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20" windowWidth="20730" windowHeight="11760" tabRatio="753"/>
  </bookViews>
  <sheets>
    <sheet name="合算" sheetId="25" r:id="rId1"/>
    <sheet name="法人" sheetId="34" r:id="rId2"/>
    <sheet name="地域" sheetId="35" r:id="rId3"/>
    <sheet name="相談" sheetId="36" r:id="rId4"/>
    <sheet name="基金" sheetId="37" r:id="rId5"/>
    <sheet name="善銀" sheetId="38" r:id="rId6"/>
    <sheet name="一般募金" sheetId="39" r:id="rId7"/>
    <sheet name="歳末募金" sheetId="40" r:id="rId8"/>
    <sheet name="センター管理" sheetId="42" r:id="rId9"/>
    <sheet name="居宅" sheetId="43" r:id="rId10"/>
    <sheet name="作業所" sheetId="45" r:id="rId11"/>
    <sheet name="市受託(公益)" sheetId="46" r:id="rId12"/>
    <sheet name="資金移動管理" sheetId="49" r:id="rId13"/>
  </sheets>
  <definedNames>
    <definedName name="_xlnm._FilterDatabase" localSheetId="8" hidden="1">センター管理!$A$5:$J$477</definedName>
    <definedName name="_xlnm._FilterDatabase" localSheetId="6" hidden="1">一般募金!$A$5:$J$477</definedName>
    <definedName name="_xlnm._FilterDatabase" localSheetId="4" hidden="1">基金!$A$5:$M$477</definedName>
    <definedName name="_xlnm._FilterDatabase" localSheetId="9" hidden="1">居宅!$A$5:$K$477</definedName>
    <definedName name="_xlnm._FilterDatabase" localSheetId="0" hidden="1">合算!$C$4:$G$478</definedName>
    <definedName name="_xlnm._FilterDatabase" localSheetId="7" hidden="1">歳末募金!$A$5:$L$477</definedName>
    <definedName name="_xlnm._FilterDatabase" localSheetId="10" hidden="1">作業所!$A$5:$J$477</definedName>
    <definedName name="_xlnm._FilterDatabase" localSheetId="11" hidden="1">'市受託(公益)'!$A$5:$J$477</definedName>
    <definedName name="_xlnm._FilterDatabase" localSheetId="5" hidden="1">善銀!$A$5:$K$477</definedName>
    <definedName name="_xlnm._FilterDatabase" localSheetId="3" hidden="1">相談!$A$5:$L$477</definedName>
    <definedName name="_xlnm._FilterDatabase" localSheetId="2" hidden="1">地域!$A$5:$O$477</definedName>
    <definedName name="_xlnm._FilterDatabase" localSheetId="1" hidden="1">法人!$A$5:$J$478</definedName>
    <definedName name="_xlnm.Print_Area" localSheetId="8">センター管理!$A$1:$N$478</definedName>
    <definedName name="_xlnm.Print_Area" localSheetId="6">一般募金!$A$1:$V$478</definedName>
    <definedName name="_xlnm.Print_Area" localSheetId="4">基金!$A$1:$M$478</definedName>
    <definedName name="_xlnm.Print_Area" localSheetId="0">合算!$A$1:$AM$478</definedName>
    <definedName name="_xlnm.Print_Area" localSheetId="7">歳末募金!$A$1:$L$478</definedName>
    <definedName name="_xlnm.Print_Area" localSheetId="10">作業所!$A$1:$X$531</definedName>
    <definedName name="_xlnm.Print_Area" localSheetId="11">'市受託(公益)'!$A$1:$P$478</definedName>
    <definedName name="_xlnm.Print_Area" localSheetId="12">資金移動管理!$A$1:$Y$41</definedName>
    <definedName name="_xlnm.Print_Area" localSheetId="5">善銀!$A$1:$K$478</definedName>
    <definedName name="_xlnm.Print_Area" localSheetId="3">相談!$A$1:$Z$478</definedName>
    <definedName name="_xlnm.Print_Area" localSheetId="2">地域!$A$1:$O$478</definedName>
    <definedName name="_xlnm.Print_Area" localSheetId="1">法人!$A$1:$J$478</definedName>
    <definedName name="_xlnm.Print_Titles" localSheetId="8">センター管理!$A:$G,センター管理!$1:$5</definedName>
    <definedName name="_xlnm.Print_Titles" localSheetId="6">一般募金!$A:$G,一般募金!$1:$5</definedName>
    <definedName name="_xlnm.Print_Titles" localSheetId="4">基金!$A:$G,基金!$1:$5</definedName>
    <definedName name="_xlnm.Print_Titles" localSheetId="9">居宅!$A:$G,居宅!$1:$5</definedName>
    <definedName name="_xlnm.Print_Titles" localSheetId="0">合算!$1:$5</definedName>
    <definedName name="_xlnm.Print_Titles" localSheetId="7">歳末募金!$A:$G,歳末募金!$1:$5</definedName>
    <definedName name="_xlnm.Print_Titles" localSheetId="10">作業所!$A:$G,作業所!$1:$5</definedName>
    <definedName name="_xlnm.Print_Titles" localSheetId="11">'市受託(公益)'!$A:$G,'市受託(公益)'!$1:$5</definedName>
    <definedName name="_xlnm.Print_Titles" localSheetId="5">善銀!$A:$G,善銀!$1:$5</definedName>
    <definedName name="_xlnm.Print_Titles" localSheetId="3">相談!$A:$G,相談!$1:$5</definedName>
    <definedName name="_xlnm.Print_Titles" localSheetId="2">地域!$A:$G,地域!$1:$5</definedName>
    <definedName name="_xlnm.Print_Titles" localSheetId="1">法人!$A:$G,法人!$1:$5</definedName>
    <definedName name="Z_E44E0652_BD7D_420E_AD45_A54A5E38843B_.wvu.Cols" localSheetId="8" hidden="1">センター管理!#REF!,センター管理!#REF!,センター管理!#REF!,センター管理!#REF!,センター管理!#REF!,センター管理!#REF!,センター管理!#REF!,センター管理!#REF!,センター管理!#REF!,センター管理!#REF!,センター管理!#REF!</definedName>
    <definedName name="Z_E44E0652_BD7D_420E_AD45_A54A5E38843B_.wvu.Cols" localSheetId="6" hidden="1">一般募金!#REF!,一般募金!#REF!,一般募金!#REF!,一般募金!#REF!,一般募金!#REF!,一般募金!#REF!,一般募金!#REF!,一般募金!#REF!,一般募金!#REF!,一般募金!#REF!,一般募金!#REF!</definedName>
    <definedName name="Z_E44E0652_BD7D_420E_AD45_A54A5E38843B_.wvu.Cols" localSheetId="4" hidden="1">基金!$M:$M,基金!#REF!,基金!#REF!,基金!#REF!,基金!#REF!,基金!#REF!,基金!#REF!,基金!#REF!,基金!#REF!,基金!#REF!,基金!#REF!</definedName>
    <definedName name="Z_E44E0652_BD7D_420E_AD45_A54A5E38843B_.wvu.Cols" localSheetId="9" hidden="1">居宅!#REF!,居宅!#REF!,居宅!#REF!,居宅!#REF!,居宅!#REF!,居宅!#REF!,居宅!#REF!,居宅!#REF!,居宅!#REF!,居宅!#REF!,居宅!#REF!</definedName>
    <definedName name="Z_E44E0652_BD7D_420E_AD45_A54A5E38843B_.wvu.Cols" localSheetId="0" hidden="1">合算!#REF!,合算!#REF!,合算!#REF!,合算!#REF!,合算!$P:$P,合算!#REF!,合算!#REF!,合算!#REF!,合算!$Y:$AA,合算!#REF!,合算!$AJ:$AQ</definedName>
    <definedName name="Z_E44E0652_BD7D_420E_AD45_A54A5E38843B_.wvu.Cols" localSheetId="7" hidden="1">歳末募金!$L:$L,歳末募金!#REF!,歳末募金!#REF!,歳末募金!#REF!,歳末募金!#REF!,歳末募金!#REF!,歳末募金!#REF!,歳末募金!#REF!,歳末募金!#REF!,歳末募金!#REF!,歳末募金!#REF!</definedName>
    <definedName name="Z_E44E0652_BD7D_420E_AD45_A54A5E38843B_.wvu.Cols" localSheetId="10" hidden="1">作業所!#REF!,作業所!#REF!,作業所!#REF!,作業所!#REF!,作業所!#REF!,作業所!#REF!,作業所!#REF!,作業所!#REF!,作業所!#REF!,作業所!#REF!,作業所!#REF!</definedName>
    <definedName name="Z_E44E0652_BD7D_420E_AD45_A54A5E38843B_.wvu.Cols" localSheetId="11" hidden="1">'市受託(公益)'!#REF!,'市受託(公益)'!#REF!,'市受託(公益)'!#REF!,'市受託(公益)'!#REF!,'市受託(公益)'!#REF!,'市受託(公益)'!#REF!,'市受託(公益)'!#REF!,'市受託(公益)'!#REF!,'市受託(公益)'!#REF!,'市受託(公益)'!#REF!,'市受託(公益)'!#REF!</definedName>
    <definedName name="Z_E44E0652_BD7D_420E_AD45_A54A5E38843B_.wvu.Cols" localSheetId="5" hidden="1">善銀!$K:$K,善銀!#REF!,善銀!#REF!,善銀!#REF!,善銀!#REF!,善銀!#REF!,善銀!#REF!,善銀!#REF!,善銀!#REF!,善銀!#REF!,善銀!#REF!</definedName>
    <definedName name="Z_E44E0652_BD7D_420E_AD45_A54A5E38843B_.wvu.Cols" localSheetId="3" hidden="1">相談!#REF!,相談!#REF!,相談!#REF!,相談!#REF!,相談!#REF!,相談!#REF!,相談!#REF!,相談!#REF!,相談!#REF!,相談!#REF!,相談!#REF!</definedName>
    <definedName name="Z_E44E0652_BD7D_420E_AD45_A54A5E38843B_.wvu.Cols" localSheetId="2" hidden="1">地域!#REF!,地域!#REF!,地域!#REF!,地域!#REF!,地域!#REF!,地域!#REF!,地域!#REF!,地域!#REF!,地域!#REF!,地域!#REF!,地域!#REF!</definedName>
    <definedName name="Z_E44E0652_BD7D_420E_AD45_A54A5E38843B_.wvu.Cols" localSheetId="1" hidden="1">法人!$J:$J,法人!#REF!,法人!#REF!,法人!#REF!,法人!#REF!,法人!#REF!,法人!#REF!,法人!#REF!,法人!#REF!,法人!#REF!,法人!#REF!</definedName>
    <definedName name="Z_E44E0652_BD7D_420E_AD45_A54A5E38843B_.wvu.FilterData" localSheetId="8" hidden="1">センター管理!$C$3:$G$477</definedName>
    <definedName name="Z_E44E0652_BD7D_420E_AD45_A54A5E38843B_.wvu.FilterData" localSheetId="6" hidden="1">一般募金!$C$3:$G$477</definedName>
    <definedName name="Z_E44E0652_BD7D_420E_AD45_A54A5E38843B_.wvu.FilterData" localSheetId="4" hidden="1">基金!$C$3:$G$477</definedName>
    <definedName name="Z_E44E0652_BD7D_420E_AD45_A54A5E38843B_.wvu.FilterData" localSheetId="9" hidden="1">居宅!$C$3:$G$477</definedName>
    <definedName name="Z_E44E0652_BD7D_420E_AD45_A54A5E38843B_.wvu.FilterData" localSheetId="0" hidden="1">合算!$C$4:$G$478</definedName>
    <definedName name="Z_E44E0652_BD7D_420E_AD45_A54A5E38843B_.wvu.FilterData" localSheetId="7" hidden="1">歳末募金!$C$3:$G$477</definedName>
    <definedName name="Z_E44E0652_BD7D_420E_AD45_A54A5E38843B_.wvu.FilterData" localSheetId="10" hidden="1">作業所!$C$3:$G$477</definedName>
    <definedName name="Z_E44E0652_BD7D_420E_AD45_A54A5E38843B_.wvu.FilterData" localSheetId="11" hidden="1">'市受託(公益)'!$C$3:$G$477</definedName>
    <definedName name="Z_E44E0652_BD7D_420E_AD45_A54A5E38843B_.wvu.FilterData" localSheetId="5" hidden="1">善銀!$C$3:$G$477</definedName>
    <definedName name="Z_E44E0652_BD7D_420E_AD45_A54A5E38843B_.wvu.FilterData" localSheetId="3" hidden="1">相談!$C$3:$G$477</definedName>
    <definedName name="Z_E44E0652_BD7D_420E_AD45_A54A5E38843B_.wvu.FilterData" localSheetId="2" hidden="1">地域!$C$3:$G$477</definedName>
    <definedName name="Z_E44E0652_BD7D_420E_AD45_A54A5E38843B_.wvu.FilterData" localSheetId="1" hidden="1">法人!$C$3:$G$477</definedName>
    <definedName name="Z_E44E0652_BD7D_420E_AD45_A54A5E38843B_.wvu.PrintArea" localSheetId="8" hidden="1">センター管理!$A$1:$J$477</definedName>
    <definedName name="Z_E44E0652_BD7D_420E_AD45_A54A5E38843B_.wvu.PrintArea" localSheetId="6" hidden="1">一般募金!$A$1:$J$477</definedName>
    <definedName name="Z_E44E0652_BD7D_420E_AD45_A54A5E38843B_.wvu.PrintArea" localSheetId="4" hidden="1">基金!$A$1:$M$477</definedName>
    <definedName name="Z_E44E0652_BD7D_420E_AD45_A54A5E38843B_.wvu.PrintArea" localSheetId="9" hidden="1">居宅!$A$1:$K$477</definedName>
    <definedName name="Z_E44E0652_BD7D_420E_AD45_A54A5E38843B_.wvu.PrintArea" localSheetId="0" hidden="1">合算!$A$2:$AQ$478</definedName>
    <definedName name="Z_E44E0652_BD7D_420E_AD45_A54A5E38843B_.wvu.PrintArea" localSheetId="7" hidden="1">歳末募金!$A$1:$L$477</definedName>
    <definedName name="Z_E44E0652_BD7D_420E_AD45_A54A5E38843B_.wvu.PrintArea" localSheetId="10" hidden="1">作業所!$A$1:$J$477</definedName>
    <definedName name="Z_E44E0652_BD7D_420E_AD45_A54A5E38843B_.wvu.PrintArea" localSheetId="11" hidden="1">'市受託(公益)'!$A$1:$J$477</definedName>
    <definedName name="Z_E44E0652_BD7D_420E_AD45_A54A5E38843B_.wvu.PrintArea" localSheetId="5" hidden="1">善銀!$A$1:$K$477</definedName>
    <definedName name="Z_E44E0652_BD7D_420E_AD45_A54A5E38843B_.wvu.PrintArea" localSheetId="3" hidden="1">相談!$A$1:$L$477</definedName>
    <definedName name="Z_E44E0652_BD7D_420E_AD45_A54A5E38843B_.wvu.PrintArea" localSheetId="2" hidden="1">地域!$A$1:$O$477</definedName>
    <definedName name="Z_E44E0652_BD7D_420E_AD45_A54A5E38843B_.wvu.PrintArea" localSheetId="1" hidden="1">法人!$A$1:$J$477</definedName>
    <definedName name="Z_E44E0652_BD7D_420E_AD45_A54A5E38843B_.wvu.PrintTitles" localSheetId="8" hidden="1">センター管理!$A:$G,センター管理!$1:$5</definedName>
    <definedName name="Z_E44E0652_BD7D_420E_AD45_A54A5E38843B_.wvu.PrintTitles" localSheetId="6" hidden="1">一般募金!$A:$G,一般募金!$1:$5</definedName>
    <definedName name="Z_E44E0652_BD7D_420E_AD45_A54A5E38843B_.wvu.PrintTitles" localSheetId="4" hidden="1">基金!$A:$G,基金!$1:$5</definedName>
    <definedName name="Z_E44E0652_BD7D_420E_AD45_A54A5E38843B_.wvu.PrintTitles" localSheetId="9" hidden="1">居宅!$A:$G,居宅!$1:$5</definedName>
    <definedName name="Z_E44E0652_BD7D_420E_AD45_A54A5E38843B_.wvu.PrintTitles" localSheetId="0" hidden="1">合算!$A:$G,合算!$2:$5</definedName>
    <definedName name="Z_E44E0652_BD7D_420E_AD45_A54A5E38843B_.wvu.PrintTitles" localSheetId="7" hidden="1">歳末募金!$A:$G,歳末募金!$1:$5</definedName>
    <definedName name="Z_E44E0652_BD7D_420E_AD45_A54A5E38843B_.wvu.PrintTitles" localSheetId="10" hidden="1">作業所!$A:$G,作業所!$1:$5</definedName>
    <definedName name="Z_E44E0652_BD7D_420E_AD45_A54A5E38843B_.wvu.PrintTitles" localSheetId="11" hidden="1">'市受託(公益)'!$A:$G,'市受託(公益)'!$1:$5</definedName>
    <definedName name="Z_E44E0652_BD7D_420E_AD45_A54A5E38843B_.wvu.PrintTitles" localSheetId="5" hidden="1">善銀!$A:$G,善銀!$1:$5</definedName>
    <definedName name="Z_E44E0652_BD7D_420E_AD45_A54A5E38843B_.wvu.PrintTitles" localSheetId="3" hidden="1">相談!$A:$G,相談!$1:$5</definedName>
    <definedName name="Z_E44E0652_BD7D_420E_AD45_A54A5E38843B_.wvu.PrintTitles" localSheetId="2" hidden="1">地域!$A:$G,地域!$1:$5</definedName>
    <definedName name="Z_E44E0652_BD7D_420E_AD45_A54A5E38843B_.wvu.PrintTitles" localSheetId="1" hidden="1">法人!$A:$G,法人!$1:$5</definedName>
    <definedName name="Z_E44E0652_BD7D_420E_AD45_A54A5E38843B_.wvu.Rows" localSheetId="8" hidden="1">センター管理!$8:$9,センター管理!$13:$13,センター管理!#REF!,センター管理!$18:$24,センター管理!#REF!,センター管理!$33:$42,センター管理!$55:$62,センター管理!#REF!,センター管理!$29:$29,センター管理!$64:$65,センター管理!$70:$128,センター管理!$153:$167,センター管理!$189:$189,センター管理!#REF!,センター管理!#REF!,センター管理!#REF!,センター管理!#REF!,センター管理!#REF!,センター管理!#REF!,センター管理!#REF!,センター管理!$202:$207,センター管理!$209:$271,センター管理!#REF!,センター管理!#REF!,センター管理!#REF!,センター管理!#REF!,センター管理!#REF!,センター管理!$340:$340,センター管理!$351:$351,センター管理!#REF!,センター管理!#REF!,センター管理!#REF!,センター管理!#REF!,センター管理!#REF!,センター管理!#REF!,センター管理!#REF!,センター管理!#REF!,センター管理!#REF!,センター管理!$376:$377,センター管理!$387:$388,センター管理!#REF!,センター管理!#REF!,センター管理!#REF!,センター管理!$397:$408,センター管理!$429:$432,センター管理!$434:$435,センター管理!#REF!,センター管理!$437:$443,センター管理!$450:$456,センター管理!$458:$472</definedName>
    <definedName name="Z_E44E0652_BD7D_420E_AD45_A54A5E38843B_.wvu.Rows" localSheetId="6" hidden="1">一般募金!$8:$9,一般募金!$13:$13,一般募金!#REF!,一般募金!$18:$24,一般募金!#REF!,一般募金!$33:$42,一般募金!$55:$62,一般募金!#REF!,一般募金!$29:$29,一般募金!$64:$65,一般募金!$70:$128,一般募金!$153:$167,一般募金!$189:$189,一般募金!#REF!,一般募金!#REF!,一般募金!#REF!,一般募金!#REF!,一般募金!#REF!,一般募金!#REF!,一般募金!#REF!,一般募金!$202:$207,一般募金!$209:$271,一般募金!#REF!,一般募金!#REF!,一般募金!#REF!,一般募金!#REF!,一般募金!#REF!,一般募金!$340:$340,一般募金!$351:$351,一般募金!#REF!,一般募金!#REF!,一般募金!#REF!,一般募金!#REF!,一般募金!#REF!,一般募金!#REF!,一般募金!#REF!,一般募金!#REF!,一般募金!#REF!,一般募金!$376:$377,一般募金!$387:$388,一般募金!#REF!,一般募金!#REF!,一般募金!#REF!,一般募金!$397:$408,一般募金!$429:$432,一般募金!$434:$435,一般募金!#REF!,一般募金!$437:$443,一般募金!$450:$456,一般募金!$458:$472</definedName>
    <definedName name="Z_E44E0652_BD7D_420E_AD45_A54A5E38843B_.wvu.Rows" localSheetId="4" hidden="1">基金!$8:$9,基金!$13:$13,基金!#REF!,基金!$18:$24,基金!#REF!,基金!$33:$42,基金!$55:$62,基金!#REF!,基金!$29:$29,基金!$64:$65,基金!$70:$128,基金!$153:$167,基金!$189:$189,基金!#REF!,基金!#REF!,基金!#REF!,基金!#REF!,基金!#REF!,基金!#REF!,基金!#REF!,基金!$202:$207,基金!$209:$271,基金!#REF!,基金!#REF!,基金!#REF!,基金!#REF!,基金!#REF!,基金!$340:$340,基金!$351:$351,基金!#REF!,基金!#REF!,基金!#REF!,基金!#REF!,基金!#REF!,基金!#REF!,基金!#REF!,基金!#REF!,基金!#REF!,基金!$376:$377,基金!$387:$388,基金!#REF!,基金!#REF!,基金!#REF!,基金!$397:$408,基金!$429:$432,基金!$434:$435,基金!#REF!,基金!$437:$443,基金!$450:$456,基金!$458:$472</definedName>
    <definedName name="Z_E44E0652_BD7D_420E_AD45_A54A5E38843B_.wvu.Rows" localSheetId="9" hidden="1">居宅!$8:$9,居宅!$13:$13,居宅!#REF!,居宅!$18:$24,居宅!#REF!,居宅!$33:$42,居宅!$55:$62,居宅!#REF!,居宅!$29:$29,居宅!$64:$65,居宅!$70:$128,居宅!$153:$167,居宅!$189:$189,居宅!#REF!,居宅!#REF!,居宅!#REF!,居宅!#REF!,居宅!#REF!,居宅!#REF!,居宅!#REF!,居宅!$202:$207,居宅!$209:$271,居宅!#REF!,居宅!#REF!,居宅!#REF!,居宅!#REF!,居宅!#REF!,居宅!$340:$340,居宅!$351:$351,居宅!#REF!,居宅!#REF!,居宅!#REF!,居宅!#REF!,居宅!#REF!,居宅!#REF!,居宅!#REF!,居宅!#REF!,居宅!#REF!,居宅!$376:$377,居宅!$387:$388,居宅!#REF!,居宅!#REF!,居宅!#REF!,居宅!$397:$408,居宅!$429:$432,居宅!$434:$435,居宅!#REF!,居宅!$437:$443,居宅!$450:$456,居宅!$458:$472</definedName>
    <definedName name="Z_E44E0652_BD7D_420E_AD45_A54A5E38843B_.wvu.Rows" localSheetId="0" hidden="1">合算!$8:$9,合算!$13:$13,合算!#REF!,合算!$18:$24,合算!#REF!,合算!$33:$42,合算!$55:$62,合算!#REF!,合算!$29:$29,合算!$64:$65,合算!$70:$128,合算!$153:$167,合算!$189:$189,合算!#REF!,合算!#REF!,合算!#REF!,合算!#REF!,合算!#REF!,合算!#REF!,合算!#REF!,合算!$202:$207,合算!$209:$271,合算!#REF!,合算!#REF!,合算!#REF!,合算!#REF!,合算!#REF!,合算!$340:$340,合算!$351:$351,合算!#REF!,合算!$353:$353,合算!#REF!,合算!$355:$355,合算!$357:$358,合算!$367:$368,合算!#REF!,合算!$372:$372,合算!$374:$374,合算!$377:$377,合算!$388:$393,合算!#REF!,合算!#REF!,合算!#REF!,合算!$398:$408,合算!$430:$432,合算!$435:$435,合算!$436:$436,合算!$438:$443,合算!$451:$457,合算!#REF!</definedName>
    <definedName name="Z_E44E0652_BD7D_420E_AD45_A54A5E38843B_.wvu.Rows" localSheetId="7" hidden="1">歳末募金!$8:$9,歳末募金!$13:$13,歳末募金!#REF!,歳末募金!$18:$24,歳末募金!#REF!,歳末募金!$33:$42,歳末募金!$55:$62,歳末募金!#REF!,歳末募金!$29:$29,歳末募金!$64:$65,歳末募金!$70:$128,歳末募金!$153:$167,歳末募金!$189:$189,歳末募金!#REF!,歳末募金!#REF!,歳末募金!#REF!,歳末募金!#REF!,歳末募金!#REF!,歳末募金!#REF!,歳末募金!#REF!,歳末募金!$202:$207,歳末募金!$209:$271,歳末募金!#REF!,歳末募金!#REF!,歳末募金!#REF!,歳末募金!#REF!,歳末募金!#REF!,歳末募金!$340:$340,歳末募金!$351:$351,歳末募金!#REF!,歳末募金!#REF!,歳末募金!#REF!,歳末募金!#REF!,歳末募金!#REF!,歳末募金!#REF!,歳末募金!#REF!,歳末募金!#REF!,歳末募金!#REF!,歳末募金!$376:$377,歳末募金!$387:$388,歳末募金!#REF!,歳末募金!#REF!,歳末募金!#REF!,歳末募金!$397:$408,歳末募金!$429:$432,歳末募金!$434:$435,歳末募金!#REF!,歳末募金!$437:$443,歳末募金!$450:$456,歳末募金!$458:$472</definedName>
    <definedName name="Z_E44E0652_BD7D_420E_AD45_A54A5E38843B_.wvu.Rows" localSheetId="10" hidden="1">作業所!$8:$9,作業所!$13:$13,作業所!#REF!,作業所!$18:$24,作業所!#REF!,作業所!$33:$42,作業所!$55:$62,作業所!#REF!,作業所!$29:$29,作業所!$64:$65,作業所!$70:$128,作業所!$153:$167,作業所!$189:$189,作業所!#REF!,作業所!#REF!,作業所!#REF!,作業所!#REF!,作業所!#REF!,作業所!#REF!,作業所!#REF!,作業所!$202:$207,作業所!$209:$271,作業所!#REF!,作業所!#REF!,作業所!#REF!,作業所!#REF!,作業所!#REF!,作業所!$340:$340,作業所!$351:$351,作業所!#REF!,作業所!#REF!,作業所!#REF!,作業所!#REF!,作業所!#REF!,作業所!#REF!,作業所!#REF!,作業所!#REF!,作業所!#REF!,作業所!$376:$377,作業所!$387:$388,作業所!#REF!,作業所!#REF!,作業所!#REF!,作業所!$397:$408,作業所!$429:$432,作業所!$434:$435,作業所!#REF!,作業所!$437:$443,作業所!$450:$456,作業所!$458:$472</definedName>
    <definedName name="Z_E44E0652_BD7D_420E_AD45_A54A5E38843B_.wvu.Rows" localSheetId="11" hidden="1">'市受託(公益)'!$8:$9,'市受託(公益)'!$13:$13,'市受託(公益)'!#REF!,'市受託(公益)'!$18:$24,'市受託(公益)'!#REF!,'市受託(公益)'!$33:$42,'市受託(公益)'!$55:$62,'市受託(公益)'!#REF!,'市受託(公益)'!$29:$29,'市受託(公益)'!$64:$65,'市受託(公益)'!$70:$128,'市受託(公益)'!$153:$167,'市受託(公益)'!$189:$189,'市受託(公益)'!#REF!,'市受託(公益)'!#REF!,'市受託(公益)'!#REF!,'市受託(公益)'!#REF!,'市受託(公益)'!#REF!,'市受託(公益)'!#REF!,'市受託(公益)'!#REF!,'市受託(公益)'!$202:$207,'市受託(公益)'!$209:$271,'市受託(公益)'!#REF!,'市受託(公益)'!#REF!,'市受託(公益)'!#REF!,'市受託(公益)'!#REF!,'市受託(公益)'!#REF!,'市受託(公益)'!$340:$340,'市受託(公益)'!$351:$351,'市受託(公益)'!#REF!,'市受託(公益)'!#REF!,'市受託(公益)'!#REF!,'市受託(公益)'!#REF!,'市受託(公益)'!#REF!,'市受託(公益)'!#REF!,'市受託(公益)'!#REF!,'市受託(公益)'!#REF!,'市受託(公益)'!#REF!,'市受託(公益)'!$376:$377,'市受託(公益)'!$387:$388,'市受託(公益)'!#REF!,'市受託(公益)'!#REF!,'市受託(公益)'!#REF!,'市受託(公益)'!$397:$408,'市受託(公益)'!$429:$432,'市受託(公益)'!$434:$435,'市受託(公益)'!#REF!,'市受託(公益)'!$437:$443,'市受託(公益)'!$450:$456,'市受託(公益)'!$458:$472</definedName>
    <definedName name="Z_E44E0652_BD7D_420E_AD45_A54A5E38843B_.wvu.Rows" localSheetId="5" hidden="1">善銀!$8:$9,善銀!$13:$13,善銀!#REF!,善銀!$18:$24,善銀!#REF!,善銀!$33:$42,善銀!$55:$62,善銀!#REF!,善銀!$29:$29,善銀!$64:$65,善銀!$70:$128,善銀!$153:$167,善銀!$189:$189,善銀!#REF!,善銀!#REF!,善銀!#REF!,善銀!#REF!,善銀!#REF!,善銀!#REF!,善銀!#REF!,善銀!$202:$207,善銀!$209:$271,善銀!#REF!,善銀!#REF!,善銀!#REF!,善銀!#REF!,善銀!#REF!,善銀!$340:$340,善銀!$351:$351,善銀!#REF!,善銀!#REF!,善銀!#REF!,善銀!#REF!,善銀!#REF!,善銀!#REF!,善銀!#REF!,善銀!#REF!,善銀!#REF!,善銀!$376:$377,善銀!$387:$388,善銀!#REF!,善銀!#REF!,善銀!#REF!,善銀!$397:$408,善銀!$429:$432,善銀!$434:$435,善銀!#REF!,善銀!$437:$443,善銀!$450:$456,善銀!$458:$472</definedName>
    <definedName name="Z_E44E0652_BD7D_420E_AD45_A54A5E38843B_.wvu.Rows" localSheetId="3" hidden="1">相談!$8:$9,相談!$13:$13,相談!#REF!,相談!$18:$24,相談!#REF!,相談!$33:$42,相談!$55:$62,相談!#REF!,相談!$29:$29,相談!$64:$65,相談!$70:$128,相談!$153:$167,相談!$189:$189,相談!#REF!,相談!#REF!,相談!#REF!,相談!#REF!,相談!#REF!,相談!#REF!,相談!#REF!,相談!$202:$207,相談!$209:$271,相談!#REF!,相談!#REF!,相談!#REF!,相談!#REF!,相談!#REF!,相談!$340:$340,相談!$351:$351,相談!#REF!,相談!#REF!,相談!#REF!,相談!#REF!,相談!#REF!,相談!#REF!,相談!#REF!,相談!#REF!,相談!#REF!,相談!$376:$377,相談!$387:$388,相談!#REF!,相談!#REF!,相談!#REF!,相談!$397:$408,相談!$429:$432,相談!$434:$435,相談!#REF!,相談!$437:$443,相談!$450:$456,相談!$458:$472</definedName>
    <definedName name="Z_E44E0652_BD7D_420E_AD45_A54A5E38843B_.wvu.Rows" localSheetId="2" hidden="1">地域!$8:$9,地域!$13:$13,地域!#REF!,地域!$18:$24,地域!#REF!,地域!$33:$42,地域!$55:$62,地域!#REF!,地域!$29:$29,地域!$64:$65,地域!$70:$128,地域!$153:$167,地域!$189:$189,地域!#REF!,地域!#REF!,地域!#REF!,地域!#REF!,地域!#REF!,地域!#REF!,地域!#REF!,地域!$202:$207,地域!$209:$271,地域!#REF!,地域!#REF!,地域!#REF!,地域!#REF!,地域!#REF!,地域!$340:$340,地域!$351:$351,地域!#REF!,地域!#REF!,地域!#REF!,地域!#REF!,地域!#REF!,地域!#REF!,地域!#REF!,地域!#REF!,地域!#REF!,地域!$376:$377,地域!$387:$388,地域!#REF!,地域!#REF!,地域!#REF!,地域!$397:$408,地域!$429:$432,地域!$434:$435,地域!#REF!,地域!$437:$443,地域!$450:$456,地域!$458:$472</definedName>
    <definedName name="Z_E44E0652_BD7D_420E_AD45_A54A5E38843B_.wvu.Rows" localSheetId="1" hidden="1">法人!$8:$9,法人!$13:$13,法人!#REF!,法人!$18:$24,法人!#REF!,法人!$33:$42,法人!$55:$62,法人!#REF!,法人!$29:$29,法人!$64:$65,法人!$70:$128,法人!$153:$167,法人!$189:$189,法人!#REF!,法人!#REF!,法人!#REF!,法人!#REF!,法人!#REF!,法人!#REF!,法人!#REF!,法人!$202:$207,法人!$209:$271,法人!#REF!,法人!#REF!,法人!#REF!,法人!#REF!,法人!#REF!,法人!$340:$340,法人!$351:$351,法人!#REF!,法人!#REF!,法人!#REF!,法人!#REF!,法人!#REF!,法人!#REF!,法人!#REF!,法人!#REF!,法人!#REF!,法人!$376:$377,法人!$387:$388,法人!#REF!,法人!#REF!,法人!#REF!,法人!$397:$408,法人!$429:$432,法人!$434:$435,法人!#REF!,法人!$437:$443,法人!$450:$456,法人!$458:$472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1" i="49" l="1"/>
  <c r="AB110" i="25" l="1"/>
  <c r="AB111" i="25"/>
  <c r="AB112" i="25"/>
  <c r="AB113" i="25"/>
  <c r="AM478" i="25"/>
  <c r="AJ478" i="25"/>
  <c r="AH478" i="25"/>
  <c r="AG478" i="25"/>
  <c r="AF478" i="25"/>
  <c r="AE478" i="25"/>
  <c r="AD478" i="25"/>
  <c r="AA478" i="25"/>
  <c r="Z478" i="25"/>
  <c r="Y478" i="25"/>
  <c r="X478" i="25"/>
  <c r="W478" i="25"/>
  <c r="V478" i="25"/>
  <c r="U478" i="25"/>
  <c r="T478" i="25"/>
  <c r="S478" i="25"/>
  <c r="R478" i="25"/>
  <c r="Q478" i="25"/>
  <c r="P478" i="25"/>
  <c r="O478" i="25"/>
  <c r="N478" i="25"/>
  <c r="M478" i="25"/>
  <c r="L478" i="25"/>
  <c r="K478" i="25"/>
  <c r="AM477" i="25"/>
  <c r="AL477" i="25"/>
  <c r="AK477" i="25"/>
  <c r="AJ477" i="25"/>
  <c r="AI477" i="25"/>
  <c r="AH477" i="25"/>
  <c r="AG477" i="25"/>
  <c r="AF477" i="25"/>
  <c r="AE477" i="25"/>
  <c r="AD477" i="25"/>
  <c r="AC477" i="25"/>
  <c r="AB477" i="25"/>
  <c r="AA477" i="25"/>
  <c r="Z477" i="25"/>
  <c r="Y477" i="25"/>
  <c r="X477" i="25"/>
  <c r="W477" i="25"/>
  <c r="V477" i="25"/>
  <c r="U477" i="25"/>
  <c r="T477" i="25"/>
  <c r="S477" i="25"/>
  <c r="R477" i="25"/>
  <c r="Q477" i="25"/>
  <c r="P477" i="25"/>
  <c r="O477" i="25"/>
  <c r="N477" i="25"/>
  <c r="M477" i="25"/>
  <c r="L477" i="25"/>
  <c r="K477" i="25"/>
  <c r="AM476" i="25"/>
  <c r="AJ476" i="25"/>
  <c r="AH476" i="25"/>
  <c r="AG476" i="25"/>
  <c r="AF476" i="25"/>
  <c r="AE476" i="25"/>
  <c r="AD476" i="25"/>
  <c r="AA476" i="25"/>
  <c r="Z476" i="25"/>
  <c r="Y476" i="25"/>
  <c r="X476" i="25"/>
  <c r="W476" i="25"/>
  <c r="V476" i="25"/>
  <c r="U476" i="25"/>
  <c r="T476" i="25"/>
  <c r="S476" i="25"/>
  <c r="R476" i="25"/>
  <c r="Q476" i="25"/>
  <c r="P476" i="25"/>
  <c r="O476" i="25"/>
  <c r="N476" i="25"/>
  <c r="M476" i="25"/>
  <c r="L476" i="25"/>
  <c r="K476" i="25"/>
  <c r="AM475" i="25"/>
  <c r="AL475" i="25"/>
  <c r="AK475" i="25"/>
  <c r="AJ475" i="25"/>
  <c r="AI475" i="25"/>
  <c r="AH475" i="25"/>
  <c r="AG475" i="25"/>
  <c r="AF475" i="25"/>
  <c r="AE475" i="25"/>
  <c r="AD475" i="25"/>
  <c r="AC475" i="25"/>
  <c r="AB475" i="25"/>
  <c r="AA475" i="25"/>
  <c r="Z475" i="25"/>
  <c r="Y475" i="25"/>
  <c r="X475" i="25"/>
  <c r="W475" i="25"/>
  <c r="V475" i="25"/>
  <c r="U475" i="25"/>
  <c r="T475" i="25"/>
  <c r="S475" i="25"/>
  <c r="R475" i="25"/>
  <c r="Q475" i="25"/>
  <c r="P475" i="25"/>
  <c r="O475" i="25"/>
  <c r="N475" i="25"/>
  <c r="M475" i="25"/>
  <c r="L475" i="25"/>
  <c r="K475" i="25"/>
  <c r="AM474" i="25"/>
  <c r="AL474" i="25"/>
  <c r="AK474" i="25"/>
  <c r="AJ474" i="25"/>
  <c r="AI474" i="25"/>
  <c r="AH474" i="25"/>
  <c r="AG474" i="25"/>
  <c r="AF474" i="25"/>
  <c r="AE474" i="25"/>
  <c r="AD474" i="25"/>
  <c r="AC474" i="25"/>
  <c r="AB474" i="25"/>
  <c r="AA474" i="25"/>
  <c r="Z474" i="25"/>
  <c r="Y474" i="25"/>
  <c r="X474" i="25"/>
  <c r="W474" i="25"/>
  <c r="V474" i="25"/>
  <c r="U474" i="25"/>
  <c r="T474" i="25"/>
  <c r="S474" i="25"/>
  <c r="R474" i="25"/>
  <c r="Q474" i="25"/>
  <c r="P474" i="25"/>
  <c r="O474" i="25"/>
  <c r="N474" i="25"/>
  <c r="M474" i="25"/>
  <c r="L474" i="25"/>
  <c r="K474" i="25"/>
  <c r="AM473" i="25"/>
  <c r="AL473" i="25"/>
  <c r="AK473" i="25"/>
  <c r="AJ473" i="25"/>
  <c r="AI473" i="25"/>
  <c r="AH473" i="25"/>
  <c r="AG473" i="25"/>
  <c r="AF473" i="25"/>
  <c r="AE473" i="25"/>
  <c r="AD473" i="25"/>
  <c r="AC473" i="25"/>
  <c r="AB473" i="25"/>
  <c r="AA473" i="25"/>
  <c r="Z473" i="25"/>
  <c r="Y473" i="25"/>
  <c r="X473" i="25"/>
  <c r="W473" i="25"/>
  <c r="V473" i="25"/>
  <c r="U473" i="25"/>
  <c r="T473" i="25"/>
  <c r="S473" i="25"/>
  <c r="R473" i="25"/>
  <c r="Q473" i="25"/>
  <c r="P473" i="25"/>
  <c r="O473" i="25"/>
  <c r="N473" i="25"/>
  <c r="M473" i="25"/>
  <c r="L473" i="25"/>
  <c r="K473" i="25"/>
  <c r="AM472" i="25"/>
  <c r="AL472" i="25"/>
  <c r="AK472" i="25"/>
  <c r="AJ472" i="25"/>
  <c r="AI472" i="25"/>
  <c r="AH472" i="25"/>
  <c r="AG472" i="25"/>
  <c r="AF472" i="25"/>
  <c r="AE472" i="25"/>
  <c r="AD472" i="25"/>
  <c r="AC472" i="25"/>
  <c r="AB472" i="25"/>
  <c r="AA472" i="25"/>
  <c r="Z472" i="25"/>
  <c r="Y472" i="25"/>
  <c r="X472" i="25"/>
  <c r="W472" i="25"/>
  <c r="V472" i="25"/>
  <c r="U472" i="25"/>
  <c r="T472" i="25"/>
  <c r="S472" i="25"/>
  <c r="R472" i="25"/>
  <c r="Q472" i="25"/>
  <c r="P472" i="25"/>
  <c r="O472" i="25"/>
  <c r="N472" i="25"/>
  <c r="M472" i="25"/>
  <c r="L472" i="25"/>
  <c r="K472" i="25"/>
  <c r="AM471" i="25"/>
  <c r="AL471" i="25"/>
  <c r="AK471" i="25"/>
  <c r="AJ471" i="25"/>
  <c r="AI471" i="25"/>
  <c r="AH471" i="25"/>
  <c r="AG471" i="25"/>
  <c r="AF471" i="25"/>
  <c r="AE471" i="25"/>
  <c r="AD471" i="25"/>
  <c r="AC471" i="25"/>
  <c r="AB471" i="25"/>
  <c r="AA471" i="25"/>
  <c r="Z471" i="25"/>
  <c r="Y471" i="25"/>
  <c r="X471" i="25"/>
  <c r="W471" i="25"/>
  <c r="V471" i="25"/>
  <c r="U471" i="25"/>
  <c r="T471" i="25"/>
  <c r="S471" i="25"/>
  <c r="R471" i="25"/>
  <c r="Q471" i="25"/>
  <c r="P471" i="25"/>
  <c r="O471" i="25"/>
  <c r="N471" i="25"/>
  <c r="M471" i="25"/>
  <c r="L471" i="25"/>
  <c r="K471" i="25"/>
  <c r="AM470" i="25"/>
  <c r="AL470" i="25"/>
  <c r="AK470" i="25"/>
  <c r="AJ470" i="25"/>
  <c r="AI470" i="25"/>
  <c r="AH470" i="25"/>
  <c r="AG470" i="25"/>
  <c r="AF470" i="25"/>
  <c r="AE470" i="25"/>
  <c r="AD470" i="25"/>
  <c r="AC470" i="25"/>
  <c r="AB470" i="25"/>
  <c r="AA470" i="25"/>
  <c r="Z470" i="25"/>
  <c r="Y470" i="25"/>
  <c r="X470" i="25"/>
  <c r="W470" i="25"/>
  <c r="V470" i="25"/>
  <c r="U470" i="25"/>
  <c r="T470" i="25"/>
  <c r="S470" i="25"/>
  <c r="R470" i="25"/>
  <c r="Q470" i="25"/>
  <c r="P470" i="25"/>
  <c r="O470" i="25"/>
  <c r="N470" i="25"/>
  <c r="M470" i="25"/>
  <c r="L470" i="25"/>
  <c r="K470" i="25"/>
  <c r="AM469" i="25"/>
  <c r="AL469" i="25"/>
  <c r="AK469" i="25"/>
  <c r="AJ469" i="25"/>
  <c r="AI469" i="25"/>
  <c r="AH469" i="25"/>
  <c r="AG469" i="25"/>
  <c r="AF469" i="25"/>
  <c r="AE469" i="25"/>
  <c r="AD469" i="25"/>
  <c r="AC469" i="25"/>
  <c r="AB469" i="25"/>
  <c r="AA469" i="25"/>
  <c r="Z469" i="25"/>
  <c r="Y469" i="25"/>
  <c r="X469" i="25"/>
  <c r="W469" i="25"/>
  <c r="V469" i="25"/>
  <c r="U469" i="25"/>
  <c r="T469" i="25"/>
  <c r="S469" i="25"/>
  <c r="R469" i="25"/>
  <c r="Q469" i="25"/>
  <c r="P469" i="25"/>
  <c r="O469" i="25"/>
  <c r="N469" i="25"/>
  <c r="M469" i="25"/>
  <c r="L469" i="25"/>
  <c r="K469" i="25"/>
  <c r="AM468" i="25"/>
  <c r="AL468" i="25"/>
  <c r="AK468" i="25"/>
  <c r="AJ468" i="25"/>
  <c r="AI468" i="25"/>
  <c r="AH468" i="25"/>
  <c r="AG468" i="25"/>
  <c r="AF468" i="25"/>
  <c r="AE468" i="25"/>
  <c r="AD468" i="25"/>
  <c r="AC468" i="25"/>
  <c r="AB468" i="25"/>
  <c r="AA468" i="25"/>
  <c r="Z468" i="25"/>
  <c r="Y468" i="25"/>
  <c r="X468" i="25"/>
  <c r="W468" i="25"/>
  <c r="V468" i="25"/>
  <c r="U468" i="25"/>
  <c r="T468" i="25"/>
  <c r="S468" i="25"/>
  <c r="R468" i="25"/>
  <c r="Q468" i="25"/>
  <c r="P468" i="25"/>
  <c r="O468" i="25"/>
  <c r="N468" i="25"/>
  <c r="M468" i="25"/>
  <c r="L468" i="25"/>
  <c r="K468" i="25"/>
  <c r="AM467" i="25"/>
  <c r="AL467" i="25"/>
  <c r="AK467" i="25"/>
  <c r="AJ467" i="25"/>
  <c r="AI467" i="25"/>
  <c r="AH467" i="25"/>
  <c r="AG467" i="25"/>
  <c r="AF467" i="25"/>
  <c r="AE467" i="25"/>
  <c r="AD467" i="25"/>
  <c r="AC467" i="25"/>
  <c r="AB467" i="25"/>
  <c r="AA467" i="25"/>
  <c r="Z467" i="25"/>
  <c r="Y467" i="25"/>
  <c r="X467" i="25"/>
  <c r="W467" i="25"/>
  <c r="V467" i="25"/>
  <c r="U467" i="25"/>
  <c r="T467" i="25"/>
  <c r="S467" i="25"/>
  <c r="R467" i="25"/>
  <c r="Q467" i="25"/>
  <c r="P467" i="25"/>
  <c r="O467" i="25"/>
  <c r="N467" i="25"/>
  <c r="M467" i="25"/>
  <c r="L467" i="25"/>
  <c r="K467" i="25"/>
  <c r="AM466" i="25"/>
  <c r="AL466" i="25"/>
  <c r="AK466" i="25"/>
  <c r="AJ466" i="25"/>
  <c r="AI466" i="25"/>
  <c r="AH466" i="25"/>
  <c r="AG466" i="25"/>
  <c r="AF466" i="25"/>
  <c r="AE466" i="25"/>
  <c r="AD466" i="25"/>
  <c r="AC466" i="25"/>
  <c r="AB466" i="25"/>
  <c r="AA466" i="25"/>
  <c r="Z466" i="25"/>
  <c r="Y466" i="25"/>
  <c r="X466" i="25"/>
  <c r="W466" i="25"/>
  <c r="V466" i="25"/>
  <c r="U466" i="25"/>
  <c r="T466" i="25"/>
  <c r="S466" i="25"/>
  <c r="R466" i="25"/>
  <c r="Q466" i="25"/>
  <c r="P466" i="25"/>
  <c r="O466" i="25"/>
  <c r="N466" i="25"/>
  <c r="M466" i="25"/>
  <c r="L466" i="25"/>
  <c r="K466" i="25"/>
  <c r="AM465" i="25"/>
  <c r="AL465" i="25"/>
  <c r="AK465" i="25"/>
  <c r="AJ465" i="25"/>
  <c r="AI465" i="25"/>
  <c r="AH465" i="25"/>
  <c r="AG465" i="25"/>
  <c r="AF465" i="25"/>
  <c r="AE465" i="25"/>
  <c r="AD465" i="25"/>
  <c r="AC465" i="25"/>
  <c r="AB465" i="25"/>
  <c r="AA465" i="25"/>
  <c r="Z465" i="25"/>
  <c r="Y465" i="25"/>
  <c r="X465" i="25"/>
  <c r="W465" i="25"/>
  <c r="V465" i="25"/>
  <c r="U465" i="25"/>
  <c r="T465" i="25"/>
  <c r="S465" i="25"/>
  <c r="R465" i="25"/>
  <c r="Q465" i="25"/>
  <c r="P465" i="25"/>
  <c r="O465" i="25"/>
  <c r="N465" i="25"/>
  <c r="M465" i="25"/>
  <c r="L465" i="25"/>
  <c r="K465" i="25"/>
  <c r="AM464" i="25"/>
  <c r="AL464" i="25"/>
  <c r="AK464" i="25"/>
  <c r="AJ464" i="25"/>
  <c r="AI464" i="25"/>
  <c r="AH464" i="25"/>
  <c r="AG464" i="25"/>
  <c r="AF464" i="25"/>
  <c r="AE464" i="25"/>
  <c r="AD464" i="25"/>
  <c r="AC464" i="25"/>
  <c r="AB464" i="25"/>
  <c r="AA464" i="25"/>
  <c r="Z464" i="25"/>
  <c r="Y464" i="25"/>
  <c r="X464" i="25"/>
  <c r="W464" i="25"/>
  <c r="V464" i="25"/>
  <c r="U464" i="25"/>
  <c r="T464" i="25"/>
  <c r="S464" i="25"/>
  <c r="R464" i="25"/>
  <c r="Q464" i="25"/>
  <c r="P464" i="25"/>
  <c r="O464" i="25"/>
  <c r="N464" i="25"/>
  <c r="M464" i="25"/>
  <c r="L464" i="25"/>
  <c r="K464" i="25"/>
  <c r="AM463" i="25"/>
  <c r="AL463" i="25"/>
  <c r="AK463" i="25"/>
  <c r="AJ463" i="25"/>
  <c r="AI463" i="25"/>
  <c r="AH463" i="25"/>
  <c r="AG463" i="25"/>
  <c r="AF463" i="25"/>
  <c r="AE463" i="25"/>
  <c r="AD463" i="25"/>
  <c r="AC463" i="25"/>
  <c r="AB463" i="25"/>
  <c r="AA463" i="25"/>
  <c r="Z463" i="25"/>
  <c r="Y463" i="25"/>
  <c r="X463" i="25"/>
  <c r="W463" i="25"/>
  <c r="V463" i="25"/>
  <c r="U463" i="25"/>
  <c r="T463" i="25"/>
  <c r="S463" i="25"/>
  <c r="R463" i="25"/>
  <c r="Q463" i="25"/>
  <c r="P463" i="25"/>
  <c r="O463" i="25"/>
  <c r="N463" i="25"/>
  <c r="M463" i="25"/>
  <c r="L463" i="25"/>
  <c r="K463" i="25"/>
  <c r="AM462" i="25"/>
  <c r="AL462" i="25"/>
  <c r="AK462" i="25"/>
  <c r="AJ462" i="25"/>
  <c r="AI462" i="25"/>
  <c r="AH462" i="25"/>
  <c r="AG462" i="25"/>
  <c r="AF462" i="25"/>
  <c r="AE462" i="25"/>
  <c r="AD462" i="25"/>
  <c r="AC462" i="25"/>
  <c r="AB462" i="25"/>
  <c r="AA462" i="25"/>
  <c r="Z462" i="25"/>
  <c r="Y462" i="25"/>
  <c r="X462" i="25"/>
  <c r="W462" i="25"/>
  <c r="V462" i="25"/>
  <c r="U462" i="25"/>
  <c r="T462" i="25"/>
  <c r="S462" i="25"/>
  <c r="R462" i="25"/>
  <c r="Q462" i="25"/>
  <c r="P462" i="25"/>
  <c r="O462" i="25"/>
  <c r="N462" i="25"/>
  <c r="M462" i="25"/>
  <c r="L462" i="25"/>
  <c r="K462" i="25"/>
  <c r="AM461" i="25"/>
  <c r="AL461" i="25"/>
  <c r="AK461" i="25"/>
  <c r="AJ461" i="25"/>
  <c r="AI461" i="25"/>
  <c r="AH461" i="25"/>
  <c r="AG461" i="25"/>
  <c r="AF461" i="25"/>
  <c r="AE461" i="25"/>
  <c r="AD461" i="25"/>
  <c r="AC461" i="25"/>
  <c r="AB461" i="25"/>
  <c r="AA461" i="25"/>
  <c r="Z461" i="25"/>
  <c r="Y461" i="25"/>
  <c r="X461" i="25"/>
  <c r="W461" i="25"/>
  <c r="V461" i="25"/>
  <c r="U461" i="25"/>
  <c r="T461" i="25"/>
  <c r="S461" i="25"/>
  <c r="R461" i="25"/>
  <c r="Q461" i="25"/>
  <c r="P461" i="25"/>
  <c r="O461" i="25"/>
  <c r="N461" i="25"/>
  <c r="M461" i="25"/>
  <c r="L461" i="25"/>
  <c r="K461" i="25"/>
  <c r="AM460" i="25"/>
  <c r="AL460" i="25"/>
  <c r="AK460" i="25"/>
  <c r="AJ460" i="25"/>
  <c r="AI460" i="25"/>
  <c r="AH460" i="25"/>
  <c r="AG460" i="25"/>
  <c r="AF460" i="25"/>
  <c r="AE460" i="25"/>
  <c r="AD460" i="25"/>
  <c r="AC460" i="25"/>
  <c r="AB460" i="25"/>
  <c r="AA460" i="25"/>
  <c r="Z460" i="25"/>
  <c r="Y460" i="25"/>
  <c r="X460" i="25"/>
  <c r="W460" i="25"/>
  <c r="V460" i="25"/>
  <c r="U460" i="25"/>
  <c r="T460" i="25"/>
  <c r="S460" i="25"/>
  <c r="R460" i="25"/>
  <c r="Q460" i="25"/>
  <c r="P460" i="25"/>
  <c r="O460" i="25"/>
  <c r="N460" i="25"/>
  <c r="M460" i="25"/>
  <c r="L460" i="25"/>
  <c r="K460" i="25"/>
  <c r="AM459" i="25"/>
  <c r="AL459" i="25"/>
  <c r="AK459" i="25"/>
  <c r="AJ459" i="25"/>
  <c r="AI459" i="25"/>
  <c r="AH459" i="25"/>
  <c r="AG459" i="25"/>
  <c r="AF459" i="25"/>
  <c r="AE459" i="25"/>
  <c r="AD459" i="25"/>
  <c r="AC459" i="25"/>
  <c r="AB459" i="25"/>
  <c r="AA459" i="25"/>
  <c r="Z459" i="25"/>
  <c r="Y459" i="25"/>
  <c r="X459" i="25"/>
  <c r="W459" i="25"/>
  <c r="V459" i="25"/>
  <c r="U459" i="25"/>
  <c r="T459" i="25"/>
  <c r="S459" i="25"/>
  <c r="R459" i="25"/>
  <c r="Q459" i="25"/>
  <c r="P459" i="25"/>
  <c r="O459" i="25"/>
  <c r="N459" i="25"/>
  <c r="M459" i="25"/>
  <c r="L459" i="25"/>
  <c r="K459" i="25"/>
  <c r="AM458" i="25"/>
  <c r="AL458" i="25"/>
  <c r="AK458" i="25"/>
  <c r="AJ458" i="25"/>
  <c r="AI458" i="25"/>
  <c r="AH458" i="25"/>
  <c r="AG458" i="25"/>
  <c r="AF458" i="25"/>
  <c r="AE458" i="25"/>
  <c r="AD458" i="25"/>
  <c r="AC458" i="25"/>
  <c r="AB458" i="25"/>
  <c r="AA458" i="25"/>
  <c r="Z458" i="25"/>
  <c r="Y458" i="25"/>
  <c r="X458" i="25"/>
  <c r="W458" i="25"/>
  <c r="V458" i="25"/>
  <c r="U458" i="25"/>
  <c r="T458" i="25"/>
  <c r="S458" i="25"/>
  <c r="R458" i="25"/>
  <c r="Q458" i="25"/>
  <c r="P458" i="25"/>
  <c r="O458" i="25"/>
  <c r="N458" i="25"/>
  <c r="M458" i="25"/>
  <c r="L458" i="25"/>
  <c r="K458" i="25"/>
  <c r="AM457" i="25"/>
  <c r="AL457" i="25"/>
  <c r="AK457" i="25"/>
  <c r="AJ457" i="25"/>
  <c r="AI457" i="25"/>
  <c r="AH457" i="25"/>
  <c r="AG457" i="25"/>
  <c r="AF457" i="25"/>
  <c r="AE457" i="25"/>
  <c r="AD457" i="25"/>
  <c r="AC457" i="25"/>
  <c r="AB457" i="25"/>
  <c r="AA457" i="25"/>
  <c r="Z457" i="25"/>
  <c r="Y457" i="25"/>
  <c r="X457" i="25"/>
  <c r="W457" i="25"/>
  <c r="V457" i="25"/>
  <c r="U457" i="25"/>
  <c r="T457" i="25"/>
  <c r="S457" i="25"/>
  <c r="R457" i="25"/>
  <c r="Q457" i="25"/>
  <c r="P457" i="25"/>
  <c r="O457" i="25"/>
  <c r="N457" i="25"/>
  <c r="M457" i="25"/>
  <c r="L457" i="25"/>
  <c r="K457" i="25"/>
  <c r="AM456" i="25"/>
  <c r="AL456" i="25"/>
  <c r="AK456" i="25"/>
  <c r="AJ456" i="25"/>
  <c r="AI456" i="25"/>
  <c r="AH456" i="25"/>
  <c r="AG456" i="25"/>
  <c r="AF456" i="25"/>
  <c r="AE456" i="25"/>
  <c r="AD456" i="25"/>
  <c r="AC456" i="25"/>
  <c r="AB456" i="25"/>
  <c r="AA456" i="25"/>
  <c r="Z456" i="25"/>
  <c r="Y456" i="25"/>
  <c r="X456" i="25"/>
  <c r="W456" i="25"/>
  <c r="V456" i="25"/>
  <c r="U456" i="25"/>
  <c r="T456" i="25"/>
  <c r="S456" i="25"/>
  <c r="R456" i="25"/>
  <c r="Q456" i="25"/>
  <c r="P456" i="25"/>
  <c r="O456" i="25"/>
  <c r="N456" i="25"/>
  <c r="M456" i="25"/>
  <c r="L456" i="25"/>
  <c r="K456" i="25"/>
  <c r="AM455" i="25"/>
  <c r="AL455" i="25"/>
  <c r="AK455" i="25"/>
  <c r="AJ455" i="25"/>
  <c r="AI455" i="25"/>
  <c r="AH455" i="25"/>
  <c r="AG455" i="25"/>
  <c r="AF455" i="25"/>
  <c r="AE455" i="25"/>
  <c r="AD455" i="25"/>
  <c r="AC455" i="25"/>
  <c r="AB455" i="25"/>
  <c r="AA455" i="25"/>
  <c r="Z455" i="25"/>
  <c r="Y455" i="25"/>
  <c r="X455" i="25"/>
  <c r="W455" i="25"/>
  <c r="V455" i="25"/>
  <c r="U455" i="25"/>
  <c r="T455" i="25"/>
  <c r="S455" i="25"/>
  <c r="R455" i="25"/>
  <c r="Q455" i="25"/>
  <c r="P455" i="25"/>
  <c r="O455" i="25"/>
  <c r="N455" i="25"/>
  <c r="M455" i="25"/>
  <c r="L455" i="25"/>
  <c r="K455" i="25"/>
  <c r="AM454" i="25"/>
  <c r="AL454" i="25"/>
  <c r="AK454" i="25"/>
  <c r="AJ454" i="25"/>
  <c r="AI454" i="25"/>
  <c r="AH454" i="25"/>
  <c r="AG454" i="25"/>
  <c r="AF454" i="25"/>
  <c r="AE454" i="25"/>
  <c r="AD454" i="25"/>
  <c r="AC454" i="25"/>
  <c r="AB454" i="25"/>
  <c r="AA454" i="25"/>
  <c r="Z454" i="25"/>
  <c r="Y454" i="25"/>
  <c r="X454" i="25"/>
  <c r="W454" i="25"/>
  <c r="V454" i="25"/>
  <c r="U454" i="25"/>
  <c r="T454" i="25"/>
  <c r="S454" i="25"/>
  <c r="R454" i="25"/>
  <c r="Q454" i="25"/>
  <c r="P454" i="25"/>
  <c r="O454" i="25"/>
  <c r="N454" i="25"/>
  <c r="M454" i="25"/>
  <c r="L454" i="25"/>
  <c r="K454" i="25"/>
  <c r="AM453" i="25"/>
  <c r="AL453" i="25"/>
  <c r="AK453" i="25"/>
  <c r="AJ453" i="25"/>
  <c r="AI453" i="25"/>
  <c r="AH453" i="25"/>
  <c r="AG453" i="25"/>
  <c r="AF453" i="25"/>
  <c r="AE453" i="25"/>
  <c r="AD453" i="25"/>
  <c r="AC453" i="25"/>
  <c r="AB453" i="25"/>
  <c r="AA453" i="25"/>
  <c r="Z453" i="25"/>
  <c r="Y453" i="25"/>
  <c r="X453" i="25"/>
  <c r="W453" i="25"/>
  <c r="V453" i="25"/>
  <c r="U453" i="25"/>
  <c r="T453" i="25"/>
  <c r="S453" i="25"/>
  <c r="R453" i="25"/>
  <c r="Q453" i="25"/>
  <c r="P453" i="25"/>
  <c r="O453" i="25"/>
  <c r="N453" i="25"/>
  <c r="M453" i="25"/>
  <c r="L453" i="25"/>
  <c r="K453" i="25"/>
  <c r="AM452" i="25"/>
  <c r="AL452" i="25"/>
  <c r="AK452" i="25"/>
  <c r="AJ452" i="25"/>
  <c r="AI452" i="25"/>
  <c r="AH452" i="25"/>
  <c r="AG452" i="25"/>
  <c r="AF452" i="25"/>
  <c r="AE452" i="25"/>
  <c r="AD452" i="25"/>
  <c r="AC452" i="25"/>
  <c r="AB452" i="25"/>
  <c r="AA452" i="25"/>
  <c r="Z452" i="25"/>
  <c r="Y452" i="25"/>
  <c r="X452" i="25"/>
  <c r="W452" i="25"/>
  <c r="V452" i="25"/>
  <c r="U452" i="25"/>
  <c r="T452" i="25"/>
  <c r="S452" i="25"/>
  <c r="R452" i="25"/>
  <c r="Q452" i="25"/>
  <c r="P452" i="25"/>
  <c r="O452" i="25"/>
  <c r="N452" i="25"/>
  <c r="M452" i="25"/>
  <c r="L452" i="25"/>
  <c r="K452" i="25"/>
  <c r="AM451" i="25"/>
  <c r="AL451" i="25"/>
  <c r="AK451" i="25"/>
  <c r="AJ451" i="25"/>
  <c r="AI451" i="25"/>
  <c r="AH451" i="25"/>
  <c r="AG451" i="25"/>
  <c r="AF451" i="25"/>
  <c r="AE451" i="25"/>
  <c r="AD451" i="25"/>
  <c r="AC451" i="25"/>
  <c r="AB451" i="25"/>
  <c r="AA451" i="25"/>
  <c r="Z451" i="25"/>
  <c r="Y451" i="25"/>
  <c r="X451" i="25"/>
  <c r="W451" i="25"/>
  <c r="V451" i="25"/>
  <c r="U451" i="25"/>
  <c r="T451" i="25"/>
  <c r="S451" i="25"/>
  <c r="R451" i="25"/>
  <c r="Q451" i="25"/>
  <c r="P451" i="25"/>
  <c r="O451" i="25"/>
  <c r="N451" i="25"/>
  <c r="M451" i="25"/>
  <c r="L451" i="25"/>
  <c r="K451" i="25"/>
  <c r="AM450" i="25"/>
  <c r="AL450" i="25"/>
  <c r="AK450" i="25"/>
  <c r="AJ450" i="25"/>
  <c r="AI450" i="25"/>
  <c r="AH450" i="25"/>
  <c r="AG450" i="25"/>
  <c r="AF450" i="25"/>
  <c r="AE450" i="25"/>
  <c r="AD450" i="25"/>
  <c r="AC450" i="25"/>
  <c r="AB450" i="25"/>
  <c r="AA450" i="25"/>
  <c r="Z450" i="25"/>
  <c r="Y450" i="25"/>
  <c r="X450" i="25"/>
  <c r="W450" i="25"/>
  <c r="V450" i="25"/>
  <c r="U450" i="25"/>
  <c r="T450" i="25"/>
  <c r="S450" i="25"/>
  <c r="R450" i="25"/>
  <c r="Q450" i="25"/>
  <c r="P450" i="25"/>
  <c r="O450" i="25"/>
  <c r="N450" i="25"/>
  <c r="M450" i="25"/>
  <c r="L450" i="25"/>
  <c r="K450" i="25"/>
  <c r="AM449" i="25"/>
  <c r="AL449" i="25"/>
  <c r="AK449" i="25"/>
  <c r="AJ449" i="25"/>
  <c r="AI449" i="25"/>
  <c r="AH449" i="25"/>
  <c r="AG449" i="25"/>
  <c r="AF449" i="25"/>
  <c r="AE449" i="25"/>
  <c r="AD449" i="25"/>
  <c r="AC449" i="25"/>
  <c r="AB449" i="25"/>
  <c r="AA449" i="25"/>
  <c r="Z449" i="25"/>
  <c r="Y449" i="25"/>
  <c r="X449" i="25"/>
  <c r="W449" i="25"/>
  <c r="V449" i="25"/>
  <c r="U449" i="25"/>
  <c r="T449" i="25"/>
  <c r="S449" i="25"/>
  <c r="R449" i="25"/>
  <c r="Q449" i="25"/>
  <c r="P449" i="25"/>
  <c r="O449" i="25"/>
  <c r="N449" i="25"/>
  <c r="M449" i="25"/>
  <c r="L449" i="25"/>
  <c r="K449" i="25"/>
  <c r="AM448" i="25"/>
  <c r="AL448" i="25"/>
  <c r="AK448" i="25"/>
  <c r="AJ448" i="25"/>
  <c r="AI448" i="25"/>
  <c r="AH448" i="25"/>
  <c r="AG448" i="25"/>
  <c r="AF448" i="25"/>
  <c r="AE448" i="25"/>
  <c r="AD448" i="25"/>
  <c r="AC448" i="25"/>
  <c r="AB448" i="25"/>
  <c r="AA448" i="25"/>
  <c r="Z448" i="25"/>
  <c r="Y448" i="25"/>
  <c r="X448" i="25"/>
  <c r="W448" i="25"/>
  <c r="V448" i="25"/>
  <c r="U448" i="25"/>
  <c r="T448" i="25"/>
  <c r="S448" i="25"/>
  <c r="R448" i="25"/>
  <c r="Q448" i="25"/>
  <c r="P448" i="25"/>
  <c r="O448" i="25"/>
  <c r="N448" i="25"/>
  <c r="M448" i="25"/>
  <c r="L448" i="25"/>
  <c r="K448" i="25"/>
  <c r="AM447" i="25"/>
  <c r="AL447" i="25"/>
  <c r="AK447" i="25"/>
  <c r="AJ447" i="25"/>
  <c r="AI447" i="25"/>
  <c r="AH447" i="25"/>
  <c r="AG447" i="25"/>
  <c r="AF447" i="25"/>
  <c r="AE447" i="25"/>
  <c r="AD447" i="25"/>
  <c r="AC447" i="25"/>
  <c r="AB447" i="25"/>
  <c r="AA447" i="25"/>
  <c r="Z447" i="25"/>
  <c r="Y447" i="25"/>
  <c r="X447" i="25"/>
  <c r="W447" i="25"/>
  <c r="V447" i="25"/>
  <c r="U447" i="25"/>
  <c r="T447" i="25"/>
  <c r="S447" i="25"/>
  <c r="R447" i="25"/>
  <c r="Q447" i="25"/>
  <c r="P447" i="25"/>
  <c r="O447" i="25"/>
  <c r="N447" i="25"/>
  <c r="M447" i="25"/>
  <c r="L447" i="25"/>
  <c r="K447" i="25"/>
  <c r="AM446" i="25"/>
  <c r="AL446" i="25"/>
  <c r="AK446" i="25"/>
  <c r="AJ446" i="25"/>
  <c r="AI446" i="25"/>
  <c r="AH446" i="25"/>
  <c r="AG446" i="25"/>
  <c r="AF446" i="25"/>
  <c r="AE446" i="25"/>
  <c r="AD446" i="25"/>
  <c r="AC446" i="25"/>
  <c r="AB446" i="25"/>
  <c r="AA446" i="25"/>
  <c r="Z446" i="25"/>
  <c r="Y446" i="25"/>
  <c r="X446" i="25"/>
  <c r="W446" i="25"/>
  <c r="V446" i="25"/>
  <c r="U446" i="25"/>
  <c r="T446" i="25"/>
  <c r="S446" i="25"/>
  <c r="R446" i="25"/>
  <c r="Q446" i="25"/>
  <c r="P446" i="25"/>
  <c r="O446" i="25"/>
  <c r="N446" i="25"/>
  <c r="M446" i="25"/>
  <c r="L446" i="25"/>
  <c r="K446" i="25"/>
  <c r="AM445" i="25"/>
  <c r="AL445" i="25"/>
  <c r="AK445" i="25"/>
  <c r="AJ445" i="25"/>
  <c r="AI445" i="25"/>
  <c r="AH445" i="25"/>
  <c r="AG445" i="25"/>
  <c r="AF445" i="25"/>
  <c r="AE445" i="25"/>
  <c r="AD445" i="25"/>
  <c r="AC445" i="25"/>
  <c r="AB445" i="25"/>
  <c r="AA445" i="25"/>
  <c r="Z445" i="25"/>
  <c r="Y445" i="25"/>
  <c r="X445" i="25"/>
  <c r="W445" i="25"/>
  <c r="V445" i="25"/>
  <c r="U445" i="25"/>
  <c r="T445" i="25"/>
  <c r="S445" i="25"/>
  <c r="R445" i="25"/>
  <c r="Q445" i="25"/>
  <c r="P445" i="25"/>
  <c r="O445" i="25"/>
  <c r="N445" i="25"/>
  <c r="M445" i="25"/>
  <c r="L445" i="25"/>
  <c r="K445" i="25"/>
  <c r="AM444" i="25"/>
  <c r="AL444" i="25"/>
  <c r="AK444" i="25"/>
  <c r="AJ444" i="25"/>
  <c r="AI444" i="25"/>
  <c r="AH444" i="25"/>
  <c r="AG444" i="25"/>
  <c r="AF444" i="25"/>
  <c r="AE444" i="25"/>
  <c r="AD444" i="25"/>
  <c r="AC444" i="25"/>
  <c r="AB444" i="25"/>
  <c r="AA444" i="25"/>
  <c r="Z444" i="25"/>
  <c r="Y444" i="25"/>
  <c r="X444" i="25"/>
  <c r="W444" i="25"/>
  <c r="V444" i="25"/>
  <c r="U444" i="25"/>
  <c r="T444" i="25"/>
  <c r="S444" i="25"/>
  <c r="R444" i="25"/>
  <c r="Q444" i="25"/>
  <c r="P444" i="25"/>
  <c r="O444" i="25"/>
  <c r="N444" i="25"/>
  <c r="M444" i="25"/>
  <c r="L444" i="25"/>
  <c r="K444" i="25"/>
  <c r="AM443" i="25"/>
  <c r="AL443" i="25"/>
  <c r="AK443" i="25"/>
  <c r="AJ443" i="25"/>
  <c r="AI443" i="25"/>
  <c r="AH443" i="25"/>
  <c r="AG443" i="25"/>
  <c r="AF443" i="25"/>
  <c r="AE443" i="25"/>
  <c r="AD443" i="25"/>
  <c r="AC443" i="25"/>
  <c r="AB443" i="25"/>
  <c r="AA443" i="25"/>
  <c r="Z443" i="25"/>
  <c r="Y443" i="25"/>
  <c r="X443" i="25"/>
  <c r="W443" i="25"/>
  <c r="V443" i="25"/>
  <c r="U443" i="25"/>
  <c r="T443" i="25"/>
  <c r="S443" i="25"/>
  <c r="R443" i="25"/>
  <c r="Q443" i="25"/>
  <c r="P443" i="25"/>
  <c r="O443" i="25"/>
  <c r="N443" i="25"/>
  <c r="M443" i="25"/>
  <c r="L443" i="25"/>
  <c r="K443" i="25"/>
  <c r="AM442" i="25"/>
  <c r="AL442" i="25"/>
  <c r="AK442" i="25"/>
  <c r="AJ442" i="25"/>
  <c r="AI442" i="25"/>
  <c r="AH442" i="25"/>
  <c r="AG442" i="25"/>
  <c r="AF442" i="25"/>
  <c r="AE442" i="25"/>
  <c r="AD442" i="25"/>
  <c r="AC442" i="25"/>
  <c r="AB442" i="25"/>
  <c r="AA442" i="25"/>
  <c r="Z442" i="25"/>
  <c r="Y442" i="25"/>
  <c r="X442" i="25"/>
  <c r="W442" i="25"/>
  <c r="V442" i="25"/>
  <c r="U442" i="25"/>
  <c r="T442" i="25"/>
  <c r="S442" i="25"/>
  <c r="R442" i="25"/>
  <c r="Q442" i="25"/>
  <c r="P442" i="25"/>
  <c r="O442" i="25"/>
  <c r="N442" i="25"/>
  <c r="M442" i="25"/>
  <c r="L442" i="25"/>
  <c r="K442" i="25"/>
  <c r="AM441" i="25"/>
  <c r="AL441" i="25"/>
  <c r="AK441" i="25"/>
  <c r="AJ441" i="25"/>
  <c r="AI441" i="25"/>
  <c r="AH441" i="25"/>
  <c r="AG441" i="25"/>
  <c r="AF441" i="25"/>
  <c r="AE441" i="25"/>
  <c r="AD441" i="25"/>
  <c r="AC441" i="25"/>
  <c r="AB441" i="25"/>
  <c r="AA441" i="25"/>
  <c r="Z441" i="25"/>
  <c r="Y441" i="25"/>
  <c r="X441" i="25"/>
  <c r="W441" i="25"/>
  <c r="V441" i="25"/>
  <c r="U441" i="25"/>
  <c r="T441" i="25"/>
  <c r="S441" i="25"/>
  <c r="R441" i="25"/>
  <c r="Q441" i="25"/>
  <c r="P441" i="25"/>
  <c r="O441" i="25"/>
  <c r="N441" i="25"/>
  <c r="M441" i="25"/>
  <c r="L441" i="25"/>
  <c r="K441" i="25"/>
  <c r="AM440" i="25"/>
  <c r="AL440" i="25"/>
  <c r="AK440" i="25"/>
  <c r="AJ440" i="25"/>
  <c r="AI440" i="25"/>
  <c r="AH440" i="25"/>
  <c r="AG440" i="25"/>
  <c r="AF440" i="25"/>
  <c r="AE440" i="25"/>
  <c r="AD440" i="25"/>
  <c r="AC440" i="25"/>
  <c r="AB440" i="25"/>
  <c r="AA440" i="25"/>
  <c r="Z440" i="25"/>
  <c r="Y440" i="25"/>
  <c r="X440" i="25"/>
  <c r="W440" i="25"/>
  <c r="V440" i="25"/>
  <c r="U440" i="25"/>
  <c r="T440" i="25"/>
  <c r="S440" i="25"/>
  <c r="R440" i="25"/>
  <c r="Q440" i="25"/>
  <c r="P440" i="25"/>
  <c r="O440" i="25"/>
  <c r="N440" i="25"/>
  <c r="M440" i="25"/>
  <c r="L440" i="25"/>
  <c r="K440" i="25"/>
  <c r="AM439" i="25"/>
  <c r="AL439" i="25"/>
  <c r="AK439" i="25"/>
  <c r="AJ439" i="25"/>
  <c r="AI439" i="25"/>
  <c r="AH439" i="25"/>
  <c r="AG439" i="25"/>
  <c r="AF439" i="25"/>
  <c r="AE439" i="25"/>
  <c r="AD439" i="25"/>
  <c r="AC439" i="25"/>
  <c r="AB439" i="25"/>
  <c r="AA439" i="25"/>
  <c r="Z439" i="25"/>
  <c r="Y439" i="25"/>
  <c r="X439" i="25"/>
  <c r="W439" i="25"/>
  <c r="V439" i="25"/>
  <c r="U439" i="25"/>
  <c r="T439" i="25"/>
  <c r="S439" i="25"/>
  <c r="R439" i="25"/>
  <c r="Q439" i="25"/>
  <c r="P439" i="25"/>
  <c r="O439" i="25"/>
  <c r="N439" i="25"/>
  <c r="M439" i="25"/>
  <c r="L439" i="25"/>
  <c r="K439" i="25"/>
  <c r="AM438" i="25"/>
  <c r="AL438" i="25"/>
  <c r="AK438" i="25"/>
  <c r="AJ438" i="25"/>
  <c r="AI438" i="25"/>
  <c r="AH438" i="25"/>
  <c r="AG438" i="25"/>
  <c r="AF438" i="25"/>
  <c r="AE438" i="25"/>
  <c r="AD438" i="25"/>
  <c r="AC438" i="25"/>
  <c r="AB438" i="25"/>
  <c r="AA438" i="25"/>
  <c r="Z438" i="25"/>
  <c r="Y438" i="25"/>
  <c r="X438" i="25"/>
  <c r="W438" i="25"/>
  <c r="V438" i="25"/>
  <c r="U438" i="25"/>
  <c r="T438" i="25"/>
  <c r="S438" i="25"/>
  <c r="R438" i="25"/>
  <c r="Q438" i="25"/>
  <c r="P438" i="25"/>
  <c r="O438" i="25"/>
  <c r="N438" i="25"/>
  <c r="M438" i="25"/>
  <c r="L438" i="25"/>
  <c r="K438" i="25"/>
  <c r="AM437" i="25"/>
  <c r="AL437" i="25"/>
  <c r="AK437" i="25"/>
  <c r="AJ437" i="25"/>
  <c r="AI437" i="25"/>
  <c r="AH437" i="25"/>
  <c r="AG437" i="25"/>
  <c r="AF437" i="25"/>
  <c r="AE437" i="25"/>
  <c r="AD437" i="25"/>
  <c r="AC437" i="25"/>
  <c r="AB437" i="25"/>
  <c r="AA437" i="25"/>
  <c r="Z437" i="25"/>
  <c r="Y437" i="25"/>
  <c r="X437" i="25"/>
  <c r="W437" i="25"/>
  <c r="V437" i="25"/>
  <c r="U437" i="25"/>
  <c r="T437" i="25"/>
  <c r="S437" i="25"/>
  <c r="R437" i="25"/>
  <c r="Q437" i="25"/>
  <c r="P437" i="25"/>
  <c r="O437" i="25"/>
  <c r="N437" i="25"/>
  <c r="M437" i="25"/>
  <c r="L437" i="25"/>
  <c r="K437" i="25"/>
  <c r="AM436" i="25"/>
  <c r="AL436" i="25"/>
  <c r="AK436" i="25"/>
  <c r="AJ436" i="25"/>
  <c r="AI436" i="25"/>
  <c r="AH436" i="25"/>
  <c r="AG436" i="25"/>
  <c r="AF436" i="25"/>
  <c r="AE436" i="25"/>
  <c r="AD436" i="25"/>
  <c r="AC436" i="25"/>
  <c r="AB436" i="25"/>
  <c r="AA436" i="25"/>
  <c r="Z436" i="25"/>
  <c r="Y436" i="25"/>
  <c r="X436" i="25"/>
  <c r="W436" i="25"/>
  <c r="V436" i="25"/>
  <c r="U436" i="25"/>
  <c r="T436" i="25"/>
  <c r="S436" i="25"/>
  <c r="R436" i="25"/>
  <c r="Q436" i="25"/>
  <c r="P436" i="25"/>
  <c r="O436" i="25"/>
  <c r="N436" i="25"/>
  <c r="M436" i="25"/>
  <c r="L436" i="25"/>
  <c r="K436" i="25"/>
  <c r="AM435" i="25"/>
  <c r="AL435" i="25"/>
  <c r="AK435" i="25"/>
  <c r="AJ435" i="25"/>
  <c r="AI435" i="25"/>
  <c r="AH435" i="25"/>
  <c r="AG435" i="25"/>
  <c r="AF435" i="25"/>
  <c r="AE435" i="25"/>
  <c r="AD435" i="25"/>
  <c r="AC435" i="25"/>
  <c r="AB435" i="25"/>
  <c r="AA435" i="25"/>
  <c r="Z435" i="25"/>
  <c r="Y435" i="25"/>
  <c r="X435" i="25"/>
  <c r="W435" i="25"/>
  <c r="V435" i="25"/>
  <c r="U435" i="25"/>
  <c r="T435" i="25"/>
  <c r="S435" i="25"/>
  <c r="R435" i="25"/>
  <c r="Q435" i="25"/>
  <c r="P435" i="25"/>
  <c r="O435" i="25"/>
  <c r="N435" i="25"/>
  <c r="M435" i="25"/>
  <c r="L435" i="25"/>
  <c r="K435" i="25"/>
  <c r="AM434" i="25"/>
  <c r="AL434" i="25"/>
  <c r="AK434" i="25"/>
  <c r="AJ434" i="25"/>
  <c r="AI434" i="25"/>
  <c r="AH434" i="25"/>
  <c r="AG434" i="25"/>
  <c r="AF434" i="25"/>
  <c r="AE434" i="25"/>
  <c r="AD434" i="25"/>
  <c r="AC434" i="25"/>
  <c r="AB434" i="25"/>
  <c r="AA434" i="25"/>
  <c r="Z434" i="25"/>
  <c r="Y434" i="25"/>
  <c r="X434" i="25"/>
  <c r="W434" i="25"/>
  <c r="V434" i="25"/>
  <c r="U434" i="25"/>
  <c r="T434" i="25"/>
  <c r="S434" i="25"/>
  <c r="R434" i="25"/>
  <c r="Q434" i="25"/>
  <c r="P434" i="25"/>
  <c r="O434" i="25"/>
  <c r="N434" i="25"/>
  <c r="M434" i="25"/>
  <c r="L434" i="25"/>
  <c r="K434" i="25"/>
  <c r="AM433" i="25"/>
  <c r="AL433" i="25"/>
  <c r="AK433" i="25"/>
  <c r="AJ433" i="25"/>
  <c r="AI433" i="25"/>
  <c r="AH433" i="25"/>
  <c r="AG433" i="25"/>
  <c r="AF433" i="25"/>
  <c r="AE433" i="25"/>
  <c r="AD433" i="25"/>
  <c r="AC433" i="25"/>
  <c r="AB433" i="25"/>
  <c r="AA433" i="25"/>
  <c r="Z433" i="25"/>
  <c r="Y433" i="25"/>
  <c r="X433" i="25"/>
  <c r="W433" i="25"/>
  <c r="V433" i="25"/>
  <c r="U433" i="25"/>
  <c r="T433" i="25"/>
  <c r="S433" i="25"/>
  <c r="R433" i="25"/>
  <c r="Q433" i="25"/>
  <c r="P433" i="25"/>
  <c r="O433" i="25"/>
  <c r="N433" i="25"/>
  <c r="M433" i="25"/>
  <c r="L433" i="25"/>
  <c r="K433" i="25"/>
  <c r="AM432" i="25"/>
  <c r="AL432" i="25"/>
  <c r="AK432" i="25"/>
  <c r="AJ432" i="25"/>
  <c r="AI432" i="25"/>
  <c r="AH432" i="25"/>
  <c r="AG432" i="25"/>
  <c r="AF432" i="25"/>
  <c r="AE432" i="25"/>
  <c r="AD432" i="25"/>
  <c r="AC432" i="25"/>
  <c r="AB432" i="25"/>
  <c r="AA432" i="25"/>
  <c r="Z432" i="25"/>
  <c r="Y432" i="25"/>
  <c r="X432" i="25"/>
  <c r="W432" i="25"/>
  <c r="V432" i="25"/>
  <c r="U432" i="25"/>
  <c r="T432" i="25"/>
  <c r="S432" i="25"/>
  <c r="R432" i="25"/>
  <c r="Q432" i="25"/>
  <c r="P432" i="25"/>
  <c r="O432" i="25"/>
  <c r="N432" i="25"/>
  <c r="M432" i="25"/>
  <c r="L432" i="25"/>
  <c r="K432" i="25"/>
  <c r="AM431" i="25"/>
  <c r="AL431" i="25"/>
  <c r="AK431" i="25"/>
  <c r="AJ431" i="25"/>
  <c r="AI431" i="25"/>
  <c r="AH431" i="25"/>
  <c r="AG431" i="25"/>
  <c r="AF431" i="25"/>
  <c r="AE431" i="25"/>
  <c r="AD431" i="25"/>
  <c r="AC431" i="25"/>
  <c r="AB431" i="25"/>
  <c r="AA431" i="25"/>
  <c r="Z431" i="25"/>
  <c r="Y431" i="25"/>
  <c r="X431" i="25"/>
  <c r="W431" i="25"/>
  <c r="V431" i="25"/>
  <c r="U431" i="25"/>
  <c r="T431" i="25"/>
  <c r="S431" i="25"/>
  <c r="R431" i="25"/>
  <c r="Q431" i="25"/>
  <c r="P431" i="25"/>
  <c r="O431" i="25"/>
  <c r="N431" i="25"/>
  <c r="M431" i="25"/>
  <c r="L431" i="25"/>
  <c r="K431" i="25"/>
  <c r="AM430" i="25"/>
  <c r="AL430" i="25"/>
  <c r="AK430" i="25"/>
  <c r="AJ430" i="25"/>
  <c r="AI430" i="25"/>
  <c r="AH430" i="25"/>
  <c r="AG430" i="25"/>
  <c r="AF430" i="25"/>
  <c r="AE430" i="25"/>
  <c r="AD430" i="25"/>
  <c r="AC430" i="25"/>
  <c r="AB430" i="25"/>
  <c r="AA430" i="25"/>
  <c r="Z430" i="25"/>
  <c r="Y430" i="25"/>
  <c r="X430" i="25"/>
  <c r="W430" i="25"/>
  <c r="V430" i="25"/>
  <c r="U430" i="25"/>
  <c r="T430" i="25"/>
  <c r="S430" i="25"/>
  <c r="R430" i="25"/>
  <c r="Q430" i="25"/>
  <c r="P430" i="25"/>
  <c r="O430" i="25"/>
  <c r="N430" i="25"/>
  <c r="M430" i="25"/>
  <c r="L430" i="25"/>
  <c r="K430" i="25"/>
  <c r="AM429" i="25"/>
  <c r="AL429" i="25"/>
  <c r="AK429" i="25"/>
  <c r="AJ429" i="25"/>
  <c r="AI429" i="25"/>
  <c r="AH429" i="25"/>
  <c r="AG429" i="25"/>
  <c r="AF429" i="25"/>
  <c r="AE429" i="25"/>
  <c r="AD429" i="25"/>
  <c r="AC429" i="25"/>
  <c r="AB429" i="25"/>
  <c r="AA429" i="25"/>
  <c r="Z429" i="25"/>
  <c r="Y429" i="25"/>
  <c r="X429" i="25"/>
  <c r="W429" i="25"/>
  <c r="V429" i="25"/>
  <c r="U429" i="25"/>
  <c r="T429" i="25"/>
  <c r="S429" i="25"/>
  <c r="R429" i="25"/>
  <c r="Q429" i="25"/>
  <c r="P429" i="25"/>
  <c r="O429" i="25"/>
  <c r="N429" i="25"/>
  <c r="M429" i="25"/>
  <c r="L429" i="25"/>
  <c r="K429" i="25"/>
  <c r="AM428" i="25"/>
  <c r="AL428" i="25"/>
  <c r="AK428" i="25"/>
  <c r="AJ428" i="25"/>
  <c r="AI428" i="25"/>
  <c r="AH428" i="25"/>
  <c r="AG428" i="25"/>
  <c r="AF428" i="25"/>
  <c r="AE428" i="25"/>
  <c r="AD428" i="25"/>
  <c r="AC428" i="25"/>
  <c r="AB428" i="25"/>
  <c r="AA428" i="25"/>
  <c r="Z428" i="25"/>
  <c r="Y428" i="25"/>
  <c r="X428" i="25"/>
  <c r="W428" i="25"/>
  <c r="V428" i="25"/>
  <c r="U428" i="25"/>
  <c r="T428" i="25"/>
  <c r="S428" i="25"/>
  <c r="R428" i="25"/>
  <c r="Q428" i="25"/>
  <c r="P428" i="25"/>
  <c r="O428" i="25"/>
  <c r="N428" i="25"/>
  <c r="M428" i="25"/>
  <c r="L428" i="25"/>
  <c r="K428" i="25"/>
  <c r="AM427" i="25"/>
  <c r="AL427" i="25"/>
  <c r="AK427" i="25"/>
  <c r="AJ427" i="25"/>
  <c r="AI427" i="25"/>
  <c r="AH427" i="25"/>
  <c r="AG427" i="25"/>
  <c r="AF427" i="25"/>
  <c r="AE427" i="25"/>
  <c r="AD427" i="25"/>
  <c r="AC427" i="25"/>
  <c r="AB427" i="25"/>
  <c r="AA427" i="25"/>
  <c r="Z427" i="25"/>
  <c r="Y427" i="25"/>
  <c r="X427" i="25"/>
  <c r="W427" i="25"/>
  <c r="V427" i="25"/>
  <c r="U427" i="25"/>
  <c r="T427" i="25"/>
  <c r="S427" i="25"/>
  <c r="R427" i="25"/>
  <c r="Q427" i="25"/>
  <c r="P427" i="25"/>
  <c r="O427" i="25"/>
  <c r="N427" i="25"/>
  <c r="M427" i="25"/>
  <c r="L427" i="25"/>
  <c r="K427" i="25"/>
  <c r="AM426" i="25"/>
  <c r="AL426" i="25"/>
  <c r="AK426" i="25"/>
  <c r="AJ426" i="25"/>
  <c r="AI426" i="25"/>
  <c r="AH426" i="25"/>
  <c r="AG426" i="25"/>
  <c r="AF426" i="25"/>
  <c r="AE426" i="25"/>
  <c r="AD426" i="25"/>
  <c r="AC426" i="25"/>
  <c r="AB426" i="25"/>
  <c r="AA426" i="25"/>
  <c r="Z426" i="25"/>
  <c r="Y426" i="25"/>
  <c r="X426" i="25"/>
  <c r="W426" i="25"/>
  <c r="V426" i="25"/>
  <c r="U426" i="25"/>
  <c r="T426" i="25"/>
  <c r="S426" i="25"/>
  <c r="R426" i="25"/>
  <c r="Q426" i="25"/>
  <c r="P426" i="25"/>
  <c r="O426" i="25"/>
  <c r="N426" i="25"/>
  <c r="M426" i="25"/>
  <c r="L426" i="25"/>
  <c r="K426" i="25"/>
  <c r="AM425" i="25"/>
  <c r="AL425" i="25"/>
  <c r="AK425" i="25"/>
  <c r="AJ425" i="25"/>
  <c r="AI425" i="25"/>
  <c r="AH425" i="25"/>
  <c r="AG425" i="25"/>
  <c r="AF425" i="25"/>
  <c r="AE425" i="25"/>
  <c r="AD425" i="25"/>
  <c r="AC425" i="25"/>
  <c r="AB425" i="25"/>
  <c r="AA425" i="25"/>
  <c r="Z425" i="25"/>
  <c r="Y425" i="25"/>
  <c r="X425" i="25"/>
  <c r="W425" i="25"/>
  <c r="V425" i="25"/>
  <c r="U425" i="25"/>
  <c r="T425" i="25"/>
  <c r="S425" i="25"/>
  <c r="R425" i="25"/>
  <c r="Q425" i="25"/>
  <c r="P425" i="25"/>
  <c r="O425" i="25"/>
  <c r="N425" i="25"/>
  <c r="M425" i="25"/>
  <c r="L425" i="25"/>
  <c r="K425" i="25"/>
  <c r="AM424" i="25"/>
  <c r="AL424" i="25"/>
  <c r="AK424" i="25"/>
  <c r="AJ424" i="25"/>
  <c r="AI424" i="25"/>
  <c r="AH424" i="25"/>
  <c r="AG424" i="25"/>
  <c r="AF424" i="25"/>
  <c r="AE424" i="25"/>
  <c r="AD424" i="25"/>
  <c r="AC424" i="25"/>
  <c r="AB424" i="25"/>
  <c r="AA424" i="25"/>
  <c r="Z424" i="25"/>
  <c r="Y424" i="25"/>
  <c r="X424" i="25"/>
  <c r="W424" i="25"/>
  <c r="V424" i="25"/>
  <c r="U424" i="25"/>
  <c r="T424" i="25"/>
  <c r="S424" i="25"/>
  <c r="R424" i="25"/>
  <c r="Q424" i="25"/>
  <c r="P424" i="25"/>
  <c r="O424" i="25"/>
  <c r="N424" i="25"/>
  <c r="M424" i="25"/>
  <c r="L424" i="25"/>
  <c r="K424" i="25"/>
  <c r="AM423" i="25"/>
  <c r="AL423" i="25"/>
  <c r="AK423" i="25"/>
  <c r="AJ423" i="25"/>
  <c r="AI423" i="25"/>
  <c r="AH423" i="25"/>
  <c r="AG423" i="25"/>
  <c r="AF423" i="25"/>
  <c r="AE423" i="25"/>
  <c r="AD423" i="25"/>
  <c r="AC423" i="25"/>
  <c r="AB423" i="25"/>
  <c r="AA423" i="25"/>
  <c r="Z423" i="25"/>
  <c r="Y423" i="25"/>
  <c r="X423" i="25"/>
  <c r="W423" i="25"/>
  <c r="V423" i="25"/>
  <c r="U423" i="25"/>
  <c r="T423" i="25"/>
  <c r="S423" i="25"/>
  <c r="R423" i="25"/>
  <c r="Q423" i="25"/>
  <c r="P423" i="25"/>
  <c r="O423" i="25"/>
  <c r="N423" i="25"/>
  <c r="M423" i="25"/>
  <c r="L423" i="25"/>
  <c r="K423" i="25"/>
  <c r="AM422" i="25"/>
  <c r="AL422" i="25"/>
  <c r="AK422" i="25"/>
  <c r="AJ422" i="25"/>
  <c r="AI422" i="25"/>
  <c r="AH422" i="25"/>
  <c r="AG422" i="25"/>
  <c r="AF422" i="25"/>
  <c r="AE422" i="25"/>
  <c r="AD422" i="25"/>
  <c r="AC422" i="25"/>
  <c r="AB422" i="25"/>
  <c r="AA422" i="25"/>
  <c r="Z422" i="25"/>
  <c r="Y422" i="25"/>
  <c r="X422" i="25"/>
  <c r="W422" i="25"/>
  <c r="V422" i="25"/>
  <c r="U422" i="25"/>
  <c r="T422" i="25"/>
  <c r="S422" i="25"/>
  <c r="R422" i="25"/>
  <c r="Q422" i="25"/>
  <c r="P422" i="25"/>
  <c r="O422" i="25"/>
  <c r="N422" i="25"/>
  <c r="M422" i="25"/>
  <c r="L422" i="25"/>
  <c r="K422" i="25"/>
  <c r="AM421" i="25"/>
  <c r="AL421" i="25"/>
  <c r="AK421" i="25"/>
  <c r="AJ421" i="25"/>
  <c r="AI421" i="25"/>
  <c r="AH421" i="25"/>
  <c r="AG421" i="25"/>
  <c r="AF421" i="25"/>
  <c r="AE421" i="25"/>
  <c r="AD421" i="25"/>
  <c r="AC421" i="25"/>
  <c r="AB421" i="25"/>
  <c r="AA421" i="25"/>
  <c r="Z421" i="25"/>
  <c r="Y421" i="25"/>
  <c r="X421" i="25"/>
  <c r="W421" i="25"/>
  <c r="V421" i="25"/>
  <c r="U421" i="25"/>
  <c r="T421" i="25"/>
  <c r="S421" i="25"/>
  <c r="R421" i="25"/>
  <c r="Q421" i="25"/>
  <c r="P421" i="25"/>
  <c r="O421" i="25"/>
  <c r="N421" i="25"/>
  <c r="M421" i="25"/>
  <c r="L421" i="25"/>
  <c r="K421" i="25"/>
  <c r="AM420" i="25"/>
  <c r="AL420" i="25"/>
  <c r="AK420" i="25"/>
  <c r="AJ420" i="25"/>
  <c r="AI420" i="25"/>
  <c r="AH420" i="25"/>
  <c r="AG420" i="25"/>
  <c r="AF420" i="25"/>
  <c r="AE420" i="25"/>
  <c r="AD420" i="25"/>
  <c r="AC420" i="25"/>
  <c r="AB420" i="25"/>
  <c r="AA420" i="25"/>
  <c r="Z420" i="25"/>
  <c r="Y420" i="25"/>
  <c r="X420" i="25"/>
  <c r="W420" i="25"/>
  <c r="V420" i="25"/>
  <c r="U420" i="25"/>
  <c r="T420" i="25"/>
  <c r="S420" i="25"/>
  <c r="R420" i="25"/>
  <c r="Q420" i="25"/>
  <c r="P420" i="25"/>
  <c r="O420" i="25"/>
  <c r="N420" i="25"/>
  <c r="M420" i="25"/>
  <c r="L420" i="25"/>
  <c r="K420" i="25"/>
  <c r="AM419" i="25"/>
  <c r="AL419" i="25"/>
  <c r="AK419" i="25"/>
  <c r="AJ419" i="25"/>
  <c r="AI419" i="25"/>
  <c r="AH419" i="25"/>
  <c r="AG419" i="25"/>
  <c r="AF419" i="25"/>
  <c r="AE419" i="25"/>
  <c r="AD419" i="25"/>
  <c r="AC419" i="25"/>
  <c r="AB419" i="25"/>
  <c r="AA419" i="25"/>
  <c r="Z419" i="25"/>
  <c r="Y419" i="25"/>
  <c r="X419" i="25"/>
  <c r="W419" i="25"/>
  <c r="V419" i="25"/>
  <c r="U419" i="25"/>
  <c r="T419" i="25"/>
  <c r="S419" i="25"/>
  <c r="R419" i="25"/>
  <c r="Q419" i="25"/>
  <c r="P419" i="25"/>
  <c r="O419" i="25"/>
  <c r="N419" i="25"/>
  <c r="M419" i="25"/>
  <c r="L419" i="25"/>
  <c r="K419" i="25"/>
  <c r="AM418" i="25"/>
  <c r="AL418" i="25"/>
  <c r="AK418" i="25"/>
  <c r="AJ418" i="25"/>
  <c r="AI418" i="25"/>
  <c r="AH418" i="25"/>
  <c r="AG418" i="25"/>
  <c r="AF418" i="25"/>
  <c r="AE418" i="25"/>
  <c r="AD418" i="25"/>
  <c r="AC418" i="25"/>
  <c r="AB418" i="25"/>
  <c r="AA418" i="25"/>
  <c r="Z418" i="25"/>
  <c r="Y418" i="25"/>
  <c r="X418" i="25"/>
  <c r="W418" i="25"/>
  <c r="V418" i="25"/>
  <c r="U418" i="25"/>
  <c r="T418" i="25"/>
  <c r="S418" i="25"/>
  <c r="R418" i="25"/>
  <c r="Q418" i="25"/>
  <c r="P418" i="25"/>
  <c r="O418" i="25"/>
  <c r="N418" i="25"/>
  <c r="M418" i="25"/>
  <c r="L418" i="25"/>
  <c r="K418" i="25"/>
  <c r="AM417" i="25"/>
  <c r="AL417" i="25"/>
  <c r="AK417" i="25"/>
  <c r="AJ417" i="25"/>
  <c r="AI417" i="25"/>
  <c r="AH417" i="25"/>
  <c r="AG417" i="25"/>
  <c r="AF417" i="25"/>
  <c r="AE417" i="25"/>
  <c r="AD417" i="25"/>
  <c r="AC417" i="25"/>
  <c r="AB417" i="25"/>
  <c r="AA417" i="25"/>
  <c r="Z417" i="25"/>
  <c r="Y417" i="25"/>
  <c r="X417" i="25"/>
  <c r="W417" i="25"/>
  <c r="V417" i="25"/>
  <c r="U417" i="25"/>
  <c r="T417" i="25"/>
  <c r="S417" i="25"/>
  <c r="R417" i="25"/>
  <c r="Q417" i="25"/>
  <c r="P417" i="25"/>
  <c r="O417" i="25"/>
  <c r="N417" i="25"/>
  <c r="M417" i="25"/>
  <c r="L417" i="25"/>
  <c r="K417" i="25"/>
  <c r="AM416" i="25"/>
  <c r="AL416" i="25"/>
  <c r="AK416" i="25"/>
  <c r="AJ416" i="25"/>
  <c r="AI416" i="25"/>
  <c r="AH416" i="25"/>
  <c r="AG416" i="25"/>
  <c r="AF416" i="25"/>
  <c r="AE416" i="25"/>
  <c r="AD416" i="25"/>
  <c r="AC416" i="25"/>
  <c r="AB416" i="25"/>
  <c r="AA416" i="25"/>
  <c r="Z416" i="25"/>
  <c r="Y416" i="25"/>
  <c r="X416" i="25"/>
  <c r="W416" i="25"/>
  <c r="V416" i="25"/>
  <c r="U416" i="25"/>
  <c r="T416" i="25"/>
  <c r="S416" i="25"/>
  <c r="R416" i="25"/>
  <c r="Q416" i="25"/>
  <c r="P416" i="25"/>
  <c r="O416" i="25"/>
  <c r="N416" i="25"/>
  <c r="M416" i="25"/>
  <c r="L416" i="25"/>
  <c r="K416" i="25"/>
  <c r="AM415" i="25"/>
  <c r="AL415" i="25"/>
  <c r="AK415" i="25"/>
  <c r="AJ415" i="25"/>
  <c r="AI415" i="25"/>
  <c r="AH415" i="25"/>
  <c r="AG415" i="25"/>
  <c r="AF415" i="25"/>
  <c r="AE415" i="25"/>
  <c r="AD415" i="25"/>
  <c r="AC415" i="25"/>
  <c r="AB415" i="25"/>
  <c r="AA415" i="25"/>
  <c r="Z415" i="25"/>
  <c r="Y415" i="25"/>
  <c r="X415" i="25"/>
  <c r="W415" i="25"/>
  <c r="V415" i="25"/>
  <c r="U415" i="25"/>
  <c r="T415" i="25"/>
  <c r="S415" i="25"/>
  <c r="R415" i="25"/>
  <c r="Q415" i="25"/>
  <c r="P415" i="25"/>
  <c r="O415" i="25"/>
  <c r="N415" i="25"/>
  <c r="M415" i="25"/>
  <c r="L415" i="25"/>
  <c r="K415" i="25"/>
  <c r="AM414" i="25"/>
  <c r="AL414" i="25"/>
  <c r="AK414" i="25"/>
  <c r="AJ414" i="25"/>
  <c r="AI414" i="25"/>
  <c r="AH414" i="25"/>
  <c r="AG414" i="25"/>
  <c r="AF414" i="25"/>
  <c r="AE414" i="25"/>
  <c r="AD414" i="25"/>
  <c r="AC414" i="25"/>
  <c r="AB414" i="25"/>
  <c r="AA414" i="25"/>
  <c r="Z414" i="25"/>
  <c r="Y414" i="25"/>
  <c r="X414" i="25"/>
  <c r="W414" i="25"/>
  <c r="V414" i="25"/>
  <c r="U414" i="25"/>
  <c r="T414" i="25"/>
  <c r="S414" i="25"/>
  <c r="R414" i="25"/>
  <c r="Q414" i="25"/>
  <c r="P414" i="25"/>
  <c r="O414" i="25"/>
  <c r="N414" i="25"/>
  <c r="M414" i="25"/>
  <c r="L414" i="25"/>
  <c r="K414" i="25"/>
  <c r="AM413" i="25"/>
  <c r="AL413" i="25"/>
  <c r="AK413" i="25"/>
  <c r="AJ413" i="25"/>
  <c r="AI413" i="25"/>
  <c r="AH413" i="25"/>
  <c r="AG413" i="25"/>
  <c r="AF413" i="25"/>
  <c r="AE413" i="25"/>
  <c r="AD413" i="25"/>
  <c r="AC413" i="25"/>
  <c r="AB413" i="25"/>
  <c r="AA413" i="25"/>
  <c r="Z413" i="25"/>
  <c r="Y413" i="25"/>
  <c r="X413" i="25"/>
  <c r="W413" i="25"/>
  <c r="V413" i="25"/>
  <c r="U413" i="25"/>
  <c r="T413" i="25"/>
  <c r="S413" i="25"/>
  <c r="R413" i="25"/>
  <c r="Q413" i="25"/>
  <c r="P413" i="25"/>
  <c r="O413" i="25"/>
  <c r="N413" i="25"/>
  <c r="M413" i="25"/>
  <c r="L413" i="25"/>
  <c r="K413" i="25"/>
  <c r="AM412" i="25"/>
  <c r="AL412" i="25"/>
  <c r="AK412" i="25"/>
  <c r="AJ412" i="25"/>
  <c r="AI412" i="25"/>
  <c r="AH412" i="25"/>
  <c r="AG412" i="25"/>
  <c r="AF412" i="25"/>
  <c r="AE412" i="25"/>
  <c r="AD412" i="25"/>
  <c r="AC412" i="25"/>
  <c r="AB412" i="25"/>
  <c r="AA412" i="25"/>
  <c r="Z412" i="25"/>
  <c r="Y412" i="25"/>
  <c r="X412" i="25"/>
  <c r="W412" i="25"/>
  <c r="V412" i="25"/>
  <c r="U412" i="25"/>
  <c r="T412" i="25"/>
  <c r="S412" i="25"/>
  <c r="R412" i="25"/>
  <c r="Q412" i="25"/>
  <c r="P412" i="25"/>
  <c r="O412" i="25"/>
  <c r="N412" i="25"/>
  <c r="M412" i="25"/>
  <c r="L412" i="25"/>
  <c r="K412" i="25"/>
  <c r="AM411" i="25"/>
  <c r="AL411" i="25"/>
  <c r="AK411" i="25"/>
  <c r="AJ411" i="25"/>
  <c r="AI411" i="25"/>
  <c r="AH411" i="25"/>
  <c r="AG411" i="25"/>
  <c r="AF411" i="25"/>
  <c r="AE411" i="25"/>
  <c r="AD411" i="25"/>
  <c r="AC411" i="25"/>
  <c r="AB411" i="25"/>
  <c r="AA411" i="25"/>
  <c r="Z411" i="25"/>
  <c r="Y411" i="25"/>
  <c r="X411" i="25"/>
  <c r="W411" i="25"/>
  <c r="V411" i="25"/>
  <c r="U411" i="25"/>
  <c r="T411" i="25"/>
  <c r="S411" i="25"/>
  <c r="R411" i="25"/>
  <c r="Q411" i="25"/>
  <c r="P411" i="25"/>
  <c r="O411" i="25"/>
  <c r="N411" i="25"/>
  <c r="M411" i="25"/>
  <c r="L411" i="25"/>
  <c r="K411" i="25"/>
  <c r="AM410" i="25"/>
  <c r="AL410" i="25"/>
  <c r="AK410" i="25"/>
  <c r="AJ410" i="25"/>
  <c r="AI410" i="25"/>
  <c r="AH410" i="25"/>
  <c r="AG410" i="25"/>
  <c r="AF410" i="25"/>
  <c r="AE410" i="25"/>
  <c r="AD410" i="25"/>
  <c r="AC410" i="25"/>
  <c r="AB410" i="25"/>
  <c r="AA410" i="25"/>
  <c r="Z410" i="25"/>
  <c r="Y410" i="25"/>
  <c r="X410" i="25"/>
  <c r="W410" i="25"/>
  <c r="V410" i="25"/>
  <c r="U410" i="25"/>
  <c r="T410" i="25"/>
  <c r="S410" i="25"/>
  <c r="R410" i="25"/>
  <c r="Q410" i="25"/>
  <c r="P410" i="25"/>
  <c r="O410" i="25"/>
  <c r="N410" i="25"/>
  <c r="M410" i="25"/>
  <c r="L410" i="25"/>
  <c r="K410" i="25"/>
  <c r="AM409" i="25"/>
  <c r="AL409" i="25"/>
  <c r="AK409" i="25"/>
  <c r="AJ409" i="25"/>
  <c r="AI409" i="25"/>
  <c r="AH409" i="25"/>
  <c r="AG409" i="25"/>
  <c r="AF409" i="25"/>
  <c r="AE409" i="25"/>
  <c r="AD409" i="25"/>
  <c r="AC409" i="25"/>
  <c r="AB409" i="25"/>
  <c r="AA409" i="25"/>
  <c r="Z409" i="25"/>
  <c r="Y409" i="25"/>
  <c r="X409" i="25"/>
  <c r="W409" i="25"/>
  <c r="V409" i="25"/>
  <c r="U409" i="25"/>
  <c r="T409" i="25"/>
  <c r="S409" i="25"/>
  <c r="R409" i="25"/>
  <c r="Q409" i="25"/>
  <c r="P409" i="25"/>
  <c r="O409" i="25"/>
  <c r="N409" i="25"/>
  <c r="M409" i="25"/>
  <c r="L409" i="25"/>
  <c r="K409" i="25"/>
  <c r="AM408" i="25"/>
  <c r="AL408" i="25"/>
  <c r="AK408" i="25"/>
  <c r="AJ408" i="25"/>
  <c r="AI408" i="25"/>
  <c r="AH408" i="25"/>
  <c r="AG408" i="25"/>
  <c r="AF408" i="25"/>
  <c r="AE408" i="25"/>
  <c r="AD408" i="25"/>
  <c r="AC408" i="25"/>
  <c r="AB408" i="25"/>
  <c r="AA408" i="25"/>
  <c r="Z408" i="25"/>
  <c r="Y408" i="25"/>
  <c r="X408" i="25"/>
  <c r="W408" i="25"/>
  <c r="V408" i="25"/>
  <c r="U408" i="25"/>
  <c r="T408" i="25"/>
  <c r="S408" i="25"/>
  <c r="R408" i="25"/>
  <c r="Q408" i="25"/>
  <c r="P408" i="25"/>
  <c r="O408" i="25"/>
  <c r="N408" i="25"/>
  <c r="M408" i="25"/>
  <c r="L408" i="25"/>
  <c r="K408" i="25"/>
  <c r="AM407" i="25"/>
  <c r="AL407" i="25"/>
  <c r="AK407" i="25"/>
  <c r="AJ407" i="25"/>
  <c r="AI407" i="25"/>
  <c r="AH407" i="25"/>
  <c r="AG407" i="25"/>
  <c r="AF407" i="25"/>
  <c r="AE407" i="25"/>
  <c r="AD407" i="25"/>
  <c r="AC407" i="25"/>
  <c r="AB407" i="25"/>
  <c r="AA407" i="25"/>
  <c r="Z407" i="25"/>
  <c r="Y407" i="25"/>
  <c r="X407" i="25"/>
  <c r="W407" i="25"/>
  <c r="V407" i="25"/>
  <c r="U407" i="25"/>
  <c r="T407" i="25"/>
  <c r="S407" i="25"/>
  <c r="R407" i="25"/>
  <c r="Q407" i="25"/>
  <c r="P407" i="25"/>
  <c r="O407" i="25"/>
  <c r="N407" i="25"/>
  <c r="M407" i="25"/>
  <c r="L407" i="25"/>
  <c r="K407" i="25"/>
  <c r="AM406" i="25"/>
  <c r="AL406" i="25"/>
  <c r="AK406" i="25"/>
  <c r="AJ406" i="25"/>
  <c r="AI406" i="25"/>
  <c r="AH406" i="25"/>
  <c r="AG406" i="25"/>
  <c r="AF406" i="25"/>
  <c r="AE406" i="25"/>
  <c r="AD406" i="25"/>
  <c r="AC406" i="25"/>
  <c r="AB406" i="25"/>
  <c r="AA406" i="25"/>
  <c r="Z406" i="25"/>
  <c r="Y406" i="25"/>
  <c r="X406" i="25"/>
  <c r="W406" i="25"/>
  <c r="V406" i="25"/>
  <c r="U406" i="25"/>
  <c r="T406" i="25"/>
  <c r="S406" i="25"/>
  <c r="R406" i="25"/>
  <c r="Q406" i="25"/>
  <c r="P406" i="25"/>
  <c r="O406" i="25"/>
  <c r="N406" i="25"/>
  <c r="M406" i="25"/>
  <c r="L406" i="25"/>
  <c r="K406" i="25"/>
  <c r="AM405" i="25"/>
  <c r="AL405" i="25"/>
  <c r="AK405" i="25"/>
  <c r="AJ405" i="25"/>
  <c r="AI405" i="25"/>
  <c r="AH405" i="25"/>
  <c r="AG405" i="25"/>
  <c r="AF405" i="25"/>
  <c r="AE405" i="25"/>
  <c r="AD405" i="25"/>
  <c r="AC405" i="25"/>
  <c r="AB405" i="25"/>
  <c r="AA405" i="25"/>
  <c r="Z405" i="25"/>
  <c r="Y405" i="25"/>
  <c r="X405" i="25"/>
  <c r="W405" i="25"/>
  <c r="V405" i="25"/>
  <c r="U405" i="25"/>
  <c r="T405" i="25"/>
  <c r="S405" i="25"/>
  <c r="R405" i="25"/>
  <c r="Q405" i="25"/>
  <c r="P405" i="25"/>
  <c r="O405" i="25"/>
  <c r="N405" i="25"/>
  <c r="M405" i="25"/>
  <c r="L405" i="25"/>
  <c r="K405" i="25"/>
  <c r="AM404" i="25"/>
  <c r="AL404" i="25"/>
  <c r="AK404" i="25"/>
  <c r="AJ404" i="25"/>
  <c r="AI404" i="25"/>
  <c r="AH404" i="25"/>
  <c r="AG404" i="25"/>
  <c r="AF404" i="25"/>
  <c r="AE404" i="25"/>
  <c r="AD404" i="25"/>
  <c r="AC404" i="25"/>
  <c r="AB404" i="25"/>
  <c r="AA404" i="25"/>
  <c r="Z404" i="25"/>
  <c r="Y404" i="25"/>
  <c r="X404" i="25"/>
  <c r="W404" i="25"/>
  <c r="V404" i="25"/>
  <c r="U404" i="25"/>
  <c r="T404" i="25"/>
  <c r="S404" i="25"/>
  <c r="R404" i="25"/>
  <c r="Q404" i="25"/>
  <c r="P404" i="25"/>
  <c r="O404" i="25"/>
  <c r="N404" i="25"/>
  <c r="M404" i="25"/>
  <c r="L404" i="25"/>
  <c r="K404" i="25"/>
  <c r="AM403" i="25"/>
  <c r="AL403" i="25"/>
  <c r="AK403" i="25"/>
  <c r="AJ403" i="25"/>
  <c r="AI403" i="25"/>
  <c r="AH403" i="25"/>
  <c r="AG403" i="25"/>
  <c r="AF403" i="25"/>
  <c r="AE403" i="25"/>
  <c r="AD403" i="25"/>
  <c r="AC403" i="25"/>
  <c r="AB403" i="25"/>
  <c r="AA403" i="25"/>
  <c r="Z403" i="25"/>
  <c r="Y403" i="25"/>
  <c r="X403" i="25"/>
  <c r="W403" i="25"/>
  <c r="V403" i="25"/>
  <c r="U403" i="25"/>
  <c r="T403" i="25"/>
  <c r="S403" i="25"/>
  <c r="R403" i="25"/>
  <c r="Q403" i="25"/>
  <c r="P403" i="25"/>
  <c r="O403" i="25"/>
  <c r="N403" i="25"/>
  <c r="M403" i="25"/>
  <c r="L403" i="25"/>
  <c r="K403" i="25"/>
  <c r="AM402" i="25"/>
  <c r="AL402" i="25"/>
  <c r="AK402" i="25"/>
  <c r="AJ402" i="25"/>
  <c r="AI402" i="25"/>
  <c r="AH402" i="25"/>
  <c r="AG402" i="25"/>
  <c r="AF402" i="25"/>
  <c r="AE402" i="25"/>
  <c r="AD402" i="25"/>
  <c r="AC402" i="25"/>
  <c r="AB402" i="25"/>
  <c r="AA402" i="25"/>
  <c r="Z402" i="25"/>
  <c r="Y402" i="25"/>
  <c r="X402" i="25"/>
  <c r="W402" i="25"/>
  <c r="V402" i="25"/>
  <c r="U402" i="25"/>
  <c r="T402" i="25"/>
  <c r="S402" i="25"/>
  <c r="R402" i="25"/>
  <c r="Q402" i="25"/>
  <c r="P402" i="25"/>
  <c r="O402" i="25"/>
  <c r="N402" i="25"/>
  <c r="M402" i="25"/>
  <c r="L402" i="25"/>
  <c r="K402" i="25"/>
  <c r="AM401" i="25"/>
  <c r="AL401" i="25"/>
  <c r="AK401" i="25"/>
  <c r="AJ401" i="25"/>
  <c r="AI401" i="25"/>
  <c r="AH401" i="25"/>
  <c r="AG401" i="25"/>
  <c r="AF401" i="25"/>
  <c r="AE401" i="25"/>
  <c r="AD401" i="25"/>
  <c r="AC401" i="25"/>
  <c r="AB401" i="25"/>
  <c r="AA401" i="25"/>
  <c r="Z401" i="25"/>
  <c r="Y401" i="25"/>
  <c r="X401" i="25"/>
  <c r="W401" i="25"/>
  <c r="V401" i="25"/>
  <c r="U401" i="25"/>
  <c r="T401" i="25"/>
  <c r="S401" i="25"/>
  <c r="R401" i="25"/>
  <c r="Q401" i="25"/>
  <c r="P401" i="25"/>
  <c r="O401" i="25"/>
  <c r="N401" i="25"/>
  <c r="M401" i="25"/>
  <c r="L401" i="25"/>
  <c r="K401" i="25"/>
  <c r="AM400" i="25"/>
  <c r="AL400" i="25"/>
  <c r="AK400" i="25"/>
  <c r="AJ400" i="25"/>
  <c r="AI400" i="25"/>
  <c r="AH400" i="25"/>
  <c r="AG400" i="25"/>
  <c r="AF400" i="25"/>
  <c r="AE400" i="25"/>
  <c r="AD400" i="25"/>
  <c r="AC400" i="25"/>
  <c r="AB400" i="25"/>
  <c r="AA400" i="25"/>
  <c r="Z400" i="25"/>
  <c r="Y400" i="25"/>
  <c r="X400" i="25"/>
  <c r="W400" i="25"/>
  <c r="V400" i="25"/>
  <c r="U400" i="25"/>
  <c r="T400" i="25"/>
  <c r="S400" i="25"/>
  <c r="R400" i="25"/>
  <c r="Q400" i="25"/>
  <c r="P400" i="25"/>
  <c r="O400" i="25"/>
  <c r="N400" i="25"/>
  <c r="M400" i="25"/>
  <c r="L400" i="25"/>
  <c r="K400" i="25"/>
  <c r="AM399" i="25"/>
  <c r="AL399" i="25"/>
  <c r="AK399" i="25"/>
  <c r="AJ399" i="25"/>
  <c r="AI399" i="25"/>
  <c r="AH399" i="25"/>
  <c r="AG399" i="25"/>
  <c r="AF399" i="25"/>
  <c r="AE399" i="25"/>
  <c r="AD399" i="25"/>
  <c r="AC399" i="25"/>
  <c r="AB399" i="25"/>
  <c r="AA399" i="25"/>
  <c r="Z399" i="25"/>
  <c r="Y399" i="25"/>
  <c r="X399" i="25"/>
  <c r="W399" i="25"/>
  <c r="V399" i="25"/>
  <c r="U399" i="25"/>
  <c r="T399" i="25"/>
  <c r="S399" i="25"/>
  <c r="R399" i="25"/>
  <c r="Q399" i="25"/>
  <c r="P399" i="25"/>
  <c r="O399" i="25"/>
  <c r="N399" i="25"/>
  <c r="M399" i="25"/>
  <c r="L399" i="25"/>
  <c r="K399" i="25"/>
  <c r="AM398" i="25"/>
  <c r="AL398" i="25"/>
  <c r="AK398" i="25"/>
  <c r="AJ398" i="25"/>
  <c r="AI398" i="25"/>
  <c r="AH398" i="25"/>
  <c r="AG398" i="25"/>
  <c r="AF398" i="25"/>
  <c r="AE398" i="25"/>
  <c r="AD398" i="25"/>
  <c r="AC398" i="25"/>
  <c r="AB398" i="25"/>
  <c r="AA398" i="25"/>
  <c r="Z398" i="25"/>
  <c r="Y398" i="25"/>
  <c r="X398" i="25"/>
  <c r="W398" i="25"/>
  <c r="V398" i="25"/>
  <c r="U398" i="25"/>
  <c r="T398" i="25"/>
  <c r="S398" i="25"/>
  <c r="R398" i="25"/>
  <c r="Q398" i="25"/>
  <c r="P398" i="25"/>
  <c r="O398" i="25"/>
  <c r="N398" i="25"/>
  <c r="M398" i="25"/>
  <c r="L398" i="25"/>
  <c r="K398" i="25"/>
  <c r="AM397" i="25"/>
  <c r="AL397" i="25"/>
  <c r="AK397" i="25"/>
  <c r="AJ397" i="25"/>
  <c r="AI397" i="25"/>
  <c r="AH397" i="25"/>
  <c r="AG397" i="25"/>
  <c r="AF397" i="25"/>
  <c r="AE397" i="25"/>
  <c r="AD397" i="25"/>
  <c r="AC397" i="25"/>
  <c r="AB397" i="25"/>
  <c r="AA397" i="25"/>
  <c r="Z397" i="25"/>
  <c r="Y397" i="25"/>
  <c r="X397" i="25"/>
  <c r="W397" i="25"/>
  <c r="V397" i="25"/>
  <c r="U397" i="25"/>
  <c r="T397" i="25"/>
  <c r="S397" i="25"/>
  <c r="R397" i="25"/>
  <c r="Q397" i="25"/>
  <c r="P397" i="25"/>
  <c r="O397" i="25"/>
  <c r="N397" i="25"/>
  <c r="M397" i="25"/>
  <c r="L397" i="25"/>
  <c r="K397" i="25"/>
  <c r="AM396" i="25"/>
  <c r="AL396" i="25"/>
  <c r="AK396" i="25"/>
  <c r="AJ396" i="25"/>
  <c r="AI396" i="25"/>
  <c r="AH396" i="25"/>
  <c r="AG396" i="25"/>
  <c r="AF396" i="25"/>
  <c r="AE396" i="25"/>
  <c r="AD396" i="25"/>
  <c r="AC396" i="25"/>
  <c r="AB396" i="25"/>
  <c r="AA396" i="25"/>
  <c r="Z396" i="25"/>
  <c r="Y396" i="25"/>
  <c r="X396" i="25"/>
  <c r="W396" i="25"/>
  <c r="V396" i="25"/>
  <c r="U396" i="25"/>
  <c r="T396" i="25"/>
  <c r="S396" i="25"/>
  <c r="R396" i="25"/>
  <c r="Q396" i="25"/>
  <c r="P396" i="25"/>
  <c r="O396" i="25"/>
  <c r="N396" i="25"/>
  <c r="M396" i="25"/>
  <c r="L396" i="25"/>
  <c r="K396" i="25"/>
  <c r="AM395" i="25"/>
  <c r="AL395" i="25"/>
  <c r="AK395" i="25"/>
  <c r="AJ395" i="25"/>
  <c r="AI395" i="25"/>
  <c r="AH395" i="25"/>
  <c r="AG395" i="25"/>
  <c r="AF395" i="25"/>
  <c r="AE395" i="25"/>
  <c r="AD395" i="25"/>
  <c r="AC395" i="25"/>
  <c r="AB395" i="25"/>
  <c r="AA395" i="25"/>
  <c r="Z395" i="25"/>
  <c r="Y395" i="25"/>
  <c r="X395" i="25"/>
  <c r="W395" i="25"/>
  <c r="V395" i="25"/>
  <c r="U395" i="25"/>
  <c r="T395" i="25"/>
  <c r="S395" i="25"/>
  <c r="R395" i="25"/>
  <c r="Q395" i="25"/>
  <c r="P395" i="25"/>
  <c r="O395" i="25"/>
  <c r="N395" i="25"/>
  <c r="M395" i="25"/>
  <c r="L395" i="25"/>
  <c r="K395" i="25"/>
  <c r="AM394" i="25"/>
  <c r="AL394" i="25"/>
  <c r="AK394" i="25"/>
  <c r="AJ394" i="25"/>
  <c r="AI394" i="25"/>
  <c r="AH394" i="25"/>
  <c r="AG394" i="25"/>
  <c r="AF394" i="25"/>
  <c r="AE394" i="25"/>
  <c r="AD394" i="25"/>
  <c r="AC394" i="25"/>
  <c r="AB394" i="25"/>
  <c r="AA394" i="25"/>
  <c r="Z394" i="25"/>
  <c r="Y394" i="25"/>
  <c r="X394" i="25"/>
  <c r="W394" i="25"/>
  <c r="V394" i="25"/>
  <c r="U394" i="25"/>
  <c r="T394" i="25"/>
  <c r="S394" i="25"/>
  <c r="R394" i="25"/>
  <c r="Q394" i="25"/>
  <c r="P394" i="25"/>
  <c r="O394" i="25"/>
  <c r="N394" i="25"/>
  <c r="M394" i="25"/>
  <c r="L394" i="25"/>
  <c r="K394" i="25"/>
  <c r="AM393" i="25"/>
  <c r="AL393" i="25"/>
  <c r="AK393" i="25"/>
  <c r="AJ393" i="25"/>
  <c r="AI393" i="25"/>
  <c r="AH393" i="25"/>
  <c r="AG393" i="25"/>
  <c r="AF393" i="25"/>
  <c r="AE393" i="25"/>
  <c r="AD393" i="25"/>
  <c r="AC393" i="25"/>
  <c r="AB393" i="25"/>
  <c r="AA393" i="25"/>
  <c r="Z393" i="25"/>
  <c r="Y393" i="25"/>
  <c r="X393" i="25"/>
  <c r="W393" i="25"/>
  <c r="V393" i="25"/>
  <c r="U393" i="25"/>
  <c r="T393" i="25"/>
  <c r="S393" i="25"/>
  <c r="R393" i="25"/>
  <c r="Q393" i="25"/>
  <c r="P393" i="25"/>
  <c r="O393" i="25"/>
  <c r="N393" i="25"/>
  <c r="M393" i="25"/>
  <c r="L393" i="25"/>
  <c r="K393" i="25"/>
  <c r="AM392" i="25"/>
  <c r="AL392" i="25"/>
  <c r="AK392" i="25"/>
  <c r="AJ392" i="25"/>
  <c r="AI392" i="25"/>
  <c r="AH392" i="25"/>
  <c r="AG392" i="25"/>
  <c r="AF392" i="25"/>
  <c r="AE392" i="25"/>
  <c r="AD392" i="25"/>
  <c r="AC392" i="25"/>
  <c r="AB392" i="25"/>
  <c r="AA392" i="25"/>
  <c r="Z392" i="25"/>
  <c r="Y392" i="25"/>
  <c r="X392" i="25"/>
  <c r="W392" i="25"/>
  <c r="V392" i="25"/>
  <c r="U392" i="25"/>
  <c r="T392" i="25"/>
  <c r="S392" i="25"/>
  <c r="R392" i="25"/>
  <c r="Q392" i="25"/>
  <c r="P392" i="25"/>
  <c r="O392" i="25"/>
  <c r="N392" i="25"/>
  <c r="M392" i="25"/>
  <c r="L392" i="25"/>
  <c r="K392" i="25"/>
  <c r="AM391" i="25"/>
  <c r="AL391" i="25"/>
  <c r="AK391" i="25"/>
  <c r="AJ391" i="25"/>
  <c r="AI391" i="25"/>
  <c r="AH391" i="25"/>
  <c r="AG391" i="25"/>
  <c r="AF391" i="25"/>
  <c r="AE391" i="25"/>
  <c r="AD391" i="25"/>
  <c r="AC391" i="25"/>
  <c r="AB391" i="25"/>
  <c r="AA391" i="25"/>
  <c r="Z391" i="25"/>
  <c r="Y391" i="25"/>
  <c r="X391" i="25"/>
  <c r="W391" i="25"/>
  <c r="V391" i="25"/>
  <c r="U391" i="25"/>
  <c r="T391" i="25"/>
  <c r="S391" i="25"/>
  <c r="R391" i="25"/>
  <c r="Q391" i="25"/>
  <c r="P391" i="25"/>
  <c r="O391" i="25"/>
  <c r="N391" i="25"/>
  <c r="M391" i="25"/>
  <c r="L391" i="25"/>
  <c r="K391" i="25"/>
  <c r="AM390" i="25"/>
  <c r="AL390" i="25"/>
  <c r="AK390" i="25"/>
  <c r="AJ390" i="25"/>
  <c r="AI390" i="25"/>
  <c r="AH390" i="25"/>
  <c r="AG390" i="25"/>
  <c r="AF390" i="25"/>
  <c r="AE390" i="25"/>
  <c r="AD390" i="25"/>
  <c r="AC390" i="25"/>
  <c r="AB390" i="25"/>
  <c r="AA390" i="25"/>
  <c r="Z390" i="25"/>
  <c r="Y390" i="25"/>
  <c r="X390" i="25"/>
  <c r="W390" i="25"/>
  <c r="V390" i="25"/>
  <c r="U390" i="25"/>
  <c r="T390" i="25"/>
  <c r="S390" i="25"/>
  <c r="R390" i="25"/>
  <c r="Q390" i="25"/>
  <c r="P390" i="25"/>
  <c r="O390" i="25"/>
  <c r="N390" i="25"/>
  <c r="M390" i="25"/>
  <c r="L390" i="25"/>
  <c r="K390" i="25"/>
  <c r="AM389" i="25"/>
  <c r="AL389" i="25"/>
  <c r="AK389" i="25"/>
  <c r="AJ389" i="25"/>
  <c r="AI389" i="25"/>
  <c r="AH389" i="25"/>
  <c r="AG389" i="25"/>
  <c r="AF389" i="25"/>
  <c r="AE389" i="25"/>
  <c r="AD389" i="25"/>
  <c r="AC389" i="25"/>
  <c r="AB389" i="25"/>
  <c r="AA389" i="25"/>
  <c r="Z389" i="25"/>
  <c r="Y389" i="25"/>
  <c r="X389" i="25"/>
  <c r="W389" i="25"/>
  <c r="V389" i="25"/>
  <c r="U389" i="25"/>
  <c r="T389" i="25"/>
  <c r="S389" i="25"/>
  <c r="R389" i="25"/>
  <c r="Q389" i="25"/>
  <c r="P389" i="25"/>
  <c r="O389" i="25"/>
  <c r="N389" i="25"/>
  <c r="M389" i="25"/>
  <c r="L389" i="25"/>
  <c r="K389" i="25"/>
  <c r="AM388" i="25"/>
  <c r="AL388" i="25"/>
  <c r="AK388" i="25"/>
  <c r="AJ388" i="25"/>
  <c r="AI388" i="25"/>
  <c r="AH388" i="25"/>
  <c r="AG388" i="25"/>
  <c r="AF388" i="25"/>
  <c r="AE388" i="25"/>
  <c r="AD388" i="25"/>
  <c r="AC388" i="25"/>
  <c r="AB388" i="25"/>
  <c r="AA388" i="25"/>
  <c r="Z388" i="25"/>
  <c r="Y388" i="25"/>
  <c r="X388" i="25"/>
  <c r="W388" i="25"/>
  <c r="V388" i="25"/>
  <c r="U388" i="25"/>
  <c r="T388" i="25"/>
  <c r="S388" i="25"/>
  <c r="R388" i="25"/>
  <c r="Q388" i="25"/>
  <c r="P388" i="25"/>
  <c r="O388" i="25"/>
  <c r="N388" i="25"/>
  <c r="M388" i="25"/>
  <c r="L388" i="25"/>
  <c r="K388" i="25"/>
  <c r="AM387" i="25"/>
  <c r="AL387" i="25"/>
  <c r="AK387" i="25"/>
  <c r="AJ387" i="25"/>
  <c r="AI387" i="25"/>
  <c r="AH387" i="25"/>
  <c r="AG387" i="25"/>
  <c r="AF387" i="25"/>
  <c r="AE387" i="25"/>
  <c r="AD387" i="25"/>
  <c r="AC387" i="25"/>
  <c r="AB387" i="25"/>
  <c r="AA387" i="25"/>
  <c r="Z387" i="25"/>
  <c r="Y387" i="25"/>
  <c r="X387" i="25"/>
  <c r="W387" i="25"/>
  <c r="V387" i="25"/>
  <c r="U387" i="25"/>
  <c r="T387" i="25"/>
  <c r="S387" i="25"/>
  <c r="R387" i="25"/>
  <c r="Q387" i="25"/>
  <c r="P387" i="25"/>
  <c r="O387" i="25"/>
  <c r="N387" i="25"/>
  <c r="M387" i="25"/>
  <c r="L387" i="25"/>
  <c r="K387" i="25"/>
  <c r="AM386" i="25"/>
  <c r="AL386" i="25"/>
  <c r="AK386" i="25"/>
  <c r="AJ386" i="25"/>
  <c r="AI386" i="25"/>
  <c r="AH386" i="25"/>
  <c r="AG386" i="25"/>
  <c r="AF386" i="25"/>
  <c r="AE386" i="25"/>
  <c r="AD386" i="25"/>
  <c r="AC386" i="25"/>
  <c r="AB386" i="25"/>
  <c r="AA386" i="25"/>
  <c r="Z386" i="25"/>
  <c r="Y386" i="25"/>
  <c r="X386" i="25"/>
  <c r="W386" i="25"/>
  <c r="V386" i="25"/>
  <c r="U386" i="25"/>
  <c r="T386" i="25"/>
  <c r="S386" i="25"/>
  <c r="R386" i="25"/>
  <c r="Q386" i="25"/>
  <c r="P386" i="25"/>
  <c r="O386" i="25"/>
  <c r="N386" i="25"/>
  <c r="M386" i="25"/>
  <c r="L386" i="25"/>
  <c r="K386" i="25"/>
  <c r="AM385" i="25"/>
  <c r="AL385" i="25"/>
  <c r="AK385" i="25"/>
  <c r="AJ385" i="25"/>
  <c r="AI385" i="25"/>
  <c r="AH385" i="25"/>
  <c r="AG385" i="25"/>
  <c r="AF385" i="25"/>
  <c r="AE385" i="25"/>
  <c r="AD385" i="25"/>
  <c r="AC385" i="25"/>
  <c r="AB385" i="25"/>
  <c r="AA385" i="25"/>
  <c r="Z385" i="25"/>
  <c r="Y385" i="25"/>
  <c r="X385" i="25"/>
  <c r="W385" i="25"/>
  <c r="V385" i="25"/>
  <c r="U385" i="25"/>
  <c r="T385" i="25"/>
  <c r="S385" i="25"/>
  <c r="R385" i="25"/>
  <c r="Q385" i="25"/>
  <c r="P385" i="25"/>
  <c r="O385" i="25"/>
  <c r="N385" i="25"/>
  <c r="M385" i="25"/>
  <c r="L385" i="25"/>
  <c r="K385" i="25"/>
  <c r="AM384" i="25"/>
  <c r="AL384" i="25"/>
  <c r="AK384" i="25"/>
  <c r="AJ384" i="25"/>
  <c r="AI384" i="25"/>
  <c r="AH384" i="25"/>
  <c r="AG384" i="25"/>
  <c r="AF384" i="25"/>
  <c r="AE384" i="25"/>
  <c r="AD384" i="25"/>
  <c r="AC384" i="25"/>
  <c r="AB384" i="25"/>
  <c r="AA384" i="25"/>
  <c r="Z384" i="25"/>
  <c r="Y384" i="25"/>
  <c r="X384" i="25"/>
  <c r="W384" i="25"/>
  <c r="V384" i="25"/>
  <c r="U384" i="25"/>
  <c r="T384" i="25"/>
  <c r="S384" i="25"/>
  <c r="R384" i="25"/>
  <c r="Q384" i="25"/>
  <c r="P384" i="25"/>
  <c r="O384" i="25"/>
  <c r="N384" i="25"/>
  <c r="M384" i="25"/>
  <c r="L384" i="25"/>
  <c r="K384" i="25"/>
  <c r="AM383" i="25"/>
  <c r="AL383" i="25"/>
  <c r="AK383" i="25"/>
  <c r="AJ383" i="25"/>
  <c r="AI383" i="25"/>
  <c r="AH383" i="25"/>
  <c r="AG383" i="25"/>
  <c r="AF383" i="25"/>
  <c r="AE383" i="25"/>
  <c r="AD383" i="25"/>
  <c r="AC383" i="25"/>
  <c r="AB383" i="25"/>
  <c r="AA383" i="25"/>
  <c r="Z383" i="25"/>
  <c r="Y383" i="25"/>
  <c r="X383" i="25"/>
  <c r="W383" i="25"/>
  <c r="V383" i="25"/>
  <c r="U383" i="25"/>
  <c r="T383" i="25"/>
  <c r="S383" i="25"/>
  <c r="R383" i="25"/>
  <c r="Q383" i="25"/>
  <c r="P383" i="25"/>
  <c r="O383" i="25"/>
  <c r="N383" i="25"/>
  <c r="M383" i="25"/>
  <c r="L383" i="25"/>
  <c r="K383" i="25"/>
  <c r="AM382" i="25"/>
  <c r="AL382" i="25"/>
  <c r="AK382" i="25"/>
  <c r="AJ382" i="25"/>
  <c r="AI382" i="25"/>
  <c r="AH382" i="25"/>
  <c r="AG382" i="25"/>
  <c r="AF382" i="25"/>
  <c r="AE382" i="25"/>
  <c r="AD382" i="25"/>
  <c r="AC382" i="25"/>
  <c r="AB382" i="25"/>
  <c r="AA382" i="25"/>
  <c r="Z382" i="25"/>
  <c r="Y382" i="25"/>
  <c r="X382" i="25"/>
  <c r="W382" i="25"/>
  <c r="V382" i="25"/>
  <c r="U382" i="25"/>
  <c r="T382" i="25"/>
  <c r="S382" i="25"/>
  <c r="R382" i="25"/>
  <c r="Q382" i="25"/>
  <c r="P382" i="25"/>
  <c r="O382" i="25"/>
  <c r="N382" i="25"/>
  <c r="M382" i="25"/>
  <c r="L382" i="25"/>
  <c r="K382" i="25"/>
  <c r="AM381" i="25"/>
  <c r="AL381" i="25"/>
  <c r="AK381" i="25"/>
  <c r="AJ381" i="25"/>
  <c r="AI381" i="25"/>
  <c r="AH381" i="25"/>
  <c r="AG381" i="25"/>
  <c r="AF381" i="25"/>
  <c r="AE381" i="25"/>
  <c r="AD381" i="25"/>
  <c r="AC381" i="25"/>
  <c r="AB381" i="25"/>
  <c r="AA381" i="25"/>
  <c r="Z381" i="25"/>
  <c r="Y381" i="25"/>
  <c r="X381" i="25"/>
  <c r="W381" i="25"/>
  <c r="V381" i="25"/>
  <c r="U381" i="25"/>
  <c r="T381" i="25"/>
  <c r="S381" i="25"/>
  <c r="R381" i="25"/>
  <c r="Q381" i="25"/>
  <c r="P381" i="25"/>
  <c r="O381" i="25"/>
  <c r="N381" i="25"/>
  <c r="M381" i="25"/>
  <c r="L381" i="25"/>
  <c r="K381" i="25"/>
  <c r="AM380" i="25"/>
  <c r="AL380" i="25"/>
  <c r="AK380" i="25"/>
  <c r="AJ380" i="25"/>
  <c r="AI380" i="25"/>
  <c r="AH380" i="25"/>
  <c r="AG380" i="25"/>
  <c r="AF380" i="25"/>
  <c r="AE380" i="25"/>
  <c r="AD380" i="25"/>
  <c r="AC380" i="25"/>
  <c r="AB380" i="25"/>
  <c r="AA380" i="25"/>
  <c r="Z380" i="25"/>
  <c r="Y380" i="25"/>
  <c r="X380" i="25"/>
  <c r="W380" i="25"/>
  <c r="V380" i="25"/>
  <c r="U380" i="25"/>
  <c r="T380" i="25"/>
  <c r="S380" i="25"/>
  <c r="R380" i="25"/>
  <c r="Q380" i="25"/>
  <c r="P380" i="25"/>
  <c r="O380" i="25"/>
  <c r="N380" i="25"/>
  <c r="M380" i="25"/>
  <c r="L380" i="25"/>
  <c r="K380" i="25"/>
  <c r="AM379" i="25"/>
  <c r="AL379" i="25"/>
  <c r="AK379" i="25"/>
  <c r="AJ379" i="25"/>
  <c r="AI379" i="25"/>
  <c r="AH379" i="25"/>
  <c r="AG379" i="25"/>
  <c r="AF379" i="25"/>
  <c r="AE379" i="25"/>
  <c r="AD379" i="25"/>
  <c r="AC379" i="25"/>
  <c r="AB379" i="25"/>
  <c r="AA379" i="25"/>
  <c r="Z379" i="25"/>
  <c r="Y379" i="25"/>
  <c r="X379" i="25"/>
  <c r="W379" i="25"/>
  <c r="V379" i="25"/>
  <c r="U379" i="25"/>
  <c r="T379" i="25"/>
  <c r="S379" i="25"/>
  <c r="R379" i="25"/>
  <c r="Q379" i="25"/>
  <c r="P379" i="25"/>
  <c r="O379" i="25"/>
  <c r="N379" i="25"/>
  <c r="M379" i="25"/>
  <c r="L379" i="25"/>
  <c r="K379" i="25"/>
  <c r="AM378" i="25"/>
  <c r="AL378" i="25"/>
  <c r="AK378" i="25"/>
  <c r="AJ378" i="25"/>
  <c r="AI378" i="25"/>
  <c r="AH378" i="25"/>
  <c r="AG378" i="25"/>
  <c r="AF378" i="25"/>
  <c r="AE378" i="25"/>
  <c r="AD378" i="25"/>
  <c r="AC378" i="25"/>
  <c r="AB378" i="25"/>
  <c r="AA378" i="25"/>
  <c r="Z378" i="25"/>
  <c r="Y378" i="25"/>
  <c r="X378" i="25"/>
  <c r="W378" i="25"/>
  <c r="V378" i="25"/>
  <c r="U378" i="25"/>
  <c r="T378" i="25"/>
  <c r="S378" i="25"/>
  <c r="R378" i="25"/>
  <c r="Q378" i="25"/>
  <c r="P378" i="25"/>
  <c r="O378" i="25"/>
  <c r="N378" i="25"/>
  <c r="M378" i="25"/>
  <c r="L378" i="25"/>
  <c r="K378" i="25"/>
  <c r="AM377" i="25"/>
  <c r="AL377" i="25"/>
  <c r="AK377" i="25"/>
  <c r="AJ377" i="25"/>
  <c r="AI377" i="25"/>
  <c r="AH377" i="25"/>
  <c r="AG377" i="25"/>
  <c r="AF377" i="25"/>
  <c r="AE377" i="25"/>
  <c r="AD377" i="25"/>
  <c r="AC377" i="25"/>
  <c r="AB377" i="25"/>
  <c r="AA377" i="25"/>
  <c r="Z377" i="25"/>
  <c r="Y377" i="25"/>
  <c r="X377" i="25"/>
  <c r="W377" i="25"/>
  <c r="V377" i="25"/>
  <c r="U377" i="25"/>
  <c r="T377" i="25"/>
  <c r="S377" i="25"/>
  <c r="R377" i="25"/>
  <c r="Q377" i="25"/>
  <c r="P377" i="25"/>
  <c r="O377" i="25"/>
  <c r="N377" i="25"/>
  <c r="M377" i="25"/>
  <c r="L377" i="25"/>
  <c r="K377" i="25"/>
  <c r="AM376" i="25"/>
  <c r="AL376" i="25"/>
  <c r="AK376" i="25"/>
  <c r="AJ376" i="25"/>
  <c r="AI376" i="25"/>
  <c r="AH376" i="25"/>
  <c r="AG376" i="25"/>
  <c r="AF376" i="25"/>
  <c r="AE376" i="25"/>
  <c r="AD376" i="25"/>
  <c r="AC376" i="25"/>
  <c r="AB376" i="25"/>
  <c r="AA376" i="25"/>
  <c r="Z376" i="25"/>
  <c r="Y376" i="25"/>
  <c r="X376" i="25"/>
  <c r="W376" i="25"/>
  <c r="V376" i="25"/>
  <c r="U376" i="25"/>
  <c r="T376" i="25"/>
  <c r="S376" i="25"/>
  <c r="R376" i="25"/>
  <c r="Q376" i="25"/>
  <c r="P376" i="25"/>
  <c r="O376" i="25"/>
  <c r="N376" i="25"/>
  <c r="M376" i="25"/>
  <c r="L376" i="25"/>
  <c r="K376" i="25"/>
  <c r="AM375" i="25"/>
  <c r="AL375" i="25"/>
  <c r="AK375" i="25"/>
  <c r="AJ375" i="25"/>
  <c r="AI375" i="25"/>
  <c r="AH375" i="25"/>
  <c r="AG375" i="25"/>
  <c r="AF375" i="25"/>
  <c r="AE375" i="25"/>
  <c r="AD375" i="25"/>
  <c r="AC375" i="25"/>
  <c r="AB375" i="25"/>
  <c r="AA375" i="25"/>
  <c r="Z375" i="25"/>
  <c r="Y375" i="25"/>
  <c r="X375" i="25"/>
  <c r="W375" i="25"/>
  <c r="V375" i="25"/>
  <c r="U375" i="25"/>
  <c r="T375" i="25"/>
  <c r="S375" i="25"/>
  <c r="R375" i="25"/>
  <c r="Q375" i="25"/>
  <c r="P375" i="25"/>
  <c r="O375" i="25"/>
  <c r="N375" i="25"/>
  <c r="M375" i="25"/>
  <c r="L375" i="25"/>
  <c r="K375" i="25"/>
  <c r="AM374" i="25"/>
  <c r="AL374" i="25"/>
  <c r="AK374" i="25"/>
  <c r="AJ374" i="25"/>
  <c r="AI374" i="25"/>
  <c r="AH374" i="25"/>
  <c r="AG374" i="25"/>
  <c r="AF374" i="25"/>
  <c r="AE374" i="25"/>
  <c r="AD374" i="25"/>
  <c r="AC374" i="25"/>
  <c r="AB374" i="25"/>
  <c r="AA374" i="25"/>
  <c r="Z374" i="25"/>
  <c r="Y374" i="25"/>
  <c r="X374" i="25"/>
  <c r="W374" i="25"/>
  <c r="V374" i="25"/>
  <c r="U374" i="25"/>
  <c r="T374" i="25"/>
  <c r="S374" i="25"/>
  <c r="R374" i="25"/>
  <c r="Q374" i="25"/>
  <c r="P374" i="25"/>
  <c r="O374" i="25"/>
  <c r="N374" i="25"/>
  <c r="M374" i="25"/>
  <c r="L374" i="25"/>
  <c r="K374" i="25"/>
  <c r="AM373" i="25"/>
  <c r="AL373" i="25"/>
  <c r="AK373" i="25"/>
  <c r="AJ373" i="25"/>
  <c r="AI373" i="25"/>
  <c r="AH373" i="25"/>
  <c r="AG373" i="25"/>
  <c r="AF373" i="25"/>
  <c r="AE373" i="25"/>
  <c r="AD373" i="25"/>
  <c r="AC373" i="25"/>
  <c r="AB373" i="25"/>
  <c r="AA373" i="25"/>
  <c r="Z373" i="25"/>
  <c r="Y373" i="25"/>
  <c r="X373" i="25"/>
  <c r="W373" i="25"/>
  <c r="V373" i="25"/>
  <c r="U373" i="25"/>
  <c r="T373" i="25"/>
  <c r="S373" i="25"/>
  <c r="R373" i="25"/>
  <c r="Q373" i="25"/>
  <c r="P373" i="25"/>
  <c r="O373" i="25"/>
  <c r="N373" i="25"/>
  <c r="M373" i="25"/>
  <c r="L373" i="25"/>
  <c r="K373" i="25"/>
  <c r="AM372" i="25"/>
  <c r="AL372" i="25"/>
  <c r="AK372" i="25"/>
  <c r="AJ372" i="25"/>
  <c r="AI372" i="25"/>
  <c r="AH372" i="25"/>
  <c r="AG372" i="25"/>
  <c r="AF372" i="25"/>
  <c r="AE372" i="25"/>
  <c r="AD372" i="25"/>
  <c r="AC372" i="25"/>
  <c r="AB372" i="25"/>
  <c r="AA372" i="25"/>
  <c r="Z372" i="25"/>
  <c r="Y372" i="25"/>
  <c r="X372" i="25"/>
  <c r="W372" i="25"/>
  <c r="V372" i="25"/>
  <c r="U372" i="25"/>
  <c r="T372" i="25"/>
  <c r="S372" i="25"/>
  <c r="R372" i="25"/>
  <c r="Q372" i="25"/>
  <c r="P372" i="25"/>
  <c r="O372" i="25"/>
  <c r="N372" i="25"/>
  <c r="M372" i="25"/>
  <c r="L372" i="25"/>
  <c r="K372" i="25"/>
  <c r="AM371" i="25"/>
  <c r="AL371" i="25"/>
  <c r="AK371" i="25"/>
  <c r="AJ371" i="25"/>
  <c r="AI371" i="25"/>
  <c r="AH371" i="25"/>
  <c r="AG371" i="25"/>
  <c r="AF371" i="25"/>
  <c r="AE371" i="25"/>
  <c r="AD371" i="25"/>
  <c r="AC371" i="25"/>
  <c r="AB371" i="25"/>
  <c r="AA371" i="25"/>
  <c r="Z371" i="25"/>
  <c r="Y371" i="25"/>
  <c r="X371" i="25"/>
  <c r="W371" i="25"/>
  <c r="V371" i="25"/>
  <c r="U371" i="25"/>
  <c r="T371" i="25"/>
  <c r="S371" i="25"/>
  <c r="R371" i="25"/>
  <c r="Q371" i="25"/>
  <c r="P371" i="25"/>
  <c r="O371" i="25"/>
  <c r="N371" i="25"/>
  <c r="M371" i="25"/>
  <c r="L371" i="25"/>
  <c r="K371" i="25"/>
  <c r="AM370" i="25"/>
  <c r="AL370" i="25"/>
  <c r="AK370" i="25"/>
  <c r="AJ370" i="25"/>
  <c r="AI370" i="25"/>
  <c r="AH370" i="25"/>
  <c r="AG370" i="25"/>
  <c r="AF370" i="25"/>
  <c r="AE370" i="25"/>
  <c r="AD370" i="25"/>
  <c r="AC370" i="25"/>
  <c r="AB370" i="25"/>
  <c r="AA370" i="25"/>
  <c r="Z370" i="25"/>
  <c r="Y370" i="25"/>
  <c r="X370" i="25"/>
  <c r="W370" i="25"/>
  <c r="V370" i="25"/>
  <c r="U370" i="25"/>
  <c r="T370" i="25"/>
  <c r="S370" i="25"/>
  <c r="R370" i="25"/>
  <c r="Q370" i="25"/>
  <c r="P370" i="25"/>
  <c r="O370" i="25"/>
  <c r="N370" i="25"/>
  <c r="M370" i="25"/>
  <c r="L370" i="25"/>
  <c r="K370" i="25"/>
  <c r="AM369" i="25"/>
  <c r="AL369" i="25"/>
  <c r="AK369" i="25"/>
  <c r="AJ369" i="25"/>
  <c r="AI369" i="25"/>
  <c r="AH369" i="25"/>
  <c r="AG369" i="25"/>
  <c r="AF369" i="25"/>
  <c r="AE369" i="25"/>
  <c r="AD369" i="25"/>
  <c r="AC369" i="25"/>
  <c r="AB369" i="25"/>
  <c r="AA369" i="25"/>
  <c r="Z369" i="25"/>
  <c r="Y369" i="25"/>
  <c r="X369" i="25"/>
  <c r="W369" i="25"/>
  <c r="V369" i="25"/>
  <c r="U369" i="25"/>
  <c r="T369" i="25"/>
  <c r="S369" i="25"/>
  <c r="R369" i="25"/>
  <c r="Q369" i="25"/>
  <c r="P369" i="25"/>
  <c r="O369" i="25"/>
  <c r="N369" i="25"/>
  <c r="M369" i="25"/>
  <c r="L369" i="25"/>
  <c r="K369" i="25"/>
  <c r="AM368" i="25"/>
  <c r="AL368" i="25"/>
  <c r="AK368" i="25"/>
  <c r="AJ368" i="25"/>
  <c r="AI368" i="25"/>
  <c r="AH368" i="25"/>
  <c r="AG368" i="25"/>
  <c r="AF368" i="25"/>
  <c r="AE368" i="25"/>
  <c r="AD368" i="25"/>
  <c r="AC368" i="25"/>
  <c r="AB368" i="25"/>
  <c r="AA368" i="25"/>
  <c r="Z368" i="25"/>
  <c r="Y368" i="25"/>
  <c r="X368" i="25"/>
  <c r="W368" i="25"/>
  <c r="V368" i="25"/>
  <c r="U368" i="25"/>
  <c r="T368" i="25"/>
  <c r="S368" i="25"/>
  <c r="R368" i="25"/>
  <c r="Q368" i="25"/>
  <c r="P368" i="25"/>
  <c r="O368" i="25"/>
  <c r="N368" i="25"/>
  <c r="M368" i="25"/>
  <c r="L368" i="25"/>
  <c r="K368" i="25"/>
  <c r="AM367" i="25"/>
  <c r="AL367" i="25"/>
  <c r="AK367" i="25"/>
  <c r="AJ367" i="25"/>
  <c r="AI367" i="25"/>
  <c r="AH367" i="25"/>
  <c r="AG367" i="25"/>
  <c r="AF367" i="25"/>
  <c r="AE367" i="25"/>
  <c r="AD367" i="25"/>
  <c r="AC367" i="25"/>
  <c r="AB367" i="25"/>
  <c r="AA367" i="25"/>
  <c r="Z367" i="25"/>
  <c r="Y367" i="25"/>
  <c r="X367" i="25"/>
  <c r="W367" i="25"/>
  <c r="V367" i="25"/>
  <c r="U367" i="25"/>
  <c r="T367" i="25"/>
  <c r="S367" i="25"/>
  <c r="R367" i="25"/>
  <c r="Q367" i="25"/>
  <c r="P367" i="25"/>
  <c r="O367" i="25"/>
  <c r="N367" i="25"/>
  <c r="M367" i="25"/>
  <c r="L367" i="25"/>
  <c r="K367" i="25"/>
  <c r="AM366" i="25"/>
  <c r="AL366" i="25"/>
  <c r="AK366" i="25"/>
  <c r="AJ366" i="25"/>
  <c r="AI366" i="25"/>
  <c r="AH366" i="25"/>
  <c r="AG366" i="25"/>
  <c r="AF366" i="25"/>
  <c r="AE366" i="25"/>
  <c r="AD366" i="25"/>
  <c r="AC366" i="25"/>
  <c r="AB366" i="25"/>
  <c r="AA366" i="25"/>
  <c r="Z366" i="25"/>
  <c r="Y366" i="25"/>
  <c r="X366" i="25"/>
  <c r="W366" i="25"/>
  <c r="V366" i="25"/>
  <c r="U366" i="25"/>
  <c r="T366" i="25"/>
  <c r="S366" i="25"/>
  <c r="R366" i="25"/>
  <c r="Q366" i="25"/>
  <c r="P366" i="25"/>
  <c r="O366" i="25"/>
  <c r="N366" i="25"/>
  <c r="M366" i="25"/>
  <c r="L366" i="25"/>
  <c r="K366" i="25"/>
  <c r="AM365" i="25"/>
  <c r="AL365" i="25"/>
  <c r="AK365" i="25"/>
  <c r="AJ365" i="25"/>
  <c r="AI365" i="25"/>
  <c r="AH365" i="25"/>
  <c r="AG365" i="25"/>
  <c r="AF365" i="25"/>
  <c r="AE365" i="25"/>
  <c r="AD365" i="25"/>
  <c r="AC365" i="25"/>
  <c r="AB365" i="25"/>
  <c r="AA365" i="25"/>
  <c r="Z365" i="25"/>
  <c r="Y365" i="25"/>
  <c r="X365" i="25"/>
  <c r="W365" i="25"/>
  <c r="V365" i="25"/>
  <c r="U365" i="25"/>
  <c r="T365" i="25"/>
  <c r="S365" i="25"/>
  <c r="R365" i="25"/>
  <c r="Q365" i="25"/>
  <c r="P365" i="25"/>
  <c r="O365" i="25"/>
  <c r="N365" i="25"/>
  <c r="M365" i="25"/>
  <c r="L365" i="25"/>
  <c r="K365" i="25"/>
  <c r="AM364" i="25"/>
  <c r="AJ364" i="25"/>
  <c r="AH364" i="25"/>
  <c r="AG364" i="25"/>
  <c r="AF364" i="25"/>
  <c r="AE364" i="25"/>
  <c r="AD364" i="25"/>
  <c r="AA364" i="25"/>
  <c r="Z364" i="25"/>
  <c r="Y364" i="25"/>
  <c r="X364" i="25"/>
  <c r="W364" i="25"/>
  <c r="V364" i="25"/>
  <c r="U364" i="25"/>
  <c r="T364" i="25"/>
  <c r="S364" i="25"/>
  <c r="R364" i="25"/>
  <c r="Q364" i="25"/>
  <c r="P364" i="25"/>
  <c r="O364" i="25"/>
  <c r="N364" i="25"/>
  <c r="M364" i="25"/>
  <c r="L364" i="25"/>
  <c r="K364" i="25"/>
  <c r="AM363" i="25"/>
  <c r="AJ363" i="25"/>
  <c r="AH363" i="25"/>
  <c r="AG363" i="25"/>
  <c r="AF363" i="25"/>
  <c r="AE363" i="25"/>
  <c r="AD363" i="25"/>
  <c r="AC363" i="25"/>
  <c r="AB363" i="25"/>
  <c r="AA363" i="25"/>
  <c r="Z363" i="25"/>
  <c r="Y363" i="25"/>
  <c r="X363" i="25"/>
  <c r="W363" i="25"/>
  <c r="V363" i="25"/>
  <c r="U363" i="25"/>
  <c r="T363" i="25"/>
  <c r="S363" i="25"/>
  <c r="R363" i="25"/>
  <c r="Q363" i="25"/>
  <c r="P363" i="25"/>
  <c r="O363" i="25"/>
  <c r="N363" i="25"/>
  <c r="M363" i="25"/>
  <c r="L363" i="25"/>
  <c r="K363" i="25"/>
  <c r="AM362" i="25"/>
  <c r="AL362" i="25"/>
  <c r="AK362" i="25"/>
  <c r="AJ362" i="25"/>
  <c r="AI362" i="25"/>
  <c r="AH362" i="25"/>
  <c r="AG362" i="25"/>
  <c r="AF362" i="25"/>
  <c r="AE362" i="25"/>
  <c r="AD362" i="25"/>
  <c r="AC362" i="25"/>
  <c r="AB362" i="25"/>
  <c r="AA362" i="25"/>
  <c r="Z362" i="25"/>
  <c r="Y362" i="25"/>
  <c r="X362" i="25"/>
  <c r="W362" i="25"/>
  <c r="V362" i="25"/>
  <c r="U362" i="25"/>
  <c r="T362" i="25"/>
  <c r="S362" i="25"/>
  <c r="R362" i="25"/>
  <c r="Q362" i="25"/>
  <c r="P362" i="25"/>
  <c r="O362" i="25"/>
  <c r="N362" i="25"/>
  <c r="M362" i="25"/>
  <c r="L362" i="25"/>
  <c r="K362" i="25"/>
  <c r="AM361" i="25"/>
  <c r="AL361" i="25"/>
  <c r="AK361" i="25"/>
  <c r="AJ361" i="25"/>
  <c r="AI361" i="25"/>
  <c r="AH361" i="25"/>
  <c r="AG361" i="25"/>
  <c r="AF361" i="25"/>
  <c r="AE361" i="25"/>
  <c r="AD361" i="25"/>
  <c r="AC361" i="25"/>
  <c r="AB361" i="25"/>
  <c r="AA361" i="25"/>
  <c r="Z361" i="25"/>
  <c r="Y361" i="25"/>
  <c r="X361" i="25"/>
  <c r="W361" i="25"/>
  <c r="V361" i="25"/>
  <c r="U361" i="25"/>
  <c r="T361" i="25"/>
  <c r="S361" i="25"/>
  <c r="R361" i="25"/>
  <c r="Q361" i="25"/>
  <c r="P361" i="25"/>
  <c r="O361" i="25"/>
  <c r="N361" i="25"/>
  <c r="M361" i="25"/>
  <c r="L361" i="25"/>
  <c r="K361" i="25"/>
  <c r="AM360" i="25"/>
  <c r="AL360" i="25"/>
  <c r="AK360" i="25"/>
  <c r="AJ360" i="25"/>
  <c r="AI360" i="25"/>
  <c r="AH360" i="25"/>
  <c r="AG360" i="25"/>
  <c r="AF360" i="25"/>
  <c r="AE360" i="25"/>
  <c r="AD360" i="25"/>
  <c r="AC360" i="25"/>
  <c r="AB360" i="25"/>
  <c r="AA360" i="25"/>
  <c r="Z360" i="25"/>
  <c r="Y360" i="25"/>
  <c r="X360" i="25"/>
  <c r="W360" i="25"/>
  <c r="V360" i="25"/>
  <c r="U360" i="25"/>
  <c r="T360" i="25"/>
  <c r="S360" i="25"/>
  <c r="R360" i="25"/>
  <c r="Q360" i="25"/>
  <c r="P360" i="25"/>
  <c r="O360" i="25"/>
  <c r="N360" i="25"/>
  <c r="M360" i="25"/>
  <c r="L360" i="25"/>
  <c r="K360" i="25"/>
  <c r="AM359" i="25"/>
  <c r="AL359" i="25"/>
  <c r="AK359" i="25"/>
  <c r="AJ359" i="25"/>
  <c r="AI359" i="25"/>
  <c r="AH359" i="25"/>
  <c r="AG359" i="25"/>
  <c r="AF359" i="25"/>
  <c r="AE359" i="25"/>
  <c r="AD359" i="25"/>
  <c r="AC359" i="25"/>
  <c r="AB359" i="25"/>
  <c r="AA359" i="25"/>
  <c r="Z359" i="25"/>
  <c r="Y359" i="25"/>
  <c r="X359" i="25"/>
  <c r="W359" i="25"/>
  <c r="V359" i="25"/>
  <c r="U359" i="25"/>
  <c r="T359" i="25"/>
  <c r="S359" i="25"/>
  <c r="R359" i="25"/>
  <c r="Q359" i="25"/>
  <c r="P359" i="25"/>
  <c r="O359" i="25"/>
  <c r="N359" i="25"/>
  <c r="M359" i="25"/>
  <c r="L359" i="25"/>
  <c r="K359" i="25"/>
  <c r="AM358" i="25"/>
  <c r="AL358" i="25"/>
  <c r="AK358" i="25"/>
  <c r="AJ358" i="25"/>
  <c r="AI358" i="25"/>
  <c r="AH358" i="25"/>
  <c r="AG358" i="25"/>
  <c r="AF358" i="25"/>
  <c r="AE358" i="25"/>
  <c r="AD358" i="25"/>
  <c r="AC358" i="25"/>
  <c r="AB358" i="25"/>
  <c r="AA358" i="25"/>
  <c r="Z358" i="25"/>
  <c r="Y358" i="25"/>
  <c r="X358" i="25"/>
  <c r="W358" i="25"/>
  <c r="V358" i="25"/>
  <c r="U358" i="25"/>
  <c r="T358" i="25"/>
  <c r="S358" i="25"/>
  <c r="R358" i="25"/>
  <c r="Q358" i="25"/>
  <c r="P358" i="25"/>
  <c r="O358" i="25"/>
  <c r="N358" i="25"/>
  <c r="M358" i="25"/>
  <c r="L358" i="25"/>
  <c r="K358" i="25"/>
  <c r="AM357" i="25"/>
  <c r="AL357" i="25"/>
  <c r="AK357" i="25"/>
  <c r="AJ357" i="25"/>
  <c r="AI357" i="25"/>
  <c r="AH357" i="25"/>
  <c r="AG357" i="25"/>
  <c r="AF357" i="25"/>
  <c r="AE357" i="25"/>
  <c r="AD357" i="25"/>
  <c r="AC357" i="25"/>
  <c r="AB357" i="25"/>
  <c r="AA357" i="25"/>
  <c r="Z357" i="25"/>
  <c r="Y357" i="25"/>
  <c r="X357" i="25"/>
  <c r="W357" i="25"/>
  <c r="V357" i="25"/>
  <c r="U357" i="25"/>
  <c r="T357" i="25"/>
  <c r="S357" i="25"/>
  <c r="R357" i="25"/>
  <c r="Q357" i="25"/>
  <c r="P357" i="25"/>
  <c r="O357" i="25"/>
  <c r="N357" i="25"/>
  <c r="M357" i="25"/>
  <c r="L357" i="25"/>
  <c r="K357" i="25"/>
  <c r="AM356" i="25"/>
  <c r="AL356" i="25"/>
  <c r="AK356" i="25"/>
  <c r="AJ356" i="25"/>
  <c r="AI356" i="25"/>
  <c r="AH356" i="25"/>
  <c r="AG356" i="25"/>
  <c r="AF356" i="25"/>
  <c r="AE356" i="25"/>
  <c r="AD356" i="25"/>
  <c r="AC356" i="25"/>
  <c r="AB356" i="25"/>
  <c r="AA356" i="25"/>
  <c r="Z356" i="25"/>
  <c r="Y356" i="25"/>
  <c r="X356" i="25"/>
  <c r="W356" i="25"/>
  <c r="V356" i="25"/>
  <c r="U356" i="25"/>
  <c r="T356" i="25"/>
  <c r="S356" i="25"/>
  <c r="R356" i="25"/>
  <c r="Q356" i="25"/>
  <c r="P356" i="25"/>
  <c r="O356" i="25"/>
  <c r="N356" i="25"/>
  <c r="M356" i="25"/>
  <c r="L356" i="25"/>
  <c r="K356" i="25"/>
  <c r="AM355" i="25"/>
  <c r="AL355" i="25"/>
  <c r="AK355" i="25"/>
  <c r="AJ355" i="25"/>
  <c r="AI355" i="25"/>
  <c r="AH355" i="25"/>
  <c r="AG355" i="25"/>
  <c r="AF355" i="25"/>
  <c r="AE355" i="25"/>
  <c r="AD355" i="25"/>
  <c r="AC355" i="25"/>
  <c r="AB355" i="25"/>
  <c r="AA355" i="25"/>
  <c r="Z355" i="25"/>
  <c r="Y355" i="25"/>
  <c r="X355" i="25"/>
  <c r="W355" i="25"/>
  <c r="V355" i="25"/>
  <c r="U355" i="25"/>
  <c r="T355" i="25"/>
  <c r="S355" i="25"/>
  <c r="R355" i="25"/>
  <c r="Q355" i="25"/>
  <c r="P355" i="25"/>
  <c r="O355" i="25"/>
  <c r="N355" i="25"/>
  <c r="M355" i="25"/>
  <c r="L355" i="25"/>
  <c r="K355" i="25"/>
  <c r="AM354" i="25"/>
  <c r="AL354" i="25"/>
  <c r="AK354" i="25"/>
  <c r="AJ354" i="25"/>
  <c r="AI354" i="25"/>
  <c r="AH354" i="25"/>
  <c r="AG354" i="25"/>
  <c r="AF354" i="25"/>
  <c r="AE354" i="25"/>
  <c r="AD354" i="25"/>
  <c r="AC354" i="25"/>
  <c r="AB354" i="25"/>
  <c r="AA354" i="25"/>
  <c r="Z354" i="25"/>
  <c r="Y354" i="25"/>
  <c r="X354" i="25"/>
  <c r="W354" i="25"/>
  <c r="V354" i="25"/>
  <c r="U354" i="25"/>
  <c r="T354" i="25"/>
  <c r="S354" i="25"/>
  <c r="R354" i="25"/>
  <c r="Q354" i="25"/>
  <c r="P354" i="25"/>
  <c r="O354" i="25"/>
  <c r="N354" i="25"/>
  <c r="M354" i="25"/>
  <c r="L354" i="25"/>
  <c r="K354" i="25"/>
  <c r="AM353" i="25"/>
  <c r="AL353" i="25"/>
  <c r="AK353" i="25"/>
  <c r="AJ353" i="25"/>
  <c r="AI353" i="25"/>
  <c r="AH353" i="25"/>
  <c r="AG353" i="25"/>
  <c r="AF353" i="25"/>
  <c r="AE353" i="25"/>
  <c r="AD353" i="25"/>
  <c r="AC353" i="25"/>
  <c r="AB353" i="25"/>
  <c r="AA353" i="25"/>
  <c r="Z353" i="25"/>
  <c r="Y353" i="25"/>
  <c r="X353" i="25"/>
  <c r="W353" i="25"/>
  <c r="V353" i="25"/>
  <c r="U353" i="25"/>
  <c r="T353" i="25"/>
  <c r="S353" i="25"/>
  <c r="R353" i="25"/>
  <c r="Q353" i="25"/>
  <c r="P353" i="25"/>
  <c r="O353" i="25"/>
  <c r="N353" i="25"/>
  <c r="M353" i="25"/>
  <c r="L353" i="25"/>
  <c r="K353" i="25"/>
  <c r="AM352" i="25"/>
  <c r="AL352" i="25"/>
  <c r="AK352" i="25"/>
  <c r="AJ352" i="25"/>
  <c r="AI352" i="25"/>
  <c r="AH352" i="25"/>
  <c r="AG352" i="25"/>
  <c r="AF352" i="25"/>
  <c r="AE352" i="25"/>
  <c r="AD352" i="25"/>
  <c r="AC352" i="25"/>
  <c r="AB352" i="25"/>
  <c r="AA352" i="25"/>
  <c r="Z352" i="25"/>
  <c r="Y352" i="25"/>
  <c r="X352" i="25"/>
  <c r="W352" i="25"/>
  <c r="V352" i="25"/>
  <c r="U352" i="25"/>
  <c r="T352" i="25"/>
  <c r="S352" i="25"/>
  <c r="R352" i="25"/>
  <c r="Q352" i="25"/>
  <c r="P352" i="25"/>
  <c r="O352" i="25"/>
  <c r="N352" i="25"/>
  <c r="M352" i="25"/>
  <c r="L352" i="25"/>
  <c r="K352" i="25"/>
  <c r="AM351" i="25"/>
  <c r="AL351" i="25"/>
  <c r="AK351" i="25"/>
  <c r="AJ351" i="25"/>
  <c r="AI351" i="25"/>
  <c r="AH351" i="25"/>
  <c r="AG351" i="25"/>
  <c r="AF351" i="25"/>
  <c r="AE351" i="25"/>
  <c r="AD351" i="25"/>
  <c r="AC351" i="25"/>
  <c r="AB351" i="25"/>
  <c r="AA351" i="25"/>
  <c r="Z351" i="25"/>
  <c r="Y351" i="25"/>
  <c r="X351" i="25"/>
  <c r="W351" i="25"/>
  <c r="V351" i="25"/>
  <c r="U351" i="25"/>
  <c r="T351" i="25"/>
  <c r="S351" i="25"/>
  <c r="R351" i="25"/>
  <c r="Q351" i="25"/>
  <c r="P351" i="25"/>
  <c r="O351" i="25"/>
  <c r="N351" i="25"/>
  <c r="M351" i="25"/>
  <c r="L351" i="25"/>
  <c r="K351" i="25"/>
  <c r="AM350" i="25"/>
  <c r="AL350" i="25"/>
  <c r="AK350" i="25"/>
  <c r="AJ350" i="25"/>
  <c r="AI350" i="25"/>
  <c r="AH350" i="25"/>
  <c r="AG350" i="25"/>
  <c r="AF350" i="25"/>
  <c r="AE350" i="25"/>
  <c r="AD350" i="25"/>
  <c r="AC350" i="25"/>
  <c r="AB350" i="25"/>
  <c r="AA350" i="25"/>
  <c r="Z350" i="25"/>
  <c r="Y350" i="25"/>
  <c r="X350" i="25"/>
  <c r="W350" i="25"/>
  <c r="V350" i="25"/>
  <c r="U350" i="25"/>
  <c r="T350" i="25"/>
  <c r="S350" i="25"/>
  <c r="R350" i="25"/>
  <c r="Q350" i="25"/>
  <c r="P350" i="25"/>
  <c r="O350" i="25"/>
  <c r="N350" i="25"/>
  <c r="M350" i="25"/>
  <c r="L350" i="25"/>
  <c r="K350" i="25"/>
  <c r="AM349" i="25"/>
  <c r="AL349" i="25"/>
  <c r="AK349" i="25"/>
  <c r="AJ349" i="25"/>
  <c r="AI349" i="25"/>
  <c r="AH349" i="25"/>
  <c r="AG349" i="25"/>
  <c r="AF349" i="25"/>
  <c r="AE349" i="25"/>
  <c r="AD349" i="25"/>
  <c r="AC349" i="25"/>
  <c r="AB349" i="25"/>
  <c r="AA349" i="25"/>
  <c r="Z349" i="25"/>
  <c r="Y349" i="25"/>
  <c r="X349" i="25"/>
  <c r="W349" i="25"/>
  <c r="V349" i="25"/>
  <c r="U349" i="25"/>
  <c r="T349" i="25"/>
  <c r="S349" i="25"/>
  <c r="R349" i="25"/>
  <c r="Q349" i="25"/>
  <c r="P349" i="25"/>
  <c r="O349" i="25"/>
  <c r="N349" i="25"/>
  <c r="M349" i="25"/>
  <c r="L349" i="25"/>
  <c r="K349" i="25"/>
  <c r="AM348" i="25"/>
  <c r="AL348" i="25"/>
  <c r="AK348" i="25"/>
  <c r="AJ348" i="25"/>
  <c r="AI348" i="25"/>
  <c r="AH348" i="25"/>
  <c r="AG348" i="25"/>
  <c r="AF348" i="25"/>
  <c r="AE348" i="25"/>
  <c r="AD348" i="25"/>
  <c r="AC348" i="25"/>
  <c r="AB348" i="25"/>
  <c r="AA348" i="25"/>
  <c r="Z348" i="25"/>
  <c r="Y348" i="25"/>
  <c r="X348" i="25"/>
  <c r="W348" i="25"/>
  <c r="V348" i="25"/>
  <c r="U348" i="25"/>
  <c r="T348" i="25"/>
  <c r="S348" i="25"/>
  <c r="R348" i="25"/>
  <c r="Q348" i="25"/>
  <c r="P348" i="25"/>
  <c r="O348" i="25"/>
  <c r="N348" i="25"/>
  <c r="M348" i="25"/>
  <c r="L348" i="25"/>
  <c r="K348" i="25"/>
  <c r="AM347" i="25"/>
  <c r="AL347" i="25"/>
  <c r="AK347" i="25"/>
  <c r="AJ347" i="25"/>
  <c r="AI347" i="25"/>
  <c r="AH347" i="25"/>
  <c r="AG347" i="25"/>
  <c r="AF347" i="25"/>
  <c r="AE347" i="25"/>
  <c r="AD347" i="25"/>
  <c r="AC347" i="25"/>
  <c r="AB347" i="25"/>
  <c r="AA347" i="25"/>
  <c r="Z347" i="25"/>
  <c r="Y347" i="25"/>
  <c r="X347" i="25"/>
  <c r="W347" i="25"/>
  <c r="V347" i="25"/>
  <c r="U347" i="25"/>
  <c r="T347" i="25"/>
  <c r="S347" i="25"/>
  <c r="R347" i="25"/>
  <c r="Q347" i="25"/>
  <c r="P347" i="25"/>
  <c r="O347" i="25"/>
  <c r="N347" i="25"/>
  <c r="M347" i="25"/>
  <c r="L347" i="25"/>
  <c r="K347" i="25"/>
  <c r="AM346" i="25"/>
  <c r="AL346" i="25"/>
  <c r="AK346" i="25"/>
  <c r="AJ346" i="25"/>
  <c r="AI346" i="25"/>
  <c r="AH346" i="25"/>
  <c r="AG346" i="25"/>
  <c r="AF346" i="25"/>
  <c r="AE346" i="25"/>
  <c r="AD346" i="25"/>
  <c r="AC346" i="25"/>
  <c r="AB346" i="25"/>
  <c r="AA346" i="25"/>
  <c r="Z346" i="25"/>
  <c r="Y346" i="25"/>
  <c r="X346" i="25"/>
  <c r="W346" i="25"/>
  <c r="V346" i="25"/>
  <c r="U346" i="25"/>
  <c r="T346" i="25"/>
  <c r="S346" i="25"/>
  <c r="R346" i="25"/>
  <c r="Q346" i="25"/>
  <c r="P346" i="25"/>
  <c r="O346" i="25"/>
  <c r="N346" i="25"/>
  <c r="M346" i="25"/>
  <c r="L346" i="25"/>
  <c r="K346" i="25"/>
  <c r="AM345" i="25"/>
  <c r="AL345" i="25"/>
  <c r="AK345" i="25"/>
  <c r="AJ345" i="25"/>
  <c r="AI345" i="25"/>
  <c r="AH345" i="25"/>
  <c r="AG345" i="25"/>
  <c r="AF345" i="25"/>
  <c r="AE345" i="25"/>
  <c r="AD345" i="25"/>
  <c r="AC345" i="25"/>
  <c r="AB345" i="25"/>
  <c r="AA345" i="25"/>
  <c r="Z345" i="25"/>
  <c r="Y345" i="25"/>
  <c r="X345" i="25"/>
  <c r="W345" i="25"/>
  <c r="V345" i="25"/>
  <c r="U345" i="25"/>
  <c r="T345" i="25"/>
  <c r="S345" i="25"/>
  <c r="R345" i="25"/>
  <c r="Q345" i="25"/>
  <c r="P345" i="25"/>
  <c r="O345" i="25"/>
  <c r="N345" i="25"/>
  <c r="M345" i="25"/>
  <c r="L345" i="25"/>
  <c r="K345" i="25"/>
  <c r="AM344" i="25"/>
  <c r="AL344" i="25"/>
  <c r="AK344" i="25"/>
  <c r="AJ344" i="25"/>
  <c r="AI344" i="25"/>
  <c r="AH344" i="25"/>
  <c r="AG344" i="25"/>
  <c r="AF344" i="25"/>
  <c r="AE344" i="25"/>
  <c r="AD344" i="25"/>
  <c r="AC344" i="25"/>
  <c r="AB344" i="25"/>
  <c r="AA344" i="25"/>
  <c r="Z344" i="25"/>
  <c r="Y344" i="25"/>
  <c r="X344" i="25"/>
  <c r="W344" i="25"/>
  <c r="V344" i="25"/>
  <c r="U344" i="25"/>
  <c r="T344" i="25"/>
  <c r="S344" i="25"/>
  <c r="R344" i="25"/>
  <c r="Q344" i="25"/>
  <c r="P344" i="25"/>
  <c r="O344" i="25"/>
  <c r="N344" i="25"/>
  <c r="M344" i="25"/>
  <c r="L344" i="25"/>
  <c r="K344" i="25"/>
  <c r="AM343" i="25"/>
  <c r="AL343" i="25"/>
  <c r="AK343" i="25"/>
  <c r="AJ343" i="25"/>
  <c r="AI343" i="25"/>
  <c r="AH343" i="25"/>
  <c r="AG343" i="25"/>
  <c r="AF343" i="25"/>
  <c r="AE343" i="25"/>
  <c r="AD343" i="25"/>
  <c r="AC343" i="25"/>
  <c r="AB343" i="25"/>
  <c r="AA343" i="25"/>
  <c r="Z343" i="25"/>
  <c r="Y343" i="25"/>
  <c r="X343" i="25"/>
  <c r="W343" i="25"/>
  <c r="V343" i="25"/>
  <c r="U343" i="25"/>
  <c r="T343" i="25"/>
  <c r="S343" i="25"/>
  <c r="R343" i="25"/>
  <c r="Q343" i="25"/>
  <c r="P343" i="25"/>
  <c r="O343" i="25"/>
  <c r="N343" i="25"/>
  <c r="M343" i="25"/>
  <c r="L343" i="25"/>
  <c r="K343" i="25"/>
  <c r="AM342" i="25"/>
  <c r="AL342" i="25"/>
  <c r="AK342" i="25"/>
  <c r="AJ342" i="25"/>
  <c r="AI342" i="25"/>
  <c r="AH342" i="25"/>
  <c r="AG342" i="25"/>
  <c r="AF342" i="25"/>
  <c r="AE342" i="25"/>
  <c r="AD342" i="25"/>
  <c r="AC342" i="25"/>
  <c r="AB342" i="25"/>
  <c r="AA342" i="25"/>
  <c r="Z342" i="25"/>
  <c r="Y342" i="25"/>
  <c r="X342" i="25"/>
  <c r="W342" i="25"/>
  <c r="V342" i="25"/>
  <c r="U342" i="25"/>
  <c r="T342" i="25"/>
  <c r="S342" i="25"/>
  <c r="R342" i="25"/>
  <c r="Q342" i="25"/>
  <c r="P342" i="25"/>
  <c r="O342" i="25"/>
  <c r="N342" i="25"/>
  <c r="M342" i="25"/>
  <c r="L342" i="25"/>
  <c r="K342" i="25"/>
  <c r="AM341" i="25"/>
  <c r="AL341" i="25"/>
  <c r="AK341" i="25"/>
  <c r="AJ341" i="25"/>
  <c r="AI341" i="25"/>
  <c r="AH341" i="25"/>
  <c r="AG341" i="25"/>
  <c r="AF341" i="25"/>
  <c r="AE341" i="25"/>
  <c r="AD341" i="25"/>
  <c r="AC341" i="25"/>
  <c r="AB341" i="25"/>
  <c r="AA341" i="25"/>
  <c r="Z341" i="25"/>
  <c r="Y341" i="25"/>
  <c r="X341" i="25"/>
  <c r="W341" i="25"/>
  <c r="V341" i="25"/>
  <c r="U341" i="25"/>
  <c r="T341" i="25"/>
  <c r="S341" i="25"/>
  <c r="R341" i="25"/>
  <c r="Q341" i="25"/>
  <c r="P341" i="25"/>
  <c r="O341" i="25"/>
  <c r="N341" i="25"/>
  <c r="M341" i="25"/>
  <c r="L341" i="25"/>
  <c r="K341" i="25"/>
  <c r="AM340" i="25"/>
  <c r="AL340" i="25"/>
  <c r="AJ340" i="25"/>
  <c r="AH340" i="25"/>
  <c r="AG340" i="25"/>
  <c r="AF340" i="25"/>
  <c r="AE340" i="25"/>
  <c r="AD340" i="25"/>
  <c r="AC340" i="25"/>
  <c r="AB340" i="25"/>
  <c r="AA340" i="25"/>
  <c r="Z340" i="25"/>
  <c r="Y340" i="25"/>
  <c r="X340" i="25"/>
  <c r="W340" i="25"/>
  <c r="V340" i="25"/>
  <c r="U340" i="25"/>
  <c r="T340" i="25"/>
  <c r="S340" i="25"/>
  <c r="R340" i="25"/>
  <c r="Q340" i="25"/>
  <c r="P340" i="25"/>
  <c r="O340" i="25"/>
  <c r="N340" i="25"/>
  <c r="M340" i="25"/>
  <c r="L340" i="25"/>
  <c r="K340" i="25"/>
  <c r="AM339" i="25"/>
  <c r="AK339" i="25"/>
  <c r="AJ339" i="25"/>
  <c r="AH339" i="25"/>
  <c r="AG339" i="25"/>
  <c r="AF339" i="25"/>
  <c r="AE339" i="25"/>
  <c r="AD339" i="25"/>
  <c r="AC339" i="25"/>
  <c r="AB339" i="25"/>
  <c r="AA339" i="25"/>
  <c r="Z339" i="25"/>
  <c r="Y339" i="25"/>
  <c r="X339" i="25"/>
  <c r="W339" i="25"/>
  <c r="V339" i="25"/>
  <c r="U339" i="25"/>
  <c r="T339" i="25"/>
  <c r="S339" i="25"/>
  <c r="R339" i="25"/>
  <c r="Q339" i="25"/>
  <c r="P339" i="25"/>
  <c r="O339" i="25"/>
  <c r="N339" i="25"/>
  <c r="M339" i="25"/>
  <c r="L339" i="25"/>
  <c r="K339" i="25"/>
  <c r="AM338" i="25"/>
  <c r="AL338" i="25"/>
  <c r="AK338" i="25"/>
  <c r="AJ338" i="25"/>
  <c r="AI338" i="25"/>
  <c r="AH338" i="25"/>
  <c r="AG338" i="25"/>
  <c r="AF338" i="25"/>
  <c r="AE338" i="25"/>
  <c r="AD338" i="25"/>
  <c r="AC338" i="25"/>
  <c r="AB338" i="25"/>
  <c r="AA338" i="25"/>
  <c r="Z338" i="25"/>
  <c r="Y338" i="25"/>
  <c r="X338" i="25"/>
  <c r="W338" i="25"/>
  <c r="V338" i="25"/>
  <c r="U338" i="25"/>
  <c r="T338" i="25"/>
  <c r="S338" i="25"/>
  <c r="R338" i="25"/>
  <c r="Q338" i="25"/>
  <c r="P338" i="25"/>
  <c r="O338" i="25"/>
  <c r="N338" i="25"/>
  <c r="M338" i="25"/>
  <c r="L338" i="25"/>
  <c r="K338" i="25"/>
  <c r="AM337" i="25"/>
  <c r="AK337" i="25"/>
  <c r="AJ337" i="25"/>
  <c r="AH337" i="25"/>
  <c r="AG337" i="25"/>
  <c r="AF337" i="25"/>
  <c r="AE337" i="25"/>
  <c r="AD337" i="25"/>
  <c r="AC337" i="25"/>
  <c r="AB337" i="25"/>
  <c r="AA337" i="25"/>
  <c r="Z337" i="25"/>
  <c r="Y337" i="25"/>
  <c r="X337" i="25"/>
  <c r="W337" i="25"/>
  <c r="V337" i="25"/>
  <c r="U337" i="25"/>
  <c r="T337" i="25"/>
  <c r="S337" i="25"/>
  <c r="R337" i="25"/>
  <c r="Q337" i="25"/>
  <c r="P337" i="25"/>
  <c r="O337" i="25"/>
  <c r="N337" i="25"/>
  <c r="M337" i="25"/>
  <c r="L337" i="25"/>
  <c r="K337" i="25"/>
  <c r="AM336" i="25"/>
  <c r="AJ336" i="25"/>
  <c r="AH336" i="25"/>
  <c r="AG336" i="25"/>
  <c r="AF336" i="25"/>
  <c r="AE336" i="25"/>
  <c r="AD336" i="25"/>
  <c r="AC336" i="25"/>
  <c r="AB336" i="25"/>
  <c r="AA336" i="25"/>
  <c r="Z336" i="25"/>
  <c r="Y336" i="25"/>
  <c r="X336" i="25"/>
  <c r="W336" i="25"/>
  <c r="V336" i="25"/>
  <c r="U336" i="25"/>
  <c r="T336" i="25"/>
  <c r="S336" i="25"/>
  <c r="R336" i="25"/>
  <c r="Q336" i="25"/>
  <c r="P336" i="25"/>
  <c r="O336" i="25"/>
  <c r="N336" i="25"/>
  <c r="M336" i="25"/>
  <c r="L336" i="25"/>
  <c r="K336" i="25"/>
  <c r="AM335" i="25"/>
  <c r="AL335" i="25"/>
  <c r="AK335" i="25"/>
  <c r="AJ335" i="25"/>
  <c r="AI335" i="25"/>
  <c r="AH335" i="25"/>
  <c r="AG335" i="25"/>
  <c r="AF335" i="25"/>
  <c r="AE335" i="25"/>
  <c r="AD335" i="25"/>
  <c r="AC335" i="25"/>
  <c r="AB335" i="25"/>
  <c r="AA335" i="25"/>
  <c r="Z335" i="25"/>
  <c r="Y335" i="25"/>
  <c r="X335" i="25"/>
  <c r="W335" i="25"/>
  <c r="V335" i="25"/>
  <c r="U335" i="25"/>
  <c r="T335" i="25"/>
  <c r="S335" i="25"/>
  <c r="R335" i="25"/>
  <c r="Q335" i="25"/>
  <c r="P335" i="25"/>
  <c r="O335" i="25"/>
  <c r="N335" i="25"/>
  <c r="M335" i="25"/>
  <c r="L335" i="25"/>
  <c r="K335" i="25"/>
  <c r="AM334" i="25"/>
  <c r="AL334" i="25"/>
  <c r="AK334" i="25"/>
  <c r="AJ334" i="25"/>
  <c r="AI334" i="25"/>
  <c r="AH334" i="25"/>
  <c r="AG334" i="25"/>
  <c r="AF334" i="25"/>
  <c r="AE334" i="25"/>
  <c r="AD334" i="25"/>
  <c r="AC334" i="25"/>
  <c r="AB334" i="25"/>
  <c r="AA334" i="25"/>
  <c r="Z334" i="25"/>
  <c r="Y334" i="25"/>
  <c r="X334" i="25"/>
  <c r="W334" i="25"/>
  <c r="V334" i="25"/>
  <c r="U334" i="25"/>
  <c r="T334" i="25"/>
  <c r="S334" i="25"/>
  <c r="R334" i="25"/>
  <c r="Q334" i="25"/>
  <c r="P334" i="25"/>
  <c r="O334" i="25"/>
  <c r="N334" i="25"/>
  <c r="M334" i="25"/>
  <c r="L334" i="25"/>
  <c r="K334" i="25"/>
  <c r="AM333" i="25"/>
  <c r="AL333" i="25"/>
  <c r="AK333" i="25"/>
  <c r="AJ333" i="25"/>
  <c r="AI333" i="25"/>
  <c r="AH333" i="25"/>
  <c r="AG333" i="25"/>
  <c r="AF333" i="25"/>
  <c r="AE333" i="25"/>
  <c r="AD333" i="25"/>
  <c r="AC333" i="25"/>
  <c r="AB333" i="25"/>
  <c r="AA333" i="25"/>
  <c r="Z333" i="25"/>
  <c r="Y333" i="25"/>
  <c r="X333" i="25"/>
  <c r="W333" i="25"/>
  <c r="V333" i="25"/>
  <c r="U333" i="25"/>
  <c r="T333" i="25"/>
  <c r="S333" i="25"/>
  <c r="R333" i="25"/>
  <c r="Q333" i="25"/>
  <c r="P333" i="25"/>
  <c r="O333" i="25"/>
  <c r="N333" i="25"/>
  <c r="M333" i="25"/>
  <c r="L333" i="25"/>
  <c r="K333" i="25"/>
  <c r="AM332" i="25"/>
  <c r="AL332" i="25"/>
  <c r="AK332" i="25"/>
  <c r="AJ332" i="25"/>
  <c r="AI332" i="25"/>
  <c r="AH332" i="25"/>
  <c r="AG332" i="25"/>
  <c r="AF332" i="25"/>
  <c r="AE332" i="25"/>
  <c r="AD332" i="25"/>
  <c r="AC332" i="25"/>
  <c r="AB332" i="25"/>
  <c r="AA332" i="25"/>
  <c r="Z332" i="25"/>
  <c r="Y332" i="25"/>
  <c r="X332" i="25"/>
  <c r="W332" i="25"/>
  <c r="V332" i="25"/>
  <c r="U332" i="25"/>
  <c r="T332" i="25"/>
  <c r="S332" i="25"/>
  <c r="R332" i="25"/>
  <c r="Q332" i="25"/>
  <c r="P332" i="25"/>
  <c r="O332" i="25"/>
  <c r="N332" i="25"/>
  <c r="M332" i="25"/>
  <c r="L332" i="25"/>
  <c r="K332" i="25"/>
  <c r="AM331" i="25"/>
  <c r="AL331" i="25"/>
  <c r="AK331" i="25"/>
  <c r="AJ331" i="25"/>
  <c r="AI331" i="25"/>
  <c r="AH331" i="25"/>
  <c r="AG331" i="25"/>
  <c r="AF331" i="25"/>
  <c r="AE331" i="25"/>
  <c r="AD331" i="25"/>
  <c r="AC331" i="25"/>
  <c r="AB331" i="25"/>
  <c r="AA331" i="25"/>
  <c r="Z331" i="25"/>
  <c r="Y331" i="25"/>
  <c r="X331" i="25"/>
  <c r="W331" i="25"/>
  <c r="V331" i="25"/>
  <c r="U331" i="25"/>
  <c r="T331" i="25"/>
  <c r="S331" i="25"/>
  <c r="R331" i="25"/>
  <c r="Q331" i="25"/>
  <c r="P331" i="25"/>
  <c r="O331" i="25"/>
  <c r="N331" i="25"/>
  <c r="M331" i="25"/>
  <c r="L331" i="25"/>
  <c r="K331" i="25"/>
  <c r="AM330" i="25"/>
  <c r="AL330" i="25"/>
  <c r="AK330" i="25"/>
  <c r="AJ330" i="25"/>
  <c r="AI330" i="25"/>
  <c r="AH330" i="25"/>
  <c r="AG330" i="25"/>
  <c r="AF330" i="25"/>
  <c r="AE330" i="25"/>
  <c r="AD330" i="25"/>
  <c r="AC330" i="25"/>
  <c r="AB330" i="25"/>
  <c r="AA330" i="25"/>
  <c r="Z330" i="25"/>
  <c r="Y330" i="25"/>
  <c r="X330" i="25"/>
  <c r="W330" i="25"/>
  <c r="V330" i="25"/>
  <c r="U330" i="25"/>
  <c r="T330" i="25"/>
  <c r="S330" i="25"/>
  <c r="R330" i="25"/>
  <c r="Q330" i="25"/>
  <c r="P330" i="25"/>
  <c r="O330" i="25"/>
  <c r="N330" i="25"/>
  <c r="M330" i="25"/>
  <c r="L330" i="25"/>
  <c r="K330" i="25"/>
  <c r="AM329" i="25"/>
  <c r="AL329" i="25"/>
  <c r="AK329" i="25"/>
  <c r="AJ329" i="25"/>
  <c r="AI329" i="25"/>
  <c r="AH329" i="25"/>
  <c r="AG329" i="25"/>
  <c r="AF329" i="25"/>
  <c r="AE329" i="25"/>
  <c r="AD329" i="25"/>
  <c r="AC329" i="25"/>
  <c r="AB329" i="25"/>
  <c r="AA329" i="25"/>
  <c r="Z329" i="25"/>
  <c r="Y329" i="25"/>
  <c r="X329" i="25"/>
  <c r="W329" i="25"/>
  <c r="V329" i="25"/>
  <c r="U329" i="25"/>
  <c r="T329" i="25"/>
  <c r="S329" i="25"/>
  <c r="R329" i="25"/>
  <c r="Q329" i="25"/>
  <c r="P329" i="25"/>
  <c r="O329" i="25"/>
  <c r="N329" i="25"/>
  <c r="M329" i="25"/>
  <c r="L329" i="25"/>
  <c r="K329" i="25"/>
  <c r="AM328" i="25"/>
  <c r="AL328" i="25"/>
  <c r="AK328" i="25"/>
  <c r="AJ328" i="25"/>
  <c r="AI328" i="25"/>
  <c r="AH328" i="25"/>
  <c r="AG328" i="25"/>
  <c r="AF328" i="25"/>
  <c r="AE328" i="25"/>
  <c r="AD328" i="25"/>
  <c r="AC328" i="25"/>
  <c r="AB328" i="25"/>
  <c r="AA328" i="25"/>
  <c r="Z328" i="25"/>
  <c r="Y328" i="25"/>
  <c r="X328" i="25"/>
  <c r="W328" i="25"/>
  <c r="V328" i="25"/>
  <c r="U328" i="25"/>
  <c r="T328" i="25"/>
  <c r="S328" i="25"/>
  <c r="R328" i="25"/>
  <c r="Q328" i="25"/>
  <c r="P328" i="25"/>
  <c r="O328" i="25"/>
  <c r="N328" i="25"/>
  <c r="M328" i="25"/>
  <c r="L328" i="25"/>
  <c r="K328" i="25"/>
  <c r="AM327" i="25"/>
  <c r="AL327" i="25"/>
  <c r="AK327" i="25"/>
  <c r="AJ327" i="25"/>
  <c r="AI327" i="25"/>
  <c r="AH327" i="25"/>
  <c r="AG327" i="25"/>
  <c r="AF327" i="25"/>
  <c r="AE327" i="25"/>
  <c r="AD327" i="25"/>
  <c r="AC327" i="25"/>
  <c r="AB327" i="25"/>
  <c r="AA327" i="25"/>
  <c r="Z327" i="25"/>
  <c r="Y327" i="25"/>
  <c r="X327" i="25"/>
  <c r="W327" i="25"/>
  <c r="V327" i="25"/>
  <c r="U327" i="25"/>
  <c r="T327" i="25"/>
  <c r="S327" i="25"/>
  <c r="R327" i="25"/>
  <c r="Q327" i="25"/>
  <c r="P327" i="25"/>
  <c r="O327" i="25"/>
  <c r="N327" i="25"/>
  <c r="M327" i="25"/>
  <c r="L327" i="25"/>
  <c r="K327" i="25"/>
  <c r="AM326" i="25"/>
  <c r="AL326" i="25"/>
  <c r="AK326" i="25"/>
  <c r="AJ326" i="25"/>
  <c r="AI326" i="25"/>
  <c r="AH326" i="25"/>
  <c r="AG326" i="25"/>
  <c r="AF326" i="25"/>
  <c r="AE326" i="25"/>
  <c r="AD326" i="25"/>
  <c r="AC326" i="25"/>
  <c r="AB326" i="25"/>
  <c r="AA326" i="25"/>
  <c r="Z326" i="25"/>
  <c r="Y326" i="25"/>
  <c r="X326" i="25"/>
  <c r="W326" i="25"/>
  <c r="V326" i="25"/>
  <c r="U326" i="25"/>
  <c r="T326" i="25"/>
  <c r="S326" i="25"/>
  <c r="R326" i="25"/>
  <c r="Q326" i="25"/>
  <c r="P326" i="25"/>
  <c r="O326" i="25"/>
  <c r="N326" i="25"/>
  <c r="M326" i="25"/>
  <c r="L326" i="25"/>
  <c r="K326" i="25"/>
  <c r="AM325" i="25"/>
  <c r="AL325" i="25"/>
  <c r="AK325" i="25"/>
  <c r="AJ325" i="25"/>
  <c r="AI325" i="25"/>
  <c r="AH325" i="25"/>
  <c r="AG325" i="25"/>
  <c r="AF325" i="25"/>
  <c r="AE325" i="25"/>
  <c r="AD325" i="25"/>
  <c r="AC325" i="25"/>
  <c r="AB325" i="25"/>
  <c r="AA325" i="25"/>
  <c r="Z325" i="25"/>
  <c r="Y325" i="25"/>
  <c r="X325" i="25"/>
  <c r="W325" i="25"/>
  <c r="V325" i="25"/>
  <c r="U325" i="25"/>
  <c r="T325" i="25"/>
  <c r="S325" i="25"/>
  <c r="R325" i="25"/>
  <c r="Q325" i="25"/>
  <c r="P325" i="25"/>
  <c r="O325" i="25"/>
  <c r="N325" i="25"/>
  <c r="M325" i="25"/>
  <c r="L325" i="25"/>
  <c r="K325" i="25"/>
  <c r="AM324" i="25"/>
  <c r="AL324" i="25"/>
  <c r="AK324" i="25"/>
  <c r="AJ324" i="25"/>
  <c r="AI324" i="25"/>
  <c r="AH324" i="25"/>
  <c r="AG324" i="25"/>
  <c r="AF324" i="25"/>
  <c r="AE324" i="25"/>
  <c r="AD324" i="25"/>
  <c r="AC324" i="25"/>
  <c r="AB324" i="25"/>
  <c r="AA324" i="25"/>
  <c r="Z324" i="25"/>
  <c r="Y324" i="25"/>
  <c r="X324" i="25"/>
  <c r="W324" i="25"/>
  <c r="V324" i="25"/>
  <c r="U324" i="25"/>
  <c r="T324" i="25"/>
  <c r="S324" i="25"/>
  <c r="R324" i="25"/>
  <c r="Q324" i="25"/>
  <c r="P324" i="25"/>
  <c r="O324" i="25"/>
  <c r="N324" i="25"/>
  <c r="M324" i="25"/>
  <c r="L324" i="25"/>
  <c r="K324" i="25"/>
  <c r="AM323" i="25"/>
  <c r="AL323" i="25"/>
  <c r="AK323" i="25"/>
  <c r="AJ323" i="25"/>
  <c r="AI323" i="25"/>
  <c r="AH323" i="25"/>
  <c r="AG323" i="25"/>
  <c r="AF323" i="25"/>
  <c r="AE323" i="25"/>
  <c r="AD323" i="25"/>
  <c r="AC323" i="25"/>
  <c r="AB323" i="25"/>
  <c r="AA323" i="25"/>
  <c r="Z323" i="25"/>
  <c r="Y323" i="25"/>
  <c r="X323" i="25"/>
  <c r="W323" i="25"/>
  <c r="V323" i="25"/>
  <c r="U323" i="25"/>
  <c r="T323" i="25"/>
  <c r="S323" i="25"/>
  <c r="R323" i="25"/>
  <c r="Q323" i="25"/>
  <c r="P323" i="25"/>
  <c r="O323" i="25"/>
  <c r="N323" i="25"/>
  <c r="M323" i="25"/>
  <c r="L323" i="25"/>
  <c r="K323" i="25"/>
  <c r="AM322" i="25"/>
  <c r="AL322" i="25"/>
  <c r="AK322" i="25"/>
  <c r="AJ322" i="25"/>
  <c r="AI322" i="25"/>
  <c r="AH322" i="25"/>
  <c r="AG322" i="25"/>
  <c r="AF322" i="25"/>
  <c r="AE322" i="25"/>
  <c r="AD322" i="25"/>
  <c r="AC322" i="25"/>
  <c r="AB322" i="25"/>
  <c r="AA322" i="25"/>
  <c r="Z322" i="25"/>
  <c r="Y322" i="25"/>
  <c r="X322" i="25"/>
  <c r="W322" i="25"/>
  <c r="V322" i="25"/>
  <c r="U322" i="25"/>
  <c r="T322" i="25"/>
  <c r="S322" i="25"/>
  <c r="R322" i="25"/>
  <c r="Q322" i="25"/>
  <c r="P322" i="25"/>
  <c r="O322" i="25"/>
  <c r="N322" i="25"/>
  <c r="M322" i="25"/>
  <c r="L322" i="25"/>
  <c r="K322" i="25"/>
  <c r="AM321" i="25"/>
  <c r="AL321" i="25"/>
  <c r="AK321" i="25"/>
  <c r="AJ321" i="25"/>
  <c r="AI321" i="25"/>
  <c r="AH321" i="25"/>
  <c r="AG321" i="25"/>
  <c r="AF321" i="25"/>
  <c r="AE321" i="25"/>
  <c r="AD321" i="25"/>
  <c r="AC321" i="25"/>
  <c r="AB321" i="25"/>
  <c r="AA321" i="25"/>
  <c r="Z321" i="25"/>
  <c r="Y321" i="25"/>
  <c r="X321" i="25"/>
  <c r="W321" i="25"/>
  <c r="V321" i="25"/>
  <c r="U321" i="25"/>
  <c r="T321" i="25"/>
  <c r="S321" i="25"/>
  <c r="R321" i="25"/>
  <c r="Q321" i="25"/>
  <c r="P321" i="25"/>
  <c r="O321" i="25"/>
  <c r="N321" i="25"/>
  <c r="M321" i="25"/>
  <c r="L321" i="25"/>
  <c r="K321" i="25"/>
  <c r="AM320" i="25"/>
  <c r="AL320" i="25"/>
  <c r="AK320" i="25"/>
  <c r="AJ320" i="25"/>
  <c r="AI320" i="25"/>
  <c r="AH320" i="25"/>
  <c r="AG320" i="25"/>
  <c r="AF320" i="25"/>
  <c r="AE320" i="25"/>
  <c r="AD320" i="25"/>
  <c r="AC320" i="25"/>
  <c r="AB320" i="25"/>
  <c r="AA320" i="25"/>
  <c r="Z320" i="25"/>
  <c r="Y320" i="25"/>
  <c r="X320" i="25"/>
  <c r="W320" i="25"/>
  <c r="V320" i="25"/>
  <c r="U320" i="25"/>
  <c r="T320" i="25"/>
  <c r="S320" i="25"/>
  <c r="R320" i="25"/>
  <c r="Q320" i="25"/>
  <c r="P320" i="25"/>
  <c r="O320" i="25"/>
  <c r="N320" i="25"/>
  <c r="M320" i="25"/>
  <c r="L320" i="25"/>
  <c r="K320" i="25"/>
  <c r="AM319" i="25"/>
  <c r="AL319" i="25"/>
  <c r="AK319" i="25"/>
  <c r="AJ319" i="25"/>
  <c r="AI319" i="25"/>
  <c r="AH319" i="25"/>
  <c r="AG319" i="25"/>
  <c r="AF319" i="25"/>
  <c r="AE319" i="25"/>
  <c r="AD319" i="25"/>
  <c r="AC319" i="25"/>
  <c r="AB319" i="25"/>
  <c r="AA319" i="25"/>
  <c r="Z319" i="25"/>
  <c r="Y319" i="25"/>
  <c r="X319" i="25"/>
  <c r="W319" i="25"/>
  <c r="V319" i="25"/>
  <c r="U319" i="25"/>
  <c r="T319" i="25"/>
  <c r="S319" i="25"/>
  <c r="R319" i="25"/>
  <c r="Q319" i="25"/>
  <c r="P319" i="25"/>
  <c r="O319" i="25"/>
  <c r="N319" i="25"/>
  <c r="M319" i="25"/>
  <c r="L319" i="25"/>
  <c r="K319" i="25"/>
  <c r="AM318" i="25"/>
  <c r="AL318" i="25"/>
  <c r="AK318" i="25"/>
  <c r="AJ318" i="25"/>
  <c r="AI318" i="25"/>
  <c r="AH318" i="25"/>
  <c r="AG318" i="25"/>
  <c r="AF318" i="25"/>
  <c r="AE318" i="25"/>
  <c r="AD318" i="25"/>
  <c r="AC318" i="25"/>
  <c r="AB318" i="25"/>
  <c r="AA318" i="25"/>
  <c r="Z318" i="25"/>
  <c r="Y318" i="25"/>
  <c r="X318" i="25"/>
  <c r="W318" i="25"/>
  <c r="V318" i="25"/>
  <c r="U318" i="25"/>
  <c r="T318" i="25"/>
  <c r="S318" i="25"/>
  <c r="R318" i="25"/>
  <c r="Q318" i="25"/>
  <c r="P318" i="25"/>
  <c r="O318" i="25"/>
  <c r="N318" i="25"/>
  <c r="M318" i="25"/>
  <c r="L318" i="25"/>
  <c r="K318" i="25"/>
  <c r="AM317" i="25"/>
  <c r="AL317" i="25"/>
  <c r="AK317" i="25"/>
  <c r="AJ317" i="25"/>
  <c r="AI317" i="25"/>
  <c r="AH317" i="25"/>
  <c r="AG317" i="25"/>
  <c r="AF317" i="25"/>
  <c r="AE317" i="25"/>
  <c r="AD317" i="25"/>
  <c r="AC317" i="25"/>
  <c r="AB317" i="25"/>
  <c r="AA317" i="25"/>
  <c r="Z317" i="25"/>
  <c r="Y317" i="25"/>
  <c r="X317" i="25"/>
  <c r="W317" i="25"/>
  <c r="V317" i="25"/>
  <c r="U317" i="25"/>
  <c r="T317" i="25"/>
  <c r="S317" i="25"/>
  <c r="R317" i="25"/>
  <c r="Q317" i="25"/>
  <c r="P317" i="25"/>
  <c r="O317" i="25"/>
  <c r="N317" i="25"/>
  <c r="M317" i="25"/>
  <c r="L317" i="25"/>
  <c r="K317" i="25"/>
  <c r="AM316" i="25"/>
  <c r="AL316" i="25"/>
  <c r="AK316" i="25"/>
  <c r="AJ316" i="25"/>
  <c r="AI316" i="25"/>
  <c r="AH316" i="25"/>
  <c r="AG316" i="25"/>
  <c r="AF316" i="25"/>
  <c r="AE316" i="25"/>
  <c r="AD316" i="25"/>
  <c r="AC316" i="25"/>
  <c r="AB316" i="25"/>
  <c r="AA316" i="25"/>
  <c r="Z316" i="25"/>
  <c r="Y316" i="25"/>
  <c r="X316" i="25"/>
  <c r="W316" i="25"/>
  <c r="V316" i="25"/>
  <c r="U316" i="25"/>
  <c r="T316" i="25"/>
  <c r="S316" i="25"/>
  <c r="R316" i="25"/>
  <c r="Q316" i="25"/>
  <c r="P316" i="25"/>
  <c r="O316" i="25"/>
  <c r="N316" i="25"/>
  <c r="M316" i="25"/>
  <c r="L316" i="25"/>
  <c r="K316" i="25"/>
  <c r="AM315" i="25"/>
  <c r="AL315" i="25"/>
  <c r="AK315" i="25"/>
  <c r="AJ315" i="25"/>
  <c r="AI315" i="25"/>
  <c r="AH315" i="25"/>
  <c r="AG315" i="25"/>
  <c r="AF315" i="25"/>
  <c r="AE315" i="25"/>
  <c r="AD315" i="25"/>
  <c r="AC315" i="25"/>
  <c r="AB315" i="25"/>
  <c r="AA315" i="25"/>
  <c r="Z315" i="25"/>
  <c r="Y315" i="25"/>
  <c r="X315" i="25"/>
  <c r="W315" i="25"/>
  <c r="V315" i="25"/>
  <c r="U315" i="25"/>
  <c r="T315" i="25"/>
  <c r="S315" i="25"/>
  <c r="R315" i="25"/>
  <c r="Q315" i="25"/>
  <c r="P315" i="25"/>
  <c r="O315" i="25"/>
  <c r="N315" i="25"/>
  <c r="M315" i="25"/>
  <c r="L315" i="25"/>
  <c r="K315" i="25"/>
  <c r="AM314" i="25"/>
  <c r="AL314" i="25"/>
  <c r="AK314" i="25"/>
  <c r="AJ314" i="25"/>
  <c r="AI314" i="25"/>
  <c r="AH314" i="25"/>
  <c r="AG314" i="25"/>
  <c r="AF314" i="25"/>
  <c r="AE314" i="25"/>
  <c r="AD314" i="25"/>
  <c r="AC314" i="25"/>
  <c r="AB314" i="25"/>
  <c r="AA314" i="25"/>
  <c r="Z314" i="25"/>
  <c r="Y314" i="25"/>
  <c r="X314" i="25"/>
  <c r="W314" i="25"/>
  <c r="V314" i="25"/>
  <c r="U314" i="25"/>
  <c r="T314" i="25"/>
  <c r="S314" i="25"/>
  <c r="R314" i="25"/>
  <c r="Q314" i="25"/>
  <c r="P314" i="25"/>
  <c r="O314" i="25"/>
  <c r="N314" i="25"/>
  <c r="M314" i="25"/>
  <c r="L314" i="25"/>
  <c r="K314" i="25"/>
  <c r="AM313" i="25"/>
  <c r="AL313" i="25"/>
  <c r="AK313" i="25"/>
  <c r="AJ313" i="25"/>
  <c r="AI313" i="25"/>
  <c r="AH313" i="25"/>
  <c r="AG313" i="25"/>
  <c r="AF313" i="25"/>
  <c r="AE313" i="25"/>
  <c r="AD313" i="25"/>
  <c r="AC313" i="25"/>
  <c r="AB313" i="25"/>
  <c r="AA313" i="25"/>
  <c r="Z313" i="25"/>
  <c r="Y313" i="25"/>
  <c r="X313" i="25"/>
  <c r="W313" i="25"/>
  <c r="V313" i="25"/>
  <c r="U313" i="25"/>
  <c r="T313" i="25"/>
  <c r="S313" i="25"/>
  <c r="R313" i="25"/>
  <c r="Q313" i="25"/>
  <c r="P313" i="25"/>
  <c r="O313" i="25"/>
  <c r="N313" i="25"/>
  <c r="M313" i="25"/>
  <c r="L313" i="25"/>
  <c r="K313" i="25"/>
  <c r="AM312" i="25"/>
  <c r="AL312" i="25"/>
  <c r="AK312" i="25"/>
  <c r="AJ312" i="25"/>
  <c r="AI312" i="25"/>
  <c r="AH312" i="25"/>
  <c r="AG312" i="25"/>
  <c r="AF312" i="25"/>
  <c r="AE312" i="25"/>
  <c r="AD312" i="25"/>
  <c r="AC312" i="25"/>
  <c r="AB312" i="25"/>
  <c r="AA312" i="25"/>
  <c r="Z312" i="25"/>
  <c r="Y312" i="25"/>
  <c r="X312" i="25"/>
  <c r="W312" i="25"/>
  <c r="V312" i="25"/>
  <c r="U312" i="25"/>
  <c r="T312" i="25"/>
  <c r="S312" i="25"/>
  <c r="R312" i="25"/>
  <c r="Q312" i="25"/>
  <c r="P312" i="25"/>
  <c r="O312" i="25"/>
  <c r="N312" i="25"/>
  <c r="M312" i="25"/>
  <c r="L312" i="25"/>
  <c r="K312" i="25"/>
  <c r="AM311" i="25"/>
  <c r="AL311" i="25"/>
  <c r="AK311" i="25"/>
  <c r="AJ311" i="25"/>
  <c r="AI311" i="25"/>
  <c r="AH311" i="25"/>
  <c r="AG311" i="25"/>
  <c r="AF311" i="25"/>
  <c r="AE311" i="25"/>
  <c r="AD311" i="25"/>
  <c r="AC311" i="25"/>
  <c r="AB311" i="25"/>
  <c r="AA311" i="25"/>
  <c r="Z311" i="25"/>
  <c r="Y311" i="25"/>
  <c r="X311" i="25"/>
  <c r="W311" i="25"/>
  <c r="V311" i="25"/>
  <c r="U311" i="25"/>
  <c r="T311" i="25"/>
  <c r="S311" i="25"/>
  <c r="R311" i="25"/>
  <c r="Q311" i="25"/>
  <c r="P311" i="25"/>
  <c r="O311" i="25"/>
  <c r="N311" i="25"/>
  <c r="M311" i="25"/>
  <c r="L311" i="25"/>
  <c r="K311" i="25"/>
  <c r="AM310" i="25"/>
  <c r="AL310" i="25"/>
  <c r="AK310" i="25"/>
  <c r="AJ310" i="25"/>
  <c r="AI310" i="25"/>
  <c r="AH310" i="25"/>
  <c r="AG310" i="25"/>
  <c r="AF310" i="25"/>
  <c r="AE310" i="25"/>
  <c r="AD310" i="25"/>
  <c r="AC310" i="25"/>
  <c r="AB310" i="25"/>
  <c r="AA310" i="25"/>
  <c r="Z310" i="25"/>
  <c r="Y310" i="25"/>
  <c r="X310" i="25"/>
  <c r="W310" i="25"/>
  <c r="V310" i="25"/>
  <c r="U310" i="25"/>
  <c r="T310" i="25"/>
  <c r="S310" i="25"/>
  <c r="R310" i="25"/>
  <c r="Q310" i="25"/>
  <c r="P310" i="25"/>
  <c r="O310" i="25"/>
  <c r="N310" i="25"/>
  <c r="M310" i="25"/>
  <c r="L310" i="25"/>
  <c r="K310" i="25"/>
  <c r="AM309" i="25"/>
  <c r="AL309" i="25"/>
  <c r="AK309" i="25"/>
  <c r="AJ309" i="25"/>
  <c r="AI309" i="25"/>
  <c r="AH309" i="25"/>
  <c r="AG309" i="25"/>
  <c r="AF309" i="25"/>
  <c r="AE309" i="25"/>
  <c r="AD309" i="25"/>
  <c r="AC309" i="25"/>
  <c r="AB309" i="25"/>
  <c r="AA309" i="25"/>
  <c r="Z309" i="25"/>
  <c r="Y309" i="25"/>
  <c r="X309" i="25"/>
  <c r="W309" i="25"/>
  <c r="V309" i="25"/>
  <c r="U309" i="25"/>
  <c r="T309" i="25"/>
  <c r="S309" i="25"/>
  <c r="R309" i="25"/>
  <c r="Q309" i="25"/>
  <c r="P309" i="25"/>
  <c r="O309" i="25"/>
  <c r="N309" i="25"/>
  <c r="M309" i="25"/>
  <c r="I309" i="25" s="1"/>
  <c r="J309" i="25" s="1"/>
  <c r="L309" i="25"/>
  <c r="K309" i="25"/>
  <c r="AM308" i="25"/>
  <c r="AL308" i="25"/>
  <c r="AK308" i="25"/>
  <c r="AJ308" i="25"/>
  <c r="AI308" i="25"/>
  <c r="AH308" i="25"/>
  <c r="AG308" i="25"/>
  <c r="AF308" i="25"/>
  <c r="AE308" i="25"/>
  <c r="AD308" i="25"/>
  <c r="AC308" i="25"/>
  <c r="AB308" i="25"/>
  <c r="AA308" i="25"/>
  <c r="Z308" i="25"/>
  <c r="Y308" i="25"/>
  <c r="X308" i="25"/>
  <c r="W308" i="25"/>
  <c r="V308" i="25"/>
  <c r="U308" i="25"/>
  <c r="T308" i="25"/>
  <c r="S308" i="25"/>
  <c r="R308" i="25"/>
  <c r="I308" i="25" s="1"/>
  <c r="J308" i="25" s="1"/>
  <c r="Q308" i="25"/>
  <c r="P308" i="25"/>
  <c r="O308" i="25"/>
  <c r="N308" i="25"/>
  <c r="M308" i="25"/>
  <c r="L308" i="25"/>
  <c r="K308" i="25"/>
  <c r="AM307" i="25"/>
  <c r="AL307" i="25"/>
  <c r="AK307" i="25"/>
  <c r="AJ307" i="25"/>
  <c r="AI307" i="25"/>
  <c r="AH307" i="25"/>
  <c r="AG307" i="25"/>
  <c r="AF307" i="25"/>
  <c r="AE307" i="25"/>
  <c r="AD307" i="25"/>
  <c r="AC307" i="25"/>
  <c r="AB307" i="25"/>
  <c r="AA307" i="25"/>
  <c r="Z307" i="25"/>
  <c r="Y307" i="25"/>
  <c r="X307" i="25"/>
  <c r="W307" i="25"/>
  <c r="V307" i="25"/>
  <c r="U307" i="25"/>
  <c r="T307" i="25"/>
  <c r="S307" i="25"/>
  <c r="R307" i="25"/>
  <c r="Q307" i="25"/>
  <c r="P307" i="25"/>
  <c r="O307" i="25"/>
  <c r="N307" i="25"/>
  <c r="M307" i="25"/>
  <c r="L307" i="25"/>
  <c r="K307" i="25"/>
  <c r="AM306" i="25"/>
  <c r="AL306" i="25"/>
  <c r="AK306" i="25"/>
  <c r="AJ306" i="25"/>
  <c r="AI306" i="25"/>
  <c r="AH306" i="25"/>
  <c r="AG306" i="25"/>
  <c r="AF306" i="25"/>
  <c r="AE306" i="25"/>
  <c r="AD306" i="25"/>
  <c r="AC306" i="25"/>
  <c r="AB306" i="25"/>
  <c r="AA306" i="25"/>
  <c r="Z306" i="25"/>
  <c r="Y306" i="25"/>
  <c r="X306" i="25"/>
  <c r="W306" i="25"/>
  <c r="V306" i="25"/>
  <c r="U306" i="25"/>
  <c r="T306" i="25"/>
  <c r="S306" i="25"/>
  <c r="R306" i="25"/>
  <c r="Q306" i="25"/>
  <c r="P306" i="25"/>
  <c r="O306" i="25"/>
  <c r="N306" i="25"/>
  <c r="M306" i="25"/>
  <c r="L306" i="25"/>
  <c r="K306" i="25"/>
  <c r="AM305" i="25"/>
  <c r="AL305" i="25"/>
  <c r="AK305" i="25"/>
  <c r="AJ305" i="25"/>
  <c r="AI305" i="25"/>
  <c r="AH305" i="25"/>
  <c r="AG305" i="25"/>
  <c r="AF305" i="25"/>
  <c r="AE305" i="25"/>
  <c r="AD305" i="25"/>
  <c r="AC305" i="25"/>
  <c r="AB305" i="25"/>
  <c r="AA305" i="25"/>
  <c r="Z305" i="25"/>
  <c r="Y305" i="25"/>
  <c r="X305" i="25"/>
  <c r="W305" i="25"/>
  <c r="V305" i="25"/>
  <c r="U305" i="25"/>
  <c r="T305" i="25"/>
  <c r="S305" i="25"/>
  <c r="R305" i="25"/>
  <c r="Q305" i="25"/>
  <c r="P305" i="25"/>
  <c r="O305" i="25"/>
  <c r="N305" i="25"/>
  <c r="M305" i="25"/>
  <c r="I305" i="25" s="1"/>
  <c r="J305" i="25" s="1"/>
  <c r="L305" i="25"/>
  <c r="K305" i="25"/>
  <c r="AM304" i="25"/>
  <c r="AL304" i="25"/>
  <c r="AK304" i="25"/>
  <c r="AJ304" i="25"/>
  <c r="AI304" i="25"/>
  <c r="AH304" i="25"/>
  <c r="AG304" i="25"/>
  <c r="AF304" i="25"/>
  <c r="AE304" i="25"/>
  <c r="AD304" i="25"/>
  <c r="AC304" i="25"/>
  <c r="AB304" i="25"/>
  <c r="AA304" i="25"/>
  <c r="Z304" i="25"/>
  <c r="Y304" i="25"/>
  <c r="X304" i="25"/>
  <c r="W304" i="25"/>
  <c r="V304" i="25"/>
  <c r="U304" i="25"/>
  <c r="T304" i="25"/>
  <c r="S304" i="25"/>
  <c r="R304" i="25"/>
  <c r="Q304" i="25"/>
  <c r="P304" i="25"/>
  <c r="O304" i="25"/>
  <c r="N304" i="25"/>
  <c r="M304" i="25"/>
  <c r="L304" i="25"/>
  <c r="K304" i="25"/>
  <c r="AM303" i="25"/>
  <c r="AL303" i="25"/>
  <c r="AK303" i="25"/>
  <c r="AJ303" i="25"/>
  <c r="AI303" i="25"/>
  <c r="AH303" i="25"/>
  <c r="AG303" i="25"/>
  <c r="AF303" i="25"/>
  <c r="AE303" i="25"/>
  <c r="AD303" i="25"/>
  <c r="AC303" i="25"/>
  <c r="AB303" i="25"/>
  <c r="AA303" i="25"/>
  <c r="Z303" i="25"/>
  <c r="Y303" i="25"/>
  <c r="X303" i="25"/>
  <c r="W303" i="25"/>
  <c r="V303" i="25"/>
  <c r="U303" i="25"/>
  <c r="T303" i="25"/>
  <c r="S303" i="25"/>
  <c r="R303" i="25"/>
  <c r="Q303" i="25"/>
  <c r="P303" i="25"/>
  <c r="O303" i="25"/>
  <c r="N303" i="25"/>
  <c r="M303" i="25"/>
  <c r="L303" i="25"/>
  <c r="K303" i="25"/>
  <c r="I303" i="25" s="1"/>
  <c r="J303" i="25" s="1"/>
  <c r="AM302" i="25"/>
  <c r="AL302" i="25"/>
  <c r="AK302" i="25"/>
  <c r="AJ302" i="25"/>
  <c r="AI302" i="25"/>
  <c r="AH302" i="25"/>
  <c r="AG302" i="25"/>
  <c r="AF302" i="25"/>
  <c r="AE302" i="25"/>
  <c r="AD302" i="25"/>
  <c r="AC302" i="25"/>
  <c r="AB302" i="25"/>
  <c r="AA302" i="25"/>
  <c r="Z302" i="25"/>
  <c r="Y302" i="25"/>
  <c r="X302" i="25"/>
  <c r="W302" i="25"/>
  <c r="V302" i="25"/>
  <c r="U302" i="25"/>
  <c r="T302" i="25"/>
  <c r="S302" i="25"/>
  <c r="R302" i="25"/>
  <c r="Q302" i="25"/>
  <c r="P302" i="25"/>
  <c r="O302" i="25"/>
  <c r="N302" i="25"/>
  <c r="M302" i="25"/>
  <c r="L302" i="25"/>
  <c r="I302" i="25" s="1"/>
  <c r="J302" i="25" s="1"/>
  <c r="K302" i="25"/>
  <c r="AM301" i="25"/>
  <c r="AL301" i="25"/>
  <c r="AK301" i="25"/>
  <c r="AJ301" i="25"/>
  <c r="AI301" i="25"/>
  <c r="AH301" i="25"/>
  <c r="AG301" i="25"/>
  <c r="AF301" i="25"/>
  <c r="AE301" i="25"/>
  <c r="AD301" i="25"/>
  <c r="AC301" i="25"/>
  <c r="AB301" i="25"/>
  <c r="AA301" i="25"/>
  <c r="Z301" i="25"/>
  <c r="Y301" i="25"/>
  <c r="X301" i="25"/>
  <c r="W301" i="25"/>
  <c r="V301" i="25"/>
  <c r="U301" i="25"/>
  <c r="T301" i="25"/>
  <c r="S301" i="25"/>
  <c r="R301" i="25"/>
  <c r="Q301" i="25"/>
  <c r="P301" i="25"/>
  <c r="O301" i="25"/>
  <c r="N301" i="25"/>
  <c r="M301" i="25"/>
  <c r="I301" i="25" s="1"/>
  <c r="J301" i="25" s="1"/>
  <c r="L301" i="25"/>
  <c r="K301" i="25"/>
  <c r="AM300" i="25"/>
  <c r="AL300" i="25"/>
  <c r="AK300" i="25"/>
  <c r="AJ300" i="25"/>
  <c r="AI300" i="25"/>
  <c r="AH300" i="25"/>
  <c r="AG300" i="25"/>
  <c r="AF300" i="25"/>
  <c r="AE300" i="25"/>
  <c r="AD300" i="25"/>
  <c r="AC300" i="25"/>
  <c r="AB300" i="25"/>
  <c r="AA300" i="25"/>
  <c r="Z300" i="25"/>
  <c r="Y300" i="25"/>
  <c r="X300" i="25"/>
  <c r="W300" i="25"/>
  <c r="V300" i="25"/>
  <c r="U300" i="25"/>
  <c r="T300" i="25"/>
  <c r="S300" i="25"/>
  <c r="R300" i="25"/>
  <c r="Q300" i="25"/>
  <c r="P300" i="25"/>
  <c r="O300" i="25"/>
  <c r="N300" i="25"/>
  <c r="M300" i="25"/>
  <c r="L300" i="25"/>
  <c r="K300" i="25"/>
  <c r="AM299" i="25"/>
  <c r="AL299" i="25"/>
  <c r="AK299" i="25"/>
  <c r="AJ299" i="25"/>
  <c r="AI299" i="25"/>
  <c r="AH299" i="25"/>
  <c r="AG299" i="25"/>
  <c r="AF299" i="25"/>
  <c r="AE299" i="25"/>
  <c r="AD299" i="25"/>
  <c r="AC299" i="25"/>
  <c r="AB299" i="25"/>
  <c r="AA299" i="25"/>
  <c r="Z299" i="25"/>
  <c r="Y299" i="25"/>
  <c r="X299" i="25"/>
  <c r="W299" i="25"/>
  <c r="V299" i="25"/>
  <c r="U299" i="25"/>
  <c r="T299" i="25"/>
  <c r="S299" i="25"/>
  <c r="R299" i="25"/>
  <c r="Q299" i="25"/>
  <c r="P299" i="25"/>
  <c r="O299" i="25"/>
  <c r="N299" i="25"/>
  <c r="M299" i="25"/>
  <c r="L299" i="25"/>
  <c r="K299" i="25"/>
  <c r="AM298" i="25"/>
  <c r="AL298" i="25"/>
  <c r="AK298" i="25"/>
  <c r="AJ298" i="25"/>
  <c r="AI298" i="25"/>
  <c r="AH298" i="25"/>
  <c r="AG298" i="25"/>
  <c r="AF298" i="25"/>
  <c r="AE298" i="25"/>
  <c r="AD298" i="25"/>
  <c r="AC298" i="25"/>
  <c r="AB298" i="25"/>
  <c r="AA298" i="25"/>
  <c r="Z298" i="25"/>
  <c r="Y298" i="25"/>
  <c r="X298" i="25"/>
  <c r="W298" i="25"/>
  <c r="V298" i="25"/>
  <c r="U298" i="25"/>
  <c r="T298" i="25"/>
  <c r="S298" i="25"/>
  <c r="R298" i="25"/>
  <c r="Q298" i="25"/>
  <c r="P298" i="25"/>
  <c r="O298" i="25"/>
  <c r="N298" i="25"/>
  <c r="M298" i="25"/>
  <c r="L298" i="25"/>
  <c r="I298" i="25" s="1"/>
  <c r="J298" i="25" s="1"/>
  <c r="K298" i="25"/>
  <c r="AM297" i="25"/>
  <c r="AL297" i="25"/>
  <c r="AK297" i="25"/>
  <c r="AJ297" i="25"/>
  <c r="AI297" i="25"/>
  <c r="AH297" i="25"/>
  <c r="AG297" i="25"/>
  <c r="AF297" i="25"/>
  <c r="AE297" i="25"/>
  <c r="AD297" i="25"/>
  <c r="AC297" i="25"/>
  <c r="AB297" i="25"/>
  <c r="AA297" i="25"/>
  <c r="Z297" i="25"/>
  <c r="Y297" i="25"/>
  <c r="X297" i="25"/>
  <c r="W297" i="25"/>
  <c r="V297" i="25"/>
  <c r="U297" i="25"/>
  <c r="T297" i="25"/>
  <c r="S297" i="25"/>
  <c r="R297" i="25"/>
  <c r="Q297" i="25"/>
  <c r="P297" i="25"/>
  <c r="O297" i="25"/>
  <c r="N297" i="25"/>
  <c r="M297" i="25"/>
  <c r="I297" i="25" s="1"/>
  <c r="J297" i="25" s="1"/>
  <c r="L297" i="25"/>
  <c r="K297" i="25"/>
  <c r="AM296" i="25"/>
  <c r="AL296" i="25"/>
  <c r="AK296" i="25"/>
  <c r="AJ296" i="25"/>
  <c r="AI296" i="25"/>
  <c r="AH296" i="25"/>
  <c r="AG296" i="25"/>
  <c r="AF296" i="25"/>
  <c r="AE296" i="25"/>
  <c r="AD296" i="25"/>
  <c r="AC296" i="25"/>
  <c r="AB296" i="25"/>
  <c r="AA296" i="25"/>
  <c r="Z296" i="25"/>
  <c r="Y296" i="25"/>
  <c r="X296" i="25"/>
  <c r="W296" i="25"/>
  <c r="V296" i="25"/>
  <c r="U296" i="25"/>
  <c r="T296" i="25"/>
  <c r="S296" i="25"/>
  <c r="R296" i="25"/>
  <c r="I296" i="25" s="1"/>
  <c r="J296" i="25" s="1"/>
  <c r="Q296" i="25"/>
  <c r="P296" i="25"/>
  <c r="O296" i="25"/>
  <c r="N296" i="25"/>
  <c r="M296" i="25"/>
  <c r="L296" i="25"/>
  <c r="K296" i="25"/>
  <c r="AM295" i="25"/>
  <c r="AL295" i="25"/>
  <c r="AK295" i="25"/>
  <c r="AJ295" i="25"/>
  <c r="AI295" i="25"/>
  <c r="AH295" i="25"/>
  <c r="AG295" i="25"/>
  <c r="AF295" i="25"/>
  <c r="AE295" i="25"/>
  <c r="AD295" i="25"/>
  <c r="AC295" i="25"/>
  <c r="AB295" i="25"/>
  <c r="AA295" i="25"/>
  <c r="Z295" i="25"/>
  <c r="Y295" i="25"/>
  <c r="X295" i="25"/>
  <c r="W295" i="25"/>
  <c r="V295" i="25"/>
  <c r="U295" i="25"/>
  <c r="T295" i="25"/>
  <c r="S295" i="25"/>
  <c r="R295" i="25"/>
  <c r="Q295" i="25"/>
  <c r="P295" i="25"/>
  <c r="O295" i="25"/>
  <c r="N295" i="25"/>
  <c r="M295" i="25"/>
  <c r="L295" i="25"/>
  <c r="K295" i="25"/>
  <c r="AM294" i="25"/>
  <c r="AL294" i="25"/>
  <c r="AK294" i="25"/>
  <c r="AJ294" i="25"/>
  <c r="AI294" i="25"/>
  <c r="AH294" i="25"/>
  <c r="AG294" i="25"/>
  <c r="AF294" i="25"/>
  <c r="AE294" i="25"/>
  <c r="AD294" i="25"/>
  <c r="AC294" i="25"/>
  <c r="AB294" i="25"/>
  <c r="AA294" i="25"/>
  <c r="Z294" i="25"/>
  <c r="Y294" i="25"/>
  <c r="X294" i="25"/>
  <c r="W294" i="25"/>
  <c r="V294" i="25"/>
  <c r="U294" i="25"/>
  <c r="T294" i="25"/>
  <c r="S294" i="25"/>
  <c r="R294" i="25"/>
  <c r="Q294" i="25"/>
  <c r="P294" i="25"/>
  <c r="O294" i="25"/>
  <c r="N294" i="25"/>
  <c r="M294" i="25"/>
  <c r="L294" i="25"/>
  <c r="K294" i="25"/>
  <c r="AM293" i="25"/>
  <c r="AL293" i="25"/>
  <c r="AK293" i="25"/>
  <c r="AJ293" i="25"/>
  <c r="AI293" i="25"/>
  <c r="AH293" i="25"/>
  <c r="AG293" i="25"/>
  <c r="AF293" i="25"/>
  <c r="AE293" i="25"/>
  <c r="AD293" i="25"/>
  <c r="AC293" i="25"/>
  <c r="AB293" i="25"/>
  <c r="AA293" i="25"/>
  <c r="Z293" i="25"/>
  <c r="Y293" i="25"/>
  <c r="X293" i="25"/>
  <c r="W293" i="25"/>
  <c r="V293" i="25"/>
  <c r="U293" i="25"/>
  <c r="T293" i="25"/>
  <c r="S293" i="25"/>
  <c r="R293" i="25"/>
  <c r="Q293" i="25"/>
  <c r="P293" i="25"/>
  <c r="O293" i="25"/>
  <c r="N293" i="25"/>
  <c r="M293" i="25"/>
  <c r="I293" i="25" s="1"/>
  <c r="J293" i="25" s="1"/>
  <c r="L293" i="25"/>
  <c r="K293" i="25"/>
  <c r="AM292" i="25"/>
  <c r="AL292" i="25"/>
  <c r="AK292" i="25"/>
  <c r="AJ292" i="25"/>
  <c r="AI292" i="25"/>
  <c r="AH292" i="25"/>
  <c r="AG292" i="25"/>
  <c r="AF292" i="25"/>
  <c r="AE292" i="25"/>
  <c r="AD292" i="25"/>
  <c r="AC292" i="25"/>
  <c r="AB292" i="25"/>
  <c r="AA292" i="25"/>
  <c r="Z292" i="25"/>
  <c r="Y292" i="25"/>
  <c r="X292" i="25"/>
  <c r="W292" i="25"/>
  <c r="V292" i="25"/>
  <c r="U292" i="25"/>
  <c r="T292" i="25"/>
  <c r="S292" i="25"/>
  <c r="R292" i="25"/>
  <c r="I292" i="25" s="1"/>
  <c r="J292" i="25" s="1"/>
  <c r="Q292" i="25"/>
  <c r="P292" i="25"/>
  <c r="O292" i="25"/>
  <c r="N292" i="25"/>
  <c r="M292" i="25"/>
  <c r="L292" i="25"/>
  <c r="K292" i="25"/>
  <c r="AM291" i="25"/>
  <c r="AL291" i="25"/>
  <c r="AK291" i="25"/>
  <c r="AJ291" i="25"/>
  <c r="AI291" i="25"/>
  <c r="AH291" i="25"/>
  <c r="AG291" i="25"/>
  <c r="AF291" i="25"/>
  <c r="AE291" i="25"/>
  <c r="AD291" i="25"/>
  <c r="AC291" i="25"/>
  <c r="AB291" i="25"/>
  <c r="AA291" i="25"/>
  <c r="Z291" i="25"/>
  <c r="Y291" i="25"/>
  <c r="X291" i="25"/>
  <c r="W291" i="25"/>
  <c r="V291" i="25"/>
  <c r="U291" i="25"/>
  <c r="T291" i="25"/>
  <c r="S291" i="25"/>
  <c r="R291" i="25"/>
  <c r="Q291" i="25"/>
  <c r="P291" i="25"/>
  <c r="O291" i="25"/>
  <c r="N291" i="25"/>
  <c r="M291" i="25"/>
  <c r="L291" i="25"/>
  <c r="K291" i="25"/>
  <c r="I291" i="25" s="1"/>
  <c r="J291" i="25" s="1"/>
  <c r="AM290" i="25"/>
  <c r="AL290" i="25"/>
  <c r="AK290" i="25"/>
  <c r="AJ290" i="25"/>
  <c r="AI290" i="25"/>
  <c r="AH290" i="25"/>
  <c r="AG290" i="25"/>
  <c r="AF290" i="25"/>
  <c r="AE290" i="25"/>
  <c r="AD290" i="25"/>
  <c r="AC290" i="25"/>
  <c r="AB290" i="25"/>
  <c r="AA290" i="25"/>
  <c r="Z290" i="25"/>
  <c r="Y290" i="25"/>
  <c r="X290" i="25"/>
  <c r="W290" i="25"/>
  <c r="V290" i="25"/>
  <c r="U290" i="25"/>
  <c r="T290" i="25"/>
  <c r="S290" i="25"/>
  <c r="R290" i="25"/>
  <c r="Q290" i="25"/>
  <c r="P290" i="25"/>
  <c r="O290" i="25"/>
  <c r="N290" i="25"/>
  <c r="M290" i="25"/>
  <c r="L290" i="25"/>
  <c r="K290" i="25"/>
  <c r="AM289" i="25"/>
  <c r="AL289" i="25"/>
  <c r="AK289" i="25"/>
  <c r="AJ289" i="25"/>
  <c r="AI289" i="25"/>
  <c r="AH289" i="25"/>
  <c r="AG289" i="25"/>
  <c r="AF289" i="25"/>
  <c r="AE289" i="25"/>
  <c r="AD289" i="25"/>
  <c r="AC289" i="25"/>
  <c r="AB289" i="25"/>
  <c r="AA289" i="25"/>
  <c r="Z289" i="25"/>
  <c r="Y289" i="25"/>
  <c r="X289" i="25"/>
  <c r="W289" i="25"/>
  <c r="V289" i="25"/>
  <c r="U289" i="25"/>
  <c r="T289" i="25"/>
  <c r="S289" i="25"/>
  <c r="R289" i="25"/>
  <c r="Q289" i="25"/>
  <c r="P289" i="25"/>
  <c r="O289" i="25"/>
  <c r="N289" i="25"/>
  <c r="M289" i="25"/>
  <c r="I289" i="25" s="1"/>
  <c r="J289" i="25" s="1"/>
  <c r="L289" i="25"/>
  <c r="K289" i="25"/>
  <c r="AM288" i="25"/>
  <c r="AL288" i="25"/>
  <c r="AK288" i="25"/>
  <c r="AJ288" i="25"/>
  <c r="AI288" i="25"/>
  <c r="AH288" i="25"/>
  <c r="AG288" i="25"/>
  <c r="AF288" i="25"/>
  <c r="AE288" i="25"/>
  <c r="AD288" i="25"/>
  <c r="AC288" i="25"/>
  <c r="AB288" i="25"/>
  <c r="AA288" i="25"/>
  <c r="Z288" i="25"/>
  <c r="Y288" i="25"/>
  <c r="X288" i="25"/>
  <c r="W288" i="25"/>
  <c r="V288" i="25"/>
  <c r="U288" i="25"/>
  <c r="T288" i="25"/>
  <c r="S288" i="25"/>
  <c r="R288" i="25"/>
  <c r="Q288" i="25"/>
  <c r="P288" i="25"/>
  <c r="O288" i="25"/>
  <c r="N288" i="25"/>
  <c r="M288" i="25"/>
  <c r="L288" i="25"/>
  <c r="K288" i="25"/>
  <c r="AM287" i="25"/>
  <c r="AL287" i="25"/>
  <c r="AK287" i="25"/>
  <c r="AJ287" i="25"/>
  <c r="AI287" i="25"/>
  <c r="AH287" i="25"/>
  <c r="AG287" i="25"/>
  <c r="AF287" i="25"/>
  <c r="AE287" i="25"/>
  <c r="AD287" i="25"/>
  <c r="AC287" i="25"/>
  <c r="AB287" i="25"/>
  <c r="AA287" i="25"/>
  <c r="Z287" i="25"/>
  <c r="Y287" i="25"/>
  <c r="X287" i="25"/>
  <c r="W287" i="25"/>
  <c r="V287" i="25"/>
  <c r="U287" i="25"/>
  <c r="T287" i="25"/>
  <c r="S287" i="25"/>
  <c r="R287" i="25"/>
  <c r="Q287" i="25"/>
  <c r="P287" i="25"/>
  <c r="O287" i="25"/>
  <c r="N287" i="25"/>
  <c r="M287" i="25"/>
  <c r="L287" i="25"/>
  <c r="K287" i="25"/>
  <c r="I287" i="25" s="1"/>
  <c r="J287" i="25" s="1"/>
  <c r="AM286" i="25"/>
  <c r="AL286" i="25"/>
  <c r="AK286" i="25"/>
  <c r="AJ286" i="25"/>
  <c r="AI286" i="25"/>
  <c r="AH286" i="25"/>
  <c r="AG286" i="25"/>
  <c r="AF286" i="25"/>
  <c r="AE286" i="25"/>
  <c r="AD286" i="25"/>
  <c r="AC286" i="25"/>
  <c r="AB286" i="25"/>
  <c r="AA286" i="25"/>
  <c r="Z286" i="25"/>
  <c r="Y286" i="25"/>
  <c r="X286" i="25"/>
  <c r="W286" i="25"/>
  <c r="V286" i="25"/>
  <c r="U286" i="25"/>
  <c r="T286" i="25"/>
  <c r="S286" i="25"/>
  <c r="R286" i="25"/>
  <c r="Q286" i="25"/>
  <c r="P286" i="25"/>
  <c r="O286" i="25"/>
  <c r="N286" i="25"/>
  <c r="M286" i="25"/>
  <c r="L286" i="25"/>
  <c r="I286" i="25" s="1"/>
  <c r="J286" i="25" s="1"/>
  <c r="K286" i="25"/>
  <c r="AM285" i="25"/>
  <c r="AL285" i="25"/>
  <c r="AK285" i="25"/>
  <c r="AJ285" i="25"/>
  <c r="AI285" i="25"/>
  <c r="AH285" i="25"/>
  <c r="AG285" i="25"/>
  <c r="AF285" i="25"/>
  <c r="AE285" i="25"/>
  <c r="AD285" i="25"/>
  <c r="AC285" i="25"/>
  <c r="AB285" i="25"/>
  <c r="AA285" i="25"/>
  <c r="Z285" i="25"/>
  <c r="Y285" i="25"/>
  <c r="X285" i="25"/>
  <c r="W285" i="25"/>
  <c r="V285" i="25"/>
  <c r="U285" i="25"/>
  <c r="T285" i="25"/>
  <c r="S285" i="25"/>
  <c r="R285" i="25"/>
  <c r="Q285" i="25"/>
  <c r="P285" i="25"/>
  <c r="O285" i="25"/>
  <c r="N285" i="25"/>
  <c r="M285" i="25"/>
  <c r="I285" i="25" s="1"/>
  <c r="J285" i="25" s="1"/>
  <c r="L285" i="25"/>
  <c r="K285" i="25"/>
  <c r="AM284" i="25"/>
  <c r="AL284" i="25"/>
  <c r="AK284" i="25"/>
  <c r="AJ284" i="25"/>
  <c r="AI284" i="25"/>
  <c r="AH284" i="25"/>
  <c r="AG284" i="25"/>
  <c r="AF284" i="25"/>
  <c r="AE284" i="25"/>
  <c r="AD284" i="25"/>
  <c r="AC284" i="25"/>
  <c r="AB284" i="25"/>
  <c r="AA284" i="25"/>
  <c r="Z284" i="25"/>
  <c r="Y284" i="25"/>
  <c r="X284" i="25"/>
  <c r="W284" i="25"/>
  <c r="V284" i="25"/>
  <c r="U284" i="25"/>
  <c r="T284" i="25"/>
  <c r="S284" i="25"/>
  <c r="R284" i="25"/>
  <c r="Q284" i="25"/>
  <c r="P284" i="25"/>
  <c r="O284" i="25"/>
  <c r="N284" i="25"/>
  <c r="M284" i="25"/>
  <c r="L284" i="25"/>
  <c r="K284" i="25"/>
  <c r="AM283" i="25"/>
  <c r="AL283" i="25"/>
  <c r="AK283" i="25"/>
  <c r="AJ283" i="25"/>
  <c r="AI283" i="25"/>
  <c r="AH283" i="25"/>
  <c r="AG283" i="25"/>
  <c r="AF283" i="25"/>
  <c r="AE283" i="25"/>
  <c r="AD283" i="25"/>
  <c r="AC283" i="25"/>
  <c r="AB283" i="25"/>
  <c r="AA283" i="25"/>
  <c r="Z283" i="25"/>
  <c r="Y283" i="25"/>
  <c r="X283" i="25"/>
  <c r="W283" i="25"/>
  <c r="V283" i="25"/>
  <c r="U283" i="25"/>
  <c r="T283" i="25"/>
  <c r="S283" i="25"/>
  <c r="R283" i="25"/>
  <c r="Q283" i="25"/>
  <c r="P283" i="25"/>
  <c r="O283" i="25"/>
  <c r="N283" i="25"/>
  <c r="M283" i="25"/>
  <c r="L283" i="25"/>
  <c r="K283" i="25"/>
  <c r="AM282" i="25"/>
  <c r="AL282" i="25"/>
  <c r="AK282" i="25"/>
  <c r="AJ282" i="25"/>
  <c r="AI282" i="25"/>
  <c r="AH282" i="25"/>
  <c r="AG282" i="25"/>
  <c r="AF282" i="25"/>
  <c r="AE282" i="25"/>
  <c r="AD282" i="25"/>
  <c r="AC282" i="25"/>
  <c r="AB282" i="25"/>
  <c r="AA282" i="25"/>
  <c r="Z282" i="25"/>
  <c r="Y282" i="25"/>
  <c r="X282" i="25"/>
  <c r="W282" i="25"/>
  <c r="V282" i="25"/>
  <c r="U282" i="25"/>
  <c r="T282" i="25"/>
  <c r="S282" i="25"/>
  <c r="R282" i="25"/>
  <c r="Q282" i="25"/>
  <c r="P282" i="25"/>
  <c r="O282" i="25"/>
  <c r="N282" i="25"/>
  <c r="M282" i="25"/>
  <c r="L282" i="25"/>
  <c r="I282" i="25" s="1"/>
  <c r="J282" i="25" s="1"/>
  <c r="K282" i="25"/>
  <c r="AM281" i="25"/>
  <c r="AL281" i="25"/>
  <c r="AK281" i="25"/>
  <c r="AJ281" i="25"/>
  <c r="AI281" i="25"/>
  <c r="AH281" i="25"/>
  <c r="AG281" i="25"/>
  <c r="AF281" i="25"/>
  <c r="AE281" i="25"/>
  <c r="AD281" i="25"/>
  <c r="AC281" i="25"/>
  <c r="AB281" i="25"/>
  <c r="AA281" i="25"/>
  <c r="Z281" i="25"/>
  <c r="Y281" i="25"/>
  <c r="X281" i="25"/>
  <c r="W281" i="25"/>
  <c r="V281" i="25"/>
  <c r="U281" i="25"/>
  <c r="T281" i="25"/>
  <c r="S281" i="25"/>
  <c r="R281" i="25"/>
  <c r="Q281" i="25"/>
  <c r="P281" i="25"/>
  <c r="O281" i="25"/>
  <c r="N281" i="25"/>
  <c r="M281" i="25"/>
  <c r="I281" i="25" s="1"/>
  <c r="J281" i="25" s="1"/>
  <c r="L281" i="25"/>
  <c r="K281" i="25"/>
  <c r="AM280" i="25"/>
  <c r="AL280" i="25"/>
  <c r="AK280" i="25"/>
  <c r="AJ280" i="25"/>
  <c r="AI280" i="25"/>
  <c r="AH280" i="25"/>
  <c r="AG280" i="25"/>
  <c r="AF280" i="25"/>
  <c r="AE280" i="25"/>
  <c r="AD280" i="25"/>
  <c r="AC280" i="25"/>
  <c r="AB280" i="25"/>
  <c r="AA280" i="25"/>
  <c r="Z280" i="25"/>
  <c r="Y280" i="25"/>
  <c r="X280" i="25"/>
  <c r="W280" i="25"/>
  <c r="V280" i="25"/>
  <c r="U280" i="25"/>
  <c r="T280" i="25"/>
  <c r="S280" i="25"/>
  <c r="R280" i="25"/>
  <c r="I280" i="25" s="1"/>
  <c r="J280" i="25" s="1"/>
  <c r="Q280" i="25"/>
  <c r="P280" i="25"/>
  <c r="O280" i="25"/>
  <c r="N280" i="25"/>
  <c r="M280" i="25"/>
  <c r="L280" i="25"/>
  <c r="K280" i="25"/>
  <c r="AM279" i="25"/>
  <c r="AL279" i="25"/>
  <c r="AK279" i="25"/>
  <c r="AJ279" i="25"/>
  <c r="AI279" i="25"/>
  <c r="AH279" i="25"/>
  <c r="AG279" i="25"/>
  <c r="AF279" i="25"/>
  <c r="AE279" i="25"/>
  <c r="AD279" i="25"/>
  <c r="AC279" i="25"/>
  <c r="AB279" i="25"/>
  <c r="AA279" i="25"/>
  <c r="Z279" i="25"/>
  <c r="Y279" i="25"/>
  <c r="X279" i="25"/>
  <c r="W279" i="25"/>
  <c r="V279" i="25"/>
  <c r="U279" i="25"/>
  <c r="T279" i="25"/>
  <c r="S279" i="25"/>
  <c r="R279" i="25"/>
  <c r="Q279" i="25"/>
  <c r="P279" i="25"/>
  <c r="O279" i="25"/>
  <c r="N279" i="25"/>
  <c r="M279" i="25"/>
  <c r="L279" i="25"/>
  <c r="K279" i="25"/>
  <c r="AM278" i="25"/>
  <c r="AL278" i="25"/>
  <c r="AK278" i="25"/>
  <c r="AJ278" i="25"/>
  <c r="AI278" i="25"/>
  <c r="AH278" i="25"/>
  <c r="AG278" i="25"/>
  <c r="AF278" i="25"/>
  <c r="AE278" i="25"/>
  <c r="AD278" i="25"/>
  <c r="AC278" i="25"/>
  <c r="AB278" i="25"/>
  <c r="AA278" i="25"/>
  <c r="Z278" i="25"/>
  <c r="Y278" i="25"/>
  <c r="X278" i="25"/>
  <c r="W278" i="25"/>
  <c r="V278" i="25"/>
  <c r="U278" i="25"/>
  <c r="T278" i="25"/>
  <c r="S278" i="25"/>
  <c r="R278" i="25"/>
  <c r="Q278" i="25"/>
  <c r="P278" i="25"/>
  <c r="O278" i="25"/>
  <c r="N278" i="25"/>
  <c r="M278" i="25"/>
  <c r="L278" i="25"/>
  <c r="K278" i="25"/>
  <c r="AM277" i="25"/>
  <c r="AL277" i="25"/>
  <c r="AK277" i="25"/>
  <c r="AJ277" i="25"/>
  <c r="AI277" i="25"/>
  <c r="AH277" i="25"/>
  <c r="AG277" i="25"/>
  <c r="AF277" i="25"/>
  <c r="AE277" i="25"/>
  <c r="AD277" i="25"/>
  <c r="AC277" i="25"/>
  <c r="AB277" i="25"/>
  <c r="AA277" i="25"/>
  <c r="Z277" i="25"/>
  <c r="Y277" i="25"/>
  <c r="X277" i="25"/>
  <c r="W277" i="25"/>
  <c r="V277" i="25"/>
  <c r="U277" i="25"/>
  <c r="T277" i="25"/>
  <c r="S277" i="25"/>
  <c r="R277" i="25"/>
  <c r="Q277" i="25"/>
  <c r="P277" i="25"/>
  <c r="O277" i="25"/>
  <c r="N277" i="25"/>
  <c r="M277" i="25"/>
  <c r="I277" i="25" s="1"/>
  <c r="L277" i="25"/>
  <c r="K277" i="25"/>
  <c r="AM276" i="25"/>
  <c r="AL276" i="25"/>
  <c r="AK276" i="25"/>
  <c r="AJ276" i="25"/>
  <c r="AI276" i="25"/>
  <c r="AH276" i="25"/>
  <c r="AG276" i="25"/>
  <c r="AF276" i="25"/>
  <c r="AE276" i="25"/>
  <c r="AD276" i="25"/>
  <c r="AC276" i="25"/>
  <c r="AB276" i="25"/>
  <c r="AA276" i="25"/>
  <c r="Z276" i="25"/>
  <c r="Y276" i="25"/>
  <c r="X276" i="25"/>
  <c r="W276" i="25"/>
  <c r="V276" i="25"/>
  <c r="U276" i="25"/>
  <c r="T276" i="25"/>
  <c r="S276" i="25"/>
  <c r="R276" i="25"/>
  <c r="I276" i="25" s="1"/>
  <c r="J276" i="25" s="1"/>
  <c r="Q276" i="25"/>
  <c r="P276" i="25"/>
  <c r="O276" i="25"/>
  <c r="N276" i="25"/>
  <c r="M276" i="25"/>
  <c r="L276" i="25"/>
  <c r="K276" i="25"/>
  <c r="AM275" i="25"/>
  <c r="AL275" i="25"/>
  <c r="AK275" i="25"/>
  <c r="AJ275" i="25"/>
  <c r="AI275" i="25"/>
  <c r="AH275" i="25"/>
  <c r="AG275" i="25"/>
  <c r="AF275" i="25"/>
  <c r="AE275" i="25"/>
  <c r="AD275" i="25"/>
  <c r="AC275" i="25"/>
  <c r="AB275" i="25"/>
  <c r="AA275" i="25"/>
  <c r="Z275" i="25"/>
  <c r="Y275" i="25"/>
  <c r="X275" i="25"/>
  <c r="W275" i="25"/>
  <c r="V275" i="25"/>
  <c r="U275" i="25"/>
  <c r="T275" i="25"/>
  <c r="S275" i="25"/>
  <c r="R275" i="25"/>
  <c r="Q275" i="25"/>
  <c r="P275" i="25"/>
  <c r="O275" i="25"/>
  <c r="N275" i="25"/>
  <c r="M275" i="25"/>
  <c r="L275" i="25"/>
  <c r="K275" i="25"/>
  <c r="I275" i="25" s="1"/>
  <c r="J275" i="25" s="1"/>
  <c r="AM274" i="25"/>
  <c r="AL274" i="25"/>
  <c r="AK274" i="25"/>
  <c r="AJ274" i="25"/>
  <c r="AI274" i="25"/>
  <c r="AH274" i="25"/>
  <c r="AG274" i="25"/>
  <c r="AF274" i="25"/>
  <c r="AE274" i="25"/>
  <c r="AD274" i="25"/>
  <c r="AC274" i="25"/>
  <c r="AB274" i="25"/>
  <c r="AA274" i="25"/>
  <c r="Z274" i="25"/>
  <c r="Y274" i="25"/>
  <c r="X274" i="25"/>
  <c r="W274" i="25"/>
  <c r="V274" i="25"/>
  <c r="U274" i="25"/>
  <c r="T274" i="25"/>
  <c r="S274" i="25"/>
  <c r="R274" i="25"/>
  <c r="Q274" i="25"/>
  <c r="P274" i="25"/>
  <c r="O274" i="25"/>
  <c r="N274" i="25"/>
  <c r="M274" i="25"/>
  <c r="L274" i="25"/>
  <c r="K274" i="25"/>
  <c r="AM273" i="25"/>
  <c r="AL273" i="25"/>
  <c r="AK273" i="25"/>
  <c r="AJ273" i="25"/>
  <c r="AI273" i="25"/>
  <c r="AH273" i="25"/>
  <c r="AG273" i="25"/>
  <c r="AF273" i="25"/>
  <c r="AE273" i="25"/>
  <c r="AD273" i="25"/>
  <c r="AC273" i="25"/>
  <c r="AB273" i="25"/>
  <c r="AA273" i="25"/>
  <c r="Z273" i="25"/>
  <c r="Y273" i="25"/>
  <c r="X273" i="25"/>
  <c r="W273" i="25"/>
  <c r="V273" i="25"/>
  <c r="U273" i="25"/>
  <c r="T273" i="25"/>
  <c r="S273" i="25"/>
  <c r="R273" i="25"/>
  <c r="Q273" i="25"/>
  <c r="P273" i="25"/>
  <c r="O273" i="25"/>
  <c r="N273" i="25"/>
  <c r="M273" i="25"/>
  <c r="I273" i="25" s="1"/>
  <c r="J273" i="25" s="1"/>
  <c r="L273" i="25"/>
  <c r="K273" i="25"/>
  <c r="AM272" i="25"/>
  <c r="AL272" i="25"/>
  <c r="AK272" i="25"/>
  <c r="AJ272" i="25"/>
  <c r="AI272" i="25"/>
  <c r="AH272" i="25"/>
  <c r="AG272" i="25"/>
  <c r="AF272" i="25"/>
  <c r="AE272" i="25"/>
  <c r="AD272" i="25"/>
  <c r="AC272" i="25"/>
  <c r="AB272" i="25"/>
  <c r="AA272" i="25"/>
  <c r="Z272" i="25"/>
  <c r="Y272" i="25"/>
  <c r="X272" i="25"/>
  <c r="W272" i="25"/>
  <c r="V272" i="25"/>
  <c r="U272" i="25"/>
  <c r="T272" i="25"/>
  <c r="S272" i="25"/>
  <c r="R272" i="25"/>
  <c r="Q272" i="25"/>
  <c r="P272" i="25"/>
  <c r="O272" i="25"/>
  <c r="N272" i="25"/>
  <c r="M272" i="25"/>
  <c r="L272" i="25"/>
  <c r="K272" i="25"/>
  <c r="AM271" i="25"/>
  <c r="AL271" i="25"/>
  <c r="AK271" i="25"/>
  <c r="AJ271" i="25"/>
  <c r="AI271" i="25"/>
  <c r="AH271" i="25"/>
  <c r="AG271" i="25"/>
  <c r="AF271" i="25"/>
  <c r="AE271" i="25"/>
  <c r="AD271" i="25"/>
  <c r="AC271" i="25"/>
  <c r="AB271" i="25"/>
  <c r="AA271" i="25"/>
  <c r="Z271" i="25"/>
  <c r="Y271" i="25"/>
  <c r="X271" i="25"/>
  <c r="W271" i="25"/>
  <c r="V271" i="25"/>
  <c r="U271" i="25"/>
  <c r="T271" i="25"/>
  <c r="S271" i="25"/>
  <c r="R271" i="25"/>
  <c r="Q271" i="25"/>
  <c r="P271" i="25"/>
  <c r="O271" i="25"/>
  <c r="N271" i="25"/>
  <c r="M271" i="25"/>
  <c r="L271" i="25"/>
  <c r="K271" i="25"/>
  <c r="I271" i="25" s="1"/>
  <c r="J271" i="25" s="1"/>
  <c r="AM270" i="25"/>
  <c r="AL270" i="25"/>
  <c r="AK270" i="25"/>
  <c r="AJ270" i="25"/>
  <c r="AI270" i="25"/>
  <c r="AH270" i="25"/>
  <c r="AG270" i="25"/>
  <c r="AF270" i="25"/>
  <c r="AE270" i="25"/>
  <c r="AD270" i="25"/>
  <c r="AC270" i="25"/>
  <c r="AB270" i="25"/>
  <c r="AA270" i="25"/>
  <c r="Z270" i="25"/>
  <c r="Y270" i="25"/>
  <c r="X270" i="25"/>
  <c r="W270" i="25"/>
  <c r="V270" i="25"/>
  <c r="U270" i="25"/>
  <c r="T270" i="25"/>
  <c r="S270" i="25"/>
  <c r="R270" i="25"/>
  <c r="Q270" i="25"/>
  <c r="P270" i="25"/>
  <c r="O270" i="25"/>
  <c r="N270" i="25"/>
  <c r="M270" i="25"/>
  <c r="L270" i="25"/>
  <c r="I270" i="25" s="1"/>
  <c r="J270" i="25" s="1"/>
  <c r="K270" i="25"/>
  <c r="AM269" i="25"/>
  <c r="AL269" i="25"/>
  <c r="AK269" i="25"/>
  <c r="AJ269" i="25"/>
  <c r="AI269" i="25"/>
  <c r="AH269" i="25"/>
  <c r="AG269" i="25"/>
  <c r="AF269" i="25"/>
  <c r="AE269" i="25"/>
  <c r="AD269" i="25"/>
  <c r="AC269" i="25"/>
  <c r="AB269" i="25"/>
  <c r="AA269" i="25"/>
  <c r="Z269" i="25"/>
  <c r="Y269" i="25"/>
  <c r="X269" i="25"/>
  <c r="W269" i="25"/>
  <c r="V269" i="25"/>
  <c r="U269" i="25"/>
  <c r="T269" i="25"/>
  <c r="S269" i="25"/>
  <c r="R269" i="25"/>
  <c r="Q269" i="25"/>
  <c r="P269" i="25"/>
  <c r="O269" i="25"/>
  <c r="N269" i="25"/>
  <c r="M269" i="25"/>
  <c r="I269" i="25" s="1"/>
  <c r="J269" i="25" s="1"/>
  <c r="L269" i="25"/>
  <c r="K269" i="25"/>
  <c r="AM268" i="25"/>
  <c r="AL268" i="25"/>
  <c r="AK268" i="25"/>
  <c r="AJ268" i="25"/>
  <c r="AI268" i="25"/>
  <c r="AH268" i="25"/>
  <c r="AG268" i="25"/>
  <c r="AF268" i="25"/>
  <c r="AE268" i="25"/>
  <c r="AD268" i="25"/>
  <c r="AC268" i="25"/>
  <c r="AB268" i="25"/>
  <c r="AA268" i="25"/>
  <c r="Z268" i="25"/>
  <c r="Y268" i="25"/>
  <c r="X268" i="25"/>
  <c r="W268" i="25"/>
  <c r="V268" i="25"/>
  <c r="U268" i="25"/>
  <c r="T268" i="25"/>
  <c r="S268" i="25"/>
  <c r="R268" i="25"/>
  <c r="Q268" i="25"/>
  <c r="P268" i="25"/>
  <c r="O268" i="25"/>
  <c r="N268" i="25"/>
  <c r="M268" i="25"/>
  <c r="L268" i="25"/>
  <c r="K268" i="25"/>
  <c r="AM267" i="25"/>
  <c r="AL267" i="25"/>
  <c r="AK267" i="25"/>
  <c r="AJ267" i="25"/>
  <c r="AI267" i="25"/>
  <c r="AH267" i="25"/>
  <c r="AG267" i="25"/>
  <c r="AF267" i="25"/>
  <c r="AE267" i="25"/>
  <c r="AD267" i="25"/>
  <c r="AC267" i="25"/>
  <c r="AB267" i="25"/>
  <c r="AA267" i="25"/>
  <c r="Z267" i="25"/>
  <c r="Y267" i="25"/>
  <c r="X267" i="25"/>
  <c r="W267" i="25"/>
  <c r="V267" i="25"/>
  <c r="U267" i="25"/>
  <c r="T267" i="25"/>
  <c r="S267" i="25"/>
  <c r="R267" i="25"/>
  <c r="Q267" i="25"/>
  <c r="P267" i="25"/>
  <c r="O267" i="25"/>
  <c r="N267" i="25"/>
  <c r="M267" i="25"/>
  <c r="L267" i="25"/>
  <c r="K267" i="25"/>
  <c r="AM266" i="25"/>
  <c r="AL266" i="25"/>
  <c r="AK266" i="25"/>
  <c r="AJ266" i="25"/>
  <c r="AI266" i="25"/>
  <c r="AH266" i="25"/>
  <c r="AG266" i="25"/>
  <c r="AF266" i="25"/>
  <c r="AE266" i="25"/>
  <c r="AD266" i="25"/>
  <c r="AC266" i="25"/>
  <c r="AB266" i="25"/>
  <c r="AA266" i="25"/>
  <c r="Z266" i="25"/>
  <c r="Y266" i="25"/>
  <c r="X266" i="25"/>
  <c r="W266" i="25"/>
  <c r="V266" i="25"/>
  <c r="U266" i="25"/>
  <c r="T266" i="25"/>
  <c r="S266" i="25"/>
  <c r="R266" i="25"/>
  <c r="Q266" i="25"/>
  <c r="P266" i="25"/>
  <c r="O266" i="25"/>
  <c r="N266" i="25"/>
  <c r="M266" i="25"/>
  <c r="L266" i="25"/>
  <c r="I266" i="25" s="1"/>
  <c r="J266" i="25" s="1"/>
  <c r="K266" i="25"/>
  <c r="AM265" i="25"/>
  <c r="AL265" i="25"/>
  <c r="AK265" i="25"/>
  <c r="AJ265" i="25"/>
  <c r="AI265" i="25"/>
  <c r="AH265" i="25"/>
  <c r="AG265" i="25"/>
  <c r="AF265" i="25"/>
  <c r="AE265" i="25"/>
  <c r="AD265" i="25"/>
  <c r="AC265" i="25"/>
  <c r="AB265" i="25"/>
  <c r="AA265" i="25"/>
  <c r="Z265" i="25"/>
  <c r="Y265" i="25"/>
  <c r="X265" i="25"/>
  <c r="W265" i="25"/>
  <c r="V265" i="25"/>
  <c r="U265" i="25"/>
  <c r="T265" i="25"/>
  <c r="S265" i="25"/>
  <c r="R265" i="25"/>
  <c r="Q265" i="25"/>
  <c r="P265" i="25"/>
  <c r="O265" i="25"/>
  <c r="N265" i="25"/>
  <c r="M265" i="25"/>
  <c r="I265" i="25" s="1"/>
  <c r="L265" i="25"/>
  <c r="K265" i="25"/>
  <c r="AM264" i="25"/>
  <c r="AL264" i="25"/>
  <c r="AK264" i="25"/>
  <c r="AJ264" i="25"/>
  <c r="AI264" i="25"/>
  <c r="AH264" i="25"/>
  <c r="AG264" i="25"/>
  <c r="AF264" i="25"/>
  <c r="AE264" i="25"/>
  <c r="AD264" i="25"/>
  <c r="AC264" i="25"/>
  <c r="AB264" i="25"/>
  <c r="AA264" i="25"/>
  <c r="Z264" i="25"/>
  <c r="Y264" i="25"/>
  <c r="X264" i="25"/>
  <c r="W264" i="25"/>
  <c r="V264" i="25"/>
  <c r="U264" i="25"/>
  <c r="T264" i="25"/>
  <c r="S264" i="25"/>
  <c r="R264" i="25"/>
  <c r="I264" i="25" s="1"/>
  <c r="J264" i="25" s="1"/>
  <c r="Q264" i="25"/>
  <c r="P264" i="25"/>
  <c r="O264" i="25"/>
  <c r="N264" i="25"/>
  <c r="M264" i="25"/>
  <c r="L264" i="25"/>
  <c r="K264" i="25"/>
  <c r="AM263" i="25"/>
  <c r="AL263" i="25"/>
  <c r="AK263" i="25"/>
  <c r="AJ263" i="25"/>
  <c r="AI263" i="25"/>
  <c r="AH263" i="25"/>
  <c r="AG263" i="25"/>
  <c r="AF263" i="25"/>
  <c r="AE263" i="25"/>
  <c r="AD263" i="25"/>
  <c r="AC263" i="25"/>
  <c r="AB263" i="25"/>
  <c r="AA263" i="25"/>
  <c r="Z263" i="25"/>
  <c r="Y263" i="25"/>
  <c r="X263" i="25"/>
  <c r="W263" i="25"/>
  <c r="V263" i="25"/>
  <c r="U263" i="25"/>
  <c r="T263" i="25"/>
  <c r="S263" i="25"/>
  <c r="R263" i="25"/>
  <c r="Q263" i="25"/>
  <c r="P263" i="25"/>
  <c r="O263" i="25"/>
  <c r="N263" i="25"/>
  <c r="M263" i="25"/>
  <c r="L263" i="25"/>
  <c r="K263" i="25"/>
  <c r="AM262" i="25"/>
  <c r="AL262" i="25"/>
  <c r="AK262" i="25"/>
  <c r="AJ262" i="25"/>
  <c r="AI262" i="25"/>
  <c r="AH262" i="25"/>
  <c r="AG262" i="25"/>
  <c r="AF262" i="25"/>
  <c r="AE262" i="25"/>
  <c r="AD262" i="25"/>
  <c r="AC262" i="25"/>
  <c r="AB262" i="25"/>
  <c r="AA262" i="25"/>
  <c r="Z262" i="25"/>
  <c r="Y262" i="25"/>
  <c r="X262" i="25"/>
  <c r="W262" i="25"/>
  <c r="V262" i="25"/>
  <c r="U262" i="25"/>
  <c r="T262" i="25"/>
  <c r="S262" i="25"/>
  <c r="R262" i="25"/>
  <c r="Q262" i="25"/>
  <c r="P262" i="25"/>
  <c r="O262" i="25"/>
  <c r="N262" i="25"/>
  <c r="M262" i="25"/>
  <c r="L262" i="25"/>
  <c r="K262" i="25"/>
  <c r="AM261" i="25"/>
  <c r="AL261" i="25"/>
  <c r="AK261" i="25"/>
  <c r="AJ261" i="25"/>
  <c r="AI261" i="25"/>
  <c r="AH261" i="25"/>
  <c r="AG261" i="25"/>
  <c r="AF261" i="25"/>
  <c r="AE261" i="25"/>
  <c r="AD261" i="25"/>
  <c r="AC261" i="25"/>
  <c r="AB261" i="25"/>
  <c r="AA261" i="25"/>
  <c r="Z261" i="25"/>
  <c r="Y261" i="25"/>
  <c r="X261" i="25"/>
  <c r="W261" i="25"/>
  <c r="V261" i="25"/>
  <c r="U261" i="25"/>
  <c r="T261" i="25"/>
  <c r="S261" i="25"/>
  <c r="R261" i="25"/>
  <c r="Q261" i="25"/>
  <c r="P261" i="25"/>
  <c r="O261" i="25"/>
  <c r="N261" i="25"/>
  <c r="M261" i="25"/>
  <c r="I261" i="25" s="1"/>
  <c r="J261" i="25" s="1"/>
  <c r="L261" i="25"/>
  <c r="K261" i="25"/>
  <c r="AM260" i="25"/>
  <c r="AL260" i="25"/>
  <c r="AK260" i="25"/>
  <c r="AJ260" i="25"/>
  <c r="AI260" i="25"/>
  <c r="AH260" i="25"/>
  <c r="AG260" i="25"/>
  <c r="AF260" i="25"/>
  <c r="AE260" i="25"/>
  <c r="AD260" i="25"/>
  <c r="AC260" i="25"/>
  <c r="AB260" i="25"/>
  <c r="AA260" i="25"/>
  <c r="Z260" i="25"/>
  <c r="Y260" i="25"/>
  <c r="X260" i="25"/>
  <c r="W260" i="25"/>
  <c r="V260" i="25"/>
  <c r="U260" i="25"/>
  <c r="T260" i="25"/>
  <c r="S260" i="25"/>
  <c r="R260" i="25"/>
  <c r="I260" i="25" s="1"/>
  <c r="J260" i="25" s="1"/>
  <c r="Q260" i="25"/>
  <c r="P260" i="25"/>
  <c r="O260" i="25"/>
  <c r="N260" i="25"/>
  <c r="M260" i="25"/>
  <c r="L260" i="25"/>
  <c r="K260" i="25"/>
  <c r="AM259" i="25"/>
  <c r="AL259" i="25"/>
  <c r="AK259" i="25"/>
  <c r="AJ259" i="25"/>
  <c r="AI259" i="25"/>
  <c r="AH259" i="25"/>
  <c r="AG259" i="25"/>
  <c r="AF259" i="25"/>
  <c r="AE259" i="25"/>
  <c r="AD259" i="25"/>
  <c r="AC259" i="25"/>
  <c r="AB259" i="25"/>
  <c r="AA259" i="25"/>
  <c r="Z259" i="25"/>
  <c r="Y259" i="25"/>
  <c r="X259" i="25"/>
  <c r="W259" i="25"/>
  <c r="V259" i="25"/>
  <c r="U259" i="25"/>
  <c r="T259" i="25"/>
  <c r="S259" i="25"/>
  <c r="R259" i="25"/>
  <c r="Q259" i="25"/>
  <c r="P259" i="25"/>
  <c r="O259" i="25"/>
  <c r="N259" i="25"/>
  <c r="M259" i="25"/>
  <c r="L259" i="25"/>
  <c r="K259" i="25"/>
  <c r="I259" i="25" s="1"/>
  <c r="J259" i="25" s="1"/>
  <c r="AM258" i="25"/>
  <c r="AL258" i="25"/>
  <c r="AK258" i="25"/>
  <c r="AJ258" i="25"/>
  <c r="AI258" i="25"/>
  <c r="AH258" i="25"/>
  <c r="AG258" i="25"/>
  <c r="AF258" i="25"/>
  <c r="AE258" i="25"/>
  <c r="AD258" i="25"/>
  <c r="AC258" i="25"/>
  <c r="AB258" i="25"/>
  <c r="AA258" i="25"/>
  <c r="Z258" i="25"/>
  <c r="Y258" i="25"/>
  <c r="X258" i="25"/>
  <c r="W258" i="25"/>
  <c r="V258" i="25"/>
  <c r="U258" i="25"/>
  <c r="T258" i="25"/>
  <c r="S258" i="25"/>
  <c r="R258" i="25"/>
  <c r="Q258" i="25"/>
  <c r="P258" i="25"/>
  <c r="O258" i="25"/>
  <c r="N258" i="25"/>
  <c r="M258" i="25"/>
  <c r="L258" i="25"/>
  <c r="K258" i="25"/>
  <c r="AM257" i="25"/>
  <c r="AL257" i="25"/>
  <c r="AK257" i="25"/>
  <c r="AJ257" i="25"/>
  <c r="AI257" i="25"/>
  <c r="AH257" i="25"/>
  <c r="AG257" i="25"/>
  <c r="AF257" i="25"/>
  <c r="AE257" i="25"/>
  <c r="AD257" i="25"/>
  <c r="AC257" i="25"/>
  <c r="AB257" i="25"/>
  <c r="AA257" i="25"/>
  <c r="Z257" i="25"/>
  <c r="Y257" i="25"/>
  <c r="X257" i="25"/>
  <c r="W257" i="25"/>
  <c r="V257" i="25"/>
  <c r="U257" i="25"/>
  <c r="T257" i="25"/>
  <c r="S257" i="25"/>
  <c r="R257" i="25"/>
  <c r="Q257" i="25"/>
  <c r="P257" i="25"/>
  <c r="O257" i="25"/>
  <c r="N257" i="25"/>
  <c r="M257" i="25"/>
  <c r="I257" i="25" s="1"/>
  <c r="J257" i="25" s="1"/>
  <c r="L257" i="25"/>
  <c r="K257" i="25"/>
  <c r="AM256" i="25"/>
  <c r="AL256" i="25"/>
  <c r="AK256" i="25"/>
  <c r="AJ256" i="25"/>
  <c r="AI256" i="25"/>
  <c r="AH256" i="25"/>
  <c r="AG256" i="25"/>
  <c r="AF256" i="25"/>
  <c r="AE256" i="25"/>
  <c r="AD256" i="25"/>
  <c r="AC256" i="25"/>
  <c r="AB256" i="25"/>
  <c r="AA256" i="25"/>
  <c r="Z256" i="25"/>
  <c r="Y256" i="25"/>
  <c r="X256" i="25"/>
  <c r="W256" i="25"/>
  <c r="V256" i="25"/>
  <c r="U256" i="25"/>
  <c r="T256" i="25"/>
  <c r="S256" i="25"/>
  <c r="R256" i="25"/>
  <c r="Q256" i="25"/>
  <c r="P256" i="25"/>
  <c r="O256" i="25"/>
  <c r="N256" i="25"/>
  <c r="M256" i="25"/>
  <c r="L256" i="25"/>
  <c r="K256" i="25"/>
  <c r="AM255" i="25"/>
  <c r="AL255" i="25"/>
  <c r="AK255" i="25"/>
  <c r="AJ255" i="25"/>
  <c r="AI255" i="25"/>
  <c r="AH255" i="25"/>
  <c r="AG255" i="25"/>
  <c r="AF255" i="25"/>
  <c r="AE255" i="25"/>
  <c r="AD255" i="25"/>
  <c r="AC255" i="25"/>
  <c r="AB255" i="25"/>
  <c r="AA255" i="25"/>
  <c r="Z255" i="25"/>
  <c r="Y255" i="25"/>
  <c r="X255" i="25"/>
  <c r="W255" i="25"/>
  <c r="V255" i="25"/>
  <c r="U255" i="25"/>
  <c r="T255" i="25"/>
  <c r="S255" i="25"/>
  <c r="R255" i="25"/>
  <c r="Q255" i="25"/>
  <c r="P255" i="25"/>
  <c r="O255" i="25"/>
  <c r="N255" i="25"/>
  <c r="M255" i="25"/>
  <c r="L255" i="25"/>
  <c r="K255" i="25"/>
  <c r="I255" i="25" s="1"/>
  <c r="J255" i="25" s="1"/>
  <c r="AM254" i="25"/>
  <c r="AL254" i="25"/>
  <c r="AK254" i="25"/>
  <c r="AJ254" i="25"/>
  <c r="AI254" i="25"/>
  <c r="AH254" i="25"/>
  <c r="AG254" i="25"/>
  <c r="AF254" i="25"/>
  <c r="AE254" i="25"/>
  <c r="AD254" i="25"/>
  <c r="AC254" i="25"/>
  <c r="AB254" i="25"/>
  <c r="AA254" i="25"/>
  <c r="Z254" i="25"/>
  <c r="Y254" i="25"/>
  <c r="X254" i="25"/>
  <c r="W254" i="25"/>
  <c r="V254" i="25"/>
  <c r="U254" i="25"/>
  <c r="T254" i="25"/>
  <c r="S254" i="25"/>
  <c r="R254" i="25"/>
  <c r="Q254" i="25"/>
  <c r="P254" i="25"/>
  <c r="O254" i="25"/>
  <c r="N254" i="25"/>
  <c r="M254" i="25"/>
  <c r="L254" i="25"/>
  <c r="I254" i="25" s="1"/>
  <c r="J254" i="25" s="1"/>
  <c r="K254" i="25"/>
  <c r="AM253" i="25"/>
  <c r="AL253" i="25"/>
  <c r="AK253" i="25"/>
  <c r="AJ253" i="25"/>
  <c r="AI253" i="25"/>
  <c r="AH253" i="25"/>
  <c r="AG253" i="25"/>
  <c r="AF253" i="25"/>
  <c r="AE253" i="25"/>
  <c r="AD253" i="25"/>
  <c r="AC253" i="25"/>
  <c r="AB253" i="25"/>
  <c r="AA253" i="25"/>
  <c r="Z253" i="25"/>
  <c r="Y253" i="25"/>
  <c r="X253" i="25"/>
  <c r="W253" i="25"/>
  <c r="V253" i="25"/>
  <c r="U253" i="25"/>
  <c r="T253" i="25"/>
  <c r="S253" i="25"/>
  <c r="R253" i="25"/>
  <c r="Q253" i="25"/>
  <c r="P253" i="25"/>
  <c r="O253" i="25"/>
  <c r="N253" i="25"/>
  <c r="M253" i="25"/>
  <c r="I253" i="25" s="1"/>
  <c r="J253" i="25" s="1"/>
  <c r="L253" i="25"/>
  <c r="K253" i="25"/>
  <c r="AM252" i="25"/>
  <c r="AL252" i="25"/>
  <c r="AK252" i="25"/>
  <c r="AJ252" i="25"/>
  <c r="AI252" i="25"/>
  <c r="AH252" i="25"/>
  <c r="AG252" i="25"/>
  <c r="AF252" i="25"/>
  <c r="AE252" i="25"/>
  <c r="AD252" i="25"/>
  <c r="AC252" i="25"/>
  <c r="AB252" i="25"/>
  <c r="AA252" i="25"/>
  <c r="Z252" i="25"/>
  <c r="Y252" i="25"/>
  <c r="X252" i="25"/>
  <c r="W252" i="25"/>
  <c r="V252" i="25"/>
  <c r="U252" i="25"/>
  <c r="T252" i="25"/>
  <c r="S252" i="25"/>
  <c r="R252" i="25"/>
  <c r="Q252" i="25"/>
  <c r="P252" i="25"/>
  <c r="O252" i="25"/>
  <c r="N252" i="25"/>
  <c r="M252" i="25"/>
  <c r="L252" i="25"/>
  <c r="K252" i="25"/>
  <c r="AM251" i="25"/>
  <c r="AL251" i="25"/>
  <c r="AK251" i="25"/>
  <c r="AJ251" i="25"/>
  <c r="AI251" i="25"/>
  <c r="AH251" i="25"/>
  <c r="AG251" i="25"/>
  <c r="AF251" i="25"/>
  <c r="AE251" i="25"/>
  <c r="AD251" i="25"/>
  <c r="AC251" i="25"/>
  <c r="AB251" i="25"/>
  <c r="AA251" i="25"/>
  <c r="Z251" i="25"/>
  <c r="Y251" i="25"/>
  <c r="X251" i="25"/>
  <c r="W251" i="25"/>
  <c r="V251" i="25"/>
  <c r="U251" i="25"/>
  <c r="T251" i="25"/>
  <c r="S251" i="25"/>
  <c r="R251" i="25"/>
  <c r="Q251" i="25"/>
  <c r="P251" i="25"/>
  <c r="O251" i="25"/>
  <c r="N251" i="25"/>
  <c r="M251" i="25"/>
  <c r="L251" i="25"/>
  <c r="K251" i="25"/>
  <c r="AM250" i="25"/>
  <c r="AL250" i="25"/>
  <c r="AK250" i="25"/>
  <c r="AJ250" i="25"/>
  <c r="AI250" i="25"/>
  <c r="AH250" i="25"/>
  <c r="AG250" i="25"/>
  <c r="AF250" i="25"/>
  <c r="AE250" i="25"/>
  <c r="AD250" i="25"/>
  <c r="AC250" i="25"/>
  <c r="AB250" i="25"/>
  <c r="AA250" i="25"/>
  <c r="Z250" i="25"/>
  <c r="Y250" i="25"/>
  <c r="X250" i="25"/>
  <c r="W250" i="25"/>
  <c r="V250" i="25"/>
  <c r="U250" i="25"/>
  <c r="T250" i="25"/>
  <c r="S250" i="25"/>
  <c r="R250" i="25"/>
  <c r="Q250" i="25"/>
  <c r="P250" i="25"/>
  <c r="O250" i="25"/>
  <c r="N250" i="25"/>
  <c r="M250" i="25"/>
  <c r="L250" i="25"/>
  <c r="I250" i="25" s="1"/>
  <c r="J250" i="25" s="1"/>
  <c r="K250" i="25"/>
  <c r="AM249" i="25"/>
  <c r="AL249" i="25"/>
  <c r="AK249" i="25"/>
  <c r="AJ249" i="25"/>
  <c r="AI249" i="25"/>
  <c r="AH249" i="25"/>
  <c r="AG249" i="25"/>
  <c r="AF249" i="25"/>
  <c r="AE249" i="25"/>
  <c r="AD249" i="25"/>
  <c r="AC249" i="25"/>
  <c r="AB249" i="25"/>
  <c r="AA249" i="25"/>
  <c r="Z249" i="25"/>
  <c r="Y249" i="25"/>
  <c r="X249" i="25"/>
  <c r="W249" i="25"/>
  <c r="V249" i="25"/>
  <c r="U249" i="25"/>
  <c r="T249" i="25"/>
  <c r="S249" i="25"/>
  <c r="R249" i="25"/>
  <c r="Q249" i="25"/>
  <c r="P249" i="25"/>
  <c r="O249" i="25"/>
  <c r="N249" i="25"/>
  <c r="M249" i="25"/>
  <c r="I249" i="25" s="1"/>
  <c r="J249" i="25" s="1"/>
  <c r="L249" i="25"/>
  <c r="K249" i="25"/>
  <c r="AM248" i="25"/>
  <c r="AL248" i="25"/>
  <c r="AK248" i="25"/>
  <c r="AJ248" i="25"/>
  <c r="AI248" i="25"/>
  <c r="AH248" i="25"/>
  <c r="AG248" i="25"/>
  <c r="AF248" i="25"/>
  <c r="AE248" i="25"/>
  <c r="AD248" i="25"/>
  <c r="AC248" i="25"/>
  <c r="AB248" i="25"/>
  <c r="AA248" i="25"/>
  <c r="Z248" i="25"/>
  <c r="Y248" i="25"/>
  <c r="X248" i="25"/>
  <c r="W248" i="25"/>
  <c r="V248" i="25"/>
  <c r="U248" i="25"/>
  <c r="T248" i="25"/>
  <c r="S248" i="25"/>
  <c r="R248" i="25"/>
  <c r="I248" i="25" s="1"/>
  <c r="Q248" i="25"/>
  <c r="P248" i="25"/>
  <c r="O248" i="25"/>
  <c r="N248" i="25"/>
  <c r="M248" i="25"/>
  <c r="L248" i="25"/>
  <c r="K248" i="25"/>
  <c r="AM247" i="25"/>
  <c r="AL247" i="25"/>
  <c r="AK247" i="25"/>
  <c r="AJ247" i="25"/>
  <c r="AI247" i="25"/>
  <c r="AH247" i="25"/>
  <c r="AG247" i="25"/>
  <c r="AF247" i="25"/>
  <c r="AE247" i="25"/>
  <c r="AD247" i="25"/>
  <c r="AC247" i="25"/>
  <c r="AB247" i="25"/>
  <c r="AA247" i="25"/>
  <c r="Z247" i="25"/>
  <c r="Y247" i="25"/>
  <c r="X247" i="25"/>
  <c r="W247" i="25"/>
  <c r="V247" i="25"/>
  <c r="U247" i="25"/>
  <c r="T247" i="25"/>
  <c r="S247" i="25"/>
  <c r="R247" i="25"/>
  <c r="Q247" i="25"/>
  <c r="P247" i="25"/>
  <c r="O247" i="25"/>
  <c r="N247" i="25"/>
  <c r="M247" i="25"/>
  <c r="L247" i="25"/>
  <c r="K247" i="25"/>
  <c r="I247" i="25" s="1"/>
  <c r="AM246" i="25"/>
  <c r="AL246" i="25"/>
  <c r="AK246" i="25"/>
  <c r="AJ246" i="25"/>
  <c r="AI246" i="25"/>
  <c r="AH246" i="25"/>
  <c r="AG246" i="25"/>
  <c r="AF246" i="25"/>
  <c r="AE246" i="25"/>
  <c r="AD246" i="25"/>
  <c r="AC246" i="25"/>
  <c r="AB246" i="25"/>
  <c r="AA246" i="25"/>
  <c r="Z246" i="25"/>
  <c r="Y246" i="25"/>
  <c r="X246" i="25"/>
  <c r="W246" i="25"/>
  <c r="V246" i="25"/>
  <c r="U246" i="25"/>
  <c r="T246" i="25"/>
  <c r="S246" i="25"/>
  <c r="R246" i="25"/>
  <c r="Q246" i="25"/>
  <c r="P246" i="25"/>
  <c r="O246" i="25"/>
  <c r="N246" i="25"/>
  <c r="M246" i="25"/>
  <c r="L246" i="25"/>
  <c r="K246" i="25"/>
  <c r="AM245" i="25"/>
  <c r="AL245" i="25"/>
  <c r="AK245" i="25"/>
  <c r="AJ245" i="25"/>
  <c r="AI245" i="25"/>
  <c r="AH245" i="25"/>
  <c r="AG245" i="25"/>
  <c r="AF245" i="25"/>
  <c r="AE245" i="25"/>
  <c r="AD245" i="25"/>
  <c r="AC245" i="25"/>
  <c r="AB245" i="25"/>
  <c r="AA245" i="25"/>
  <c r="Z245" i="25"/>
  <c r="Y245" i="25"/>
  <c r="X245" i="25"/>
  <c r="W245" i="25"/>
  <c r="V245" i="25"/>
  <c r="U245" i="25"/>
  <c r="T245" i="25"/>
  <c r="S245" i="25"/>
  <c r="R245" i="25"/>
  <c r="Q245" i="25"/>
  <c r="P245" i="25"/>
  <c r="O245" i="25"/>
  <c r="N245" i="25"/>
  <c r="M245" i="25"/>
  <c r="I245" i="25" s="1"/>
  <c r="L245" i="25"/>
  <c r="K245" i="25"/>
  <c r="AM244" i="25"/>
  <c r="AL244" i="25"/>
  <c r="AK244" i="25"/>
  <c r="AJ244" i="25"/>
  <c r="AI244" i="25"/>
  <c r="AH244" i="25"/>
  <c r="AG244" i="25"/>
  <c r="AF244" i="25"/>
  <c r="AE244" i="25"/>
  <c r="AD244" i="25"/>
  <c r="AC244" i="25"/>
  <c r="AB244" i="25"/>
  <c r="AA244" i="25"/>
  <c r="Z244" i="25"/>
  <c r="Y244" i="25"/>
  <c r="X244" i="25"/>
  <c r="W244" i="25"/>
  <c r="V244" i="25"/>
  <c r="U244" i="25"/>
  <c r="T244" i="25"/>
  <c r="S244" i="25"/>
  <c r="R244" i="25"/>
  <c r="I244" i="25" s="1"/>
  <c r="J244" i="25" s="1"/>
  <c r="Q244" i="25"/>
  <c r="P244" i="25"/>
  <c r="O244" i="25"/>
  <c r="N244" i="25"/>
  <c r="M244" i="25"/>
  <c r="L244" i="25"/>
  <c r="K244" i="25"/>
  <c r="AM243" i="25"/>
  <c r="AL243" i="25"/>
  <c r="AK243" i="25"/>
  <c r="AJ243" i="25"/>
  <c r="AI243" i="25"/>
  <c r="AH243" i="25"/>
  <c r="AG243" i="25"/>
  <c r="AF243" i="25"/>
  <c r="AE243" i="25"/>
  <c r="AD243" i="25"/>
  <c r="AC243" i="25"/>
  <c r="AB243" i="25"/>
  <c r="AA243" i="25"/>
  <c r="Z243" i="25"/>
  <c r="Y243" i="25"/>
  <c r="X243" i="25"/>
  <c r="W243" i="25"/>
  <c r="V243" i="25"/>
  <c r="U243" i="25"/>
  <c r="T243" i="25"/>
  <c r="S243" i="25"/>
  <c r="R243" i="25"/>
  <c r="Q243" i="25"/>
  <c r="P243" i="25"/>
  <c r="O243" i="25"/>
  <c r="N243" i="25"/>
  <c r="M243" i="25"/>
  <c r="L243" i="25"/>
  <c r="K243" i="25"/>
  <c r="I243" i="25" s="1"/>
  <c r="J243" i="25" s="1"/>
  <c r="AM242" i="25"/>
  <c r="AL242" i="25"/>
  <c r="AK242" i="25"/>
  <c r="AJ242" i="25"/>
  <c r="AI242" i="25"/>
  <c r="AH242" i="25"/>
  <c r="AG242" i="25"/>
  <c r="AF242" i="25"/>
  <c r="AE242" i="25"/>
  <c r="AD242" i="25"/>
  <c r="AC242" i="25"/>
  <c r="AB242" i="25"/>
  <c r="AA242" i="25"/>
  <c r="Z242" i="25"/>
  <c r="Y242" i="25"/>
  <c r="X242" i="25"/>
  <c r="W242" i="25"/>
  <c r="V242" i="25"/>
  <c r="U242" i="25"/>
  <c r="T242" i="25"/>
  <c r="S242" i="25"/>
  <c r="R242" i="25"/>
  <c r="Q242" i="25"/>
  <c r="P242" i="25"/>
  <c r="O242" i="25"/>
  <c r="N242" i="25"/>
  <c r="M242" i="25"/>
  <c r="L242" i="25"/>
  <c r="I242" i="25" s="1"/>
  <c r="J242" i="25" s="1"/>
  <c r="K242" i="25"/>
  <c r="AM241" i="25"/>
  <c r="AL241" i="25"/>
  <c r="AK241" i="25"/>
  <c r="AJ241" i="25"/>
  <c r="AI241" i="25"/>
  <c r="AH241" i="25"/>
  <c r="AG241" i="25"/>
  <c r="AF241" i="25"/>
  <c r="AE241" i="25"/>
  <c r="AD241" i="25"/>
  <c r="AC241" i="25"/>
  <c r="AB241" i="25"/>
  <c r="AA241" i="25"/>
  <c r="Z241" i="25"/>
  <c r="Y241" i="25"/>
  <c r="X241" i="25"/>
  <c r="W241" i="25"/>
  <c r="V241" i="25"/>
  <c r="U241" i="25"/>
  <c r="T241" i="25"/>
  <c r="S241" i="25"/>
  <c r="R241" i="25"/>
  <c r="Q241" i="25"/>
  <c r="P241" i="25"/>
  <c r="O241" i="25"/>
  <c r="N241" i="25"/>
  <c r="M241" i="25"/>
  <c r="I241" i="25" s="1"/>
  <c r="J241" i="25" s="1"/>
  <c r="L241" i="25"/>
  <c r="K241" i="25"/>
  <c r="AM240" i="25"/>
  <c r="AL240" i="25"/>
  <c r="AK240" i="25"/>
  <c r="AJ240" i="25"/>
  <c r="AI240" i="25"/>
  <c r="AH240" i="25"/>
  <c r="AG240" i="25"/>
  <c r="AF240" i="25"/>
  <c r="AE240" i="25"/>
  <c r="AD240" i="25"/>
  <c r="AC240" i="25"/>
  <c r="AB240" i="25"/>
  <c r="AA240" i="25"/>
  <c r="Z240" i="25"/>
  <c r="Y240" i="25"/>
  <c r="X240" i="25"/>
  <c r="W240" i="25"/>
  <c r="V240" i="25"/>
  <c r="U240" i="25"/>
  <c r="T240" i="25"/>
  <c r="S240" i="25"/>
  <c r="R240" i="25"/>
  <c r="Q240" i="25"/>
  <c r="P240" i="25"/>
  <c r="O240" i="25"/>
  <c r="N240" i="25"/>
  <c r="M240" i="25"/>
  <c r="L240" i="25"/>
  <c r="K240" i="25"/>
  <c r="AM239" i="25"/>
  <c r="AL239" i="25"/>
  <c r="AK239" i="25"/>
  <c r="AJ239" i="25"/>
  <c r="AI239" i="25"/>
  <c r="AH239" i="25"/>
  <c r="AG239" i="25"/>
  <c r="AF239" i="25"/>
  <c r="AE239" i="25"/>
  <c r="AD239" i="25"/>
  <c r="AC239" i="25"/>
  <c r="AB239" i="25"/>
  <c r="AA239" i="25"/>
  <c r="Z239" i="25"/>
  <c r="Y239" i="25"/>
  <c r="X239" i="25"/>
  <c r="W239" i="25"/>
  <c r="V239" i="25"/>
  <c r="U239" i="25"/>
  <c r="T239" i="25"/>
  <c r="S239" i="25"/>
  <c r="R239" i="25"/>
  <c r="Q239" i="25"/>
  <c r="P239" i="25"/>
  <c r="O239" i="25"/>
  <c r="N239" i="25"/>
  <c r="M239" i="25"/>
  <c r="L239" i="25"/>
  <c r="K239" i="25"/>
  <c r="I239" i="25" s="1"/>
  <c r="J239" i="25" s="1"/>
  <c r="AM238" i="25"/>
  <c r="AL238" i="25"/>
  <c r="AK238" i="25"/>
  <c r="AJ238" i="25"/>
  <c r="AI238" i="25"/>
  <c r="AH238" i="25"/>
  <c r="AG238" i="25"/>
  <c r="AF238" i="25"/>
  <c r="AE238" i="25"/>
  <c r="AD238" i="25"/>
  <c r="AC238" i="25"/>
  <c r="AB238" i="25"/>
  <c r="AA238" i="25"/>
  <c r="Z238" i="25"/>
  <c r="Y238" i="25"/>
  <c r="X238" i="25"/>
  <c r="W238" i="25"/>
  <c r="V238" i="25"/>
  <c r="U238" i="25"/>
  <c r="T238" i="25"/>
  <c r="S238" i="25"/>
  <c r="R238" i="25"/>
  <c r="Q238" i="25"/>
  <c r="P238" i="25"/>
  <c r="O238" i="25"/>
  <c r="N238" i="25"/>
  <c r="M238" i="25"/>
  <c r="L238" i="25"/>
  <c r="I238" i="25" s="1"/>
  <c r="K238" i="25"/>
  <c r="AM237" i="25"/>
  <c r="AL237" i="25"/>
  <c r="AK237" i="25"/>
  <c r="AJ237" i="25"/>
  <c r="AI237" i="25"/>
  <c r="AH237" i="25"/>
  <c r="AG237" i="25"/>
  <c r="AF237" i="25"/>
  <c r="AE237" i="25"/>
  <c r="AD237" i="25"/>
  <c r="AC237" i="25"/>
  <c r="AB237" i="25"/>
  <c r="AA237" i="25"/>
  <c r="Z237" i="25"/>
  <c r="Y237" i="25"/>
  <c r="X237" i="25"/>
  <c r="W237" i="25"/>
  <c r="V237" i="25"/>
  <c r="U237" i="25"/>
  <c r="T237" i="25"/>
  <c r="S237" i="25"/>
  <c r="R237" i="25"/>
  <c r="Q237" i="25"/>
  <c r="P237" i="25"/>
  <c r="O237" i="25"/>
  <c r="N237" i="25"/>
  <c r="M237" i="25"/>
  <c r="I237" i="25" s="1"/>
  <c r="J237" i="25" s="1"/>
  <c r="L237" i="25"/>
  <c r="K237" i="25"/>
  <c r="AM236" i="25"/>
  <c r="AL236" i="25"/>
  <c r="AK236" i="25"/>
  <c r="AJ236" i="25"/>
  <c r="AI236" i="25"/>
  <c r="AH236" i="25"/>
  <c r="AG236" i="25"/>
  <c r="AF236" i="25"/>
  <c r="AE236" i="25"/>
  <c r="AD236" i="25"/>
  <c r="AC236" i="25"/>
  <c r="AB236" i="25"/>
  <c r="AA236" i="25"/>
  <c r="Z236" i="25"/>
  <c r="Y236" i="25"/>
  <c r="X236" i="25"/>
  <c r="W236" i="25"/>
  <c r="V236" i="25"/>
  <c r="U236" i="25"/>
  <c r="T236" i="25"/>
  <c r="S236" i="25"/>
  <c r="R236" i="25"/>
  <c r="I236" i="25" s="1"/>
  <c r="J236" i="25" s="1"/>
  <c r="Q236" i="25"/>
  <c r="P236" i="25"/>
  <c r="O236" i="25"/>
  <c r="N236" i="25"/>
  <c r="M236" i="25"/>
  <c r="L236" i="25"/>
  <c r="K236" i="25"/>
  <c r="AM235" i="25"/>
  <c r="AL235" i="25"/>
  <c r="AK235" i="25"/>
  <c r="AJ235" i="25"/>
  <c r="AI235" i="25"/>
  <c r="AH235" i="25"/>
  <c r="AG235" i="25"/>
  <c r="AF235" i="25"/>
  <c r="AE235" i="25"/>
  <c r="AD235" i="25"/>
  <c r="AC235" i="25"/>
  <c r="AB235" i="25"/>
  <c r="AA235" i="25"/>
  <c r="Z235" i="25"/>
  <c r="Y235" i="25"/>
  <c r="X235" i="25"/>
  <c r="W235" i="25"/>
  <c r="V235" i="25"/>
  <c r="U235" i="25"/>
  <c r="T235" i="25"/>
  <c r="S235" i="25"/>
  <c r="R235" i="25"/>
  <c r="Q235" i="25"/>
  <c r="P235" i="25"/>
  <c r="O235" i="25"/>
  <c r="N235" i="25"/>
  <c r="M235" i="25"/>
  <c r="L235" i="25"/>
  <c r="K235" i="25"/>
  <c r="AM234" i="25"/>
  <c r="AL234" i="25"/>
  <c r="AK234" i="25"/>
  <c r="AJ234" i="25"/>
  <c r="AI234" i="25"/>
  <c r="AH234" i="25"/>
  <c r="AG234" i="25"/>
  <c r="AF234" i="25"/>
  <c r="AE234" i="25"/>
  <c r="AD234" i="25"/>
  <c r="AC234" i="25"/>
  <c r="AB234" i="25"/>
  <c r="AA234" i="25"/>
  <c r="Z234" i="25"/>
  <c r="Y234" i="25"/>
  <c r="X234" i="25"/>
  <c r="W234" i="25"/>
  <c r="V234" i="25"/>
  <c r="U234" i="25"/>
  <c r="T234" i="25"/>
  <c r="S234" i="25"/>
  <c r="R234" i="25"/>
  <c r="Q234" i="25"/>
  <c r="P234" i="25"/>
  <c r="O234" i="25"/>
  <c r="N234" i="25"/>
  <c r="M234" i="25"/>
  <c r="L234" i="25"/>
  <c r="I234" i="25" s="1"/>
  <c r="J234" i="25" s="1"/>
  <c r="K234" i="25"/>
  <c r="AM233" i="25"/>
  <c r="AL233" i="25"/>
  <c r="AK233" i="25"/>
  <c r="AJ233" i="25"/>
  <c r="AI233" i="25"/>
  <c r="AH233" i="25"/>
  <c r="AG233" i="25"/>
  <c r="AF233" i="25"/>
  <c r="AE233" i="25"/>
  <c r="AD233" i="25"/>
  <c r="AC233" i="25"/>
  <c r="AB233" i="25"/>
  <c r="AA233" i="25"/>
  <c r="Z233" i="25"/>
  <c r="Y233" i="25"/>
  <c r="X233" i="25"/>
  <c r="W233" i="25"/>
  <c r="V233" i="25"/>
  <c r="U233" i="25"/>
  <c r="T233" i="25"/>
  <c r="S233" i="25"/>
  <c r="R233" i="25"/>
  <c r="Q233" i="25"/>
  <c r="P233" i="25"/>
  <c r="O233" i="25"/>
  <c r="N233" i="25"/>
  <c r="M233" i="25"/>
  <c r="I233" i="25" s="1"/>
  <c r="J233" i="25" s="1"/>
  <c r="L233" i="25"/>
  <c r="K233" i="25"/>
  <c r="AM232" i="25"/>
  <c r="AL232" i="25"/>
  <c r="AK232" i="25"/>
  <c r="AJ232" i="25"/>
  <c r="AI232" i="25"/>
  <c r="AH232" i="25"/>
  <c r="AG232" i="25"/>
  <c r="AF232" i="25"/>
  <c r="AE232" i="25"/>
  <c r="AD232" i="25"/>
  <c r="AC232" i="25"/>
  <c r="AB232" i="25"/>
  <c r="AA232" i="25"/>
  <c r="Z232" i="25"/>
  <c r="Y232" i="25"/>
  <c r="X232" i="25"/>
  <c r="W232" i="25"/>
  <c r="V232" i="25"/>
  <c r="U232" i="25"/>
  <c r="T232" i="25"/>
  <c r="S232" i="25"/>
  <c r="R232" i="25"/>
  <c r="I232" i="25" s="1"/>
  <c r="J232" i="25" s="1"/>
  <c r="Q232" i="25"/>
  <c r="P232" i="25"/>
  <c r="O232" i="25"/>
  <c r="N232" i="25"/>
  <c r="M232" i="25"/>
  <c r="L232" i="25"/>
  <c r="K232" i="25"/>
  <c r="AM231" i="25"/>
  <c r="AL231" i="25"/>
  <c r="AK231" i="25"/>
  <c r="AJ231" i="25"/>
  <c r="AI231" i="25"/>
  <c r="AH231" i="25"/>
  <c r="AG231" i="25"/>
  <c r="AF231" i="25"/>
  <c r="AE231" i="25"/>
  <c r="AD231" i="25"/>
  <c r="AC231" i="25"/>
  <c r="AB231" i="25"/>
  <c r="AA231" i="25"/>
  <c r="Z231" i="25"/>
  <c r="Y231" i="25"/>
  <c r="X231" i="25"/>
  <c r="W231" i="25"/>
  <c r="V231" i="25"/>
  <c r="U231" i="25"/>
  <c r="T231" i="25"/>
  <c r="S231" i="25"/>
  <c r="R231" i="25"/>
  <c r="Q231" i="25"/>
  <c r="P231" i="25"/>
  <c r="O231" i="25"/>
  <c r="N231" i="25"/>
  <c r="M231" i="25"/>
  <c r="L231" i="25"/>
  <c r="K231" i="25"/>
  <c r="I231" i="25" s="1"/>
  <c r="J231" i="25" s="1"/>
  <c r="AM230" i="25"/>
  <c r="AL230" i="25"/>
  <c r="AK230" i="25"/>
  <c r="AJ230" i="25"/>
  <c r="AI230" i="25"/>
  <c r="AH230" i="25"/>
  <c r="AG230" i="25"/>
  <c r="AF230" i="25"/>
  <c r="AE230" i="25"/>
  <c r="AD230" i="25"/>
  <c r="AC230" i="25"/>
  <c r="AB230" i="25"/>
  <c r="AA230" i="25"/>
  <c r="Z230" i="25"/>
  <c r="Y230" i="25"/>
  <c r="X230" i="25"/>
  <c r="W230" i="25"/>
  <c r="V230" i="25"/>
  <c r="U230" i="25"/>
  <c r="T230" i="25"/>
  <c r="S230" i="25"/>
  <c r="R230" i="25"/>
  <c r="Q230" i="25"/>
  <c r="P230" i="25"/>
  <c r="O230" i="25"/>
  <c r="N230" i="25"/>
  <c r="M230" i="25"/>
  <c r="L230" i="25"/>
  <c r="K230" i="25"/>
  <c r="AM229" i="25"/>
  <c r="AL229" i="25"/>
  <c r="AK229" i="25"/>
  <c r="AJ229" i="25"/>
  <c r="AI229" i="25"/>
  <c r="AH229" i="25"/>
  <c r="AG229" i="25"/>
  <c r="AF229" i="25"/>
  <c r="AE229" i="25"/>
  <c r="AD229" i="25"/>
  <c r="AC229" i="25"/>
  <c r="AB229" i="25"/>
  <c r="AA229" i="25"/>
  <c r="Z229" i="25"/>
  <c r="Y229" i="25"/>
  <c r="X229" i="25"/>
  <c r="W229" i="25"/>
  <c r="V229" i="25"/>
  <c r="U229" i="25"/>
  <c r="T229" i="25"/>
  <c r="S229" i="25"/>
  <c r="R229" i="25"/>
  <c r="Q229" i="25"/>
  <c r="P229" i="25"/>
  <c r="O229" i="25"/>
  <c r="N229" i="25"/>
  <c r="M229" i="25"/>
  <c r="I229" i="25" s="1"/>
  <c r="J229" i="25" s="1"/>
  <c r="L229" i="25"/>
  <c r="K229" i="25"/>
  <c r="AM228" i="25"/>
  <c r="AL228" i="25"/>
  <c r="AK228" i="25"/>
  <c r="AJ228" i="25"/>
  <c r="AI228" i="25"/>
  <c r="AH228" i="25"/>
  <c r="AG228" i="25"/>
  <c r="AF228" i="25"/>
  <c r="AE228" i="25"/>
  <c r="AD228" i="25"/>
  <c r="AC228" i="25"/>
  <c r="AB228" i="25"/>
  <c r="AA228" i="25"/>
  <c r="Z228" i="25"/>
  <c r="Y228" i="25"/>
  <c r="X228" i="25"/>
  <c r="W228" i="25"/>
  <c r="V228" i="25"/>
  <c r="U228" i="25"/>
  <c r="T228" i="25"/>
  <c r="S228" i="25"/>
  <c r="R228" i="25"/>
  <c r="I228" i="25" s="1"/>
  <c r="J228" i="25" s="1"/>
  <c r="Q228" i="25"/>
  <c r="P228" i="25"/>
  <c r="O228" i="25"/>
  <c r="N228" i="25"/>
  <c r="M228" i="25"/>
  <c r="L228" i="25"/>
  <c r="K228" i="25"/>
  <c r="AM227" i="25"/>
  <c r="AL227" i="25"/>
  <c r="AK227" i="25"/>
  <c r="AJ227" i="25"/>
  <c r="AI227" i="25"/>
  <c r="AH227" i="25"/>
  <c r="AG227" i="25"/>
  <c r="AF227" i="25"/>
  <c r="AE227" i="25"/>
  <c r="AD227" i="25"/>
  <c r="AC227" i="25"/>
  <c r="AB227" i="25"/>
  <c r="AA227" i="25"/>
  <c r="Z227" i="25"/>
  <c r="Y227" i="25"/>
  <c r="X227" i="25"/>
  <c r="W227" i="25"/>
  <c r="V227" i="25"/>
  <c r="U227" i="25"/>
  <c r="T227" i="25"/>
  <c r="S227" i="25"/>
  <c r="R227" i="25"/>
  <c r="Q227" i="25"/>
  <c r="P227" i="25"/>
  <c r="O227" i="25"/>
  <c r="N227" i="25"/>
  <c r="M227" i="25"/>
  <c r="L227" i="25"/>
  <c r="K227" i="25"/>
  <c r="I227" i="25" s="1"/>
  <c r="J227" i="25" s="1"/>
  <c r="AM226" i="25"/>
  <c r="AL226" i="25"/>
  <c r="AK226" i="25"/>
  <c r="AJ226" i="25"/>
  <c r="AI226" i="25"/>
  <c r="AH226" i="25"/>
  <c r="AG226" i="25"/>
  <c r="AF226" i="25"/>
  <c r="AE226" i="25"/>
  <c r="AD226" i="25"/>
  <c r="AC226" i="25"/>
  <c r="AB226" i="25"/>
  <c r="AA226" i="25"/>
  <c r="Z226" i="25"/>
  <c r="Y226" i="25"/>
  <c r="X226" i="25"/>
  <c r="W226" i="25"/>
  <c r="V226" i="25"/>
  <c r="U226" i="25"/>
  <c r="T226" i="25"/>
  <c r="S226" i="25"/>
  <c r="R226" i="25"/>
  <c r="Q226" i="25"/>
  <c r="P226" i="25"/>
  <c r="O226" i="25"/>
  <c r="N226" i="25"/>
  <c r="M226" i="25"/>
  <c r="L226" i="25"/>
  <c r="I226" i="25" s="1"/>
  <c r="J226" i="25" s="1"/>
  <c r="K226" i="25"/>
  <c r="AM225" i="25"/>
  <c r="AL225" i="25"/>
  <c r="AK225" i="25"/>
  <c r="AJ225" i="25"/>
  <c r="AI225" i="25"/>
  <c r="AH225" i="25"/>
  <c r="AG225" i="25"/>
  <c r="AF225" i="25"/>
  <c r="AE225" i="25"/>
  <c r="AD225" i="25"/>
  <c r="AC225" i="25"/>
  <c r="AB225" i="25"/>
  <c r="AA225" i="25"/>
  <c r="Z225" i="25"/>
  <c r="Y225" i="25"/>
  <c r="X225" i="25"/>
  <c r="W225" i="25"/>
  <c r="V225" i="25"/>
  <c r="U225" i="25"/>
  <c r="T225" i="25"/>
  <c r="S225" i="25"/>
  <c r="R225" i="25"/>
  <c r="Q225" i="25"/>
  <c r="P225" i="25"/>
  <c r="O225" i="25"/>
  <c r="N225" i="25"/>
  <c r="M225" i="25"/>
  <c r="I225" i="25" s="1"/>
  <c r="J225" i="25" s="1"/>
  <c r="L225" i="25"/>
  <c r="K225" i="25"/>
  <c r="AM224" i="25"/>
  <c r="AL224" i="25"/>
  <c r="AK224" i="25"/>
  <c r="AJ224" i="25"/>
  <c r="AI224" i="25"/>
  <c r="AH224" i="25"/>
  <c r="AG224" i="25"/>
  <c r="AF224" i="25"/>
  <c r="AE224" i="25"/>
  <c r="AD224" i="25"/>
  <c r="AC224" i="25"/>
  <c r="AB224" i="25"/>
  <c r="AA224" i="25"/>
  <c r="Z224" i="25"/>
  <c r="Y224" i="25"/>
  <c r="X224" i="25"/>
  <c r="W224" i="25"/>
  <c r="V224" i="25"/>
  <c r="U224" i="25"/>
  <c r="T224" i="25"/>
  <c r="S224" i="25"/>
  <c r="R224" i="25"/>
  <c r="Q224" i="25"/>
  <c r="P224" i="25"/>
  <c r="O224" i="25"/>
  <c r="N224" i="25"/>
  <c r="M224" i="25"/>
  <c r="L224" i="25"/>
  <c r="K224" i="25"/>
  <c r="AM223" i="25"/>
  <c r="AL223" i="25"/>
  <c r="AK223" i="25"/>
  <c r="AJ223" i="25"/>
  <c r="AI223" i="25"/>
  <c r="AH223" i="25"/>
  <c r="AG223" i="25"/>
  <c r="AF223" i="25"/>
  <c r="AE223" i="25"/>
  <c r="AD223" i="25"/>
  <c r="AC223" i="25"/>
  <c r="AB223" i="25"/>
  <c r="AA223" i="25"/>
  <c r="Z223" i="25"/>
  <c r="Y223" i="25"/>
  <c r="X223" i="25"/>
  <c r="W223" i="25"/>
  <c r="V223" i="25"/>
  <c r="U223" i="25"/>
  <c r="T223" i="25"/>
  <c r="S223" i="25"/>
  <c r="R223" i="25"/>
  <c r="Q223" i="25"/>
  <c r="P223" i="25"/>
  <c r="O223" i="25"/>
  <c r="N223" i="25"/>
  <c r="M223" i="25"/>
  <c r="L223" i="25"/>
  <c r="K223" i="25"/>
  <c r="I223" i="25" s="1"/>
  <c r="J223" i="25" s="1"/>
  <c r="AM222" i="25"/>
  <c r="AL222" i="25"/>
  <c r="AK222" i="25"/>
  <c r="AJ222" i="25"/>
  <c r="AI222" i="25"/>
  <c r="AH222" i="25"/>
  <c r="AG222" i="25"/>
  <c r="AF222" i="25"/>
  <c r="AE222" i="25"/>
  <c r="AD222" i="25"/>
  <c r="AC222" i="25"/>
  <c r="AB222" i="25"/>
  <c r="AA222" i="25"/>
  <c r="Z222" i="25"/>
  <c r="Y222" i="25"/>
  <c r="X222" i="25"/>
  <c r="W222" i="25"/>
  <c r="V222" i="25"/>
  <c r="U222" i="25"/>
  <c r="T222" i="25"/>
  <c r="S222" i="25"/>
  <c r="R222" i="25"/>
  <c r="Q222" i="25"/>
  <c r="P222" i="25"/>
  <c r="O222" i="25"/>
  <c r="N222" i="25"/>
  <c r="M222" i="25"/>
  <c r="L222" i="25"/>
  <c r="I222" i="25" s="1"/>
  <c r="J222" i="25" s="1"/>
  <c r="K222" i="25"/>
  <c r="AM221" i="25"/>
  <c r="AL221" i="25"/>
  <c r="AK221" i="25"/>
  <c r="AJ221" i="25"/>
  <c r="AI221" i="25"/>
  <c r="AH221" i="25"/>
  <c r="AG221" i="25"/>
  <c r="AF221" i="25"/>
  <c r="AE221" i="25"/>
  <c r="AD221" i="25"/>
  <c r="AC221" i="25"/>
  <c r="AB221" i="25"/>
  <c r="AA221" i="25"/>
  <c r="Z221" i="25"/>
  <c r="Y221" i="25"/>
  <c r="X221" i="25"/>
  <c r="W221" i="25"/>
  <c r="V221" i="25"/>
  <c r="U221" i="25"/>
  <c r="T221" i="25"/>
  <c r="S221" i="25"/>
  <c r="R221" i="25"/>
  <c r="Q221" i="25"/>
  <c r="P221" i="25"/>
  <c r="O221" i="25"/>
  <c r="N221" i="25"/>
  <c r="M221" i="25"/>
  <c r="I221" i="25" s="1"/>
  <c r="J221" i="25" s="1"/>
  <c r="L221" i="25"/>
  <c r="K221" i="25"/>
  <c r="AM220" i="25"/>
  <c r="AL220" i="25"/>
  <c r="AK220" i="25"/>
  <c r="AJ220" i="25"/>
  <c r="AI220" i="25"/>
  <c r="AH220" i="25"/>
  <c r="AG220" i="25"/>
  <c r="AF220" i="25"/>
  <c r="AE220" i="25"/>
  <c r="AD220" i="25"/>
  <c r="AC220" i="25"/>
  <c r="AB220" i="25"/>
  <c r="AA220" i="25"/>
  <c r="Z220" i="25"/>
  <c r="Y220" i="25"/>
  <c r="X220" i="25"/>
  <c r="W220" i="25"/>
  <c r="V220" i="25"/>
  <c r="U220" i="25"/>
  <c r="T220" i="25"/>
  <c r="S220" i="25"/>
  <c r="R220" i="25"/>
  <c r="I220" i="25" s="1"/>
  <c r="J220" i="25" s="1"/>
  <c r="Q220" i="25"/>
  <c r="P220" i="25"/>
  <c r="O220" i="25"/>
  <c r="N220" i="25"/>
  <c r="M220" i="25"/>
  <c r="L220" i="25"/>
  <c r="K220" i="25"/>
  <c r="AM219" i="25"/>
  <c r="AL219" i="25"/>
  <c r="AK219" i="25"/>
  <c r="AJ219" i="25"/>
  <c r="AI219" i="25"/>
  <c r="AH219" i="25"/>
  <c r="AG219" i="25"/>
  <c r="AF219" i="25"/>
  <c r="AE219" i="25"/>
  <c r="AD219" i="25"/>
  <c r="AC219" i="25"/>
  <c r="AB219" i="25"/>
  <c r="AA219" i="25"/>
  <c r="Z219" i="25"/>
  <c r="Y219" i="25"/>
  <c r="X219" i="25"/>
  <c r="W219" i="25"/>
  <c r="V219" i="25"/>
  <c r="U219" i="25"/>
  <c r="T219" i="25"/>
  <c r="S219" i="25"/>
  <c r="R219" i="25"/>
  <c r="Q219" i="25"/>
  <c r="P219" i="25"/>
  <c r="O219" i="25"/>
  <c r="N219" i="25"/>
  <c r="M219" i="25"/>
  <c r="L219" i="25"/>
  <c r="K219" i="25"/>
  <c r="AM218" i="25"/>
  <c r="AL218" i="25"/>
  <c r="AK218" i="25"/>
  <c r="AJ218" i="25"/>
  <c r="AI218" i="25"/>
  <c r="AH218" i="25"/>
  <c r="AG218" i="25"/>
  <c r="AF218" i="25"/>
  <c r="AE218" i="25"/>
  <c r="AD218" i="25"/>
  <c r="AC218" i="25"/>
  <c r="AB218" i="25"/>
  <c r="AA218" i="25"/>
  <c r="Z218" i="25"/>
  <c r="Y218" i="25"/>
  <c r="X218" i="25"/>
  <c r="W218" i="25"/>
  <c r="V218" i="25"/>
  <c r="U218" i="25"/>
  <c r="T218" i="25"/>
  <c r="S218" i="25"/>
  <c r="R218" i="25"/>
  <c r="Q218" i="25"/>
  <c r="P218" i="25"/>
  <c r="O218" i="25"/>
  <c r="N218" i="25"/>
  <c r="M218" i="25"/>
  <c r="L218" i="25"/>
  <c r="I218" i="25" s="1"/>
  <c r="J218" i="25" s="1"/>
  <c r="K218" i="25"/>
  <c r="AM217" i="25"/>
  <c r="AL217" i="25"/>
  <c r="AK217" i="25"/>
  <c r="AJ217" i="25"/>
  <c r="AI217" i="25"/>
  <c r="AH217" i="25"/>
  <c r="AG217" i="25"/>
  <c r="AF217" i="25"/>
  <c r="AE217" i="25"/>
  <c r="AD217" i="25"/>
  <c r="AC217" i="25"/>
  <c r="AB217" i="25"/>
  <c r="AA217" i="25"/>
  <c r="Z217" i="25"/>
  <c r="Y217" i="25"/>
  <c r="X217" i="25"/>
  <c r="W217" i="25"/>
  <c r="V217" i="25"/>
  <c r="U217" i="25"/>
  <c r="T217" i="25"/>
  <c r="S217" i="25"/>
  <c r="R217" i="25"/>
  <c r="Q217" i="25"/>
  <c r="P217" i="25"/>
  <c r="O217" i="25"/>
  <c r="N217" i="25"/>
  <c r="M217" i="25"/>
  <c r="I217" i="25" s="1"/>
  <c r="J217" i="25" s="1"/>
  <c r="L217" i="25"/>
  <c r="K217" i="25"/>
  <c r="AM216" i="25"/>
  <c r="AL216" i="25"/>
  <c r="AK216" i="25"/>
  <c r="AJ216" i="25"/>
  <c r="AI216" i="25"/>
  <c r="AH216" i="25"/>
  <c r="AG216" i="25"/>
  <c r="AF216" i="25"/>
  <c r="AE216" i="25"/>
  <c r="AD216" i="25"/>
  <c r="AC216" i="25"/>
  <c r="AB216" i="25"/>
  <c r="AA216" i="25"/>
  <c r="Z216" i="25"/>
  <c r="Y216" i="25"/>
  <c r="X216" i="25"/>
  <c r="W216" i="25"/>
  <c r="V216" i="25"/>
  <c r="U216" i="25"/>
  <c r="T216" i="25"/>
  <c r="S216" i="25"/>
  <c r="R216" i="25"/>
  <c r="I216" i="25" s="1"/>
  <c r="J216" i="25" s="1"/>
  <c r="Q216" i="25"/>
  <c r="P216" i="25"/>
  <c r="O216" i="25"/>
  <c r="N216" i="25"/>
  <c r="M216" i="25"/>
  <c r="L216" i="25"/>
  <c r="K216" i="25"/>
  <c r="AM215" i="25"/>
  <c r="AL215" i="25"/>
  <c r="AK215" i="25"/>
  <c r="AJ215" i="25"/>
  <c r="AI215" i="25"/>
  <c r="AH215" i="25"/>
  <c r="AG215" i="25"/>
  <c r="AF215" i="25"/>
  <c r="AE215" i="25"/>
  <c r="AD215" i="25"/>
  <c r="AC215" i="25"/>
  <c r="AB215" i="25"/>
  <c r="AA215" i="25"/>
  <c r="Z215" i="25"/>
  <c r="Y215" i="25"/>
  <c r="X215" i="25"/>
  <c r="W215" i="25"/>
  <c r="V215" i="25"/>
  <c r="U215" i="25"/>
  <c r="T215" i="25"/>
  <c r="S215" i="25"/>
  <c r="R215" i="25"/>
  <c r="Q215" i="25"/>
  <c r="P215" i="25"/>
  <c r="O215" i="25"/>
  <c r="N215" i="25"/>
  <c r="M215" i="25"/>
  <c r="L215" i="25"/>
  <c r="K215" i="25"/>
  <c r="I215" i="25" s="1"/>
  <c r="J215" i="25" s="1"/>
  <c r="AM214" i="25"/>
  <c r="AL214" i="25"/>
  <c r="AK214" i="25"/>
  <c r="AJ214" i="25"/>
  <c r="AI214" i="25"/>
  <c r="AH214" i="25"/>
  <c r="AG214" i="25"/>
  <c r="AF214" i="25"/>
  <c r="AE214" i="25"/>
  <c r="AD214" i="25"/>
  <c r="AC214" i="25"/>
  <c r="AB214" i="25"/>
  <c r="AA214" i="25"/>
  <c r="Z214" i="25"/>
  <c r="Y214" i="25"/>
  <c r="X214" i="25"/>
  <c r="W214" i="25"/>
  <c r="V214" i="25"/>
  <c r="U214" i="25"/>
  <c r="T214" i="25"/>
  <c r="S214" i="25"/>
  <c r="R214" i="25"/>
  <c r="Q214" i="25"/>
  <c r="P214" i="25"/>
  <c r="O214" i="25"/>
  <c r="N214" i="25"/>
  <c r="M214" i="25"/>
  <c r="L214" i="25"/>
  <c r="K214" i="25"/>
  <c r="AM213" i="25"/>
  <c r="AL213" i="25"/>
  <c r="AK213" i="25"/>
  <c r="AJ213" i="25"/>
  <c r="AI213" i="25"/>
  <c r="AH213" i="25"/>
  <c r="AG213" i="25"/>
  <c r="AF213" i="25"/>
  <c r="AE213" i="25"/>
  <c r="AD213" i="25"/>
  <c r="AC213" i="25"/>
  <c r="AB213" i="25"/>
  <c r="AA213" i="25"/>
  <c r="Z213" i="25"/>
  <c r="Y213" i="25"/>
  <c r="X213" i="25"/>
  <c r="W213" i="25"/>
  <c r="V213" i="25"/>
  <c r="U213" i="25"/>
  <c r="T213" i="25"/>
  <c r="S213" i="25"/>
  <c r="R213" i="25"/>
  <c r="Q213" i="25"/>
  <c r="P213" i="25"/>
  <c r="O213" i="25"/>
  <c r="N213" i="25"/>
  <c r="M213" i="25"/>
  <c r="I213" i="25" s="1"/>
  <c r="J213" i="25" s="1"/>
  <c r="L213" i="25"/>
  <c r="K213" i="25"/>
  <c r="AM212" i="25"/>
  <c r="AL212" i="25"/>
  <c r="AK212" i="25"/>
  <c r="AJ212" i="25"/>
  <c r="AI212" i="25"/>
  <c r="AH212" i="25"/>
  <c r="AG212" i="25"/>
  <c r="AF212" i="25"/>
  <c r="AE212" i="25"/>
  <c r="AD212" i="25"/>
  <c r="AC212" i="25"/>
  <c r="AB212" i="25"/>
  <c r="AA212" i="25"/>
  <c r="Z212" i="25"/>
  <c r="Y212" i="25"/>
  <c r="X212" i="25"/>
  <c r="W212" i="25"/>
  <c r="V212" i="25"/>
  <c r="U212" i="25"/>
  <c r="T212" i="25"/>
  <c r="S212" i="25"/>
  <c r="R212" i="25"/>
  <c r="I212" i="25" s="1"/>
  <c r="J212" i="25" s="1"/>
  <c r="Q212" i="25"/>
  <c r="P212" i="25"/>
  <c r="O212" i="25"/>
  <c r="N212" i="25"/>
  <c r="M212" i="25"/>
  <c r="L212" i="25"/>
  <c r="K212" i="25"/>
  <c r="AM211" i="25"/>
  <c r="AL211" i="25"/>
  <c r="AK211" i="25"/>
  <c r="AJ211" i="25"/>
  <c r="AI211" i="25"/>
  <c r="AH211" i="25"/>
  <c r="AG211" i="25"/>
  <c r="AF211" i="25"/>
  <c r="AE211" i="25"/>
  <c r="AD211" i="25"/>
  <c r="AC211" i="25"/>
  <c r="AB211" i="25"/>
  <c r="AA211" i="25"/>
  <c r="Z211" i="25"/>
  <c r="Y211" i="25"/>
  <c r="X211" i="25"/>
  <c r="W211" i="25"/>
  <c r="V211" i="25"/>
  <c r="U211" i="25"/>
  <c r="T211" i="25"/>
  <c r="S211" i="25"/>
  <c r="R211" i="25"/>
  <c r="Q211" i="25"/>
  <c r="P211" i="25"/>
  <c r="O211" i="25"/>
  <c r="N211" i="25"/>
  <c r="M211" i="25"/>
  <c r="L211" i="25"/>
  <c r="K211" i="25"/>
  <c r="I211" i="25" s="1"/>
  <c r="J211" i="25" s="1"/>
  <c r="AM210" i="25"/>
  <c r="AL210" i="25"/>
  <c r="AK210" i="25"/>
  <c r="AJ210" i="25"/>
  <c r="AI210" i="25"/>
  <c r="AH210" i="25"/>
  <c r="AG210" i="25"/>
  <c r="AF210" i="25"/>
  <c r="AE210" i="25"/>
  <c r="AD210" i="25"/>
  <c r="AC210" i="25"/>
  <c r="AB210" i="25"/>
  <c r="AA210" i="25"/>
  <c r="Z210" i="25"/>
  <c r="Y210" i="25"/>
  <c r="X210" i="25"/>
  <c r="W210" i="25"/>
  <c r="V210" i="25"/>
  <c r="U210" i="25"/>
  <c r="T210" i="25"/>
  <c r="S210" i="25"/>
  <c r="R210" i="25"/>
  <c r="Q210" i="25"/>
  <c r="P210" i="25"/>
  <c r="O210" i="25"/>
  <c r="N210" i="25"/>
  <c r="M210" i="25"/>
  <c r="L210" i="25"/>
  <c r="I210" i="25" s="1"/>
  <c r="J210" i="25" s="1"/>
  <c r="K210" i="25"/>
  <c r="AM209" i="25"/>
  <c r="AL209" i="25"/>
  <c r="AK209" i="25"/>
  <c r="AJ209" i="25"/>
  <c r="AI209" i="25"/>
  <c r="AH209" i="25"/>
  <c r="AG209" i="25"/>
  <c r="AF209" i="25"/>
  <c r="AE209" i="25"/>
  <c r="AD209" i="25"/>
  <c r="AC209" i="25"/>
  <c r="AB209" i="25"/>
  <c r="AA209" i="25"/>
  <c r="Z209" i="25"/>
  <c r="Y209" i="25"/>
  <c r="X209" i="25"/>
  <c r="W209" i="25"/>
  <c r="V209" i="25"/>
  <c r="U209" i="25"/>
  <c r="T209" i="25"/>
  <c r="S209" i="25"/>
  <c r="R209" i="25"/>
  <c r="Q209" i="25"/>
  <c r="P209" i="25"/>
  <c r="O209" i="25"/>
  <c r="N209" i="25"/>
  <c r="M209" i="25"/>
  <c r="I209" i="25" s="1"/>
  <c r="J209" i="25" s="1"/>
  <c r="L209" i="25"/>
  <c r="K209" i="25"/>
  <c r="AM208" i="25"/>
  <c r="AL208" i="25"/>
  <c r="AK208" i="25"/>
  <c r="AJ208" i="25"/>
  <c r="AI208" i="25"/>
  <c r="AH208" i="25"/>
  <c r="AG208" i="25"/>
  <c r="AF208" i="25"/>
  <c r="AE208" i="25"/>
  <c r="AD208" i="25"/>
  <c r="AC208" i="25"/>
  <c r="AB208" i="25"/>
  <c r="AA208" i="25"/>
  <c r="Z208" i="25"/>
  <c r="Y208" i="25"/>
  <c r="X208" i="25"/>
  <c r="W208" i="25"/>
  <c r="V208" i="25"/>
  <c r="U208" i="25"/>
  <c r="T208" i="25"/>
  <c r="S208" i="25"/>
  <c r="R208" i="25"/>
  <c r="Q208" i="25"/>
  <c r="P208" i="25"/>
  <c r="O208" i="25"/>
  <c r="N208" i="25"/>
  <c r="M208" i="25"/>
  <c r="L208" i="25"/>
  <c r="K208" i="25"/>
  <c r="AM207" i="25"/>
  <c r="AL207" i="25"/>
  <c r="AK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I207" i="25" s="1"/>
  <c r="J207" i="25" s="1"/>
  <c r="AM206" i="25"/>
  <c r="AL206" i="25"/>
  <c r="AK206" i="25"/>
  <c r="AJ206" i="25"/>
  <c r="AI206" i="25"/>
  <c r="AH206" i="25"/>
  <c r="AG206" i="25"/>
  <c r="AF206" i="25"/>
  <c r="AE206" i="25"/>
  <c r="AD206" i="25"/>
  <c r="AC206" i="25"/>
  <c r="AB206" i="25"/>
  <c r="AA206" i="25"/>
  <c r="Z206" i="25"/>
  <c r="Y206" i="25"/>
  <c r="X206" i="25"/>
  <c r="W206" i="25"/>
  <c r="V206" i="25"/>
  <c r="U206" i="25"/>
  <c r="T206" i="25"/>
  <c r="S206" i="25"/>
  <c r="R206" i="25"/>
  <c r="Q206" i="25"/>
  <c r="P206" i="25"/>
  <c r="O206" i="25"/>
  <c r="N206" i="25"/>
  <c r="M206" i="25"/>
  <c r="L206" i="25"/>
  <c r="I206" i="25" s="1"/>
  <c r="J206" i="25" s="1"/>
  <c r="K206" i="25"/>
  <c r="AM205" i="25"/>
  <c r="AL205" i="25"/>
  <c r="AK205" i="25"/>
  <c r="AJ205" i="25"/>
  <c r="AI205" i="25"/>
  <c r="AH205" i="25"/>
  <c r="AG205" i="25"/>
  <c r="AF205" i="25"/>
  <c r="AE205" i="25"/>
  <c r="AD205" i="25"/>
  <c r="AC205" i="25"/>
  <c r="AB205" i="25"/>
  <c r="AA205" i="25"/>
  <c r="Z205" i="25"/>
  <c r="Y205" i="25"/>
  <c r="X205" i="25"/>
  <c r="W205" i="25"/>
  <c r="V205" i="25"/>
  <c r="U205" i="25"/>
  <c r="T205" i="25"/>
  <c r="S205" i="25"/>
  <c r="R205" i="25"/>
  <c r="Q205" i="25"/>
  <c r="P205" i="25"/>
  <c r="O205" i="25"/>
  <c r="N205" i="25"/>
  <c r="M205" i="25"/>
  <c r="I205" i="25" s="1"/>
  <c r="J205" i="25" s="1"/>
  <c r="L205" i="25"/>
  <c r="K205" i="25"/>
  <c r="AM204" i="25"/>
  <c r="AL204" i="25"/>
  <c r="AK204" i="25"/>
  <c r="AJ204" i="25"/>
  <c r="AI204" i="25"/>
  <c r="AH204" i="25"/>
  <c r="AG204" i="25"/>
  <c r="AF204" i="25"/>
  <c r="AE204" i="25"/>
  <c r="AD204" i="25"/>
  <c r="AC204" i="25"/>
  <c r="AB204" i="25"/>
  <c r="AA204" i="25"/>
  <c r="Z204" i="25"/>
  <c r="Y204" i="25"/>
  <c r="X204" i="25"/>
  <c r="W204" i="25"/>
  <c r="V204" i="25"/>
  <c r="U204" i="25"/>
  <c r="T204" i="25"/>
  <c r="S204" i="25"/>
  <c r="R204" i="25"/>
  <c r="I204" i="25" s="1"/>
  <c r="J204" i="25" s="1"/>
  <c r="Q204" i="25"/>
  <c r="P204" i="25"/>
  <c r="O204" i="25"/>
  <c r="N204" i="25"/>
  <c r="M204" i="25"/>
  <c r="L204" i="25"/>
  <c r="K204" i="25"/>
  <c r="AM203" i="25"/>
  <c r="AL203" i="25"/>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AM202" i="25"/>
  <c r="AL202" i="25"/>
  <c r="AK202" i="25"/>
  <c r="AJ202" i="25"/>
  <c r="AI202" i="25"/>
  <c r="AH202" i="25"/>
  <c r="AG202" i="25"/>
  <c r="AF202" i="25"/>
  <c r="AE202" i="25"/>
  <c r="AD202" i="25"/>
  <c r="AC202" i="25"/>
  <c r="AB202" i="25"/>
  <c r="AA202" i="25"/>
  <c r="Z202" i="25"/>
  <c r="Y202" i="25"/>
  <c r="X202" i="25"/>
  <c r="W202" i="25"/>
  <c r="V202" i="25"/>
  <c r="U202" i="25"/>
  <c r="T202" i="25"/>
  <c r="S202" i="25"/>
  <c r="R202" i="25"/>
  <c r="Q202" i="25"/>
  <c r="P202" i="25"/>
  <c r="O202" i="25"/>
  <c r="N202" i="25"/>
  <c r="M202" i="25"/>
  <c r="L202" i="25"/>
  <c r="I202" i="25" s="1"/>
  <c r="J202" i="25" s="1"/>
  <c r="K202" i="25"/>
  <c r="AM201" i="25"/>
  <c r="AL201" i="25"/>
  <c r="AK201" i="25"/>
  <c r="AJ201" i="25"/>
  <c r="AI201" i="25"/>
  <c r="AH201" i="25"/>
  <c r="AG201" i="25"/>
  <c r="AF201" i="25"/>
  <c r="AE201" i="25"/>
  <c r="AD201" i="25"/>
  <c r="AC201" i="25"/>
  <c r="AB201" i="25"/>
  <c r="AA201" i="25"/>
  <c r="Z201" i="25"/>
  <c r="Y201" i="25"/>
  <c r="X201" i="25"/>
  <c r="W201" i="25"/>
  <c r="V201" i="25"/>
  <c r="U201" i="25"/>
  <c r="T201" i="25"/>
  <c r="S201" i="25"/>
  <c r="R201" i="25"/>
  <c r="Q201" i="25"/>
  <c r="P201" i="25"/>
  <c r="O201" i="25"/>
  <c r="N201" i="25"/>
  <c r="M201" i="25"/>
  <c r="I201" i="25" s="1"/>
  <c r="J201" i="25" s="1"/>
  <c r="L201" i="25"/>
  <c r="K201" i="25"/>
  <c r="AM200" i="25"/>
  <c r="AJ200" i="25"/>
  <c r="AH200" i="25"/>
  <c r="AG200" i="25"/>
  <c r="AF200" i="25"/>
  <c r="AE200" i="25"/>
  <c r="AD200" i="25"/>
  <c r="AA200" i="25"/>
  <c r="Z200" i="25"/>
  <c r="Y200" i="25"/>
  <c r="X200" i="25"/>
  <c r="W200" i="25"/>
  <c r="V200" i="25"/>
  <c r="U200" i="25"/>
  <c r="T200" i="25"/>
  <c r="S200" i="25"/>
  <c r="R200" i="25"/>
  <c r="Q200" i="25"/>
  <c r="P200" i="25"/>
  <c r="O200" i="25"/>
  <c r="N200" i="25"/>
  <c r="M200" i="25"/>
  <c r="L200" i="25"/>
  <c r="K200"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M199" i="25"/>
  <c r="L199" i="25"/>
  <c r="K199" i="25"/>
  <c r="J199" i="25" s="1"/>
  <c r="AM198" i="25"/>
  <c r="AL198" i="25"/>
  <c r="AK198" i="25"/>
  <c r="AJ198" i="25"/>
  <c r="AI198" i="25"/>
  <c r="AH198" i="25"/>
  <c r="AG198" i="25"/>
  <c r="AF198" i="25"/>
  <c r="AE198" i="25"/>
  <c r="AD198" i="25"/>
  <c r="AC198" i="25"/>
  <c r="AB198" i="25"/>
  <c r="AA198" i="25"/>
  <c r="Z198" i="25"/>
  <c r="Y198" i="25"/>
  <c r="X198" i="25"/>
  <c r="W198" i="25"/>
  <c r="V198" i="25"/>
  <c r="U198" i="25"/>
  <c r="T198" i="25"/>
  <c r="S198" i="25"/>
  <c r="R198" i="25"/>
  <c r="Q198" i="25"/>
  <c r="P198" i="25"/>
  <c r="O198" i="25"/>
  <c r="N198" i="25"/>
  <c r="M198" i="25"/>
  <c r="L198" i="25"/>
  <c r="K198" i="25"/>
  <c r="AM197" i="25"/>
  <c r="AL197" i="25"/>
  <c r="AK197" i="25"/>
  <c r="AJ197" i="25"/>
  <c r="AI197" i="25"/>
  <c r="AH197" i="25"/>
  <c r="AG197" i="25"/>
  <c r="AF197" i="25"/>
  <c r="AE197" i="25"/>
  <c r="AD197" i="25"/>
  <c r="AC197" i="25"/>
  <c r="AB197" i="25"/>
  <c r="AA197" i="25"/>
  <c r="Z197" i="25"/>
  <c r="Y197" i="25"/>
  <c r="X197" i="25"/>
  <c r="W197" i="25"/>
  <c r="V197" i="25"/>
  <c r="U197" i="25"/>
  <c r="T197" i="25"/>
  <c r="S197" i="25"/>
  <c r="R197" i="25"/>
  <c r="Q197" i="25"/>
  <c r="P197" i="25"/>
  <c r="O197" i="25"/>
  <c r="N197" i="25"/>
  <c r="M197" i="25"/>
  <c r="I197" i="25" s="1"/>
  <c r="J197" i="25" s="1"/>
  <c r="L197" i="25"/>
  <c r="K197" i="25"/>
  <c r="AM196" i="25"/>
  <c r="AL196" i="25"/>
  <c r="AK196" i="25"/>
  <c r="AJ196" i="25"/>
  <c r="AI196" i="25"/>
  <c r="AH196" i="25"/>
  <c r="AG196" i="25"/>
  <c r="AF196" i="25"/>
  <c r="AE196" i="25"/>
  <c r="AD196" i="25"/>
  <c r="AC196" i="25"/>
  <c r="AB196" i="25"/>
  <c r="AA196" i="25"/>
  <c r="Z196" i="25"/>
  <c r="Y196" i="25"/>
  <c r="X196" i="25"/>
  <c r="W196" i="25"/>
  <c r="V196" i="25"/>
  <c r="U196" i="25"/>
  <c r="T196" i="25"/>
  <c r="S196" i="25"/>
  <c r="R196" i="25"/>
  <c r="I196" i="25" s="1"/>
  <c r="Q196" i="25"/>
  <c r="P196" i="25"/>
  <c r="O196" i="25"/>
  <c r="N196" i="25"/>
  <c r="M196" i="25"/>
  <c r="L196" i="25"/>
  <c r="K196" i="25"/>
  <c r="AM195" i="25"/>
  <c r="AL195" i="25"/>
  <c r="AK195" i="25"/>
  <c r="AJ195" i="25"/>
  <c r="AI195" i="25"/>
  <c r="AH195" i="25"/>
  <c r="AG195" i="25"/>
  <c r="AF195" i="25"/>
  <c r="AE195" i="25"/>
  <c r="AD195" i="25"/>
  <c r="AC195" i="25"/>
  <c r="AB195" i="25"/>
  <c r="AA195" i="25"/>
  <c r="Z195" i="25"/>
  <c r="Y195" i="25"/>
  <c r="X195" i="25"/>
  <c r="W195" i="25"/>
  <c r="V195" i="25"/>
  <c r="U195" i="25"/>
  <c r="T195" i="25"/>
  <c r="S195" i="25"/>
  <c r="R195" i="25"/>
  <c r="Q195" i="25"/>
  <c r="P195" i="25"/>
  <c r="O195" i="25"/>
  <c r="N195" i="25"/>
  <c r="M195" i="25"/>
  <c r="L195" i="25"/>
  <c r="K195" i="25"/>
  <c r="I195" i="25" s="1"/>
  <c r="AM194" i="25"/>
  <c r="AL194" i="25"/>
  <c r="AK194" i="25"/>
  <c r="AJ194" i="25"/>
  <c r="AI194" i="25"/>
  <c r="AH194" i="25"/>
  <c r="AG194" i="25"/>
  <c r="AF194" i="25"/>
  <c r="AE194" i="25"/>
  <c r="AD194" i="25"/>
  <c r="AC194" i="25"/>
  <c r="AB194" i="25"/>
  <c r="AA194" i="25"/>
  <c r="Z194" i="25"/>
  <c r="Y194" i="25"/>
  <c r="X194" i="25"/>
  <c r="W194" i="25"/>
  <c r="V194" i="25"/>
  <c r="U194" i="25"/>
  <c r="T194" i="25"/>
  <c r="S194" i="25"/>
  <c r="R194" i="25"/>
  <c r="Q194" i="25"/>
  <c r="P194" i="25"/>
  <c r="O194" i="25"/>
  <c r="N194" i="25"/>
  <c r="M194" i="25"/>
  <c r="L194" i="25"/>
  <c r="I194" i="25" s="1"/>
  <c r="J194" i="25" s="1"/>
  <c r="K194" i="25"/>
  <c r="AM193" i="25"/>
  <c r="AL193" i="25"/>
  <c r="AK193" i="25"/>
  <c r="AJ193" i="25"/>
  <c r="AI193" i="25"/>
  <c r="AH193" i="25"/>
  <c r="AG193" i="25"/>
  <c r="AF193" i="25"/>
  <c r="AE193" i="25"/>
  <c r="AD193" i="25"/>
  <c r="AC193" i="25"/>
  <c r="AB193" i="25"/>
  <c r="AA193" i="25"/>
  <c r="Z193" i="25"/>
  <c r="Y193" i="25"/>
  <c r="X193" i="25"/>
  <c r="W193" i="25"/>
  <c r="V193" i="25"/>
  <c r="U193" i="25"/>
  <c r="T193" i="25"/>
  <c r="S193" i="25"/>
  <c r="R193" i="25"/>
  <c r="Q193" i="25"/>
  <c r="P193" i="25"/>
  <c r="O193" i="25"/>
  <c r="N193" i="25"/>
  <c r="M193" i="25"/>
  <c r="I193" i="25" s="1"/>
  <c r="J193" i="25" s="1"/>
  <c r="L193" i="25"/>
  <c r="K193" i="25"/>
  <c r="AM192" i="25"/>
  <c r="AL192" i="25"/>
  <c r="AK192" i="25"/>
  <c r="AJ192" i="25"/>
  <c r="AI192" i="25"/>
  <c r="AH192" i="25"/>
  <c r="AG192" i="25"/>
  <c r="AF192" i="25"/>
  <c r="AE192" i="25"/>
  <c r="AD192" i="25"/>
  <c r="AC192" i="25"/>
  <c r="AB192" i="25"/>
  <c r="AA192" i="25"/>
  <c r="Z192" i="25"/>
  <c r="Y192" i="25"/>
  <c r="X192" i="25"/>
  <c r="W192" i="25"/>
  <c r="V192" i="25"/>
  <c r="U192" i="25"/>
  <c r="T192" i="25"/>
  <c r="S192" i="25"/>
  <c r="R192" i="25"/>
  <c r="Q192" i="25"/>
  <c r="P192" i="25"/>
  <c r="O192" i="25"/>
  <c r="N192" i="25"/>
  <c r="M192" i="25"/>
  <c r="L192" i="25"/>
  <c r="K192" i="25"/>
  <c r="AM191" i="25"/>
  <c r="AL191" i="25"/>
  <c r="AK191" i="25"/>
  <c r="AJ191" i="25"/>
  <c r="AI191" i="25"/>
  <c r="AH191" i="25"/>
  <c r="AG191" i="25"/>
  <c r="AF191" i="25"/>
  <c r="AE191" i="25"/>
  <c r="AD191" i="25"/>
  <c r="AC191" i="25"/>
  <c r="AB191" i="25"/>
  <c r="AA191" i="25"/>
  <c r="Z191" i="25"/>
  <c r="Y191" i="25"/>
  <c r="X191" i="25"/>
  <c r="W191" i="25"/>
  <c r="V191" i="25"/>
  <c r="U191" i="25"/>
  <c r="T191" i="25"/>
  <c r="S191" i="25"/>
  <c r="R191" i="25"/>
  <c r="Q191" i="25"/>
  <c r="P191" i="25"/>
  <c r="O191" i="25"/>
  <c r="N191" i="25"/>
  <c r="M191" i="25"/>
  <c r="L191" i="25"/>
  <c r="K191" i="25"/>
  <c r="I191" i="25" s="1"/>
  <c r="J191" i="25" s="1"/>
  <c r="AM190" i="25"/>
  <c r="AL190" i="25"/>
  <c r="AK190" i="25"/>
  <c r="AJ190" i="25"/>
  <c r="AI190" i="25"/>
  <c r="AH190" i="25"/>
  <c r="AG190" i="25"/>
  <c r="AF190" i="25"/>
  <c r="AE190" i="25"/>
  <c r="AD190" i="25"/>
  <c r="AC190" i="25"/>
  <c r="AB190" i="25"/>
  <c r="AA190" i="25"/>
  <c r="Z190" i="25"/>
  <c r="Y190" i="25"/>
  <c r="X190" i="25"/>
  <c r="W190" i="25"/>
  <c r="V190" i="25"/>
  <c r="U190" i="25"/>
  <c r="T190" i="25"/>
  <c r="S190" i="25"/>
  <c r="R190" i="25"/>
  <c r="Q190" i="25"/>
  <c r="P190" i="25"/>
  <c r="O190" i="25"/>
  <c r="N190" i="25"/>
  <c r="M190" i="25"/>
  <c r="L190" i="25"/>
  <c r="I190" i="25" s="1"/>
  <c r="J190" i="25" s="1"/>
  <c r="K190" i="25"/>
  <c r="AM189" i="25"/>
  <c r="AL189" i="25"/>
  <c r="AK189" i="25"/>
  <c r="AJ189" i="25"/>
  <c r="AI189" i="25"/>
  <c r="AH189" i="25"/>
  <c r="AG189" i="25"/>
  <c r="AF189" i="25"/>
  <c r="AE189" i="25"/>
  <c r="AD189" i="25"/>
  <c r="AC189" i="25"/>
  <c r="AB189" i="25"/>
  <c r="AA189" i="25"/>
  <c r="Z189" i="25"/>
  <c r="Y189" i="25"/>
  <c r="X189" i="25"/>
  <c r="W189" i="25"/>
  <c r="V189" i="25"/>
  <c r="U189" i="25"/>
  <c r="T189" i="25"/>
  <c r="S189" i="25"/>
  <c r="R189" i="25"/>
  <c r="Q189" i="25"/>
  <c r="P189" i="25"/>
  <c r="O189" i="25"/>
  <c r="N189" i="25"/>
  <c r="M189" i="25"/>
  <c r="I189" i="25" s="1"/>
  <c r="J189" i="25" s="1"/>
  <c r="L189" i="25"/>
  <c r="K189" i="25"/>
  <c r="AM188" i="25"/>
  <c r="AL188" i="25"/>
  <c r="AK188" i="25"/>
  <c r="AJ188" i="25"/>
  <c r="AI188" i="25"/>
  <c r="AH188" i="25"/>
  <c r="AG188" i="25"/>
  <c r="AF188" i="25"/>
  <c r="AE188" i="25"/>
  <c r="AD188" i="25"/>
  <c r="AC188" i="25"/>
  <c r="AB188" i="25"/>
  <c r="AA188" i="25"/>
  <c r="Z188" i="25"/>
  <c r="Y188" i="25"/>
  <c r="X188" i="25"/>
  <c r="W188" i="25"/>
  <c r="V188" i="25"/>
  <c r="U188" i="25"/>
  <c r="T188" i="25"/>
  <c r="S188" i="25"/>
  <c r="R188" i="25"/>
  <c r="I188" i="25" s="1"/>
  <c r="J188" i="25" s="1"/>
  <c r="Q188" i="25"/>
  <c r="P188" i="25"/>
  <c r="O188" i="25"/>
  <c r="N188" i="25"/>
  <c r="M188" i="25"/>
  <c r="L188" i="25"/>
  <c r="K188" i="25"/>
  <c r="AM187" i="25"/>
  <c r="AL187" i="25"/>
  <c r="AK187" i="25"/>
  <c r="AJ187" i="25"/>
  <c r="AI187" i="25"/>
  <c r="AH187" i="25"/>
  <c r="AG187" i="25"/>
  <c r="AF187" i="25"/>
  <c r="AE187" i="25"/>
  <c r="AD187" i="25"/>
  <c r="AC187" i="25"/>
  <c r="AB187" i="25"/>
  <c r="AA187" i="25"/>
  <c r="Z187" i="25"/>
  <c r="Y187" i="25"/>
  <c r="X187" i="25"/>
  <c r="W187" i="25"/>
  <c r="V187" i="25"/>
  <c r="U187" i="25"/>
  <c r="T187" i="25"/>
  <c r="S187" i="25"/>
  <c r="R187" i="25"/>
  <c r="Q187" i="25"/>
  <c r="P187" i="25"/>
  <c r="O187" i="25"/>
  <c r="N187" i="25"/>
  <c r="M187" i="25"/>
  <c r="L187" i="25"/>
  <c r="K187" i="25"/>
  <c r="AM186" i="25"/>
  <c r="AL186" i="25"/>
  <c r="AK186" i="25"/>
  <c r="AJ186" i="25"/>
  <c r="AI186" i="25"/>
  <c r="AH186" i="25"/>
  <c r="AG186" i="25"/>
  <c r="AF186" i="25"/>
  <c r="AE186" i="25"/>
  <c r="AD186" i="25"/>
  <c r="AC186" i="25"/>
  <c r="AB186" i="25"/>
  <c r="AA186" i="25"/>
  <c r="Z186" i="25"/>
  <c r="Y186" i="25"/>
  <c r="X186" i="25"/>
  <c r="W186" i="25"/>
  <c r="V186" i="25"/>
  <c r="U186" i="25"/>
  <c r="T186" i="25"/>
  <c r="S186" i="25"/>
  <c r="R186" i="25"/>
  <c r="Q186" i="25"/>
  <c r="P186" i="25"/>
  <c r="O186" i="25"/>
  <c r="N186" i="25"/>
  <c r="M186" i="25"/>
  <c r="L186" i="25"/>
  <c r="I186" i="25" s="1"/>
  <c r="K186" i="25"/>
  <c r="AM185" i="25"/>
  <c r="AL185" i="25"/>
  <c r="AK185" i="25"/>
  <c r="AJ185" i="25"/>
  <c r="AI185" i="25"/>
  <c r="AH185" i="25"/>
  <c r="AG185" i="25"/>
  <c r="AF185" i="25"/>
  <c r="AE185" i="25"/>
  <c r="AD185" i="25"/>
  <c r="AC185" i="25"/>
  <c r="AB185" i="25"/>
  <c r="AA185" i="25"/>
  <c r="Z185" i="25"/>
  <c r="Y185" i="25"/>
  <c r="X185" i="25"/>
  <c r="W185" i="25"/>
  <c r="V185" i="25"/>
  <c r="U185" i="25"/>
  <c r="T185" i="25"/>
  <c r="S185" i="25"/>
  <c r="R185" i="25"/>
  <c r="Q185" i="25"/>
  <c r="P185" i="25"/>
  <c r="O185" i="25"/>
  <c r="N185" i="25"/>
  <c r="M185" i="25"/>
  <c r="I185" i="25" s="1"/>
  <c r="L185" i="25"/>
  <c r="K185"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I184" i="25" s="1"/>
  <c r="J184" i="25" s="1"/>
  <c r="Q184" i="25"/>
  <c r="P184" i="25"/>
  <c r="O184" i="25"/>
  <c r="N184" i="25"/>
  <c r="M184" i="25"/>
  <c r="L184" i="25"/>
  <c r="K184" i="25"/>
  <c r="AM183" i="25"/>
  <c r="AL183" i="25"/>
  <c r="AK183" i="25"/>
  <c r="AJ183" i="25"/>
  <c r="AI183" i="25"/>
  <c r="AH183" i="25"/>
  <c r="AG183" i="25"/>
  <c r="AF183" i="25"/>
  <c r="AE183" i="25"/>
  <c r="AD183" i="25"/>
  <c r="AC183" i="25"/>
  <c r="AB183" i="25"/>
  <c r="AA183" i="25"/>
  <c r="Z183" i="25"/>
  <c r="Y183" i="25"/>
  <c r="X183" i="25"/>
  <c r="W183" i="25"/>
  <c r="V183" i="25"/>
  <c r="U183" i="25"/>
  <c r="T183" i="25"/>
  <c r="S183" i="25"/>
  <c r="R183" i="25"/>
  <c r="Q183" i="25"/>
  <c r="P183" i="25"/>
  <c r="O183" i="25"/>
  <c r="N183" i="25"/>
  <c r="M183" i="25"/>
  <c r="L183" i="25"/>
  <c r="K183" i="25"/>
  <c r="I183" i="25" s="1"/>
  <c r="J183" i="25" s="1"/>
  <c r="AM182" i="25"/>
  <c r="AL182" i="25"/>
  <c r="AK182" i="25"/>
  <c r="AJ182" i="25"/>
  <c r="AI182" i="25"/>
  <c r="AH182" i="25"/>
  <c r="AG182" i="25"/>
  <c r="AF182" i="25"/>
  <c r="AE182" i="25"/>
  <c r="AD182" i="25"/>
  <c r="AC182" i="25"/>
  <c r="AB182" i="25"/>
  <c r="AA182" i="25"/>
  <c r="Z182" i="25"/>
  <c r="Y182" i="25"/>
  <c r="X182" i="25"/>
  <c r="W182" i="25"/>
  <c r="V182" i="25"/>
  <c r="U182" i="25"/>
  <c r="T182" i="25"/>
  <c r="S182" i="25"/>
  <c r="R182" i="25"/>
  <c r="Q182" i="25"/>
  <c r="P182" i="25"/>
  <c r="O182" i="25"/>
  <c r="N182" i="25"/>
  <c r="M182" i="25"/>
  <c r="L182" i="25"/>
  <c r="K182" i="25"/>
  <c r="AM181" i="25"/>
  <c r="AL181" i="25"/>
  <c r="AK181" i="25"/>
  <c r="AJ181" i="25"/>
  <c r="AI181" i="25"/>
  <c r="AH181" i="25"/>
  <c r="AG181" i="25"/>
  <c r="AF181" i="25"/>
  <c r="AE181" i="25"/>
  <c r="AD181" i="25"/>
  <c r="AC181" i="25"/>
  <c r="AB181" i="25"/>
  <c r="AA181" i="25"/>
  <c r="Z181" i="25"/>
  <c r="Y181" i="25"/>
  <c r="X181" i="25"/>
  <c r="W181" i="25"/>
  <c r="V181" i="25"/>
  <c r="U181" i="25"/>
  <c r="T181" i="25"/>
  <c r="S181" i="25"/>
  <c r="R181" i="25"/>
  <c r="Q181" i="25"/>
  <c r="P181" i="25"/>
  <c r="O181" i="25"/>
  <c r="N181" i="25"/>
  <c r="M181" i="25"/>
  <c r="I181" i="25" s="1"/>
  <c r="J181" i="25" s="1"/>
  <c r="L181" i="25"/>
  <c r="K181" i="25"/>
  <c r="AM180" i="25"/>
  <c r="AL180" i="25"/>
  <c r="AK180" i="25"/>
  <c r="AJ180" i="25"/>
  <c r="AI180" i="25"/>
  <c r="AH180" i="25"/>
  <c r="AG180" i="25"/>
  <c r="AF180" i="25"/>
  <c r="AE180" i="25"/>
  <c r="AD180" i="25"/>
  <c r="AC180" i="25"/>
  <c r="AB180" i="25"/>
  <c r="AA180" i="25"/>
  <c r="Z180" i="25"/>
  <c r="Y180" i="25"/>
  <c r="X180" i="25"/>
  <c r="W180" i="25"/>
  <c r="V180" i="25"/>
  <c r="U180" i="25"/>
  <c r="T180" i="25"/>
  <c r="S180" i="25"/>
  <c r="R180" i="25"/>
  <c r="I180" i="25" s="1"/>
  <c r="J180" i="25" s="1"/>
  <c r="Q180" i="25"/>
  <c r="P180" i="25"/>
  <c r="O180" i="25"/>
  <c r="N180" i="25"/>
  <c r="M180" i="25"/>
  <c r="L180" i="25"/>
  <c r="K180" i="25"/>
  <c r="AM179" i="25"/>
  <c r="AL179" i="25"/>
  <c r="AK179" i="25"/>
  <c r="AJ179" i="25"/>
  <c r="AI179" i="25"/>
  <c r="AH179" i="25"/>
  <c r="AG179" i="25"/>
  <c r="AF179" i="25"/>
  <c r="AE179" i="25"/>
  <c r="AD179" i="25"/>
  <c r="AC179" i="25"/>
  <c r="AB179" i="25"/>
  <c r="AA179" i="25"/>
  <c r="Z179" i="25"/>
  <c r="Y179" i="25"/>
  <c r="X179" i="25"/>
  <c r="W179" i="25"/>
  <c r="V179" i="25"/>
  <c r="U179" i="25"/>
  <c r="T179" i="25"/>
  <c r="S179" i="25"/>
  <c r="R179" i="25"/>
  <c r="Q179" i="25"/>
  <c r="P179" i="25"/>
  <c r="O179" i="25"/>
  <c r="N179" i="25"/>
  <c r="M179" i="25"/>
  <c r="L179" i="25"/>
  <c r="K179" i="25"/>
  <c r="I179" i="25" s="1"/>
  <c r="AM178" i="25"/>
  <c r="AL178" i="25"/>
  <c r="AK178" i="25"/>
  <c r="AJ178" i="25"/>
  <c r="AI178" i="25"/>
  <c r="AH178" i="25"/>
  <c r="AG178" i="25"/>
  <c r="AF178" i="25"/>
  <c r="AE178" i="25"/>
  <c r="AD178" i="25"/>
  <c r="AC178" i="25"/>
  <c r="AB178" i="25"/>
  <c r="AA178" i="25"/>
  <c r="Z178" i="25"/>
  <c r="Y178" i="25"/>
  <c r="X178" i="25"/>
  <c r="W178" i="25"/>
  <c r="V178" i="25"/>
  <c r="U178" i="25"/>
  <c r="T178" i="25"/>
  <c r="S178" i="25"/>
  <c r="R178" i="25"/>
  <c r="Q178" i="25"/>
  <c r="P178" i="25"/>
  <c r="O178" i="25"/>
  <c r="N178" i="25"/>
  <c r="M178" i="25"/>
  <c r="L178" i="25"/>
  <c r="I178" i="25" s="1"/>
  <c r="K178" i="25"/>
  <c r="AM177" i="25"/>
  <c r="AL177" i="25"/>
  <c r="AK177" i="25"/>
  <c r="AJ177" i="25"/>
  <c r="AI177" i="25"/>
  <c r="AH177" i="25"/>
  <c r="AG177" i="25"/>
  <c r="AF177" i="25"/>
  <c r="AE177" i="25"/>
  <c r="AD177" i="25"/>
  <c r="AC177" i="25"/>
  <c r="AB177" i="25"/>
  <c r="AA177" i="25"/>
  <c r="Z177" i="25"/>
  <c r="Y177" i="25"/>
  <c r="X177" i="25"/>
  <c r="W177" i="25"/>
  <c r="V177" i="25"/>
  <c r="U177" i="25"/>
  <c r="T177" i="25"/>
  <c r="S177" i="25"/>
  <c r="R177" i="25"/>
  <c r="Q177" i="25"/>
  <c r="P177" i="25"/>
  <c r="O177" i="25"/>
  <c r="N177" i="25"/>
  <c r="M177" i="25"/>
  <c r="I177" i="25" s="1"/>
  <c r="J177" i="25" s="1"/>
  <c r="L177" i="25"/>
  <c r="K177" i="25"/>
  <c r="AM176" i="25"/>
  <c r="AL176" i="25"/>
  <c r="AK176" i="25"/>
  <c r="AJ176" i="25"/>
  <c r="AI176" i="25"/>
  <c r="AH176" i="25"/>
  <c r="AG176" i="25"/>
  <c r="AF176" i="25"/>
  <c r="AE176" i="25"/>
  <c r="AD176" i="25"/>
  <c r="AC176" i="25"/>
  <c r="AB176" i="25"/>
  <c r="AA176" i="25"/>
  <c r="Z176" i="25"/>
  <c r="Y176" i="25"/>
  <c r="X176" i="25"/>
  <c r="W176" i="25"/>
  <c r="V176" i="25"/>
  <c r="U176" i="25"/>
  <c r="T176" i="25"/>
  <c r="S176" i="25"/>
  <c r="R176" i="25"/>
  <c r="Q176" i="25"/>
  <c r="P176" i="25"/>
  <c r="O176" i="25"/>
  <c r="N176" i="25"/>
  <c r="M176" i="25"/>
  <c r="L176" i="25"/>
  <c r="K176" i="25"/>
  <c r="AM175" i="25"/>
  <c r="AL175" i="25"/>
  <c r="AK175" i="25"/>
  <c r="AJ175" i="25"/>
  <c r="AI175" i="25"/>
  <c r="AH175" i="25"/>
  <c r="AG175" i="25"/>
  <c r="AF175" i="25"/>
  <c r="AE175" i="25"/>
  <c r="AD175" i="25"/>
  <c r="AC175" i="25"/>
  <c r="AB175" i="25"/>
  <c r="AA175" i="25"/>
  <c r="Z175" i="25"/>
  <c r="Y175" i="25"/>
  <c r="X175" i="25"/>
  <c r="W175" i="25"/>
  <c r="V175" i="25"/>
  <c r="U175" i="25"/>
  <c r="T175" i="25"/>
  <c r="S175" i="25"/>
  <c r="R175" i="25"/>
  <c r="Q175" i="25"/>
  <c r="P175" i="25"/>
  <c r="O175" i="25"/>
  <c r="N175" i="25"/>
  <c r="M175" i="25"/>
  <c r="L175" i="25"/>
  <c r="K175" i="25"/>
  <c r="I175" i="25" s="1"/>
  <c r="J175" i="25" s="1"/>
  <c r="AM174" i="25"/>
  <c r="AL174" i="25"/>
  <c r="AK174" i="25"/>
  <c r="AJ174" i="25"/>
  <c r="AI174" i="25"/>
  <c r="AH174" i="25"/>
  <c r="AG174" i="25"/>
  <c r="AF174" i="25"/>
  <c r="AE174" i="25"/>
  <c r="AD174" i="25"/>
  <c r="AC174" i="25"/>
  <c r="AB174" i="25"/>
  <c r="AA174" i="25"/>
  <c r="Z174" i="25"/>
  <c r="Y174" i="25"/>
  <c r="X174" i="25"/>
  <c r="W174" i="25"/>
  <c r="V174" i="25"/>
  <c r="U174" i="25"/>
  <c r="T174" i="25"/>
  <c r="S174" i="25"/>
  <c r="R174" i="25"/>
  <c r="Q174" i="25"/>
  <c r="P174" i="25"/>
  <c r="O174" i="25"/>
  <c r="N174" i="25"/>
  <c r="M174" i="25"/>
  <c r="L174" i="25"/>
  <c r="I174" i="25" s="1"/>
  <c r="J174" i="25" s="1"/>
  <c r="K174" i="25"/>
  <c r="AM173" i="25"/>
  <c r="AL173" i="25"/>
  <c r="AK173" i="25"/>
  <c r="AJ173"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I173" i="25" s="1"/>
  <c r="J173" i="25" s="1"/>
  <c r="L173" i="25"/>
  <c r="K173" i="25"/>
  <c r="AM172" i="25"/>
  <c r="AL172" i="25"/>
  <c r="AK172" i="25"/>
  <c r="AJ172" i="25"/>
  <c r="AI172" i="25"/>
  <c r="AH172" i="25"/>
  <c r="AG172" i="25"/>
  <c r="AF172" i="25"/>
  <c r="AE172" i="25"/>
  <c r="AD172" i="25"/>
  <c r="AC172" i="25"/>
  <c r="AB172" i="25"/>
  <c r="AA172" i="25"/>
  <c r="Z172" i="25"/>
  <c r="Y172" i="25"/>
  <c r="X172" i="25"/>
  <c r="W172" i="25"/>
  <c r="V172" i="25"/>
  <c r="U172" i="25"/>
  <c r="T172" i="25"/>
  <c r="S172" i="25"/>
  <c r="R172" i="25"/>
  <c r="I172" i="25" s="1"/>
  <c r="J172" i="25" s="1"/>
  <c r="Q172" i="25"/>
  <c r="P172" i="25"/>
  <c r="O172" i="25"/>
  <c r="N172" i="25"/>
  <c r="M172" i="25"/>
  <c r="L172" i="25"/>
  <c r="K172" i="25"/>
  <c r="AM171" i="25"/>
  <c r="AL171" i="25"/>
  <c r="AK171" i="25"/>
  <c r="AJ171" i="25"/>
  <c r="AI171" i="25"/>
  <c r="AH171" i="25"/>
  <c r="AG171" i="25"/>
  <c r="AF171" i="25"/>
  <c r="AE171" i="25"/>
  <c r="AD171" i="25"/>
  <c r="AC171" i="25"/>
  <c r="AB171" i="25"/>
  <c r="AA171" i="25"/>
  <c r="Z171" i="25"/>
  <c r="Y171" i="25"/>
  <c r="X171" i="25"/>
  <c r="W171" i="25"/>
  <c r="V171" i="25"/>
  <c r="U171" i="25"/>
  <c r="T171" i="25"/>
  <c r="S171" i="25"/>
  <c r="R171" i="25"/>
  <c r="Q171" i="25"/>
  <c r="P171" i="25"/>
  <c r="O171" i="25"/>
  <c r="N171" i="25"/>
  <c r="M171" i="25"/>
  <c r="L171" i="25"/>
  <c r="K171"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I170" i="25" s="1"/>
  <c r="J170" i="25" s="1"/>
  <c r="K170"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I169" i="25" s="1"/>
  <c r="J169" i="25" s="1"/>
  <c r="L169" i="25"/>
  <c r="K169"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I168" i="25" s="1"/>
  <c r="J168" i="25" s="1"/>
  <c r="Q168" i="25"/>
  <c r="P168" i="25"/>
  <c r="O168" i="25"/>
  <c r="N168" i="25"/>
  <c r="M168" i="25"/>
  <c r="L168" i="25"/>
  <c r="K168"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I167" i="25" s="1"/>
  <c r="J167" i="25" s="1"/>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I165" i="25" s="1"/>
  <c r="J165" i="25" s="1"/>
  <c r="L165" i="25"/>
  <c r="K165"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I164" i="25" s="1"/>
  <c r="J164" i="25" s="1"/>
  <c r="Q164" i="25"/>
  <c r="P164" i="25"/>
  <c r="O164" i="25"/>
  <c r="N164" i="25"/>
  <c r="M164" i="25"/>
  <c r="L164" i="25"/>
  <c r="K164"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I163" i="25" s="1"/>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I162" i="25" s="1"/>
  <c r="J162" i="25" s="1"/>
  <c r="K162" i="25"/>
  <c r="AM161" i="25"/>
  <c r="AL161" i="25"/>
  <c r="AK161" i="25"/>
  <c r="AJ161" i="25"/>
  <c r="AI161" i="25"/>
  <c r="AH161" i="25"/>
  <c r="AG161" i="25"/>
  <c r="AF161" i="25"/>
  <c r="AE161" i="25"/>
  <c r="AD161" i="25"/>
  <c r="AC161" i="25"/>
  <c r="AB161" i="25"/>
  <c r="AA161" i="25"/>
  <c r="Z161" i="25"/>
  <c r="Y161" i="25"/>
  <c r="X161" i="25"/>
  <c r="W161" i="25"/>
  <c r="V161" i="25"/>
  <c r="U161" i="25"/>
  <c r="T161" i="25"/>
  <c r="S161" i="25"/>
  <c r="R161" i="25"/>
  <c r="Q161" i="25"/>
  <c r="P161" i="25"/>
  <c r="O161" i="25"/>
  <c r="N161" i="25"/>
  <c r="M161" i="25"/>
  <c r="I161" i="25" s="1"/>
  <c r="L161" i="25"/>
  <c r="K161" i="25"/>
  <c r="AM160" i="25"/>
  <c r="AL160" i="25"/>
  <c r="AK160" i="25"/>
  <c r="AJ160" i="25"/>
  <c r="AI160" i="25"/>
  <c r="AH160" i="25"/>
  <c r="AG160" i="25"/>
  <c r="AF160" i="25"/>
  <c r="AE160" i="25"/>
  <c r="AD160" i="25"/>
  <c r="AC160" i="25"/>
  <c r="AB160" i="25"/>
  <c r="AA160" i="25"/>
  <c r="Z160" i="25"/>
  <c r="Y160" i="25"/>
  <c r="X160" i="25"/>
  <c r="W160" i="25"/>
  <c r="V160" i="25"/>
  <c r="U160" i="25"/>
  <c r="T160" i="25"/>
  <c r="S160" i="25"/>
  <c r="R160" i="25"/>
  <c r="Q160" i="25"/>
  <c r="P160" i="25"/>
  <c r="O160" i="25"/>
  <c r="N160" i="25"/>
  <c r="M160" i="25"/>
  <c r="L160" i="25"/>
  <c r="K160" i="25"/>
  <c r="AM159" i="25"/>
  <c r="AL159" i="25"/>
  <c r="AK159" i="25"/>
  <c r="AJ159" i="25"/>
  <c r="AI159" i="25"/>
  <c r="AH159" i="25"/>
  <c r="AG159" i="25"/>
  <c r="AF159" i="25"/>
  <c r="AE159" i="25"/>
  <c r="AD159" i="25"/>
  <c r="AC159" i="25"/>
  <c r="AB159" i="25"/>
  <c r="AA159" i="25"/>
  <c r="Z159" i="25"/>
  <c r="Y159" i="25"/>
  <c r="X159" i="25"/>
  <c r="W159" i="25"/>
  <c r="V159" i="25"/>
  <c r="U159" i="25"/>
  <c r="T159" i="25"/>
  <c r="S159" i="25"/>
  <c r="R159" i="25"/>
  <c r="Q159" i="25"/>
  <c r="P159" i="25"/>
  <c r="O159" i="25"/>
  <c r="N159" i="25"/>
  <c r="M159" i="25"/>
  <c r="L159" i="25"/>
  <c r="K159" i="25"/>
  <c r="I159" i="25" s="1"/>
  <c r="J159" i="25" s="1"/>
  <c r="AM158" i="25"/>
  <c r="AL158" i="25"/>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I158" i="25" s="1"/>
  <c r="J158" i="25" s="1"/>
  <c r="K158" i="25"/>
  <c r="AM157" i="25"/>
  <c r="AL157" i="25"/>
  <c r="AK157" i="25"/>
  <c r="AJ157" i="25"/>
  <c r="AI157" i="25"/>
  <c r="AH157" i="25"/>
  <c r="AG157" i="25"/>
  <c r="AF157" i="25"/>
  <c r="AE157" i="25"/>
  <c r="AD157" i="25"/>
  <c r="AC157" i="25"/>
  <c r="AB157" i="25"/>
  <c r="AA157" i="25"/>
  <c r="Z157" i="25"/>
  <c r="Y157" i="25"/>
  <c r="X157" i="25"/>
  <c r="W157" i="25"/>
  <c r="V157" i="25"/>
  <c r="U157" i="25"/>
  <c r="T157" i="25"/>
  <c r="S157" i="25"/>
  <c r="R157" i="25"/>
  <c r="Q157" i="25"/>
  <c r="P157" i="25"/>
  <c r="O157" i="25"/>
  <c r="N157" i="25"/>
  <c r="M157" i="25"/>
  <c r="I157" i="25" s="1"/>
  <c r="L157" i="25"/>
  <c r="K157" i="25"/>
  <c r="AM156" i="25"/>
  <c r="AL156" i="25"/>
  <c r="AK156" i="25"/>
  <c r="AJ156" i="25"/>
  <c r="AI156" i="25"/>
  <c r="AH156" i="25"/>
  <c r="AG156" i="25"/>
  <c r="AF156" i="25"/>
  <c r="AE156" i="25"/>
  <c r="AD156" i="25"/>
  <c r="AC156" i="25"/>
  <c r="AB156" i="25"/>
  <c r="AA156" i="25"/>
  <c r="Z156" i="25"/>
  <c r="Y156" i="25"/>
  <c r="X156" i="25"/>
  <c r="W156" i="25"/>
  <c r="V156" i="25"/>
  <c r="U156" i="25"/>
  <c r="T156" i="25"/>
  <c r="S156" i="25"/>
  <c r="R156" i="25"/>
  <c r="I156" i="25" s="1"/>
  <c r="J156" i="25" s="1"/>
  <c r="Q156" i="25"/>
  <c r="P156" i="25"/>
  <c r="O156" i="25"/>
  <c r="N156" i="25"/>
  <c r="M156" i="25"/>
  <c r="L156" i="25"/>
  <c r="K156"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I154" i="25" s="1"/>
  <c r="J154" i="25" s="1"/>
  <c r="K154" i="25"/>
  <c r="AM153" i="25"/>
  <c r="AL153" i="25"/>
  <c r="AK153" i="25"/>
  <c r="AJ153" i="25"/>
  <c r="AI153" i="25"/>
  <c r="AH153" i="25"/>
  <c r="AG153" i="25"/>
  <c r="AF153" i="25"/>
  <c r="AE153" i="25"/>
  <c r="AD153" i="25"/>
  <c r="AC153" i="25"/>
  <c r="AB153" i="25"/>
  <c r="AA153" i="25"/>
  <c r="Z153" i="25"/>
  <c r="Y153" i="25"/>
  <c r="X153" i="25"/>
  <c r="W153" i="25"/>
  <c r="V153" i="25"/>
  <c r="U153" i="25"/>
  <c r="T153" i="25"/>
  <c r="S153" i="25"/>
  <c r="R153" i="25"/>
  <c r="Q153" i="25"/>
  <c r="P153" i="25"/>
  <c r="O153" i="25"/>
  <c r="N153" i="25"/>
  <c r="M153" i="25"/>
  <c r="I153" i="25" s="1"/>
  <c r="J153" i="25" s="1"/>
  <c r="L153" i="25"/>
  <c r="K153"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I152" i="25" s="1"/>
  <c r="J152" i="25" s="1"/>
  <c r="Q152" i="25"/>
  <c r="P152" i="25"/>
  <c r="O152" i="25"/>
  <c r="N152" i="25"/>
  <c r="M152" i="25"/>
  <c r="L152" i="25"/>
  <c r="K152" i="25"/>
  <c r="AM151" i="25"/>
  <c r="AL151" i="25"/>
  <c r="AK151" i="25"/>
  <c r="AJ151" i="25"/>
  <c r="AI151" i="25"/>
  <c r="AH151" i="25"/>
  <c r="AG151" i="25"/>
  <c r="AF151" i="25"/>
  <c r="AE151" i="25"/>
  <c r="AD151" i="25"/>
  <c r="AC151" i="25"/>
  <c r="AB151" i="25"/>
  <c r="AA151" i="25"/>
  <c r="Z151" i="25"/>
  <c r="Y151" i="25"/>
  <c r="X151" i="25"/>
  <c r="W151" i="25"/>
  <c r="V151" i="25"/>
  <c r="U151" i="25"/>
  <c r="T151" i="25"/>
  <c r="S151" i="25"/>
  <c r="R151" i="25"/>
  <c r="Q151" i="25"/>
  <c r="P151" i="25"/>
  <c r="O151" i="25"/>
  <c r="N151" i="25"/>
  <c r="M151" i="25"/>
  <c r="L151" i="25"/>
  <c r="K151" i="25"/>
  <c r="I151" i="25" s="1"/>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M150" i="25"/>
  <c r="L150" i="25"/>
  <c r="K150" i="25"/>
  <c r="AM149" i="25"/>
  <c r="AL149" i="25"/>
  <c r="AK149" i="25"/>
  <c r="AJ149" i="25"/>
  <c r="AI149" i="25"/>
  <c r="AH149" i="25"/>
  <c r="AG149" i="25"/>
  <c r="AF149" i="25"/>
  <c r="AE149" i="25"/>
  <c r="AD149" i="25"/>
  <c r="AC149" i="25"/>
  <c r="AB149" i="25"/>
  <c r="AA149" i="25"/>
  <c r="Z149" i="25"/>
  <c r="Y149" i="25"/>
  <c r="X149" i="25"/>
  <c r="W149" i="25"/>
  <c r="V149" i="25"/>
  <c r="U149" i="25"/>
  <c r="T149" i="25"/>
  <c r="S149" i="25"/>
  <c r="R149" i="25"/>
  <c r="Q149" i="25"/>
  <c r="P149" i="25"/>
  <c r="O149" i="25"/>
  <c r="N149" i="25"/>
  <c r="M149" i="25"/>
  <c r="I149" i="25" s="1"/>
  <c r="J149" i="25" s="1"/>
  <c r="L149" i="25"/>
  <c r="K149" i="25"/>
  <c r="AM148" i="25"/>
  <c r="AL148" i="25"/>
  <c r="AK148" i="25"/>
  <c r="AJ148" i="25"/>
  <c r="AI148" i="25"/>
  <c r="AH148" i="25"/>
  <c r="AG148" i="25"/>
  <c r="AF148" i="25"/>
  <c r="AE148" i="25"/>
  <c r="AD148" i="25"/>
  <c r="AC148" i="25"/>
  <c r="AB148" i="25"/>
  <c r="AA148" i="25"/>
  <c r="Z148" i="25"/>
  <c r="Y148" i="25"/>
  <c r="X148" i="25"/>
  <c r="W148" i="25"/>
  <c r="V148" i="25"/>
  <c r="U148" i="25"/>
  <c r="T148" i="25"/>
  <c r="S148" i="25"/>
  <c r="R148" i="25"/>
  <c r="I148" i="25" s="1"/>
  <c r="J148" i="25" s="1"/>
  <c r="Q148" i="25"/>
  <c r="P148" i="25"/>
  <c r="O148" i="25"/>
  <c r="N148" i="25"/>
  <c r="M148" i="25"/>
  <c r="L148" i="25"/>
  <c r="K148" i="25"/>
  <c r="AM147" i="25"/>
  <c r="AL147" i="25"/>
  <c r="AK147" i="25"/>
  <c r="AJ147" i="25"/>
  <c r="AI147" i="25"/>
  <c r="AH147" i="25"/>
  <c r="AG147" i="25"/>
  <c r="AF147" i="25"/>
  <c r="AE147" i="25"/>
  <c r="AD147" i="25"/>
  <c r="AC147" i="25"/>
  <c r="AB147" i="25"/>
  <c r="AA147" i="25"/>
  <c r="Z147" i="25"/>
  <c r="Y147" i="25"/>
  <c r="X147" i="25"/>
  <c r="W147" i="25"/>
  <c r="V147" i="25"/>
  <c r="U147" i="25"/>
  <c r="T147" i="25"/>
  <c r="S147" i="25"/>
  <c r="R147" i="25"/>
  <c r="Q147" i="25"/>
  <c r="P147" i="25"/>
  <c r="O147" i="25"/>
  <c r="N147" i="25"/>
  <c r="M147" i="25"/>
  <c r="L147" i="25"/>
  <c r="K147" i="25"/>
  <c r="I147" i="25" s="1"/>
  <c r="J147" i="25" s="1"/>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I146" i="25" s="1"/>
  <c r="J146" i="25" s="1"/>
  <c r="K146"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I145" i="25" s="1"/>
  <c r="J145" i="25" s="1"/>
  <c r="L145" i="25"/>
  <c r="K145"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AM143" i="25"/>
  <c r="AL143" i="25"/>
  <c r="AK143" i="25"/>
  <c r="AJ143" i="25"/>
  <c r="AI143" i="25"/>
  <c r="AH143" i="25"/>
  <c r="AG143" i="25"/>
  <c r="AF143" i="25"/>
  <c r="AE143" i="25"/>
  <c r="AD143" i="25"/>
  <c r="AC143" i="25"/>
  <c r="AB143" i="25"/>
  <c r="AA143" i="25"/>
  <c r="Z143" i="25"/>
  <c r="Y143" i="25"/>
  <c r="X143" i="25"/>
  <c r="W143" i="25"/>
  <c r="V143" i="25"/>
  <c r="U143" i="25"/>
  <c r="T143" i="25"/>
  <c r="S143" i="25"/>
  <c r="R143" i="25"/>
  <c r="Q143" i="25"/>
  <c r="P143" i="25"/>
  <c r="O143" i="25"/>
  <c r="N143" i="25"/>
  <c r="M143" i="25"/>
  <c r="L143" i="25"/>
  <c r="K143" i="25"/>
  <c r="I143" i="25" s="1"/>
  <c r="J143" i="25" s="1"/>
  <c r="AM142" i="25"/>
  <c r="AL142" i="25"/>
  <c r="AJ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AM141" i="25"/>
  <c r="AL141" i="25"/>
  <c r="AJ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I140" i="25" s="1"/>
  <c r="J140" i="25" s="1"/>
  <c r="Q140" i="25"/>
  <c r="P140" i="25"/>
  <c r="O140" i="25"/>
  <c r="N140" i="25"/>
  <c r="M140" i="25"/>
  <c r="L140" i="25"/>
  <c r="K140"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I138" i="25" s="1"/>
  <c r="J138" i="25" s="1"/>
  <c r="K138"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I137" i="25" s="1"/>
  <c r="J137" i="25" s="1"/>
  <c r="L137" i="25"/>
  <c r="K137"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I136" i="25" s="1"/>
  <c r="J136" i="25" s="1"/>
  <c r="Q136" i="25"/>
  <c r="P136" i="25"/>
  <c r="O136" i="25"/>
  <c r="N136" i="25"/>
  <c r="M136" i="25"/>
  <c r="L136" i="25"/>
  <c r="K136"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I135" i="25" s="1"/>
  <c r="J135" i="25" s="1"/>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I133" i="25" s="1"/>
  <c r="J133" i="25" s="1"/>
  <c r="L133" i="25"/>
  <c r="K133" i="25"/>
  <c r="AM132" i="25"/>
  <c r="AK132" i="25"/>
  <c r="AJ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AM131" i="25"/>
  <c r="AK131" i="25"/>
  <c r="AJ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AM130" i="25"/>
  <c r="AJ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AM129" i="25"/>
  <c r="AJ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I127" i="25" s="1"/>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I126" i="25" s="1"/>
  <c r="J126" i="25" s="1"/>
  <c r="K126"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I125" i="25" s="1"/>
  <c r="J125" i="25" s="1"/>
  <c r="L125" i="25"/>
  <c r="K125"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I124" i="25" s="1"/>
  <c r="J124" i="25" s="1"/>
  <c r="Q124" i="25"/>
  <c r="P124" i="25"/>
  <c r="O124" i="25"/>
  <c r="N124" i="25"/>
  <c r="M124" i="25"/>
  <c r="L124" i="25"/>
  <c r="K124"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I122" i="25" s="1"/>
  <c r="J122" i="25" s="1"/>
  <c r="K122"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I121" i="25" s="1"/>
  <c r="J121" i="25" s="1"/>
  <c r="L121" i="25"/>
  <c r="K121"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I120" i="25" s="1"/>
  <c r="J120" i="25" s="1"/>
  <c r="Q120" i="25"/>
  <c r="P120" i="25"/>
  <c r="O120" i="25"/>
  <c r="N120" i="25"/>
  <c r="M120" i="25"/>
  <c r="L120" i="25"/>
  <c r="K120"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I119" i="25" s="1"/>
  <c r="J119" i="25" s="1"/>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I117" i="25" s="1"/>
  <c r="J117" i="25" s="1"/>
  <c r="L117" i="25"/>
  <c r="K117"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I116" i="25" s="1"/>
  <c r="J116" i="25" s="1"/>
  <c r="Q116" i="25"/>
  <c r="P116" i="25"/>
  <c r="O116" i="25"/>
  <c r="N116" i="25"/>
  <c r="M116" i="25"/>
  <c r="L116" i="25"/>
  <c r="K116"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I115" i="25" s="1"/>
  <c r="J115" i="25" s="1"/>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I114" i="25" s="1"/>
  <c r="J114" i="25" s="1"/>
  <c r="K114" i="25"/>
  <c r="AM113" i="25"/>
  <c r="AL113" i="25"/>
  <c r="AK113" i="25"/>
  <c r="AJ113" i="25"/>
  <c r="AI113" i="25"/>
  <c r="AH113" i="25"/>
  <c r="AG113" i="25"/>
  <c r="AF113" i="25"/>
  <c r="AE113" i="25"/>
  <c r="AD113" i="25"/>
  <c r="AC113" i="25"/>
  <c r="AA113" i="25"/>
  <c r="Z113" i="25"/>
  <c r="Y113" i="25"/>
  <c r="X113" i="25"/>
  <c r="W113" i="25"/>
  <c r="V113" i="25"/>
  <c r="U113" i="25"/>
  <c r="T113" i="25"/>
  <c r="S113" i="25"/>
  <c r="R113" i="25"/>
  <c r="Q113" i="25"/>
  <c r="P113" i="25"/>
  <c r="O113" i="25"/>
  <c r="N113" i="25"/>
  <c r="M113" i="25"/>
  <c r="L113" i="25"/>
  <c r="K113" i="25"/>
  <c r="AM112" i="25"/>
  <c r="AL112" i="25"/>
  <c r="AK112" i="25"/>
  <c r="AJ112" i="25"/>
  <c r="AI112" i="25"/>
  <c r="AH112" i="25"/>
  <c r="AG112" i="25"/>
  <c r="AF112" i="25"/>
  <c r="AE112" i="25"/>
  <c r="AD112" i="25"/>
  <c r="AC112" i="25"/>
  <c r="AA112" i="25"/>
  <c r="Z112" i="25"/>
  <c r="Y112" i="25"/>
  <c r="X112" i="25"/>
  <c r="W112" i="25"/>
  <c r="V112" i="25"/>
  <c r="U112" i="25"/>
  <c r="T112" i="25"/>
  <c r="S112" i="25"/>
  <c r="R112" i="25"/>
  <c r="Q112" i="25"/>
  <c r="P112" i="25"/>
  <c r="O112" i="25"/>
  <c r="N112" i="25"/>
  <c r="M112" i="25"/>
  <c r="L112" i="25"/>
  <c r="K112" i="25"/>
  <c r="AM111" i="25"/>
  <c r="AL111" i="25"/>
  <c r="AK111" i="25"/>
  <c r="AJ111" i="25"/>
  <c r="AI111" i="25"/>
  <c r="AH111" i="25"/>
  <c r="AG111" i="25"/>
  <c r="AF111" i="25"/>
  <c r="AE111" i="25"/>
  <c r="AD111" i="25"/>
  <c r="AC111" i="25"/>
  <c r="AA111" i="25"/>
  <c r="Z111" i="25"/>
  <c r="Y111" i="25"/>
  <c r="X111" i="25"/>
  <c r="W111" i="25"/>
  <c r="V111" i="25"/>
  <c r="U111" i="25"/>
  <c r="T111" i="25"/>
  <c r="S111" i="25"/>
  <c r="R111" i="25"/>
  <c r="Q111" i="25"/>
  <c r="P111" i="25"/>
  <c r="O111" i="25"/>
  <c r="N111" i="25"/>
  <c r="M111" i="25"/>
  <c r="L111" i="25"/>
  <c r="K111" i="25"/>
  <c r="I111" i="25" s="1"/>
  <c r="AM110" i="25"/>
  <c r="AL110" i="25"/>
  <c r="AK110" i="25"/>
  <c r="AJ110" i="25"/>
  <c r="AI110" i="25"/>
  <c r="AH110" i="25"/>
  <c r="AG110" i="25"/>
  <c r="AF110" i="25"/>
  <c r="AE110" i="25"/>
  <c r="AD110" i="25"/>
  <c r="AC110" i="25"/>
  <c r="AA110" i="25"/>
  <c r="Z110" i="25"/>
  <c r="Y110" i="25"/>
  <c r="X110" i="25"/>
  <c r="W110" i="25"/>
  <c r="V110" i="25"/>
  <c r="U110" i="25"/>
  <c r="T110" i="25"/>
  <c r="S110" i="25"/>
  <c r="R110" i="25"/>
  <c r="Q110" i="25"/>
  <c r="P110" i="25"/>
  <c r="O110" i="25"/>
  <c r="N110" i="25"/>
  <c r="M110" i="25"/>
  <c r="L110" i="25"/>
  <c r="K110"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I109" i="25" s="1"/>
  <c r="J109" i="25" s="1"/>
  <c r="L109" i="25"/>
  <c r="K109"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I108" i="25" s="1"/>
  <c r="J108" i="25" s="1"/>
  <c r="Q108" i="25"/>
  <c r="P108" i="25"/>
  <c r="O108" i="25"/>
  <c r="N108" i="25"/>
  <c r="M108" i="25"/>
  <c r="L108" i="25"/>
  <c r="K108"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I107" i="25" s="1"/>
  <c r="J107" i="25" s="1"/>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I106" i="25" s="1"/>
  <c r="J106" i="25" s="1"/>
  <c r="K106"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I104" i="25" s="1"/>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I103" i="25" s="1"/>
  <c r="J103" i="25" s="1"/>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I102" i="25" s="1"/>
  <c r="J102" i="25" s="1"/>
  <c r="K102"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I101" i="25" s="1"/>
  <c r="J101" i="25" s="1"/>
  <c r="L101" i="25"/>
  <c r="K101"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I99" i="25" s="1"/>
  <c r="J99" i="25" s="1"/>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I98" i="25" s="1"/>
  <c r="J98" i="25" s="1"/>
  <c r="K98"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I97" i="25" s="1"/>
  <c r="J97" i="25" s="1"/>
  <c r="L97" i="25"/>
  <c r="K97" i="25"/>
  <c r="AM96" i="25"/>
  <c r="AL96" i="25"/>
  <c r="AK96" i="25"/>
  <c r="AJ96" i="25"/>
  <c r="AI96" i="25"/>
  <c r="AH96" i="25"/>
  <c r="AG96" i="25"/>
  <c r="AF96" i="25"/>
  <c r="AE96" i="25"/>
  <c r="AD96" i="25"/>
  <c r="AC96" i="25"/>
  <c r="AB96" i="25"/>
  <c r="AA96" i="25"/>
  <c r="Z96" i="25"/>
  <c r="Y96" i="25"/>
  <c r="X96" i="25"/>
  <c r="W96" i="25"/>
  <c r="V96" i="25"/>
  <c r="U96" i="25"/>
  <c r="T96" i="25"/>
  <c r="S96" i="25"/>
  <c r="R96" i="25"/>
  <c r="I96" i="25" s="1"/>
  <c r="J96" i="25" s="1"/>
  <c r="Q96" i="25"/>
  <c r="P96" i="25"/>
  <c r="O96" i="25"/>
  <c r="N96" i="25"/>
  <c r="M96" i="25"/>
  <c r="L96" i="25"/>
  <c r="K96"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I95" i="25" s="1"/>
  <c r="J95" i="25" s="1"/>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I93" i="25" s="1"/>
  <c r="J93" i="25" s="1"/>
  <c r="L93" i="25"/>
  <c r="K93"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I92" i="25" s="1"/>
  <c r="J92" i="25" s="1"/>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I91" i="25" s="1"/>
  <c r="J91" i="25" s="1"/>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I90" i="25" s="1"/>
  <c r="J90" i="25" s="1"/>
  <c r="K90"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I88" i="25" s="1"/>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I87" i="25" s="1"/>
  <c r="J87" i="25" s="1"/>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I86" i="25" s="1"/>
  <c r="K86"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I85" i="25" s="1"/>
  <c r="L85" i="25"/>
  <c r="K85"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I83" i="25" s="1"/>
  <c r="J83" i="25" s="1"/>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I82" i="25" s="1"/>
  <c r="J82" i="25" s="1"/>
  <c r="K82"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I81" i="25" s="1"/>
  <c r="L81" i="25"/>
  <c r="K81" i="25"/>
  <c r="AM80" i="25"/>
  <c r="AL80" i="25"/>
  <c r="AK80" i="25"/>
  <c r="AJ80" i="25"/>
  <c r="AI80" i="25"/>
  <c r="AH80" i="25"/>
  <c r="AG80" i="25"/>
  <c r="AF80" i="25"/>
  <c r="AE80" i="25"/>
  <c r="AD80" i="25"/>
  <c r="AC80" i="25"/>
  <c r="AB80" i="25"/>
  <c r="AA80" i="25"/>
  <c r="Z80" i="25"/>
  <c r="Y80" i="25"/>
  <c r="X80" i="25"/>
  <c r="W80" i="25"/>
  <c r="V80" i="25"/>
  <c r="U80" i="25"/>
  <c r="T80" i="25"/>
  <c r="S80" i="25"/>
  <c r="R80" i="25"/>
  <c r="I80" i="25" s="1"/>
  <c r="Q80" i="25"/>
  <c r="P80" i="25"/>
  <c r="O80" i="25"/>
  <c r="N80" i="25"/>
  <c r="M80" i="25"/>
  <c r="L80" i="25"/>
  <c r="K80"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I79" i="25" s="1"/>
  <c r="J79" i="25" s="1"/>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I77" i="25" s="1"/>
  <c r="J77" i="25" s="1"/>
  <c r="L77" i="25"/>
  <c r="K77"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I76" i="25" s="1"/>
  <c r="J76" i="25" s="1"/>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I75" i="25" s="1"/>
  <c r="J75" i="25" s="1"/>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I74" i="25" s="1"/>
  <c r="J74" i="25" s="1"/>
  <c r="K74"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I72" i="25" s="1"/>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I71" i="25" s="1"/>
  <c r="J71" i="25" s="1"/>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I70" i="25" s="1"/>
  <c r="J70" i="25" s="1"/>
  <c r="K70"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I69" i="25" s="1"/>
  <c r="J69" i="25" s="1"/>
  <c r="L69" i="25"/>
  <c r="K69"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I67" i="25" s="1"/>
  <c r="J67" i="25" s="1"/>
  <c r="AM66" i="25"/>
  <c r="AL66" i="25"/>
  <c r="AK66" i="25"/>
  <c r="AJ66" i="25"/>
  <c r="AI66" i="25"/>
  <c r="AH66" i="25"/>
  <c r="AG66" i="25"/>
  <c r="AF66" i="25"/>
  <c r="AE66" i="25"/>
  <c r="AD66" i="25"/>
  <c r="AA66" i="25"/>
  <c r="Z66" i="25"/>
  <c r="Y66" i="25"/>
  <c r="X66" i="25"/>
  <c r="W66" i="25"/>
  <c r="V66" i="25"/>
  <c r="U66" i="25"/>
  <c r="T66" i="25"/>
  <c r="S66" i="25"/>
  <c r="R66" i="25"/>
  <c r="Q66" i="25"/>
  <c r="P66" i="25"/>
  <c r="O66" i="25"/>
  <c r="N66" i="25"/>
  <c r="M66" i="25"/>
  <c r="L66" i="25"/>
  <c r="K66" i="25"/>
  <c r="AM65" i="25"/>
  <c r="AL65" i="25"/>
  <c r="AK65" i="25"/>
  <c r="AJ65" i="25"/>
  <c r="AI65" i="25"/>
  <c r="AH65" i="25"/>
  <c r="AG65" i="25"/>
  <c r="AF65" i="25"/>
  <c r="AE65" i="25"/>
  <c r="AD65" i="25"/>
  <c r="AA65" i="25"/>
  <c r="Z65" i="25"/>
  <c r="Y65" i="25"/>
  <c r="X65" i="25"/>
  <c r="W65" i="25"/>
  <c r="V65" i="25"/>
  <c r="U65" i="25"/>
  <c r="T65" i="25"/>
  <c r="S65" i="25"/>
  <c r="R65" i="25"/>
  <c r="Q65" i="25"/>
  <c r="P65" i="25"/>
  <c r="O65" i="25"/>
  <c r="N65" i="25"/>
  <c r="M65" i="25"/>
  <c r="L65" i="25"/>
  <c r="K65" i="25"/>
  <c r="AM64" i="25"/>
  <c r="AL64" i="25"/>
  <c r="AK64" i="25"/>
  <c r="AJ64" i="25"/>
  <c r="AI64" i="25"/>
  <c r="AH64" i="25"/>
  <c r="AG64" i="25"/>
  <c r="AF64" i="25"/>
  <c r="AE64" i="25"/>
  <c r="AD64" i="25"/>
  <c r="AA64" i="25"/>
  <c r="Z64" i="25"/>
  <c r="Y64" i="25"/>
  <c r="X64" i="25"/>
  <c r="W64" i="25"/>
  <c r="V64" i="25"/>
  <c r="U64" i="25"/>
  <c r="T64" i="25"/>
  <c r="S64" i="25"/>
  <c r="R64" i="25"/>
  <c r="Q64" i="25"/>
  <c r="P64" i="25"/>
  <c r="O64" i="25"/>
  <c r="N64" i="25"/>
  <c r="M64" i="25"/>
  <c r="L64" i="25"/>
  <c r="K64" i="25"/>
  <c r="AM63" i="25"/>
  <c r="AL63" i="25"/>
  <c r="AK63" i="25"/>
  <c r="AJ63" i="25"/>
  <c r="AI63" i="25"/>
  <c r="AH63" i="25"/>
  <c r="AG63" i="25"/>
  <c r="AF63" i="25"/>
  <c r="AE63" i="25"/>
  <c r="AD63" i="25"/>
  <c r="AA63" i="25"/>
  <c r="Z63" i="25"/>
  <c r="Y63" i="25"/>
  <c r="X63" i="25"/>
  <c r="W63" i="25"/>
  <c r="V63" i="25"/>
  <c r="U63" i="25"/>
  <c r="T63" i="25"/>
  <c r="S63" i="25"/>
  <c r="R63" i="25"/>
  <c r="Q63" i="25"/>
  <c r="P63" i="25"/>
  <c r="O63" i="25"/>
  <c r="N63" i="25"/>
  <c r="M63" i="25"/>
  <c r="L63" i="25"/>
  <c r="K63"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I61" i="25" s="1"/>
  <c r="J61" i="25" s="1"/>
  <c r="L61" i="25"/>
  <c r="K61"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I60" i="25" s="1"/>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I59" i="25" s="1"/>
  <c r="J59" i="25" s="1"/>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I58" i="25" s="1"/>
  <c r="J58" i="25" s="1"/>
  <c r="K58"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I56" i="25" s="1"/>
  <c r="J56" i="25" s="1"/>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I55" i="25" s="1"/>
  <c r="J55" i="25" s="1"/>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I54" i="25" s="1"/>
  <c r="J54" i="25" s="1"/>
  <c r="K54"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I53" i="25" s="1"/>
  <c r="J53" i="25" s="1"/>
  <c r="L53" i="25"/>
  <c r="K53"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I51" i="25" s="1"/>
  <c r="J51" i="25" s="1"/>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I50" i="25" s="1"/>
  <c r="J50" i="25" s="1"/>
  <c r="K50"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I49" i="25" s="1"/>
  <c r="J49" i="25" s="1"/>
  <c r="L49" i="25"/>
  <c r="K49" i="25"/>
  <c r="AM48" i="25"/>
  <c r="AL48" i="25"/>
  <c r="AK48" i="25"/>
  <c r="AJ48" i="25"/>
  <c r="AI48" i="25"/>
  <c r="AH48" i="25"/>
  <c r="AG48" i="25"/>
  <c r="AF48" i="25"/>
  <c r="AE48" i="25"/>
  <c r="AD48" i="25"/>
  <c r="AC48" i="25"/>
  <c r="AB48" i="25"/>
  <c r="AA48" i="25"/>
  <c r="Z48" i="25"/>
  <c r="Y48" i="25"/>
  <c r="X48" i="25"/>
  <c r="W48" i="25"/>
  <c r="V48" i="25"/>
  <c r="U48" i="25"/>
  <c r="T48" i="25"/>
  <c r="S48" i="25"/>
  <c r="R48" i="25"/>
  <c r="I48" i="25" s="1"/>
  <c r="J48" i="25" s="1"/>
  <c r="Q48" i="25"/>
  <c r="P48" i="25"/>
  <c r="O48" i="25"/>
  <c r="N48" i="25"/>
  <c r="M48" i="25"/>
  <c r="L48" i="25"/>
  <c r="K48"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I47" i="25" s="1"/>
  <c r="J47" i="25" s="1"/>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I45" i="25" s="1"/>
  <c r="J45" i="25" s="1"/>
  <c r="L45" i="25"/>
  <c r="K45"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I44" i="25" s="1"/>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I43" i="25" s="1"/>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I42" i="25" s="1"/>
  <c r="J42" i="25" s="1"/>
  <c r="K42"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I40" i="25" s="1"/>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I39" i="25" s="1"/>
  <c r="J39" i="25" s="1"/>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I38" i="25" s="1"/>
  <c r="J38" i="25" s="1"/>
  <c r="K38"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I37" i="25" s="1"/>
  <c r="J37" i="25" s="1"/>
  <c r="L37" i="25"/>
  <c r="K37"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I35" i="25" s="1"/>
  <c r="J35" i="25" s="1"/>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I34" i="25" s="1"/>
  <c r="J34" i="25" s="1"/>
  <c r="K34"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I33" i="25" s="1"/>
  <c r="J33" i="25" s="1"/>
  <c r="L33" i="25"/>
  <c r="K33" i="25"/>
  <c r="AM32" i="25"/>
  <c r="AL32" i="25"/>
  <c r="AK32" i="25"/>
  <c r="AJ32" i="25"/>
  <c r="AI32" i="25"/>
  <c r="AH32" i="25"/>
  <c r="AG32" i="25"/>
  <c r="AF32" i="25"/>
  <c r="AE32" i="25"/>
  <c r="AD32" i="25"/>
  <c r="AC32" i="25"/>
  <c r="AB32" i="25"/>
  <c r="AA32" i="25"/>
  <c r="Z32" i="25"/>
  <c r="Y32" i="25"/>
  <c r="X32" i="25"/>
  <c r="W32" i="25"/>
  <c r="V32" i="25"/>
  <c r="U32" i="25"/>
  <c r="T32" i="25"/>
  <c r="S32" i="25"/>
  <c r="R32" i="25"/>
  <c r="I32" i="25" s="1"/>
  <c r="J32" i="25" s="1"/>
  <c r="Q32" i="25"/>
  <c r="P32" i="25"/>
  <c r="O32" i="25"/>
  <c r="N32" i="25"/>
  <c r="M32" i="25"/>
  <c r="L32" i="25"/>
  <c r="K32"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I31" i="25" s="1"/>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I29" i="25" s="1"/>
  <c r="J29" i="25" s="1"/>
  <c r="L29" i="25"/>
  <c r="K29"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I28" i="25" s="1"/>
  <c r="J28" i="25" s="1"/>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I26" i="25" s="1"/>
  <c r="J26" i="25" s="1"/>
  <c r="K26"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I24" i="25" s="1"/>
  <c r="J24" i="25" s="1"/>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I23" i="25" s="1"/>
  <c r="J23" i="25" s="1"/>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I22" i="25" s="1"/>
  <c r="K22"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I21" i="25" s="1"/>
  <c r="L21" i="25"/>
  <c r="K21"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I19" i="25" s="1"/>
  <c r="J19" i="25" s="1"/>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I18" i="25" s="1"/>
  <c r="J18" i="25" s="1"/>
  <c r="K18"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I17" i="25" s="1"/>
  <c r="L17" i="25"/>
  <c r="K17" i="25"/>
  <c r="AM16" i="25"/>
  <c r="AL16" i="25"/>
  <c r="AK16" i="25"/>
  <c r="AJ16" i="25"/>
  <c r="AI16" i="25"/>
  <c r="AH16" i="25"/>
  <c r="AG16" i="25"/>
  <c r="AF16" i="25"/>
  <c r="AE16" i="25"/>
  <c r="AD16" i="25"/>
  <c r="AC16" i="25"/>
  <c r="AB16" i="25"/>
  <c r="AA16" i="25"/>
  <c r="Z16" i="25"/>
  <c r="Y16" i="25"/>
  <c r="X16" i="25"/>
  <c r="W16" i="25"/>
  <c r="V16" i="25"/>
  <c r="U16" i="25"/>
  <c r="T16" i="25"/>
  <c r="S16" i="25"/>
  <c r="R16" i="25"/>
  <c r="I16" i="25" s="1"/>
  <c r="J16" i="25" s="1"/>
  <c r="Q16" i="25"/>
  <c r="P16" i="25"/>
  <c r="O16" i="25"/>
  <c r="N16" i="25"/>
  <c r="M16" i="25"/>
  <c r="L16" i="25"/>
  <c r="K16"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I14" i="25" s="1"/>
  <c r="J14" i="25" s="1"/>
  <c r="K14"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I13" i="25" s="1"/>
  <c r="J13" i="25" s="1"/>
  <c r="L13" i="25"/>
  <c r="K13" i="25"/>
  <c r="AM12" i="25"/>
  <c r="AL12" i="25"/>
  <c r="AK12" i="25"/>
  <c r="AJ12" i="25"/>
  <c r="AI12" i="25"/>
  <c r="AH12" i="25"/>
  <c r="AG12" i="25"/>
  <c r="AF12" i="25"/>
  <c r="AE12" i="25"/>
  <c r="AD12" i="25"/>
  <c r="AC12" i="25"/>
  <c r="AB12" i="25"/>
  <c r="AA12" i="25"/>
  <c r="Z12" i="25"/>
  <c r="Y12" i="25"/>
  <c r="X12" i="25"/>
  <c r="W12" i="25"/>
  <c r="V12" i="25"/>
  <c r="U12" i="25"/>
  <c r="T12" i="25"/>
  <c r="S12" i="25"/>
  <c r="R12" i="25"/>
  <c r="I12" i="25" s="1"/>
  <c r="J12" i="25" s="1"/>
  <c r="Q12" i="25"/>
  <c r="P12" i="25"/>
  <c r="O12" i="25"/>
  <c r="N12" i="25"/>
  <c r="M12" i="25"/>
  <c r="L12" i="25"/>
  <c r="K12"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I10" i="25" s="1"/>
  <c r="J10" i="25" s="1"/>
  <c r="K10"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I9" i="25" s="1"/>
  <c r="J9" i="25" s="1"/>
  <c r="L9" i="25"/>
  <c r="K9" i="25"/>
  <c r="AM8" i="25"/>
  <c r="AL8" i="25"/>
  <c r="AK8" i="25"/>
  <c r="AJ8" i="25"/>
  <c r="AI8" i="25"/>
  <c r="AH8" i="25"/>
  <c r="AG8" i="25"/>
  <c r="AF8" i="25"/>
  <c r="AE8" i="25"/>
  <c r="AD8" i="25"/>
  <c r="AC8" i="25"/>
  <c r="AB8" i="25"/>
  <c r="AA8" i="25"/>
  <c r="Z8" i="25"/>
  <c r="Y8" i="25"/>
  <c r="X8" i="25"/>
  <c r="W8" i="25"/>
  <c r="V8" i="25"/>
  <c r="U8" i="25"/>
  <c r="T8" i="25"/>
  <c r="S8" i="25"/>
  <c r="R8" i="25"/>
  <c r="I8" i="25" s="1"/>
  <c r="J8" i="25" s="1"/>
  <c r="Q8" i="25"/>
  <c r="P8" i="25"/>
  <c r="O8" i="25"/>
  <c r="N8" i="25"/>
  <c r="M8" i="25"/>
  <c r="L8" i="25"/>
  <c r="K8" i="25"/>
  <c r="J110" i="25"/>
  <c r="J475" i="25"/>
  <c r="J472" i="25"/>
  <c r="J471" i="25"/>
  <c r="J470" i="25"/>
  <c r="J469" i="25"/>
  <c r="J462" i="25"/>
  <c r="J461" i="25"/>
  <c r="J460" i="25"/>
  <c r="J459" i="25"/>
  <c r="J458" i="25"/>
  <c r="J457" i="25"/>
  <c r="J456" i="25"/>
  <c r="J455" i="25"/>
  <c r="J454" i="25"/>
  <c r="J453" i="25"/>
  <c r="J452" i="25"/>
  <c r="J451" i="25"/>
  <c r="J447" i="25"/>
  <c r="J439" i="25"/>
  <c r="J438" i="25"/>
  <c r="J437" i="25"/>
  <c r="J436" i="25"/>
  <c r="J435" i="25"/>
  <c r="J434" i="25"/>
  <c r="J432" i="25"/>
  <c r="J431" i="25"/>
  <c r="J430" i="25"/>
  <c r="J429" i="25"/>
  <c r="J422" i="25"/>
  <c r="J421" i="25"/>
  <c r="J420" i="25"/>
  <c r="J419" i="25"/>
  <c r="J418" i="25"/>
  <c r="J417" i="25"/>
  <c r="J416" i="25"/>
  <c r="J415" i="25"/>
  <c r="J414" i="25"/>
  <c r="J413" i="25"/>
  <c r="J412" i="25"/>
  <c r="J411" i="25"/>
  <c r="J409" i="25"/>
  <c r="J405" i="25"/>
  <c r="J404" i="25"/>
  <c r="J403" i="25"/>
  <c r="J396" i="25"/>
  <c r="J393" i="25"/>
  <c r="J392" i="25"/>
  <c r="J388" i="25"/>
  <c r="J387" i="25"/>
  <c r="J382" i="25"/>
  <c r="J381" i="25"/>
  <c r="J379" i="25"/>
  <c r="J374" i="25"/>
  <c r="J373" i="25"/>
  <c r="J372" i="25"/>
  <c r="J371" i="25"/>
  <c r="J370" i="25"/>
  <c r="J369" i="25"/>
  <c r="J368" i="25"/>
  <c r="J365" i="25"/>
  <c r="J323" i="25"/>
  <c r="J278" i="25"/>
  <c r="J277" i="25"/>
  <c r="J265" i="25"/>
  <c r="J248" i="25"/>
  <c r="J247" i="25"/>
  <c r="J246" i="25"/>
  <c r="J245" i="25"/>
  <c r="J238" i="25"/>
  <c r="J196" i="25"/>
  <c r="J195" i="25"/>
  <c r="J186" i="25"/>
  <c r="J185" i="25"/>
  <c r="J179" i="25"/>
  <c r="J178" i="25"/>
  <c r="J163" i="25"/>
  <c r="J161" i="25"/>
  <c r="J157" i="25"/>
  <c r="J151" i="25"/>
  <c r="J139" i="25"/>
  <c r="J134" i="25"/>
  <c r="J128" i="25"/>
  <c r="J127" i="25"/>
  <c r="J118" i="25"/>
  <c r="J111" i="25"/>
  <c r="J104" i="25"/>
  <c r="J94" i="25"/>
  <c r="J88" i="25"/>
  <c r="J86" i="25"/>
  <c r="J85" i="25"/>
  <c r="J81" i="25"/>
  <c r="J80" i="25"/>
  <c r="J73" i="25"/>
  <c r="J72" i="25"/>
  <c r="J68" i="25"/>
  <c r="J60" i="25"/>
  <c r="J57" i="25"/>
  <c r="J44" i="25"/>
  <c r="J43" i="25"/>
  <c r="J41" i="25"/>
  <c r="J40" i="25"/>
  <c r="J31" i="25"/>
  <c r="J30" i="25"/>
  <c r="J22" i="25"/>
  <c r="J21" i="25"/>
  <c r="J17" i="25"/>
  <c r="I477" i="25"/>
  <c r="J477" i="25" s="1"/>
  <c r="I475" i="25"/>
  <c r="I474" i="25"/>
  <c r="J474" i="25" s="1"/>
  <c r="I473" i="25"/>
  <c r="J473" i="25" s="1"/>
  <c r="I472" i="25"/>
  <c r="I471" i="25"/>
  <c r="I470" i="25"/>
  <c r="I469" i="25"/>
  <c r="I468" i="25"/>
  <c r="J468" i="25" s="1"/>
  <c r="I467" i="25"/>
  <c r="J467" i="25" s="1"/>
  <c r="I466" i="25"/>
  <c r="J466" i="25" s="1"/>
  <c r="I465" i="25"/>
  <c r="J465" i="25" s="1"/>
  <c r="I464" i="25"/>
  <c r="J464" i="25" s="1"/>
  <c r="I463" i="25"/>
  <c r="J463" i="25" s="1"/>
  <c r="I462" i="25"/>
  <c r="I461" i="25"/>
  <c r="I460" i="25"/>
  <c r="I459" i="25"/>
  <c r="I458" i="25"/>
  <c r="I457" i="25"/>
  <c r="I456" i="25"/>
  <c r="I455" i="25"/>
  <c r="I454" i="25"/>
  <c r="I453" i="25"/>
  <c r="I452" i="25"/>
  <c r="I451" i="25"/>
  <c r="I450" i="25"/>
  <c r="J450" i="25" s="1"/>
  <c r="I449" i="25"/>
  <c r="J449" i="25" s="1"/>
  <c r="I448" i="25"/>
  <c r="J448" i="25" s="1"/>
  <c r="I447" i="25"/>
  <c r="I446" i="25"/>
  <c r="J446" i="25" s="1"/>
  <c r="I445" i="25"/>
  <c r="J445" i="25" s="1"/>
  <c r="I444" i="25"/>
  <c r="J444" i="25" s="1"/>
  <c r="I443" i="25"/>
  <c r="J443" i="25" s="1"/>
  <c r="I442" i="25"/>
  <c r="J442" i="25" s="1"/>
  <c r="I441" i="25"/>
  <c r="J441" i="25" s="1"/>
  <c r="I440" i="25"/>
  <c r="J440" i="25" s="1"/>
  <c r="I439" i="25"/>
  <c r="I438" i="25"/>
  <c r="I437" i="25"/>
  <c r="I436" i="25"/>
  <c r="I435" i="25"/>
  <c r="I434" i="25"/>
  <c r="I433" i="25"/>
  <c r="J433" i="25" s="1"/>
  <c r="I432" i="25"/>
  <c r="I431" i="25"/>
  <c r="I430" i="25"/>
  <c r="I429" i="25"/>
  <c r="I428" i="25"/>
  <c r="J428" i="25" s="1"/>
  <c r="I427" i="25"/>
  <c r="J427" i="25" s="1"/>
  <c r="I426" i="25"/>
  <c r="J426" i="25" s="1"/>
  <c r="I425" i="25"/>
  <c r="J425" i="25" s="1"/>
  <c r="I424" i="25"/>
  <c r="J424" i="25" s="1"/>
  <c r="I423" i="25"/>
  <c r="J423" i="25" s="1"/>
  <c r="I422" i="25"/>
  <c r="I421" i="25"/>
  <c r="I420" i="25"/>
  <c r="I419" i="25"/>
  <c r="I418" i="25"/>
  <c r="I417" i="25"/>
  <c r="I416" i="25"/>
  <c r="I415" i="25"/>
  <c r="I414" i="25"/>
  <c r="I413" i="25"/>
  <c r="I412" i="25"/>
  <c r="I411" i="25"/>
  <c r="I410" i="25"/>
  <c r="J410" i="25" s="1"/>
  <c r="I409" i="25"/>
  <c r="I408" i="25"/>
  <c r="J408" i="25" s="1"/>
  <c r="I407" i="25"/>
  <c r="J407" i="25" s="1"/>
  <c r="I406" i="25"/>
  <c r="J406" i="25" s="1"/>
  <c r="I405" i="25"/>
  <c r="I404" i="25"/>
  <c r="I403" i="25"/>
  <c r="I402" i="25"/>
  <c r="J402" i="25" s="1"/>
  <c r="I401" i="25"/>
  <c r="J401" i="25" s="1"/>
  <c r="I400" i="25"/>
  <c r="J400" i="25" s="1"/>
  <c r="I399" i="25"/>
  <c r="J399" i="25" s="1"/>
  <c r="J398" i="25"/>
  <c r="I397" i="25"/>
  <c r="J397" i="25" s="1"/>
  <c r="I396" i="25"/>
  <c r="I395" i="25"/>
  <c r="J395" i="25" s="1"/>
  <c r="I394" i="25"/>
  <c r="J394" i="25" s="1"/>
  <c r="I393" i="25"/>
  <c r="I392" i="25"/>
  <c r="I391" i="25"/>
  <c r="J391" i="25" s="1"/>
  <c r="I390" i="25"/>
  <c r="J390" i="25" s="1"/>
  <c r="I389" i="25"/>
  <c r="J389" i="25" s="1"/>
  <c r="I388" i="25"/>
  <c r="I387" i="25"/>
  <c r="I386" i="25"/>
  <c r="J386" i="25" s="1"/>
  <c r="I385" i="25"/>
  <c r="J385" i="25" s="1"/>
  <c r="I384" i="25"/>
  <c r="J384" i="25" s="1"/>
  <c r="I383" i="25"/>
  <c r="J383" i="25" s="1"/>
  <c r="I382" i="25"/>
  <c r="I381" i="25"/>
  <c r="J380" i="25"/>
  <c r="I379" i="25"/>
  <c r="I378" i="25"/>
  <c r="J378" i="25" s="1"/>
  <c r="I377" i="25"/>
  <c r="J377" i="25" s="1"/>
  <c r="I376" i="25"/>
  <c r="J376" i="25" s="1"/>
  <c r="J375" i="25"/>
  <c r="I374" i="25"/>
  <c r="I373" i="25"/>
  <c r="I372" i="25"/>
  <c r="I371" i="25"/>
  <c r="I370" i="25"/>
  <c r="I369" i="25"/>
  <c r="I368" i="25"/>
  <c r="J367" i="25"/>
  <c r="J366" i="25"/>
  <c r="I365" i="25"/>
  <c r="I362" i="25"/>
  <c r="J362" i="25" s="1"/>
  <c r="I361" i="25"/>
  <c r="J361" i="25" s="1"/>
  <c r="I360" i="25"/>
  <c r="J360" i="25" s="1"/>
  <c r="J359" i="25"/>
  <c r="I358" i="25"/>
  <c r="J358" i="25" s="1"/>
  <c r="I357" i="25"/>
  <c r="J357" i="25" s="1"/>
  <c r="I356" i="25"/>
  <c r="J356" i="25" s="1"/>
  <c r="I355" i="25"/>
  <c r="J355" i="25" s="1"/>
  <c r="I354" i="25"/>
  <c r="J354" i="25" s="1"/>
  <c r="I353" i="25"/>
  <c r="J353" i="25" s="1"/>
  <c r="I352" i="25"/>
  <c r="J352" i="25" s="1"/>
  <c r="I351" i="25"/>
  <c r="J351" i="25" s="1"/>
  <c r="I350" i="25"/>
  <c r="J350" i="25" s="1"/>
  <c r="I349" i="25"/>
  <c r="J349" i="25" s="1"/>
  <c r="I348" i="25"/>
  <c r="J348" i="25" s="1"/>
  <c r="I347" i="25"/>
  <c r="J347" i="25" s="1"/>
  <c r="I346" i="25"/>
  <c r="J346" i="25" s="1"/>
  <c r="I345" i="25"/>
  <c r="J345" i="25" s="1"/>
  <c r="I344" i="25"/>
  <c r="J344" i="25" s="1"/>
  <c r="I343" i="25"/>
  <c r="J343" i="25" s="1"/>
  <c r="I342" i="25"/>
  <c r="J342" i="25" s="1"/>
  <c r="I341" i="25"/>
  <c r="J341" i="25" s="1"/>
  <c r="I338" i="25"/>
  <c r="J338" i="25" s="1"/>
  <c r="I335" i="25"/>
  <c r="J335" i="25" s="1"/>
  <c r="I334" i="25"/>
  <c r="J334" i="25" s="1"/>
  <c r="I333" i="25"/>
  <c r="J333" i="25" s="1"/>
  <c r="I332" i="25"/>
  <c r="J332" i="25" s="1"/>
  <c r="I331" i="25"/>
  <c r="J331" i="25" s="1"/>
  <c r="I330" i="25"/>
  <c r="J330" i="25" s="1"/>
  <c r="I329" i="25"/>
  <c r="J329" i="25" s="1"/>
  <c r="I328" i="25"/>
  <c r="J328" i="25" s="1"/>
  <c r="I327" i="25"/>
  <c r="J327" i="25" s="1"/>
  <c r="I326" i="25"/>
  <c r="J326" i="25" s="1"/>
  <c r="I325" i="25"/>
  <c r="J325" i="25" s="1"/>
  <c r="I324" i="25"/>
  <c r="J324" i="25" s="1"/>
  <c r="I323" i="25"/>
  <c r="I322" i="25"/>
  <c r="J322" i="25" s="1"/>
  <c r="I321" i="25"/>
  <c r="J321" i="25" s="1"/>
  <c r="I320" i="25"/>
  <c r="J320" i="25" s="1"/>
  <c r="I319" i="25"/>
  <c r="J319" i="25" s="1"/>
  <c r="I318" i="25"/>
  <c r="J318" i="25" s="1"/>
  <c r="I317" i="25"/>
  <c r="J317" i="25" s="1"/>
  <c r="I316" i="25"/>
  <c r="J316" i="25" s="1"/>
  <c r="I315" i="25"/>
  <c r="J315" i="25" s="1"/>
  <c r="I314" i="25"/>
  <c r="J314" i="25" s="1"/>
  <c r="I313" i="25"/>
  <c r="J313" i="25" s="1"/>
  <c r="I312" i="25"/>
  <c r="J312" i="25" s="1"/>
  <c r="I311" i="25"/>
  <c r="J311" i="25" s="1"/>
  <c r="I310" i="25"/>
  <c r="J310" i="25" s="1"/>
  <c r="I307" i="25"/>
  <c r="J307" i="25" s="1"/>
  <c r="I306" i="25"/>
  <c r="J306" i="25" s="1"/>
  <c r="I304" i="25"/>
  <c r="J304" i="25" s="1"/>
  <c r="I300" i="25"/>
  <c r="J300" i="25" s="1"/>
  <c r="I299" i="25"/>
  <c r="J299" i="25" s="1"/>
  <c r="I295" i="25"/>
  <c r="J295" i="25" s="1"/>
  <c r="I294" i="25"/>
  <c r="J294" i="25" s="1"/>
  <c r="I290" i="25"/>
  <c r="J290" i="25" s="1"/>
  <c r="I288" i="25"/>
  <c r="J288" i="25" s="1"/>
  <c r="I284" i="25"/>
  <c r="J284" i="25" s="1"/>
  <c r="I283" i="25"/>
  <c r="J283" i="25" s="1"/>
  <c r="I279" i="25"/>
  <c r="J279" i="25" s="1"/>
  <c r="I278" i="25"/>
  <c r="I274" i="25"/>
  <c r="J274" i="25" s="1"/>
  <c r="I272" i="25"/>
  <c r="J272" i="25" s="1"/>
  <c r="I268" i="25"/>
  <c r="J268" i="25" s="1"/>
  <c r="I267" i="25"/>
  <c r="J267" i="25" s="1"/>
  <c r="I263" i="25"/>
  <c r="J263" i="25" s="1"/>
  <c r="I262" i="25"/>
  <c r="J262" i="25" s="1"/>
  <c r="I258" i="25"/>
  <c r="J258" i="25" s="1"/>
  <c r="I256" i="25"/>
  <c r="J256" i="25" s="1"/>
  <c r="I252" i="25"/>
  <c r="J252" i="25" s="1"/>
  <c r="I251" i="25"/>
  <c r="J251" i="25" s="1"/>
  <c r="I246" i="25"/>
  <c r="I240" i="25"/>
  <c r="J240" i="25" s="1"/>
  <c r="I235" i="25"/>
  <c r="J235" i="25" s="1"/>
  <c r="I230" i="25"/>
  <c r="J230" i="25" s="1"/>
  <c r="I224" i="25"/>
  <c r="J224" i="25" s="1"/>
  <c r="I219" i="25"/>
  <c r="J219" i="25" s="1"/>
  <c r="I214" i="25"/>
  <c r="J214" i="25" s="1"/>
  <c r="I208" i="25"/>
  <c r="J208" i="25" s="1"/>
  <c r="I203" i="25"/>
  <c r="J203" i="25" s="1"/>
  <c r="I198" i="25"/>
  <c r="J198" i="25" s="1"/>
  <c r="I192" i="25"/>
  <c r="J192" i="25" s="1"/>
  <c r="I187" i="25"/>
  <c r="J187" i="25" s="1"/>
  <c r="I182" i="25"/>
  <c r="J182" i="25" s="1"/>
  <c r="I176" i="25"/>
  <c r="J176" i="25" s="1"/>
  <c r="I171" i="25"/>
  <c r="J171" i="25" s="1"/>
  <c r="I166" i="25"/>
  <c r="J166" i="25" s="1"/>
  <c r="I160" i="25"/>
  <c r="J160" i="25" s="1"/>
  <c r="I155" i="25"/>
  <c r="J155" i="25" s="1"/>
  <c r="I150" i="25"/>
  <c r="J150" i="25" s="1"/>
  <c r="I144" i="25"/>
  <c r="J144" i="25" s="1"/>
  <c r="I139" i="25"/>
  <c r="I134" i="25"/>
  <c r="I128" i="25"/>
  <c r="I123" i="25"/>
  <c r="J123" i="25" s="1"/>
  <c r="I118" i="25"/>
  <c r="I112" i="25"/>
  <c r="J112" i="25" s="1"/>
  <c r="I105" i="25"/>
  <c r="J105" i="25" s="1"/>
  <c r="I100" i="25"/>
  <c r="J100" i="25" s="1"/>
  <c r="I94" i="25"/>
  <c r="I89" i="25"/>
  <c r="J89" i="25" s="1"/>
  <c r="I84" i="25"/>
  <c r="J84" i="25" s="1"/>
  <c r="I78" i="25"/>
  <c r="J78" i="25" s="1"/>
  <c r="I73" i="25"/>
  <c r="I68" i="25"/>
  <c r="I62" i="25"/>
  <c r="J62" i="25" s="1"/>
  <c r="I57" i="25"/>
  <c r="I52" i="25"/>
  <c r="J52" i="25" s="1"/>
  <c r="I46" i="25"/>
  <c r="J46" i="25" s="1"/>
  <c r="I41" i="25"/>
  <c r="I36" i="25"/>
  <c r="J36" i="25" s="1"/>
  <c r="I30" i="25"/>
  <c r="I25" i="25"/>
  <c r="J25" i="25" s="1"/>
  <c r="I20" i="25"/>
  <c r="J20" i="25" s="1"/>
  <c r="I15" i="25"/>
  <c r="J15" i="25" s="1"/>
  <c r="I11" i="25"/>
  <c r="J11" i="25" s="1"/>
  <c r="I113" i="25" l="1"/>
  <c r="J113" i="25" s="1"/>
  <c r="I27" i="25"/>
  <c r="J27" i="25" s="1"/>
  <c r="Z399" i="36"/>
  <c r="Y399" i="36"/>
  <c r="X399" i="36"/>
  <c r="W399" i="36"/>
  <c r="V399" i="36"/>
  <c r="U399" i="36"/>
  <c r="Q399" i="36"/>
  <c r="P399" i="36"/>
  <c r="S399" i="36"/>
  <c r="R399" i="36"/>
  <c r="N399" i="36"/>
  <c r="K399" i="36"/>
  <c r="L399" i="36"/>
  <c r="J467" i="35" l="1"/>
  <c r="Y5" i="49" l="1"/>
  <c r="X6" i="49"/>
  <c r="X7" i="49"/>
  <c r="X8" i="49"/>
  <c r="X9" i="49"/>
  <c r="X10" i="49"/>
  <c r="X11" i="49"/>
  <c r="X12" i="49"/>
  <c r="X13" i="49"/>
  <c r="X14" i="49"/>
  <c r="X15" i="49"/>
  <c r="X16" i="49"/>
  <c r="R18" i="49"/>
  <c r="S18" i="49"/>
  <c r="T20" i="49" s="1"/>
  <c r="U18" i="49"/>
  <c r="V19" i="49" s="1"/>
  <c r="W18" i="49"/>
  <c r="P5" i="49" s="1"/>
  <c r="P41" i="49" s="1"/>
  <c r="Y18" i="49"/>
  <c r="X19" i="49"/>
  <c r="Z20" i="49"/>
  <c r="E41" i="49"/>
  <c r="F41" i="49"/>
  <c r="G41" i="49"/>
  <c r="I41" i="49"/>
  <c r="J41" i="49"/>
  <c r="K41" i="49"/>
  <c r="L41" i="49"/>
  <c r="M41" i="49"/>
  <c r="N41" i="49"/>
  <c r="O41" i="49"/>
  <c r="F52" i="49"/>
  <c r="L52" i="49"/>
  <c r="F64" i="49"/>
  <c r="F65" i="49"/>
  <c r="F66" i="49"/>
  <c r="F67" i="49"/>
  <c r="BD120" i="49"/>
  <c r="X18" i="49" l="1"/>
  <c r="V6" i="49"/>
  <c r="V7" i="49"/>
  <c r="V13" i="49"/>
  <c r="V15" i="49"/>
  <c r="T7" i="49"/>
  <c r="T16" i="49"/>
  <c r="T10" i="49"/>
  <c r="T6" i="49"/>
  <c r="T9" i="49"/>
  <c r="T11" i="49"/>
  <c r="T13" i="49"/>
  <c r="T15" i="49"/>
  <c r="T8" i="49"/>
  <c r="T12" i="49"/>
  <c r="V18" i="49" l="1"/>
  <c r="T18" i="49"/>
  <c r="I477" i="46" l="1"/>
  <c r="I475" i="46"/>
  <c r="I472" i="46"/>
  <c r="I471" i="46"/>
  <c r="I470" i="46"/>
  <c r="I469" i="46"/>
  <c r="I468" i="46"/>
  <c r="I467" i="46"/>
  <c r="I466" i="46"/>
  <c r="I465" i="46"/>
  <c r="I464" i="46"/>
  <c r="I462" i="46"/>
  <c r="I461" i="46"/>
  <c r="I460" i="46"/>
  <c r="I459" i="46"/>
  <c r="I458" i="46"/>
  <c r="I457" i="46"/>
  <c r="I456" i="46"/>
  <c r="I455" i="46"/>
  <c r="I454" i="46"/>
  <c r="I453" i="46"/>
  <c r="I452" i="46"/>
  <c r="I451" i="46"/>
  <c r="I450" i="46"/>
  <c r="I449" i="46"/>
  <c r="I448" i="46"/>
  <c r="I447" i="46"/>
  <c r="I446" i="46"/>
  <c r="I445" i="46"/>
  <c r="I444" i="46"/>
  <c r="I443" i="46"/>
  <c r="I442" i="46"/>
  <c r="I441" i="46"/>
  <c r="I440" i="46"/>
  <c r="I439" i="46"/>
  <c r="I438" i="46"/>
  <c r="I437" i="46"/>
  <c r="I436" i="46"/>
  <c r="I435" i="46"/>
  <c r="I434" i="46"/>
  <c r="I433" i="46"/>
  <c r="I432" i="46"/>
  <c r="I431" i="46"/>
  <c r="I430" i="46"/>
  <c r="I429" i="46"/>
  <c r="I428" i="46"/>
  <c r="I427" i="46"/>
  <c r="I426" i="46"/>
  <c r="I425" i="46"/>
  <c r="I424" i="46"/>
  <c r="I423" i="46"/>
  <c r="I422" i="46"/>
  <c r="I421" i="46"/>
  <c r="I420" i="46"/>
  <c r="I419" i="46"/>
  <c r="I418" i="46"/>
  <c r="I417" i="46"/>
  <c r="I416" i="46"/>
  <c r="I415" i="46"/>
  <c r="I414" i="46"/>
  <c r="I413" i="46"/>
  <c r="I412" i="46"/>
  <c r="I411" i="46"/>
  <c r="I410" i="46"/>
  <c r="I409" i="46"/>
  <c r="I408" i="46"/>
  <c r="I407" i="46"/>
  <c r="I406" i="46"/>
  <c r="I405" i="46"/>
  <c r="I404" i="46"/>
  <c r="I403" i="46"/>
  <c r="I402" i="46"/>
  <c r="I401" i="46"/>
  <c r="I400" i="46"/>
  <c r="I399" i="46"/>
  <c r="I398" i="46"/>
  <c r="I397" i="46"/>
  <c r="I396" i="46"/>
  <c r="I395" i="46"/>
  <c r="I394" i="46"/>
  <c r="I393" i="46"/>
  <c r="I392" i="46"/>
  <c r="I391" i="46"/>
  <c r="I390" i="46"/>
  <c r="I389" i="46"/>
  <c r="I388" i="46"/>
  <c r="I387" i="46"/>
  <c r="I386" i="46"/>
  <c r="I385" i="46"/>
  <c r="I384" i="46"/>
  <c r="I383" i="46"/>
  <c r="I382" i="46"/>
  <c r="I381" i="46"/>
  <c r="I380" i="46"/>
  <c r="I379" i="46"/>
  <c r="I378" i="46"/>
  <c r="I377" i="46"/>
  <c r="I376" i="46"/>
  <c r="I375" i="46"/>
  <c r="I374" i="46"/>
  <c r="I373" i="46"/>
  <c r="I372" i="46"/>
  <c r="I371" i="46"/>
  <c r="I370" i="46"/>
  <c r="I369" i="46"/>
  <c r="I368" i="46"/>
  <c r="I367" i="46"/>
  <c r="I366" i="46"/>
  <c r="I365" i="46"/>
  <c r="I362" i="46"/>
  <c r="I361" i="46"/>
  <c r="I360" i="46"/>
  <c r="I359" i="46"/>
  <c r="I358" i="46"/>
  <c r="I357" i="46"/>
  <c r="I356" i="46"/>
  <c r="I355" i="46"/>
  <c r="I354" i="46"/>
  <c r="I353" i="46"/>
  <c r="I352" i="46"/>
  <c r="I351" i="46"/>
  <c r="I350" i="46"/>
  <c r="I349" i="46"/>
  <c r="I348" i="46"/>
  <c r="I347" i="46"/>
  <c r="I346" i="46"/>
  <c r="I345" i="46"/>
  <c r="I344" i="46"/>
  <c r="I343" i="46"/>
  <c r="I342" i="46"/>
  <c r="I341" i="46"/>
  <c r="I340" i="46"/>
  <c r="I339" i="46"/>
  <c r="I338" i="46"/>
  <c r="I337" i="46"/>
  <c r="I336" i="46"/>
  <c r="I335" i="46"/>
  <c r="I334" i="46"/>
  <c r="I333" i="46"/>
  <c r="I332" i="46"/>
  <c r="I331" i="46"/>
  <c r="I330" i="46"/>
  <c r="I329" i="46"/>
  <c r="I328" i="46"/>
  <c r="I327" i="46"/>
  <c r="I326" i="46"/>
  <c r="I325" i="46"/>
  <c r="I324" i="46"/>
  <c r="I323" i="46"/>
  <c r="I322" i="46"/>
  <c r="I321" i="46"/>
  <c r="I320" i="46"/>
  <c r="I319" i="46"/>
  <c r="I318" i="46"/>
  <c r="I317" i="46"/>
  <c r="I316" i="46"/>
  <c r="I315" i="46"/>
  <c r="I314" i="46"/>
  <c r="I313" i="46"/>
  <c r="I312" i="46"/>
  <c r="I311" i="46"/>
  <c r="I310" i="46"/>
  <c r="I309" i="46"/>
  <c r="I308" i="46"/>
  <c r="I307" i="46"/>
  <c r="I306" i="46"/>
  <c r="I305" i="46"/>
  <c r="I304" i="46"/>
  <c r="I303" i="46"/>
  <c r="I302" i="46"/>
  <c r="I301" i="46"/>
  <c r="I300" i="46"/>
  <c r="I299" i="46"/>
  <c r="I298" i="46"/>
  <c r="I297"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I111" i="46"/>
  <c r="I110" i="46"/>
  <c r="I109" i="46"/>
  <c r="I108" i="46"/>
  <c r="I107" i="46"/>
  <c r="I10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7" i="46"/>
  <c r="I531" i="45"/>
  <c r="I530" i="45"/>
  <c r="I529" i="45"/>
  <c r="I528" i="45"/>
  <c r="I527" i="45"/>
  <c r="I526" i="45"/>
  <c r="I525" i="45"/>
  <c r="I524" i="45"/>
  <c r="I523" i="45"/>
  <c r="I522" i="45"/>
  <c r="I521" i="45"/>
  <c r="I520" i="45"/>
  <c r="I519" i="45"/>
  <c r="I518" i="45"/>
  <c r="I517" i="45"/>
  <c r="I516" i="45"/>
  <c r="I515" i="45"/>
  <c r="I514" i="45"/>
  <c r="I513" i="45"/>
  <c r="I512" i="45"/>
  <c r="I511" i="45"/>
  <c r="I510" i="45"/>
  <c r="I509" i="45"/>
  <c r="I508" i="45"/>
  <c r="I507" i="45"/>
  <c r="I506" i="45"/>
  <c r="I505" i="45"/>
  <c r="I504" i="45"/>
  <c r="I503" i="45"/>
  <c r="I502" i="45"/>
  <c r="I501" i="45"/>
  <c r="I500" i="45"/>
  <c r="I499" i="45"/>
  <c r="I498" i="45"/>
  <c r="I497" i="45"/>
  <c r="I496" i="45"/>
  <c r="I495" i="45"/>
  <c r="I494" i="45"/>
  <c r="I493" i="45"/>
  <c r="I492" i="45"/>
  <c r="I491" i="45"/>
  <c r="I490" i="45"/>
  <c r="I489" i="45"/>
  <c r="I488" i="45"/>
  <c r="I487" i="45"/>
  <c r="I486" i="45"/>
  <c r="I485" i="45"/>
  <c r="I484" i="45"/>
  <c r="I483" i="45"/>
  <c r="I482" i="45"/>
  <c r="I481" i="45"/>
  <c r="I480" i="45"/>
  <c r="I479" i="45"/>
  <c r="I478" i="45"/>
  <c r="I477" i="45"/>
  <c r="I476" i="45"/>
  <c r="I475" i="45"/>
  <c r="I474" i="45"/>
  <c r="I473" i="45"/>
  <c r="I472" i="45"/>
  <c r="I471" i="45"/>
  <c r="I470" i="45"/>
  <c r="I469" i="45"/>
  <c r="I468" i="45"/>
  <c r="I467" i="45"/>
  <c r="I466" i="45"/>
  <c r="I465" i="45"/>
  <c r="I464" i="45"/>
  <c r="I463" i="45"/>
  <c r="I462" i="45"/>
  <c r="I461" i="45"/>
  <c r="I460" i="45"/>
  <c r="I459" i="45"/>
  <c r="I458" i="45"/>
  <c r="I457" i="45"/>
  <c r="I456" i="45"/>
  <c r="I455" i="45"/>
  <c r="I454" i="45"/>
  <c r="I453" i="45"/>
  <c r="I452" i="45"/>
  <c r="I451" i="45"/>
  <c r="I450" i="45"/>
  <c r="I449" i="45"/>
  <c r="I448" i="45"/>
  <c r="I447" i="45"/>
  <c r="I446" i="45"/>
  <c r="I445" i="45"/>
  <c r="I444" i="45"/>
  <c r="I443" i="45"/>
  <c r="I442" i="45"/>
  <c r="I441" i="45"/>
  <c r="I440" i="45"/>
  <c r="I439" i="45"/>
  <c r="I438" i="45"/>
  <c r="I437" i="45"/>
  <c r="I436" i="45"/>
  <c r="I435" i="45"/>
  <c r="I434" i="45"/>
  <c r="I433" i="45"/>
  <c r="I432" i="45"/>
  <c r="I431" i="45"/>
  <c r="I430" i="45"/>
  <c r="I429" i="45"/>
  <c r="I428" i="45"/>
  <c r="I427" i="45"/>
  <c r="I426" i="45"/>
  <c r="I425" i="45"/>
  <c r="I424" i="45"/>
  <c r="I423" i="45"/>
  <c r="I422" i="45"/>
  <c r="I421" i="45"/>
  <c r="I420" i="45"/>
  <c r="I419" i="45"/>
  <c r="I418" i="45"/>
  <c r="I417" i="45"/>
  <c r="I416" i="45"/>
  <c r="I415" i="45"/>
  <c r="I414" i="45"/>
  <c r="I413" i="45"/>
  <c r="I412" i="45"/>
  <c r="I411" i="45"/>
  <c r="I410" i="45"/>
  <c r="I409" i="45"/>
  <c r="I408" i="45"/>
  <c r="I407" i="45"/>
  <c r="I406" i="45"/>
  <c r="I405" i="45"/>
  <c r="I404" i="45"/>
  <c r="I403" i="45"/>
  <c r="I402" i="45"/>
  <c r="I401" i="45"/>
  <c r="I400" i="45"/>
  <c r="I399" i="45"/>
  <c r="I398" i="45"/>
  <c r="I397" i="45"/>
  <c r="I396" i="45"/>
  <c r="I395" i="45"/>
  <c r="I394" i="45"/>
  <c r="I393" i="45"/>
  <c r="I392" i="45"/>
  <c r="I391" i="45"/>
  <c r="I390" i="45"/>
  <c r="I389" i="45"/>
  <c r="I388" i="45"/>
  <c r="I387" i="45"/>
  <c r="I386" i="45"/>
  <c r="I385" i="45"/>
  <c r="I384" i="45"/>
  <c r="I383" i="45"/>
  <c r="I382" i="45"/>
  <c r="I381" i="45"/>
  <c r="I380" i="45"/>
  <c r="I379" i="45"/>
  <c r="I378" i="45"/>
  <c r="I377" i="45"/>
  <c r="I376" i="45"/>
  <c r="I375" i="45"/>
  <c r="I374" i="45"/>
  <c r="I373" i="45"/>
  <c r="I372" i="45"/>
  <c r="I371" i="45"/>
  <c r="I370" i="45"/>
  <c r="I369" i="45"/>
  <c r="I368" i="45"/>
  <c r="I367" i="45"/>
  <c r="I366" i="45"/>
  <c r="I365" i="45"/>
  <c r="I364" i="45"/>
  <c r="I363" i="45"/>
  <c r="I362" i="45"/>
  <c r="I361" i="45"/>
  <c r="I360" i="45"/>
  <c r="I359" i="45"/>
  <c r="I358" i="45"/>
  <c r="I357" i="45"/>
  <c r="I356" i="45"/>
  <c r="I355" i="45"/>
  <c r="I354" i="45"/>
  <c r="I353" i="45"/>
  <c r="I352" i="45"/>
  <c r="I351" i="45"/>
  <c r="I350" i="45"/>
  <c r="I349" i="45"/>
  <c r="I348" i="45"/>
  <c r="I347" i="45"/>
  <c r="I346" i="45"/>
  <c r="I345" i="45"/>
  <c r="I344" i="45"/>
  <c r="I343" i="45"/>
  <c r="I342" i="45"/>
  <c r="I341" i="45"/>
  <c r="I340" i="45"/>
  <c r="I339" i="45"/>
  <c r="I338" i="45"/>
  <c r="I337" i="45"/>
  <c r="I336" i="45"/>
  <c r="I335" i="45"/>
  <c r="I334" i="45"/>
  <c r="I333" i="45"/>
  <c r="I332" i="45"/>
  <c r="I331" i="45"/>
  <c r="I330" i="45"/>
  <c r="I329" i="45"/>
  <c r="I328" i="45"/>
  <c r="I327" i="45"/>
  <c r="I326" i="45"/>
  <c r="I325" i="45"/>
  <c r="I324" i="45"/>
  <c r="I323" i="45"/>
  <c r="I322" i="45"/>
  <c r="I321" i="45"/>
  <c r="I320" i="45"/>
  <c r="I319" i="45"/>
  <c r="I318" i="45"/>
  <c r="I317" i="45"/>
  <c r="I316" i="45"/>
  <c r="I315" i="45"/>
  <c r="I314" i="45"/>
  <c r="I313" i="45"/>
  <c r="I312" i="45"/>
  <c r="I311" i="45"/>
  <c r="I310" i="45"/>
  <c r="I309" i="45"/>
  <c r="I308" i="45"/>
  <c r="I307" i="45"/>
  <c r="I306" i="45"/>
  <c r="I305" i="45"/>
  <c r="I304" i="45"/>
  <c r="I303" i="45"/>
  <c r="I302" i="45"/>
  <c r="I301" i="45"/>
  <c r="I300" i="45"/>
  <c r="I299" i="45"/>
  <c r="I298" i="45"/>
  <c r="I297" i="45"/>
  <c r="I296" i="45"/>
  <c r="I295" i="45"/>
  <c r="I294" i="45"/>
  <c r="I293" i="45"/>
  <c r="I292" i="45"/>
  <c r="I291" i="45"/>
  <c r="I290" i="45"/>
  <c r="I289" i="45"/>
  <c r="I288" i="45"/>
  <c r="I287" i="45"/>
  <c r="I286" i="45"/>
  <c r="I285" i="45"/>
  <c r="I284" i="45"/>
  <c r="I283" i="45"/>
  <c r="I282" i="45"/>
  <c r="I281" i="45"/>
  <c r="I280" i="45"/>
  <c r="I279" i="45"/>
  <c r="I278" i="45"/>
  <c r="I277" i="45"/>
  <c r="I276" i="45"/>
  <c r="I275" i="45"/>
  <c r="I274" i="45"/>
  <c r="I273" i="45"/>
  <c r="I272" i="45"/>
  <c r="I271" i="45"/>
  <c r="I270" i="45"/>
  <c r="I269" i="45"/>
  <c r="I268" i="45"/>
  <c r="I267" i="45"/>
  <c r="I266" i="45"/>
  <c r="I265" i="45"/>
  <c r="I264" i="45"/>
  <c r="I263" i="45"/>
  <c r="I262" i="45"/>
  <c r="I261" i="45"/>
  <c r="I260" i="45"/>
  <c r="I259" i="45"/>
  <c r="I258" i="45"/>
  <c r="I257" i="45"/>
  <c r="I256" i="45"/>
  <c r="I255" i="45"/>
  <c r="I254" i="45"/>
  <c r="I253" i="45"/>
  <c r="I252" i="45"/>
  <c r="I251" i="45"/>
  <c r="I250" i="45"/>
  <c r="I249" i="45"/>
  <c r="I248" i="45"/>
  <c r="I247" i="45"/>
  <c r="I246" i="45"/>
  <c r="I245" i="45"/>
  <c r="I244" i="45"/>
  <c r="I243" i="45"/>
  <c r="I242" i="45"/>
  <c r="I241" i="45"/>
  <c r="I240" i="45"/>
  <c r="I239" i="45"/>
  <c r="I238" i="45"/>
  <c r="I237" i="45"/>
  <c r="I236" i="45"/>
  <c r="I235" i="45"/>
  <c r="I234" i="45"/>
  <c r="I233" i="45"/>
  <c r="I232" i="45"/>
  <c r="I231" i="45"/>
  <c r="I230" i="45"/>
  <c r="I229" i="45"/>
  <c r="I228" i="45"/>
  <c r="I227" i="45"/>
  <c r="I226" i="45"/>
  <c r="I225" i="45"/>
  <c r="I224" i="45"/>
  <c r="I223" i="45"/>
  <c r="I222" i="45"/>
  <c r="I221" i="45"/>
  <c r="I220" i="45"/>
  <c r="I219" i="45"/>
  <c r="I218" i="45"/>
  <c r="I217" i="45"/>
  <c r="I216" i="45"/>
  <c r="I215" i="45"/>
  <c r="I214" i="45"/>
  <c r="I213" i="45"/>
  <c r="I212" i="45"/>
  <c r="I211" i="45"/>
  <c r="I210" i="45"/>
  <c r="I209" i="45"/>
  <c r="I208" i="45"/>
  <c r="I207" i="45"/>
  <c r="I206" i="45"/>
  <c r="I205" i="45"/>
  <c r="I204" i="45"/>
  <c r="I203" i="45"/>
  <c r="I202" i="45"/>
  <c r="I201" i="45"/>
  <c r="I200" i="45"/>
  <c r="I199" i="45"/>
  <c r="I198" i="45"/>
  <c r="I197" i="45"/>
  <c r="I196" i="45"/>
  <c r="I195" i="45"/>
  <c r="I194" i="45"/>
  <c r="I193" i="45"/>
  <c r="I192" i="45"/>
  <c r="I191" i="45"/>
  <c r="I190" i="45"/>
  <c r="I189" i="45"/>
  <c r="I188" i="45"/>
  <c r="I187" i="45"/>
  <c r="I186" i="45"/>
  <c r="I185" i="45"/>
  <c r="I184" i="45"/>
  <c r="I183" i="45"/>
  <c r="I182" i="45"/>
  <c r="I181" i="45"/>
  <c r="I180" i="45"/>
  <c r="I179" i="45"/>
  <c r="I178" i="45"/>
  <c r="I177" i="45"/>
  <c r="I176" i="45"/>
  <c r="I175" i="45"/>
  <c r="I174" i="45"/>
  <c r="I173" i="45"/>
  <c r="I172" i="45"/>
  <c r="I171" i="45"/>
  <c r="I170" i="45"/>
  <c r="I169" i="45"/>
  <c r="I168" i="45"/>
  <c r="I167" i="45"/>
  <c r="I166" i="45"/>
  <c r="I165" i="45"/>
  <c r="I164" i="45"/>
  <c r="I163" i="45"/>
  <c r="I162" i="45"/>
  <c r="I161" i="45"/>
  <c r="I160" i="45"/>
  <c r="I159" i="45"/>
  <c r="I158" i="45"/>
  <c r="I157" i="45"/>
  <c r="I156" i="45"/>
  <c r="I155" i="45"/>
  <c r="I154" i="45"/>
  <c r="I153" i="45"/>
  <c r="I152" i="45"/>
  <c r="I151" i="45"/>
  <c r="I150" i="45"/>
  <c r="I149" i="45"/>
  <c r="I148" i="45"/>
  <c r="I147" i="45"/>
  <c r="I146" i="45"/>
  <c r="I145" i="45"/>
  <c r="I144" i="45"/>
  <c r="I143" i="45"/>
  <c r="I142" i="45"/>
  <c r="I141" i="45"/>
  <c r="I140" i="45"/>
  <c r="I139" i="45"/>
  <c r="I138" i="45"/>
  <c r="I137" i="45"/>
  <c r="I136" i="45"/>
  <c r="I135" i="45"/>
  <c r="I134" i="45"/>
  <c r="I133" i="45"/>
  <c r="I132" i="45"/>
  <c r="I131" i="45"/>
  <c r="I130" i="45"/>
  <c r="I129" i="45"/>
  <c r="I128" i="45"/>
  <c r="I127" i="45"/>
  <c r="I126" i="45"/>
  <c r="I125" i="45"/>
  <c r="I124" i="45"/>
  <c r="I123" i="45"/>
  <c r="I122" i="45"/>
  <c r="I121" i="45"/>
  <c r="I120" i="45"/>
  <c r="I119" i="45"/>
  <c r="I118" i="45"/>
  <c r="I117" i="45"/>
  <c r="I116" i="45"/>
  <c r="I115" i="45"/>
  <c r="I114" i="45"/>
  <c r="I113" i="45"/>
  <c r="I112" i="45"/>
  <c r="I111" i="45"/>
  <c r="I110" i="45"/>
  <c r="I109" i="45"/>
  <c r="I108" i="45"/>
  <c r="I107" i="45"/>
  <c r="I106" i="45"/>
  <c r="I105" i="45"/>
  <c r="I104" i="45"/>
  <c r="I103" i="45"/>
  <c r="I102" i="45"/>
  <c r="I101" i="45"/>
  <c r="I100" i="45"/>
  <c r="I99" i="45"/>
  <c r="I98" i="45"/>
  <c r="I97" i="45"/>
  <c r="I96" i="45"/>
  <c r="I95" i="45"/>
  <c r="I94" i="45"/>
  <c r="I93" i="45"/>
  <c r="I92" i="45"/>
  <c r="I91" i="45"/>
  <c r="I90" i="45"/>
  <c r="I89" i="45"/>
  <c r="I88" i="45"/>
  <c r="I87" i="45"/>
  <c r="I86" i="45"/>
  <c r="I85" i="45"/>
  <c r="I84" i="45"/>
  <c r="I83" i="45"/>
  <c r="I82" i="45"/>
  <c r="I81" i="45"/>
  <c r="I80" i="45"/>
  <c r="I79" i="45"/>
  <c r="I78" i="45"/>
  <c r="I77" i="45"/>
  <c r="I76" i="45"/>
  <c r="I75" i="45"/>
  <c r="I74" i="45"/>
  <c r="I73" i="45"/>
  <c r="I72" i="45"/>
  <c r="I71" i="45"/>
  <c r="I70" i="45"/>
  <c r="I69" i="45"/>
  <c r="I68" i="45"/>
  <c r="I67" i="45"/>
  <c r="I66" i="45"/>
  <c r="I65" i="45"/>
  <c r="I64" i="45"/>
  <c r="I63" i="45"/>
  <c r="I62" i="45"/>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7" i="45"/>
  <c r="I477" i="43"/>
  <c r="I475" i="43"/>
  <c r="I474" i="43"/>
  <c r="I473" i="43"/>
  <c r="I472" i="43"/>
  <c r="I471" i="43"/>
  <c r="I470" i="43"/>
  <c r="I469" i="43"/>
  <c r="I468" i="43"/>
  <c r="I467" i="43"/>
  <c r="I466" i="43"/>
  <c r="I465" i="43"/>
  <c r="I464" i="43"/>
  <c r="I463" i="43"/>
  <c r="I462" i="43"/>
  <c r="I461" i="43"/>
  <c r="I460" i="43"/>
  <c r="I459" i="43"/>
  <c r="I458" i="43"/>
  <c r="I457" i="43"/>
  <c r="I456" i="43"/>
  <c r="I455" i="43"/>
  <c r="I454" i="43"/>
  <c r="I453" i="43"/>
  <c r="I452" i="43"/>
  <c r="I451" i="43"/>
  <c r="I450" i="43"/>
  <c r="I449" i="43"/>
  <c r="I448" i="43"/>
  <c r="I447" i="43"/>
  <c r="I446" i="43"/>
  <c r="I445" i="43"/>
  <c r="I444" i="43"/>
  <c r="I443" i="43"/>
  <c r="I442" i="43"/>
  <c r="I441" i="43"/>
  <c r="I440" i="43"/>
  <c r="I439" i="43"/>
  <c r="I438" i="43"/>
  <c r="I437" i="43"/>
  <c r="I436" i="43"/>
  <c r="I435" i="43"/>
  <c r="I434" i="43"/>
  <c r="I433" i="43"/>
  <c r="I432" i="43"/>
  <c r="I431" i="43"/>
  <c r="I430" i="43"/>
  <c r="I429" i="43"/>
  <c r="I428" i="43"/>
  <c r="I427" i="43"/>
  <c r="I426" i="43"/>
  <c r="I425" i="43"/>
  <c r="I424" i="43"/>
  <c r="I423" i="43"/>
  <c r="I422" i="43"/>
  <c r="I421" i="43"/>
  <c r="I420" i="43"/>
  <c r="I419" i="43"/>
  <c r="I418" i="43"/>
  <c r="I417" i="43"/>
  <c r="I416" i="43"/>
  <c r="I415" i="43"/>
  <c r="I414" i="43"/>
  <c r="I413" i="43"/>
  <c r="I412" i="43"/>
  <c r="I411" i="43"/>
  <c r="I410" i="43"/>
  <c r="I409" i="43"/>
  <c r="I408" i="43"/>
  <c r="I407" i="43"/>
  <c r="I406" i="43"/>
  <c r="I405" i="43"/>
  <c r="I404" i="43"/>
  <c r="I403" i="43"/>
  <c r="I402" i="43"/>
  <c r="I401" i="43"/>
  <c r="I400" i="43"/>
  <c r="I399" i="43"/>
  <c r="I398" i="43"/>
  <c r="I397" i="43"/>
  <c r="I396" i="43"/>
  <c r="I395" i="43"/>
  <c r="I394" i="43"/>
  <c r="I393" i="43"/>
  <c r="I392" i="43"/>
  <c r="I391" i="43"/>
  <c r="I390" i="43"/>
  <c r="I389" i="43"/>
  <c r="I388" i="43"/>
  <c r="I387" i="43"/>
  <c r="I386" i="43"/>
  <c r="I385" i="43"/>
  <c r="I384" i="43"/>
  <c r="I383" i="43"/>
  <c r="I382" i="43"/>
  <c r="I381" i="43"/>
  <c r="I380" i="43"/>
  <c r="I379" i="43"/>
  <c r="I378" i="43"/>
  <c r="I377" i="43"/>
  <c r="I376" i="43"/>
  <c r="I375" i="43"/>
  <c r="I374" i="43"/>
  <c r="I373" i="43"/>
  <c r="I372" i="43"/>
  <c r="I371" i="43"/>
  <c r="I370" i="43"/>
  <c r="I369" i="43"/>
  <c r="I368" i="43"/>
  <c r="I367" i="43"/>
  <c r="I366" i="43"/>
  <c r="I365" i="43"/>
  <c r="I363" i="43"/>
  <c r="I362" i="43"/>
  <c r="I361" i="43"/>
  <c r="I360" i="43"/>
  <c r="I359" i="43"/>
  <c r="I358" i="43"/>
  <c r="I357" i="43"/>
  <c r="I356" i="43"/>
  <c r="I355" i="43"/>
  <c r="I354" i="43"/>
  <c r="I353" i="43"/>
  <c r="I352" i="43"/>
  <c r="I351" i="43"/>
  <c r="I350" i="43"/>
  <c r="I349" i="43"/>
  <c r="I348" i="43"/>
  <c r="I347" i="43"/>
  <c r="I346" i="43"/>
  <c r="I345" i="43"/>
  <c r="I344" i="43"/>
  <c r="I343" i="43"/>
  <c r="I342" i="43"/>
  <c r="I341" i="43"/>
  <c r="I340" i="43"/>
  <c r="I339" i="43"/>
  <c r="I338" i="43"/>
  <c r="I337" i="43"/>
  <c r="I336" i="43"/>
  <c r="I335" i="43"/>
  <c r="I334" i="43"/>
  <c r="I333" i="43"/>
  <c r="I332" i="43"/>
  <c r="I331" i="43"/>
  <c r="I330" i="43"/>
  <c r="I329" i="43"/>
  <c r="I328" i="43"/>
  <c r="I327" i="43"/>
  <c r="I326" i="43"/>
  <c r="I325" i="43"/>
  <c r="I324" i="43"/>
  <c r="I323" i="43"/>
  <c r="I322" i="43"/>
  <c r="I321" i="43"/>
  <c r="I320" i="43"/>
  <c r="I319" i="43"/>
  <c r="I318" i="43"/>
  <c r="I317" i="43"/>
  <c r="I316" i="43"/>
  <c r="I315" i="43"/>
  <c r="I314" i="43"/>
  <c r="I313" i="43"/>
  <c r="I312" i="43"/>
  <c r="I311" i="43"/>
  <c r="I310" i="43"/>
  <c r="I309" i="43"/>
  <c r="I308" i="43"/>
  <c r="I307" i="43"/>
  <c r="I306" i="43"/>
  <c r="I305" i="43"/>
  <c r="I304" i="43"/>
  <c r="I303" i="43"/>
  <c r="I302" i="43"/>
  <c r="I301" i="43"/>
  <c r="I300" i="43"/>
  <c r="I299" i="43"/>
  <c r="I298" i="43"/>
  <c r="I297" i="43"/>
  <c r="I296" i="43"/>
  <c r="I295" i="43"/>
  <c r="I294" i="43"/>
  <c r="I293" i="43"/>
  <c r="I292" i="43"/>
  <c r="I291" i="43"/>
  <c r="I290" i="43"/>
  <c r="I289" i="43"/>
  <c r="I288" i="43"/>
  <c r="I287" i="43"/>
  <c r="I286" i="43"/>
  <c r="I285" i="43"/>
  <c r="I284" i="43"/>
  <c r="I283" i="43"/>
  <c r="I282" i="43"/>
  <c r="I281" i="43"/>
  <c r="I280" i="43"/>
  <c r="I279" i="43"/>
  <c r="I278" i="43"/>
  <c r="I277" i="43"/>
  <c r="I276" i="43"/>
  <c r="I275" i="43"/>
  <c r="I274" i="43"/>
  <c r="I273" i="43"/>
  <c r="I272" i="43"/>
  <c r="I271" i="43"/>
  <c r="I270" i="43"/>
  <c r="I269" i="43"/>
  <c r="I268" i="43"/>
  <c r="I267" i="43"/>
  <c r="I266" i="43"/>
  <c r="I265" i="43"/>
  <c r="I264" i="43"/>
  <c r="I263" i="43"/>
  <c r="I262" i="43"/>
  <c r="I261" i="43"/>
  <c r="I260" i="43"/>
  <c r="I259" i="43"/>
  <c r="I258" i="43"/>
  <c r="I257" i="43"/>
  <c r="I256" i="43"/>
  <c r="I255" i="43"/>
  <c r="I254" i="43"/>
  <c r="I253" i="43"/>
  <c r="I252" i="43"/>
  <c r="I251" i="43"/>
  <c r="I250" i="43"/>
  <c r="I249" i="43"/>
  <c r="I248" i="43"/>
  <c r="I247" i="43"/>
  <c r="I246" i="43"/>
  <c r="I245" i="43"/>
  <c r="I244" i="43"/>
  <c r="I243" i="43"/>
  <c r="I242" i="43"/>
  <c r="I241" i="43"/>
  <c r="I240" i="43"/>
  <c r="I239" i="43"/>
  <c r="I238" i="43"/>
  <c r="I237" i="43"/>
  <c r="I236" i="43"/>
  <c r="I235" i="43"/>
  <c r="I234" i="43"/>
  <c r="I233" i="43"/>
  <c r="I232" i="43"/>
  <c r="I231" i="43"/>
  <c r="I230" i="43"/>
  <c r="I229" i="43"/>
  <c r="I228" i="43"/>
  <c r="I227" i="43"/>
  <c r="I226" i="43"/>
  <c r="I225" i="43"/>
  <c r="I224" i="43"/>
  <c r="I223" i="43"/>
  <c r="I222" i="43"/>
  <c r="I221" i="43"/>
  <c r="I220" i="43"/>
  <c r="I219" i="43"/>
  <c r="I218" i="43"/>
  <c r="I217" i="43"/>
  <c r="I216" i="43"/>
  <c r="I215" i="43"/>
  <c r="I214" i="43"/>
  <c r="I213" i="43"/>
  <c r="I212" i="43"/>
  <c r="I211" i="43"/>
  <c r="I210" i="43"/>
  <c r="I209" i="43"/>
  <c r="I208" i="43"/>
  <c r="I207" i="43"/>
  <c r="I206" i="43"/>
  <c r="I205" i="43"/>
  <c r="I204" i="43"/>
  <c r="I203" i="43"/>
  <c r="I202" i="43"/>
  <c r="I201" i="43"/>
  <c r="I199" i="43"/>
  <c r="I198" i="43"/>
  <c r="I197" i="43"/>
  <c r="I196" i="43"/>
  <c r="I195" i="43"/>
  <c r="I194" i="43"/>
  <c r="I193" i="43"/>
  <c r="I192" i="43"/>
  <c r="I191" i="43"/>
  <c r="I190" i="43"/>
  <c r="I189" i="43"/>
  <c r="I188" i="43"/>
  <c r="I187" i="43"/>
  <c r="I186" i="43"/>
  <c r="I185" i="43"/>
  <c r="I184" i="43"/>
  <c r="I183" i="43"/>
  <c r="I182" i="43"/>
  <c r="I181" i="43"/>
  <c r="I180" i="43"/>
  <c r="I179" i="43"/>
  <c r="I178" i="43"/>
  <c r="I177" i="43"/>
  <c r="I176" i="43"/>
  <c r="I175" i="43"/>
  <c r="I174" i="43"/>
  <c r="I173" i="43"/>
  <c r="I172" i="43"/>
  <c r="I171" i="43"/>
  <c r="I170" i="43"/>
  <c r="I169" i="43"/>
  <c r="I168" i="43"/>
  <c r="I167" i="43"/>
  <c r="I166" i="43"/>
  <c r="I165" i="43"/>
  <c r="I164" i="43"/>
  <c r="I163" i="43"/>
  <c r="I162" i="43"/>
  <c r="I161" i="43"/>
  <c r="I160" i="43"/>
  <c r="I159" i="43"/>
  <c r="I158" i="43"/>
  <c r="I157" i="43"/>
  <c r="I156" i="43"/>
  <c r="I155" i="43"/>
  <c r="I154" i="43"/>
  <c r="I153" i="43"/>
  <c r="I152" i="43"/>
  <c r="I151" i="43"/>
  <c r="I150" i="43"/>
  <c r="I149" i="43"/>
  <c r="I148" i="43"/>
  <c r="I147" i="43"/>
  <c r="I146" i="43"/>
  <c r="I145" i="43"/>
  <c r="I144" i="43"/>
  <c r="I143" i="43"/>
  <c r="I142" i="43"/>
  <c r="I141" i="43"/>
  <c r="I140" i="43"/>
  <c r="I139" i="43"/>
  <c r="I138" i="43"/>
  <c r="I137" i="43"/>
  <c r="I136" i="43"/>
  <c r="I135" i="43"/>
  <c r="I134" i="43"/>
  <c r="I133" i="43"/>
  <c r="I132" i="43"/>
  <c r="I131" i="43"/>
  <c r="I130" i="43"/>
  <c r="I129" i="43"/>
  <c r="I128" i="43"/>
  <c r="I127" i="43"/>
  <c r="I126" i="43"/>
  <c r="I125" i="43"/>
  <c r="I124" i="43"/>
  <c r="I123" i="43"/>
  <c r="I122" i="43"/>
  <c r="I121" i="43"/>
  <c r="I120" i="43"/>
  <c r="I119" i="43"/>
  <c r="I118" i="43"/>
  <c r="I117" i="43"/>
  <c r="I116" i="43"/>
  <c r="I115" i="43"/>
  <c r="I114" i="43"/>
  <c r="I113" i="43"/>
  <c r="I112" i="43"/>
  <c r="I111" i="43"/>
  <c r="I110" i="43"/>
  <c r="I109" i="43"/>
  <c r="I108" i="43"/>
  <c r="I107" i="43"/>
  <c r="I106" i="43"/>
  <c r="I105" i="43"/>
  <c r="I104" i="43"/>
  <c r="I103" i="43"/>
  <c r="I102" i="43"/>
  <c r="I101" i="43"/>
  <c r="I100" i="43"/>
  <c r="I99" i="43"/>
  <c r="I98" i="43"/>
  <c r="I97" i="43"/>
  <c r="I96" i="43"/>
  <c r="I95" i="43"/>
  <c r="I94" i="43"/>
  <c r="I93" i="43"/>
  <c r="I92" i="43"/>
  <c r="I91" i="43"/>
  <c r="I90" i="43"/>
  <c r="I89" i="43"/>
  <c r="I88" i="43"/>
  <c r="I87" i="43"/>
  <c r="I86" i="43"/>
  <c r="I85" i="43"/>
  <c r="I84" i="43"/>
  <c r="I83" i="43"/>
  <c r="I82" i="43"/>
  <c r="I81" i="43"/>
  <c r="I80" i="43"/>
  <c r="I79" i="43"/>
  <c r="I78" i="43"/>
  <c r="I77" i="43"/>
  <c r="I76" i="43"/>
  <c r="I75" i="43"/>
  <c r="I74" i="43"/>
  <c r="I73" i="43"/>
  <c r="I72" i="43"/>
  <c r="I71" i="43"/>
  <c r="I70" i="43"/>
  <c r="I69" i="43"/>
  <c r="I68" i="43"/>
  <c r="I67" i="43"/>
  <c r="I66" i="43"/>
  <c r="AC66" i="25" s="1"/>
  <c r="I62" i="43"/>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7" i="43"/>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429" i="42"/>
  <c r="I428" i="42"/>
  <c r="I427" i="42"/>
  <c r="I426" i="42"/>
  <c r="I425" i="42"/>
  <c r="I424" i="42"/>
  <c r="I423" i="42"/>
  <c r="I422" i="42"/>
  <c r="I421" i="42"/>
  <c r="I420" i="42"/>
  <c r="I419" i="42"/>
  <c r="I418" i="42"/>
  <c r="I417" i="42"/>
  <c r="I416" i="42"/>
  <c r="I415" i="42"/>
  <c r="I414" i="42"/>
  <c r="I413" i="42"/>
  <c r="I412" i="42"/>
  <c r="I411" i="42"/>
  <c r="I410" i="42"/>
  <c r="I409" i="42"/>
  <c r="I408" i="42"/>
  <c r="I407" i="42"/>
  <c r="I406" i="42"/>
  <c r="I405" i="42"/>
  <c r="I404" i="42"/>
  <c r="I403" i="42"/>
  <c r="I402" i="42"/>
  <c r="I401" i="42"/>
  <c r="I400" i="42"/>
  <c r="I399" i="42"/>
  <c r="I398" i="42"/>
  <c r="I397" i="42"/>
  <c r="I396" i="42"/>
  <c r="I395" i="42"/>
  <c r="I394" i="42"/>
  <c r="I393" i="42"/>
  <c r="I392" i="42"/>
  <c r="I391" i="42"/>
  <c r="I390" i="42"/>
  <c r="I389" i="42"/>
  <c r="I388" i="42"/>
  <c r="I387" i="42"/>
  <c r="I386" i="42"/>
  <c r="I385" i="42"/>
  <c r="I384" i="42"/>
  <c r="I383" i="42"/>
  <c r="I382" i="42"/>
  <c r="I381" i="42"/>
  <c r="I380" i="42"/>
  <c r="I379" i="42"/>
  <c r="I378" i="42"/>
  <c r="I377" i="42"/>
  <c r="I376" i="42"/>
  <c r="I375" i="42"/>
  <c r="I374" i="42"/>
  <c r="I373" i="42"/>
  <c r="I372" i="42"/>
  <c r="I371" i="42"/>
  <c r="I370" i="42"/>
  <c r="I369" i="42"/>
  <c r="I368" i="42"/>
  <c r="I367" i="42"/>
  <c r="I366" i="42"/>
  <c r="I365" i="42"/>
  <c r="I364" i="42"/>
  <c r="I363" i="42"/>
  <c r="I362" i="42"/>
  <c r="I361" i="42"/>
  <c r="I360" i="42"/>
  <c r="I359" i="42"/>
  <c r="I358" i="42"/>
  <c r="I357" i="42"/>
  <c r="I356" i="42"/>
  <c r="I355" i="42"/>
  <c r="I354" i="42"/>
  <c r="I353" i="42"/>
  <c r="I352" i="42"/>
  <c r="I351" i="42"/>
  <c r="I350" i="42"/>
  <c r="I349" i="42"/>
  <c r="I348" i="42"/>
  <c r="I347" i="42"/>
  <c r="I346" i="42"/>
  <c r="I345" i="42"/>
  <c r="I344" i="42"/>
  <c r="I343" i="42"/>
  <c r="I342" i="42"/>
  <c r="I341" i="42"/>
  <c r="I340" i="42"/>
  <c r="I339" i="42"/>
  <c r="I338" i="42"/>
  <c r="I337" i="42"/>
  <c r="I336" i="42"/>
  <c r="I335" i="42"/>
  <c r="I334" i="42"/>
  <c r="I333" i="42"/>
  <c r="I332" i="42"/>
  <c r="I331" i="42"/>
  <c r="I330" i="42"/>
  <c r="I329" i="42"/>
  <c r="I328" i="42"/>
  <c r="I327" i="42"/>
  <c r="I326" i="42"/>
  <c r="I325" i="42"/>
  <c r="I324" i="42"/>
  <c r="I323" i="42"/>
  <c r="I322" i="42"/>
  <c r="I321" i="42"/>
  <c r="I320" i="42"/>
  <c r="I319" i="42"/>
  <c r="I318" i="42"/>
  <c r="I317" i="42"/>
  <c r="I316" i="42"/>
  <c r="I315" i="42"/>
  <c r="I314" i="42"/>
  <c r="I313" i="42"/>
  <c r="I312" i="42"/>
  <c r="I311" i="42"/>
  <c r="I310" i="42"/>
  <c r="I309" i="42"/>
  <c r="I308" i="42"/>
  <c r="I307" i="42"/>
  <c r="I306" i="42"/>
  <c r="I305" i="42"/>
  <c r="I304" i="42"/>
  <c r="I303" i="42"/>
  <c r="I302" i="42"/>
  <c r="I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I262" i="42"/>
  <c r="I261"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I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I163" i="42"/>
  <c r="I162" i="42"/>
  <c r="I161" i="42"/>
  <c r="I160" i="42"/>
  <c r="I159" i="42"/>
  <c r="I158" i="42"/>
  <c r="I157" i="42"/>
  <c r="I156" i="42"/>
  <c r="I155" i="42"/>
  <c r="I154" i="42"/>
  <c r="I153" i="42"/>
  <c r="I152" i="42"/>
  <c r="I151" i="42"/>
  <c r="I150" i="42"/>
  <c r="I149" i="42"/>
  <c r="I148" i="42"/>
  <c r="I147" i="42"/>
  <c r="I146" i="42"/>
  <c r="I145" i="42"/>
  <c r="I144" i="42"/>
  <c r="I143" i="42"/>
  <c r="I142" i="42"/>
  <c r="I141" i="42"/>
  <c r="I140" i="42"/>
  <c r="I139" i="42"/>
  <c r="I138" i="42"/>
  <c r="I137" i="42"/>
  <c r="I136" i="42"/>
  <c r="I135" i="42"/>
  <c r="I134" i="42"/>
  <c r="I133" i="42"/>
  <c r="I132" i="42"/>
  <c r="I131" i="42"/>
  <c r="I130" i="42"/>
  <c r="I129" i="42"/>
  <c r="I128" i="42"/>
  <c r="I127" i="42"/>
  <c r="I126" i="42"/>
  <c r="I125" i="42"/>
  <c r="I124" i="42"/>
  <c r="I123" i="42"/>
  <c r="I122" i="42"/>
  <c r="I121" i="42"/>
  <c r="I120" i="42"/>
  <c r="I119" i="42"/>
  <c r="I118" i="42"/>
  <c r="I117" i="42"/>
  <c r="I116" i="42"/>
  <c r="I115" i="42"/>
  <c r="I114" i="42"/>
  <c r="I113" i="42"/>
  <c r="I112" i="42"/>
  <c r="I111" i="42"/>
  <c r="I110" i="42"/>
  <c r="I109" i="42"/>
  <c r="I108" i="42"/>
  <c r="I107" i="42"/>
  <c r="I106" i="42"/>
  <c r="I105" i="42"/>
  <c r="I104" i="42"/>
  <c r="I103" i="42"/>
  <c r="I102" i="42"/>
  <c r="I101" i="42"/>
  <c r="I100" i="42"/>
  <c r="I99" i="42"/>
  <c r="I98" i="42"/>
  <c r="I97" i="42"/>
  <c r="I96" i="42"/>
  <c r="I95" i="42"/>
  <c r="I94" i="42"/>
  <c r="I93" i="42"/>
  <c r="I92" i="42"/>
  <c r="I91" i="42"/>
  <c r="I90" i="42"/>
  <c r="I89" i="42"/>
  <c r="I88" i="42"/>
  <c r="I87" i="42"/>
  <c r="I86" i="42"/>
  <c r="I85" i="42"/>
  <c r="I84" i="42"/>
  <c r="I83" i="42"/>
  <c r="I82" i="42"/>
  <c r="I81" i="42"/>
  <c r="I80" i="42"/>
  <c r="I79" i="42"/>
  <c r="I78" i="42"/>
  <c r="I77" i="42"/>
  <c r="I76" i="42"/>
  <c r="I75" i="42"/>
  <c r="I74" i="42"/>
  <c r="I73" i="42"/>
  <c r="I72" i="42"/>
  <c r="I71" i="42"/>
  <c r="I70" i="42"/>
  <c r="I69" i="42"/>
  <c r="I68" i="42"/>
  <c r="I67" i="42"/>
  <c r="I66" i="42"/>
  <c r="I65" i="42"/>
  <c r="I64" i="42"/>
  <c r="I63" i="42"/>
  <c r="I62" i="42"/>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7" i="42"/>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7" i="40"/>
  <c r="I478" i="39"/>
  <c r="I477" i="39"/>
  <c r="I476" i="39"/>
  <c r="I475" i="39"/>
  <c r="I474" i="39"/>
  <c r="I473" i="39"/>
  <c r="I472" i="39"/>
  <c r="I471" i="39"/>
  <c r="I470" i="39"/>
  <c r="I469" i="39"/>
  <c r="I468" i="39"/>
  <c r="I467" i="39"/>
  <c r="I466" i="39"/>
  <c r="I465" i="39"/>
  <c r="I464" i="39"/>
  <c r="I463" i="39"/>
  <c r="I462" i="39"/>
  <c r="I461" i="39"/>
  <c r="I460" i="39"/>
  <c r="I459" i="39"/>
  <c r="I458" i="39"/>
  <c r="I457" i="39"/>
  <c r="I456" i="39"/>
  <c r="I455" i="39"/>
  <c r="I454" i="39"/>
  <c r="I453" i="39"/>
  <c r="I452" i="39"/>
  <c r="I451" i="39"/>
  <c r="I450" i="39"/>
  <c r="I449" i="39"/>
  <c r="I448" i="39"/>
  <c r="I447" i="39"/>
  <c r="I446" i="39"/>
  <c r="I445" i="39"/>
  <c r="I444" i="39"/>
  <c r="I443" i="39"/>
  <c r="I442" i="39"/>
  <c r="I441" i="39"/>
  <c r="I440" i="39"/>
  <c r="I439" i="39"/>
  <c r="I438" i="39"/>
  <c r="I437" i="39"/>
  <c r="I436" i="39"/>
  <c r="I435" i="39"/>
  <c r="I434" i="39"/>
  <c r="I433" i="39"/>
  <c r="I432" i="39"/>
  <c r="I431" i="39"/>
  <c r="I430" i="39"/>
  <c r="I429" i="39"/>
  <c r="I428" i="39"/>
  <c r="I427" i="39"/>
  <c r="I426" i="39"/>
  <c r="I425" i="39"/>
  <c r="I424" i="39"/>
  <c r="I423" i="39"/>
  <c r="I422" i="39"/>
  <c r="I421" i="39"/>
  <c r="I420" i="39"/>
  <c r="I419" i="39"/>
  <c r="I418" i="39"/>
  <c r="I417" i="39"/>
  <c r="I416" i="39"/>
  <c r="I415" i="39"/>
  <c r="I414" i="39"/>
  <c r="I413" i="39"/>
  <c r="I412" i="39"/>
  <c r="I411" i="39"/>
  <c r="I410" i="39"/>
  <c r="I409" i="39"/>
  <c r="I408" i="39"/>
  <c r="I407" i="39"/>
  <c r="I406" i="39"/>
  <c r="I405" i="39"/>
  <c r="I404" i="39"/>
  <c r="I403" i="39"/>
  <c r="I402" i="39"/>
  <c r="I401" i="39"/>
  <c r="I400" i="39"/>
  <c r="I399" i="39"/>
  <c r="I398" i="39"/>
  <c r="I397" i="39"/>
  <c r="I396" i="39"/>
  <c r="I395" i="39"/>
  <c r="I394" i="39"/>
  <c r="I393" i="39"/>
  <c r="I392" i="39"/>
  <c r="I391" i="39"/>
  <c r="I390" i="39"/>
  <c r="I389" i="39"/>
  <c r="I388" i="39"/>
  <c r="I387" i="39"/>
  <c r="I386" i="39"/>
  <c r="I385" i="39"/>
  <c r="I384" i="39"/>
  <c r="I383" i="39"/>
  <c r="I382" i="39"/>
  <c r="I381" i="39"/>
  <c r="I380" i="39"/>
  <c r="I379" i="39"/>
  <c r="I378" i="39"/>
  <c r="I377" i="39"/>
  <c r="I376" i="39"/>
  <c r="I375" i="39"/>
  <c r="I374" i="39"/>
  <c r="I373" i="39"/>
  <c r="I372" i="39"/>
  <c r="I371" i="39"/>
  <c r="I370" i="39"/>
  <c r="I369" i="39"/>
  <c r="I368" i="39"/>
  <c r="I367" i="39"/>
  <c r="I366" i="39"/>
  <c r="I365" i="39"/>
  <c r="I364" i="39"/>
  <c r="I363" i="39"/>
  <c r="I362" i="39"/>
  <c r="I361" i="39"/>
  <c r="I360" i="39"/>
  <c r="I359" i="39"/>
  <c r="I358" i="39"/>
  <c r="I357" i="39"/>
  <c r="I356" i="39"/>
  <c r="I355" i="39"/>
  <c r="I354" i="39"/>
  <c r="I353" i="39"/>
  <c r="I352" i="39"/>
  <c r="I351" i="39"/>
  <c r="I350" i="39"/>
  <c r="I349" i="39"/>
  <c r="I348" i="39"/>
  <c r="I347" i="39"/>
  <c r="I346" i="39"/>
  <c r="I345" i="39"/>
  <c r="I344" i="39"/>
  <c r="I343" i="39"/>
  <c r="I342" i="39"/>
  <c r="I341" i="39"/>
  <c r="I340" i="39"/>
  <c r="I339" i="39"/>
  <c r="I338" i="39"/>
  <c r="I337" i="39"/>
  <c r="I336" i="39"/>
  <c r="I335" i="39"/>
  <c r="I334" i="39"/>
  <c r="I333" i="39"/>
  <c r="I332" i="39"/>
  <c r="I331" i="39"/>
  <c r="I330" i="39"/>
  <c r="I329" i="39"/>
  <c r="I328" i="39"/>
  <c r="I327" i="39"/>
  <c r="I326" i="39"/>
  <c r="I325" i="39"/>
  <c r="I324" i="39"/>
  <c r="I323" i="39"/>
  <c r="I322" i="39"/>
  <c r="I321" i="39"/>
  <c r="I320" i="39"/>
  <c r="I319" i="39"/>
  <c r="I318" i="39"/>
  <c r="I317" i="39"/>
  <c r="I316" i="39"/>
  <c r="I315" i="39"/>
  <c r="I314" i="39"/>
  <c r="I313" i="39"/>
  <c r="I312" i="39"/>
  <c r="I311" i="39"/>
  <c r="I310" i="39"/>
  <c r="I309" i="39"/>
  <c r="I308" i="39"/>
  <c r="I307" i="39"/>
  <c r="I306" i="39"/>
  <c r="I305" i="39"/>
  <c r="I304" i="39"/>
  <c r="I303" i="39"/>
  <c r="I302" i="39"/>
  <c r="I301" i="39"/>
  <c r="I300" i="39"/>
  <c r="I299" i="39"/>
  <c r="I298" i="39"/>
  <c r="I297" i="39"/>
  <c r="I296" i="39"/>
  <c r="I295" i="39"/>
  <c r="I294" i="39"/>
  <c r="I293" i="39"/>
  <c r="I292" i="39"/>
  <c r="I291" i="39"/>
  <c r="I290" i="39"/>
  <c r="I289" i="39"/>
  <c r="I288" i="39"/>
  <c r="I287" i="39"/>
  <c r="I286" i="39"/>
  <c r="I285" i="39"/>
  <c r="I284" i="39"/>
  <c r="I283" i="39"/>
  <c r="I282" i="39"/>
  <c r="I281" i="39"/>
  <c r="I280" i="39"/>
  <c r="I279" i="39"/>
  <c r="I278" i="39"/>
  <c r="I277" i="39"/>
  <c r="I276" i="39"/>
  <c r="I275" i="39"/>
  <c r="I274" i="39"/>
  <c r="I273" i="39"/>
  <c r="I272" i="39"/>
  <c r="I271" i="39"/>
  <c r="I270" i="39"/>
  <c r="I269" i="39"/>
  <c r="I268" i="39"/>
  <c r="I267" i="39"/>
  <c r="I266" i="39"/>
  <c r="I265" i="39"/>
  <c r="I264" i="39"/>
  <c r="I263" i="39"/>
  <c r="I262" i="39"/>
  <c r="I261" i="39"/>
  <c r="I260" i="39"/>
  <c r="I259" i="39"/>
  <c r="I258" i="39"/>
  <c r="I257" i="39"/>
  <c r="I256" i="39"/>
  <c r="I255" i="39"/>
  <c r="I254" i="39"/>
  <c r="I253" i="39"/>
  <c r="I252" i="39"/>
  <c r="I251" i="39"/>
  <c r="I250" i="39"/>
  <c r="I249" i="39"/>
  <c r="I248" i="39"/>
  <c r="I247" i="39"/>
  <c r="I246" i="39"/>
  <c r="I245" i="39"/>
  <c r="I244" i="39"/>
  <c r="I243" i="39"/>
  <c r="I242" i="39"/>
  <c r="I241" i="39"/>
  <c r="I240" i="39"/>
  <c r="I239" i="39"/>
  <c r="I238" i="39"/>
  <c r="I237" i="39"/>
  <c r="I236" i="39"/>
  <c r="I235" i="39"/>
  <c r="I234" i="39"/>
  <c r="I233" i="39"/>
  <c r="I232" i="39"/>
  <c r="I231" i="39"/>
  <c r="I230" i="39"/>
  <c r="I229" i="39"/>
  <c r="I228" i="39"/>
  <c r="I227" i="39"/>
  <c r="I226" i="39"/>
  <c r="I225" i="39"/>
  <c r="I224" i="39"/>
  <c r="I223" i="39"/>
  <c r="I222" i="39"/>
  <c r="I221" i="39"/>
  <c r="I220" i="39"/>
  <c r="I219" i="39"/>
  <c r="I218" i="39"/>
  <c r="I217" i="39"/>
  <c r="I216" i="39"/>
  <c r="I215" i="39"/>
  <c r="I214" i="39"/>
  <c r="I213" i="39"/>
  <c r="I212" i="39"/>
  <c r="I211" i="39"/>
  <c r="I210" i="39"/>
  <c r="I209" i="39"/>
  <c r="I208" i="39"/>
  <c r="I207" i="39"/>
  <c r="I206" i="39"/>
  <c r="I205" i="39"/>
  <c r="I204" i="39"/>
  <c r="I203" i="39"/>
  <c r="I202" i="39"/>
  <c r="I201" i="39"/>
  <c r="I200" i="39"/>
  <c r="I199" i="39"/>
  <c r="I198" i="39"/>
  <c r="I197" i="39"/>
  <c r="I196" i="39"/>
  <c r="I195" i="39"/>
  <c r="I194" i="39"/>
  <c r="I193" i="39"/>
  <c r="I192" i="39"/>
  <c r="I191" i="39"/>
  <c r="I190" i="39"/>
  <c r="I189" i="39"/>
  <c r="I188" i="39"/>
  <c r="I187" i="39"/>
  <c r="I186" i="39"/>
  <c r="I185" i="39"/>
  <c r="I184" i="39"/>
  <c r="I183" i="39"/>
  <c r="I182" i="39"/>
  <c r="I181" i="39"/>
  <c r="I180" i="39"/>
  <c r="I179" i="39"/>
  <c r="I178" i="39"/>
  <c r="I177" i="39"/>
  <c r="I176" i="39"/>
  <c r="I175" i="39"/>
  <c r="I174" i="39"/>
  <c r="I173" i="39"/>
  <c r="I172" i="39"/>
  <c r="I171" i="39"/>
  <c r="I170" i="39"/>
  <c r="I169" i="39"/>
  <c r="I168" i="39"/>
  <c r="I167" i="39"/>
  <c r="I166" i="39"/>
  <c r="I165" i="39"/>
  <c r="I164" i="39"/>
  <c r="I163" i="39"/>
  <c r="I162" i="39"/>
  <c r="I161" i="39"/>
  <c r="I160" i="39"/>
  <c r="I159" i="39"/>
  <c r="I158" i="39"/>
  <c r="I157" i="39"/>
  <c r="I156" i="39"/>
  <c r="I155" i="39"/>
  <c r="I154" i="39"/>
  <c r="I153" i="39"/>
  <c r="I152" i="39"/>
  <c r="I151" i="39"/>
  <c r="I150" i="39"/>
  <c r="I149" i="39"/>
  <c r="I148" i="39"/>
  <c r="I147" i="39"/>
  <c r="I146" i="39"/>
  <c r="I145" i="39"/>
  <c r="I144" i="39"/>
  <c r="I143" i="39"/>
  <c r="I142" i="39"/>
  <c r="I141" i="39"/>
  <c r="I140" i="39"/>
  <c r="I139" i="39"/>
  <c r="I138" i="39"/>
  <c r="I137" i="39"/>
  <c r="I136" i="39"/>
  <c r="I135" i="39"/>
  <c r="I134" i="39"/>
  <c r="I133" i="39"/>
  <c r="I132" i="39"/>
  <c r="I131" i="39"/>
  <c r="I130" i="39"/>
  <c r="I129" i="39"/>
  <c r="I128" i="39"/>
  <c r="I127" i="39"/>
  <c r="I126" i="39"/>
  <c r="I125" i="39"/>
  <c r="I124" i="39"/>
  <c r="I123" i="39"/>
  <c r="I122" i="39"/>
  <c r="I121" i="39"/>
  <c r="I120" i="39"/>
  <c r="I119" i="39"/>
  <c r="I118" i="39"/>
  <c r="I117" i="39"/>
  <c r="I116" i="39"/>
  <c r="I115" i="39"/>
  <c r="I114" i="39"/>
  <c r="I113" i="39"/>
  <c r="I112" i="39"/>
  <c r="I111" i="39"/>
  <c r="I110" i="39"/>
  <c r="I109" i="39"/>
  <c r="I108" i="39"/>
  <c r="I107" i="39"/>
  <c r="I106" i="39"/>
  <c r="I105" i="39"/>
  <c r="I104" i="39"/>
  <c r="I103" i="39"/>
  <c r="I102" i="39"/>
  <c r="I101" i="39"/>
  <c r="I100" i="39"/>
  <c r="I99" i="39"/>
  <c r="I98" i="39"/>
  <c r="I97" i="39"/>
  <c r="I96" i="39"/>
  <c r="I95" i="39"/>
  <c r="I94" i="39"/>
  <c r="I93" i="39"/>
  <c r="I92" i="39"/>
  <c r="I91" i="39"/>
  <c r="I90" i="39"/>
  <c r="I89" i="39"/>
  <c r="I88" i="39"/>
  <c r="I87" i="39"/>
  <c r="I86" i="39"/>
  <c r="I85" i="39"/>
  <c r="I84" i="39"/>
  <c r="I83" i="39"/>
  <c r="I82" i="39"/>
  <c r="I81" i="39"/>
  <c r="I80" i="39"/>
  <c r="I79" i="39"/>
  <c r="I78" i="39"/>
  <c r="I77" i="39"/>
  <c r="I76" i="39"/>
  <c r="I75" i="39"/>
  <c r="I74" i="39"/>
  <c r="I73" i="39"/>
  <c r="I72" i="39"/>
  <c r="I71" i="39"/>
  <c r="I70" i="39"/>
  <c r="I69" i="39"/>
  <c r="I68" i="39"/>
  <c r="I67" i="39"/>
  <c r="I66" i="39"/>
  <c r="I65" i="39"/>
  <c r="I64" i="39"/>
  <c r="I63" i="39"/>
  <c r="I62" i="39"/>
  <c r="I61" i="39"/>
  <c r="I60" i="39"/>
  <c r="I59" i="39"/>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6" i="39"/>
  <c r="I15" i="39"/>
  <c r="I14" i="39"/>
  <c r="I13" i="39"/>
  <c r="I12" i="39"/>
  <c r="I7" i="39"/>
  <c r="I477" i="38"/>
  <c r="I476" i="38"/>
  <c r="I475" i="38"/>
  <c r="I474" i="38"/>
  <c r="I473" i="38"/>
  <c r="I472" i="38"/>
  <c r="I471" i="38"/>
  <c r="I470" i="38"/>
  <c r="I469" i="38"/>
  <c r="I468" i="38"/>
  <c r="I467" i="38"/>
  <c r="I466" i="38"/>
  <c r="I465" i="38"/>
  <c r="I464" i="38"/>
  <c r="I463" i="38"/>
  <c r="I462" i="38"/>
  <c r="I461" i="38"/>
  <c r="I460" i="38"/>
  <c r="I459" i="38"/>
  <c r="I458" i="38"/>
  <c r="I457" i="38"/>
  <c r="I456" i="38"/>
  <c r="I455" i="38"/>
  <c r="I454" i="38"/>
  <c r="I453" i="38"/>
  <c r="I452" i="38"/>
  <c r="I451" i="38"/>
  <c r="I450" i="38"/>
  <c r="I449" i="38"/>
  <c r="I448" i="38"/>
  <c r="I447" i="38"/>
  <c r="I446" i="38"/>
  <c r="I445" i="38"/>
  <c r="I444" i="38"/>
  <c r="I443" i="38"/>
  <c r="I442" i="38"/>
  <c r="I441" i="38"/>
  <c r="I440" i="38"/>
  <c r="I439" i="38"/>
  <c r="I438" i="38"/>
  <c r="I437" i="38"/>
  <c r="I436" i="38"/>
  <c r="I435" i="38"/>
  <c r="I434" i="38"/>
  <c r="I433" i="38"/>
  <c r="I432" i="38"/>
  <c r="I431" i="38"/>
  <c r="I430" i="38"/>
  <c r="I429" i="38"/>
  <c r="I428" i="38"/>
  <c r="I427" i="38"/>
  <c r="I426" i="38"/>
  <c r="I425" i="38"/>
  <c r="I424" i="38"/>
  <c r="I423" i="38"/>
  <c r="I422" i="38"/>
  <c r="I421" i="38"/>
  <c r="I420" i="38"/>
  <c r="I419" i="38"/>
  <c r="I418" i="38"/>
  <c r="I417" i="38"/>
  <c r="I416" i="38"/>
  <c r="I415" i="38"/>
  <c r="I414" i="38"/>
  <c r="I413" i="38"/>
  <c r="I412" i="38"/>
  <c r="I411" i="38"/>
  <c r="I410" i="38"/>
  <c r="I409" i="38"/>
  <c r="I408" i="38"/>
  <c r="I407" i="38"/>
  <c r="I406" i="38"/>
  <c r="I405" i="38"/>
  <c r="I404" i="38"/>
  <c r="I403" i="38"/>
  <c r="I402" i="38"/>
  <c r="I401" i="38"/>
  <c r="I400" i="38"/>
  <c r="I399" i="38"/>
  <c r="I398" i="38"/>
  <c r="I397" i="38"/>
  <c r="I396" i="38"/>
  <c r="I395" i="38"/>
  <c r="I394" i="38"/>
  <c r="I393" i="38"/>
  <c r="I392" i="38"/>
  <c r="I391" i="38"/>
  <c r="I390" i="38"/>
  <c r="I389" i="38"/>
  <c r="I388" i="38"/>
  <c r="I387" i="38"/>
  <c r="I386" i="38"/>
  <c r="I385" i="38"/>
  <c r="I384" i="38"/>
  <c r="I383" i="38"/>
  <c r="I382" i="38"/>
  <c r="I381" i="38"/>
  <c r="I380" i="38"/>
  <c r="I379" i="38"/>
  <c r="I378" i="38"/>
  <c r="I377" i="38"/>
  <c r="I376" i="38"/>
  <c r="I375" i="38"/>
  <c r="I374" i="38"/>
  <c r="I373" i="38"/>
  <c r="I372" i="38"/>
  <c r="I371" i="38"/>
  <c r="I370" i="38"/>
  <c r="I369" i="38"/>
  <c r="I368" i="38"/>
  <c r="I367" i="38"/>
  <c r="I366" i="38"/>
  <c r="I365" i="38"/>
  <c r="I364" i="38"/>
  <c r="I363" i="38"/>
  <c r="I362" i="38"/>
  <c r="I361" i="38"/>
  <c r="I360" i="38"/>
  <c r="I359" i="38"/>
  <c r="I358" i="38"/>
  <c r="I357" i="38"/>
  <c r="I356" i="38"/>
  <c r="I355" i="38"/>
  <c r="I354" i="38"/>
  <c r="I353" i="38"/>
  <c r="I352" i="38"/>
  <c r="I351" i="38"/>
  <c r="I350" i="38"/>
  <c r="I349" i="38"/>
  <c r="I348" i="38"/>
  <c r="I347" i="38"/>
  <c r="I346" i="38"/>
  <c r="I345" i="38"/>
  <c r="I344" i="38"/>
  <c r="I343" i="38"/>
  <c r="I342" i="38"/>
  <c r="I341" i="38"/>
  <c r="I340" i="38"/>
  <c r="I339" i="38"/>
  <c r="I338" i="38"/>
  <c r="I337" i="38"/>
  <c r="I336" i="38"/>
  <c r="I335" i="38"/>
  <c r="I334" i="38"/>
  <c r="I333" i="38"/>
  <c r="I332" i="38"/>
  <c r="I331" i="38"/>
  <c r="I330" i="38"/>
  <c r="I329" i="38"/>
  <c r="I328" i="38"/>
  <c r="I327" i="38"/>
  <c r="I326" i="38"/>
  <c r="I325" i="38"/>
  <c r="I324" i="38"/>
  <c r="I323" i="38"/>
  <c r="I322" i="38"/>
  <c r="I321" i="38"/>
  <c r="I320" i="38"/>
  <c r="I319" i="38"/>
  <c r="I318" i="38"/>
  <c r="I317" i="38"/>
  <c r="I316" i="38"/>
  <c r="I315" i="38"/>
  <c r="I314" i="38"/>
  <c r="I313" i="38"/>
  <c r="I312" i="38"/>
  <c r="I311" i="38"/>
  <c r="I310" i="38"/>
  <c r="I309" i="38"/>
  <c r="I308" i="38"/>
  <c r="I307" i="38"/>
  <c r="I306" i="38"/>
  <c r="I305" i="38"/>
  <c r="I304" i="38"/>
  <c r="I303" i="38"/>
  <c r="I302" i="38"/>
  <c r="I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I262" i="38"/>
  <c r="I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I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I163" i="38"/>
  <c r="I162" i="38"/>
  <c r="I161" i="38"/>
  <c r="I160" i="38"/>
  <c r="I159" i="38"/>
  <c r="I158" i="38"/>
  <c r="I157" i="38"/>
  <c r="I156" i="38"/>
  <c r="I155" i="38"/>
  <c r="I154" i="38"/>
  <c r="I153" i="38"/>
  <c r="I152" i="38"/>
  <c r="I151" i="38"/>
  <c r="I150" i="38"/>
  <c r="I149" i="38"/>
  <c r="I148" i="38"/>
  <c r="I147" i="38"/>
  <c r="I146" i="38"/>
  <c r="I145" i="38"/>
  <c r="I144" i="38"/>
  <c r="I143" i="38"/>
  <c r="I142" i="38"/>
  <c r="I141" i="38"/>
  <c r="I140" i="38"/>
  <c r="I139" i="38"/>
  <c r="I138" i="38"/>
  <c r="I137" i="38"/>
  <c r="I136" i="38"/>
  <c r="I135" i="38"/>
  <c r="I134" i="38"/>
  <c r="I133" i="38"/>
  <c r="I132" i="38"/>
  <c r="I131" i="38"/>
  <c r="I130" i="38"/>
  <c r="I129" i="38"/>
  <c r="I128" i="38"/>
  <c r="I127" i="38"/>
  <c r="I126" i="38"/>
  <c r="I125" i="38"/>
  <c r="I124" i="38"/>
  <c r="I123" i="38"/>
  <c r="I122" i="38"/>
  <c r="I121" i="38"/>
  <c r="I120" i="38"/>
  <c r="I119" i="38"/>
  <c r="I118" i="38"/>
  <c r="I117" i="38"/>
  <c r="I116" i="38"/>
  <c r="I115" i="38"/>
  <c r="I114" i="38"/>
  <c r="I113" i="38"/>
  <c r="I112" i="38"/>
  <c r="I111" i="38"/>
  <c r="I110" i="38"/>
  <c r="I109" i="38"/>
  <c r="I108" i="38"/>
  <c r="I107" i="38"/>
  <c r="I106" i="38"/>
  <c r="I105" i="38"/>
  <c r="I104" i="38"/>
  <c r="I103" i="38"/>
  <c r="I102" i="38"/>
  <c r="I101" i="38"/>
  <c r="I100" i="38"/>
  <c r="I99" i="38"/>
  <c r="I98" i="38"/>
  <c r="I97" i="38"/>
  <c r="I96" i="38"/>
  <c r="I95" i="38"/>
  <c r="I94" i="38"/>
  <c r="I93" i="38"/>
  <c r="I92" i="38"/>
  <c r="I91" i="38"/>
  <c r="I90" i="38"/>
  <c r="I89" i="38"/>
  <c r="I88" i="38"/>
  <c r="I87" i="38"/>
  <c r="I86" i="38"/>
  <c r="I85" i="38"/>
  <c r="I84" i="38"/>
  <c r="I83" i="38"/>
  <c r="I82" i="38"/>
  <c r="I81" i="38"/>
  <c r="I80" i="38"/>
  <c r="I79" i="38"/>
  <c r="I78" i="38"/>
  <c r="I77" i="38"/>
  <c r="I76" i="38"/>
  <c r="I75" i="38"/>
  <c r="I74" i="38"/>
  <c r="I73" i="38"/>
  <c r="I72" i="38"/>
  <c r="I71" i="38"/>
  <c r="I70" i="38"/>
  <c r="I69" i="38"/>
  <c r="I68" i="38"/>
  <c r="I67" i="38"/>
  <c r="I66" i="38"/>
  <c r="I65"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3" i="38"/>
  <c r="I32" i="38"/>
  <c r="I31" i="38"/>
  <c r="I30" i="38"/>
  <c r="I29" i="38"/>
  <c r="I28" i="38"/>
  <c r="I27" i="38"/>
  <c r="I26" i="38"/>
  <c r="I25" i="38"/>
  <c r="I24" i="38"/>
  <c r="I23" i="38"/>
  <c r="I22" i="38"/>
  <c r="I21" i="38"/>
  <c r="I20" i="38"/>
  <c r="I19" i="38"/>
  <c r="I18" i="38"/>
  <c r="I17" i="38"/>
  <c r="I16" i="38"/>
  <c r="I15" i="38"/>
  <c r="I14" i="38"/>
  <c r="I13" i="38"/>
  <c r="I12" i="38"/>
  <c r="I7" i="38"/>
  <c r="I478" i="37"/>
  <c r="I477" i="37"/>
  <c r="I476" i="37"/>
  <c r="I475" i="37"/>
  <c r="I474" i="37"/>
  <c r="I473" i="37"/>
  <c r="I472" i="37"/>
  <c r="I471" i="37"/>
  <c r="I470" i="37"/>
  <c r="I469" i="37"/>
  <c r="I468" i="37"/>
  <c r="I467" i="37"/>
  <c r="I466" i="37"/>
  <c r="I465" i="37"/>
  <c r="I464" i="37"/>
  <c r="I463" i="37"/>
  <c r="I462" i="37"/>
  <c r="I461" i="37"/>
  <c r="I460" i="37"/>
  <c r="I459" i="37"/>
  <c r="I458" i="37"/>
  <c r="I457" i="37"/>
  <c r="I456" i="37"/>
  <c r="I455" i="37"/>
  <c r="I454" i="37"/>
  <c r="I453" i="37"/>
  <c r="I452" i="37"/>
  <c r="I451" i="37"/>
  <c r="I450" i="37"/>
  <c r="I449" i="37"/>
  <c r="I448" i="37"/>
  <c r="I447" i="37"/>
  <c r="I446" i="37"/>
  <c r="I445" i="37"/>
  <c r="I444" i="37"/>
  <c r="I443" i="37"/>
  <c r="I442" i="37"/>
  <c r="I441" i="37"/>
  <c r="I440" i="37"/>
  <c r="I439" i="37"/>
  <c r="I438" i="37"/>
  <c r="I437" i="37"/>
  <c r="I436" i="37"/>
  <c r="I435" i="37"/>
  <c r="I434" i="37"/>
  <c r="I433" i="37"/>
  <c r="I432" i="37"/>
  <c r="I431" i="37"/>
  <c r="I430" i="37"/>
  <c r="I429" i="37"/>
  <c r="I428" i="37"/>
  <c r="I427" i="37"/>
  <c r="I426" i="37"/>
  <c r="I425" i="37"/>
  <c r="I424" i="37"/>
  <c r="I423" i="37"/>
  <c r="I422" i="37"/>
  <c r="I421" i="37"/>
  <c r="I420" i="37"/>
  <c r="I419" i="37"/>
  <c r="I418" i="37"/>
  <c r="I417" i="37"/>
  <c r="I416" i="37"/>
  <c r="I415" i="37"/>
  <c r="I414" i="37"/>
  <c r="I413" i="37"/>
  <c r="I412" i="37"/>
  <c r="I411" i="37"/>
  <c r="I410" i="37"/>
  <c r="I409" i="37"/>
  <c r="I408" i="37"/>
  <c r="I407" i="37"/>
  <c r="I406" i="37"/>
  <c r="I405" i="37"/>
  <c r="I404" i="37"/>
  <c r="I403" i="37"/>
  <c r="I402" i="37"/>
  <c r="I401" i="37"/>
  <c r="I400" i="37"/>
  <c r="I399" i="37"/>
  <c r="I398" i="37"/>
  <c r="I397" i="37"/>
  <c r="I396" i="37"/>
  <c r="I395" i="37"/>
  <c r="I394" i="37"/>
  <c r="I393" i="37"/>
  <c r="I392" i="37"/>
  <c r="I391" i="37"/>
  <c r="I390" i="37"/>
  <c r="I389" i="37"/>
  <c r="I388" i="37"/>
  <c r="I387" i="37"/>
  <c r="I386" i="37"/>
  <c r="I385" i="37"/>
  <c r="I384" i="37"/>
  <c r="I383" i="37"/>
  <c r="I382" i="37"/>
  <c r="I381" i="37"/>
  <c r="I380" i="37"/>
  <c r="I379" i="37"/>
  <c r="I378" i="37"/>
  <c r="I377" i="37"/>
  <c r="I376" i="37"/>
  <c r="I375" i="37"/>
  <c r="I374" i="37"/>
  <c r="I373" i="37"/>
  <c r="I372" i="37"/>
  <c r="I371" i="37"/>
  <c r="I370" i="37"/>
  <c r="I369" i="37"/>
  <c r="I368" i="37"/>
  <c r="I367" i="37"/>
  <c r="I366" i="37"/>
  <c r="I365" i="37"/>
  <c r="I364" i="37"/>
  <c r="I363" i="37"/>
  <c r="I362" i="37"/>
  <c r="I361" i="37"/>
  <c r="I360" i="37"/>
  <c r="I359" i="37"/>
  <c r="I358" i="37"/>
  <c r="I357" i="37"/>
  <c r="I356" i="37"/>
  <c r="I355" i="37"/>
  <c r="I354" i="37"/>
  <c r="I353" i="37"/>
  <c r="I352" i="37"/>
  <c r="I351" i="37"/>
  <c r="I350" i="37"/>
  <c r="I349" i="37"/>
  <c r="I348" i="37"/>
  <c r="I347" i="37"/>
  <c r="I346" i="37"/>
  <c r="I345" i="37"/>
  <c r="I344" i="37"/>
  <c r="I343" i="37"/>
  <c r="I342" i="37"/>
  <c r="I341" i="37"/>
  <c r="I340" i="37"/>
  <c r="I339" i="37"/>
  <c r="I338" i="37"/>
  <c r="I337" i="37"/>
  <c r="I336" i="37"/>
  <c r="I335" i="37"/>
  <c r="I334" i="37"/>
  <c r="I333" i="37"/>
  <c r="I332" i="37"/>
  <c r="I331" i="37"/>
  <c r="I330" i="37"/>
  <c r="I329" i="37"/>
  <c r="I328" i="37"/>
  <c r="I327" i="37"/>
  <c r="I326" i="37"/>
  <c r="I325" i="37"/>
  <c r="I324" i="37"/>
  <c r="I323" i="37"/>
  <c r="I322" i="37"/>
  <c r="I321" i="37"/>
  <c r="I320" i="37"/>
  <c r="I319" i="37"/>
  <c r="I318" i="37"/>
  <c r="I317" i="37"/>
  <c r="I316" i="37"/>
  <c r="I315" i="37"/>
  <c r="I314" i="37"/>
  <c r="I313" i="37"/>
  <c r="I312" i="37"/>
  <c r="I311" i="37"/>
  <c r="I310" i="37"/>
  <c r="I309" i="37"/>
  <c r="I308" i="37"/>
  <c r="I307" i="37"/>
  <c r="I306" i="37"/>
  <c r="I305" i="37"/>
  <c r="I304" i="37"/>
  <c r="I303" i="37"/>
  <c r="I302" i="37"/>
  <c r="I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I262" i="37"/>
  <c r="I261"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I222" i="37"/>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I163" i="37"/>
  <c r="I162" i="37"/>
  <c r="I161" i="37"/>
  <c r="I160" i="37"/>
  <c r="I159" i="37"/>
  <c r="I158" i="37"/>
  <c r="I157" i="37"/>
  <c r="I156" i="37"/>
  <c r="I155" i="37"/>
  <c r="I154" i="37"/>
  <c r="I153" i="37"/>
  <c r="I152" i="37"/>
  <c r="I151" i="37"/>
  <c r="I150" i="37"/>
  <c r="I149" i="37"/>
  <c r="I148" i="37"/>
  <c r="I147" i="37"/>
  <c r="I146" i="37"/>
  <c r="I145" i="37"/>
  <c r="I144" i="37"/>
  <c r="I143" i="37"/>
  <c r="I142" i="37"/>
  <c r="I141" i="37"/>
  <c r="I140" i="37"/>
  <c r="I139" i="37"/>
  <c r="I138" i="37"/>
  <c r="I137" i="37"/>
  <c r="I136" i="37"/>
  <c r="I135" i="37"/>
  <c r="I134" i="37"/>
  <c r="I133" i="37"/>
  <c r="I132" i="37"/>
  <c r="I131" i="37"/>
  <c r="I130" i="37"/>
  <c r="I129" i="37"/>
  <c r="I128" i="37"/>
  <c r="I127" i="37"/>
  <c r="I126" i="37"/>
  <c r="I125" i="37"/>
  <c r="I124" i="37"/>
  <c r="I123" i="37"/>
  <c r="I122" i="37"/>
  <c r="I121" i="37"/>
  <c r="I120" i="37"/>
  <c r="I119" i="37"/>
  <c r="I118" i="37"/>
  <c r="I117" i="37"/>
  <c r="I116" i="37"/>
  <c r="I115" i="37"/>
  <c r="I114" i="37"/>
  <c r="I113" i="37"/>
  <c r="I112" i="37"/>
  <c r="I111" i="37"/>
  <c r="I110" i="37"/>
  <c r="I109" i="37"/>
  <c r="I108" i="37"/>
  <c r="I107" i="37"/>
  <c r="I106" i="37"/>
  <c r="I105" i="37"/>
  <c r="I104" i="37"/>
  <c r="I103" i="37"/>
  <c r="I102" i="37"/>
  <c r="I101" i="37"/>
  <c r="I100" i="37"/>
  <c r="I99" i="37"/>
  <c r="I98" i="37"/>
  <c r="I97" i="37"/>
  <c r="I96" i="37"/>
  <c r="I95" i="37"/>
  <c r="I94" i="37"/>
  <c r="I93" i="37"/>
  <c r="I92" i="37"/>
  <c r="I91" i="37"/>
  <c r="I90" i="37"/>
  <c r="I89" i="37"/>
  <c r="I88" i="37"/>
  <c r="I87" i="37"/>
  <c r="I86" i="37"/>
  <c r="I85" i="37"/>
  <c r="I84" i="37"/>
  <c r="I83" i="37"/>
  <c r="I82" i="37"/>
  <c r="I81" i="37"/>
  <c r="I80" i="37"/>
  <c r="I79" i="37"/>
  <c r="I78" i="37"/>
  <c r="I77" i="37"/>
  <c r="I76" i="37"/>
  <c r="I75" i="37"/>
  <c r="I74" i="37"/>
  <c r="I73" i="37"/>
  <c r="I72" i="37"/>
  <c r="I71" i="37"/>
  <c r="I70" i="37"/>
  <c r="I69" i="37"/>
  <c r="I68" i="37"/>
  <c r="I67" i="37"/>
  <c r="I66" i="37"/>
  <c r="I65" i="37"/>
  <c r="I64" i="37"/>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7" i="37"/>
  <c r="I477" i="36"/>
  <c r="I475" i="36"/>
  <c r="I472" i="36"/>
  <c r="I471" i="36"/>
  <c r="I470" i="36"/>
  <c r="I469" i="36"/>
  <c r="I468" i="36"/>
  <c r="I467" i="36"/>
  <c r="I466" i="36"/>
  <c r="I464" i="36"/>
  <c r="I463" i="36"/>
  <c r="I462" i="36"/>
  <c r="I461" i="36"/>
  <c r="I460" i="36"/>
  <c r="I459" i="36"/>
  <c r="I458" i="36"/>
  <c r="I457" i="36"/>
  <c r="I456" i="36"/>
  <c r="I455" i="36"/>
  <c r="I454" i="36"/>
  <c r="I453" i="36"/>
  <c r="I452" i="36"/>
  <c r="I451" i="36"/>
  <c r="I450" i="36"/>
  <c r="I449" i="36"/>
  <c r="I448" i="36"/>
  <c r="I447" i="36"/>
  <c r="I446" i="36"/>
  <c r="I445" i="36"/>
  <c r="I444" i="36"/>
  <c r="I443" i="36"/>
  <c r="I442" i="36"/>
  <c r="I441" i="36"/>
  <c r="I439" i="36"/>
  <c r="I438" i="36"/>
  <c r="I437" i="36"/>
  <c r="I436" i="36"/>
  <c r="I435" i="36"/>
  <c r="I434" i="36"/>
  <c r="I432" i="36"/>
  <c r="I431" i="36"/>
  <c r="I430" i="36"/>
  <c r="I429" i="36"/>
  <c r="I428" i="36"/>
  <c r="I427" i="36"/>
  <c r="I426" i="36"/>
  <c r="I424" i="36"/>
  <c r="I423" i="36"/>
  <c r="I422" i="36"/>
  <c r="I421" i="36"/>
  <c r="I420" i="36"/>
  <c r="I419" i="36"/>
  <c r="I418" i="36"/>
  <c r="I417" i="36"/>
  <c r="I416" i="36"/>
  <c r="I415" i="36"/>
  <c r="I414" i="36"/>
  <c r="I413" i="36"/>
  <c r="I412" i="36"/>
  <c r="I411" i="36"/>
  <c r="I410" i="36"/>
  <c r="I409" i="36"/>
  <c r="I408" i="36"/>
  <c r="I407" i="36"/>
  <c r="I406" i="36"/>
  <c r="I405" i="36"/>
  <c r="I404" i="36"/>
  <c r="I403" i="36"/>
  <c r="I402" i="36"/>
  <c r="I401" i="36"/>
  <c r="I400" i="36"/>
  <c r="I399" i="36"/>
  <c r="I398"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2" i="36"/>
  <c r="I361" i="36"/>
  <c r="I360" i="36"/>
  <c r="I359" i="36"/>
  <c r="I358" i="36"/>
  <c r="I357" i="36"/>
  <c r="I356" i="36"/>
  <c r="I355" i="36"/>
  <c r="I354" i="36"/>
  <c r="I353" i="36"/>
  <c r="I352" i="36"/>
  <c r="I351" i="36"/>
  <c r="I350" i="36"/>
  <c r="I349" i="36"/>
  <c r="I348" i="36"/>
  <c r="I347" i="36"/>
  <c r="I346" i="36"/>
  <c r="I345" i="36"/>
  <c r="I344" i="36"/>
  <c r="I343" i="36"/>
  <c r="I342" i="36"/>
  <c r="I341" i="36"/>
  <c r="I340" i="36"/>
  <c r="I339" i="36"/>
  <c r="I338" i="36"/>
  <c r="I337" i="36"/>
  <c r="I336" i="36"/>
  <c r="I335" i="36"/>
  <c r="I334" i="36"/>
  <c r="I333" i="36"/>
  <c r="I332" i="36"/>
  <c r="I331" i="36"/>
  <c r="I330" i="36"/>
  <c r="I329" i="36"/>
  <c r="I328" i="36"/>
  <c r="I327" i="36"/>
  <c r="I326" i="36"/>
  <c r="I325" i="36"/>
  <c r="I324" i="36"/>
  <c r="I323" i="36"/>
  <c r="I322" i="36"/>
  <c r="I321" i="36"/>
  <c r="I320" i="36"/>
  <c r="I319" i="36"/>
  <c r="I318" i="36"/>
  <c r="I317" i="36"/>
  <c r="I316" i="36"/>
  <c r="I315" i="36"/>
  <c r="I314" i="36"/>
  <c r="I313" i="36"/>
  <c r="I312" i="36"/>
  <c r="I311" i="36"/>
  <c r="I310" i="36"/>
  <c r="I309" i="36"/>
  <c r="I308" i="36"/>
  <c r="I307" i="36"/>
  <c r="I306" i="36"/>
  <c r="I305" i="36"/>
  <c r="I304" i="36"/>
  <c r="I303" i="36"/>
  <c r="I302" i="36"/>
  <c r="I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I262" i="36"/>
  <c r="I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I222" i="36"/>
  <c r="I221" i="36"/>
  <c r="I220" i="36"/>
  <c r="I219" i="36"/>
  <c r="I218" i="36"/>
  <c r="I217" i="36"/>
  <c r="I216" i="36"/>
  <c r="I215" i="36"/>
  <c r="I214" i="36"/>
  <c r="I213" i="36"/>
  <c r="I212" i="36"/>
  <c r="I211" i="36"/>
  <c r="I210" i="36"/>
  <c r="I209" i="36"/>
  <c r="I208" i="36"/>
  <c r="I207" i="36"/>
  <c r="I206" i="36"/>
  <c r="I205" i="36"/>
  <c r="I204" i="36"/>
  <c r="I203" i="36"/>
  <c r="I202"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I163" i="36"/>
  <c r="I162" i="36"/>
  <c r="I161" i="36"/>
  <c r="I160" i="36"/>
  <c r="I159" i="36"/>
  <c r="I158" i="36"/>
  <c r="I157" i="36"/>
  <c r="I156" i="36"/>
  <c r="I155" i="36"/>
  <c r="I154" i="36"/>
  <c r="I153" i="36"/>
  <c r="I152" i="36"/>
  <c r="I151" i="36"/>
  <c r="I150" i="36"/>
  <c r="I149" i="36"/>
  <c r="I148" i="36"/>
  <c r="I147" i="36"/>
  <c r="I146" i="36"/>
  <c r="I145" i="36"/>
  <c r="I144" i="36"/>
  <c r="I143" i="36"/>
  <c r="I142" i="36"/>
  <c r="I141" i="36"/>
  <c r="I140" i="36"/>
  <c r="I139" i="36"/>
  <c r="I138" i="36"/>
  <c r="I137" i="36"/>
  <c r="I136" i="36"/>
  <c r="I135" i="36"/>
  <c r="I134" i="36"/>
  <c r="I133" i="36"/>
  <c r="I132" i="36"/>
  <c r="I131" i="36"/>
  <c r="I130" i="36"/>
  <c r="I129" i="36"/>
  <c r="I128" i="36"/>
  <c r="I127" i="36"/>
  <c r="I126" i="36"/>
  <c r="I125" i="36"/>
  <c r="I124" i="36"/>
  <c r="I123" i="36"/>
  <c r="I122" i="36"/>
  <c r="I121" i="36"/>
  <c r="I120" i="36"/>
  <c r="I119" i="36"/>
  <c r="I118" i="36"/>
  <c r="I117" i="36"/>
  <c r="I116" i="36"/>
  <c r="I115" i="36"/>
  <c r="I114" i="36"/>
  <c r="I113" i="36"/>
  <c r="I112" i="36"/>
  <c r="I111" i="36"/>
  <c r="I110" i="36"/>
  <c r="I109" i="36"/>
  <c r="I108" i="36"/>
  <c r="I107" i="36"/>
  <c r="I106" i="36"/>
  <c r="I105" i="36"/>
  <c r="I104" i="36"/>
  <c r="I103" i="36"/>
  <c r="I102" i="36"/>
  <c r="I101" i="36"/>
  <c r="I100" i="36"/>
  <c r="I99" i="36"/>
  <c r="I98" i="36"/>
  <c r="I97" i="36"/>
  <c r="I96" i="36"/>
  <c r="I95" i="36"/>
  <c r="I94" i="36"/>
  <c r="I93" i="36"/>
  <c r="I92" i="36"/>
  <c r="I91" i="36"/>
  <c r="I90" i="36"/>
  <c r="I89" i="36"/>
  <c r="I88" i="36"/>
  <c r="I87" i="36"/>
  <c r="I86" i="36"/>
  <c r="I85" i="36"/>
  <c r="I84" i="36"/>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7" i="36"/>
  <c r="I16" i="36"/>
  <c r="I15" i="36"/>
  <c r="I13" i="36"/>
  <c r="I12" i="36"/>
  <c r="I7" i="36"/>
  <c r="I477" i="35"/>
  <c r="I475" i="35"/>
  <c r="I472" i="35"/>
  <c r="I471" i="35"/>
  <c r="I470" i="35"/>
  <c r="I469" i="35"/>
  <c r="I468" i="35"/>
  <c r="I467" i="35"/>
  <c r="I466" i="35"/>
  <c r="I464" i="35"/>
  <c r="I463" i="35"/>
  <c r="I462" i="35"/>
  <c r="I461" i="35"/>
  <c r="I460" i="35"/>
  <c r="I459" i="35"/>
  <c r="I458" i="35"/>
  <c r="I457" i="35"/>
  <c r="I456" i="35"/>
  <c r="I455" i="35"/>
  <c r="I454" i="35"/>
  <c r="I453" i="35"/>
  <c r="I452" i="35"/>
  <c r="I451" i="35"/>
  <c r="I450" i="35"/>
  <c r="I449" i="35"/>
  <c r="I448" i="35"/>
  <c r="I447" i="35"/>
  <c r="I446" i="35"/>
  <c r="I445" i="35"/>
  <c r="I444" i="35"/>
  <c r="I443" i="35"/>
  <c r="I442" i="35"/>
  <c r="I441" i="35"/>
  <c r="I439" i="35"/>
  <c r="I438" i="35"/>
  <c r="I437" i="35"/>
  <c r="I436" i="35"/>
  <c r="I435" i="35"/>
  <c r="I434" i="35"/>
  <c r="I432" i="35"/>
  <c r="I431" i="35"/>
  <c r="I430" i="35"/>
  <c r="I429" i="35"/>
  <c r="I428" i="35"/>
  <c r="I427" i="35"/>
  <c r="I426" i="35"/>
  <c r="I424" i="35"/>
  <c r="I423" i="35"/>
  <c r="I422" i="35"/>
  <c r="I421" i="35"/>
  <c r="I420" i="35"/>
  <c r="I419" i="35"/>
  <c r="I418" i="35"/>
  <c r="I417" i="35"/>
  <c r="I416" i="35"/>
  <c r="I415" i="35"/>
  <c r="I414" i="35"/>
  <c r="I413" i="35"/>
  <c r="I412" i="35"/>
  <c r="I411" i="35"/>
  <c r="I410" i="35"/>
  <c r="I409" i="35"/>
  <c r="I408" i="35"/>
  <c r="I407" i="35"/>
  <c r="I406" i="35"/>
  <c r="I405" i="35"/>
  <c r="I404" i="35"/>
  <c r="I403" i="35"/>
  <c r="I402" i="35"/>
  <c r="I401" i="35"/>
  <c r="I400" i="35"/>
  <c r="I398" i="35"/>
  <c r="I396" i="35"/>
  <c r="I395" i="35"/>
  <c r="I394" i="35"/>
  <c r="I393" i="35"/>
  <c r="I392" i="35"/>
  <c r="I391" i="35"/>
  <c r="I390" i="35"/>
  <c r="I389" i="35"/>
  <c r="I388" i="35"/>
  <c r="I387" i="35"/>
  <c r="I386" i="35"/>
  <c r="I385" i="35"/>
  <c r="I384" i="35"/>
  <c r="I383" i="35"/>
  <c r="I382" i="35"/>
  <c r="I381" i="35"/>
  <c r="I380" i="35"/>
  <c r="I379" i="35"/>
  <c r="I378" i="35"/>
  <c r="I377" i="35"/>
  <c r="I376" i="35"/>
  <c r="I375" i="35"/>
  <c r="I374" i="35"/>
  <c r="I373" i="35"/>
  <c r="I372" i="35"/>
  <c r="I371" i="35"/>
  <c r="I370" i="35"/>
  <c r="I369" i="35"/>
  <c r="I368" i="35"/>
  <c r="I367" i="35"/>
  <c r="I366" i="35"/>
  <c r="I365" i="35"/>
  <c r="I362" i="35"/>
  <c r="I361" i="35"/>
  <c r="I360" i="35"/>
  <c r="I359" i="35"/>
  <c r="I358" i="35"/>
  <c r="I357" i="35"/>
  <c r="I356" i="35"/>
  <c r="I355" i="35"/>
  <c r="I354" i="35"/>
  <c r="I353" i="35"/>
  <c r="I352" i="35"/>
  <c r="I351" i="35"/>
  <c r="I350" i="35"/>
  <c r="I349" i="35"/>
  <c r="I348" i="35"/>
  <c r="I347" i="35"/>
  <c r="I346" i="35"/>
  <c r="I345" i="35"/>
  <c r="I344" i="35"/>
  <c r="I343" i="35"/>
  <c r="I342" i="35"/>
  <c r="I341" i="35"/>
  <c r="I340" i="35"/>
  <c r="I339" i="35"/>
  <c r="I338" i="35"/>
  <c r="I337" i="35"/>
  <c r="I336" i="35"/>
  <c r="I335" i="35"/>
  <c r="I334" i="35"/>
  <c r="I333" i="35"/>
  <c r="I332" i="35"/>
  <c r="I331" i="35"/>
  <c r="I330" i="35"/>
  <c r="I329" i="35"/>
  <c r="I328" i="35"/>
  <c r="I327" i="35"/>
  <c r="I326" i="35"/>
  <c r="I325" i="35"/>
  <c r="I324" i="35"/>
  <c r="I323" i="35"/>
  <c r="I322" i="35"/>
  <c r="I321" i="35"/>
  <c r="I320" i="35"/>
  <c r="I319" i="35"/>
  <c r="I318" i="35"/>
  <c r="I317" i="35"/>
  <c r="I316" i="35"/>
  <c r="I315" i="35"/>
  <c r="I314" i="35"/>
  <c r="I313" i="35"/>
  <c r="I312" i="35"/>
  <c r="I311" i="35"/>
  <c r="I310" i="35"/>
  <c r="I309" i="35"/>
  <c r="I308" i="35"/>
  <c r="I307" i="35"/>
  <c r="I306" i="35"/>
  <c r="I305" i="35"/>
  <c r="I304" i="35"/>
  <c r="I303" i="35"/>
  <c r="I302" i="35"/>
  <c r="I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I262" i="35"/>
  <c r="I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I222" i="35"/>
  <c r="I221" i="35"/>
  <c r="I220" i="35"/>
  <c r="I219" i="35"/>
  <c r="I218" i="35"/>
  <c r="I217" i="35"/>
  <c r="I216" i="35"/>
  <c r="I215" i="35"/>
  <c r="I214" i="35"/>
  <c r="I213" i="35"/>
  <c r="I212" i="35"/>
  <c r="I211" i="35"/>
  <c r="I210" i="35"/>
  <c r="I209" i="35"/>
  <c r="I208" i="35"/>
  <c r="I207" i="35"/>
  <c r="I206" i="35"/>
  <c r="I205" i="35"/>
  <c r="I204" i="35"/>
  <c r="I203" i="35"/>
  <c r="I202"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I163" i="35"/>
  <c r="I162" i="35"/>
  <c r="I161" i="35"/>
  <c r="I160" i="35"/>
  <c r="I159" i="35"/>
  <c r="I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21" i="35"/>
  <c r="I120" i="35"/>
  <c r="I119" i="35"/>
  <c r="I118" i="35"/>
  <c r="I117" i="35"/>
  <c r="I116" i="35"/>
  <c r="I115" i="35"/>
  <c r="I114" i="35"/>
  <c r="I113" i="35"/>
  <c r="I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I77" i="35"/>
  <c r="I76" i="35"/>
  <c r="I75" i="35"/>
  <c r="I74" i="35"/>
  <c r="I73" i="35"/>
  <c r="I72" i="35"/>
  <c r="I71" i="35"/>
  <c r="I70" i="35"/>
  <c r="I69" i="35"/>
  <c r="I68" i="35"/>
  <c r="I67" i="35"/>
  <c r="I66" i="35"/>
  <c r="I62" i="35"/>
  <c r="I61" i="35"/>
  <c r="I60" i="35"/>
  <c r="I59" i="35"/>
  <c r="I58" i="35"/>
  <c r="I57" i="35"/>
  <c r="I56" i="35"/>
  <c r="I55" i="35"/>
  <c r="I54" i="35"/>
  <c r="I53" i="35"/>
  <c r="I52" i="35"/>
  <c r="I51" i="35"/>
  <c r="I50" i="35"/>
  <c r="I49" i="35"/>
  <c r="I48" i="35"/>
  <c r="I47" i="35"/>
  <c r="I46" i="35"/>
  <c r="I45" i="35"/>
  <c r="I44" i="35"/>
  <c r="I43" i="35"/>
  <c r="I42" i="35"/>
  <c r="I41" i="35"/>
  <c r="I40" i="35"/>
  <c r="I39" i="35"/>
  <c r="I38" i="35"/>
  <c r="I37" i="35"/>
  <c r="I36" i="35"/>
  <c r="I35" i="35"/>
  <c r="I34" i="35"/>
  <c r="I33" i="35"/>
  <c r="I32" i="35"/>
  <c r="I31" i="35"/>
  <c r="I30" i="35"/>
  <c r="I29" i="35"/>
  <c r="I28" i="35"/>
  <c r="I27" i="35"/>
  <c r="I26" i="35"/>
  <c r="I25" i="35"/>
  <c r="I24" i="35"/>
  <c r="I23" i="35"/>
  <c r="I22" i="35"/>
  <c r="I21" i="35"/>
  <c r="I20" i="35"/>
  <c r="I17" i="35"/>
  <c r="I16" i="35"/>
  <c r="I15" i="35"/>
  <c r="I13" i="35"/>
  <c r="I12" i="35"/>
  <c r="I7" i="35"/>
  <c r="AG190" i="35"/>
  <c r="AF190" i="35"/>
  <c r="AE190" i="35"/>
  <c r="AD190" i="35"/>
  <c r="AC190" i="35"/>
  <c r="AB190" i="35"/>
  <c r="AA190" i="35"/>
  <c r="Z190" i="35"/>
  <c r="R190" i="35"/>
  <c r="S190" i="35"/>
  <c r="T190" i="35"/>
  <c r="U190" i="35"/>
  <c r="V190" i="35"/>
  <c r="W190" i="35"/>
  <c r="X190" i="35"/>
  <c r="K190" i="35"/>
  <c r="L190" i="35"/>
  <c r="M190" i="35"/>
  <c r="N190" i="35"/>
  <c r="O190" i="35"/>
  <c r="J190" i="35"/>
  <c r="J193" i="35"/>
  <c r="J188" i="35"/>
  <c r="J56" i="35"/>
  <c r="J54" i="35"/>
  <c r="J34" i="35"/>
  <c r="J33" i="35"/>
  <c r="J32" i="35"/>
  <c r="P34" i="35"/>
  <c r="P33" i="35"/>
  <c r="P32" i="35"/>
  <c r="K476" i="43" l="1"/>
  <c r="K478" i="43" s="1"/>
  <c r="L476" i="39"/>
  <c r="L478" i="39" s="1"/>
  <c r="K478" i="39" s="1"/>
  <c r="K477" i="39"/>
  <c r="K475" i="39"/>
  <c r="K474" i="39"/>
  <c r="BD200" i="43"/>
  <c r="BC200" i="43"/>
  <c r="AZ200" i="43"/>
  <c r="AY200" i="43"/>
  <c r="AW200" i="43"/>
  <c r="AV200" i="43"/>
  <c r="AS200" i="43"/>
  <c r="AR200" i="43"/>
  <c r="AP200" i="43"/>
  <c r="AO200" i="43"/>
  <c r="AM200" i="43"/>
  <c r="AL200" i="43"/>
  <c r="AI200" i="43"/>
  <c r="AH200" i="43"/>
  <c r="AE200" i="43"/>
  <c r="AD200" i="43"/>
  <c r="AA200" i="43"/>
  <c r="Z200" i="43"/>
  <c r="X200" i="43"/>
  <c r="W200" i="43"/>
  <c r="U200" i="43"/>
  <c r="T200" i="43"/>
  <c r="R200" i="43"/>
  <c r="Q200" i="43"/>
  <c r="O200" i="43"/>
  <c r="N200" i="43"/>
  <c r="K200" i="43"/>
  <c r="BD190" i="43"/>
  <c r="BC190" i="43"/>
  <c r="AZ190" i="43"/>
  <c r="AY190" i="43"/>
  <c r="AW190" i="43"/>
  <c r="AV190" i="43"/>
  <c r="AS190" i="43"/>
  <c r="AR190" i="43"/>
  <c r="AP190" i="43"/>
  <c r="AO190" i="43"/>
  <c r="AM190" i="43"/>
  <c r="AL190" i="43"/>
  <c r="AI190" i="43"/>
  <c r="AH190" i="43"/>
  <c r="AE190" i="43"/>
  <c r="AD190" i="43"/>
  <c r="AA190" i="43"/>
  <c r="Z190" i="43"/>
  <c r="X190" i="43"/>
  <c r="W190" i="43"/>
  <c r="U190" i="43"/>
  <c r="T190" i="43"/>
  <c r="R190" i="43"/>
  <c r="Q190" i="43"/>
  <c r="O190" i="43"/>
  <c r="N190" i="43"/>
  <c r="K190" i="43"/>
  <c r="W200" i="45"/>
  <c r="V200" i="45"/>
  <c r="U200" i="45"/>
  <c r="T200" i="45"/>
  <c r="S200" i="45"/>
  <c r="Q200" i="45"/>
  <c r="P200" i="45"/>
  <c r="N200" i="45"/>
  <c r="M200" i="45"/>
  <c r="X190" i="45"/>
  <c r="W190" i="45"/>
  <c r="V190" i="45"/>
  <c r="U190" i="45"/>
  <c r="T190" i="45"/>
  <c r="S190" i="45"/>
  <c r="Q190" i="45"/>
  <c r="P190" i="45"/>
  <c r="O190" i="45"/>
  <c r="N190" i="45"/>
  <c r="M190" i="45"/>
  <c r="L190" i="45"/>
  <c r="N200" i="42"/>
  <c r="M200" i="42"/>
  <c r="L200" i="42"/>
  <c r="N190" i="42"/>
  <c r="M190" i="42"/>
  <c r="L190" i="42"/>
  <c r="K200" i="40"/>
  <c r="L200" i="40"/>
  <c r="K190" i="40"/>
  <c r="L190" i="40"/>
  <c r="V200" i="39"/>
  <c r="U200" i="39"/>
  <c r="T200" i="39"/>
  <c r="S200" i="39"/>
  <c r="Q200" i="39"/>
  <c r="P200" i="39"/>
  <c r="O200" i="39"/>
  <c r="N200" i="39"/>
  <c r="M200" i="39"/>
  <c r="L200" i="39"/>
  <c r="V190" i="39"/>
  <c r="U190" i="39"/>
  <c r="T190" i="39"/>
  <c r="S190" i="39"/>
  <c r="Q190" i="39"/>
  <c r="P190" i="39"/>
  <c r="O190" i="39"/>
  <c r="N190" i="39"/>
  <c r="M190" i="39"/>
  <c r="L190" i="39"/>
  <c r="J190" i="39"/>
  <c r="K193" i="37"/>
  <c r="K190" i="37" s="1"/>
  <c r="K200" i="37" s="1"/>
  <c r="L193" i="37"/>
  <c r="L190" i="37" s="1"/>
  <c r="L200" i="37" s="1"/>
  <c r="M193" i="37"/>
  <c r="M190" i="37" s="1"/>
  <c r="M200" i="37" s="1"/>
  <c r="K476" i="39" l="1"/>
  <c r="Z200" i="36"/>
  <c r="Y200" i="36"/>
  <c r="X200" i="36"/>
  <c r="W200" i="36"/>
  <c r="V200" i="36"/>
  <c r="U200" i="36"/>
  <c r="S200" i="36"/>
  <c r="R200" i="36"/>
  <c r="Q200" i="36"/>
  <c r="P200" i="36"/>
  <c r="N200" i="36"/>
  <c r="Z190" i="36"/>
  <c r="Y190" i="36"/>
  <c r="X190" i="36"/>
  <c r="W190" i="36"/>
  <c r="V190" i="36"/>
  <c r="U190" i="36"/>
  <c r="S190" i="36"/>
  <c r="R190" i="36"/>
  <c r="Q190" i="36"/>
  <c r="P190" i="36"/>
  <c r="N190" i="36"/>
  <c r="L190" i="36"/>
  <c r="K190" i="36"/>
  <c r="AG193" i="35"/>
  <c r="AF193" i="35"/>
  <c r="AE193" i="35"/>
  <c r="AD193" i="35"/>
  <c r="AC193" i="35"/>
  <c r="AB193" i="35"/>
  <c r="AA193" i="35"/>
  <c r="Z193" i="35"/>
  <c r="X193" i="35"/>
  <c r="W193" i="35"/>
  <c r="V193" i="35"/>
  <c r="U193" i="35"/>
  <c r="T193" i="35"/>
  <c r="S193" i="35"/>
  <c r="R193" i="35"/>
  <c r="Q193" i="35"/>
  <c r="Q190" i="35" s="1"/>
  <c r="J190" i="36"/>
  <c r="J200" i="39"/>
  <c r="J190" i="40"/>
  <c r="J200" i="40" s="1"/>
  <c r="J190" i="42"/>
  <c r="J200" i="42" s="1"/>
  <c r="J190" i="43"/>
  <c r="J190" i="45"/>
  <c r="J200" i="45" s="1"/>
  <c r="J190" i="34"/>
  <c r="O477" i="46"/>
  <c r="O475" i="46"/>
  <c r="O472" i="46"/>
  <c r="O471" i="46"/>
  <c r="O470" i="46"/>
  <c r="O468" i="46"/>
  <c r="O466" i="46"/>
  <c r="O464" i="46"/>
  <c r="O462" i="46"/>
  <c r="O460" i="46"/>
  <c r="O458" i="46"/>
  <c r="O456" i="46"/>
  <c r="O454" i="46"/>
  <c r="O452" i="46"/>
  <c r="O450" i="46"/>
  <c r="O449" i="46"/>
  <c r="O448" i="46"/>
  <c r="O447" i="46"/>
  <c r="O446" i="46"/>
  <c r="O445" i="46"/>
  <c r="O444" i="46"/>
  <c r="O443" i="46"/>
  <c r="O442" i="46"/>
  <c r="O441" i="46"/>
  <c r="O439" i="46"/>
  <c r="O437" i="46"/>
  <c r="O435" i="46"/>
  <c r="O432" i="46"/>
  <c r="O431" i="46"/>
  <c r="O430" i="46"/>
  <c r="O428" i="46"/>
  <c r="O426" i="46"/>
  <c r="O424" i="46"/>
  <c r="O422" i="46"/>
  <c r="O420" i="46"/>
  <c r="O418" i="46"/>
  <c r="O416" i="46"/>
  <c r="O414" i="46"/>
  <c r="O412" i="46"/>
  <c r="O410" i="46"/>
  <c r="O409" i="46"/>
  <c r="O408" i="46"/>
  <c r="O407" i="46"/>
  <c r="O406" i="46"/>
  <c r="O405" i="46"/>
  <c r="O404" i="46"/>
  <c r="O403" i="46"/>
  <c r="O402" i="46"/>
  <c r="O401" i="46"/>
  <c r="O400" i="46"/>
  <c r="O398" i="46"/>
  <c r="O396" i="46"/>
  <c r="O393" i="46"/>
  <c r="O391" i="46"/>
  <c r="O388" i="46"/>
  <c r="O386" i="46"/>
  <c r="O385" i="46"/>
  <c r="O384" i="46"/>
  <c r="O383" i="46"/>
  <c r="O382" i="46"/>
  <c r="O381" i="46"/>
  <c r="O380" i="46"/>
  <c r="O379" i="46"/>
  <c r="O377" i="46"/>
  <c r="O374" i="46"/>
  <c r="O372" i="46"/>
  <c r="O371" i="46"/>
  <c r="O370" i="46"/>
  <c r="O368" i="46"/>
  <c r="O367" i="46"/>
  <c r="O365" i="46"/>
  <c r="O362" i="46"/>
  <c r="O360" i="46"/>
  <c r="O359" i="46"/>
  <c r="O357" i="46"/>
  <c r="O355" i="46"/>
  <c r="O353" i="46"/>
  <c r="O351" i="46"/>
  <c r="O349" i="46"/>
  <c r="O348" i="46"/>
  <c r="O347" i="46"/>
  <c r="O346" i="46"/>
  <c r="O345" i="46"/>
  <c r="O342" i="46"/>
  <c r="O340" i="46"/>
  <c r="O339" i="46"/>
  <c r="O338" i="46"/>
  <c r="O335" i="46"/>
  <c r="O334" i="46"/>
  <c r="O333" i="46"/>
  <c r="O332" i="46"/>
  <c r="O331" i="46"/>
  <c r="O330" i="46"/>
  <c r="O328" i="46"/>
  <c r="O327" i="46"/>
  <c r="O325" i="46"/>
  <c r="O324" i="46"/>
  <c r="O323" i="46"/>
  <c r="O322" i="46"/>
  <c r="O321" i="46"/>
  <c r="O320" i="46"/>
  <c r="O319" i="46"/>
  <c r="O318" i="46"/>
  <c r="O317" i="46"/>
  <c r="O316" i="46"/>
  <c r="O315" i="46"/>
  <c r="O313" i="46"/>
  <c r="O312" i="46"/>
  <c r="O310" i="46"/>
  <c r="O309" i="46"/>
  <c r="O308" i="46"/>
  <c r="O306" i="46"/>
  <c r="O305" i="46"/>
  <c r="O303" i="46"/>
  <c r="O302" i="46"/>
  <c r="O301" i="46"/>
  <c r="O300" i="46"/>
  <c r="O299" i="46"/>
  <c r="O297" i="46"/>
  <c r="O296" i="46"/>
  <c r="O295" i="46"/>
  <c r="O294" i="46"/>
  <c r="O293" i="46"/>
  <c r="O291" i="46"/>
  <c r="O290" i="46"/>
  <c r="O289" i="46"/>
  <c r="O288" i="46"/>
  <c r="O287" i="46"/>
  <c r="O286" i="46"/>
  <c r="O284" i="46"/>
  <c r="O283" i="46"/>
  <c r="O282" i="46"/>
  <c r="O281" i="46"/>
  <c r="O280" i="46"/>
  <c r="O279" i="46"/>
  <c r="O278" i="46"/>
  <c r="O277" i="46"/>
  <c r="O276" i="46"/>
  <c r="O275" i="46"/>
  <c r="O274" i="46"/>
  <c r="O271" i="46"/>
  <c r="O270" i="46"/>
  <c r="O269" i="46"/>
  <c r="O268" i="46"/>
  <c r="O266" i="46"/>
  <c r="O265" i="46"/>
  <c r="O264" i="46"/>
  <c r="O262" i="46"/>
  <c r="O261" i="46"/>
  <c r="O260" i="46"/>
  <c r="O259" i="46"/>
  <c r="O258" i="46"/>
  <c r="O257" i="46"/>
  <c r="O255" i="46"/>
  <c r="O254" i="46"/>
  <c r="O253" i="46"/>
  <c r="O252" i="46"/>
  <c r="O251" i="46"/>
  <c r="O250" i="46"/>
  <c r="O248" i="46"/>
  <c r="O247" i="46"/>
  <c r="O246" i="46"/>
  <c r="O245" i="46"/>
  <c r="O244" i="46"/>
  <c r="O243" i="46"/>
  <c r="O242" i="46"/>
  <c r="O241" i="46"/>
  <c r="O240" i="46"/>
  <c r="O238" i="46"/>
  <c r="O237" i="46"/>
  <c r="O236" i="46"/>
  <c r="O235" i="46"/>
  <c r="O234" i="46"/>
  <c r="O233" i="46"/>
  <c r="O232" i="46"/>
  <c r="O231" i="46"/>
  <c r="O230" i="46"/>
  <c r="O229" i="46"/>
  <c r="O227" i="46"/>
  <c r="O226" i="46"/>
  <c r="O225" i="46"/>
  <c r="O224" i="46"/>
  <c r="O222" i="46"/>
  <c r="O221" i="46"/>
  <c r="O220" i="46"/>
  <c r="O219" i="46"/>
  <c r="O218" i="46"/>
  <c r="O216" i="46"/>
  <c r="O215" i="46"/>
  <c r="O214" i="46"/>
  <c r="O213" i="46"/>
  <c r="O212" i="46"/>
  <c r="O211" i="46"/>
  <c r="O210" i="46"/>
  <c r="O209" i="46"/>
  <c r="O207" i="46"/>
  <c r="O206" i="46"/>
  <c r="O205" i="46"/>
  <c r="O204" i="46"/>
  <c r="O203" i="46"/>
  <c r="O202" i="46"/>
  <c r="O199" i="46"/>
  <c r="O198" i="46"/>
  <c r="O197" i="46"/>
  <c r="O196" i="46"/>
  <c r="O195" i="46"/>
  <c r="O194" i="46"/>
  <c r="O192" i="46"/>
  <c r="O191" i="46"/>
  <c r="O189" i="46"/>
  <c r="O187" i="46"/>
  <c r="O186" i="46"/>
  <c r="O185" i="46"/>
  <c r="O184" i="46"/>
  <c r="O182" i="46"/>
  <c r="O179" i="46"/>
  <c r="O178" i="46"/>
  <c r="O177" i="46"/>
  <c r="O174" i="46"/>
  <c r="O172" i="46"/>
  <c r="O171" i="46"/>
  <c r="O170" i="46"/>
  <c r="O169" i="46"/>
  <c r="O166" i="46"/>
  <c r="O165" i="46"/>
  <c r="O163" i="46"/>
  <c r="O162" i="46"/>
  <c r="O161" i="46"/>
  <c r="O160" i="46"/>
  <c r="O159" i="46"/>
  <c r="O157" i="46"/>
  <c r="O156" i="46"/>
  <c r="O155" i="46"/>
  <c r="O151" i="46"/>
  <c r="O150" i="46"/>
  <c r="O149" i="46"/>
  <c r="O148" i="46"/>
  <c r="O147" i="46"/>
  <c r="O145" i="46"/>
  <c r="O144" i="46"/>
  <c r="O143" i="46"/>
  <c r="O142" i="46"/>
  <c r="O140" i="46"/>
  <c r="O139" i="46"/>
  <c r="O138" i="46"/>
  <c r="O137" i="46"/>
  <c r="O136" i="46"/>
  <c r="O134" i="46"/>
  <c r="O133" i="46"/>
  <c r="O132" i="46"/>
  <c r="O128" i="46"/>
  <c r="O127" i="46"/>
  <c r="O126" i="46"/>
  <c r="O125" i="46"/>
  <c r="O123" i="46"/>
  <c r="O122" i="46"/>
  <c r="O121" i="46"/>
  <c r="O118" i="46"/>
  <c r="O117" i="46"/>
  <c r="O116" i="46"/>
  <c r="O115" i="46"/>
  <c r="O114" i="46"/>
  <c r="O113" i="46"/>
  <c r="O111" i="46"/>
  <c r="O109" i="46"/>
  <c r="O107" i="46"/>
  <c r="O105" i="46"/>
  <c r="O104" i="46"/>
  <c r="O103" i="46"/>
  <c r="O101" i="46"/>
  <c r="O100" i="46"/>
  <c r="O98" i="46"/>
  <c r="O97" i="46"/>
  <c r="O94" i="46"/>
  <c r="O93" i="46"/>
  <c r="O90" i="46"/>
  <c r="O88" i="46"/>
  <c r="O86" i="46"/>
  <c r="O85" i="46"/>
  <c r="O84" i="46"/>
  <c r="O83" i="46"/>
  <c r="O81" i="46"/>
  <c r="O80" i="46"/>
  <c r="O79" i="46"/>
  <c r="O78" i="46"/>
  <c r="O75" i="46"/>
  <c r="O73" i="46"/>
  <c r="O72" i="46"/>
  <c r="O68" i="46"/>
  <c r="O67" i="46"/>
  <c r="O66" i="46"/>
  <c r="O62" i="46"/>
  <c r="O61" i="46"/>
  <c r="O60" i="46"/>
  <c r="O59" i="46"/>
  <c r="O58" i="46"/>
  <c r="O57" i="46"/>
  <c r="O55" i="46"/>
  <c r="O53" i="46"/>
  <c r="O52" i="46"/>
  <c r="O51" i="46"/>
  <c r="O50" i="46"/>
  <c r="O49" i="46"/>
  <c r="O46" i="46"/>
  <c r="O45" i="46"/>
  <c r="O44" i="46"/>
  <c r="O43" i="46"/>
  <c r="O41" i="46"/>
  <c r="O40" i="46"/>
  <c r="O39" i="46"/>
  <c r="O38" i="46"/>
  <c r="O37" i="46"/>
  <c r="O36" i="46"/>
  <c r="O35" i="46"/>
  <c r="O31" i="46"/>
  <c r="O29" i="46"/>
  <c r="O28" i="46"/>
  <c r="O26" i="46"/>
  <c r="O25" i="46"/>
  <c r="O23" i="46"/>
  <c r="O22" i="46"/>
  <c r="O21" i="46"/>
  <c r="O20" i="46"/>
  <c r="O17" i="46"/>
  <c r="O16" i="46"/>
  <c r="O13" i="46"/>
  <c r="M477" i="46"/>
  <c r="M475" i="46"/>
  <c r="M472" i="46"/>
  <c r="M471" i="46"/>
  <c r="M470" i="46"/>
  <c r="M468" i="46"/>
  <c r="M466" i="46"/>
  <c r="M464" i="46"/>
  <c r="M462" i="46"/>
  <c r="M460" i="46"/>
  <c r="M458" i="46"/>
  <c r="M456" i="46"/>
  <c r="M454" i="46"/>
  <c r="M452" i="46"/>
  <c r="M450" i="46"/>
  <c r="M449" i="46"/>
  <c r="M448" i="46"/>
  <c r="M447" i="46"/>
  <c r="M446" i="46"/>
  <c r="M445" i="46"/>
  <c r="M444" i="46"/>
  <c r="M443" i="46"/>
  <c r="M442" i="46"/>
  <c r="M441" i="46"/>
  <c r="M439" i="46"/>
  <c r="M437" i="46"/>
  <c r="M435" i="46"/>
  <c r="M432" i="46"/>
  <c r="M431" i="46"/>
  <c r="M430" i="46"/>
  <c r="M428" i="46"/>
  <c r="M426" i="46"/>
  <c r="M424" i="46"/>
  <c r="M422" i="46"/>
  <c r="M420" i="46"/>
  <c r="M418" i="46"/>
  <c r="M416" i="46"/>
  <c r="M414" i="46"/>
  <c r="M412" i="46"/>
  <c r="M410" i="46"/>
  <c r="M409" i="46"/>
  <c r="M408" i="46"/>
  <c r="M407" i="46"/>
  <c r="M406" i="46"/>
  <c r="M405" i="46"/>
  <c r="M404" i="46"/>
  <c r="M403" i="46"/>
  <c r="M402" i="46"/>
  <c r="M401" i="46"/>
  <c r="M400" i="46"/>
  <c r="M398" i="46"/>
  <c r="M396" i="46"/>
  <c r="M393" i="46"/>
  <c r="M391" i="46"/>
  <c r="M388" i="46"/>
  <c r="M386" i="46"/>
  <c r="M385" i="46"/>
  <c r="M384" i="46"/>
  <c r="M383" i="46"/>
  <c r="M382" i="46"/>
  <c r="M381" i="46"/>
  <c r="M380" i="46"/>
  <c r="M379" i="46"/>
  <c r="M377" i="46"/>
  <c r="M374" i="46"/>
  <c r="M372" i="46"/>
  <c r="M371" i="46"/>
  <c r="M370" i="46"/>
  <c r="M368" i="46"/>
  <c r="M367" i="46"/>
  <c r="M365" i="46"/>
  <c r="M362" i="46"/>
  <c r="M360" i="46"/>
  <c r="M359" i="46"/>
  <c r="M357" i="46"/>
  <c r="M355" i="46"/>
  <c r="M353" i="46"/>
  <c r="M351" i="46"/>
  <c r="M349" i="46"/>
  <c r="M348" i="46"/>
  <c r="M347" i="46"/>
  <c r="M346" i="46"/>
  <c r="M345" i="46"/>
  <c r="M342" i="46"/>
  <c r="M340" i="46"/>
  <c r="M339" i="46"/>
  <c r="M338" i="46"/>
  <c r="M335" i="46"/>
  <c r="M334" i="46"/>
  <c r="M333" i="46"/>
  <c r="M332" i="46"/>
  <c r="M331" i="46"/>
  <c r="M330" i="46"/>
  <c r="M328" i="46"/>
  <c r="M327" i="46"/>
  <c r="M325" i="46"/>
  <c r="M324" i="46"/>
  <c r="M323" i="46"/>
  <c r="M322" i="46"/>
  <c r="M321" i="46"/>
  <c r="M320" i="46"/>
  <c r="M319" i="46"/>
  <c r="M318" i="46"/>
  <c r="M317" i="46"/>
  <c r="M316" i="46"/>
  <c r="M315" i="46"/>
  <c r="M313" i="46"/>
  <c r="M312" i="46"/>
  <c r="M310" i="46"/>
  <c r="M309" i="46"/>
  <c r="M308" i="46"/>
  <c r="M306" i="46"/>
  <c r="M305" i="46"/>
  <c r="M303" i="46"/>
  <c r="M302" i="46"/>
  <c r="M301" i="46"/>
  <c r="M300" i="46"/>
  <c r="M299" i="46"/>
  <c r="M297" i="46"/>
  <c r="M296" i="46"/>
  <c r="M295" i="46"/>
  <c r="M294" i="46"/>
  <c r="M293" i="46"/>
  <c r="M291" i="46"/>
  <c r="M290" i="46"/>
  <c r="M289" i="46"/>
  <c r="M288" i="46"/>
  <c r="M287" i="46"/>
  <c r="M286" i="46"/>
  <c r="M284" i="46"/>
  <c r="M283" i="46"/>
  <c r="M282" i="46"/>
  <c r="M281" i="46"/>
  <c r="M280" i="46"/>
  <c r="M279" i="46"/>
  <c r="M278" i="46"/>
  <c r="M277" i="46"/>
  <c r="M276" i="46"/>
  <c r="M275" i="46"/>
  <c r="M274" i="46"/>
  <c r="M271" i="46"/>
  <c r="M270" i="46"/>
  <c r="M269" i="46"/>
  <c r="M268" i="46"/>
  <c r="M266" i="46"/>
  <c r="M265" i="46"/>
  <c r="M264" i="46"/>
  <c r="M262" i="46"/>
  <c r="M261" i="46"/>
  <c r="M260" i="46"/>
  <c r="M259" i="46"/>
  <c r="M258" i="46"/>
  <c r="M257" i="46"/>
  <c r="M255" i="46"/>
  <c r="M254" i="46"/>
  <c r="M253" i="46"/>
  <c r="M252" i="46"/>
  <c r="M251" i="46"/>
  <c r="M250" i="46"/>
  <c r="M248" i="46"/>
  <c r="M247" i="46"/>
  <c r="M246" i="46"/>
  <c r="M245" i="46"/>
  <c r="M244" i="46"/>
  <c r="M243" i="46"/>
  <c r="M242" i="46"/>
  <c r="M241" i="46"/>
  <c r="M240" i="46"/>
  <c r="M238" i="46"/>
  <c r="M237" i="46"/>
  <c r="M236" i="46"/>
  <c r="M235" i="46"/>
  <c r="M234" i="46"/>
  <c r="M233" i="46"/>
  <c r="M232" i="46"/>
  <c r="M231" i="46"/>
  <c r="M230" i="46"/>
  <c r="M229" i="46"/>
  <c r="M227" i="46"/>
  <c r="M226" i="46"/>
  <c r="M225" i="46"/>
  <c r="M224" i="46"/>
  <c r="M222" i="46"/>
  <c r="M221" i="46"/>
  <c r="M220" i="46"/>
  <c r="M219" i="46"/>
  <c r="M218" i="46"/>
  <c r="M216" i="46"/>
  <c r="M215" i="46"/>
  <c r="M214" i="46"/>
  <c r="M213" i="46"/>
  <c r="M212" i="46"/>
  <c r="M211" i="46"/>
  <c r="M210" i="46"/>
  <c r="M209" i="46"/>
  <c r="M207" i="46"/>
  <c r="M206" i="46"/>
  <c r="M205" i="46"/>
  <c r="M204" i="46"/>
  <c r="M203" i="46"/>
  <c r="M202" i="46"/>
  <c r="M199" i="46"/>
  <c r="M198" i="46"/>
  <c r="M197" i="46"/>
  <c r="M196" i="46"/>
  <c r="M195" i="46"/>
  <c r="M194" i="46"/>
  <c r="M192" i="46"/>
  <c r="M191" i="46"/>
  <c r="M189" i="46"/>
  <c r="M187" i="46"/>
  <c r="M186" i="46"/>
  <c r="M185" i="46"/>
  <c r="M184" i="46"/>
  <c r="M182" i="46"/>
  <c r="M179" i="46"/>
  <c r="M178" i="46"/>
  <c r="M177" i="46"/>
  <c r="M174" i="46"/>
  <c r="M172" i="46"/>
  <c r="M171" i="46"/>
  <c r="M170" i="46"/>
  <c r="M169" i="46"/>
  <c r="M166" i="46"/>
  <c r="M165" i="46"/>
  <c r="M163" i="46"/>
  <c r="M162" i="46"/>
  <c r="M161" i="46"/>
  <c r="M160" i="46"/>
  <c r="M159" i="46"/>
  <c r="M157" i="46"/>
  <c r="M156" i="46"/>
  <c r="M155" i="46"/>
  <c r="M151" i="46"/>
  <c r="M150" i="46"/>
  <c r="M149" i="46"/>
  <c r="M148" i="46"/>
  <c r="M147" i="46"/>
  <c r="M145" i="46"/>
  <c r="M144" i="46"/>
  <c r="M143" i="46"/>
  <c r="M142" i="46"/>
  <c r="M140" i="46"/>
  <c r="M139" i="46"/>
  <c r="M138" i="46"/>
  <c r="M137" i="46"/>
  <c r="M136" i="46"/>
  <c r="M134" i="46"/>
  <c r="M133" i="46"/>
  <c r="M132" i="46"/>
  <c r="M128" i="46"/>
  <c r="M127" i="46"/>
  <c r="M126" i="46"/>
  <c r="M125" i="46"/>
  <c r="M123" i="46"/>
  <c r="M122" i="46"/>
  <c r="M121" i="46"/>
  <c r="M118" i="46"/>
  <c r="M117" i="46"/>
  <c r="M116" i="46"/>
  <c r="M115" i="46"/>
  <c r="M114" i="46"/>
  <c r="M113" i="46"/>
  <c r="M111" i="46"/>
  <c r="M109" i="46"/>
  <c r="M107" i="46"/>
  <c r="M105" i="46"/>
  <c r="M104" i="46"/>
  <c r="M103" i="46"/>
  <c r="M101" i="46"/>
  <c r="M100" i="46"/>
  <c r="M98" i="46"/>
  <c r="M97" i="46"/>
  <c r="M94" i="46"/>
  <c r="M93" i="46"/>
  <c r="M90" i="46"/>
  <c r="M88" i="46"/>
  <c r="M86" i="46"/>
  <c r="M85" i="46"/>
  <c r="M84" i="46"/>
  <c r="M83" i="46"/>
  <c r="M81" i="46"/>
  <c r="M80" i="46"/>
  <c r="M79" i="46"/>
  <c r="M78" i="46"/>
  <c r="M75" i="46"/>
  <c r="M73" i="46"/>
  <c r="M72" i="46"/>
  <c r="M68" i="46"/>
  <c r="M67" i="46"/>
  <c r="M66" i="46"/>
  <c r="M62" i="46"/>
  <c r="M61" i="46"/>
  <c r="M60" i="46"/>
  <c r="M59" i="46"/>
  <c r="M58" i="46"/>
  <c r="M57" i="46"/>
  <c r="M55" i="46"/>
  <c r="M53" i="46"/>
  <c r="M52" i="46"/>
  <c r="M51" i="46"/>
  <c r="M50" i="46"/>
  <c r="M49" i="46"/>
  <c r="M46" i="46"/>
  <c r="M45" i="46"/>
  <c r="M44" i="46"/>
  <c r="M43" i="46"/>
  <c r="M41" i="46"/>
  <c r="M40" i="46"/>
  <c r="M39" i="46"/>
  <c r="M38" i="46"/>
  <c r="M37" i="46"/>
  <c r="M36" i="46"/>
  <c r="M35" i="46"/>
  <c r="M31" i="46"/>
  <c r="M29" i="46"/>
  <c r="M28" i="46"/>
  <c r="M26" i="46"/>
  <c r="M25" i="46"/>
  <c r="M23" i="46"/>
  <c r="M22" i="46"/>
  <c r="M21" i="46"/>
  <c r="M20" i="46"/>
  <c r="M17" i="46"/>
  <c r="M16" i="46"/>
  <c r="M13" i="46"/>
  <c r="K477" i="46"/>
  <c r="K475" i="46"/>
  <c r="K472" i="46"/>
  <c r="K471" i="46"/>
  <c r="K470" i="46"/>
  <c r="K468" i="46"/>
  <c r="K466" i="46"/>
  <c r="K464" i="46"/>
  <c r="K462" i="46"/>
  <c r="K460" i="46"/>
  <c r="K458" i="46"/>
  <c r="K456" i="46"/>
  <c r="K454" i="46"/>
  <c r="K452" i="46"/>
  <c r="K450" i="46"/>
  <c r="K449" i="46"/>
  <c r="K448" i="46"/>
  <c r="K447" i="46"/>
  <c r="K446" i="46"/>
  <c r="K445" i="46"/>
  <c r="K444" i="46"/>
  <c r="K443" i="46"/>
  <c r="K442" i="46"/>
  <c r="K441" i="46"/>
  <c r="K439" i="46"/>
  <c r="K437" i="46"/>
  <c r="K435" i="46"/>
  <c r="K432" i="46"/>
  <c r="K431" i="46"/>
  <c r="K430" i="46"/>
  <c r="K428" i="46"/>
  <c r="K426" i="46"/>
  <c r="K424" i="46"/>
  <c r="K422" i="46"/>
  <c r="K420" i="46"/>
  <c r="K418" i="46"/>
  <c r="K416" i="46"/>
  <c r="K414" i="46"/>
  <c r="K412" i="46"/>
  <c r="K410" i="46"/>
  <c r="K409" i="46"/>
  <c r="K408" i="46"/>
  <c r="K407" i="46"/>
  <c r="K406" i="46"/>
  <c r="K405" i="46"/>
  <c r="K404" i="46"/>
  <c r="K403" i="46"/>
  <c r="K402" i="46"/>
  <c r="K401" i="46"/>
  <c r="K400" i="46"/>
  <c r="K398" i="46"/>
  <c r="K396" i="46"/>
  <c r="K393" i="46"/>
  <c r="K391" i="46"/>
  <c r="K388" i="46"/>
  <c r="K386" i="46"/>
  <c r="K385" i="46"/>
  <c r="K384" i="46"/>
  <c r="K383" i="46"/>
  <c r="K382" i="46"/>
  <c r="K381" i="46"/>
  <c r="K380" i="46"/>
  <c r="K379" i="46"/>
  <c r="K377" i="46"/>
  <c r="K374" i="46"/>
  <c r="K372" i="46"/>
  <c r="K371" i="46"/>
  <c r="K370" i="46"/>
  <c r="K368" i="46"/>
  <c r="K367" i="46"/>
  <c r="K365" i="46"/>
  <c r="K362" i="46"/>
  <c r="K360" i="46"/>
  <c r="K359" i="46"/>
  <c r="K357" i="46"/>
  <c r="K355" i="46"/>
  <c r="K353" i="46"/>
  <c r="K351" i="46"/>
  <c r="K349" i="46"/>
  <c r="K348" i="46"/>
  <c r="K347" i="46"/>
  <c r="K346" i="46"/>
  <c r="K345" i="46"/>
  <c r="K342" i="46"/>
  <c r="K340" i="46"/>
  <c r="K339" i="46"/>
  <c r="K338" i="46"/>
  <c r="K335" i="46"/>
  <c r="K334" i="46"/>
  <c r="K333" i="46"/>
  <c r="K332" i="46"/>
  <c r="K331" i="46"/>
  <c r="K330" i="46"/>
  <c r="K328" i="46"/>
  <c r="K327" i="46"/>
  <c r="K325" i="46"/>
  <c r="K324" i="46"/>
  <c r="K323" i="46"/>
  <c r="K322" i="46"/>
  <c r="K321" i="46"/>
  <c r="K320" i="46"/>
  <c r="K319" i="46"/>
  <c r="K318" i="46"/>
  <c r="K317" i="46"/>
  <c r="K316" i="46"/>
  <c r="K315" i="46"/>
  <c r="K313" i="46"/>
  <c r="K312" i="46"/>
  <c r="K310" i="46"/>
  <c r="K309" i="46"/>
  <c r="K308" i="46"/>
  <c r="K306" i="46"/>
  <c r="K305" i="46"/>
  <c r="K303" i="46"/>
  <c r="K302" i="46"/>
  <c r="K301" i="46"/>
  <c r="K300" i="46"/>
  <c r="K299" i="46"/>
  <c r="K297" i="46"/>
  <c r="K296" i="46"/>
  <c r="K295" i="46"/>
  <c r="K294" i="46"/>
  <c r="K293" i="46"/>
  <c r="K291" i="46"/>
  <c r="K290" i="46"/>
  <c r="K289" i="46"/>
  <c r="K288" i="46"/>
  <c r="K287" i="46"/>
  <c r="K286" i="46"/>
  <c r="K284" i="46"/>
  <c r="K283" i="46"/>
  <c r="K282" i="46"/>
  <c r="K281" i="46"/>
  <c r="K280" i="46"/>
  <c r="K279" i="46"/>
  <c r="K278" i="46"/>
  <c r="K277" i="46"/>
  <c r="K276" i="46"/>
  <c r="K275" i="46"/>
  <c r="K274" i="46"/>
  <c r="K271" i="46"/>
  <c r="K270" i="46"/>
  <c r="K269" i="46"/>
  <c r="K268" i="46"/>
  <c r="K266" i="46"/>
  <c r="K265" i="46"/>
  <c r="K264" i="46"/>
  <c r="K262" i="46"/>
  <c r="K261" i="46"/>
  <c r="K260" i="46"/>
  <c r="K259" i="46"/>
  <c r="K258" i="46"/>
  <c r="K257" i="46"/>
  <c r="K255" i="46"/>
  <c r="K254" i="46"/>
  <c r="K253" i="46"/>
  <c r="K252" i="46"/>
  <c r="K251" i="46"/>
  <c r="K250" i="46"/>
  <c r="K248" i="46"/>
  <c r="K247" i="46"/>
  <c r="K246" i="46"/>
  <c r="K245" i="46"/>
  <c r="K244" i="46"/>
  <c r="K243" i="46"/>
  <c r="K242" i="46"/>
  <c r="K241" i="46"/>
  <c r="K240" i="46"/>
  <c r="K238" i="46"/>
  <c r="K237" i="46"/>
  <c r="K236" i="46"/>
  <c r="K235" i="46"/>
  <c r="K234" i="46"/>
  <c r="K233" i="46"/>
  <c r="K232" i="46"/>
  <c r="K231" i="46"/>
  <c r="K230" i="46"/>
  <c r="K229" i="46"/>
  <c r="K227" i="46"/>
  <c r="K226" i="46"/>
  <c r="K225" i="46"/>
  <c r="K224" i="46"/>
  <c r="K222" i="46"/>
  <c r="K221" i="46"/>
  <c r="K220" i="46"/>
  <c r="K219" i="46"/>
  <c r="K218" i="46"/>
  <c r="K216" i="46"/>
  <c r="K215" i="46"/>
  <c r="K214" i="46"/>
  <c r="K213" i="46"/>
  <c r="K212" i="46"/>
  <c r="K211" i="46"/>
  <c r="K210" i="46"/>
  <c r="K209" i="46"/>
  <c r="K207" i="46"/>
  <c r="K206" i="46"/>
  <c r="K205" i="46"/>
  <c r="K204" i="46"/>
  <c r="K203" i="46"/>
  <c r="K202" i="46"/>
  <c r="K199" i="46"/>
  <c r="K198" i="46"/>
  <c r="K197" i="46"/>
  <c r="K196" i="46"/>
  <c r="K195" i="46"/>
  <c r="K194" i="46"/>
  <c r="K192" i="46"/>
  <c r="K191" i="46"/>
  <c r="K189" i="46"/>
  <c r="K187" i="46"/>
  <c r="K186" i="46"/>
  <c r="K185" i="46"/>
  <c r="K184" i="46"/>
  <c r="K182" i="46"/>
  <c r="K179" i="46"/>
  <c r="K178" i="46"/>
  <c r="K177" i="46"/>
  <c r="K174" i="46"/>
  <c r="K172" i="46"/>
  <c r="K171" i="46"/>
  <c r="K170" i="46"/>
  <c r="K169" i="46"/>
  <c r="K166" i="46"/>
  <c r="K165" i="46"/>
  <c r="K163" i="46"/>
  <c r="K162" i="46"/>
  <c r="K161" i="46"/>
  <c r="K160" i="46"/>
  <c r="K159" i="46"/>
  <c r="K157" i="46"/>
  <c r="K156" i="46"/>
  <c r="K155" i="46"/>
  <c r="K151" i="46"/>
  <c r="K150" i="46"/>
  <c r="K149" i="46"/>
  <c r="K148" i="46"/>
  <c r="K147" i="46"/>
  <c r="K145" i="46"/>
  <c r="K144" i="46"/>
  <c r="K143" i="46"/>
  <c r="K142" i="46"/>
  <c r="K140" i="46"/>
  <c r="K139" i="46"/>
  <c r="K138" i="46"/>
  <c r="K137" i="46"/>
  <c r="K136" i="46"/>
  <c r="K134" i="46"/>
  <c r="K133" i="46"/>
  <c r="K132" i="46"/>
  <c r="K128" i="46"/>
  <c r="K127" i="46"/>
  <c r="K126" i="46"/>
  <c r="K125" i="46"/>
  <c r="K123" i="46"/>
  <c r="K122" i="46"/>
  <c r="K121" i="46"/>
  <c r="K118" i="46"/>
  <c r="K117" i="46"/>
  <c r="K116" i="46"/>
  <c r="K115" i="46"/>
  <c r="K114" i="46"/>
  <c r="K113" i="46"/>
  <c r="K111" i="46"/>
  <c r="K109" i="46"/>
  <c r="K107" i="46"/>
  <c r="K105" i="46"/>
  <c r="K104" i="46"/>
  <c r="K103" i="46"/>
  <c r="K101" i="46"/>
  <c r="K100" i="46"/>
  <c r="K98" i="46"/>
  <c r="K97" i="46"/>
  <c r="K94" i="46"/>
  <c r="K93" i="46"/>
  <c r="K90" i="46"/>
  <c r="K88" i="46"/>
  <c r="K86" i="46"/>
  <c r="K85" i="46"/>
  <c r="K84" i="46"/>
  <c r="K83" i="46"/>
  <c r="K81" i="46"/>
  <c r="K80" i="46"/>
  <c r="K79" i="46"/>
  <c r="K78" i="46"/>
  <c r="K75" i="46"/>
  <c r="K73" i="46"/>
  <c r="K72" i="46"/>
  <c r="K68" i="46"/>
  <c r="K67" i="46"/>
  <c r="K66" i="46"/>
  <c r="K62" i="46"/>
  <c r="K61" i="46"/>
  <c r="K60" i="46"/>
  <c r="K59" i="46"/>
  <c r="K58" i="46"/>
  <c r="K57" i="46"/>
  <c r="K55" i="46"/>
  <c r="K53" i="46"/>
  <c r="K52" i="46"/>
  <c r="K51" i="46"/>
  <c r="K50" i="46"/>
  <c r="K49" i="46"/>
  <c r="K46" i="46"/>
  <c r="K45" i="46"/>
  <c r="K44" i="46"/>
  <c r="K43" i="46"/>
  <c r="K41" i="46"/>
  <c r="K40" i="46"/>
  <c r="K39" i="46"/>
  <c r="K38" i="46"/>
  <c r="K37" i="46"/>
  <c r="K36" i="46"/>
  <c r="K35" i="46"/>
  <c r="K31" i="46"/>
  <c r="K29" i="46"/>
  <c r="K28" i="46"/>
  <c r="K26" i="46"/>
  <c r="K25" i="46"/>
  <c r="K23" i="46"/>
  <c r="K22" i="46"/>
  <c r="K21" i="46"/>
  <c r="K20" i="46"/>
  <c r="K17" i="46"/>
  <c r="K16" i="46"/>
  <c r="K13" i="46"/>
  <c r="H477" i="46"/>
  <c r="H472" i="46"/>
  <c r="H471" i="46"/>
  <c r="H470" i="46"/>
  <c r="H468" i="46"/>
  <c r="H466" i="46"/>
  <c r="H464" i="46"/>
  <c r="H462" i="46"/>
  <c r="H460" i="46"/>
  <c r="H458" i="46"/>
  <c r="H456" i="46"/>
  <c r="H454" i="46"/>
  <c r="H452" i="46"/>
  <c r="H450" i="46"/>
  <c r="H449" i="46"/>
  <c r="H448" i="46"/>
  <c r="H446" i="46"/>
  <c r="H445" i="46"/>
  <c r="H444" i="46"/>
  <c r="H442" i="46"/>
  <c r="H441" i="46"/>
  <c r="H437" i="46"/>
  <c r="H435" i="46"/>
  <c r="H432" i="46"/>
  <c r="H430" i="46"/>
  <c r="H428" i="46"/>
  <c r="H426" i="46"/>
  <c r="H424" i="46"/>
  <c r="H422" i="46"/>
  <c r="H420" i="46"/>
  <c r="H418" i="46"/>
  <c r="H416" i="46"/>
  <c r="H414" i="46"/>
  <c r="H412" i="46"/>
  <c r="H410" i="46"/>
  <c r="H409" i="46"/>
  <c r="H408" i="46"/>
  <c r="H407" i="46"/>
  <c r="H406" i="46"/>
  <c r="H405" i="46"/>
  <c r="H404" i="46"/>
  <c r="H403" i="46"/>
  <c r="H402" i="46"/>
  <c r="H401" i="46"/>
  <c r="H400" i="46"/>
  <c r="H398" i="46"/>
  <c r="H396" i="46"/>
  <c r="H393" i="46"/>
  <c r="H388" i="46"/>
  <c r="H386" i="46"/>
  <c r="H385" i="46"/>
  <c r="H384" i="46"/>
  <c r="H383" i="46"/>
  <c r="H382" i="46"/>
  <c r="H381" i="46"/>
  <c r="H380" i="46"/>
  <c r="H379" i="46"/>
  <c r="H377" i="46"/>
  <c r="H374" i="46"/>
  <c r="H372" i="46"/>
  <c r="H371" i="46"/>
  <c r="H370" i="46"/>
  <c r="H367" i="46"/>
  <c r="H365" i="46"/>
  <c r="H362" i="46"/>
  <c r="H360" i="46"/>
  <c r="H359" i="46"/>
  <c r="H357" i="46"/>
  <c r="H353" i="46"/>
  <c r="H351" i="46"/>
  <c r="H349" i="46"/>
  <c r="H348" i="46"/>
  <c r="H347" i="46"/>
  <c r="H346" i="46"/>
  <c r="H345" i="46"/>
  <c r="H342" i="46"/>
  <c r="H340" i="46"/>
  <c r="H338" i="46"/>
  <c r="H335" i="46"/>
  <c r="H334" i="46"/>
  <c r="H333" i="46"/>
  <c r="H332" i="46"/>
  <c r="H331" i="46"/>
  <c r="H330" i="46"/>
  <c r="H328" i="46"/>
  <c r="H325" i="46"/>
  <c r="H324" i="46"/>
  <c r="H321" i="46"/>
  <c r="H320" i="46"/>
  <c r="H317" i="46"/>
  <c r="H316" i="46"/>
  <c r="H313" i="46"/>
  <c r="H312" i="46"/>
  <c r="H310" i="46"/>
  <c r="H309" i="46"/>
  <c r="H308" i="46"/>
  <c r="H306" i="46"/>
  <c r="H305" i="46"/>
  <c r="H303" i="46"/>
  <c r="H302" i="46"/>
  <c r="H301" i="46"/>
  <c r="H299" i="46"/>
  <c r="H297" i="46"/>
  <c r="H296" i="46"/>
  <c r="H294" i="46"/>
  <c r="H293" i="46"/>
  <c r="H290" i="46"/>
  <c r="H289" i="46"/>
  <c r="H288" i="46"/>
  <c r="H287" i="46"/>
  <c r="H286" i="46"/>
  <c r="H284" i="46"/>
  <c r="H282" i="46"/>
  <c r="H281" i="46"/>
  <c r="H280" i="46"/>
  <c r="H278" i="46"/>
  <c r="H277" i="46"/>
  <c r="H276" i="46"/>
  <c r="H274" i="46"/>
  <c r="H270" i="46"/>
  <c r="H269" i="46"/>
  <c r="H268" i="46"/>
  <c r="H266" i="46"/>
  <c r="H265" i="46"/>
  <c r="H264" i="46"/>
  <c r="H262" i="46"/>
  <c r="H261" i="46"/>
  <c r="H260" i="46"/>
  <c r="H258" i="46"/>
  <c r="H257" i="46"/>
  <c r="H255" i="46"/>
  <c r="H254" i="46"/>
  <c r="H252" i="46"/>
  <c r="H251" i="46"/>
  <c r="H250" i="46"/>
  <c r="H248" i="46"/>
  <c r="H247" i="46"/>
  <c r="H246" i="46"/>
  <c r="H244" i="46"/>
  <c r="H243" i="46"/>
  <c r="H242" i="46"/>
  <c r="H240" i="46"/>
  <c r="H238" i="46"/>
  <c r="H237" i="46"/>
  <c r="H236" i="46"/>
  <c r="H235" i="46"/>
  <c r="H234" i="46"/>
  <c r="H233" i="46"/>
  <c r="H232" i="46"/>
  <c r="H231" i="46"/>
  <c r="H230" i="46"/>
  <c r="H229" i="46"/>
  <c r="H227" i="46"/>
  <c r="H226" i="46"/>
  <c r="H225" i="46"/>
  <c r="H224" i="46"/>
  <c r="H222" i="46"/>
  <c r="H221" i="46"/>
  <c r="H220" i="46"/>
  <c r="H219" i="46"/>
  <c r="H218" i="46"/>
  <c r="H216" i="46"/>
  <c r="H214" i="46"/>
  <c r="H213" i="46"/>
  <c r="H212" i="46"/>
  <c r="H210" i="46"/>
  <c r="H209" i="46"/>
  <c r="H205" i="46"/>
  <c r="H204" i="46"/>
  <c r="H198" i="46"/>
  <c r="H197" i="46"/>
  <c r="H194" i="46"/>
  <c r="H192" i="46"/>
  <c r="H189" i="46"/>
  <c r="H187" i="46"/>
  <c r="H186" i="46"/>
  <c r="H185" i="46"/>
  <c r="H184" i="46"/>
  <c r="H182" i="46"/>
  <c r="H178" i="46"/>
  <c r="H177" i="46"/>
  <c r="H174" i="46"/>
  <c r="H172" i="46"/>
  <c r="H171" i="46"/>
  <c r="H170" i="46"/>
  <c r="H169" i="46"/>
  <c r="H166" i="46"/>
  <c r="H161" i="46"/>
  <c r="H160" i="46"/>
  <c r="H157" i="46"/>
  <c r="H156" i="46"/>
  <c r="H150" i="46"/>
  <c r="H149" i="46"/>
  <c r="H148" i="46"/>
  <c r="H145" i="46"/>
  <c r="H144" i="46"/>
  <c r="H143" i="46"/>
  <c r="H142" i="46"/>
  <c r="H140" i="46"/>
  <c r="H139" i="46"/>
  <c r="H138" i="46"/>
  <c r="H137" i="46"/>
  <c r="H136" i="46"/>
  <c r="H134" i="46"/>
  <c r="H133" i="46"/>
  <c r="H132" i="46"/>
  <c r="H128" i="46"/>
  <c r="H126" i="46"/>
  <c r="H125" i="46"/>
  <c r="H123" i="46"/>
  <c r="H122" i="46"/>
  <c r="H121" i="46"/>
  <c r="H118" i="46"/>
  <c r="H116" i="46"/>
  <c r="H115" i="46"/>
  <c r="H114" i="46"/>
  <c r="H109" i="46"/>
  <c r="H107" i="46"/>
  <c r="H104" i="46"/>
  <c r="H103" i="46"/>
  <c r="H101" i="46"/>
  <c r="H100" i="46"/>
  <c r="H98" i="46"/>
  <c r="H97" i="46"/>
  <c r="H94" i="46"/>
  <c r="H93" i="46"/>
  <c r="H90" i="46"/>
  <c r="H88" i="46"/>
  <c r="H86" i="46"/>
  <c r="H85" i="46"/>
  <c r="H84" i="46"/>
  <c r="H83" i="46"/>
  <c r="H80" i="46"/>
  <c r="H78" i="46"/>
  <c r="H75" i="46"/>
  <c r="H73" i="46"/>
  <c r="H72" i="46"/>
  <c r="H68" i="46"/>
  <c r="H66" i="46"/>
  <c r="H62" i="46"/>
  <c r="H61" i="46"/>
  <c r="H60" i="46"/>
  <c r="H58" i="46"/>
  <c r="H57" i="46"/>
  <c r="H53" i="46"/>
  <c r="H52" i="46"/>
  <c r="H49" i="46"/>
  <c r="H46" i="46"/>
  <c r="H44" i="46"/>
  <c r="H43" i="46"/>
  <c r="H41" i="46"/>
  <c r="H40" i="46"/>
  <c r="H39" i="46"/>
  <c r="H38" i="46"/>
  <c r="H37" i="46"/>
  <c r="H36" i="46"/>
  <c r="H35" i="46"/>
  <c r="H31" i="46"/>
  <c r="H29" i="46"/>
  <c r="H28" i="46"/>
  <c r="H26" i="46"/>
  <c r="H25" i="46"/>
  <c r="H22" i="46"/>
  <c r="H21" i="46"/>
  <c r="H20" i="46"/>
  <c r="H17" i="46"/>
  <c r="H16" i="46"/>
  <c r="H13" i="46"/>
  <c r="R531" i="45"/>
  <c r="R530" i="45"/>
  <c r="R529" i="45"/>
  <c r="R528" i="45"/>
  <c r="R527" i="45"/>
  <c r="R526" i="45"/>
  <c r="R524" i="45"/>
  <c r="R523" i="45"/>
  <c r="R522" i="45"/>
  <c r="R521" i="45"/>
  <c r="R519" i="45"/>
  <c r="R518" i="45"/>
  <c r="R517" i="45"/>
  <c r="R516" i="45"/>
  <c r="R515" i="45"/>
  <c r="R514" i="45"/>
  <c r="R512" i="45"/>
  <c r="R511" i="45"/>
  <c r="R510" i="45"/>
  <c r="R509" i="45"/>
  <c r="R508" i="45"/>
  <c r="R506" i="45"/>
  <c r="R505" i="45"/>
  <c r="R504" i="45"/>
  <c r="R503" i="45"/>
  <c r="R502" i="45"/>
  <c r="R500" i="45"/>
  <c r="R499" i="45"/>
  <c r="R498" i="45"/>
  <c r="R497" i="45"/>
  <c r="R496" i="45"/>
  <c r="R494" i="45"/>
  <c r="R493" i="45"/>
  <c r="R492" i="45"/>
  <c r="R491" i="45"/>
  <c r="R490" i="45"/>
  <c r="R488" i="45"/>
  <c r="R487" i="45"/>
  <c r="R485" i="45"/>
  <c r="R483" i="45"/>
  <c r="R481" i="45"/>
  <c r="R477" i="45"/>
  <c r="R475" i="45"/>
  <c r="R472" i="45"/>
  <c r="R471" i="45"/>
  <c r="R470" i="45"/>
  <c r="R468" i="45"/>
  <c r="R466" i="45"/>
  <c r="R464" i="45"/>
  <c r="R462" i="45"/>
  <c r="R460" i="45"/>
  <c r="R458" i="45"/>
  <c r="R456" i="45"/>
  <c r="R454" i="45"/>
  <c r="R452" i="45"/>
  <c r="R450" i="45"/>
  <c r="R449" i="45"/>
  <c r="R448" i="45"/>
  <c r="R447" i="45"/>
  <c r="R446" i="45"/>
  <c r="R445" i="45"/>
  <c r="R444" i="45"/>
  <c r="R443" i="45"/>
  <c r="R442" i="45"/>
  <c r="R441" i="45"/>
  <c r="R439" i="45"/>
  <c r="R437" i="45"/>
  <c r="R435" i="45"/>
  <c r="R432" i="45"/>
  <c r="R431" i="45"/>
  <c r="R430" i="45"/>
  <c r="R428" i="45"/>
  <c r="R426" i="45"/>
  <c r="R424" i="45"/>
  <c r="R422" i="45"/>
  <c r="R420" i="45"/>
  <c r="R418" i="45"/>
  <c r="R416" i="45"/>
  <c r="R414" i="45"/>
  <c r="R412" i="45"/>
  <c r="R410" i="45"/>
  <c r="R409" i="45"/>
  <c r="R408" i="45"/>
  <c r="R407" i="45"/>
  <c r="R406" i="45"/>
  <c r="R405" i="45"/>
  <c r="R404" i="45"/>
  <c r="R403" i="45"/>
  <c r="R402" i="45"/>
  <c r="R401" i="45"/>
  <c r="R400" i="45"/>
  <c r="R398" i="45"/>
  <c r="R396" i="45"/>
  <c r="R393" i="45"/>
  <c r="R391" i="45"/>
  <c r="R388" i="45"/>
  <c r="R386" i="45"/>
  <c r="R385" i="45"/>
  <c r="R384" i="45"/>
  <c r="R383" i="45"/>
  <c r="R382" i="45"/>
  <c r="R381" i="45"/>
  <c r="R380" i="45"/>
  <c r="R379" i="45"/>
  <c r="R377" i="45"/>
  <c r="R374" i="45"/>
  <c r="R372" i="45"/>
  <c r="R371" i="45"/>
  <c r="R370" i="45"/>
  <c r="R368" i="45"/>
  <c r="R367" i="45"/>
  <c r="R365" i="45"/>
  <c r="R362" i="45"/>
  <c r="R360" i="45"/>
  <c r="R359" i="45"/>
  <c r="R357" i="45"/>
  <c r="R355" i="45"/>
  <c r="R353" i="45"/>
  <c r="R351" i="45"/>
  <c r="R349" i="45"/>
  <c r="R348" i="45"/>
  <c r="R347" i="45"/>
  <c r="R346" i="45"/>
  <c r="R345" i="45"/>
  <c r="R342" i="45"/>
  <c r="R340" i="45"/>
  <c r="R339" i="45"/>
  <c r="AL339" i="25" s="1"/>
  <c r="R338" i="45"/>
  <c r="R335" i="45"/>
  <c r="R334" i="45"/>
  <c r="R333" i="45"/>
  <c r="R332" i="45"/>
  <c r="R331" i="45"/>
  <c r="R330" i="45"/>
  <c r="R328" i="45"/>
  <c r="R327" i="45"/>
  <c r="R325" i="45"/>
  <c r="R324" i="45"/>
  <c r="R323" i="45"/>
  <c r="R322" i="45"/>
  <c r="R321" i="45"/>
  <c r="R320" i="45"/>
  <c r="R319" i="45"/>
  <c r="R318" i="45"/>
  <c r="R317" i="45"/>
  <c r="R316" i="45"/>
  <c r="R315" i="45"/>
  <c r="R313" i="45"/>
  <c r="R312" i="45"/>
  <c r="R310" i="45"/>
  <c r="R309" i="45"/>
  <c r="R308" i="45"/>
  <c r="R306" i="45"/>
  <c r="R305" i="45"/>
  <c r="R303" i="45"/>
  <c r="R302" i="45"/>
  <c r="R301" i="45"/>
  <c r="R300" i="45"/>
  <c r="R299" i="45"/>
  <c r="R297" i="45"/>
  <c r="R296" i="45"/>
  <c r="R295" i="45"/>
  <c r="R294" i="45"/>
  <c r="R293" i="45"/>
  <c r="R291" i="45"/>
  <c r="R290" i="45"/>
  <c r="R289" i="45"/>
  <c r="R288" i="45"/>
  <c r="R287" i="45"/>
  <c r="R286" i="45"/>
  <c r="R284" i="45"/>
  <c r="R283" i="45"/>
  <c r="R282" i="45"/>
  <c r="R281" i="45"/>
  <c r="R280" i="45"/>
  <c r="R279" i="45"/>
  <c r="R278" i="45"/>
  <c r="R277" i="45"/>
  <c r="R276" i="45"/>
  <c r="R275" i="45"/>
  <c r="R274" i="45"/>
  <c r="R271" i="45"/>
  <c r="R270" i="45"/>
  <c r="R269" i="45"/>
  <c r="R268" i="45"/>
  <c r="R266" i="45"/>
  <c r="R265" i="45"/>
  <c r="R264" i="45"/>
  <c r="R262" i="45"/>
  <c r="R261" i="45"/>
  <c r="R260" i="45"/>
  <c r="R259" i="45"/>
  <c r="R258" i="45"/>
  <c r="R257" i="45"/>
  <c r="R255" i="45"/>
  <c r="R254" i="45"/>
  <c r="R253" i="45"/>
  <c r="R252" i="45"/>
  <c r="R251" i="45"/>
  <c r="R250" i="45"/>
  <c r="R248" i="45"/>
  <c r="R247" i="45"/>
  <c r="R246" i="45"/>
  <c r="R245" i="45"/>
  <c r="R244" i="45"/>
  <c r="R243" i="45"/>
  <c r="R242" i="45"/>
  <c r="R241" i="45"/>
  <c r="R240" i="45"/>
  <c r="R238" i="45"/>
  <c r="R237" i="45"/>
  <c r="R236" i="45"/>
  <c r="R235" i="45"/>
  <c r="R234" i="45"/>
  <c r="R233" i="45"/>
  <c r="R232" i="45"/>
  <c r="R231" i="45"/>
  <c r="R230" i="45"/>
  <c r="R229" i="45"/>
  <c r="R227" i="45"/>
  <c r="R226" i="45"/>
  <c r="R225" i="45"/>
  <c r="R224" i="45"/>
  <c r="R222" i="45"/>
  <c r="R221" i="45"/>
  <c r="R220" i="45"/>
  <c r="R219" i="45"/>
  <c r="R218" i="45"/>
  <c r="R216" i="45"/>
  <c r="R215" i="45"/>
  <c r="R214" i="45"/>
  <c r="R213" i="45"/>
  <c r="R212" i="45"/>
  <c r="R211" i="45"/>
  <c r="R210" i="45"/>
  <c r="R209" i="45"/>
  <c r="R207" i="45"/>
  <c r="R206" i="45"/>
  <c r="R205" i="45"/>
  <c r="R204" i="45"/>
  <c r="R203" i="45"/>
  <c r="R202" i="45"/>
  <c r="R199" i="45"/>
  <c r="R198" i="45"/>
  <c r="R197" i="45"/>
  <c r="R196" i="45"/>
  <c r="R195" i="45"/>
  <c r="R194" i="45"/>
  <c r="R192" i="45"/>
  <c r="R191" i="45"/>
  <c r="R189" i="45"/>
  <c r="R187" i="45"/>
  <c r="R186" i="45"/>
  <c r="R185" i="45"/>
  <c r="R184" i="45"/>
  <c r="R182" i="45"/>
  <c r="R179" i="45"/>
  <c r="R178" i="45"/>
  <c r="R177" i="45"/>
  <c r="R174" i="45"/>
  <c r="R172" i="45"/>
  <c r="R171" i="45"/>
  <c r="R170" i="45"/>
  <c r="R169" i="45"/>
  <c r="R166" i="45"/>
  <c r="R165" i="45"/>
  <c r="R163" i="45"/>
  <c r="R162" i="45"/>
  <c r="R161" i="45"/>
  <c r="H161" i="45" s="1"/>
  <c r="R160" i="45"/>
  <c r="R159" i="45"/>
  <c r="R157" i="45"/>
  <c r="R156" i="45"/>
  <c r="R155" i="45"/>
  <c r="R151" i="45"/>
  <c r="R150" i="45"/>
  <c r="R149" i="45"/>
  <c r="R148" i="45"/>
  <c r="R147" i="45"/>
  <c r="R145" i="45"/>
  <c r="R144" i="45"/>
  <c r="R143" i="45"/>
  <c r="R142" i="45"/>
  <c r="R140" i="45"/>
  <c r="R139" i="45"/>
  <c r="R138" i="45"/>
  <c r="R137" i="45"/>
  <c r="R136" i="45"/>
  <c r="R134" i="45"/>
  <c r="R133" i="45"/>
  <c r="R132" i="45"/>
  <c r="AL132" i="25" s="1"/>
  <c r="R128" i="45"/>
  <c r="R127" i="45"/>
  <c r="R126" i="45"/>
  <c r="R125" i="45"/>
  <c r="R123" i="45"/>
  <c r="R122" i="45"/>
  <c r="R121" i="45"/>
  <c r="R118" i="45"/>
  <c r="R117" i="45"/>
  <c r="R116" i="45"/>
  <c r="R115" i="45"/>
  <c r="R114" i="45"/>
  <c r="H114" i="45" s="1"/>
  <c r="R113" i="45"/>
  <c r="R111" i="45"/>
  <c r="R109" i="45"/>
  <c r="R107" i="45"/>
  <c r="R105" i="45"/>
  <c r="R104" i="45"/>
  <c r="R103" i="45"/>
  <c r="R101" i="45"/>
  <c r="R100" i="45"/>
  <c r="R98" i="45"/>
  <c r="R97" i="45"/>
  <c r="R94" i="45"/>
  <c r="R93" i="45"/>
  <c r="R90" i="45"/>
  <c r="R88" i="45"/>
  <c r="R86" i="45"/>
  <c r="R85" i="45"/>
  <c r="R84" i="45"/>
  <c r="R83" i="45"/>
  <c r="R81" i="45"/>
  <c r="R80" i="45"/>
  <c r="R79" i="45"/>
  <c r="R78" i="45"/>
  <c r="H78" i="45" s="1"/>
  <c r="R75" i="45"/>
  <c r="R73" i="45"/>
  <c r="R72" i="45"/>
  <c r="R68" i="45"/>
  <c r="R67" i="45"/>
  <c r="R66" i="45"/>
  <c r="R62" i="45"/>
  <c r="R61" i="45"/>
  <c r="R60" i="45"/>
  <c r="R59" i="45"/>
  <c r="R58" i="45"/>
  <c r="R57" i="45"/>
  <c r="R55" i="45"/>
  <c r="R53" i="45"/>
  <c r="R52" i="45"/>
  <c r="R51" i="45"/>
  <c r="R50" i="45"/>
  <c r="R49" i="45"/>
  <c r="R46" i="45"/>
  <c r="R45" i="45"/>
  <c r="R44" i="45"/>
  <c r="R43" i="45"/>
  <c r="R41" i="45"/>
  <c r="R40" i="45"/>
  <c r="R39" i="45"/>
  <c r="R38" i="45"/>
  <c r="R37" i="45"/>
  <c r="R36" i="45"/>
  <c r="R35" i="45"/>
  <c r="R31" i="45"/>
  <c r="R29" i="45"/>
  <c r="R28" i="45"/>
  <c r="R26" i="45"/>
  <c r="R25" i="45"/>
  <c r="R23" i="45"/>
  <c r="R22" i="45"/>
  <c r="R21" i="45"/>
  <c r="R20" i="45"/>
  <c r="R17" i="45"/>
  <c r="R16" i="45"/>
  <c r="R13" i="45"/>
  <c r="K531" i="45"/>
  <c r="K530" i="45"/>
  <c r="K529" i="45"/>
  <c r="K528" i="45"/>
  <c r="K527" i="45"/>
  <c r="K526" i="45"/>
  <c r="K524" i="45"/>
  <c r="K523" i="45"/>
  <c r="K522" i="45"/>
  <c r="K521" i="45"/>
  <c r="K519" i="45"/>
  <c r="H519" i="45" s="1"/>
  <c r="K518" i="45"/>
  <c r="K517" i="45"/>
  <c r="K516" i="45"/>
  <c r="K515" i="45"/>
  <c r="H515" i="45" s="1"/>
  <c r="K514" i="45"/>
  <c r="K512" i="45"/>
  <c r="K511" i="45"/>
  <c r="H511" i="45" s="1"/>
  <c r="K510" i="45"/>
  <c r="K509" i="45"/>
  <c r="K508" i="45"/>
  <c r="K506" i="45"/>
  <c r="K505" i="45"/>
  <c r="K504" i="45"/>
  <c r="K503" i="45"/>
  <c r="H503" i="45" s="1"/>
  <c r="K502" i="45"/>
  <c r="K500" i="45"/>
  <c r="K499" i="45"/>
  <c r="H499" i="45" s="1"/>
  <c r="K498" i="45"/>
  <c r="K497" i="45"/>
  <c r="K496" i="45"/>
  <c r="K494" i="45"/>
  <c r="K493" i="45"/>
  <c r="K492" i="45"/>
  <c r="K491" i="45"/>
  <c r="H491" i="45" s="1"/>
  <c r="K490" i="45"/>
  <c r="K488" i="45"/>
  <c r="K487" i="45"/>
  <c r="K485" i="45"/>
  <c r="K483" i="45"/>
  <c r="K481" i="45"/>
  <c r="K477" i="45"/>
  <c r="K475" i="45"/>
  <c r="K472" i="45"/>
  <c r="K471" i="45"/>
  <c r="K470" i="45"/>
  <c r="K468" i="45"/>
  <c r="K466" i="45"/>
  <c r="H466" i="45" s="1"/>
  <c r="K464" i="45"/>
  <c r="K462" i="45"/>
  <c r="K460" i="45"/>
  <c r="K458" i="45"/>
  <c r="K456" i="45"/>
  <c r="K454" i="45"/>
  <c r="K452" i="45"/>
  <c r="K450" i="45"/>
  <c r="K449" i="45"/>
  <c r="K448" i="45"/>
  <c r="K447" i="45"/>
  <c r="K446" i="45"/>
  <c r="K445" i="45"/>
  <c r="K444" i="45"/>
  <c r="K443" i="45"/>
  <c r="K442" i="45"/>
  <c r="K441" i="45"/>
  <c r="K439" i="45"/>
  <c r="H439" i="45" s="1"/>
  <c r="K437" i="45"/>
  <c r="K435" i="45"/>
  <c r="K432" i="45"/>
  <c r="K431" i="45"/>
  <c r="K430" i="45"/>
  <c r="K428" i="45"/>
  <c r="K426" i="45"/>
  <c r="H426" i="45" s="1"/>
  <c r="K424" i="45"/>
  <c r="K422" i="45"/>
  <c r="K420" i="45"/>
  <c r="K418" i="45"/>
  <c r="H418" i="45" s="1"/>
  <c r="K416" i="45"/>
  <c r="K414" i="45"/>
  <c r="K412" i="45"/>
  <c r="K410" i="45"/>
  <c r="K409" i="45"/>
  <c r="K408" i="45"/>
  <c r="K407" i="45"/>
  <c r="K406" i="45"/>
  <c r="H406" i="45" s="1"/>
  <c r="K405" i="45"/>
  <c r="K404" i="45"/>
  <c r="K403" i="45"/>
  <c r="K402" i="45"/>
  <c r="K401" i="45"/>
  <c r="K400" i="45"/>
  <c r="K398" i="45"/>
  <c r="K396" i="45"/>
  <c r="K393" i="45"/>
  <c r="K391" i="45"/>
  <c r="K388" i="45"/>
  <c r="K386" i="45"/>
  <c r="K385" i="45"/>
  <c r="K384" i="45"/>
  <c r="K383" i="45"/>
  <c r="K382" i="45"/>
  <c r="K381" i="45"/>
  <c r="K380" i="45"/>
  <c r="K379" i="45"/>
  <c r="K377" i="45"/>
  <c r="K374" i="45"/>
  <c r="K372" i="45"/>
  <c r="K371" i="45"/>
  <c r="K370" i="45"/>
  <c r="K368" i="45"/>
  <c r="K367" i="45"/>
  <c r="K365" i="45"/>
  <c r="K362" i="45"/>
  <c r="K360" i="45"/>
  <c r="K359" i="45"/>
  <c r="K357" i="45"/>
  <c r="K355" i="45"/>
  <c r="K353" i="45"/>
  <c r="K351" i="45"/>
  <c r="K349" i="45"/>
  <c r="K348" i="45"/>
  <c r="K347" i="45"/>
  <c r="K346" i="45"/>
  <c r="K345" i="45"/>
  <c r="K342" i="45"/>
  <c r="K340" i="45"/>
  <c r="AK340" i="25" s="1"/>
  <c r="K339" i="45"/>
  <c r="K338" i="45"/>
  <c r="K335" i="45"/>
  <c r="H335" i="45" s="1"/>
  <c r="K334" i="45"/>
  <c r="K333" i="45"/>
  <c r="K332" i="45"/>
  <c r="K331" i="45"/>
  <c r="H331" i="45" s="1"/>
  <c r="K330" i="45"/>
  <c r="K328" i="45"/>
  <c r="K327" i="45"/>
  <c r="K325" i="45"/>
  <c r="K324" i="45"/>
  <c r="K323" i="45"/>
  <c r="K322" i="45"/>
  <c r="K321" i="45"/>
  <c r="K320" i="45"/>
  <c r="K319" i="45"/>
  <c r="K318" i="45"/>
  <c r="K317" i="45"/>
  <c r="K316" i="45"/>
  <c r="K315" i="45"/>
  <c r="K313" i="45"/>
  <c r="K312" i="45"/>
  <c r="K310" i="45"/>
  <c r="K309" i="45"/>
  <c r="K308" i="45"/>
  <c r="K306" i="45"/>
  <c r="K305" i="45"/>
  <c r="K303" i="45"/>
  <c r="K302" i="45"/>
  <c r="K301" i="45"/>
  <c r="K300" i="45"/>
  <c r="K299" i="45"/>
  <c r="K297" i="45"/>
  <c r="K296" i="45"/>
  <c r="K295" i="45"/>
  <c r="K294" i="45"/>
  <c r="K293" i="45"/>
  <c r="K291" i="45"/>
  <c r="K290" i="45"/>
  <c r="K289" i="45"/>
  <c r="K288" i="45"/>
  <c r="K287" i="45"/>
  <c r="K286" i="45"/>
  <c r="K284" i="45"/>
  <c r="K283" i="45"/>
  <c r="K282" i="45"/>
  <c r="K281" i="45"/>
  <c r="K280" i="45"/>
  <c r="K279" i="45"/>
  <c r="K278" i="45"/>
  <c r="K277" i="45"/>
  <c r="K276" i="45"/>
  <c r="K275" i="45"/>
  <c r="K274" i="45"/>
  <c r="K271" i="45"/>
  <c r="K270" i="45"/>
  <c r="K269" i="45"/>
  <c r="K268" i="45"/>
  <c r="K266" i="45"/>
  <c r="K265" i="45"/>
  <c r="K264" i="45"/>
  <c r="K262" i="45"/>
  <c r="K261" i="45"/>
  <c r="K260" i="45"/>
  <c r="K259" i="45"/>
  <c r="K258" i="45"/>
  <c r="K257" i="45"/>
  <c r="K255" i="45"/>
  <c r="K254" i="45"/>
  <c r="K253" i="45"/>
  <c r="K252" i="45"/>
  <c r="K251" i="45"/>
  <c r="K250" i="45"/>
  <c r="K248" i="45"/>
  <c r="K247" i="45"/>
  <c r="K246" i="45"/>
  <c r="K245" i="45"/>
  <c r="K244" i="45"/>
  <c r="K243" i="45"/>
  <c r="K242" i="45"/>
  <c r="K241" i="45"/>
  <c r="K240" i="45"/>
  <c r="K238" i="45"/>
  <c r="K237" i="45"/>
  <c r="K236" i="45"/>
  <c r="K235" i="45"/>
  <c r="K234" i="45"/>
  <c r="K233" i="45"/>
  <c r="K232" i="45"/>
  <c r="K231" i="45"/>
  <c r="K230" i="45"/>
  <c r="K229" i="45"/>
  <c r="K227" i="45"/>
  <c r="K226" i="45"/>
  <c r="K225" i="45"/>
  <c r="K224" i="45"/>
  <c r="K222" i="45"/>
  <c r="K221" i="45"/>
  <c r="K220" i="45"/>
  <c r="K219" i="45"/>
  <c r="K218" i="45"/>
  <c r="K216" i="45"/>
  <c r="K215" i="45"/>
  <c r="K214" i="45"/>
  <c r="K213" i="45"/>
  <c r="K212" i="45"/>
  <c r="K211" i="45"/>
  <c r="K210" i="45"/>
  <c r="H210" i="45" s="1"/>
  <c r="K209" i="45"/>
  <c r="K207" i="45"/>
  <c r="K206" i="45"/>
  <c r="K205" i="45"/>
  <c r="K204" i="45"/>
  <c r="K203" i="45"/>
  <c r="K202" i="45"/>
  <c r="K199" i="45"/>
  <c r="K198" i="45"/>
  <c r="K197" i="45"/>
  <c r="K196" i="45"/>
  <c r="K195" i="45"/>
  <c r="K194" i="45"/>
  <c r="K192" i="45"/>
  <c r="K191" i="45"/>
  <c r="K189" i="45"/>
  <c r="K187" i="45"/>
  <c r="K186" i="45"/>
  <c r="K185" i="45"/>
  <c r="K184" i="45"/>
  <c r="K182" i="45"/>
  <c r="K179" i="45"/>
  <c r="K178" i="45"/>
  <c r="K177" i="45"/>
  <c r="K174" i="45"/>
  <c r="K172" i="45"/>
  <c r="K171" i="45"/>
  <c r="K170" i="45"/>
  <c r="K169" i="45"/>
  <c r="K166" i="45"/>
  <c r="K165" i="45"/>
  <c r="H165" i="45" s="1"/>
  <c r="K163" i="45"/>
  <c r="K162" i="45"/>
  <c r="K161" i="45"/>
  <c r="K160" i="45"/>
  <c r="K159" i="45"/>
  <c r="H159" i="45" s="1"/>
  <c r="K157" i="45"/>
  <c r="K156" i="45"/>
  <c r="K155" i="45"/>
  <c r="K151" i="45"/>
  <c r="K150" i="45"/>
  <c r="H150" i="45" s="1"/>
  <c r="K149" i="45"/>
  <c r="K148" i="45"/>
  <c r="K147" i="45"/>
  <c r="K145" i="45"/>
  <c r="K144" i="45"/>
  <c r="K143" i="45"/>
  <c r="K142" i="45"/>
  <c r="AK142" i="25" s="1"/>
  <c r="K140" i="45"/>
  <c r="K139" i="45"/>
  <c r="K138" i="45"/>
  <c r="K137" i="45"/>
  <c r="K136" i="45"/>
  <c r="K134" i="45"/>
  <c r="K133" i="45"/>
  <c r="K132" i="45"/>
  <c r="K128" i="45"/>
  <c r="K127" i="45"/>
  <c r="K126" i="45"/>
  <c r="K125" i="45"/>
  <c r="K123" i="45"/>
  <c r="K122" i="45"/>
  <c r="K121" i="45"/>
  <c r="K118" i="45"/>
  <c r="K117" i="45"/>
  <c r="K116" i="45"/>
  <c r="K115" i="45"/>
  <c r="K114" i="45"/>
  <c r="K113" i="45"/>
  <c r="K111" i="45"/>
  <c r="K109" i="45"/>
  <c r="K107" i="45"/>
  <c r="K105" i="45"/>
  <c r="K104" i="45"/>
  <c r="K103" i="45"/>
  <c r="K101" i="45"/>
  <c r="K100" i="45"/>
  <c r="K98" i="45"/>
  <c r="K97" i="45"/>
  <c r="K94" i="45"/>
  <c r="K93" i="45"/>
  <c r="K90" i="45"/>
  <c r="K88" i="45"/>
  <c r="K86" i="45"/>
  <c r="K85" i="45"/>
  <c r="K84" i="45"/>
  <c r="K83" i="45"/>
  <c r="K81" i="45"/>
  <c r="K80" i="45"/>
  <c r="K79" i="45"/>
  <c r="K78" i="45"/>
  <c r="K75" i="45"/>
  <c r="K73" i="45"/>
  <c r="K72" i="45"/>
  <c r="K68" i="45"/>
  <c r="K67" i="45"/>
  <c r="K66" i="45"/>
  <c r="K62" i="45"/>
  <c r="K61" i="45"/>
  <c r="K60" i="45"/>
  <c r="K59" i="45"/>
  <c r="K58" i="45"/>
  <c r="K57" i="45"/>
  <c r="K55" i="45"/>
  <c r="K53" i="45"/>
  <c r="K52" i="45"/>
  <c r="H52" i="45" s="1"/>
  <c r="K51" i="45"/>
  <c r="K50" i="45"/>
  <c r="K49" i="45"/>
  <c r="K46" i="45"/>
  <c r="K45" i="45"/>
  <c r="K44" i="45"/>
  <c r="K43" i="45"/>
  <c r="K41" i="45"/>
  <c r="K40" i="45"/>
  <c r="K39" i="45"/>
  <c r="K38" i="45"/>
  <c r="K37" i="45"/>
  <c r="K36" i="45"/>
  <c r="K35" i="45"/>
  <c r="K31" i="45"/>
  <c r="K29" i="45"/>
  <c r="K28" i="45"/>
  <c r="K26" i="45"/>
  <c r="H26" i="45" s="1"/>
  <c r="K25" i="45"/>
  <c r="K23" i="45"/>
  <c r="K22" i="45"/>
  <c r="H22" i="45" s="1"/>
  <c r="K21" i="45"/>
  <c r="K20" i="45"/>
  <c r="K17" i="45"/>
  <c r="K16" i="45"/>
  <c r="K13" i="45"/>
  <c r="H518" i="45"/>
  <c r="H516" i="45"/>
  <c r="H506" i="45"/>
  <c r="H490" i="45"/>
  <c r="H470" i="45"/>
  <c r="H458" i="45"/>
  <c r="H454" i="45"/>
  <c r="H446" i="45"/>
  <c r="H442" i="45"/>
  <c r="H422" i="45"/>
  <c r="H398" i="45"/>
  <c r="H388" i="45"/>
  <c r="H382" i="45"/>
  <c r="H370" i="45"/>
  <c r="H342" i="45"/>
  <c r="H338" i="45"/>
  <c r="H334" i="45"/>
  <c r="H330" i="45"/>
  <c r="H325" i="45"/>
  <c r="H318" i="45"/>
  <c r="H294" i="45"/>
  <c r="H290" i="45"/>
  <c r="H286" i="45"/>
  <c r="H277" i="45"/>
  <c r="H274" i="45"/>
  <c r="H270" i="45"/>
  <c r="H262" i="45"/>
  <c r="H250" i="45"/>
  <c r="H242" i="45"/>
  <c r="H234" i="45"/>
  <c r="H226" i="45"/>
  <c r="H222" i="45"/>
  <c r="H214" i="45"/>
  <c r="H202" i="45"/>
  <c r="H198" i="45"/>
  <c r="H191" i="45"/>
  <c r="H186" i="45"/>
  <c r="H143" i="45"/>
  <c r="H118" i="45"/>
  <c r="H90" i="45"/>
  <c r="H83" i="45"/>
  <c r="H58" i="45"/>
  <c r="H43" i="45"/>
  <c r="H35" i="45"/>
  <c r="H530" i="45"/>
  <c r="H526" i="45"/>
  <c r="H522" i="45"/>
  <c r="H521" i="45"/>
  <c r="H517" i="45"/>
  <c r="H514" i="45"/>
  <c r="H510" i="45"/>
  <c r="H505" i="45"/>
  <c r="H502" i="45"/>
  <c r="H500" i="45"/>
  <c r="H498" i="45"/>
  <c r="H494" i="45"/>
  <c r="H485" i="45"/>
  <c r="H468" i="45"/>
  <c r="H462" i="45"/>
  <c r="H452" i="45"/>
  <c r="H450" i="45"/>
  <c r="H441" i="45"/>
  <c r="H437" i="45"/>
  <c r="H430" i="45"/>
  <c r="H420" i="45"/>
  <c r="H414" i="45"/>
  <c r="H409" i="45"/>
  <c r="H405" i="45"/>
  <c r="H404" i="45"/>
  <c r="H393" i="45"/>
  <c r="H386" i="45"/>
  <c r="H377" i="45"/>
  <c r="H374" i="45"/>
  <c r="H372" i="45"/>
  <c r="H362" i="45"/>
  <c r="H357" i="45"/>
  <c r="H346" i="45"/>
  <c r="H345" i="45"/>
  <c r="H340" i="45"/>
  <c r="AI340" i="25" s="1"/>
  <c r="I340" i="25" s="1"/>
  <c r="J340" i="25" s="1"/>
  <c r="H324" i="45"/>
  <c r="H322" i="45"/>
  <c r="H313" i="45"/>
  <c r="H310" i="45"/>
  <c r="H309" i="45"/>
  <c r="H308" i="45"/>
  <c r="H306" i="45"/>
  <c r="H302" i="45"/>
  <c r="H297" i="45"/>
  <c r="H293" i="45"/>
  <c r="H282" i="45"/>
  <c r="H281" i="45"/>
  <c r="H278" i="45"/>
  <c r="H276" i="45"/>
  <c r="H266" i="45"/>
  <c r="H265" i="45"/>
  <c r="H261" i="45"/>
  <c r="H260" i="45"/>
  <c r="H258" i="45"/>
  <c r="H254" i="45"/>
  <c r="H246" i="45"/>
  <c r="H245" i="45"/>
  <c r="H244" i="45"/>
  <c r="H238" i="45"/>
  <c r="H233" i="45"/>
  <c r="H230" i="45"/>
  <c r="H229" i="45"/>
  <c r="H218" i="45"/>
  <c r="H213" i="45"/>
  <c r="H212" i="45"/>
  <c r="H206" i="45"/>
  <c r="H197" i="45"/>
  <c r="H196" i="45"/>
  <c r="H194" i="45"/>
  <c r="H187" i="45"/>
  <c r="H182" i="45"/>
  <c r="H179" i="45"/>
  <c r="H171" i="45"/>
  <c r="H170" i="45"/>
  <c r="H166" i="45"/>
  <c r="H163" i="45"/>
  <c r="H155" i="45"/>
  <c r="H151" i="45"/>
  <c r="H149" i="45"/>
  <c r="H147" i="45"/>
  <c r="H139" i="45"/>
  <c r="H138" i="45"/>
  <c r="H134" i="45"/>
  <c r="H133" i="45"/>
  <c r="H127" i="45"/>
  <c r="H123" i="45"/>
  <c r="H122" i="45"/>
  <c r="H117" i="45"/>
  <c r="H115" i="45"/>
  <c r="H111" i="45"/>
  <c r="H107" i="45"/>
  <c r="H103" i="45"/>
  <c r="H101" i="45"/>
  <c r="H86" i="45"/>
  <c r="H85" i="45"/>
  <c r="H79" i="45"/>
  <c r="H75" i="45"/>
  <c r="H67" i="45"/>
  <c r="H59" i="45"/>
  <c r="H55" i="45"/>
  <c r="H53" i="45"/>
  <c r="H51" i="45"/>
  <c r="H39" i="45"/>
  <c r="H38" i="45"/>
  <c r="H37" i="45"/>
  <c r="H31" i="45"/>
  <c r="H23" i="45"/>
  <c r="H21" i="45"/>
  <c r="BB477" i="43"/>
  <c r="BA477" i="43"/>
  <c r="BB475" i="43"/>
  <c r="BA475" i="43"/>
  <c r="BB472" i="43"/>
  <c r="BA472" i="43" s="1"/>
  <c r="BB471" i="43"/>
  <c r="BA471" i="43"/>
  <c r="BB470" i="43"/>
  <c r="BA470" i="43" s="1"/>
  <c r="BB468" i="43"/>
  <c r="BA468" i="43" s="1"/>
  <c r="BB466" i="43"/>
  <c r="BA466" i="43" s="1"/>
  <c r="BB464" i="43"/>
  <c r="BA464" i="43" s="1"/>
  <c r="BB462" i="43"/>
  <c r="BA462" i="43"/>
  <c r="BB460" i="43"/>
  <c r="BA460" i="43"/>
  <c r="BB458" i="43"/>
  <c r="BA458" i="43"/>
  <c r="BB456" i="43"/>
  <c r="BA456" i="43"/>
  <c r="BB454" i="43"/>
  <c r="BA454" i="43"/>
  <c r="BB452" i="43"/>
  <c r="BA452" i="43"/>
  <c r="BB450" i="43"/>
  <c r="BA450" i="43"/>
  <c r="BB449" i="43"/>
  <c r="BA449" i="43"/>
  <c r="BB448" i="43"/>
  <c r="BA448" i="43"/>
  <c r="BB447" i="43"/>
  <c r="BA447" i="43"/>
  <c r="BB446" i="43"/>
  <c r="BA446" i="43"/>
  <c r="BB445" i="43"/>
  <c r="BA445" i="43"/>
  <c r="BB444" i="43"/>
  <c r="BA444" i="43"/>
  <c r="BB443" i="43"/>
  <c r="BA443" i="43"/>
  <c r="BB442" i="43"/>
  <c r="BA442" i="43"/>
  <c r="BB441" i="43"/>
  <c r="BA441" i="43"/>
  <c r="BB439" i="43"/>
  <c r="BA439" i="43"/>
  <c r="BB437" i="43"/>
  <c r="BA437" i="43"/>
  <c r="BB435" i="43"/>
  <c r="BA435" i="43"/>
  <c r="BB432" i="43"/>
  <c r="BA432" i="43"/>
  <c r="BB431" i="43"/>
  <c r="BA431" i="43"/>
  <c r="BB430" i="43"/>
  <c r="BA430" i="43"/>
  <c r="BB428" i="43"/>
  <c r="BA428" i="43"/>
  <c r="BB426" i="43"/>
  <c r="BA426" i="43"/>
  <c r="BB424" i="43"/>
  <c r="BA424" i="43"/>
  <c r="BB422" i="43"/>
  <c r="BA422" i="43"/>
  <c r="BB420" i="43"/>
  <c r="BA420" i="43"/>
  <c r="BB418" i="43"/>
  <c r="BA418" i="43"/>
  <c r="BB416" i="43"/>
  <c r="BA416" i="43"/>
  <c r="BB414" i="43"/>
  <c r="BA414" i="43"/>
  <c r="BB412" i="43"/>
  <c r="BA412" i="43"/>
  <c r="BB410" i="43"/>
  <c r="BA410" i="43"/>
  <c r="BB409" i="43"/>
  <c r="BA409" i="43"/>
  <c r="BB408" i="43"/>
  <c r="BA408" i="43"/>
  <c r="BB407" i="43"/>
  <c r="BA407" i="43"/>
  <c r="BB406" i="43"/>
  <c r="BA406" i="43"/>
  <c r="BB405" i="43"/>
  <c r="BA405" i="43"/>
  <c r="BB404" i="43"/>
  <c r="BA404" i="43"/>
  <c r="BB403" i="43"/>
  <c r="BA403" i="43"/>
  <c r="BB402" i="43"/>
  <c r="BA402" i="43"/>
  <c r="BB401" i="43"/>
  <c r="BA401" i="43"/>
  <c r="BB400" i="43"/>
  <c r="BA400" i="43"/>
  <c r="BB398" i="43"/>
  <c r="BA398" i="43"/>
  <c r="BB396" i="43"/>
  <c r="BA396" i="43"/>
  <c r="BB393" i="43"/>
  <c r="BA393" i="43"/>
  <c r="BB391" i="43"/>
  <c r="BA391" i="43"/>
  <c r="BB388" i="43"/>
  <c r="BA388" i="43"/>
  <c r="BB386" i="43"/>
  <c r="BA386" i="43"/>
  <c r="BB385" i="43"/>
  <c r="BA385" i="43"/>
  <c r="BB384" i="43"/>
  <c r="BA384" i="43"/>
  <c r="BB383" i="43"/>
  <c r="BA383" i="43"/>
  <c r="BB382" i="43"/>
  <c r="BA382" i="43"/>
  <c r="BB381" i="43"/>
  <c r="BA381" i="43"/>
  <c r="BB380" i="43"/>
  <c r="BA380" i="43"/>
  <c r="BB379" i="43"/>
  <c r="BA379" i="43"/>
  <c r="BB377" i="43"/>
  <c r="BA377" i="43"/>
  <c r="BB374" i="43"/>
  <c r="BA374" i="43"/>
  <c r="BB372" i="43"/>
  <c r="BA372" i="43"/>
  <c r="BB371" i="43"/>
  <c r="BA371" i="43"/>
  <c r="BB370" i="43"/>
  <c r="BA370" i="43"/>
  <c r="BB368" i="43"/>
  <c r="BA368" i="43"/>
  <c r="BB367" i="43"/>
  <c r="BA367" i="43"/>
  <c r="BB365" i="43"/>
  <c r="BA365" i="43"/>
  <c r="BB362" i="43"/>
  <c r="BA362" i="43"/>
  <c r="BB360" i="43"/>
  <c r="BA360" i="43"/>
  <c r="BB359" i="43"/>
  <c r="BA359" i="43"/>
  <c r="BB357" i="43"/>
  <c r="BA357" i="43"/>
  <c r="BB355" i="43"/>
  <c r="BA355" i="43"/>
  <c r="BB353" i="43"/>
  <c r="BA353" i="43"/>
  <c r="BB351" i="43"/>
  <c r="BA351" i="43"/>
  <c r="BB349" i="43"/>
  <c r="BA349" i="43"/>
  <c r="BB348" i="43"/>
  <c r="BA348" i="43"/>
  <c r="BB347" i="43"/>
  <c r="BA347" i="43"/>
  <c r="BB346" i="43"/>
  <c r="BA346" i="43"/>
  <c r="BB345" i="43"/>
  <c r="BA345" i="43"/>
  <c r="BB344" i="43"/>
  <c r="BA344" i="43"/>
  <c r="BB342" i="43"/>
  <c r="BA342" i="43"/>
  <c r="BB340" i="43"/>
  <c r="BA340" i="43"/>
  <c r="BB339" i="43"/>
  <c r="BA339" i="43"/>
  <c r="BB338" i="43"/>
  <c r="BA338" i="43"/>
  <c r="BB335" i="43"/>
  <c r="BA335" i="43"/>
  <c r="BB334" i="43"/>
  <c r="BA334" i="43"/>
  <c r="BB333" i="43"/>
  <c r="BA333" i="43"/>
  <c r="BB332" i="43"/>
  <c r="BA332" i="43"/>
  <c r="BB331" i="43"/>
  <c r="BA331" i="43"/>
  <c r="BB330" i="43"/>
  <c r="BA330" i="43"/>
  <c r="BB328" i="43"/>
  <c r="BA328" i="43"/>
  <c r="BB327" i="43"/>
  <c r="BA327" i="43"/>
  <c r="BB325" i="43"/>
  <c r="BA325" i="43"/>
  <c r="BB324" i="43"/>
  <c r="BA324" i="43"/>
  <c r="BB323" i="43"/>
  <c r="BA323" i="43"/>
  <c r="BB322" i="43"/>
  <c r="BA322" i="43"/>
  <c r="BB321" i="43"/>
  <c r="BA321" i="43"/>
  <c r="BB320" i="43"/>
  <c r="BA320" i="43"/>
  <c r="BB319" i="43"/>
  <c r="BA319" i="43"/>
  <c r="BB318" i="43"/>
  <c r="BA318" i="43"/>
  <c r="BB317" i="43"/>
  <c r="BA317" i="43"/>
  <c r="BB316" i="43"/>
  <c r="BA316" i="43"/>
  <c r="BB315" i="43"/>
  <c r="BA315" i="43"/>
  <c r="BB313" i="43"/>
  <c r="BA313" i="43"/>
  <c r="BB312" i="43"/>
  <c r="BA312" i="43"/>
  <c r="BB310" i="43"/>
  <c r="BA310" i="43"/>
  <c r="BB309" i="43"/>
  <c r="BA309" i="43"/>
  <c r="BB308" i="43"/>
  <c r="BA308" i="43"/>
  <c r="BB306" i="43"/>
  <c r="BA306" i="43" s="1"/>
  <c r="BB305" i="43"/>
  <c r="BA305" i="43"/>
  <c r="BB303" i="43"/>
  <c r="BA303" i="43"/>
  <c r="BB302" i="43"/>
  <c r="BA302" i="43"/>
  <c r="BB301" i="43"/>
  <c r="BA301" i="43"/>
  <c r="BB300" i="43"/>
  <c r="BA300" i="43"/>
  <c r="BB299" i="43"/>
  <c r="BA299" i="43"/>
  <c r="BB297" i="43"/>
  <c r="BA297" i="43"/>
  <c r="BB296" i="43"/>
  <c r="BA296" i="43"/>
  <c r="BB295" i="43"/>
  <c r="BA295" i="43"/>
  <c r="BB294" i="43"/>
  <c r="BA294" i="43"/>
  <c r="BB293" i="43"/>
  <c r="BA293" i="43"/>
  <c r="BB291" i="43"/>
  <c r="BA291" i="43"/>
  <c r="BB290" i="43"/>
  <c r="BA290" i="43"/>
  <c r="BB289" i="43"/>
  <c r="BA289" i="43"/>
  <c r="BB288" i="43"/>
  <c r="BA288" i="43"/>
  <c r="BB287" i="43"/>
  <c r="BA287" i="43"/>
  <c r="BB286" i="43"/>
  <c r="BA286" i="43"/>
  <c r="BB284" i="43"/>
  <c r="BA284" i="43"/>
  <c r="BB283" i="43"/>
  <c r="BA283" i="43"/>
  <c r="BB282" i="43"/>
  <c r="BA282" i="43"/>
  <c r="BB281" i="43"/>
  <c r="BA281" i="43"/>
  <c r="BB280" i="43"/>
  <c r="BA280" i="43" s="1"/>
  <c r="BB279" i="43"/>
  <c r="BA279" i="43" s="1"/>
  <c r="BB278" i="43"/>
  <c r="BA278" i="43" s="1"/>
  <c r="BB277" i="43"/>
  <c r="BA277" i="43" s="1"/>
  <c r="BB276" i="43"/>
  <c r="BA276" i="43" s="1"/>
  <c r="BB275" i="43"/>
  <c r="BA275" i="43" s="1"/>
  <c r="BB274" i="43"/>
  <c r="BA274" i="43" s="1"/>
  <c r="BB271" i="43"/>
  <c r="BA271" i="43" s="1"/>
  <c r="BB270" i="43"/>
  <c r="BA270" i="43" s="1"/>
  <c r="BB269" i="43"/>
  <c r="BA269" i="43" s="1"/>
  <c r="BB268" i="43"/>
  <c r="BA268" i="43" s="1"/>
  <c r="BB266" i="43"/>
  <c r="BA266" i="43" s="1"/>
  <c r="BB265" i="43"/>
  <c r="BA265" i="43" s="1"/>
  <c r="BB264" i="43"/>
  <c r="BA264" i="43" s="1"/>
  <c r="BB262" i="43"/>
  <c r="BA262" i="43" s="1"/>
  <c r="BB261" i="43"/>
  <c r="BA261" i="43" s="1"/>
  <c r="BB260" i="43"/>
  <c r="BA260" i="43" s="1"/>
  <c r="BB259" i="43"/>
  <c r="BA259" i="43" s="1"/>
  <c r="BB258" i="43"/>
  <c r="BA258" i="43" s="1"/>
  <c r="BB257" i="43"/>
  <c r="BA257" i="43" s="1"/>
  <c r="BB255" i="43"/>
  <c r="BA255" i="43" s="1"/>
  <c r="BB254" i="43"/>
  <c r="BA254" i="43" s="1"/>
  <c r="BB253" i="43"/>
  <c r="BA253" i="43" s="1"/>
  <c r="BB252" i="43"/>
  <c r="BA252" i="43" s="1"/>
  <c r="BB251" i="43"/>
  <c r="BA251" i="43" s="1"/>
  <c r="BB250" i="43"/>
  <c r="BA250" i="43" s="1"/>
  <c r="BB248" i="43"/>
  <c r="BA248" i="43" s="1"/>
  <c r="BB247" i="43"/>
  <c r="BA247" i="43" s="1"/>
  <c r="BB246" i="43"/>
  <c r="BA246" i="43" s="1"/>
  <c r="BB245" i="43"/>
  <c r="BA245" i="43"/>
  <c r="BB244" i="43"/>
  <c r="BA244" i="43" s="1"/>
  <c r="BB243" i="43"/>
  <c r="BA243" i="43" s="1"/>
  <c r="BB242" i="43"/>
  <c r="BA242" i="43" s="1"/>
  <c r="BB241" i="43"/>
  <c r="BA241" i="43"/>
  <c r="BB240" i="43"/>
  <c r="BA240" i="43" s="1"/>
  <c r="BB238" i="43"/>
  <c r="BA238" i="43" s="1"/>
  <c r="BB237" i="43"/>
  <c r="BA237" i="43"/>
  <c r="BB236" i="43"/>
  <c r="BA236" i="43" s="1"/>
  <c r="BB235" i="43"/>
  <c r="BA235" i="43" s="1"/>
  <c r="BB234" i="43"/>
  <c r="BA234" i="43" s="1"/>
  <c r="BB233" i="43"/>
  <c r="BA233" i="43"/>
  <c r="BB232" i="43"/>
  <c r="BA232" i="43" s="1"/>
  <c r="BB231" i="43"/>
  <c r="BA231" i="43" s="1"/>
  <c r="BB230" i="43"/>
  <c r="BA230" i="43" s="1"/>
  <c r="BB229" i="43"/>
  <c r="BA229" i="43"/>
  <c r="BB227" i="43"/>
  <c r="BA227" i="43" s="1"/>
  <c r="BB226" i="43"/>
  <c r="BA226" i="43" s="1"/>
  <c r="BB225" i="43"/>
  <c r="BA225" i="43"/>
  <c r="BB224" i="43"/>
  <c r="BA224" i="43" s="1"/>
  <c r="BB222" i="43"/>
  <c r="BA222" i="43" s="1"/>
  <c r="BB221" i="43"/>
  <c r="BA221" i="43"/>
  <c r="BB220" i="43"/>
  <c r="BA220" i="43" s="1"/>
  <c r="BB219" i="43"/>
  <c r="BA219" i="43" s="1"/>
  <c r="BB218" i="43"/>
  <c r="BA218" i="43" s="1"/>
  <c r="BB216" i="43"/>
  <c r="BA216" i="43" s="1"/>
  <c r="BB215" i="43"/>
  <c r="BA215" i="43" s="1"/>
  <c r="BB214" i="43"/>
  <c r="BA214" i="43" s="1"/>
  <c r="BB213" i="43"/>
  <c r="BA213" i="43"/>
  <c r="BB212" i="43"/>
  <c r="BA212" i="43" s="1"/>
  <c r="BB211" i="43"/>
  <c r="BA211" i="43" s="1"/>
  <c r="BB210" i="43"/>
  <c r="BA210" i="43" s="1"/>
  <c r="BB209" i="43"/>
  <c r="BA209" i="43"/>
  <c r="BB207" i="43"/>
  <c r="BA207" i="43" s="1"/>
  <c r="BB206" i="43"/>
  <c r="BA206" i="43" s="1"/>
  <c r="BB205" i="43"/>
  <c r="BA205" i="43"/>
  <c r="BB204" i="43"/>
  <c r="BA204" i="43" s="1"/>
  <c r="BB203" i="43"/>
  <c r="BA203" i="43" s="1"/>
  <c r="BB202" i="43"/>
  <c r="BA202" i="43" s="1"/>
  <c r="BB199" i="43"/>
  <c r="BA199" i="43" s="1"/>
  <c r="BB198" i="43"/>
  <c r="BA198" i="43" s="1"/>
  <c r="BB197" i="43"/>
  <c r="BA197" i="43"/>
  <c r="BB196" i="43"/>
  <c r="BA196" i="43" s="1"/>
  <c r="BB195" i="43"/>
  <c r="BA195" i="43" s="1"/>
  <c r="BB194" i="43"/>
  <c r="BA194" i="43" s="1"/>
  <c r="BB192" i="43"/>
  <c r="BA192" i="43"/>
  <c r="BB191" i="43"/>
  <c r="BA191" i="43" s="1"/>
  <c r="BB189" i="43"/>
  <c r="BA189" i="43" s="1"/>
  <c r="BB187" i="43"/>
  <c r="BA187" i="43" s="1"/>
  <c r="BB186" i="43"/>
  <c r="BA186" i="43" s="1"/>
  <c r="BB185" i="43"/>
  <c r="BA185" i="43" s="1"/>
  <c r="BB184" i="43"/>
  <c r="BA184" i="43"/>
  <c r="BB182" i="43"/>
  <c r="BA182" i="43" s="1"/>
  <c r="BB179" i="43"/>
  <c r="BA179" i="43" s="1"/>
  <c r="BB178" i="43"/>
  <c r="BA178" i="43" s="1"/>
  <c r="BB177" i="43"/>
  <c r="BA177" i="43" s="1"/>
  <c r="BB174" i="43"/>
  <c r="BA174" i="43" s="1"/>
  <c r="BB172" i="43"/>
  <c r="BA172" i="43"/>
  <c r="BB171" i="43"/>
  <c r="BA171" i="43" s="1"/>
  <c r="BB170" i="43"/>
  <c r="BA170" i="43" s="1"/>
  <c r="BB169" i="43"/>
  <c r="BA169" i="43" s="1"/>
  <c r="BB166" i="43"/>
  <c r="BA166" i="43" s="1"/>
  <c r="BB165" i="43"/>
  <c r="BA165" i="43" s="1"/>
  <c r="BB163" i="43"/>
  <c r="BA163" i="43" s="1"/>
  <c r="BB162" i="43"/>
  <c r="BA162" i="43" s="1"/>
  <c r="BB161" i="43"/>
  <c r="BA161" i="43" s="1"/>
  <c r="BB160" i="43"/>
  <c r="BA160" i="43"/>
  <c r="BB159" i="43"/>
  <c r="BA159" i="43" s="1"/>
  <c r="BB157" i="43"/>
  <c r="BA157" i="43" s="1"/>
  <c r="BB156" i="43"/>
  <c r="BA156" i="43"/>
  <c r="BB155" i="43"/>
  <c r="BA155" i="43" s="1"/>
  <c r="BB151" i="43"/>
  <c r="BA151" i="43" s="1"/>
  <c r="BB150" i="43"/>
  <c r="BA150" i="43" s="1"/>
  <c r="BB149" i="43"/>
  <c r="BA149" i="43" s="1"/>
  <c r="BB148" i="43"/>
  <c r="BA148" i="43"/>
  <c r="BB147" i="43"/>
  <c r="BA147" i="43" s="1"/>
  <c r="BB145" i="43"/>
  <c r="BA145" i="43" s="1"/>
  <c r="BB144" i="43"/>
  <c r="BA144" i="43"/>
  <c r="BB143" i="43"/>
  <c r="BA143" i="43" s="1"/>
  <c r="BB142" i="43"/>
  <c r="BA142" i="43" s="1"/>
  <c r="BB140" i="43"/>
  <c r="BA140" i="43"/>
  <c r="BB139" i="43"/>
  <c r="BA139" i="43" s="1"/>
  <c r="BB138" i="43"/>
  <c r="BA138" i="43" s="1"/>
  <c r="BB137" i="43"/>
  <c r="BA137" i="43" s="1"/>
  <c r="BB136" i="43"/>
  <c r="BA136" i="43"/>
  <c r="BB134" i="43"/>
  <c r="BA134" i="43" s="1"/>
  <c r="BB133" i="43"/>
  <c r="BA133" i="43" s="1"/>
  <c r="BB132" i="43"/>
  <c r="BA132" i="43"/>
  <c r="BB128" i="43"/>
  <c r="BA128" i="43"/>
  <c r="BB127" i="43"/>
  <c r="BA127" i="43" s="1"/>
  <c r="BB126" i="43"/>
  <c r="BA126" i="43" s="1"/>
  <c r="BB125" i="43"/>
  <c r="BA125" i="43" s="1"/>
  <c r="BB123" i="43"/>
  <c r="BA123" i="43" s="1"/>
  <c r="BB122" i="43"/>
  <c r="BA122" i="43" s="1"/>
  <c r="BB121" i="43"/>
  <c r="BA121" i="43" s="1"/>
  <c r="BB118" i="43"/>
  <c r="BA118" i="43" s="1"/>
  <c r="BB117" i="43"/>
  <c r="BA117" i="43" s="1"/>
  <c r="BB116" i="43"/>
  <c r="BA116" i="43" s="1"/>
  <c r="BB115" i="43"/>
  <c r="BA115" i="43" s="1"/>
  <c r="BB114" i="43"/>
  <c r="BA114" i="43" s="1"/>
  <c r="BB113" i="43"/>
  <c r="BA113" i="43" s="1"/>
  <c r="BB111" i="43"/>
  <c r="BA111" i="43" s="1"/>
  <c r="BB109" i="43"/>
  <c r="BA109" i="43" s="1"/>
  <c r="BB107" i="43"/>
  <c r="BA107" i="43" s="1"/>
  <c r="BB105" i="43"/>
  <c r="BA105" i="43" s="1"/>
  <c r="BB104" i="43"/>
  <c r="BA104" i="43"/>
  <c r="BB103" i="43"/>
  <c r="BA103" i="43" s="1"/>
  <c r="BB101" i="43"/>
  <c r="BA101" i="43" s="1"/>
  <c r="BB100" i="43"/>
  <c r="BA100" i="43" s="1"/>
  <c r="BB98" i="43"/>
  <c r="BA98" i="43" s="1"/>
  <c r="BB97" i="43"/>
  <c r="BA97" i="43" s="1"/>
  <c r="BB94" i="43"/>
  <c r="BA94" i="43" s="1"/>
  <c r="BB93" i="43"/>
  <c r="BA93" i="43" s="1"/>
  <c r="BB90" i="43"/>
  <c r="BA90" i="43" s="1"/>
  <c r="BB88" i="43"/>
  <c r="BA88" i="43"/>
  <c r="BB86" i="43"/>
  <c r="BA86" i="43" s="1"/>
  <c r="BB85" i="43"/>
  <c r="BA85" i="43" s="1"/>
  <c r="BB84" i="43"/>
  <c r="BA84" i="43" s="1"/>
  <c r="BB83" i="43"/>
  <c r="BA83" i="43" s="1"/>
  <c r="BB81" i="43"/>
  <c r="BA81" i="43" s="1"/>
  <c r="BB80" i="43"/>
  <c r="BA80" i="43"/>
  <c r="BB79" i="43"/>
  <c r="BA79" i="43" s="1"/>
  <c r="BB78" i="43"/>
  <c r="BA78" i="43" s="1"/>
  <c r="BB75" i="43"/>
  <c r="BA75" i="43" s="1"/>
  <c r="BB73" i="43"/>
  <c r="BA73" i="43" s="1"/>
  <c r="BB72" i="43"/>
  <c r="BA72" i="43"/>
  <c r="BB68" i="43"/>
  <c r="BA68" i="43"/>
  <c r="BB67" i="43"/>
  <c r="BA67" i="43" s="1"/>
  <c r="BB66" i="43"/>
  <c r="BA66" i="43" s="1"/>
  <c r="BB62" i="43"/>
  <c r="BA62" i="43" s="1"/>
  <c r="BB61" i="43"/>
  <c r="BA61" i="43" s="1"/>
  <c r="BB60" i="43"/>
  <c r="BA60" i="43"/>
  <c r="BB59" i="43"/>
  <c r="BA59" i="43" s="1"/>
  <c r="BB58" i="43"/>
  <c r="BA58" i="43" s="1"/>
  <c r="BB57" i="43"/>
  <c r="BA57" i="43" s="1"/>
  <c r="BB55" i="43"/>
  <c r="BA55" i="43" s="1"/>
  <c r="BB53" i="43"/>
  <c r="BA53" i="43" s="1"/>
  <c r="BB52" i="43"/>
  <c r="BA52" i="43"/>
  <c r="BB51" i="43"/>
  <c r="BA51" i="43" s="1"/>
  <c r="BB50" i="43"/>
  <c r="BA50" i="43" s="1"/>
  <c r="BB49" i="43"/>
  <c r="BA49" i="43" s="1"/>
  <c r="BB48" i="43"/>
  <c r="BA48" i="43"/>
  <c r="BB46" i="43"/>
  <c r="BA46" i="43" s="1"/>
  <c r="BB45" i="43"/>
  <c r="BA45" i="43" s="1"/>
  <c r="BB44" i="43"/>
  <c r="BA44" i="43"/>
  <c r="BB43" i="43"/>
  <c r="BA43" i="43" s="1"/>
  <c r="BB41" i="43"/>
  <c r="BA41" i="43" s="1"/>
  <c r="BB40" i="43"/>
  <c r="BA40" i="43"/>
  <c r="BB39" i="43"/>
  <c r="BA39" i="43" s="1"/>
  <c r="BB38" i="43"/>
  <c r="BA38" i="43" s="1"/>
  <c r="BB37" i="43"/>
  <c r="BA37" i="43" s="1"/>
  <c r="BB36" i="43"/>
  <c r="BA36" i="43"/>
  <c r="BB35" i="43"/>
  <c r="BA35" i="43" s="1"/>
  <c r="BB31" i="43"/>
  <c r="BA31" i="43" s="1"/>
  <c r="BB29" i="43"/>
  <c r="BA29" i="43" s="1"/>
  <c r="BB28" i="43"/>
  <c r="BA28" i="43"/>
  <c r="BB26" i="43"/>
  <c r="BA26" i="43" s="1"/>
  <c r="BB25" i="43"/>
  <c r="BA25" i="43" s="1"/>
  <c r="BB23" i="43"/>
  <c r="BA23" i="43" s="1"/>
  <c r="BB22" i="43"/>
  <c r="BA22" i="43" s="1"/>
  <c r="BB21" i="43"/>
  <c r="BA21" i="43" s="1"/>
  <c r="BB20" i="43"/>
  <c r="BA20" i="43"/>
  <c r="BB19" i="43"/>
  <c r="BA19" i="43" s="1"/>
  <c r="BB17" i="43"/>
  <c r="BA17" i="43" s="1"/>
  <c r="BB16" i="43"/>
  <c r="BA16" i="43"/>
  <c r="BB13" i="43"/>
  <c r="BA13" i="43" s="1"/>
  <c r="BB11" i="43"/>
  <c r="BA11" i="43" s="1"/>
  <c r="BB10" i="43"/>
  <c r="BA10" i="43" s="1"/>
  <c r="BB9" i="43"/>
  <c r="BA9" i="43" s="1"/>
  <c r="BB8" i="43"/>
  <c r="BA8" i="43"/>
  <c r="AX477" i="43"/>
  <c r="AX475" i="43"/>
  <c r="AX472" i="43"/>
  <c r="AX471" i="43"/>
  <c r="AX470" i="43"/>
  <c r="AX468" i="43"/>
  <c r="AX466" i="43"/>
  <c r="AX464" i="43"/>
  <c r="AX462" i="43"/>
  <c r="AX460" i="43"/>
  <c r="AX458" i="43"/>
  <c r="AX456" i="43"/>
  <c r="AX454" i="43"/>
  <c r="AX452" i="43"/>
  <c r="AX450" i="43"/>
  <c r="AX449" i="43"/>
  <c r="AX448" i="43"/>
  <c r="AT448" i="43" s="1"/>
  <c r="AX447" i="43"/>
  <c r="AX446" i="43"/>
  <c r="AX445" i="43"/>
  <c r="AX444" i="43"/>
  <c r="AX443" i="43"/>
  <c r="AX442" i="43"/>
  <c r="AX441" i="43"/>
  <c r="AX439" i="43"/>
  <c r="AX437" i="43"/>
  <c r="AX435" i="43"/>
  <c r="AX432" i="43"/>
  <c r="AT432" i="43" s="1"/>
  <c r="AX431" i="43"/>
  <c r="AX430" i="43"/>
  <c r="AX428" i="43"/>
  <c r="AX426" i="43"/>
  <c r="AX424" i="43"/>
  <c r="AX422" i="43"/>
  <c r="AX420" i="43"/>
  <c r="AX418" i="43"/>
  <c r="AX416" i="43"/>
  <c r="AX414" i="43"/>
  <c r="AX412" i="43"/>
  <c r="AX410" i="43"/>
  <c r="AX409" i="43"/>
  <c r="AX408" i="43"/>
  <c r="AX407" i="43"/>
  <c r="AX406" i="43"/>
  <c r="AX405" i="43"/>
  <c r="AX404" i="43"/>
  <c r="AX403" i="43"/>
  <c r="AX402" i="43"/>
  <c r="AX401" i="43"/>
  <c r="AX400" i="43"/>
  <c r="AT400" i="43" s="1"/>
  <c r="AX398" i="43"/>
  <c r="AX396" i="43"/>
  <c r="AX393" i="43"/>
  <c r="AX391" i="43"/>
  <c r="AX388" i="43"/>
  <c r="AX386" i="43"/>
  <c r="AX385" i="43"/>
  <c r="AX384" i="43"/>
  <c r="AX383" i="43"/>
  <c r="AX382" i="43"/>
  <c r="AX381" i="43"/>
  <c r="AX380" i="43"/>
  <c r="AX379" i="43"/>
  <c r="AX377" i="43"/>
  <c r="AX374" i="43"/>
  <c r="AX372" i="43"/>
  <c r="AX371" i="43"/>
  <c r="AX370" i="43"/>
  <c r="AX368" i="43"/>
  <c r="AT368" i="43" s="1"/>
  <c r="AX367" i="43"/>
  <c r="AX365" i="43"/>
  <c r="AX362" i="43"/>
  <c r="AX360" i="43"/>
  <c r="AX359" i="43"/>
  <c r="AX357" i="43"/>
  <c r="AX355" i="43"/>
  <c r="AX353" i="43"/>
  <c r="AX351" i="43"/>
  <c r="AX349" i="43"/>
  <c r="AX348" i="43"/>
  <c r="AX347" i="43"/>
  <c r="AX346" i="43"/>
  <c r="AX345" i="43"/>
  <c r="AX344" i="43"/>
  <c r="AX342" i="43"/>
  <c r="AX340" i="43"/>
  <c r="AX339" i="43"/>
  <c r="AX338" i="43"/>
  <c r="AX335" i="43"/>
  <c r="AX334" i="43"/>
  <c r="AX333" i="43"/>
  <c r="AX332" i="43"/>
  <c r="AX331" i="43"/>
  <c r="AX330" i="43"/>
  <c r="AX328" i="43"/>
  <c r="AX327" i="43"/>
  <c r="AX325" i="43"/>
  <c r="AX324" i="43"/>
  <c r="AX323" i="43"/>
  <c r="AX322" i="43"/>
  <c r="AX321" i="43"/>
  <c r="AX320" i="43"/>
  <c r="AT320" i="43" s="1"/>
  <c r="AX319" i="43"/>
  <c r="AX318" i="43"/>
  <c r="AX317" i="43"/>
  <c r="AX316" i="43"/>
  <c r="AX315" i="43"/>
  <c r="AX313" i="43"/>
  <c r="AX312" i="43"/>
  <c r="AX310" i="43"/>
  <c r="AX309" i="43"/>
  <c r="AX308" i="43"/>
  <c r="AX306" i="43"/>
  <c r="AX305" i="43"/>
  <c r="AX303" i="43"/>
  <c r="AX302" i="43"/>
  <c r="AX301" i="43"/>
  <c r="AX300" i="43"/>
  <c r="AX299" i="43"/>
  <c r="AX297" i="43"/>
  <c r="AX296" i="43"/>
  <c r="AX295" i="43"/>
  <c r="AX294" i="43"/>
  <c r="AX293" i="43"/>
  <c r="AX291" i="43"/>
  <c r="AX290" i="43"/>
  <c r="AX289" i="43"/>
  <c r="AX288" i="43"/>
  <c r="AX287" i="43"/>
  <c r="AX286" i="43"/>
  <c r="AX284" i="43"/>
  <c r="AX283" i="43"/>
  <c r="AX282" i="43"/>
  <c r="AX281" i="43"/>
  <c r="AX280" i="43"/>
  <c r="AX279" i="43"/>
  <c r="AX278" i="43"/>
  <c r="AX277" i="43"/>
  <c r="AX276" i="43"/>
  <c r="AX275" i="43"/>
  <c r="AX274" i="43"/>
  <c r="AX271" i="43"/>
  <c r="AX270" i="43"/>
  <c r="AX269" i="43"/>
  <c r="AX268" i="43"/>
  <c r="AX266" i="43"/>
  <c r="AX265" i="43"/>
  <c r="AX264" i="43"/>
  <c r="AX262" i="43"/>
  <c r="AX261" i="43"/>
  <c r="AX260" i="43"/>
  <c r="AX259" i="43"/>
  <c r="AX258" i="43"/>
  <c r="AX257" i="43"/>
  <c r="AX255" i="43"/>
  <c r="AX254" i="43"/>
  <c r="AX253" i="43"/>
  <c r="AX252" i="43"/>
  <c r="AX251" i="43"/>
  <c r="AX250" i="43"/>
  <c r="AX248" i="43"/>
  <c r="AX247" i="43"/>
  <c r="AX246" i="43"/>
  <c r="AX245" i="43"/>
  <c r="AX244" i="43"/>
  <c r="AX243" i="43"/>
  <c r="AX242" i="43"/>
  <c r="AX241" i="43"/>
  <c r="AX240" i="43"/>
  <c r="AX238" i="43"/>
  <c r="AX237" i="43"/>
  <c r="AX236" i="43"/>
  <c r="AX235" i="43"/>
  <c r="AX234" i="43"/>
  <c r="AX233" i="43"/>
  <c r="AX232" i="43"/>
  <c r="AX231" i="43"/>
  <c r="AX230" i="43"/>
  <c r="AX229" i="43"/>
  <c r="AX227" i="43"/>
  <c r="AX226" i="43"/>
  <c r="AX225" i="43"/>
  <c r="AX224" i="43"/>
  <c r="AX222" i="43"/>
  <c r="AX221" i="43"/>
  <c r="AX220" i="43"/>
  <c r="AX219" i="43"/>
  <c r="AX218" i="43"/>
  <c r="AX216" i="43"/>
  <c r="AX215" i="43"/>
  <c r="AX214" i="43"/>
  <c r="AX213" i="43"/>
  <c r="AX212" i="43"/>
  <c r="AX211" i="43"/>
  <c r="AX210" i="43"/>
  <c r="AX209" i="43"/>
  <c r="AX207" i="43"/>
  <c r="AX206" i="43"/>
  <c r="AX205" i="43"/>
  <c r="AX204" i="43"/>
  <c r="AX203" i="43"/>
  <c r="AX202" i="43"/>
  <c r="AX199" i="43"/>
  <c r="AX198" i="43"/>
  <c r="AX197" i="43"/>
  <c r="AX196" i="43"/>
  <c r="AX195" i="43"/>
  <c r="AX194" i="43"/>
  <c r="AX192" i="43"/>
  <c r="AT192" i="43" s="1"/>
  <c r="AX191" i="43"/>
  <c r="AX189" i="43"/>
  <c r="AX187" i="43"/>
  <c r="AX186" i="43"/>
  <c r="AX185" i="43"/>
  <c r="AX184" i="43"/>
  <c r="AX182" i="43"/>
  <c r="AX179" i="43"/>
  <c r="AX178" i="43"/>
  <c r="AX177" i="43"/>
  <c r="AX174" i="43"/>
  <c r="AX172" i="43"/>
  <c r="AX171" i="43"/>
  <c r="AX170" i="43"/>
  <c r="AX169" i="43"/>
  <c r="AX166" i="43"/>
  <c r="AX165" i="43"/>
  <c r="AX163" i="43"/>
  <c r="AX162" i="43"/>
  <c r="AX161" i="43"/>
  <c r="AX160" i="43"/>
  <c r="AT160" i="43" s="1"/>
  <c r="AX159" i="43"/>
  <c r="AX157" i="43"/>
  <c r="AX156" i="43"/>
  <c r="AT156" i="43" s="1"/>
  <c r="AX155" i="43"/>
  <c r="AX151" i="43"/>
  <c r="AX150" i="43"/>
  <c r="AX149" i="43"/>
  <c r="AX148" i="43"/>
  <c r="AX147" i="43"/>
  <c r="AX145" i="43"/>
  <c r="AX144" i="43"/>
  <c r="AT144" i="43" s="1"/>
  <c r="AX143" i="43"/>
  <c r="AX142" i="43"/>
  <c r="AX140" i="43"/>
  <c r="AX139" i="43"/>
  <c r="AX138" i="43"/>
  <c r="AX137" i="43"/>
  <c r="AX136" i="43"/>
  <c r="AX134" i="43"/>
  <c r="AX133" i="43"/>
  <c r="AX132" i="43"/>
  <c r="AX128" i="43"/>
  <c r="AX127" i="43"/>
  <c r="AX126" i="43"/>
  <c r="AX125" i="43"/>
  <c r="AX123" i="43"/>
  <c r="AX122" i="43"/>
  <c r="AX121" i="43"/>
  <c r="AX118" i="43"/>
  <c r="AX117" i="43"/>
  <c r="AX116" i="43"/>
  <c r="AX115" i="43"/>
  <c r="AX114" i="43"/>
  <c r="AX113" i="43"/>
  <c r="AX111" i="43"/>
  <c r="AX109" i="43"/>
  <c r="AX107" i="43"/>
  <c r="AX105" i="43"/>
  <c r="AX104" i="43"/>
  <c r="AX103" i="43"/>
  <c r="AX101" i="43"/>
  <c r="AX100" i="43"/>
  <c r="AX98" i="43"/>
  <c r="AX97" i="43"/>
  <c r="AX94" i="43"/>
  <c r="AX93" i="43"/>
  <c r="AX90" i="43"/>
  <c r="AX88" i="43"/>
  <c r="AX86" i="43"/>
  <c r="AX85" i="43"/>
  <c r="AX84" i="43"/>
  <c r="AX83" i="43"/>
  <c r="AX81" i="43"/>
  <c r="AX80" i="43"/>
  <c r="AX79" i="43"/>
  <c r="AX78" i="43"/>
  <c r="AX75" i="43"/>
  <c r="AX73" i="43"/>
  <c r="AX72" i="43"/>
  <c r="AX68" i="43"/>
  <c r="AX67" i="43"/>
  <c r="AX66" i="43"/>
  <c r="AX62" i="43"/>
  <c r="AX61" i="43"/>
  <c r="AX60" i="43"/>
  <c r="AX59" i="43"/>
  <c r="AX58" i="43"/>
  <c r="AX57" i="43"/>
  <c r="AX55" i="43"/>
  <c r="AX53" i="43"/>
  <c r="AX52" i="43"/>
  <c r="AX51" i="43"/>
  <c r="AX50" i="43"/>
  <c r="AX49" i="43"/>
  <c r="AX48" i="43"/>
  <c r="AX46" i="43"/>
  <c r="AX45" i="43"/>
  <c r="AX44" i="43"/>
  <c r="AX43" i="43"/>
  <c r="AX41" i="43"/>
  <c r="AX40" i="43"/>
  <c r="AX39" i="43"/>
  <c r="AX38" i="43"/>
  <c r="AX37" i="43"/>
  <c r="AX36" i="43"/>
  <c r="AX35" i="43"/>
  <c r="AX31" i="43"/>
  <c r="AX29" i="43"/>
  <c r="AX28" i="43"/>
  <c r="AX26" i="43"/>
  <c r="AX25" i="43"/>
  <c r="AX23" i="43"/>
  <c r="AX22" i="43"/>
  <c r="AX21" i="43"/>
  <c r="AX20" i="43"/>
  <c r="AX19" i="43"/>
  <c r="AX17" i="43"/>
  <c r="AX16" i="43"/>
  <c r="AX13" i="43"/>
  <c r="AU477" i="43"/>
  <c r="AT477" i="43" s="1"/>
  <c r="AU475" i="43"/>
  <c r="AU472" i="43"/>
  <c r="AT472" i="43" s="1"/>
  <c r="AU471" i="43"/>
  <c r="AU470" i="43"/>
  <c r="AT470" i="43" s="1"/>
  <c r="AU468" i="43"/>
  <c r="AT468" i="43" s="1"/>
  <c r="AU466" i="43"/>
  <c r="AT466" i="43"/>
  <c r="AU464" i="43"/>
  <c r="AT464" i="43"/>
  <c r="AU462" i="43"/>
  <c r="AT462" i="43" s="1"/>
  <c r="AU460" i="43"/>
  <c r="AT460" i="43" s="1"/>
  <c r="AU458" i="43"/>
  <c r="AT458" i="43" s="1"/>
  <c r="AU456" i="43"/>
  <c r="AT456" i="43" s="1"/>
  <c r="AU454" i="43"/>
  <c r="AT454" i="43" s="1"/>
  <c r="AU452" i="43"/>
  <c r="AT452" i="43" s="1"/>
  <c r="AU450" i="43"/>
  <c r="AT450" i="43"/>
  <c r="AU449" i="43"/>
  <c r="AT449" i="43" s="1"/>
  <c r="AU448" i="43"/>
  <c r="AU447" i="43"/>
  <c r="AU446" i="43"/>
  <c r="AT446" i="43" s="1"/>
  <c r="AU445" i="43"/>
  <c r="AT445" i="43" s="1"/>
  <c r="AU444" i="43"/>
  <c r="AU443" i="43"/>
  <c r="AU442" i="43"/>
  <c r="AT442" i="43" s="1"/>
  <c r="AU441" i="43"/>
  <c r="AT441" i="43"/>
  <c r="AU439" i="43"/>
  <c r="AU437" i="43"/>
  <c r="AT437" i="43" s="1"/>
  <c r="AU435" i="43"/>
  <c r="AU432" i="43"/>
  <c r="AU431" i="43"/>
  <c r="AU430" i="43"/>
  <c r="AT430" i="43" s="1"/>
  <c r="AU428" i="43"/>
  <c r="AU426" i="43"/>
  <c r="AT426" i="43" s="1"/>
  <c r="AU424" i="43"/>
  <c r="AT424" i="43" s="1"/>
  <c r="AU422" i="43"/>
  <c r="AT422" i="43" s="1"/>
  <c r="AU420" i="43"/>
  <c r="AT420" i="43" s="1"/>
  <c r="AU418" i="43"/>
  <c r="AT418" i="43"/>
  <c r="AU416" i="43"/>
  <c r="AT416" i="43"/>
  <c r="AU414" i="43"/>
  <c r="AT414" i="43" s="1"/>
  <c r="AU412" i="43"/>
  <c r="AT412" i="43" s="1"/>
  <c r="AU410" i="43"/>
  <c r="AT410" i="43" s="1"/>
  <c r="AU409" i="43"/>
  <c r="AT409" i="43"/>
  <c r="AU408" i="43"/>
  <c r="AT408" i="43" s="1"/>
  <c r="AU407" i="43"/>
  <c r="AU406" i="43"/>
  <c r="AT406" i="43" s="1"/>
  <c r="AU405" i="43"/>
  <c r="AT405" i="43" s="1"/>
  <c r="AU404" i="43"/>
  <c r="AT404" i="43" s="1"/>
  <c r="AU403" i="43"/>
  <c r="AU402" i="43"/>
  <c r="AT402" i="43"/>
  <c r="AU401" i="43"/>
  <c r="AT401" i="43" s="1"/>
  <c r="AU400" i="43"/>
  <c r="AU398" i="43"/>
  <c r="AT398" i="43" s="1"/>
  <c r="AU396" i="43"/>
  <c r="AT396" i="43" s="1"/>
  <c r="AU393" i="43"/>
  <c r="AT393" i="43"/>
  <c r="AU391" i="43"/>
  <c r="AU388" i="43"/>
  <c r="AT388" i="43" s="1"/>
  <c r="AU386" i="43"/>
  <c r="AT386" i="43"/>
  <c r="AU385" i="43"/>
  <c r="AT385" i="43" s="1"/>
  <c r="AU384" i="43"/>
  <c r="AT384" i="43"/>
  <c r="AU383" i="43"/>
  <c r="AU382" i="43"/>
  <c r="AT382" i="43" s="1"/>
  <c r="AU381" i="43"/>
  <c r="AT381" i="43" s="1"/>
  <c r="AU380" i="43"/>
  <c r="AT380" i="43" s="1"/>
  <c r="AU379" i="43"/>
  <c r="AU377" i="43"/>
  <c r="AT377" i="43"/>
  <c r="AU374" i="43"/>
  <c r="AT374" i="43" s="1"/>
  <c r="AU372" i="43"/>
  <c r="AT372" i="43" s="1"/>
  <c r="AU371" i="43"/>
  <c r="AU370" i="43"/>
  <c r="AT370" i="43"/>
  <c r="AU368" i="43"/>
  <c r="AU367" i="43"/>
  <c r="AU365" i="43"/>
  <c r="AT365" i="43" s="1"/>
  <c r="AU362" i="43"/>
  <c r="AT362" i="43" s="1"/>
  <c r="AU360" i="43"/>
  <c r="AT360" i="43" s="1"/>
  <c r="AU359" i="43"/>
  <c r="AU357" i="43"/>
  <c r="AT357" i="43" s="1"/>
  <c r="AU355" i="43"/>
  <c r="AU353" i="43"/>
  <c r="AT353" i="43" s="1"/>
  <c r="AU351" i="43"/>
  <c r="AU349" i="43"/>
  <c r="AT349" i="43" s="1"/>
  <c r="AU348" i="43"/>
  <c r="AT348" i="43" s="1"/>
  <c r="AU347" i="43"/>
  <c r="AU346" i="43"/>
  <c r="AT346" i="43" s="1"/>
  <c r="AU345" i="43"/>
  <c r="AT345" i="43"/>
  <c r="AU344" i="43"/>
  <c r="AT344" i="43" s="1"/>
  <c r="AU342" i="43"/>
  <c r="AT342" i="43" s="1"/>
  <c r="AU340" i="43"/>
  <c r="AT340" i="43"/>
  <c r="AU339" i="43"/>
  <c r="AU338" i="43"/>
  <c r="AT338" i="43"/>
  <c r="AU335" i="43"/>
  <c r="AU334" i="43"/>
  <c r="AT334" i="43" s="1"/>
  <c r="AU333" i="43"/>
  <c r="AT333" i="43"/>
  <c r="AU332" i="43"/>
  <c r="AU331" i="43"/>
  <c r="AU330" i="43"/>
  <c r="AT330" i="43" s="1"/>
  <c r="AU328" i="43"/>
  <c r="AT328" i="43" s="1"/>
  <c r="AU327" i="43"/>
  <c r="AU325" i="43"/>
  <c r="AT325" i="43" s="1"/>
  <c r="AU324" i="43"/>
  <c r="AT324" i="43"/>
  <c r="AU323" i="43"/>
  <c r="AU322" i="43"/>
  <c r="AT322" i="43"/>
  <c r="AU321" i="43"/>
  <c r="AT321" i="43" s="1"/>
  <c r="AU320" i="43"/>
  <c r="AU319" i="43"/>
  <c r="AU318" i="43"/>
  <c r="AT318" i="43" s="1"/>
  <c r="AU317" i="43"/>
  <c r="AT317" i="43" s="1"/>
  <c r="AU316" i="43"/>
  <c r="AT316" i="43" s="1"/>
  <c r="AU315" i="43"/>
  <c r="AU313" i="43"/>
  <c r="AT313" i="43"/>
  <c r="AU312" i="43"/>
  <c r="AT312" i="43" s="1"/>
  <c r="AU310" i="43"/>
  <c r="AT310" i="43" s="1"/>
  <c r="AU309" i="43"/>
  <c r="AT309" i="43" s="1"/>
  <c r="AU308" i="43"/>
  <c r="AT308" i="43" s="1"/>
  <c r="AU306" i="43"/>
  <c r="AT306" i="43"/>
  <c r="AU305" i="43"/>
  <c r="AT305" i="43" s="1"/>
  <c r="AU303" i="43"/>
  <c r="AU302" i="43"/>
  <c r="AT302" i="43" s="1"/>
  <c r="AU301" i="43"/>
  <c r="AT301" i="43" s="1"/>
  <c r="AU300" i="43"/>
  <c r="AT300" i="43" s="1"/>
  <c r="AU299" i="43"/>
  <c r="AU297" i="43"/>
  <c r="AT297" i="43"/>
  <c r="AU296" i="43"/>
  <c r="AT296" i="43" s="1"/>
  <c r="AU295" i="43"/>
  <c r="AU294" i="43"/>
  <c r="AT294" i="43" s="1"/>
  <c r="AU293" i="43"/>
  <c r="AT293" i="43" s="1"/>
  <c r="AU291" i="43"/>
  <c r="AU290" i="43"/>
  <c r="AT290" i="43"/>
  <c r="AU289" i="43"/>
  <c r="AT289" i="43" s="1"/>
  <c r="AU288" i="43"/>
  <c r="AT288" i="43"/>
  <c r="AU287" i="43"/>
  <c r="AU286" i="43"/>
  <c r="AT286" i="43" s="1"/>
  <c r="AU284" i="43"/>
  <c r="AT284" i="43" s="1"/>
  <c r="AU283" i="43"/>
  <c r="AU282" i="43"/>
  <c r="AT282" i="43" s="1"/>
  <c r="AU281" i="43"/>
  <c r="AT281" i="43"/>
  <c r="AU280" i="43"/>
  <c r="AT280" i="43" s="1"/>
  <c r="AU279" i="43"/>
  <c r="AU278" i="43"/>
  <c r="AT278" i="43"/>
  <c r="AU277" i="43"/>
  <c r="AT277" i="43" s="1"/>
  <c r="AU276" i="43"/>
  <c r="AT276" i="43"/>
  <c r="AU275" i="43"/>
  <c r="AU274" i="43"/>
  <c r="AT274" i="43"/>
  <c r="AU271" i="43"/>
  <c r="AU270" i="43"/>
  <c r="AT270" i="43" s="1"/>
  <c r="AU269" i="43"/>
  <c r="AT269" i="43"/>
  <c r="AU268" i="43"/>
  <c r="AT268" i="43" s="1"/>
  <c r="AU266" i="43"/>
  <c r="AT266" i="43" s="1"/>
  <c r="AU265" i="43"/>
  <c r="AT265" i="43"/>
  <c r="AU264" i="43"/>
  <c r="AT264" i="43" s="1"/>
  <c r="AU262" i="43"/>
  <c r="AT262" i="43" s="1"/>
  <c r="AU261" i="43"/>
  <c r="AT261" i="43" s="1"/>
  <c r="AU260" i="43"/>
  <c r="AT260" i="43"/>
  <c r="AU259" i="43"/>
  <c r="AU258" i="43"/>
  <c r="AT258" i="43"/>
  <c r="AU257" i="43"/>
  <c r="AT257" i="43" s="1"/>
  <c r="AU255" i="43"/>
  <c r="AU254" i="43"/>
  <c r="AT254" i="43" s="1"/>
  <c r="AU253" i="43"/>
  <c r="AT253" i="43" s="1"/>
  <c r="AU252" i="43"/>
  <c r="AT252" i="43" s="1"/>
  <c r="AU251" i="43"/>
  <c r="AU250" i="43"/>
  <c r="AT250" i="43" s="1"/>
  <c r="AU248" i="43"/>
  <c r="AT248" i="43" s="1"/>
  <c r="AU247" i="43"/>
  <c r="AU246" i="43"/>
  <c r="AT246" i="43" s="1"/>
  <c r="AU245" i="43"/>
  <c r="AT245" i="43" s="1"/>
  <c r="AU244" i="43"/>
  <c r="AT244" i="43"/>
  <c r="AU243" i="43"/>
  <c r="AU242" i="43"/>
  <c r="AT242" i="43"/>
  <c r="AU241" i="43"/>
  <c r="AT241" i="43" s="1"/>
  <c r="AU240" i="43"/>
  <c r="AT240" i="43"/>
  <c r="AU238" i="43"/>
  <c r="AT238" i="43" s="1"/>
  <c r="AU237" i="43"/>
  <c r="AT237" i="43" s="1"/>
  <c r="AU236" i="43"/>
  <c r="AU235" i="43"/>
  <c r="AU234" i="43"/>
  <c r="AT234" i="43" s="1"/>
  <c r="AU233" i="43"/>
  <c r="AT233" i="43"/>
  <c r="AU232" i="43"/>
  <c r="AT232" i="43" s="1"/>
  <c r="AU231" i="43"/>
  <c r="AU230" i="43"/>
  <c r="AT230" i="43" s="1"/>
  <c r="AU229" i="43"/>
  <c r="AT229" i="43" s="1"/>
  <c r="AU227" i="43"/>
  <c r="AU226" i="43"/>
  <c r="AT226" i="43"/>
  <c r="AU225" i="43"/>
  <c r="AT225" i="43" s="1"/>
  <c r="AU224" i="43"/>
  <c r="AT224" i="43"/>
  <c r="AU222" i="43"/>
  <c r="AT222" i="43" s="1"/>
  <c r="AU221" i="43"/>
  <c r="AT221" i="43"/>
  <c r="AU220" i="43"/>
  <c r="AT220" i="43" s="1"/>
  <c r="AU219" i="43"/>
  <c r="AU218" i="43"/>
  <c r="AT218" i="43" s="1"/>
  <c r="AU216" i="43"/>
  <c r="AT216" i="43" s="1"/>
  <c r="AU215" i="43"/>
  <c r="AU214" i="43"/>
  <c r="AT214" i="43"/>
  <c r="AU213" i="43"/>
  <c r="AT213" i="43" s="1"/>
  <c r="AU212" i="43"/>
  <c r="AT212" i="43" s="1"/>
  <c r="AU211" i="43"/>
  <c r="AU210" i="43"/>
  <c r="AT210" i="43"/>
  <c r="AU209" i="43"/>
  <c r="AT209" i="43"/>
  <c r="AU207" i="43"/>
  <c r="AU206" i="43"/>
  <c r="AT206" i="43" s="1"/>
  <c r="AU205" i="43"/>
  <c r="AT205" i="43"/>
  <c r="AU204" i="43"/>
  <c r="AT204" i="43" s="1"/>
  <c r="AU203" i="43"/>
  <c r="AU202" i="43"/>
  <c r="AT202" i="43"/>
  <c r="AU199" i="43"/>
  <c r="AU198" i="43"/>
  <c r="AT198" i="43" s="1"/>
  <c r="AU197" i="43"/>
  <c r="AT197" i="43" s="1"/>
  <c r="AU196" i="43"/>
  <c r="AT196" i="43" s="1"/>
  <c r="AU195" i="43"/>
  <c r="AU194" i="43"/>
  <c r="AT194" i="43"/>
  <c r="AU192" i="43"/>
  <c r="AU191" i="43"/>
  <c r="AT191" i="43"/>
  <c r="AU189" i="43"/>
  <c r="AT189" i="43"/>
  <c r="AU187" i="43"/>
  <c r="AT187" i="43"/>
  <c r="AU186" i="43"/>
  <c r="AT186" i="43"/>
  <c r="AU185" i="43"/>
  <c r="AT185" i="43"/>
  <c r="AU184" i="43"/>
  <c r="AU182" i="43"/>
  <c r="AT182" i="43"/>
  <c r="AU179" i="43"/>
  <c r="AT179" i="43"/>
  <c r="AU178" i="43"/>
  <c r="AT178" i="43"/>
  <c r="AU177" i="43"/>
  <c r="AT177" i="43"/>
  <c r="AU174" i="43"/>
  <c r="AT174" i="43" s="1"/>
  <c r="AU172" i="43"/>
  <c r="AU171" i="43"/>
  <c r="AT171" i="43"/>
  <c r="AU170" i="43"/>
  <c r="AT170" i="43"/>
  <c r="AU169" i="43"/>
  <c r="AT169" i="43"/>
  <c r="AU166" i="43"/>
  <c r="AT166" i="43"/>
  <c r="AU165" i="43"/>
  <c r="AT165" i="43" s="1"/>
  <c r="AU163" i="43"/>
  <c r="AT163" i="43"/>
  <c r="AU162" i="43"/>
  <c r="AT162" i="43"/>
  <c r="AU161" i="43"/>
  <c r="AT161" i="43"/>
  <c r="AU160" i="43"/>
  <c r="AU159" i="43"/>
  <c r="AT159" i="43" s="1"/>
  <c r="AU157" i="43"/>
  <c r="AT157" i="43"/>
  <c r="AU156" i="43"/>
  <c r="AU155" i="43"/>
  <c r="AT155" i="43"/>
  <c r="AU151" i="43"/>
  <c r="AT151" i="43" s="1"/>
  <c r="AU150" i="43"/>
  <c r="AT150" i="43"/>
  <c r="AU149" i="43"/>
  <c r="AT149" i="43" s="1"/>
  <c r="AU148" i="43"/>
  <c r="AU147" i="43"/>
  <c r="AT147" i="43"/>
  <c r="AU145" i="43"/>
  <c r="AT145" i="43" s="1"/>
  <c r="AU144" i="43"/>
  <c r="AU143" i="43"/>
  <c r="AT143" i="43"/>
  <c r="AU142" i="43"/>
  <c r="AT142" i="43" s="1"/>
  <c r="AU140" i="43"/>
  <c r="AU139" i="43"/>
  <c r="AT139" i="43"/>
  <c r="AU138" i="43"/>
  <c r="AT138" i="43"/>
  <c r="AU137" i="43"/>
  <c r="AT137" i="43"/>
  <c r="AU136" i="43"/>
  <c r="AT136" i="43"/>
  <c r="AU134" i="43"/>
  <c r="AT134" i="43"/>
  <c r="AU133" i="43"/>
  <c r="AT133" i="43"/>
  <c r="AU132" i="43"/>
  <c r="AT132" i="43"/>
  <c r="AU128" i="43"/>
  <c r="AT128" i="43" s="1"/>
  <c r="AU127" i="43"/>
  <c r="AT127" i="43"/>
  <c r="AU126" i="43"/>
  <c r="AT126" i="43" s="1"/>
  <c r="AU125" i="43"/>
  <c r="AT125" i="43"/>
  <c r="AU123" i="43"/>
  <c r="AT123" i="43"/>
  <c r="AU122" i="43"/>
  <c r="AT122" i="43" s="1"/>
  <c r="AU121" i="43"/>
  <c r="AT121" i="43"/>
  <c r="AU118" i="43"/>
  <c r="AT118" i="43" s="1"/>
  <c r="AU117" i="43"/>
  <c r="AT117" i="43"/>
  <c r="AU116" i="43"/>
  <c r="AT116" i="43" s="1"/>
  <c r="AU115" i="43"/>
  <c r="AT115" i="43"/>
  <c r="AU114" i="43"/>
  <c r="AT114" i="43" s="1"/>
  <c r="AU113" i="43"/>
  <c r="AT113" i="43"/>
  <c r="AU111" i="43"/>
  <c r="AT111" i="43"/>
  <c r="AU109" i="43"/>
  <c r="AT109" i="43"/>
  <c r="AU107" i="43"/>
  <c r="AT107" i="43"/>
  <c r="AU105" i="43"/>
  <c r="AT105" i="43"/>
  <c r="AU104" i="43"/>
  <c r="AU103" i="43"/>
  <c r="AT103" i="43" s="1"/>
  <c r="AU101" i="43"/>
  <c r="AT101" i="43" s="1"/>
  <c r="AU100" i="43"/>
  <c r="AT100" i="43" s="1"/>
  <c r="AU98" i="43"/>
  <c r="AT98" i="43"/>
  <c r="AU97" i="43"/>
  <c r="AT97" i="43" s="1"/>
  <c r="AU94" i="43"/>
  <c r="AT94" i="43" s="1"/>
  <c r="AU93" i="43"/>
  <c r="AT93" i="43" s="1"/>
  <c r="AU90" i="43"/>
  <c r="AT90" i="43"/>
  <c r="AU88" i="43"/>
  <c r="AT88" i="43"/>
  <c r="AU86" i="43"/>
  <c r="AT86" i="43" s="1"/>
  <c r="AU85" i="43"/>
  <c r="AT85" i="43" s="1"/>
  <c r="AU84" i="43"/>
  <c r="AT84" i="43"/>
  <c r="AU83" i="43"/>
  <c r="AT83" i="43" s="1"/>
  <c r="AU81" i="43"/>
  <c r="AT81" i="43" s="1"/>
  <c r="AU80" i="43"/>
  <c r="AT80" i="43"/>
  <c r="AU79" i="43"/>
  <c r="AT79" i="43" s="1"/>
  <c r="AU78" i="43"/>
  <c r="AT78" i="43" s="1"/>
  <c r="AU75" i="43"/>
  <c r="AT75" i="43" s="1"/>
  <c r="AU73" i="43"/>
  <c r="AT73" i="43" s="1"/>
  <c r="AU72" i="43"/>
  <c r="AT72" i="43"/>
  <c r="AU68" i="43"/>
  <c r="AT68" i="43"/>
  <c r="AU67" i="43"/>
  <c r="AT67" i="43" s="1"/>
  <c r="AU66" i="43"/>
  <c r="AT66" i="43"/>
  <c r="AU62" i="43"/>
  <c r="AT62" i="43" s="1"/>
  <c r="AU61" i="43"/>
  <c r="AT61" i="43" s="1"/>
  <c r="AU60" i="43"/>
  <c r="AT60" i="43"/>
  <c r="AU59" i="43"/>
  <c r="AT59" i="43" s="1"/>
  <c r="AU58" i="43"/>
  <c r="AT58" i="43"/>
  <c r="AU57" i="43"/>
  <c r="AT57" i="43" s="1"/>
  <c r="AU55" i="43"/>
  <c r="AT55" i="43" s="1"/>
  <c r="AU53" i="43"/>
  <c r="AT53" i="43" s="1"/>
  <c r="AU52" i="43"/>
  <c r="AT52" i="43"/>
  <c r="AU51" i="43"/>
  <c r="AT51" i="43" s="1"/>
  <c r="AU50" i="43"/>
  <c r="AT50" i="43"/>
  <c r="AU49" i="43"/>
  <c r="AT49" i="43" s="1"/>
  <c r="AU48" i="43"/>
  <c r="AT48" i="43"/>
  <c r="AU46" i="43"/>
  <c r="AT46" i="43" s="1"/>
  <c r="AU45" i="43"/>
  <c r="AT45" i="43"/>
  <c r="AU44" i="43"/>
  <c r="AT44" i="43" s="1"/>
  <c r="AU43" i="43"/>
  <c r="AT43" i="43"/>
  <c r="AU41" i="43"/>
  <c r="AT41" i="43"/>
  <c r="AU40" i="43"/>
  <c r="AT40" i="43" s="1"/>
  <c r="AU39" i="43"/>
  <c r="AT39" i="43"/>
  <c r="AU38" i="43"/>
  <c r="AT38" i="43" s="1"/>
  <c r="AU37" i="43"/>
  <c r="AT37" i="43"/>
  <c r="AU36" i="43"/>
  <c r="AT36" i="43" s="1"/>
  <c r="AU35" i="43"/>
  <c r="AT35" i="43"/>
  <c r="AU31" i="43"/>
  <c r="AT31" i="43"/>
  <c r="AU29" i="43"/>
  <c r="AT29" i="43"/>
  <c r="AU28" i="43"/>
  <c r="AT28" i="43" s="1"/>
  <c r="AU26" i="43"/>
  <c r="AT26" i="43" s="1"/>
  <c r="AU25" i="43"/>
  <c r="AT25" i="43"/>
  <c r="AU23" i="43"/>
  <c r="AT23" i="43"/>
  <c r="AU22" i="43"/>
  <c r="AT22" i="43" s="1"/>
  <c r="AU21" i="43"/>
  <c r="AT21" i="43"/>
  <c r="AU20" i="43"/>
  <c r="AT20" i="43" s="1"/>
  <c r="AU19" i="43"/>
  <c r="AT19" i="43"/>
  <c r="AU17" i="43"/>
  <c r="AT17" i="43"/>
  <c r="AU16" i="43"/>
  <c r="AT16" i="43" s="1"/>
  <c r="AU13" i="43"/>
  <c r="AT13" i="43"/>
  <c r="AU11" i="43"/>
  <c r="AU10" i="43"/>
  <c r="AU9" i="43"/>
  <c r="AU8" i="43"/>
  <c r="AQ477" i="43"/>
  <c r="AQ475" i="43"/>
  <c r="AQ472" i="43"/>
  <c r="AQ471" i="43"/>
  <c r="AQ470" i="43"/>
  <c r="AQ468" i="43"/>
  <c r="AQ466" i="43"/>
  <c r="AQ464" i="43"/>
  <c r="AQ462" i="43"/>
  <c r="AQ460" i="43"/>
  <c r="AQ458" i="43"/>
  <c r="AQ456" i="43"/>
  <c r="AQ454" i="43"/>
  <c r="AQ452" i="43"/>
  <c r="AQ450" i="43"/>
  <c r="AQ449" i="43"/>
  <c r="AQ448" i="43"/>
  <c r="AQ447" i="43"/>
  <c r="AQ446" i="43"/>
  <c r="AQ445" i="43"/>
  <c r="AQ444" i="43"/>
  <c r="AQ443" i="43"/>
  <c r="AQ442" i="43"/>
  <c r="AQ441" i="43"/>
  <c r="AQ439" i="43"/>
  <c r="AQ437" i="43"/>
  <c r="AQ435" i="43"/>
  <c r="AQ432" i="43"/>
  <c r="AQ431" i="43"/>
  <c r="AQ430" i="43"/>
  <c r="AQ428" i="43"/>
  <c r="AQ426" i="43"/>
  <c r="AQ424" i="43"/>
  <c r="AQ422" i="43"/>
  <c r="AQ420" i="43"/>
  <c r="AQ418" i="43"/>
  <c r="AQ416" i="43"/>
  <c r="AQ414" i="43"/>
  <c r="AQ412" i="43"/>
  <c r="AQ410" i="43"/>
  <c r="AQ409" i="43"/>
  <c r="AQ408" i="43"/>
  <c r="AQ407" i="43"/>
  <c r="AQ406" i="43"/>
  <c r="AQ405" i="43"/>
  <c r="AQ404" i="43"/>
  <c r="AQ403" i="43"/>
  <c r="AQ402" i="43"/>
  <c r="AQ401" i="43"/>
  <c r="AQ400" i="43"/>
  <c r="AQ398" i="43"/>
  <c r="AQ396" i="43"/>
  <c r="AQ393" i="43"/>
  <c r="AQ391" i="43"/>
  <c r="AQ388" i="43"/>
  <c r="AQ386" i="43"/>
  <c r="AQ385" i="43"/>
  <c r="AQ384" i="43"/>
  <c r="AQ383" i="43"/>
  <c r="AQ382" i="43"/>
  <c r="AQ381" i="43"/>
  <c r="AQ380" i="43"/>
  <c r="AQ379" i="43"/>
  <c r="AQ377" i="43"/>
  <c r="AQ374" i="43"/>
  <c r="AQ372" i="43"/>
  <c r="AQ371" i="43"/>
  <c r="AQ370" i="43"/>
  <c r="AQ368" i="43"/>
  <c r="AQ367" i="43"/>
  <c r="AQ365" i="43"/>
  <c r="AQ362" i="43"/>
  <c r="AQ360" i="43"/>
  <c r="AQ359" i="43"/>
  <c r="AQ357" i="43"/>
  <c r="AQ355" i="43"/>
  <c r="AQ353" i="43"/>
  <c r="AQ351" i="43"/>
  <c r="AQ349" i="43"/>
  <c r="AQ348" i="43"/>
  <c r="AQ347" i="43"/>
  <c r="AQ346" i="43"/>
  <c r="AQ345" i="43"/>
  <c r="AQ344" i="43"/>
  <c r="AQ342" i="43"/>
  <c r="AQ340" i="43"/>
  <c r="AQ339" i="43"/>
  <c r="AQ338" i="43"/>
  <c r="AQ335" i="43"/>
  <c r="AQ334" i="43"/>
  <c r="AQ333" i="43"/>
  <c r="AQ332" i="43"/>
  <c r="AQ331" i="43"/>
  <c r="AQ330" i="43"/>
  <c r="AQ328" i="43"/>
  <c r="AQ327" i="43"/>
  <c r="AQ325" i="43"/>
  <c r="AQ324" i="43"/>
  <c r="AQ323" i="43"/>
  <c r="AQ322" i="43"/>
  <c r="AQ321" i="43"/>
  <c r="AQ320" i="43"/>
  <c r="AQ319" i="43"/>
  <c r="AQ318" i="43"/>
  <c r="AQ317" i="43"/>
  <c r="AQ316" i="43"/>
  <c r="AQ315" i="43"/>
  <c r="AQ313" i="43"/>
  <c r="AQ312" i="43"/>
  <c r="AQ310" i="43"/>
  <c r="AQ309" i="43"/>
  <c r="AQ308" i="43"/>
  <c r="AQ306" i="43"/>
  <c r="AQ305" i="43"/>
  <c r="AQ303" i="43"/>
  <c r="AQ302" i="43"/>
  <c r="AQ301" i="43"/>
  <c r="AQ300" i="43"/>
  <c r="AQ299" i="43"/>
  <c r="AQ297" i="43"/>
  <c r="AQ296" i="43"/>
  <c r="AQ295" i="43"/>
  <c r="AQ294" i="43"/>
  <c r="AQ293" i="43"/>
  <c r="AQ291" i="43"/>
  <c r="AQ290" i="43"/>
  <c r="AQ289" i="43"/>
  <c r="AQ288" i="43"/>
  <c r="AQ287" i="43"/>
  <c r="AQ286" i="43"/>
  <c r="AQ284" i="43"/>
  <c r="AQ283" i="43"/>
  <c r="AQ282" i="43"/>
  <c r="AQ281" i="43"/>
  <c r="AQ280" i="43"/>
  <c r="AQ279" i="43"/>
  <c r="AQ278" i="43"/>
  <c r="AQ277" i="43"/>
  <c r="AQ276" i="43"/>
  <c r="AQ275" i="43"/>
  <c r="AQ274" i="43"/>
  <c r="AQ271" i="43"/>
  <c r="AQ270" i="43"/>
  <c r="AQ269" i="43"/>
  <c r="AQ268" i="43"/>
  <c r="AQ266" i="43"/>
  <c r="AQ265" i="43"/>
  <c r="AQ264" i="43"/>
  <c r="AQ262" i="43"/>
  <c r="AQ261" i="43"/>
  <c r="AQ260" i="43"/>
  <c r="AQ259" i="43"/>
  <c r="AQ258" i="43"/>
  <c r="AQ257" i="43"/>
  <c r="AQ255" i="43"/>
  <c r="AQ254" i="43"/>
  <c r="AQ253" i="43"/>
  <c r="AQ252" i="43"/>
  <c r="AQ251" i="43"/>
  <c r="AQ250" i="43"/>
  <c r="AQ248" i="43"/>
  <c r="AQ247" i="43"/>
  <c r="AQ246" i="43"/>
  <c r="AQ245" i="43"/>
  <c r="AQ244" i="43"/>
  <c r="AQ243" i="43"/>
  <c r="AQ242" i="43"/>
  <c r="AQ241" i="43"/>
  <c r="AQ240" i="43"/>
  <c r="AQ238" i="43"/>
  <c r="AQ237" i="43"/>
  <c r="AQ236" i="43"/>
  <c r="AQ235" i="43"/>
  <c r="AQ234" i="43"/>
  <c r="AQ233" i="43"/>
  <c r="AQ232" i="43"/>
  <c r="AQ231" i="43"/>
  <c r="AQ230" i="43"/>
  <c r="AQ229" i="43"/>
  <c r="AQ227" i="43"/>
  <c r="AQ226" i="43"/>
  <c r="AQ225" i="43"/>
  <c r="AQ224" i="43"/>
  <c r="AQ222" i="43"/>
  <c r="AQ221" i="43"/>
  <c r="AQ220" i="43"/>
  <c r="AQ219" i="43"/>
  <c r="AQ218" i="43"/>
  <c r="AQ216" i="43"/>
  <c r="AQ215" i="43"/>
  <c r="AQ214" i="43"/>
  <c r="AQ213" i="43"/>
  <c r="AQ212" i="43"/>
  <c r="AQ211" i="43"/>
  <c r="AQ210" i="43"/>
  <c r="AQ209" i="43"/>
  <c r="AQ207" i="43"/>
  <c r="AQ206" i="43"/>
  <c r="AQ205" i="43"/>
  <c r="AQ204" i="43"/>
  <c r="AQ203" i="43"/>
  <c r="AQ202" i="43"/>
  <c r="AQ199" i="43"/>
  <c r="AQ198" i="43"/>
  <c r="AQ197" i="43"/>
  <c r="AQ196" i="43"/>
  <c r="AQ195" i="43"/>
  <c r="AQ194" i="43"/>
  <c r="AQ192" i="43"/>
  <c r="AQ191" i="43"/>
  <c r="AQ189" i="43"/>
  <c r="AQ187" i="43"/>
  <c r="AQ186" i="43"/>
  <c r="AQ185" i="43"/>
  <c r="AQ184" i="43"/>
  <c r="AQ182" i="43"/>
  <c r="AQ179" i="43"/>
  <c r="AQ178" i="43"/>
  <c r="AQ177" i="43"/>
  <c r="AQ174" i="43"/>
  <c r="AQ172" i="43"/>
  <c r="AQ171" i="43"/>
  <c r="AQ170" i="43"/>
  <c r="AQ169" i="43"/>
  <c r="AQ166" i="43"/>
  <c r="AQ165" i="43"/>
  <c r="AQ163" i="43"/>
  <c r="AQ162" i="43"/>
  <c r="AQ161" i="43"/>
  <c r="AQ160" i="43"/>
  <c r="AQ159" i="43"/>
  <c r="AQ157" i="43"/>
  <c r="AQ156" i="43"/>
  <c r="AQ155" i="43"/>
  <c r="AQ151" i="43"/>
  <c r="AQ150" i="43"/>
  <c r="AQ149" i="43"/>
  <c r="AQ148" i="43"/>
  <c r="AQ147" i="43"/>
  <c r="AQ145" i="43"/>
  <c r="AQ144" i="43"/>
  <c r="AQ143" i="43"/>
  <c r="AQ142" i="43"/>
  <c r="AQ140" i="43"/>
  <c r="AQ139" i="43"/>
  <c r="AQ138" i="43"/>
  <c r="AQ137" i="43"/>
  <c r="AQ136" i="43"/>
  <c r="AQ134" i="43"/>
  <c r="AQ133" i="43"/>
  <c r="AQ132" i="43"/>
  <c r="AQ128" i="43"/>
  <c r="AQ127" i="43"/>
  <c r="AQ126" i="43"/>
  <c r="AQ125" i="43"/>
  <c r="AQ123" i="43"/>
  <c r="AQ122" i="43"/>
  <c r="AQ121" i="43"/>
  <c r="AQ118" i="43"/>
  <c r="AQ117" i="43"/>
  <c r="AQ116" i="43"/>
  <c r="AQ115" i="43"/>
  <c r="AQ114" i="43"/>
  <c r="AQ113" i="43"/>
  <c r="AQ111" i="43"/>
  <c r="AQ109" i="43"/>
  <c r="AQ107" i="43"/>
  <c r="AQ105" i="43"/>
  <c r="AQ104" i="43"/>
  <c r="AQ103" i="43"/>
  <c r="AQ101" i="43"/>
  <c r="AQ100" i="43"/>
  <c r="AQ98" i="43"/>
  <c r="AQ97" i="43"/>
  <c r="AQ94" i="43"/>
  <c r="AQ93" i="43"/>
  <c r="AQ90" i="43"/>
  <c r="AQ88" i="43"/>
  <c r="AQ86" i="43"/>
  <c r="AQ85" i="43"/>
  <c r="AQ84" i="43"/>
  <c r="AQ83" i="43"/>
  <c r="AQ81" i="43"/>
  <c r="AQ80" i="43"/>
  <c r="AQ79" i="43"/>
  <c r="AQ78" i="43"/>
  <c r="AQ75" i="43"/>
  <c r="AQ73" i="43"/>
  <c r="AQ72" i="43"/>
  <c r="AQ68" i="43"/>
  <c r="AQ67" i="43"/>
  <c r="AQ66" i="43"/>
  <c r="AQ62" i="43"/>
  <c r="AQ61" i="43"/>
  <c r="AQ60" i="43"/>
  <c r="AQ59" i="43"/>
  <c r="AQ58" i="43"/>
  <c r="AQ57" i="43"/>
  <c r="AQ55" i="43"/>
  <c r="AQ53" i="43"/>
  <c r="AQ52" i="43"/>
  <c r="AQ51" i="43"/>
  <c r="AQ50" i="43"/>
  <c r="AQ49" i="43"/>
  <c r="AQ48" i="43"/>
  <c r="AQ46" i="43"/>
  <c r="AQ45" i="43"/>
  <c r="AQ44" i="43"/>
  <c r="AQ43" i="43"/>
  <c r="AQ41" i="43"/>
  <c r="AQ40" i="43"/>
  <c r="AQ39" i="43"/>
  <c r="AQ38" i="43"/>
  <c r="AQ37" i="43"/>
  <c r="AQ36" i="43"/>
  <c r="AQ35" i="43"/>
  <c r="AQ31" i="43"/>
  <c r="AQ29" i="43"/>
  <c r="AQ28" i="43"/>
  <c r="AQ26" i="43"/>
  <c r="AQ25" i="43"/>
  <c r="AQ23" i="43"/>
  <c r="AQ22" i="43"/>
  <c r="AQ21" i="43"/>
  <c r="AQ20" i="43"/>
  <c r="AQ19" i="43"/>
  <c r="AQ17" i="43"/>
  <c r="AQ16" i="43"/>
  <c r="AQ13" i="43"/>
  <c r="AQ11" i="43"/>
  <c r="AQ10" i="43"/>
  <c r="AQ9" i="43"/>
  <c r="AQ8" i="43"/>
  <c r="AN477" i="43"/>
  <c r="AN475" i="43"/>
  <c r="AN472" i="43"/>
  <c r="AN471" i="43"/>
  <c r="AN470" i="43"/>
  <c r="AN468" i="43"/>
  <c r="AN466" i="43"/>
  <c r="AN464" i="43"/>
  <c r="AN462" i="43"/>
  <c r="AN460" i="43"/>
  <c r="AN458" i="43"/>
  <c r="AN456" i="43"/>
  <c r="AN454" i="43"/>
  <c r="AN452" i="43"/>
  <c r="AN450" i="43"/>
  <c r="AN449" i="43"/>
  <c r="AN448" i="43"/>
  <c r="AN447" i="43"/>
  <c r="AN446" i="43"/>
  <c r="AN445" i="43"/>
  <c r="AN444" i="43"/>
  <c r="AN443" i="43"/>
  <c r="AN442" i="43"/>
  <c r="AN441" i="43"/>
  <c r="AN439" i="43"/>
  <c r="AN437" i="43"/>
  <c r="AN435" i="43"/>
  <c r="AN432" i="43"/>
  <c r="AN431" i="43"/>
  <c r="AN430" i="43"/>
  <c r="AN428" i="43"/>
  <c r="AN426" i="43"/>
  <c r="AN424" i="43"/>
  <c r="AN422" i="43"/>
  <c r="AN420" i="43"/>
  <c r="AN418" i="43"/>
  <c r="AN416" i="43"/>
  <c r="AN414" i="43"/>
  <c r="AN412" i="43"/>
  <c r="AN410" i="43"/>
  <c r="AN409" i="43"/>
  <c r="AN408" i="43"/>
  <c r="AN407" i="43"/>
  <c r="AN406" i="43"/>
  <c r="AN405" i="43"/>
  <c r="AN404" i="43"/>
  <c r="AN403" i="43"/>
  <c r="AN402" i="43"/>
  <c r="AN401" i="43"/>
  <c r="AN400" i="43"/>
  <c r="AN398" i="43"/>
  <c r="AN396" i="43"/>
  <c r="AN393" i="43"/>
  <c r="AN391" i="43"/>
  <c r="AN388" i="43"/>
  <c r="AN386" i="43"/>
  <c r="AN385" i="43"/>
  <c r="AN384" i="43"/>
  <c r="AN383" i="43"/>
  <c r="AN382" i="43"/>
  <c r="AN381" i="43"/>
  <c r="AN380" i="43"/>
  <c r="AN379" i="43"/>
  <c r="AN377" i="43"/>
  <c r="AN374" i="43"/>
  <c r="AN372" i="43"/>
  <c r="AN371" i="43"/>
  <c r="AN370" i="43"/>
  <c r="AN368" i="43"/>
  <c r="AN367" i="43"/>
  <c r="AN365" i="43"/>
  <c r="AN362" i="43"/>
  <c r="AN360" i="43"/>
  <c r="AN359" i="43"/>
  <c r="AN357" i="43"/>
  <c r="AN355" i="43"/>
  <c r="AN353" i="43"/>
  <c r="AN351" i="43"/>
  <c r="AN349" i="43"/>
  <c r="AN348" i="43"/>
  <c r="AN347" i="43"/>
  <c r="AN346" i="43"/>
  <c r="AN345" i="43"/>
  <c r="AN344" i="43"/>
  <c r="AN342" i="43"/>
  <c r="AN340" i="43"/>
  <c r="AN339" i="43"/>
  <c r="AN338" i="43"/>
  <c r="AN335" i="43"/>
  <c r="AN334" i="43"/>
  <c r="AN333" i="43"/>
  <c r="AN332" i="43"/>
  <c r="AN331" i="43"/>
  <c r="AN330" i="43"/>
  <c r="AN328" i="43"/>
  <c r="AN327" i="43"/>
  <c r="AN325" i="43"/>
  <c r="AN324" i="43"/>
  <c r="AN323" i="43"/>
  <c r="AN322" i="43"/>
  <c r="AN321" i="43"/>
  <c r="AN320" i="43"/>
  <c r="AN319" i="43"/>
  <c r="AN318" i="43"/>
  <c r="AN317" i="43"/>
  <c r="AN316" i="43"/>
  <c r="AN315" i="43"/>
  <c r="AN313" i="43"/>
  <c r="AN312" i="43"/>
  <c r="AN310" i="43"/>
  <c r="AN309" i="43"/>
  <c r="AN308" i="43"/>
  <c r="AN306" i="43"/>
  <c r="AN305" i="43"/>
  <c r="AN303" i="43"/>
  <c r="AN302" i="43"/>
  <c r="AN301" i="43"/>
  <c r="AN300" i="43"/>
  <c r="AN299" i="43"/>
  <c r="AN297" i="43"/>
  <c r="AN296" i="43"/>
  <c r="AN295" i="43"/>
  <c r="AN294" i="43"/>
  <c r="AN293" i="43"/>
  <c r="AN291" i="43"/>
  <c r="AN290" i="43"/>
  <c r="AN289" i="43"/>
  <c r="AN288" i="43"/>
  <c r="AN287" i="43"/>
  <c r="AN286" i="43"/>
  <c r="AN284" i="43"/>
  <c r="AN283" i="43"/>
  <c r="AN282" i="43"/>
  <c r="AN281" i="43"/>
  <c r="AN280" i="43"/>
  <c r="AN279" i="43"/>
  <c r="AN278" i="43"/>
  <c r="AN277" i="43"/>
  <c r="AN276" i="43"/>
  <c r="AN275" i="43"/>
  <c r="AN274" i="43"/>
  <c r="AN271" i="43"/>
  <c r="AN270" i="43"/>
  <c r="AN269" i="43"/>
  <c r="AN268" i="43"/>
  <c r="AN266" i="43"/>
  <c r="AN265" i="43"/>
  <c r="AN264" i="43"/>
  <c r="AN262" i="43"/>
  <c r="AN261" i="43"/>
  <c r="AN260" i="43"/>
  <c r="AN259" i="43"/>
  <c r="AN258" i="43"/>
  <c r="AN257" i="43"/>
  <c r="AN255" i="43"/>
  <c r="AN254" i="43"/>
  <c r="AN253" i="43"/>
  <c r="AN252" i="43"/>
  <c r="AN251" i="43"/>
  <c r="AN250" i="43"/>
  <c r="AN248" i="43"/>
  <c r="AN247" i="43"/>
  <c r="AN246" i="43"/>
  <c r="AN245" i="43"/>
  <c r="AN244" i="43"/>
  <c r="AN243" i="43"/>
  <c r="AN242" i="43"/>
  <c r="AN241" i="43"/>
  <c r="AN240" i="43"/>
  <c r="AN238" i="43"/>
  <c r="AN237" i="43"/>
  <c r="AN236" i="43"/>
  <c r="AN235" i="43"/>
  <c r="AN234" i="43"/>
  <c r="AN233" i="43"/>
  <c r="AN232" i="43"/>
  <c r="AN231" i="43"/>
  <c r="AN230" i="43"/>
  <c r="AN229" i="43"/>
  <c r="AN227" i="43"/>
  <c r="AN226" i="43"/>
  <c r="AN225" i="43"/>
  <c r="AN224" i="43"/>
  <c r="AN222" i="43"/>
  <c r="AN221" i="43"/>
  <c r="AN220" i="43"/>
  <c r="AN219" i="43"/>
  <c r="AN218" i="43"/>
  <c r="AN216" i="43"/>
  <c r="AN215" i="43"/>
  <c r="AN214" i="43"/>
  <c r="AN213" i="43"/>
  <c r="AN212" i="43"/>
  <c r="AN211" i="43"/>
  <c r="AN210" i="43"/>
  <c r="AN209" i="43"/>
  <c r="AN207" i="43"/>
  <c r="AN206" i="43"/>
  <c r="AN205" i="43"/>
  <c r="AN204" i="43"/>
  <c r="AN203" i="43"/>
  <c r="AN202" i="43"/>
  <c r="AN199" i="43"/>
  <c r="AN198" i="43"/>
  <c r="AN197" i="43"/>
  <c r="AN196" i="43"/>
  <c r="AN195" i="43"/>
  <c r="AN194" i="43"/>
  <c r="AN192" i="43"/>
  <c r="AN191" i="43"/>
  <c r="AN189" i="43"/>
  <c r="AN187" i="43"/>
  <c r="AN186" i="43"/>
  <c r="AN185" i="43"/>
  <c r="AN184" i="43"/>
  <c r="AN182" i="43"/>
  <c r="AN179" i="43"/>
  <c r="AN178" i="43"/>
  <c r="AN177" i="43"/>
  <c r="AN174" i="43"/>
  <c r="AN172" i="43"/>
  <c r="AN171" i="43"/>
  <c r="AN170" i="43"/>
  <c r="AN169" i="43"/>
  <c r="AN166" i="43"/>
  <c r="AN165" i="43"/>
  <c r="AN163" i="43"/>
  <c r="AN162" i="43"/>
  <c r="AN161" i="43"/>
  <c r="AN160" i="43"/>
  <c r="AN159" i="43"/>
  <c r="AN157" i="43"/>
  <c r="AN156" i="43"/>
  <c r="AN155" i="43"/>
  <c r="AN151" i="43"/>
  <c r="AN150" i="43"/>
  <c r="AN149" i="43"/>
  <c r="AN148" i="43"/>
  <c r="AN147" i="43"/>
  <c r="AN145" i="43"/>
  <c r="AN144" i="43"/>
  <c r="AN143" i="43"/>
  <c r="AN142" i="43"/>
  <c r="AN140" i="43"/>
  <c r="AN139" i="43"/>
  <c r="AN138" i="43"/>
  <c r="AN137" i="43"/>
  <c r="AN136" i="43"/>
  <c r="AN134" i="43"/>
  <c r="AN133" i="43"/>
  <c r="AN132" i="43"/>
  <c r="AN128" i="43"/>
  <c r="AN127" i="43"/>
  <c r="AN126" i="43"/>
  <c r="AN125" i="43"/>
  <c r="AN123" i="43"/>
  <c r="AN122" i="43"/>
  <c r="AN121" i="43"/>
  <c r="AN118" i="43"/>
  <c r="AN117" i="43"/>
  <c r="AN116" i="43"/>
  <c r="AN115" i="43"/>
  <c r="AN114" i="43"/>
  <c r="AN113" i="43"/>
  <c r="AN111" i="43"/>
  <c r="AN109" i="43"/>
  <c r="AN107" i="43"/>
  <c r="AN105" i="43"/>
  <c r="AN104" i="43"/>
  <c r="AN103" i="43"/>
  <c r="AN101" i="43"/>
  <c r="AN100" i="43"/>
  <c r="AN98" i="43"/>
  <c r="AN97" i="43"/>
  <c r="AN94" i="43"/>
  <c r="AN93" i="43"/>
  <c r="AN90" i="43"/>
  <c r="AN88" i="43"/>
  <c r="AN86" i="43"/>
  <c r="AN85" i="43"/>
  <c r="AN84" i="43"/>
  <c r="AN83" i="43"/>
  <c r="AN81" i="43"/>
  <c r="AN80" i="43"/>
  <c r="AN79" i="43"/>
  <c r="AN78" i="43"/>
  <c r="AN75" i="43"/>
  <c r="AN73" i="43"/>
  <c r="AN72" i="43"/>
  <c r="AN68" i="43"/>
  <c r="AN67" i="43"/>
  <c r="AN66" i="43"/>
  <c r="AN62" i="43"/>
  <c r="AN61" i="43"/>
  <c r="AN60" i="43"/>
  <c r="AN59" i="43"/>
  <c r="AN58" i="43"/>
  <c r="AN57" i="43"/>
  <c r="AN55" i="43"/>
  <c r="AN53" i="43"/>
  <c r="AN52" i="43"/>
  <c r="AN51" i="43"/>
  <c r="AN50" i="43"/>
  <c r="AN49" i="43"/>
  <c r="AN48" i="43"/>
  <c r="AN46" i="43"/>
  <c r="AN45" i="43"/>
  <c r="AN44" i="43"/>
  <c r="AN43" i="43"/>
  <c r="AN41" i="43"/>
  <c r="AN40" i="43"/>
  <c r="AN39" i="43"/>
  <c r="AN38" i="43"/>
  <c r="AN37" i="43"/>
  <c r="AN36" i="43"/>
  <c r="AN35" i="43"/>
  <c r="AN31" i="43"/>
  <c r="AN29" i="43"/>
  <c r="AN28" i="43"/>
  <c r="AN26" i="43"/>
  <c r="AN25" i="43"/>
  <c r="AN23" i="43"/>
  <c r="AN22" i="43"/>
  <c r="AN21" i="43"/>
  <c r="AN20" i="43"/>
  <c r="AN19" i="43"/>
  <c r="AN17" i="43"/>
  <c r="AN16" i="43"/>
  <c r="AN13" i="43"/>
  <c r="AN11" i="43"/>
  <c r="AN10" i="43"/>
  <c r="AN9" i="43"/>
  <c r="AN8" i="43"/>
  <c r="AK477" i="43"/>
  <c r="AJ477" i="43"/>
  <c r="AK475" i="43"/>
  <c r="AK472" i="43"/>
  <c r="AK471" i="43"/>
  <c r="AK470" i="43"/>
  <c r="AJ470" i="43"/>
  <c r="AK468" i="43"/>
  <c r="AK466" i="43"/>
  <c r="AJ466" i="43" s="1"/>
  <c r="AK464" i="43"/>
  <c r="AJ464" i="43" s="1"/>
  <c r="AK462" i="43"/>
  <c r="AJ462" i="43"/>
  <c r="AK460" i="43"/>
  <c r="AJ460" i="43"/>
  <c r="AK458" i="43"/>
  <c r="AJ458" i="43" s="1"/>
  <c r="AK456" i="43"/>
  <c r="AK454" i="43"/>
  <c r="AJ454" i="43" s="1"/>
  <c r="AK452" i="43"/>
  <c r="AK450" i="43"/>
  <c r="AJ450" i="43"/>
  <c r="AK449" i="43"/>
  <c r="AJ449" i="43" s="1"/>
  <c r="AK448" i="43"/>
  <c r="AJ448" i="43"/>
  <c r="AK447" i="43"/>
  <c r="AK446" i="43"/>
  <c r="AJ446" i="43"/>
  <c r="AK445" i="43"/>
  <c r="AJ445" i="43"/>
  <c r="AK444" i="43"/>
  <c r="AJ444" i="43"/>
  <c r="AK443" i="43"/>
  <c r="AK442" i="43"/>
  <c r="AJ442" i="43" s="1"/>
  <c r="AK441" i="43"/>
  <c r="AJ441" i="43"/>
  <c r="AK439" i="43"/>
  <c r="AK437" i="43"/>
  <c r="AJ437" i="43" s="1"/>
  <c r="AK435" i="43"/>
  <c r="AK432" i="43"/>
  <c r="AJ432" i="43" s="1"/>
  <c r="AK431" i="43"/>
  <c r="AK430" i="43"/>
  <c r="AJ430" i="43"/>
  <c r="AK428" i="43"/>
  <c r="AJ428" i="43"/>
  <c r="AK426" i="43"/>
  <c r="AJ426" i="43" s="1"/>
  <c r="AK424" i="43"/>
  <c r="AK422" i="43"/>
  <c r="AJ422" i="43"/>
  <c r="AK420" i="43"/>
  <c r="AK418" i="43"/>
  <c r="AJ418" i="43" s="1"/>
  <c r="AK416" i="43"/>
  <c r="AJ416" i="43" s="1"/>
  <c r="AK414" i="43"/>
  <c r="AJ414" i="43"/>
  <c r="AK412" i="43"/>
  <c r="AJ412" i="43"/>
  <c r="AK410" i="43"/>
  <c r="AJ410" i="43"/>
  <c r="AK409" i="43"/>
  <c r="AJ409" i="43" s="1"/>
  <c r="AK408" i="43"/>
  <c r="AK407" i="43"/>
  <c r="AK406" i="43"/>
  <c r="AJ406" i="43" s="1"/>
  <c r="AK405" i="43"/>
  <c r="AJ405" i="43"/>
  <c r="AK404" i="43"/>
  <c r="AK403" i="43"/>
  <c r="AK402" i="43"/>
  <c r="AJ402" i="43"/>
  <c r="AK401" i="43"/>
  <c r="AJ401" i="43" s="1"/>
  <c r="AK400" i="43"/>
  <c r="AJ400" i="43"/>
  <c r="AK398" i="43"/>
  <c r="AJ398" i="43"/>
  <c r="AK396" i="43"/>
  <c r="AJ396" i="43"/>
  <c r="AK393" i="43"/>
  <c r="AJ393" i="43"/>
  <c r="AK391" i="43"/>
  <c r="AK388" i="43"/>
  <c r="AK386" i="43"/>
  <c r="AJ386" i="43" s="1"/>
  <c r="AK385" i="43"/>
  <c r="AJ385" i="43"/>
  <c r="AK384" i="43"/>
  <c r="AJ384" i="43" s="1"/>
  <c r="AK383" i="43"/>
  <c r="AK382" i="43"/>
  <c r="AJ382" i="43" s="1"/>
  <c r="AK381" i="43"/>
  <c r="AJ381" i="43"/>
  <c r="AK380" i="43"/>
  <c r="AJ380" i="43" s="1"/>
  <c r="AK379" i="43"/>
  <c r="AK377" i="43"/>
  <c r="AJ377" i="43" s="1"/>
  <c r="AK374" i="43"/>
  <c r="AJ374" i="43" s="1"/>
  <c r="AK372" i="43"/>
  <c r="AK371" i="43"/>
  <c r="AK370" i="43"/>
  <c r="AJ370" i="43"/>
  <c r="AK368" i="43"/>
  <c r="AJ368" i="43"/>
  <c r="AK367" i="43"/>
  <c r="AK365" i="43"/>
  <c r="AJ365" i="43" s="1"/>
  <c r="AK362" i="43"/>
  <c r="AJ362" i="43" s="1"/>
  <c r="AK360" i="43"/>
  <c r="AK359" i="43"/>
  <c r="AK357" i="43"/>
  <c r="AJ357" i="43" s="1"/>
  <c r="AK355" i="43"/>
  <c r="AK353" i="43"/>
  <c r="AJ353" i="43"/>
  <c r="AK351" i="43"/>
  <c r="AK349" i="43"/>
  <c r="AJ349" i="43"/>
  <c r="AK348" i="43"/>
  <c r="AJ348" i="43" s="1"/>
  <c r="AK347" i="43"/>
  <c r="AK346" i="43"/>
  <c r="AJ346" i="43"/>
  <c r="AK345" i="43"/>
  <c r="AJ345" i="43" s="1"/>
  <c r="AK344" i="43"/>
  <c r="AK342" i="43"/>
  <c r="AJ342" i="43" s="1"/>
  <c r="AK340" i="43"/>
  <c r="AK339" i="43"/>
  <c r="AK338" i="43"/>
  <c r="AJ338" i="43"/>
  <c r="AK335" i="43"/>
  <c r="AK334" i="43"/>
  <c r="AJ334" i="43"/>
  <c r="AK333" i="43"/>
  <c r="AJ333" i="43" s="1"/>
  <c r="AK332" i="43"/>
  <c r="AJ332" i="43"/>
  <c r="AK331" i="43"/>
  <c r="AK330" i="43"/>
  <c r="AJ330" i="43" s="1"/>
  <c r="AK328" i="43"/>
  <c r="AK327" i="43"/>
  <c r="AK325" i="43"/>
  <c r="AJ325" i="43" s="1"/>
  <c r="AK324" i="43"/>
  <c r="AK323" i="43"/>
  <c r="AK322" i="43"/>
  <c r="AJ322" i="43" s="1"/>
  <c r="AK321" i="43"/>
  <c r="AJ321" i="43"/>
  <c r="AK320" i="43"/>
  <c r="AJ320" i="43" s="1"/>
  <c r="AK319" i="43"/>
  <c r="AK318" i="43"/>
  <c r="AJ318" i="43" s="1"/>
  <c r="AK317" i="43"/>
  <c r="AJ317" i="43"/>
  <c r="AK316" i="43"/>
  <c r="AJ316" i="43" s="1"/>
  <c r="AK315" i="43"/>
  <c r="AK313" i="43"/>
  <c r="AJ313" i="43" s="1"/>
  <c r="AK312" i="43"/>
  <c r="AK310" i="43"/>
  <c r="AJ310" i="43" s="1"/>
  <c r="AK309" i="43"/>
  <c r="AJ309" i="43"/>
  <c r="AK308" i="43"/>
  <c r="AK306" i="43"/>
  <c r="AJ306" i="43"/>
  <c r="AK305" i="43"/>
  <c r="AJ305" i="43" s="1"/>
  <c r="AK303" i="43"/>
  <c r="AK302" i="43"/>
  <c r="AJ302" i="43"/>
  <c r="AK301" i="43"/>
  <c r="AJ301" i="43" s="1"/>
  <c r="AK300" i="43"/>
  <c r="AJ300" i="43"/>
  <c r="AK299" i="43"/>
  <c r="AK297" i="43"/>
  <c r="AJ297" i="43"/>
  <c r="AK296" i="43"/>
  <c r="AK295" i="43"/>
  <c r="AK294" i="43"/>
  <c r="AJ294" i="43"/>
  <c r="AK293" i="43"/>
  <c r="AJ293" i="43" s="1"/>
  <c r="AK291" i="43"/>
  <c r="AK290" i="43"/>
  <c r="AJ290" i="43" s="1"/>
  <c r="AK289" i="43"/>
  <c r="AJ289" i="43"/>
  <c r="AK288" i="43"/>
  <c r="AJ288" i="43" s="1"/>
  <c r="AK287" i="43"/>
  <c r="AK286" i="43"/>
  <c r="AJ286" i="43" s="1"/>
  <c r="AK284" i="43"/>
  <c r="AJ284" i="43" s="1"/>
  <c r="AK283" i="43"/>
  <c r="AK282" i="43"/>
  <c r="AJ282" i="43"/>
  <c r="AK281" i="43"/>
  <c r="AJ281" i="43" s="1"/>
  <c r="AK280" i="43"/>
  <c r="AK279" i="43"/>
  <c r="AK278" i="43"/>
  <c r="AJ278" i="43" s="1"/>
  <c r="AK277" i="43"/>
  <c r="AJ277" i="43"/>
  <c r="AK276" i="43"/>
  <c r="AK275" i="43"/>
  <c r="AK274" i="43"/>
  <c r="AJ274" i="43"/>
  <c r="AK271" i="43"/>
  <c r="AK270" i="43"/>
  <c r="AJ270" i="43"/>
  <c r="AK269" i="43"/>
  <c r="AJ269" i="43" s="1"/>
  <c r="AK268" i="43"/>
  <c r="AJ268" i="43"/>
  <c r="AK266" i="43"/>
  <c r="AJ266" i="43" s="1"/>
  <c r="AK265" i="43"/>
  <c r="AJ265" i="43"/>
  <c r="AK264" i="43"/>
  <c r="AK262" i="43"/>
  <c r="AJ262" i="43"/>
  <c r="AK261" i="43"/>
  <c r="AJ261" i="43" s="1"/>
  <c r="AK260" i="43"/>
  <c r="AK259" i="43"/>
  <c r="AK258" i="43"/>
  <c r="AJ258" i="43" s="1"/>
  <c r="AK257" i="43"/>
  <c r="AJ257" i="43"/>
  <c r="AK255" i="43"/>
  <c r="AK254" i="43"/>
  <c r="AJ254" i="43" s="1"/>
  <c r="AK253" i="43"/>
  <c r="AJ253" i="43"/>
  <c r="AK252" i="43"/>
  <c r="AJ252" i="43" s="1"/>
  <c r="AK251" i="43"/>
  <c r="AK250" i="43"/>
  <c r="AJ250" i="43"/>
  <c r="AK248" i="43"/>
  <c r="AK247" i="43"/>
  <c r="AK246" i="43"/>
  <c r="AJ246" i="43" s="1"/>
  <c r="AK245" i="43"/>
  <c r="AJ245" i="43"/>
  <c r="AK244" i="43"/>
  <c r="AK243" i="43"/>
  <c r="AK242" i="43"/>
  <c r="AJ242" i="43"/>
  <c r="AK241" i="43"/>
  <c r="AJ241" i="43" s="1"/>
  <c r="AK240" i="43"/>
  <c r="AJ240" i="43"/>
  <c r="AK238" i="43"/>
  <c r="AJ238" i="43"/>
  <c r="AK237" i="43"/>
  <c r="AJ237" i="43" s="1"/>
  <c r="AK236" i="43"/>
  <c r="AJ236" i="43"/>
  <c r="AK235" i="43"/>
  <c r="AK234" i="43"/>
  <c r="AJ234" i="43" s="1"/>
  <c r="AK233" i="43"/>
  <c r="AJ233" i="43"/>
  <c r="AK232" i="43"/>
  <c r="AK231" i="43"/>
  <c r="AK230" i="43"/>
  <c r="AJ230" i="43"/>
  <c r="AK229" i="43"/>
  <c r="AJ229" i="43" s="1"/>
  <c r="AK227" i="43"/>
  <c r="AK226" i="43"/>
  <c r="AJ226" i="43" s="1"/>
  <c r="AK225" i="43"/>
  <c r="AJ225" i="43"/>
  <c r="AK224" i="43"/>
  <c r="AJ224" i="43" s="1"/>
  <c r="AK222" i="43"/>
  <c r="AJ222" i="43" s="1"/>
  <c r="AK221" i="43"/>
  <c r="AJ221" i="43"/>
  <c r="AK220" i="43"/>
  <c r="AJ220" i="43" s="1"/>
  <c r="AK219" i="43"/>
  <c r="AK218" i="43"/>
  <c r="AJ218" i="43"/>
  <c r="AK216" i="43"/>
  <c r="AK215" i="43"/>
  <c r="AK214" i="43"/>
  <c r="AJ214" i="43" s="1"/>
  <c r="AK213" i="43"/>
  <c r="AJ213" i="43"/>
  <c r="AK212" i="43"/>
  <c r="AK211" i="43"/>
  <c r="AK210" i="43"/>
  <c r="AJ210" i="43"/>
  <c r="AK209" i="43"/>
  <c r="AJ209" i="43" s="1"/>
  <c r="AK207" i="43"/>
  <c r="AK206" i="43"/>
  <c r="AJ206" i="43"/>
  <c r="AK205" i="43"/>
  <c r="AJ205" i="43" s="1"/>
  <c r="AK204" i="43"/>
  <c r="AJ204" i="43" s="1"/>
  <c r="AK203" i="43"/>
  <c r="AK202" i="43"/>
  <c r="AJ202" i="43" s="1"/>
  <c r="AK199" i="43"/>
  <c r="AK198" i="43"/>
  <c r="AJ198" i="43"/>
  <c r="AK197" i="43"/>
  <c r="AJ197" i="43" s="1"/>
  <c r="AK196" i="43"/>
  <c r="AK195" i="43"/>
  <c r="AK194" i="43"/>
  <c r="AJ194" i="43" s="1"/>
  <c r="AK192" i="43"/>
  <c r="AK191" i="43"/>
  <c r="AJ191" i="43"/>
  <c r="AK189" i="43"/>
  <c r="AJ189" i="43"/>
  <c r="AK187" i="43"/>
  <c r="AJ187" i="43" s="1"/>
  <c r="AK186" i="43"/>
  <c r="AJ186" i="43"/>
  <c r="AK185" i="43"/>
  <c r="AK184" i="43"/>
  <c r="AK182" i="43"/>
  <c r="AJ182" i="43" s="1"/>
  <c r="AK179" i="43"/>
  <c r="AJ179" i="43" s="1"/>
  <c r="AK178" i="43"/>
  <c r="AJ178" i="43"/>
  <c r="AK177" i="43"/>
  <c r="AJ177" i="43" s="1"/>
  <c r="AK174" i="43"/>
  <c r="AJ174" i="43"/>
  <c r="AK172" i="43"/>
  <c r="AK171" i="43"/>
  <c r="AJ171" i="43"/>
  <c r="AK170" i="43"/>
  <c r="AJ170" i="43" s="1"/>
  <c r="AK169" i="43"/>
  <c r="AK166" i="43"/>
  <c r="AJ166" i="43"/>
  <c r="AK165" i="43"/>
  <c r="AK163" i="43"/>
  <c r="AJ163" i="43"/>
  <c r="AK162" i="43"/>
  <c r="AJ162" i="43" s="1"/>
  <c r="AK161" i="43"/>
  <c r="AJ161" i="43"/>
  <c r="AK160" i="43"/>
  <c r="AK159" i="43"/>
  <c r="AJ159" i="43"/>
  <c r="AK157" i="43"/>
  <c r="AJ157" i="43"/>
  <c r="AK156" i="43"/>
  <c r="AK155" i="43"/>
  <c r="AJ155" i="43" s="1"/>
  <c r="AK151" i="43"/>
  <c r="AJ151" i="43"/>
  <c r="AK150" i="43"/>
  <c r="AJ150" i="43" s="1"/>
  <c r="AK149" i="43"/>
  <c r="AK148" i="43"/>
  <c r="AK147" i="43"/>
  <c r="AJ147" i="43" s="1"/>
  <c r="AK145" i="43"/>
  <c r="AJ145" i="43" s="1"/>
  <c r="AK144" i="43"/>
  <c r="AK143" i="43"/>
  <c r="AJ143" i="43" s="1"/>
  <c r="AK142" i="43"/>
  <c r="AJ142" i="43"/>
  <c r="AK140" i="43"/>
  <c r="AK139" i="43"/>
  <c r="AJ139" i="43"/>
  <c r="AK138" i="43"/>
  <c r="AJ138" i="43" s="1"/>
  <c r="AK137" i="43"/>
  <c r="AK136" i="43"/>
  <c r="AK134" i="43"/>
  <c r="AJ134" i="43"/>
  <c r="AK133" i="43"/>
  <c r="AK132" i="43"/>
  <c r="AJ132" i="43"/>
  <c r="AK128" i="43"/>
  <c r="AK127" i="43"/>
  <c r="AJ127" i="43"/>
  <c r="AK126" i="43"/>
  <c r="AJ126" i="43" s="1"/>
  <c r="AK125" i="43"/>
  <c r="AK123" i="43"/>
  <c r="AJ123" i="43" s="1"/>
  <c r="AK122" i="43"/>
  <c r="AJ122" i="43"/>
  <c r="AK121" i="43"/>
  <c r="AK118" i="43"/>
  <c r="AJ118" i="43" s="1"/>
  <c r="AK117" i="43"/>
  <c r="AK116" i="43"/>
  <c r="AK115" i="43"/>
  <c r="AJ115" i="43" s="1"/>
  <c r="AK114" i="43"/>
  <c r="AJ114" i="43"/>
  <c r="AK113" i="43"/>
  <c r="AK111" i="43"/>
  <c r="AJ111" i="43"/>
  <c r="AK109" i="43"/>
  <c r="AK107" i="43"/>
  <c r="AJ107" i="43" s="1"/>
  <c r="AK105" i="43"/>
  <c r="AK104" i="43"/>
  <c r="AK103" i="43"/>
  <c r="AJ103" i="43"/>
  <c r="AK101" i="43"/>
  <c r="AK100" i="43"/>
  <c r="AK98" i="43"/>
  <c r="AJ98" i="43"/>
  <c r="AK97" i="43"/>
  <c r="AK94" i="43"/>
  <c r="AJ94" i="43" s="1"/>
  <c r="AK93" i="43"/>
  <c r="AK90" i="43"/>
  <c r="AJ90" i="43"/>
  <c r="AK88" i="43"/>
  <c r="AK86" i="43"/>
  <c r="AJ86" i="43" s="1"/>
  <c r="AK85" i="43"/>
  <c r="AK84" i="43"/>
  <c r="AK83" i="43"/>
  <c r="AJ83" i="43" s="1"/>
  <c r="AK81" i="43"/>
  <c r="AK80" i="43"/>
  <c r="AK79" i="43"/>
  <c r="AJ79" i="43"/>
  <c r="AK78" i="43"/>
  <c r="AJ78" i="43" s="1"/>
  <c r="AK75" i="43"/>
  <c r="AJ75" i="43"/>
  <c r="AK73" i="43"/>
  <c r="AK72" i="43"/>
  <c r="AK68" i="43"/>
  <c r="AK67" i="43"/>
  <c r="AJ67" i="43"/>
  <c r="AK66" i="43"/>
  <c r="AJ66" i="43" s="1"/>
  <c r="AK62" i="43"/>
  <c r="AJ62" i="43"/>
  <c r="AK61" i="43"/>
  <c r="AK60" i="43"/>
  <c r="AJ60" i="43" s="1"/>
  <c r="AK59" i="43"/>
  <c r="AJ59" i="43"/>
  <c r="AK58" i="43"/>
  <c r="AJ58" i="43" s="1"/>
  <c r="AK57" i="43"/>
  <c r="AK55" i="43"/>
  <c r="AJ55" i="43" s="1"/>
  <c r="AK53" i="43"/>
  <c r="AK52" i="43"/>
  <c r="AK51" i="43"/>
  <c r="AJ51" i="43"/>
  <c r="AK50" i="43"/>
  <c r="AJ50" i="43" s="1"/>
  <c r="AK49" i="43"/>
  <c r="AK48" i="43"/>
  <c r="AK46" i="43"/>
  <c r="AJ46" i="43"/>
  <c r="AK45" i="43"/>
  <c r="AK44" i="43"/>
  <c r="AJ44" i="43"/>
  <c r="AK43" i="43"/>
  <c r="AJ43" i="43" s="1"/>
  <c r="AK41" i="43"/>
  <c r="AK40" i="43"/>
  <c r="AK39" i="43"/>
  <c r="AJ39" i="43"/>
  <c r="AK38" i="43"/>
  <c r="AJ38" i="43" s="1"/>
  <c r="AK37" i="43"/>
  <c r="AK36" i="43"/>
  <c r="AK35" i="43"/>
  <c r="AJ35" i="43" s="1"/>
  <c r="AK31" i="43"/>
  <c r="AJ31" i="43"/>
  <c r="AK29" i="43"/>
  <c r="AK28" i="43"/>
  <c r="AJ28" i="43"/>
  <c r="AK26" i="43"/>
  <c r="AJ26" i="43"/>
  <c r="AK25" i="43"/>
  <c r="AK23" i="43"/>
  <c r="AJ23" i="43"/>
  <c r="AK22" i="43"/>
  <c r="AJ22" i="43" s="1"/>
  <c r="AK21" i="43"/>
  <c r="AK20" i="43"/>
  <c r="AK19" i="43"/>
  <c r="AJ19" i="43" s="1"/>
  <c r="AK17" i="43"/>
  <c r="AK16" i="43"/>
  <c r="AK13" i="43"/>
  <c r="AK11" i="43"/>
  <c r="AJ11" i="43"/>
  <c r="AK10" i="43"/>
  <c r="AJ10" i="43" s="1"/>
  <c r="AK9" i="43"/>
  <c r="AK8" i="43"/>
  <c r="AG477" i="43"/>
  <c r="AF477" i="43"/>
  <c r="AG475" i="43"/>
  <c r="AF475" i="43" s="1"/>
  <c r="AG472" i="43"/>
  <c r="AF472" i="43" s="1"/>
  <c r="AG471" i="43"/>
  <c r="AF471" i="43"/>
  <c r="AG470" i="43"/>
  <c r="AF470" i="43" s="1"/>
  <c r="AG468" i="43"/>
  <c r="AF468" i="43" s="1"/>
  <c r="AG466" i="43"/>
  <c r="AF466" i="43" s="1"/>
  <c r="AG464" i="43"/>
  <c r="AF464" i="43" s="1"/>
  <c r="AG462" i="43"/>
  <c r="AF462" i="43" s="1"/>
  <c r="AG460" i="43"/>
  <c r="AF460" i="43" s="1"/>
  <c r="AG458" i="43"/>
  <c r="AF458" i="43" s="1"/>
  <c r="AG456" i="43"/>
  <c r="AF456" i="43" s="1"/>
  <c r="AG454" i="43"/>
  <c r="AF454" i="43" s="1"/>
  <c r="AG452" i="43"/>
  <c r="AF452" i="43" s="1"/>
  <c r="AG450" i="43"/>
  <c r="AF450" i="43" s="1"/>
  <c r="AG449" i="43"/>
  <c r="AF449" i="43" s="1"/>
  <c r="AG448" i="43"/>
  <c r="AF448" i="43" s="1"/>
  <c r="AG447" i="43"/>
  <c r="AF447" i="43" s="1"/>
  <c r="AG446" i="43"/>
  <c r="AF446" i="43" s="1"/>
  <c r="AG445" i="43"/>
  <c r="AF445" i="43" s="1"/>
  <c r="AG444" i="43"/>
  <c r="AF444" i="43" s="1"/>
  <c r="AG443" i="43"/>
  <c r="AF443" i="43" s="1"/>
  <c r="AG442" i="43"/>
  <c r="AF442" i="43" s="1"/>
  <c r="AG441" i="43"/>
  <c r="AF441" i="43"/>
  <c r="AG439" i="43"/>
  <c r="AF439" i="43" s="1"/>
  <c r="AG437" i="43"/>
  <c r="AF437" i="43" s="1"/>
  <c r="AG435" i="43"/>
  <c r="AF435" i="43"/>
  <c r="AG432" i="43"/>
  <c r="AF432" i="43" s="1"/>
  <c r="AG431" i="43"/>
  <c r="AF431" i="43" s="1"/>
  <c r="AG430" i="43"/>
  <c r="AF430" i="43" s="1"/>
  <c r="AG428" i="43"/>
  <c r="AF428" i="43" s="1"/>
  <c r="AG426" i="43"/>
  <c r="AF426" i="43" s="1"/>
  <c r="AG424" i="43"/>
  <c r="AF424" i="43" s="1"/>
  <c r="AG422" i="43"/>
  <c r="AF422" i="43" s="1"/>
  <c r="AG420" i="43"/>
  <c r="AF420" i="43" s="1"/>
  <c r="AG418" i="43"/>
  <c r="AF418" i="43" s="1"/>
  <c r="AG416" i="43"/>
  <c r="AF416" i="43" s="1"/>
  <c r="AG414" i="43"/>
  <c r="AF414" i="43" s="1"/>
  <c r="AG412" i="43"/>
  <c r="AF412" i="43" s="1"/>
  <c r="AG410" i="43"/>
  <c r="AF410" i="43" s="1"/>
  <c r="AG409" i="43"/>
  <c r="AF409" i="43" s="1"/>
  <c r="AG408" i="43"/>
  <c r="AF408" i="43" s="1"/>
  <c r="AG407" i="43"/>
  <c r="AF407" i="43" s="1"/>
  <c r="AG406" i="43"/>
  <c r="AF406" i="43" s="1"/>
  <c r="AG405" i="43"/>
  <c r="AF405" i="43"/>
  <c r="AG404" i="43"/>
  <c r="AF404" i="43" s="1"/>
  <c r="AG403" i="43"/>
  <c r="AF403" i="43" s="1"/>
  <c r="AG402" i="43"/>
  <c r="AF402" i="43" s="1"/>
  <c r="AG401" i="43"/>
  <c r="AF401" i="43" s="1"/>
  <c r="AG400" i="43"/>
  <c r="AF400" i="43" s="1"/>
  <c r="AG398" i="43"/>
  <c r="AF398" i="43" s="1"/>
  <c r="AG396" i="43"/>
  <c r="AF396" i="43" s="1"/>
  <c r="AG393" i="43"/>
  <c r="AF393" i="43"/>
  <c r="AG391" i="43"/>
  <c r="AF391" i="43" s="1"/>
  <c r="AG388" i="43"/>
  <c r="AF388" i="43" s="1"/>
  <c r="AG386" i="43"/>
  <c r="AF386" i="43" s="1"/>
  <c r="AG385" i="43"/>
  <c r="AF385" i="43" s="1"/>
  <c r="AG384" i="43"/>
  <c r="AF384" i="43" s="1"/>
  <c r="AG383" i="43"/>
  <c r="AF383" i="43" s="1"/>
  <c r="AG382" i="43"/>
  <c r="AF382" i="43" s="1"/>
  <c r="AG381" i="43"/>
  <c r="AF381" i="43" s="1"/>
  <c r="AG380" i="43"/>
  <c r="AF380" i="43" s="1"/>
  <c r="AG379" i="43"/>
  <c r="AF379" i="43" s="1"/>
  <c r="AG377" i="43"/>
  <c r="AF377" i="43"/>
  <c r="AG374" i="43"/>
  <c r="AF374" i="43" s="1"/>
  <c r="AG372" i="43"/>
  <c r="AF372" i="43" s="1"/>
  <c r="AG371" i="43"/>
  <c r="AF371" i="43"/>
  <c r="AG370" i="43"/>
  <c r="AF370" i="43" s="1"/>
  <c r="AG368" i="43"/>
  <c r="AF368" i="43" s="1"/>
  <c r="AG367" i="43"/>
  <c r="AF367" i="43" s="1"/>
  <c r="AG365" i="43"/>
  <c r="AF365" i="43"/>
  <c r="AG362" i="43"/>
  <c r="AF362" i="43" s="1"/>
  <c r="AG360" i="43"/>
  <c r="AF360" i="43" s="1"/>
  <c r="AG359" i="43"/>
  <c r="AF359" i="43" s="1"/>
  <c r="AG357" i="43"/>
  <c r="AF357" i="43" s="1"/>
  <c r="AG355" i="43"/>
  <c r="AF355" i="43"/>
  <c r="AG353" i="43"/>
  <c r="AF353" i="43"/>
  <c r="AG351" i="43"/>
  <c r="AF351" i="43" s="1"/>
  <c r="AG349" i="43"/>
  <c r="AF349" i="43"/>
  <c r="AG348" i="43"/>
  <c r="AF348" i="43" s="1"/>
  <c r="AG347" i="43"/>
  <c r="AF347" i="43"/>
  <c r="AG346" i="43"/>
  <c r="AF346" i="43" s="1"/>
  <c r="AG345" i="43"/>
  <c r="AF345" i="43" s="1"/>
  <c r="AG344" i="43"/>
  <c r="AF344" i="43" s="1"/>
  <c r="AG342" i="43"/>
  <c r="AF342" i="43" s="1"/>
  <c r="AG340" i="43"/>
  <c r="AF340" i="43" s="1"/>
  <c r="AG339" i="43"/>
  <c r="AF339" i="43" s="1"/>
  <c r="AG338" i="43"/>
  <c r="AF338" i="43" s="1"/>
  <c r="AG335" i="43"/>
  <c r="AF335" i="43" s="1"/>
  <c r="AG334" i="43"/>
  <c r="AF334" i="43" s="1"/>
  <c r="AG333" i="43"/>
  <c r="AF333" i="43" s="1"/>
  <c r="AG332" i="43"/>
  <c r="AF332" i="43" s="1"/>
  <c r="AG331" i="43"/>
  <c r="AF331" i="43" s="1"/>
  <c r="AG330" i="43"/>
  <c r="AF330" i="43" s="1"/>
  <c r="AG328" i="43"/>
  <c r="AF328" i="43" s="1"/>
  <c r="AG327" i="43"/>
  <c r="AF327" i="43" s="1"/>
  <c r="AG325" i="43"/>
  <c r="AF325" i="43" s="1"/>
  <c r="AG324" i="43"/>
  <c r="AF324" i="43" s="1"/>
  <c r="AG323" i="43"/>
  <c r="AF323" i="43" s="1"/>
  <c r="AG322" i="43"/>
  <c r="AF322" i="43" s="1"/>
  <c r="AG321" i="43"/>
  <c r="AF321" i="43" s="1"/>
  <c r="AG320" i="43"/>
  <c r="AF320" i="43" s="1"/>
  <c r="AG319" i="43"/>
  <c r="AF319" i="43" s="1"/>
  <c r="AG318" i="43"/>
  <c r="AF318" i="43" s="1"/>
  <c r="AG317" i="43"/>
  <c r="AF317" i="43" s="1"/>
  <c r="AG316" i="43"/>
  <c r="AF316" i="43" s="1"/>
  <c r="AG315" i="43"/>
  <c r="AF315" i="43" s="1"/>
  <c r="AG313" i="43"/>
  <c r="AF313" i="43"/>
  <c r="AG312" i="43"/>
  <c r="AF312" i="43" s="1"/>
  <c r="AG310" i="43"/>
  <c r="AF310" i="43" s="1"/>
  <c r="AG309" i="43"/>
  <c r="AF309" i="43" s="1"/>
  <c r="AG308" i="43"/>
  <c r="AF308" i="43" s="1"/>
  <c r="AG306" i="43"/>
  <c r="AF306" i="43" s="1"/>
  <c r="AG305" i="43"/>
  <c r="AF305" i="43" s="1"/>
  <c r="AG303" i="43"/>
  <c r="AF303" i="43" s="1"/>
  <c r="AG302" i="43"/>
  <c r="AF302" i="43" s="1"/>
  <c r="AG301" i="43"/>
  <c r="AF301" i="43"/>
  <c r="AG300" i="43"/>
  <c r="AF300" i="43" s="1"/>
  <c r="AG299" i="43"/>
  <c r="AF299" i="43"/>
  <c r="AG297" i="43"/>
  <c r="AF297" i="43" s="1"/>
  <c r="AG296" i="43"/>
  <c r="AF296" i="43" s="1"/>
  <c r="AG295" i="43"/>
  <c r="AF295" i="43"/>
  <c r="AG294" i="43"/>
  <c r="AF294" i="43" s="1"/>
  <c r="AG293" i="43"/>
  <c r="AF293" i="43"/>
  <c r="AG291" i="43"/>
  <c r="AF291" i="43" s="1"/>
  <c r="AG290" i="43"/>
  <c r="AF290" i="43" s="1"/>
  <c r="AG289" i="43"/>
  <c r="AF289" i="43" s="1"/>
  <c r="AG288" i="43"/>
  <c r="AF288" i="43" s="1"/>
  <c r="AG287" i="43"/>
  <c r="AF287" i="43"/>
  <c r="AG286" i="43"/>
  <c r="AF286" i="43" s="1"/>
  <c r="AG284" i="43"/>
  <c r="AF284" i="43" s="1"/>
  <c r="AG283" i="43"/>
  <c r="AF283" i="43" s="1"/>
  <c r="AG282" i="43"/>
  <c r="AF282" i="43" s="1"/>
  <c r="AG281" i="43"/>
  <c r="AF281" i="43" s="1"/>
  <c r="AG280" i="43"/>
  <c r="AF280" i="43" s="1"/>
  <c r="AG279" i="43"/>
  <c r="AF279" i="43" s="1"/>
  <c r="AG278" i="43"/>
  <c r="AF278" i="43" s="1"/>
  <c r="AG277" i="43"/>
  <c r="AF277" i="43" s="1"/>
  <c r="AG276" i="43"/>
  <c r="AF276" i="43" s="1"/>
  <c r="AG275" i="43"/>
  <c r="AF275" i="43"/>
  <c r="AG274" i="43"/>
  <c r="AF274" i="43" s="1"/>
  <c r="AG271" i="43"/>
  <c r="AF271" i="43" s="1"/>
  <c r="AG270" i="43"/>
  <c r="AF270" i="43" s="1"/>
  <c r="AG269" i="43"/>
  <c r="AF269" i="43"/>
  <c r="AG268" i="43"/>
  <c r="AF268" i="43" s="1"/>
  <c r="AG266" i="43"/>
  <c r="AF266" i="43" s="1"/>
  <c r="AG265" i="43"/>
  <c r="AF265" i="43" s="1"/>
  <c r="AG264" i="43"/>
  <c r="AF264" i="43" s="1"/>
  <c r="AG262" i="43"/>
  <c r="AF262" i="43" s="1"/>
  <c r="AG261" i="43"/>
  <c r="AF261" i="43"/>
  <c r="AG260" i="43"/>
  <c r="AF260" i="43" s="1"/>
  <c r="AG259" i="43"/>
  <c r="AF259" i="43" s="1"/>
  <c r="AG258" i="43"/>
  <c r="AF258" i="43" s="1"/>
  <c r="AG257" i="43"/>
  <c r="AF257" i="43" s="1"/>
  <c r="AG255" i="43"/>
  <c r="AF255" i="43"/>
  <c r="AG254" i="43"/>
  <c r="AF254" i="43" s="1"/>
  <c r="AG253" i="43"/>
  <c r="AF253" i="43" s="1"/>
  <c r="AG252" i="43"/>
  <c r="AF252" i="43" s="1"/>
  <c r="AG251" i="43"/>
  <c r="AF251" i="43" s="1"/>
  <c r="AG250" i="43"/>
  <c r="AF250" i="43" s="1"/>
  <c r="AG248" i="43"/>
  <c r="AF248" i="43" s="1"/>
  <c r="AG247" i="43"/>
  <c r="AF247" i="43" s="1"/>
  <c r="AG246" i="43"/>
  <c r="AF246" i="43" s="1"/>
  <c r="AG245" i="43"/>
  <c r="AF245" i="43" s="1"/>
  <c r="AG244" i="43"/>
  <c r="AF244" i="43" s="1"/>
  <c r="AG243" i="43"/>
  <c r="AF243" i="43"/>
  <c r="AG242" i="43"/>
  <c r="AF242" i="43" s="1"/>
  <c r="AG241" i="43"/>
  <c r="AF241" i="43" s="1"/>
  <c r="AG240" i="43"/>
  <c r="AF240" i="43" s="1"/>
  <c r="AG238" i="43"/>
  <c r="AF238" i="43" s="1"/>
  <c r="AG237" i="43"/>
  <c r="AF237" i="43"/>
  <c r="AG236" i="43"/>
  <c r="AF236" i="43" s="1"/>
  <c r="AG235" i="43"/>
  <c r="AF235" i="43"/>
  <c r="AG234" i="43"/>
  <c r="AF234" i="43" s="1"/>
  <c r="AG233" i="43"/>
  <c r="AF233" i="43" s="1"/>
  <c r="AG232" i="43"/>
  <c r="AF232" i="43" s="1"/>
  <c r="AG231" i="43"/>
  <c r="AF231" i="43"/>
  <c r="AG230" i="43"/>
  <c r="AF230" i="43" s="1"/>
  <c r="AG229" i="43"/>
  <c r="AF229" i="43"/>
  <c r="AG227" i="43"/>
  <c r="AF227" i="43" s="1"/>
  <c r="AG226" i="43"/>
  <c r="AF226" i="43" s="1"/>
  <c r="AG225" i="43"/>
  <c r="AF225" i="43" s="1"/>
  <c r="AG224" i="43"/>
  <c r="AF224" i="43" s="1"/>
  <c r="AG222" i="43"/>
  <c r="AF222" i="43" s="1"/>
  <c r="AG221" i="43"/>
  <c r="AF221" i="43" s="1"/>
  <c r="AG220" i="43"/>
  <c r="AF220" i="43" s="1"/>
  <c r="AG219" i="43"/>
  <c r="AF219" i="43" s="1"/>
  <c r="AG218" i="43"/>
  <c r="AF218" i="43" s="1"/>
  <c r="AG216" i="43"/>
  <c r="AF216" i="43" s="1"/>
  <c r="AG215" i="43"/>
  <c r="AF215" i="43" s="1"/>
  <c r="AG214" i="43"/>
  <c r="AF214" i="43" s="1"/>
  <c r="AG213" i="43"/>
  <c r="AF213" i="43" s="1"/>
  <c r="AG212" i="43"/>
  <c r="AF212" i="43" s="1"/>
  <c r="AG211" i="43"/>
  <c r="AF211" i="43"/>
  <c r="AG210" i="43"/>
  <c r="AF210" i="43" s="1"/>
  <c r="AG209" i="43"/>
  <c r="AF209" i="43" s="1"/>
  <c r="AG207" i="43"/>
  <c r="AF207" i="43" s="1"/>
  <c r="AG206" i="43"/>
  <c r="AF206" i="43" s="1"/>
  <c r="AG205" i="43"/>
  <c r="AF205" i="43"/>
  <c r="AG204" i="43"/>
  <c r="AF204" i="43" s="1"/>
  <c r="AG203" i="43"/>
  <c r="AF203" i="43"/>
  <c r="AG202" i="43"/>
  <c r="AF202" i="43" s="1"/>
  <c r="AG199" i="43"/>
  <c r="AF199" i="43"/>
  <c r="AG198" i="43"/>
  <c r="AF198" i="43" s="1"/>
  <c r="AG197" i="43"/>
  <c r="AF197" i="43"/>
  <c r="AG196" i="43"/>
  <c r="AF196" i="43" s="1"/>
  <c r="AG195" i="43"/>
  <c r="AF195" i="43" s="1"/>
  <c r="AG194" i="43"/>
  <c r="AF194" i="43" s="1"/>
  <c r="AG192" i="43"/>
  <c r="AF192" i="43" s="1"/>
  <c r="AG191" i="43"/>
  <c r="AF191" i="43" s="1"/>
  <c r="AG189" i="43"/>
  <c r="AF189" i="43" s="1"/>
  <c r="AG187" i="43"/>
  <c r="AF187" i="43" s="1"/>
  <c r="AG186" i="43"/>
  <c r="AF186" i="43" s="1"/>
  <c r="AG185" i="43"/>
  <c r="AF185" i="43" s="1"/>
  <c r="AG184" i="43"/>
  <c r="AF184" i="43" s="1"/>
  <c r="AG182" i="43"/>
  <c r="AF182" i="43"/>
  <c r="AG179" i="43"/>
  <c r="AF179" i="43" s="1"/>
  <c r="AG178" i="43"/>
  <c r="AF178" i="43"/>
  <c r="AG177" i="43"/>
  <c r="AF177" i="43" s="1"/>
  <c r="AG174" i="43"/>
  <c r="AF174" i="43"/>
  <c r="AG172" i="43"/>
  <c r="AF172" i="43"/>
  <c r="AG171" i="43"/>
  <c r="AF171" i="43" s="1"/>
  <c r="AG170" i="43"/>
  <c r="AF170" i="43"/>
  <c r="AG169" i="43"/>
  <c r="AF169" i="43" s="1"/>
  <c r="AG166" i="43"/>
  <c r="AF166" i="43"/>
  <c r="AG165" i="43"/>
  <c r="AF165" i="43" s="1"/>
  <c r="AG163" i="43"/>
  <c r="AF163" i="43" s="1"/>
  <c r="AG162" i="43"/>
  <c r="AF162" i="43"/>
  <c r="AG161" i="43"/>
  <c r="AF161" i="43" s="1"/>
  <c r="AG160" i="43"/>
  <c r="AF160" i="43"/>
  <c r="AG159" i="43"/>
  <c r="AF159" i="43" s="1"/>
  <c r="AG157" i="43"/>
  <c r="AF157" i="43" s="1"/>
  <c r="AG156" i="43"/>
  <c r="AF156" i="43" s="1"/>
  <c r="AG155" i="43"/>
  <c r="AF155" i="43"/>
  <c r="AG151" i="43"/>
  <c r="AF151" i="43"/>
  <c r="AG150" i="43"/>
  <c r="AF150" i="43" s="1"/>
  <c r="AG149" i="43"/>
  <c r="AF149" i="43"/>
  <c r="AG148" i="43"/>
  <c r="AF148" i="43" s="1"/>
  <c r="AG147" i="43"/>
  <c r="AF147" i="43"/>
  <c r="AG145" i="43"/>
  <c r="AF145" i="43"/>
  <c r="AG144" i="43"/>
  <c r="AF144" i="43" s="1"/>
  <c r="AG143" i="43"/>
  <c r="AF143" i="43"/>
  <c r="AG142" i="43"/>
  <c r="AF142" i="43" s="1"/>
  <c r="AG140" i="43"/>
  <c r="AF140" i="43" s="1"/>
  <c r="AG139" i="43"/>
  <c r="AF139" i="43"/>
  <c r="AG138" i="43"/>
  <c r="AF138" i="43" s="1"/>
  <c r="AG137" i="43"/>
  <c r="AF137" i="43"/>
  <c r="AG136" i="43"/>
  <c r="AF136" i="43" s="1"/>
  <c r="AG134" i="43"/>
  <c r="AF134" i="43" s="1"/>
  <c r="AG133" i="43"/>
  <c r="AF133" i="43"/>
  <c r="AG132" i="43"/>
  <c r="AF132" i="43" s="1"/>
  <c r="AG128" i="43"/>
  <c r="AF128" i="43" s="1"/>
  <c r="AG127" i="43"/>
  <c r="AF127" i="43"/>
  <c r="AG126" i="43"/>
  <c r="AF126" i="43" s="1"/>
  <c r="AG125" i="43"/>
  <c r="AF125" i="43"/>
  <c r="AG123" i="43"/>
  <c r="AF123" i="43"/>
  <c r="AG122" i="43"/>
  <c r="AF122" i="43" s="1"/>
  <c r="AG121" i="43"/>
  <c r="AF121" i="43"/>
  <c r="AG118" i="43"/>
  <c r="AF118" i="43" s="1"/>
  <c r="AG117" i="43"/>
  <c r="AF117" i="43"/>
  <c r="AG116" i="43"/>
  <c r="AF116" i="43" s="1"/>
  <c r="AG115" i="43"/>
  <c r="AF115" i="43"/>
  <c r="AG114" i="43"/>
  <c r="AF114" i="43" s="1"/>
  <c r="AG113" i="43"/>
  <c r="AF113" i="43"/>
  <c r="AG111" i="43"/>
  <c r="AF111" i="43"/>
  <c r="AG109" i="43"/>
  <c r="AF109" i="43"/>
  <c r="AG107" i="43"/>
  <c r="AF107" i="43"/>
  <c r="AG105" i="43"/>
  <c r="AF105" i="43"/>
  <c r="AG104" i="43"/>
  <c r="AF104" i="43" s="1"/>
  <c r="AG103" i="43"/>
  <c r="AF103" i="43"/>
  <c r="AG101" i="43"/>
  <c r="AF101" i="43"/>
  <c r="AG100" i="43"/>
  <c r="AF100" i="43" s="1"/>
  <c r="AG98" i="43"/>
  <c r="AF98" i="43" s="1"/>
  <c r="AG97" i="43"/>
  <c r="AF97" i="43"/>
  <c r="AG94" i="43"/>
  <c r="AF94" i="43" s="1"/>
  <c r="AG93" i="43"/>
  <c r="AF93" i="43"/>
  <c r="AG90" i="43"/>
  <c r="AF90" i="43" s="1"/>
  <c r="AG88" i="43"/>
  <c r="AF88" i="43" s="1"/>
  <c r="AG86" i="43"/>
  <c r="AF86" i="43" s="1"/>
  <c r="AG85" i="43"/>
  <c r="AF85" i="43"/>
  <c r="AG84" i="43"/>
  <c r="AF84" i="43" s="1"/>
  <c r="AG83" i="43"/>
  <c r="AF83" i="43"/>
  <c r="AG81" i="43"/>
  <c r="AF81" i="43"/>
  <c r="AG80" i="43"/>
  <c r="AF80" i="43" s="1"/>
  <c r="AG79" i="43"/>
  <c r="AF79" i="43"/>
  <c r="AG78" i="43"/>
  <c r="AF78" i="43" s="1"/>
  <c r="AG75" i="43"/>
  <c r="AF75" i="43"/>
  <c r="AG73" i="43"/>
  <c r="AF73" i="43"/>
  <c r="AG72" i="43"/>
  <c r="AF72" i="43" s="1"/>
  <c r="AG68" i="43"/>
  <c r="AF68" i="43" s="1"/>
  <c r="AG67" i="43"/>
  <c r="AF67" i="43"/>
  <c r="AG66" i="43"/>
  <c r="AF66" i="43" s="1"/>
  <c r="AG62" i="43"/>
  <c r="AF62" i="43" s="1"/>
  <c r="AG61" i="43"/>
  <c r="AF61" i="43"/>
  <c r="AG60" i="43"/>
  <c r="AF60" i="43" s="1"/>
  <c r="AG59" i="43"/>
  <c r="AF59" i="43"/>
  <c r="AG58" i="43"/>
  <c r="AF58" i="43" s="1"/>
  <c r="AG57" i="43"/>
  <c r="AF57" i="43"/>
  <c r="AG55" i="43"/>
  <c r="AF55" i="43"/>
  <c r="AG53" i="43"/>
  <c r="AF53" i="43"/>
  <c r="AG52" i="43"/>
  <c r="AF52" i="43" s="1"/>
  <c r="AG51" i="43"/>
  <c r="AF51" i="43"/>
  <c r="AG50" i="43"/>
  <c r="AF50" i="43" s="1"/>
  <c r="AG49" i="43"/>
  <c r="AF49" i="43"/>
  <c r="AG48" i="43"/>
  <c r="AF48" i="43" s="1"/>
  <c r="AG46" i="43"/>
  <c r="AF46" i="43" s="1"/>
  <c r="AG45" i="43"/>
  <c r="AF45" i="43"/>
  <c r="AG44" i="43"/>
  <c r="AF44" i="43" s="1"/>
  <c r="AG43" i="43"/>
  <c r="AF43" i="43"/>
  <c r="AG41" i="43"/>
  <c r="AF41" i="43"/>
  <c r="AG40" i="43"/>
  <c r="AF40" i="43" s="1"/>
  <c r="AG39" i="43"/>
  <c r="AF39" i="43"/>
  <c r="AG38" i="43"/>
  <c r="AF38" i="43" s="1"/>
  <c r="AG37" i="43"/>
  <c r="AF37" i="43"/>
  <c r="AG36" i="43"/>
  <c r="AF36" i="43" s="1"/>
  <c r="AG35" i="43"/>
  <c r="AF35" i="43"/>
  <c r="AG31" i="43"/>
  <c r="AF31" i="43"/>
  <c r="AG29" i="43"/>
  <c r="AF29" i="43"/>
  <c r="AG28" i="43"/>
  <c r="AF28" i="43" s="1"/>
  <c r="AG26" i="43"/>
  <c r="AF26" i="43" s="1"/>
  <c r="AG25" i="43"/>
  <c r="AF25" i="43"/>
  <c r="AG23" i="43"/>
  <c r="AF23" i="43"/>
  <c r="AG22" i="43"/>
  <c r="AF22" i="43" s="1"/>
  <c r="AG21" i="43"/>
  <c r="AF21" i="43"/>
  <c r="AG20" i="43"/>
  <c r="AF20" i="43" s="1"/>
  <c r="AG19" i="43"/>
  <c r="AF19" i="43"/>
  <c r="AG17" i="43"/>
  <c r="AF17" i="43"/>
  <c r="AG16" i="43"/>
  <c r="AF16" i="43" s="1"/>
  <c r="AG13" i="43"/>
  <c r="AF13" i="43"/>
  <c r="AG11" i="43"/>
  <c r="AF11" i="43"/>
  <c r="AG10" i="43"/>
  <c r="AF10" i="43" s="1"/>
  <c r="AG9" i="43"/>
  <c r="AF9" i="43"/>
  <c r="AG8" i="43"/>
  <c r="AF8" i="43" s="1"/>
  <c r="AC477" i="43"/>
  <c r="AB477" i="43" s="1"/>
  <c r="AC475" i="43"/>
  <c r="AB475" i="43" s="1"/>
  <c r="AC472" i="43"/>
  <c r="AB472" i="43"/>
  <c r="AC471" i="43"/>
  <c r="AB471" i="43" s="1"/>
  <c r="AC470" i="43"/>
  <c r="AB470" i="43"/>
  <c r="AC468" i="43"/>
  <c r="AB468" i="43"/>
  <c r="AC466" i="43"/>
  <c r="AB466" i="43" s="1"/>
  <c r="AC464" i="43"/>
  <c r="AB464" i="43"/>
  <c r="AC462" i="43"/>
  <c r="AB462" i="43"/>
  <c r="AC460" i="43"/>
  <c r="AB460" i="43"/>
  <c r="AC458" i="43"/>
  <c r="AB458" i="43"/>
  <c r="AC456" i="43"/>
  <c r="AB456" i="43"/>
  <c r="AC454" i="43"/>
  <c r="AB454" i="43"/>
  <c r="AC452" i="43"/>
  <c r="AB452" i="43"/>
  <c r="AC450" i="43"/>
  <c r="AB450" i="43"/>
  <c r="AC449" i="43"/>
  <c r="AB449" i="43" s="1"/>
  <c r="AC448" i="43"/>
  <c r="AB448" i="43"/>
  <c r="AC447" i="43"/>
  <c r="AB447" i="43" s="1"/>
  <c r="AC446" i="43"/>
  <c r="AB446" i="43"/>
  <c r="AC445" i="43"/>
  <c r="AB445" i="43" s="1"/>
  <c r="AC444" i="43"/>
  <c r="AB444" i="43"/>
  <c r="AC443" i="43"/>
  <c r="AB443" i="43" s="1"/>
  <c r="AC442" i="43"/>
  <c r="AB442" i="43" s="1"/>
  <c r="AC441" i="43"/>
  <c r="AB441" i="43"/>
  <c r="AC439" i="43"/>
  <c r="AB439" i="43"/>
  <c r="AC437" i="43"/>
  <c r="AB437" i="43" s="1"/>
  <c r="AC435" i="43"/>
  <c r="AB435" i="43" s="1"/>
  <c r="AC432" i="43"/>
  <c r="AB432" i="43" s="1"/>
  <c r="AC431" i="43"/>
  <c r="AB431" i="43"/>
  <c r="AC430" i="43"/>
  <c r="AB430" i="43" s="1"/>
  <c r="AC428" i="43"/>
  <c r="AB428" i="43" s="1"/>
  <c r="AC426" i="43"/>
  <c r="AB426" i="43" s="1"/>
  <c r="AC424" i="43"/>
  <c r="AB424" i="43" s="1"/>
  <c r="AC422" i="43"/>
  <c r="AB422" i="43" s="1"/>
  <c r="AC420" i="43"/>
  <c r="AB420" i="43" s="1"/>
  <c r="AC418" i="43"/>
  <c r="AB418" i="43" s="1"/>
  <c r="AC416" i="43"/>
  <c r="AB416" i="43" s="1"/>
  <c r="AC414" i="43"/>
  <c r="AB414" i="43" s="1"/>
  <c r="AC412" i="43"/>
  <c r="AB412" i="43" s="1"/>
  <c r="AC410" i="43"/>
  <c r="AB410" i="43" s="1"/>
  <c r="AC409" i="43"/>
  <c r="AB409" i="43"/>
  <c r="AC408" i="43"/>
  <c r="AB408" i="43" s="1"/>
  <c r="AC407" i="43"/>
  <c r="AB407" i="43"/>
  <c r="AC406" i="43"/>
  <c r="AB406" i="43" s="1"/>
  <c r="AC405" i="43"/>
  <c r="AB405" i="43" s="1"/>
  <c r="AC404" i="43"/>
  <c r="AB404" i="43" s="1"/>
  <c r="AC403" i="43"/>
  <c r="AB403" i="43" s="1"/>
  <c r="AC402" i="43"/>
  <c r="AB402" i="43" s="1"/>
  <c r="AC401" i="43"/>
  <c r="AB401" i="43"/>
  <c r="AC400" i="43"/>
  <c r="AB400" i="43" s="1"/>
  <c r="AC398" i="43"/>
  <c r="AB398" i="43" s="1"/>
  <c r="AC396" i="43"/>
  <c r="AB396" i="43" s="1"/>
  <c r="AC393" i="43"/>
  <c r="AB393" i="43"/>
  <c r="AC391" i="43"/>
  <c r="AB391" i="43"/>
  <c r="AC388" i="43"/>
  <c r="AB388" i="43" s="1"/>
  <c r="AC386" i="43"/>
  <c r="AB386" i="43" s="1"/>
  <c r="AC385" i="43"/>
  <c r="AB385" i="43"/>
  <c r="AC384" i="43"/>
  <c r="AB384" i="43" s="1"/>
  <c r="AC383" i="43"/>
  <c r="AB383" i="43"/>
  <c r="AC382" i="43"/>
  <c r="AB382" i="43" s="1"/>
  <c r="AC381" i="43"/>
  <c r="AB381" i="43" s="1"/>
  <c r="AC380" i="43"/>
  <c r="AB380" i="43" s="1"/>
  <c r="AC379" i="43"/>
  <c r="AB379" i="43" s="1"/>
  <c r="AC377" i="43"/>
  <c r="AB377" i="43"/>
  <c r="AC374" i="43"/>
  <c r="AB374" i="43" s="1"/>
  <c r="AC372" i="43"/>
  <c r="AB372" i="43" s="1"/>
  <c r="AC371" i="43"/>
  <c r="AB371" i="43" s="1"/>
  <c r="AC370" i="43"/>
  <c r="AB370" i="43" s="1"/>
  <c r="AC368" i="43"/>
  <c r="AB368" i="43" s="1"/>
  <c r="AC367" i="43"/>
  <c r="AB367" i="43"/>
  <c r="AC365" i="43"/>
  <c r="AB365" i="43" s="1"/>
  <c r="AC362" i="43"/>
  <c r="AB362" i="43" s="1"/>
  <c r="AC360" i="43"/>
  <c r="AB360" i="43" s="1"/>
  <c r="AC359" i="43"/>
  <c r="AB359" i="43"/>
  <c r="AC357" i="43"/>
  <c r="AB357" i="43" s="1"/>
  <c r="AC355" i="43"/>
  <c r="AB355" i="43" s="1"/>
  <c r="AC353" i="43"/>
  <c r="AB353" i="43"/>
  <c r="AC351" i="43"/>
  <c r="AB351" i="43"/>
  <c r="AC349" i="43"/>
  <c r="AB349" i="43" s="1"/>
  <c r="AC348" i="43"/>
  <c r="AB348" i="43" s="1"/>
  <c r="AC347" i="43"/>
  <c r="AB347" i="43" s="1"/>
  <c r="AC346" i="43"/>
  <c r="AB346" i="43" s="1"/>
  <c r="AC345" i="43"/>
  <c r="AB345" i="43"/>
  <c r="AC344" i="43"/>
  <c r="AB344" i="43" s="1"/>
  <c r="AC342" i="43"/>
  <c r="AB342" i="43" s="1"/>
  <c r="AC340" i="43"/>
  <c r="AB340" i="43" s="1"/>
  <c r="AC339" i="43"/>
  <c r="AB339" i="43" s="1"/>
  <c r="AC338" i="43"/>
  <c r="AB338" i="43" s="1"/>
  <c r="AC335" i="43"/>
  <c r="AB335" i="43"/>
  <c r="AC334" i="43"/>
  <c r="AB334" i="43" s="1"/>
  <c r="AC333" i="43"/>
  <c r="AB333" i="43" s="1"/>
  <c r="AC332" i="43"/>
  <c r="AB332" i="43" s="1"/>
  <c r="AC331" i="43"/>
  <c r="AB331" i="43" s="1"/>
  <c r="AC330" i="43"/>
  <c r="AB330" i="43" s="1"/>
  <c r="AC328" i="43"/>
  <c r="AB328" i="43" s="1"/>
  <c r="AC327" i="43"/>
  <c r="AB327" i="43"/>
  <c r="AC325" i="43"/>
  <c r="AB325" i="43" s="1"/>
  <c r="AC324" i="43"/>
  <c r="AB324" i="43" s="1"/>
  <c r="AC323" i="43"/>
  <c r="AB323" i="43" s="1"/>
  <c r="AC322" i="43"/>
  <c r="AB322" i="43" s="1"/>
  <c r="AC321" i="43"/>
  <c r="AB321" i="43"/>
  <c r="AC320" i="43"/>
  <c r="AB320" i="43" s="1"/>
  <c r="AC319" i="43"/>
  <c r="AB319" i="43"/>
  <c r="AC318" i="43"/>
  <c r="AB318" i="43" s="1"/>
  <c r="AC317" i="43"/>
  <c r="AB317" i="43" s="1"/>
  <c r="AC316" i="43"/>
  <c r="AB316" i="43" s="1"/>
  <c r="AC315" i="43"/>
  <c r="AB315" i="43" s="1"/>
  <c r="AC313" i="43"/>
  <c r="AB313" i="43"/>
  <c r="AC312" i="43"/>
  <c r="AB312" i="43" s="1"/>
  <c r="AC310" i="43"/>
  <c r="AB310" i="43" s="1"/>
  <c r="AC309" i="43"/>
  <c r="AB309" i="43" s="1"/>
  <c r="AC308" i="43"/>
  <c r="AB308" i="43" s="1"/>
  <c r="AC306" i="43"/>
  <c r="AB306" i="43" s="1"/>
  <c r="AC305" i="43"/>
  <c r="AB305" i="43"/>
  <c r="AC303" i="43"/>
  <c r="AB303" i="43"/>
  <c r="AC302" i="43"/>
  <c r="AB302" i="43" s="1"/>
  <c r="AC301" i="43"/>
  <c r="AB301" i="43" s="1"/>
  <c r="AC300" i="43"/>
  <c r="AB300" i="43" s="1"/>
  <c r="AC299" i="43"/>
  <c r="AB299" i="43" s="1"/>
  <c r="AC297" i="43"/>
  <c r="AB297" i="43"/>
  <c r="AC296" i="43"/>
  <c r="AB296" i="43" s="1"/>
  <c r="AC295" i="43"/>
  <c r="AB295" i="43"/>
  <c r="AC294" i="43"/>
  <c r="AB294" i="43" s="1"/>
  <c r="AC293" i="43"/>
  <c r="AB293" i="43" s="1"/>
  <c r="AC291" i="43"/>
  <c r="AB291" i="43" s="1"/>
  <c r="AC290" i="43"/>
  <c r="AB290" i="43" s="1"/>
  <c r="AC289" i="43"/>
  <c r="AB289" i="43"/>
  <c r="AC288" i="43"/>
  <c r="AB288" i="43" s="1"/>
  <c r="AC287" i="43"/>
  <c r="AB287" i="43"/>
  <c r="AC286" i="43"/>
  <c r="AB286" i="43" s="1"/>
  <c r="AC284" i="43"/>
  <c r="AB284" i="43" s="1"/>
  <c r="AC283" i="43"/>
  <c r="AB283" i="43" s="1"/>
  <c r="AC282" i="43"/>
  <c r="AB282" i="43" s="1"/>
  <c r="AC281" i="43"/>
  <c r="AB281" i="43"/>
  <c r="AC280" i="43"/>
  <c r="AB280" i="43" s="1"/>
  <c r="AC279" i="43"/>
  <c r="AB279" i="43"/>
  <c r="AC278" i="43"/>
  <c r="AB278" i="43" s="1"/>
  <c r="AC277" i="43"/>
  <c r="AB277" i="43" s="1"/>
  <c r="AC276" i="43"/>
  <c r="AB276" i="43" s="1"/>
  <c r="AC275" i="43"/>
  <c r="AB275" i="43" s="1"/>
  <c r="AC274" i="43"/>
  <c r="AB274" i="43" s="1"/>
  <c r="AC271" i="43"/>
  <c r="AB271" i="43"/>
  <c r="AC270" i="43"/>
  <c r="AB270" i="43" s="1"/>
  <c r="AC269" i="43"/>
  <c r="AB269" i="43" s="1"/>
  <c r="AC268" i="43"/>
  <c r="AB268" i="43" s="1"/>
  <c r="AC266" i="43"/>
  <c r="AB266" i="43" s="1"/>
  <c r="AC265" i="43"/>
  <c r="AB265" i="43"/>
  <c r="AC264" i="43"/>
  <c r="AB264" i="43" s="1"/>
  <c r="AC262" i="43"/>
  <c r="AB262" i="43" s="1"/>
  <c r="AC261" i="43"/>
  <c r="AB261" i="43" s="1"/>
  <c r="AC260" i="43"/>
  <c r="AB260" i="43" s="1"/>
  <c r="AC259" i="43"/>
  <c r="AB259" i="43" s="1"/>
  <c r="AC258" i="43"/>
  <c r="AB258" i="43" s="1"/>
  <c r="AC257" i="43"/>
  <c r="AB257" i="43"/>
  <c r="AC255" i="43"/>
  <c r="AB255" i="43"/>
  <c r="AC254" i="43"/>
  <c r="AB254" i="43" s="1"/>
  <c r="AC253" i="43"/>
  <c r="AB253" i="43" s="1"/>
  <c r="AC252" i="43"/>
  <c r="AB252" i="43" s="1"/>
  <c r="AC251" i="43"/>
  <c r="AB251" i="43" s="1"/>
  <c r="AC250" i="43"/>
  <c r="AB250" i="43" s="1"/>
  <c r="AC248" i="43"/>
  <c r="AB248" i="43" s="1"/>
  <c r="AC247" i="43"/>
  <c r="AB247" i="43"/>
  <c r="AC246" i="43"/>
  <c r="AB246" i="43" s="1"/>
  <c r="AC245" i="43"/>
  <c r="AB245" i="43" s="1"/>
  <c r="AC244" i="43"/>
  <c r="AB244" i="43" s="1"/>
  <c r="AC243" i="43"/>
  <c r="AB243" i="43" s="1"/>
  <c r="AC242" i="43"/>
  <c r="AB242" i="43" s="1"/>
  <c r="AC241" i="43"/>
  <c r="AB241" i="43"/>
  <c r="AC240" i="43"/>
  <c r="AB240" i="43" s="1"/>
  <c r="AC238" i="43"/>
  <c r="AB238" i="43" s="1"/>
  <c r="AC237" i="43"/>
  <c r="AB237" i="43" s="1"/>
  <c r="AC236" i="43"/>
  <c r="AB236" i="43" s="1"/>
  <c r="AC235" i="43"/>
  <c r="AB235" i="43" s="1"/>
  <c r="AC234" i="43"/>
  <c r="AB234" i="43" s="1"/>
  <c r="AC233" i="43"/>
  <c r="AB233" i="43"/>
  <c r="AC232" i="43"/>
  <c r="AB232" i="43" s="1"/>
  <c r="AC231" i="43"/>
  <c r="AB231" i="43"/>
  <c r="AC230" i="43"/>
  <c r="AB230" i="43" s="1"/>
  <c r="AC229" i="43"/>
  <c r="AB229" i="43" s="1"/>
  <c r="AC227" i="43"/>
  <c r="AB227" i="43" s="1"/>
  <c r="AC226" i="43"/>
  <c r="AB226" i="43" s="1"/>
  <c r="AC225" i="43"/>
  <c r="AB225" i="43"/>
  <c r="AC224" i="43"/>
  <c r="AB224" i="43" s="1"/>
  <c r="AC222" i="43"/>
  <c r="AB222" i="43" s="1"/>
  <c r="AC221" i="43"/>
  <c r="AB221" i="43" s="1"/>
  <c r="AC220" i="43"/>
  <c r="AB220" i="43" s="1"/>
  <c r="AC219" i="43"/>
  <c r="AB219" i="43" s="1"/>
  <c r="AC218" i="43"/>
  <c r="AB218" i="43" s="1"/>
  <c r="AC216" i="43"/>
  <c r="AB216" i="43" s="1"/>
  <c r="AC215" i="43"/>
  <c r="AB215" i="43"/>
  <c r="AC214" i="43"/>
  <c r="AB214" i="43" s="1"/>
  <c r="AC213" i="43"/>
  <c r="AB213" i="43" s="1"/>
  <c r="AC212" i="43"/>
  <c r="AB212" i="43" s="1"/>
  <c r="AC211" i="43"/>
  <c r="AB211" i="43" s="1"/>
  <c r="AC210" i="43"/>
  <c r="AB210" i="43" s="1"/>
  <c r="AC209" i="43"/>
  <c r="AB209" i="43"/>
  <c r="AC207" i="43"/>
  <c r="AB207" i="43"/>
  <c r="AC206" i="43"/>
  <c r="AB206" i="43" s="1"/>
  <c r="AC205" i="43"/>
  <c r="AB205" i="43" s="1"/>
  <c r="AC204" i="43"/>
  <c r="AB204" i="43" s="1"/>
  <c r="AC203" i="43"/>
  <c r="AB203" i="43" s="1"/>
  <c r="AC202" i="43"/>
  <c r="AB202" i="43" s="1"/>
  <c r="AC199" i="43"/>
  <c r="AB199" i="43"/>
  <c r="AC198" i="43"/>
  <c r="AB198" i="43" s="1"/>
  <c r="AC197" i="43"/>
  <c r="AB197" i="43" s="1"/>
  <c r="AC196" i="43"/>
  <c r="AB196" i="43" s="1"/>
  <c r="AC195" i="43"/>
  <c r="AB195" i="43" s="1"/>
  <c r="AC194" i="43"/>
  <c r="AB194" i="43" s="1"/>
  <c r="AC192" i="43"/>
  <c r="AB192" i="43" s="1"/>
  <c r="AC191" i="43"/>
  <c r="AB191" i="43" s="1"/>
  <c r="AC189" i="43"/>
  <c r="AB189" i="43" s="1"/>
  <c r="AC187" i="43"/>
  <c r="AB187" i="43" s="1"/>
  <c r="AC186" i="43"/>
  <c r="AB186" i="43"/>
  <c r="AC185" i="43"/>
  <c r="AB185" i="43" s="1"/>
  <c r="AC184" i="43"/>
  <c r="AB184" i="43" s="1"/>
  <c r="AC182" i="43"/>
  <c r="AB182" i="43" s="1"/>
  <c r="AC179" i="43"/>
  <c r="AB179" i="43" s="1"/>
  <c r="AC178" i="43"/>
  <c r="AB178" i="43"/>
  <c r="AC177" i="43"/>
  <c r="AB177" i="43" s="1"/>
  <c r="AC174" i="43"/>
  <c r="AB174" i="43" s="1"/>
  <c r="AC172" i="43"/>
  <c r="AB172" i="43"/>
  <c r="AC171" i="43"/>
  <c r="AB171" i="43" s="1"/>
  <c r="AC170" i="43"/>
  <c r="AB170" i="43"/>
  <c r="AC169" i="43"/>
  <c r="AB169" i="43" s="1"/>
  <c r="AC166" i="43"/>
  <c r="AB166" i="43" s="1"/>
  <c r="AC165" i="43"/>
  <c r="AB165" i="43" s="1"/>
  <c r="AC163" i="43"/>
  <c r="AB163" i="43" s="1"/>
  <c r="AC162" i="43"/>
  <c r="AB162" i="43"/>
  <c r="AC161" i="43"/>
  <c r="AB161" i="43" s="1"/>
  <c r="AC160" i="43"/>
  <c r="AB160" i="43" s="1"/>
  <c r="AC159" i="43"/>
  <c r="AB159" i="43" s="1"/>
  <c r="AC157" i="43"/>
  <c r="AB157" i="43" s="1"/>
  <c r="AC156" i="43"/>
  <c r="AB156" i="43"/>
  <c r="AC155" i="43"/>
  <c r="AB155" i="43" s="1"/>
  <c r="AC151" i="43"/>
  <c r="AB151" i="43" s="1"/>
  <c r="AC150" i="43"/>
  <c r="AB150" i="43" s="1"/>
  <c r="AC149" i="43"/>
  <c r="AB149" i="43" s="1"/>
  <c r="AC148" i="43"/>
  <c r="AB148" i="43"/>
  <c r="AC147" i="43"/>
  <c r="AB147" i="43" s="1"/>
  <c r="AC145" i="43"/>
  <c r="AB145" i="43" s="1"/>
  <c r="AC144" i="43"/>
  <c r="AB144" i="43" s="1"/>
  <c r="AC143" i="43"/>
  <c r="AB143" i="43" s="1"/>
  <c r="AC142" i="43"/>
  <c r="AB142" i="43" s="1"/>
  <c r="AC140" i="43"/>
  <c r="AB140" i="43"/>
  <c r="AC139" i="43"/>
  <c r="AB139" i="43" s="1"/>
  <c r="AC138" i="43"/>
  <c r="AB138" i="43"/>
  <c r="AC137" i="43"/>
  <c r="AB137" i="43" s="1"/>
  <c r="AC136" i="43"/>
  <c r="AB136" i="43" s="1"/>
  <c r="AC134" i="43"/>
  <c r="AB134" i="43" s="1"/>
  <c r="AC133" i="43"/>
  <c r="AB133" i="43" s="1"/>
  <c r="AC132" i="43"/>
  <c r="AB132" i="43"/>
  <c r="AC128" i="43"/>
  <c r="AB128" i="43" s="1"/>
  <c r="AC127" i="43"/>
  <c r="AB127" i="43" s="1"/>
  <c r="AC126" i="43"/>
  <c r="AB126" i="43" s="1"/>
  <c r="AC125" i="43"/>
  <c r="AB125" i="43" s="1"/>
  <c r="AC123" i="43"/>
  <c r="AB123" i="43" s="1"/>
  <c r="AC122" i="43"/>
  <c r="AB122" i="43"/>
  <c r="AC121" i="43"/>
  <c r="AB121" i="43" s="1"/>
  <c r="AC118" i="43"/>
  <c r="AB118" i="43" s="1"/>
  <c r="AC117" i="43"/>
  <c r="AB117" i="43" s="1"/>
  <c r="AC116" i="43"/>
  <c r="AB116" i="43"/>
  <c r="AC115" i="43"/>
  <c r="AB115" i="43" s="1"/>
  <c r="AC114" i="43"/>
  <c r="AB114" i="43"/>
  <c r="AC113" i="43"/>
  <c r="AB113" i="43" s="1"/>
  <c r="AC111" i="43"/>
  <c r="AB111" i="43" s="1"/>
  <c r="AC109" i="43"/>
  <c r="AB109" i="43" s="1"/>
  <c r="AC107" i="43"/>
  <c r="AB107" i="43" s="1"/>
  <c r="AC105" i="43"/>
  <c r="AB105" i="43" s="1"/>
  <c r="AC104" i="43"/>
  <c r="AB104" i="43"/>
  <c r="AC103" i="43"/>
  <c r="AB103" i="43" s="1"/>
  <c r="AC101" i="43"/>
  <c r="AB101" i="43" s="1"/>
  <c r="AC100" i="43"/>
  <c r="AB100" i="43"/>
  <c r="AC98" i="43"/>
  <c r="AB98" i="43"/>
  <c r="AC97" i="43"/>
  <c r="AB97" i="43" s="1"/>
  <c r="AC94" i="43"/>
  <c r="AB94" i="43"/>
  <c r="AC93" i="43"/>
  <c r="AB93" i="43" s="1"/>
  <c r="AC90" i="43"/>
  <c r="AB90" i="43"/>
  <c r="AC88" i="43"/>
  <c r="AB88" i="43"/>
  <c r="AC86" i="43"/>
  <c r="AB86" i="43"/>
  <c r="AC85" i="43"/>
  <c r="AB85" i="43" s="1"/>
  <c r="AC84" i="43"/>
  <c r="AB84" i="43"/>
  <c r="AC83" i="43"/>
  <c r="AB83" i="43" s="1"/>
  <c r="AC81" i="43"/>
  <c r="AB81" i="43" s="1"/>
  <c r="AC80" i="43"/>
  <c r="AB80" i="43"/>
  <c r="AC79" i="43"/>
  <c r="AB79" i="43" s="1"/>
  <c r="AC78" i="43"/>
  <c r="AB78" i="43" s="1"/>
  <c r="AC75" i="43"/>
  <c r="AB75" i="43"/>
  <c r="AC73" i="43"/>
  <c r="AB73" i="43" s="1"/>
  <c r="AC72" i="43"/>
  <c r="AB72" i="43" s="1"/>
  <c r="AC68" i="43"/>
  <c r="AB68" i="43" s="1"/>
  <c r="AC67" i="43"/>
  <c r="AB67" i="43"/>
  <c r="AC66" i="43"/>
  <c r="AB66" i="43" s="1"/>
  <c r="AC62" i="43"/>
  <c r="AB62" i="43" s="1"/>
  <c r="AC61" i="43"/>
  <c r="AB61" i="43"/>
  <c r="AC60" i="43"/>
  <c r="AB60" i="43" s="1"/>
  <c r="AC59" i="43"/>
  <c r="AB59" i="43"/>
  <c r="AC58" i="43"/>
  <c r="AB58" i="43" s="1"/>
  <c r="AC57" i="43"/>
  <c r="AB57" i="43" s="1"/>
  <c r="AC55" i="43"/>
  <c r="AB55" i="43" s="1"/>
  <c r="AC53" i="43"/>
  <c r="AB53" i="43"/>
  <c r="AC52" i="43"/>
  <c r="AB52" i="43" s="1"/>
  <c r="AC51" i="43"/>
  <c r="AB51" i="43"/>
  <c r="AC50" i="43"/>
  <c r="AB50" i="43" s="1"/>
  <c r="AC49" i="43"/>
  <c r="AB49" i="43" s="1"/>
  <c r="AC48" i="43"/>
  <c r="AB48" i="43" s="1"/>
  <c r="AC46" i="43"/>
  <c r="AB46" i="43" s="1"/>
  <c r="AC45" i="43"/>
  <c r="AB45" i="43"/>
  <c r="AC44" i="43"/>
  <c r="AB44" i="43" s="1"/>
  <c r="AC43" i="43"/>
  <c r="AB43" i="43"/>
  <c r="AC41" i="43"/>
  <c r="AB41" i="43" s="1"/>
  <c r="AC40" i="43"/>
  <c r="AB40" i="43" s="1"/>
  <c r="AC39" i="43"/>
  <c r="AB39" i="43" s="1"/>
  <c r="AC38" i="43"/>
  <c r="AB38" i="43" s="1"/>
  <c r="AC37" i="43"/>
  <c r="AB37" i="43"/>
  <c r="AC36" i="43"/>
  <c r="AB36" i="43" s="1"/>
  <c r="AC35" i="43"/>
  <c r="AB35" i="43"/>
  <c r="AC31" i="43"/>
  <c r="AB31" i="43" s="1"/>
  <c r="AC29" i="43"/>
  <c r="AB29" i="43"/>
  <c r="AC28" i="43"/>
  <c r="AB28" i="43" s="1"/>
  <c r="AC26" i="43"/>
  <c r="AB26" i="43" s="1"/>
  <c r="AC25" i="43"/>
  <c r="AB25" i="43" s="1"/>
  <c r="AC23" i="43"/>
  <c r="AB23" i="43" s="1"/>
  <c r="AC22" i="43"/>
  <c r="AB22" i="43" s="1"/>
  <c r="AC21" i="43"/>
  <c r="AB21" i="43"/>
  <c r="AC20" i="43"/>
  <c r="AB20" i="43" s="1"/>
  <c r="AC19" i="43"/>
  <c r="AB19" i="43"/>
  <c r="AC17" i="43"/>
  <c r="AB17" i="43" s="1"/>
  <c r="AC16" i="43"/>
  <c r="AB16" i="43" s="1"/>
  <c r="AC13" i="43"/>
  <c r="AB13" i="43"/>
  <c r="AC11" i="43"/>
  <c r="AB11" i="43"/>
  <c r="AC10" i="43"/>
  <c r="AB10" i="43" s="1"/>
  <c r="AC9" i="43"/>
  <c r="AB9" i="43" s="1"/>
  <c r="AC8" i="43"/>
  <c r="AB8" i="43" s="1"/>
  <c r="Y477" i="43"/>
  <c r="Y475" i="43"/>
  <c r="Y472" i="43"/>
  <c r="Y471" i="43"/>
  <c r="Y470" i="43"/>
  <c r="Y468" i="43"/>
  <c r="Y466" i="43"/>
  <c r="Y464" i="43"/>
  <c r="Y462" i="43"/>
  <c r="Y460" i="43"/>
  <c r="Y458" i="43"/>
  <c r="Y456" i="43"/>
  <c r="Y454" i="43"/>
  <c r="Y452" i="43"/>
  <c r="Y450" i="43"/>
  <c r="Y449" i="43"/>
  <c r="Y448" i="43"/>
  <c r="Y447" i="43"/>
  <c r="Y446" i="43"/>
  <c r="Y445" i="43"/>
  <c r="Y444" i="43"/>
  <c r="Y443" i="43"/>
  <c r="Y442" i="43"/>
  <c r="Y441" i="43"/>
  <c r="Y439" i="43"/>
  <c r="Y437" i="43"/>
  <c r="Y435" i="43"/>
  <c r="Y432" i="43"/>
  <c r="Y431" i="43"/>
  <c r="Y430" i="43"/>
  <c r="Y428" i="43"/>
  <c r="Y426" i="43"/>
  <c r="Y424" i="43"/>
  <c r="Y422" i="43"/>
  <c r="Y420" i="43"/>
  <c r="Y418" i="43"/>
  <c r="Y416" i="43"/>
  <c r="Y414" i="43"/>
  <c r="Y412" i="43"/>
  <c r="Y410" i="43"/>
  <c r="Y409" i="43"/>
  <c r="Y408" i="43"/>
  <c r="Y407" i="43"/>
  <c r="Y406" i="43"/>
  <c r="Y405" i="43"/>
  <c r="Y404" i="43"/>
  <c r="Y403" i="43"/>
  <c r="Y402" i="43"/>
  <c r="Y401" i="43"/>
  <c r="Y400" i="43"/>
  <c r="Y398" i="43"/>
  <c r="Y396" i="43"/>
  <c r="Y393" i="43"/>
  <c r="Y391" i="43"/>
  <c r="Y388" i="43"/>
  <c r="Y386" i="43"/>
  <c r="Y385" i="43"/>
  <c r="Y384" i="43"/>
  <c r="Y383" i="43"/>
  <c r="Y382" i="43"/>
  <c r="Y381" i="43"/>
  <c r="Y380" i="43"/>
  <c r="Y379" i="43"/>
  <c r="Y377" i="43"/>
  <c r="Y374" i="43"/>
  <c r="Y372" i="43"/>
  <c r="Y371" i="43"/>
  <c r="Y370" i="43"/>
  <c r="Y368" i="43"/>
  <c r="Y367" i="43"/>
  <c r="Y365" i="43"/>
  <c r="Y362" i="43"/>
  <c r="Y360" i="43"/>
  <c r="Y359" i="43"/>
  <c r="Y357" i="43"/>
  <c r="Y355" i="43"/>
  <c r="Y353" i="43"/>
  <c r="Y351" i="43"/>
  <c r="Y349" i="43"/>
  <c r="Y348" i="43"/>
  <c r="Y347" i="43"/>
  <c r="Y346" i="43"/>
  <c r="Y345" i="43"/>
  <c r="Y344" i="43"/>
  <c r="Y342" i="43"/>
  <c r="Y340" i="43"/>
  <c r="Y339" i="43"/>
  <c r="Y338" i="43"/>
  <c r="Y335" i="43"/>
  <c r="Y334" i="43"/>
  <c r="Y333" i="43"/>
  <c r="Y332" i="43"/>
  <c r="Y331" i="43"/>
  <c r="Y330" i="43"/>
  <c r="Y328" i="43"/>
  <c r="Y327" i="43"/>
  <c r="Y325" i="43"/>
  <c r="Y324" i="43"/>
  <c r="Y323" i="43"/>
  <c r="Y322" i="43"/>
  <c r="Y321" i="43"/>
  <c r="Y320" i="43"/>
  <c r="Y319" i="43"/>
  <c r="Y318" i="43"/>
  <c r="Y317" i="43"/>
  <c r="Y316" i="43"/>
  <c r="Y315" i="43"/>
  <c r="Y313" i="43"/>
  <c r="Y312" i="43"/>
  <c r="Y310" i="43"/>
  <c r="Y309" i="43"/>
  <c r="Y308" i="43"/>
  <c r="Y306" i="43"/>
  <c r="Y305" i="43"/>
  <c r="Y303" i="43"/>
  <c r="Y302" i="43"/>
  <c r="Y301" i="43"/>
  <c r="Y300" i="43"/>
  <c r="Y299" i="43"/>
  <c r="Y297" i="43"/>
  <c r="Y296" i="43"/>
  <c r="Y295" i="43"/>
  <c r="Y294" i="43"/>
  <c r="Y293" i="43"/>
  <c r="Y291" i="43"/>
  <c r="Y290" i="43"/>
  <c r="Y289" i="43"/>
  <c r="Y288" i="43"/>
  <c r="Y287" i="43"/>
  <c r="Y286" i="43"/>
  <c r="Y284" i="43"/>
  <c r="Y283" i="43"/>
  <c r="Y282" i="43"/>
  <c r="Y281" i="43"/>
  <c r="Y280" i="43"/>
  <c r="Y279" i="43"/>
  <c r="Y278" i="43"/>
  <c r="Y277" i="43"/>
  <c r="Y276" i="43"/>
  <c r="Y275" i="43"/>
  <c r="Y274" i="43"/>
  <c r="Y271" i="43"/>
  <c r="Y270" i="43"/>
  <c r="Y269" i="43"/>
  <c r="Y268" i="43"/>
  <c r="Y266" i="43"/>
  <c r="Y265" i="43"/>
  <c r="Y264" i="43"/>
  <c r="Y262" i="43"/>
  <c r="Y261" i="43"/>
  <c r="Y260" i="43"/>
  <c r="Y259" i="43"/>
  <c r="Y258" i="43"/>
  <c r="Y257" i="43"/>
  <c r="Y255" i="43"/>
  <c r="Y254" i="43"/>
  <c r="Y253" i="43"/>
  <c r="Y252" i="43"/>
  <c r="Y251" i="43"/>
  <c r="Y250" i="43"/>
  <c r="Y248" i="43"/>
  <c r="Y247" i="43"/>
  <c r="Y246" i="43"/>
  <c r="Y245" i="43"/>
  <c r="Y244" i="43"/>
  <c r="Y243" i="43"/>
  <c r="Y242" i="43"/>
  <c r="Y241" i="43"/>
  <c r="Y240" i="43"/>
  <c r="Y238" i="43"/>
  <c r="Y237" i="43"/>
  <c r="Y236" i="43"/>
  <c r="Y235" i="43"/>
  <c r="Y234" i="43"/>
  <c r="Y233" i="43"/>
  <c r="Y232" i="43"/>
  <c r="Y231" i="43"/>
  <c r="Y230" i="43"/>
  <c r="Y229" i="43"/>
  <c r="Y227" i="43"/>
  <c r="Y226" i="43"/>
  <c r="Y225" i="43"/>
  <c r="Y224" i="43"/>
  <c r="Y222" i="43"/>
  <c r="Y221" i="43"/>
  <c r="Y220" i="43"/>
  <c r="Y219" i="43"/>
  <c r="Y218" i="43"/>
  <c r="Y216" i="43"/>
  <c r="Y215" i="43"/>
  <c r="Y214" i="43"/>
  <c r="Y213" i="43"/>
  <c r="Y212" i="43"/>
  <c r="Y211" i="43"/>
  <c r="Y210" i="43"/>
  <c r="Y209" i="43"/>
  <c r="Y207" i="43"/>
  <c r="Y206" i="43"/>
  <c r="Y205" i="43"/>
  <c r="Y204" i="43"/>
  <c r="Y203" i="43"/>
  <c r="Y202" i="43"/>
  <c r="Y199" i="43"/>
  <c r="Y198" i="43"/>
  <c r="Y197" i="43"/>
  <c r="Y196" i="43"/>
  <c r="Y195" i="43"/>
  <c r="Y194" i="43"/>
  <c r="Y192" i="43"/>
  <c r="Y191" i="43"/>
  <c r="Y189" i="43"/>
  <c r="Y187" i="43"/>
  <c r="Y186" i="43"/>
  <c r="Y185" i="43"/>
  <c r="Y184" i="43"/>
  <c r="Y182" i="43"/>
  <c r="Y179" i="43"/>
  <c r="Y178" i="43"/>
  <c r="Y177" i="43"/>
  <c r="Y174" i="43"/>
  <c r="Y172" i="43"/>
  <c r="Y171" i="43"/>
  <c r="Y170" i="43"/>
  <c r="Y169" i="43"/>
  <c r="Y166" i="43"/>
  <c r="Y165" i="43"/>
  <c r="Y163" i="43"/>
  <c r="Y162" i="43"/>
  <c r="Y161" i="43"/>
  <c r="Y160" i="43"/>
  <c r="Y159" i="43"/>
  <c r="Y157" i="43"/>
  <c r="Y156" i="43"/>
  <c r="Y155" i="43"/>
  <c r="Y151" i="43"/>
  <c r="Y150" i="43"/>
  <c r="Y149" i="43"/>
  <c r="Y148" i="43"/>
  <c r="Y147" i="43"/>
  <c r="Y145" i="43"/>
  <c r="Y144" i="43"/>
  <c r="Y143" i="43"/>
  <c r="Y142" i="43"/>
  <c r="Y140" i="43"/>
  <c r="Y139" i="43"/>
  <c r="Y138" i="43"/>
  <c r="Y137" i="43"/>
  <c r="Y136" i="43"/>
  <c r="Y134" i="43"/>
  <c r="Y133" i="43"/>
  <c r="Y132" i="43"/>
  <c r="Y128" i="43"/>
  <c r="Y127" i="43"/>
  <c r="Y126" i="43"/>
  <c r="Y125" i="43"/>
  <c r="Y123" i="43"/>
  <c r="Y122" i="43"/>
  <c r="Y121" i="43"/>
  <c r="Y118" i="43"/>
  <c r="Y117" i="43"/>
  <c r="Y116" i="43"/>
  <c r="Y115" i="43"/>
  <c r="Y114" i="43"/>
  <c r="Y113" i="43"/>
  <c r="Y111" i="43"/>
  <c r="Y109" i="43"/>
  <c r="Y107" i="43"/>
  <c r="Y105" i="43"/>
  <c r="Y104" i="43"/>
  <c r="Y103" i="43"/>
  <c r="Y101" i="43"/>
  <c r="Y100" i="43"/>
  <c r="Y98" i="43"/>
  <c r="Y97" i="43"/>
  <c r="Y94" i="43"/>
  <c r="Y93" i="43"/>
  <c r="Y90" i="43"/>
  <c r="Y88" i="43"/>
  <c r="Y86" i="43"/>
  <c r="Y85" i="43"/>
  <c r="Y84" i="43"/>
  <c r="Y83" i="43"/>
  <c r="Y81" i="43"/>
  <c r="Y80" i="43"/>
  <c r="Y79" i="43"/>
  <c r="Y78" i="43"/>
  <c r="Y75" i="43"/>
  <c r="Y73" i="43"/>
  <c r="Y72" i="43"/>
  <c r="Y68" i="43"/>
  <c r="Y67" i="43"/>
  <c r="Y66" i="43"/>
  <c r="Y62" i="43"/>
  <c r="Y61" i="43"/>
  <c r="Y60" i="43"/>
  <c r="Y59" i="43"/>
  <c r="Y58" i="43"/>
  <c r="Y57" i="43"/>
  <c r="Y55" i="43"/>
  <c r="Y53" i="43"/>
  <c r="Y52" i="43"/>
  <c r="Y51" i="43"/>
  <c r="Y50" i="43"/>
  <c r="Y49" i="43"/>
  <c r="Y48" i="43"/>
  <c r="Y46" i="43"/>
  <c r="Y45" i="43"/>
  <c r="Y44" i="43"/>
  <c r="Y43" i="43"/>
  <c r="Y41" i="43"/>
  <c r="Y40" i="43"/>
  <c r="Y39" i="43"/>
  <c r="Y38" i="43"/>
  <c r="Y37" i="43"/>
  <c r="Y36" i="43"/>
  <c r="Y35" i="43"/>
  <c r="Y31" i="43"/>
  <c r="Y29" i="43"/>
  <c r="Y28" i="43"/>
  <c r="Y26" i="43"/>
  <c r="Y25" i="43"/>
  <c r="Y23" i="43"/>
  <c r="Y22" i="43"/>
  <c r="Y21" i="43"/>
  <c r="Y20" i="43"/>
  <c r="Y19" i="43"/>
  <c r="Y17" i="43"/>
  <c r="Y16" i="43"/>
  <c r="Y13" i="43"/>
  <c r="Y11" i="43"/>
  <c r="Y10" i="43"/>
  <c r="Y9" i="43"/>
  <c r="Y8" i="43"/>
  <c r="V477" i="43"/>
  <c r="V475" i="43"/>
  <c r="V472" i="43"/>
  <c r="V471" i="43"/>
  <c r="V470" i="43"/>
  <c r="V468" i="43"/>
  <c r="V466" i="43"/>
  <c r="V464" i="43"/>
  <c r="V462" i="43"/>
  <c r="V460" i="43"/>
  <c r="V458" i="43"/>
  <c r="V456" i="43"/>
  <c r="V454" i="43"/>
  <c r="V452" i="43"/>
  <c r="V450" i="43"/>
  <c r="V449" i="43"/>
  <c r="V448" i="43"/>
  <c r="V447" i="43"/>
  <c r="V446" i="43"/>
  <c r="V445" i="43"/>
  <c r="V444" i="43"/>
  <c r="V443" i="43"/>
  <c r="V442" i="43"/>
  <c r="V441" i="43"/>
  <c r="V439" i="43"/>
  <c r="V437" i="43"/>
  <c r="V435" i="43"/>
  <c r="V432" i="43"/>
  <c r="V431" i="43"/>
  <c r="V430" i="43"/>
  <c r="V428" i="43"/>
  <c r="V426" i="43"/>
  <c r="V424" i="43"/>
  <c r="V422" i="43"/>
  <c r="V420" i="43"/>
  <c r="V418" i="43"/>
  <c r="V416" i="43"/>
  <c r="V414" i="43"/>
  <c r="V412" i="43"/>
  <c r="V410" i="43"/>
  <c r="V409" i="43"/>
  <c r="V408" i="43"/>
  <c r="V407" i="43"/>
  <c r="V406" i="43"/>
  <c r="V405" i="43"/>
  <c r="V404" i="43"/>
  <c r="V403" i="43"/>
  <c r="V402" i="43"/>
  <c r="V401" i="43"/>
  <c r="V400" i="43"/>
  <c r="V398" i="43"/>
  <c r="V396" i="43"/>
  <c r="V393" i="43"/>
  <c r="V391" i="43"/>
  <c r="V388" i="43"/>
  <c r="V386" i="43"/>
  <c r="V385" i="43"/>
  <c r="V384" i="43"/>
  <c r="V383" i="43"/>
  <c r="V382" i="43"/>
  <c r="V381" i="43"/>
  <c r="V380" i="43"/>
  <c r="V379" i="43"/>
  <c r="V377" i="43"/>
  <c r="V374" i="43"/>
  <c r="V372" i="43"/>
  <c r="V371" i="43"/>
  <c r="V370" i="43"/>
  <c r="V368" i="43"/>
  <c r="V367" i="43"/>
  <c r="V365" i="43"/>
  <c r="V362" i="43"/>
  <c r="V360" i="43"/>
  <c r="V359" i="43"/>
  <c r="V357" i="43"/>
  <c r="V355" i="43"/>
  <c r="V353" i="43"/>
  <c r="V351" i="43"/>
  <c r="V349" i="43"/>
  <c r="V348" i="43"/>
  <c r="V347" i="43"/>
  <c r="V346" i="43"/>
  <c r="V345" i="43"/>
  <c r="V344" i="43"/>
  <c r="V342" i="43"/>
  <c r="V340" i="43"/>
  <c r="V339" i="43"/>
  <c r="V338" i="43"/>
  <c r="V335" i="43"/>
  <c r="V334" i="43"/>
  <c r="V333" i="43"/>
  <c r="V332" i="43"/>
  <c r="V331" i="43"/>
  <c r="V330" i="43"/>
  <c r="V328" i="43"/>
  <c r="V327" i="43"/>
  <c r="V325" i="43"/>
  <c r="V324" i="43"/>
  <c r="V323" i="43"/>
  <c r="V322" i="43"/>
  <c r="V321" i="43"/>
  <c r="V320" i="43"/>
  <c r="V319" i="43"/>
  <c r="V318" i="43"/>
  <c r="V317" i="43"/>
  <c r="V316" i="43"/>
  <c r="V315" i="43"/>
  <c r="V313" i="43"/>
  <c r="V312" i="43"/>
  <c r="V310" i="43"/>
  <c r="V309" i="43"/>
  <c r="V308" i="43"/>
  <c r="V306" i="43"/>
  <c r="V305" i="43"/>
  <c r="V303" i="43"/>
  <c r="V302" i="43"/>
  <c r="V301" i="43"/>
  <c r="V300" i="43"/>
  <c r="V299" i="43"/>
  <c r="V297" i="43"/>
  <c r="V296" i="43"/>
  <c r="V295" i="43"/>
  <c r="V294" i="43"/>
  <c r="V293" i="43"/>
  <c r="V291" i="43"/>
  <c r="V290" i="43"/>
  <c r="V289" i="43"/>
  <c r="V288" i="43"/>
  <c r="V287" i="43"/>
  <c r="V286" i="43"/>
  <c r="V284" i="43"/>
  <c r="V283" i="43"/>
  <c r="V282" i="43"/>
  <c r="V281" i="43"/>
  <c r="V280" i="43"/>
  <c r="V279" i="43"/>
  <c r="V278" i="43"/>
  <c r="V277" i="43"/>
  <c r="V276" i="43"/>
  <c r="V275" i="43"/>
  <c r="V274" i="43"/>
  <c r="V271" i="43"/>
  <c r="V270" i="43"/>
  <c r="V269" i="43"/>
  <c r="V268" i="43"/>
  <c r="V266" i="43"/>
  <c r="V265" i="43"/>
  <c r="V264" i="43"/>
  <c r="V262" i="43"/>
  <c r="V261" i="43"/>
  <c r="V260" i="43"/>
  <c r="V259" i="43"/>
  <c r="V258" i="43"/>
  <c r="V257" i="43"/>
  <c r="V255" i="43"/>
  <c r="V254" i="43"/>
  <c r="V253" i="43"/>
  <c r="V252" i="43"/>
  <c r="V251" i="43"/>
  <c r="V250" i="43"/>
  <c r="V248" i="43"/>
  <c r="V247" i="43"/>
  <c r="V246" i="43"/>
  <c r="V245" i="43"/>
  <c r="V244" i="43"/>
  <c r="V243" i="43"/>
  <c r="V242" i="43"/>
  <c r="V241" i="43"/>
  <c r="V240" i="43"/>
  <c r="V238" i="43"/>
  <c r="V237" i="43"/>
  <c r="V236" i="43"/>
  <c r="V235" i="43"/>
  <c r="V234" i="43"/>
  <c r="V233" i="43"/>
  <c r="V232" i="43"/>
  <c r="V231" i="43"/>
  <c r="V230" i="43"/>
  <c r="V229" i="43"/>
  <c r="V227" i="43"/>
  <c r="V226" i="43"/>
  <c r="V225" i="43"/>
  <c r="V224" i="43"/>
  <c r="V222" i="43"/>
  <c r="V221" i="43"/>
  <c r="V220" i="43"/>
  <c r="V219" i="43"/>
  <c r="V218" i="43"/>
  <c r="V216" i="43"/>
  <c r="V215" i="43"/>
  <c r="V214" i="43"/>
  <c r="V213" i="43"/>
  <c r="V212" i="43"/>
  <c r="V211" i="43"/>
  <c r="V210" i="43"/>
  <c r="V209" i="43"/>
  <c r="V207" i="43"/>
  <c r="V206" i="43"/>
  <c r="V205" i="43"/>
  <c r="V204" i="43"/>
  <c r="V203" i="43"/>
  <c r="V202" i="43"/>
  <c r="V199" i="43"/>
  <c r="V198" i="43"/>
  <c r="V197" i="43"/>
  <c r="V196" i="43"/>
  <c r="V195" i="43"/>
  <c r="V194" i="43"/>
  <c r="V192" i="43"/>
  <c r="V191" i="43"/>
  <c r="V189" i="43"/>
  <c r="V187" i="43"/>
  <c r="V186" i="43"/>
  <c r="V185" i="43"/>
  <c r="V184" i="43"/>
  <c r="V182" i="43"/>
  <c r="V179" i="43"/>
  <c r="V178" i="43"/>
  <c r="V177" i="43"/>
  <c r="V174" i="43"/>
  <c r="V172" i="43"/>
  <c r="V171" i="43"/>
  <c r="V170" i="43"/>
  <c r="V169" i="43"/>
  <c r="V166" i="43"/>
  <c r="V165" i="43"/>
  <c r="V163" i="43"/>
  <c r="V162" i="43"/>
  <c r="V161" i="43"/>
  <c r="V160" i="43"/>
  <c r="V159" i="43"/>
  <c r="V157" i="43"/>
  <c r="V156" i="43"/>
  <c r="V155" i="43"/>
  <c r="V151" i="43"/>
  <c r="V150" i="43"/>
  <c r="V149" i="43"/>
  <c r="V148" i="43"/>
  <c r="V147" i="43"/>
  <c r="V145" i="43"/>
  <c r="V144" i="43"/>
  <c r="V143" i="43"/>
  <c r="V142" i="43"/>
  <c r="V140" i="43"/>
  <c r="V139" i="43"/>
  <c r="V138" i="43"/>
  <c r="V137" i="43"/>
  <c r="V136" i="43"/>
  <c r="V134" i="43"/>
  <c r="V133" i="43"/>
  <c r="V132" i="43"/>
  <c r="V128" i="43"/>
  <c r="V127" i="43"/>
  <c r="V126" i="43"/>
  <c r="V125" i="43"/>
  <c r="V123" i="43"/>
  <c r="V122" i="43"/>
  <c r="V121" i="43"/>
  <c r="V118" i="43"/>
  <c r="V117" i="43"/>
  <c r="V116" i="43"/>
  <c r="V115" i="43"/>
  <c r="V114" i="43"/>
  <c r="V113" i="43"/>
  <c r="V111" i="43"/>
  <c r="V109" i="43"/>
  <c r="V107" i="43"/>
  <c r="V105" i="43"/>
  <c r="V104" i="43"/>
  <c r="V103" i="43"/>
  <c r="V101" i="43"/>
  <c r="V100" i="43"/>
  <c r="V98" i="43"/>
  <c r="V97" i="43"/>
  <c r="V94" i="43"/>
  <c r="V93" i="43"/>
  <c r="V90" i="43"/>
  <c r="V88" i="43"/>
  <c r="V86" i="43"/>
  <c r="V85" i="43"/>
  <c r="V84" i="43"/>
  <c r="V83" i="43"/>
  <c r="V81" i="43"/>
  <c r="V80" i="43"/>
  <c r="V79" i="43"/>
  <c r="V78" i="43"/>
  <c r="V75" i="43"/>
  <c r="V73" i="43"/>
  <c r="V72" i="43"/>
  <c r="V68" i="43"/>
  <c r="V67" i="43"/>
  <c r="V66" i="43"/>
  <c r="V62" i="43"/>
  <c r="V61" i="43"/>
  <c r="V60" i="43"/>
  <c r="V59" i="43"/>
  <c r="V58" i="43"/>
  <c r="V57" i="43"/>
  <c r="V55" i="43"/>
  <c r="V53" i="43"/>
  <c r="V52" i="43"/>
  <c r="V51" i="43"/>
  <c r="V50" i="43"/>
  <c r="V49" i="43"/>
  <c r="V48" i="43"/>
  <c r="V46" i="43"/>
  <c r="V45" i="43"/>
  <c r="V44" i="43"/>
  <c r="V43" i="43"/>
  <c r="V41" i="43"/>
  <c r="V40" i="43"/>
  <c r="V39" i="43"/>
  <c r="V38" i="43"/>
  <c r="V37" i="43"/>
  <c r="V36" i="43"/>
  <c r="V35" i="43"/>
  <c r="V31" i="43"/>
  <c r="V29" i="43"/>
  <c r="V28" i="43"/>
  <c r="V26" i="43"/>
  <c r="V25" i="43"/>
  <c r="V23" i="43"/>
  <c r="V22" i="43"/>
  <c r="V21" i="43"/>
  <c r="V20" i="43"/>
  <c r="V19" i="43"/>
  <c r="V17" i="43"/>
  <c r="V16" i="43"/>
  <c r="V13" i="43"/>
  <c r="V11" i="43"/>
  <c r="V10" i="43"/>
  <c r="V9" i="43"/>
  <c r="V8" i="43"/>
  <c r="S477" i="43"/>
  <c r="S475" i="43"/>
  <c r="S472" i="43"/>
  <c r="S471" i="43"/>
  <c r="S470" i="43"/>
  <c r="S468" i="43"/>
  <c r="S466" i="43"/>
  <c r="S464" i="43"/>
  <c r="S462" i="43"/>
  <c r="S460" i="43"/>
  <c r="S458" i="43"/>
  <c r="S456" i="43"/>
  <c r="S454" i="43"/>
  <c r="S452" i="43"/>
  <c r="S450" i="43"/>
  <c r="S449" i="43"/>
  <c r="S448" i="43"/>
  <c r="S447" i="43"/>
  <c r="S446" i="43"/>
  <c r="S445" i="43"/>
  <c r="S444" i="43"/>
  <c r="S443" i="43"/>
  <c r="S442" i="43"/>
  <c r="S441" i="43"/>
  <c r="S439" i="43"/>
  <c r="S437" i="43"/>
  <c r="S435" i="43"/>
  <c r="S432" i="43"/>
  <c r="S431" i="43"/>
  <c r="S430" i="43"/>
  <c r="S428" i="43"/>
  <c r="S426" i="43"/>
  <c r="S424" i="43"/>
  <c r="S422" i="43"/>
  <c r="S420" i="43"/>
  <c r="S418" i="43"/>
  <c r="S416" i="43"/>
  <c r="S414" i="43"/>
  <c r="S412" i="43"/>
  <c r="S410" i="43"/>
  <c r="S409" i="43"/>
  <c r="S408" i="43"/>
  <c r="S407" i="43"/>
  <c r="S406" i="43"/>
  <c r="S405" i="43"/>
  <c r="S404" i="43"/>
  <c r="S403" i="43"/>
  <c r="S402" i="43"/>
  <c r="S401" i="43"/>
  <c r="S400" i="43"/>
  <c r="S398" i="43"/>
  <c r="S396" i="43"/>
  <c r="S393" i="43"/>
  <c r="S391" i="43"/>
  <c r="S388" i="43"/>
  <c r="S386" i="43"/>
  <c r="S385" i="43"/>
  <c r="S384" i="43"/>
  <c r="S383" i="43"/>
  <c r="S382" i="43"/>
  <c r="S381" i="43"/>
  <c r="S380" i="43"/>
  <c r="S379" i="43"/>
  <c r="S377" i="43"/>
  <c r="S374" i="43"/>
  <c r="S372" i="43"/>
  <c r="S371" i="43"/>
  <c r="S370" i="43"/>
  <c r="S368" i="43"/>
  <c r="S367" i="43"/>
  <c r="S365" i="43"/>
  <c r="S362" i="43"/>
  <c r="S360" i="43"/>
  <c r="S359" i="43"/>
  <c r="S357" i="43"/>
  <c r="S355" i="43"/>
  <c r="S353" i="43"/>
  <c r="S351" i="43"/>
  <c r="S349" i="43"/>
  <c r="S348" i="43"/>
  <c r="S347" i="43"/>
  <c r="S346" i="43"/>
  <c r="S345" i="43"/>
  <c r="S344" i="43"/>
  <c r="S342" i="43"/>
  <c r="S340" i="43"/>
  <c r="S339" i="43"/>
  <c r="S338" i="43"/>
  <c r="S335" i="43"/>
  <c r="S334" i="43"/>
  <c r="S333" i="43"/>
  <c r="S332" i="43"/>
  <c r="S331" i="43"/>
  <c r="S330" i="43"/>
  <c r="S328" i="43"/>
  <c r="S327" i="43"/>
  <c r="S325" i="43"/>
  <c r="S324" i="43"/>
  <c r="S323" i="43"/>
  <c r="S322" i="43"/>
  <c r="S321" i="43"/>
  <c r="S320" i="43"/>
  <c r="S319" i="43"/>
  <c r="S318" i="43"/>
  <c r="S317" i="43"/>
  <c r="S316" i="43"/>
  <c r="S315" i="43"/>
  <c r="S313" i="43"/>
  <c r="S312" i="43"/>
  <c r="S310" i="43"/>
  <c r="S309" i="43"/>
  <c r="S308" i="43"/>
  <c r="S306" i="43"/>
  <c r="S305" i="43"/>
  <c r="S303" i="43"/>
  <c r="S302" i="43"/>
  <c r="S301" i="43"/>
  <c r="S300" i="43"/>
  <c r="S299" i="43"/>
  <c r="S297" i="43"/>
  <c r="S296" i="43"/>
  <c r="S295" i="43"/>
  <c r="S294" i="43"/>
  <c r="S293" i="43"/>
  <c r="S291" i="43"/>
  <c r="S290" i="43"/>
  <c r="S289" i="43"/>
  <c r="S288" i="43"/>
  <c r="S287" i="43"/>
  <c r="S286" i="43"/>
  <c r="S284" i="43"/>
  <c r="S283" i="43"/>
  <c r="S282" i="43"/>
  <c r="S281" i="43"/>
  <c r="S280" i="43"/>
  <c r="S279" i="43"/>
  <c r="S278" i="43"/>
  <c r="S277" i="43"/>
  <c r="S276" i="43"/>
  <c r="S275" i="43"/>
  <c r="S274" i="43"/>
  <c r="S271" i="43"/>
  <c r="S270" i="43"/>
  <c r="S269" i="43"/>
  <c r="S268" i="43"/>
  <c r="S266" i="43"/>
  <c r="S265" i="43"/>
  <c r="S264" i="43"/>
  <c r="S262" i="43"/>
  <c r="S261" i="43"/>
  <c r="S260" i="43"/>
  <c r="S259" i="43"/>
  <c r="S258" i="43"/>
  <c r="S257" i="43"/>
  <c r="S255" i="43"/>
  <c r="S254" i="43"/>
  <c r="S253" i="43"/>
  <c r="S252" i="43"/>
  <c r="S251" i="43"/>
  <c r="S250" i="43"/>
  <c r="S248" i="43"/>
  <c r="S247" i="43"/>
  <c r="S246" i="43"/>
  <c r="S245" i="43"/>
  <c r="S244" i="43"/>
  <c r="S243" i="43"/>
  <c r="S242" i="43"/>
  <c r="S241" i="43"/>
  <c r="S240" i="43"/>
  <c r="S238" i="43"/>
  <c r="S237" i="43"/>
  <c r="S236" i="43"/>
  <c r="S235" i="43"/>
  <c r="S234" i="43"/>
  <c r="S233" i="43"/>
  <c r="S232" i="43"/>
  <c r="S231" i="43"/>
  <c r="S230" i="43"/>
  <c r="S229" i="43"/>
  <c r="S227" i="43"/>
  <c r="S226" i="43"/>
  <c r="S225" i="43"/>
  <c r="S224" i="43"/>
  <c r="S222" i="43"/>
  <c r="S221" i="43"/>
  <c r="S220" i="43"/>
  <c r="S219" i="43"/>
  <c r="S218" i="43"/>
  <c r="S216" i="43"/>
  <c r="S215" i="43"/>
  <c r="S214" i="43"/>
  <c r="S213" i="43"/>
  <c r="S212" i="43"/>
  <c r="S211" i="43"/>
  <c r="S210" i="43"/>
  <c r="S209" i="43"/>
  <c r="S207" i="43"/>
  <c r="S206" i="43"/>
  <c r="S205" i="43"/>
  <c r="S204" i="43"/>
  <c r="S203" i="43"/>
  <c r="S202" i="43"/>
  <c r="S199" i="43"/>
  <c r="S198" i="43"/>
  <c r="S197" i="43"/>
  <c r="S196" i="43"/>
  <c r="S195" i="43"/>
  <c r="S194" i="43"/>
  <c r="S192" i="43"/>
  <c r="S191" i="43"/>
  <c r="S189" i="43"/>
  <c r="S187" i="43"/>
  <c r="S186" i="43"/>
  <c r="S185" i="43"/>
  <c r="S184" i="43"/>
  <c r="S182" i="43"/>
  <c r="S179" i="43"/>
  <c r="S178" i="43"/>
  <c r="S177" i="43"/>
  <c r="S174" i="43"/>
  <c r="S172" i="43"/>
  <c r="S171" i="43"/>
  <c r="S170" i="43"/>
  <c r="S169" i="43"/>
  <c r="S166" i="43"/>
  <c r="S165" i="43"/>
  <c r="S163" i="43"/>
  <c r="S162" i="43"/>
  <c r="S161" i="43"/>
  <c r="S160" i="43"/>
  <c r="S159" i="43"/>
  <c r="S157" i="43"/>
  <c r="S156" i="43"/>
  <c r="S155" i="43"/>
  <c r="S151" i="43"/>
  <c r="S150" i="43"/>
  <c r="S149" i="43"/>
  <c r="S148" i="43"/>
  <c r="S147" i="43"/>
  <c r="S145" i="43"/>
  <c r="S144" i="43"/>
  <c r="S143" i="43"/>
  <c r="S142" i="43"/>
  <c r="S140" i="43"/>
  <c r="S139" i="43"/>
  <c r="S138" i="43"/>
  <c r="S137" i="43"/>
  <c r="S136" i="43"/>
  <c r="S134" i="43"/>
  <c r="S133" i="43"/>
  <c r="S132" i="43"/>
  <c r="S128" i="43"/>
  <c r="S127" i="43"/>
  <c r="S126" i="43"/>
  <c r="S125" i="43"/>
  <c r="S123" i="43"/>
  <c r="S122" i="43"/>
  <c r="S121" i="43"/>
  <c r="S118" i="43"/>
  <c r="S117" i="43"/>
  <c r="S116" i="43"/>
  <c r="S115" i="43"/>
  <c r="S114" i="43"/>
  <c r="S113" i="43"/>
  <c r="S111" i="43"/>
  <c r="S109" i="43"/>
  <c r="S107" i="43"/>
  <c r="S105" i="43"/>
  <c r="S104" i="43"/>
  <c r="S103" i="43"/>
  <c r="S101" i="43"/>
  <c r="S100" i="43"/>
  <c r="S98" i="43"/>
  <c r="S97" i="43"/>
  <c r="S94" i="43"/>
  <c r="S93" i="43"/>
  <c r="S90" i="43"/>
  <c r="S88" i="43"/>
  <c r="S86" i="43"/>
  <c r="S85" i="43"/>
  <c r="S84" i="43"/>
  <c r="S83" i="43"/>
  <c r="S81" i="43"/>
  <c r="S80" i="43"/>
  <c r="S79" i="43"/>
  <c r="S78" i="43"/>
  <c r="S75" i="43"/>
  <c r="S73" i="43"/>
  <c r="S72" i="43"/>
  <c r="S68" i="43"/>
  <c r="S67" i="43"/>
  <c r="S66" i="43"/>
  <c r="S62" i="43"/>
  <c r="S61" i="43"/>
  <c r="S60" i="43"/>
  <c r="S59" i="43"/>
  <c r="S58" i="43"/>
  <c r="S57" i="43"/>
  <c r="S55" i="43"/>
  <c r="S53" i="43"/>
  <c r="S52" i="43"/>
  <c r="S51" i="43"/>
  <c r="S50" i="43"/>
  <c r="S49" i="43"/>
  <c r="S48" i="43"/>
  <c r="S46" i="43"/>
  <c r="S45" i="43"/>
  <c r="S44" i="43"/>
  <c r="S43" i="43"/>
  <c r="S41" i="43"/>
  <c r="S40" i="43"/>
  <c r="S39" i="43"/>
  <c r="S38" i="43"/>
  <c r="S37" i="43"/>
  <c r="S36" i="43"/>
  <c r="S35" i="43"/>
  <c r="S31" i="43"/>
  <c r="S29" i="43"/>
  <c r="S28" i="43"/>
  <c r="S26" i="43"/>
  <c r="S25" i="43"/>
  <c r="S23" i="43"/>
  <c r="S22" i="43"/>
  <c r="S21" i="43"/>
  <c r="S20" i="43"/>
  <c r="S19" i="43"/>
  <c r="S17" i="43"/>
  <c r="S16" i="43"/>
  <c r="S13" i="43"/>
  <c r="S11" i="43"/>
  <c r="S10" i="43"/>
  <c r="S9" i="43"/>
  <c r="S8" i="43"/>
  <c r="P477" i="43"/>
  <c r="P475" i="43"/>
  <c r="P472" i="43"/>
  <c r="P471" i="43"/>
  <c r="P470" i="43"/>
  <c r="P468" i="43"/>
  <c r="P466" i="43"/>
  <c r="P464" i="43"/>
  <c r="P462" i="43"/>
  <c r="P460" i="43"/>
  <c r="P458" i="43"/>
  <c r="P456" i="43"/>
  <c r="P454" i="43"/>
  <c r="P452" i="43"/>
  <c r="P450" i="43"/>
  <c r="P449" i="43"/>
  <c r="P448" i="43"/>
  <c r="P447" i="43"/>
  <c r="P446" i="43"/>
  <c r="P445" i="43"/>
  <c r="P444" i="43"/>
  <c r="P443" i="43"/>
  <c r="P442" i="43"/>
  <c r="P441" i="43"/>
  <c r="P439" i="43"/>
  <c r="P437" i="43"/>
  <c r="P435" i="43"/>
  <c r="P432" i="43"/>
  <c r="P431" i="43"/>
  <c r="P430" i="43"/>
  <c r="P428" i="43"/>
  <c r="P426" i="43"/>
  <c r="P424" i="43"/>
  <c r="P422" i="43"/>
  <c r="P420" i="43"/>
  <c r="P418" i="43"/>
  <c r="P416" i="43"/>
  <c r="P414" i="43"/>
  <c r="P412" i="43"/>
  <c r="P410" i="43"/>
  <c r="P409" i="43"/>
  <c r="P408" i="43"/>
  <c r="P407" i="43"/>
  <c r="P406" i="43"/>
  <c r="P405" i="43"/>
  <c r="P404" i="43"/>
  <c r="P403" i="43"/>
  <c r="P402" i="43"/>
  <c r="P401" i="43"/>
  <c r="P400" i="43"/>
  <c r="P398" i="43"/>
  <c r="P396" i="43"/>
  <c r="P393" i="43"/>
  <c r="P391" i="43"/>
  <c r="P388" i="43"/>
  <c r="P386" i="43"/>
  <c r="P385" i="43"/>
  <c r="P384" i="43"/>
  <c r="P383" i="43"/>
  <c r="P382" i="43"/>
  <c r="P381" i="43"/>
  <c r="P380" i="43"/>
  <c r="P379" i="43"/>
  <c r="P377" i="43"/>
  <c r="P374" i="43"/>
  <c r="P372" i="43"/>
  <c r="P371" i="43"/>
  <c r="P370" i="43"/>
  <c r="P368" i="43"/>
  <c r="P367" i="43"/>
  <c r="P365" i="43"/>
  <c r="P362" i="43"/>
  <c r="P360" i="43"/>
  <c r="P359" i="43"/>
  <c r="P357" i="43"/>
  <c r="P355" i="43"/>
  <c r="P353" i="43"/>
  <c r="P351" i="43"/>
  <c r="P349" i="43"/>
  <c r="P348" i="43"/>
  <c r="P347" i="43"/>
  <c r="P346" i="43"/>
  <c r="P345" i="43"/>
  <c r="P344" i="43"/>
  <c r="P342" i="43"/>
  <c r="P340" i="43"/>
  <c r="P339" i="43"/>
  <c r="P338" i="43"/>
  <c r="P335" i="43"/>
  <c r="P334" i="43"/>
  <c r="P333" i="43"/>
  <c r="P332" i="43"/>
  <c r="P331" i="43"/>
  <c r="P330" i="43"/>
  <c r="P328" i="43"/>
  <c r="P327" i="43"/>
  <c r="P325" i="43"/>
  <c r="P324" i="43"/>
  <c r="P323" i="43"/>
  <c r="P322" i="43"/>
  <c r="P321" i="43"/>
  <c r="P320" i="43"/>
  <c r="P319" i="43"/>
  <c r="P318" i="43"/>
  <c r="P317" i="43"/>
  <c r="P316" i="43"/>
  <c r="P315" i="43"/>
  <c r="P313" i="43"/>
  <c r="P312" i="43"/>
  <c r="P310" i="43"/>
  <c r="P309" i="43"/>
  <c r="P308" i="43"/>
  <c r="P306" i="43"/>
  <c r="P305" i="43"/>
  <c r="P303" i="43"/>
  <c r="P302" i="43"/>
  <c r="P301" i="43"/>
  <c r="P300" i="43"/>
  <c r="P299" i="43"/>
  <c r="P297" i="43"/>
  <c r="P296" i="43"/>
  <c r="P295" i="43"/>
  <c r="P294" i="43"/>
  <c r="P293" i="43"/>
  <c r="P291" i="43"/>
  <c r="P290" i="43"/>
  <c r="P289" i="43"/>
  <c r="P288" i="43"/>
  <c r="P287" i="43"/>
  <c r="P286" i="43"/>
  <c r="P284" i="43"/>
  <c r="P283" i="43"/>
  <c r="P282" i="43"/>
  <c r="P281" i="43"/>
  <c r="P280" i="43"/>
  <c r="P279" i="43"/>
  <c r="P278" i="43"/>
  <c r="P277" i="43"/>
  <c r="P276" i="43"/>
  <c r="P275" i="43"/>
  <c r="P274" i="43"/>
  <c r="P271" i="43"/>
  <c r="P270" i="43"/>
  <c r="P269" i="43"/>
  <c r="P268" i="43"/>
  <c r="P266" i="43"/>
  <c r="P265" i="43"/>
  <c r="P264" i="43"/>
  <c r="P262" i="43"/>
  <c r="P261" i="43"/>
  <c r="P260" i="43"/>
  <c r="P259" i="43"/>
  <c r="P258" i="43"/>
  <c r="P257" i="43"/>
  <c r="P255" i="43"/>
  <c r="P254" i="43"/>
  <c r="P253" i="43"/>
  <c r="P252" i="43"/>
  <c r="P251" i="43"/>
  <c r="P250" i="43"/>
  <c r="P248" i="43"/>
  <c r="P247" i="43"/>
  <c r="P246" i="43"/>
  <c r="P245" i="43"/>
  <c r="P244" i="43"/>
  <c r="P243" i="43"/>
  <c r="P242" i="43"/>
  <c r="P241" i="43"/>
  <c r="P240" i="43"/>
  <c r="P238" i="43"/>
  <c r="P237" i="43"/>
  <c r="P236" i="43"/>
  <c r="P235" i="43"/>
  <c r="P234" i="43"/>
  <c r="P233" i="43"/>
  <c r="P232" i="43"/>
  <c r="P231" i="43"/>
  <c r="P230" i="43"/>
  <c r="P229" i="43"/>
  <c r="P227" i="43"/>
  <c r="P226" i="43"/>
  <c r="P225" i="43"/>
  <c r="P224" i="43"/>
  <c r="P222" i="43"/>
  <c r="P221" i="43"/>
  <c r="P220" i="43"/>
  <c r="P219" i="43"/>
  <c r="P218" i="43"/>
  <c r="P216" i="43"/>
  <c r="P215" i="43"/>
  <c r="P214" i="43"/>
  <c r="P213" i="43"/>
  <c r="P212" i="43"/>
  <c r="P211" i="43"/>
  <c r="P210" i="43"/>
  <c r="P209" i="43"/>
  <c r="P207" i="43"/>
  <c r="P206" i="43"/>
  <c r="P205" i="43"/>
  <c r="P204" i="43"/>
  <c r="P203" i="43"/>
  <c r="P202" i="43"/>
  <c r="P199" i="43"/>
  <c r="P198" i="43"/>
  <c r="P197" i="43"/>
  <c r="P196" i="43"/>
  <c r="P195" i="43"/>
  <c r="P194" i="43"/>
  <c r="P192" i="43"/>
  <c r="P191" i="43"/>
  <c r="P189" i="43"/>
  <c r="P187" i="43"/>
  <c r="P186" i="43"/>
  <c r="P185" i="43"/>
  <c r="P184" i="43"/>
  <c r="P182" i="43"/>
  <c r="P179" i="43"/>
  <c r="P178" i="43"/>
  <c r="P177" i="43"/>
  <c r="P174" i="43"/>
  <c r="P172" i="43"/>
  <c r="P171" i="43"/>
  <c r="P170" i="43"/>
  <c r="P169" i="43"/>
  <c r="P166" i="43"/>
  <c r="P165" i="43"/>
  <c r="P163" i="43"/>
  <c r="P162" i="43"/>
  <c r="P161" i="43"/>
  <c r="P160" i="43"/>
  <c r="P159" i="43"/>
  <c r="P157" i="43"/>
  <c r="P156" i="43"/>
  <c r="P155" i="43"/>
  <c r="P151" i="43"/>
  <c r="P150" i="43"/>
  <c r="P149" i="43"/>
  <c r="P148" i="43"/>
  <c r="P147" i="43"/>
  <c r="P145" i="43"/>
  <c r="P144" i="43"/>
  <c r="P143" i="43"/>
  <c r="P142" i="43"/>
  <c r="P140" i="43"/>
  <c r="P139" i="43"/>
  <c r="P138" i="43"/>
  <c r="P137" i="43"/>
  <c r="P136" i="43"/>
  <c r="P134" i="43"/>
  <c r="P133" i="43"/>
  <c r="P132" i="43"/>
  <c r="P128" i="43"/>
  <c r="P127" i="43"/>
  <c r="P126" i="43"/>
  <c r="P125" i="43"/>
  <c r="P123" i="43"/>
  <c r="P122" i="43"/>
  <c r="P121" i="43"/>
  <c r="P118" i="43"/>
  <c r="P117" i="43"/>
  <c r="P116" i="43"/>
  <c r="P115" i="43"/>
  <c r="P114" i="43"/>
  <c r="P113" i="43"/>
  <c r="P111" i="43"/>
  <c r="P109" i="43"/>
  <c r="P107" i="43"/>
  <c r="P105" i="43"/>
  <c r="P104" i="43"/>
  <c r="P103" i="43"/>
  <c r="P101" i="43"/>
  <c r="P100" i="43"/>
  <c r="P98" i="43"/>
  <c r="P97" i="43"/>
  <c r="P94" i="43"/>
  <c r="P93" i="43"/>
  <c r="P90" i="43"/>
  <c r="P88" i="43"/>
  <c r="P86" i="43"/>
  <c r="P85" i="43"/>
  <c r="P84" i="43"/>
  <c r="P83" i="43"/>
  <c r="P81" i="43"/>
  <c r="P80" i="43"/>
  <c r="P79" i="43"/>
  <c r="P78" i="43"/>
  <c r="P75" i="43"/>
  <c r="P73" i="43"/>
  <c r="P72" i="43"/>
  <c r="P68" i="43"/>
  <c r="P67" i="43"/>
  <c r="P66" i="43"/>
  <c r="P62" i="43"/>
  <c r="P61" i="43"/>
  <c r="P60" i="43"/>
  <c r="P59" i="43"/>
  <c r="P58" i="43"/>
  <c r="P57" i="43"/>
  <c r="P55" i="43"/>
  <c r="P53" i="43"/>
  <c r="P52" i="43"/>
  <c r="P51" i="43"/>
  <c r="P50" i="43"/>
  <c r="P49" i="43"/>
  <c r="P48" i="43"/>
  <c r="P46" i="43"/>
  <c r="P45" i="43"/>
  <c r="P44" i="43"/>
  <c r="P43" i="43"/>
  <c r="P41" i="43"/>
  <c r="P40" i="43"/>
  <c r="P39" i="43"/>
  <c r="P38" i="43"/>
  <c r="P37" i="43"/>
  <c r="P36" i="43"/>
  <c r="P35" i="43"/>
  <c r="P31" i="43"/>
  <c r="P29" i="43"/>
  <c r="P28" i="43"/>
  <c r="P26" i="43"/>
  <c r="P25" i="43"/>
  <c r="P23" i="43"/>
  <c r="P22" i="43"/>
  <c r="P21" i="43"/>
  <c r="P20" i="43"/>
  <c r="P19" i="43"/>
  <c r="P17" i="43"/>
  <c r="P16" i="43"/>
  <c r="P13" i="43"/>
  <c r="P11" i="43"/>
  <c r="P10" i="43"/>
  <c r="P9" i="43"/>
  <c r="P8" i="43"/>
  <c r="M477" i="43"/>
  <c r="L477" i="43"/>
  <c r="M475" i="43"/>
  <c r="M472" i="43"/>
  <c r="L472" i="43"/>
  <c r="M471" i="43"/>
  <c r="M470" i="43"/>
  <c r="L470" i="43" s="1"/>
  <c r="M468" i="43"/>
  <c r="M466" i="43"/>
  <c r="M464" i="43"/>
  <c r="M462" i="43"/>
  <c r="L462" i="43"/>
  <c r="M460" i="43"/>
  <c r="M458" i="43"/>
  <c r="L458" i="43" s="1"/>
  <c r="M456" i="43"/>
  <c r="L456" i="43" s="1"/>
  <c r="M454" i="43"/>
  <c r="L454" i="43" s="1"/>
  <c r="M452" i="43"/>
  <c r="L452" i="43"/>
  <c r="M450" i="43"/>
  <c r="L450" i="43"/>
  <c r="M449" i="43"/>
  <c r="L449" i="43" s="1"/>
  <c r="M448" i="43"/>
  <c r="M447" i="43"/>
  <c r="M446" i="43"/>
  <c r="L446" i="43" s="1"/>
  <c r="M445" i="43"/>
  <c r="L445" i="43"/>
  <c r="M444" i="43"/>
  <c r="M443" i="43"/>
  <c r="M442" i="43"/>
  <c r="L442" i="43"/>
  <c r="M441" i="43"/>
  <c r="L441" i="43" s="1"/>
  <c r="M439" i="43"/>
  <c r="M437" i="43"/>
  <c r="L437" i="43" s="1"/>
  <c r="M435" i="43"/>
  <c r="M432" i="43"/>
  <c r="M431" i="43"/>
  <c r="M430" i="43"/>
  <c r="L430" i="43"/>
  <c r="M428" i="43"/>
  <c r="M426" i="43"/>
  <c r="L426" i="43" s="1"/>
  <c r="M424" i="43"/>
  <c r="L424" i="43" s="1"/>
  <c r="M422" i="43"/>
  <c r="L422" i="43" s="1"/>
  <c r="M420" i="43"/>
  <c r="L420" i="43" s="1"/>
  <c r="M418" i="43"/>
  <c r="L418" i="43"/>
  <c r="M416" i="43"/>
  <c r="M414" i="43"/>
  <c r="L414" i="43" s="1"/>
  <c r="M412" i="43"/>
  <c r="M410" i="43"/>
  <c r="L410" i="43"/>
  <c r="M409" i="43"/>
  <c r="L409" i="43" s="1"/>
  <c r="M408" i="43"/>
  <c r="L408" i="43"/>
  <c r="M407" i="43"/>
  <c r="M406" i="43"/>
  <c r="L406" i="43" s="1"/>
  <c r="M405" i="43"/>
  <c r="L405" i="43" s="1"/>
  <c r="M404" i="43"/>
  <c r="L404" i="43" s="1"/>
  <c r="M403" i="43"/>
  <c r="M402" i="43"/>
  <c r="L402" i="43" s="1"/>
  <c r="M401" i="43"/>
  <c r="L401" i="43"/>
  <c r="M400" i="43"/>
  <c r="M398" i="43"/>
  <c r="L398" i="43"/>
  <c r="M396" i="43"/>
  <c r="M393" i="43"/>
  <c r="L393" i="43"/>
  <c r="M391" i="43"/>
  <c r="M388" i="43"/>
  <c r="L388" i="43" s="1"/>
  <c r="M386" i="43"/>
  <c r="L386" i="43"/>
  <c r="M385" i="43"/>
  <c r="L385" i="43" s="1"/>
  <c r="M384" i="43"/>
  <c r="M383" i="43"/>
  <c r="M382" i="43"/>
  <c r="L382" i="43" s="1"/>
  <c r="M381" i="43"/>
  <c r="L381" i="43"/>
  <c r="M380" i="43"/>
  <c r="M379" i="43"/>
  <c r="M377" i="43"/>
  <c r="L377" i="43" s="1"/>
  <c r="M374" i="43"/>
  <c r="L374" i="43" s="1"/>
  <c r="M372" i="43"/>
  <c r="L372" i="43" s="1"/>
  <c r="M371" i="43"/>
  <c r="M370" i="43"/>
  <c r="L370" i="43" s="1"/>
  <c r="M368" i="43"/>
  <c r="M367" i="43"/>
  <c r="M365" i="43"/>
  <c r="L365" i="43" s="1"/>
  <c r="M362" i="43"/>
  <c r="L362" i="43" s="1"/>
  <c r="M360" i="43"/>
  <c r="L360" i="43" s="1"/>
  <c r="M359" i="43"/>
  <c r="M357" i="43"/>
  <c r="L357" i="43" s="1"/>
  <c r="M355" i="43"/>
  <c r="M353" i="43"/>
  <c r="L353" i="43" s="1"/>
  <c r="M351" i="43"/>
  <c r="M349" i="43"/>
  <c r="L349" i="43"/>
  <c r="M348" i="43"/>
  <c r="M347" i="43"/>
  <c r="M346" i="43"/>
  <c r="L346" i="43"/>
  <c r="M345" i="43"/>
  <c r="L345" i="43" s="1"/>
  <c r="M344" i="43"/>
  <c r="L344" i="43"/>
  <c r="M342" i="43"/>
  <c r="L342" i="43" s="1"/>
  <c r="M340" i="43"/>
  <c r="L340" i="43" s="1"/>
  <c r="M339" i="43"/>
  <c r="M338" i="43"/>
  <c r="L338" i="43" s="1"/>
  <c r="M335" i="43"/>
  <c r="M334" i="43"/>
  <c r="L334" i="43"/>
  <c r="M333" i="43"/>
  <c r="L333" i="43" s="1"/>
  <c r="M332" i="43"/>
  <c r="M331" i="43"/>
  <c r="M330" i="43"/>
  <c r="L330" i="43" s="1"/>
  <c r="M328" i="43"/>
  <c r="L328" i="43" s="1"/>
  <c r="M327" i="43"/>
  <c r="M325" i="43"/>
  <c r="L325" i="43" s="1"/>
  <c r="M324" i="43"/>
  <c r="L324" i="43" s="1"/>
  <c r="M323" i="43"/>
  <c r="M322" i="43"/>
  <c r="L322" i="43"/>
  <c r="M321" i="43"/>
  <c r="L321" i="43" s="1"/>
  <c r="M320" i="43"/>
  <c r="M319" i="43"/>
  <c r="M318" i="43"/>
  <c r="L318" i="43" s="1"/>
  <c r="M317" i="43"/>
  <c r="L317" i="43"/>
  <c r="M316" i="43"/>
  <c r="M315" i="43"/>
  <c r="M313" i="43"/>
  <c r="L313" i="43" s="1"/>
  <c r="M312" i="43"/>
  <c r="L312" i="43"/>
  <c r="M310" i="43"/>
  <c r="L310" i="43" s="1"/>
  <c r="M309" i="43"/>
  <c r="L309" i="43" s="1"/>
  <c r="M308" i="43"/>
  <c r="L308" i="43" s="1"/>
  <c r="M306" i="43"/>
  <c r="L306" i="43" s="1"/>
  <c r="M305" i="43"/>
  <c r="L305" i="43"/>
  <c r="M303" i="43"/>
  <c r="M302" i="43"/>
  <c r="L302" i="43"/>
  <c r="M301" i="43"/>
  <c r="L301" i="43" s="1"/>
  <c r="M300" i="43"/>
  <c r="M299" i="43"/>
  <c r="M297" i="43"/>
  <c r="L297" i="43"/>
  <c r="M296" i="43"/>
  <c r="L296" i="43" s="1"/>
  <c r="M295" i="43"/>
  <c r="M294" i="43"/>
  <c r="L294" i="43" s="1"/>
  <c r="M293" i="43"/>
  <c r="L293" i="43" s="1"/>
  <c r="M291" i="43"/>
  <c r="M290" i="43"/>
  <c r="L290" i="43"/>
  <c r="M289" i="43"/>
  <c r="L289" i="43" s="1"/>
  <c r="M288" i="43"/>
  <c r="M287" i="43"/>
  <c r="M286" i="43"/>
  <c r="L286" i="43" s="1"/>
  <c r="M284" i="43"/>
  <c r="M283" i="43"/>
  <c r="M282" i="43"/>
  <c r="L282" i="43"/>
  <c r="M281" i="43"/>
  <c r="L281" i="43" s="1"/>
  <c r="M280" i="43"/>
  <c r="L280" i="43"/>
  <c r="M279" i="43"/>
  <c r="M278" i="43"/>
  <c r="L278" i="43" s="1"/>
  <c r="M277" i="43"/>
  <c r="L277" i="43" s="1"/>
  <c r="M276" i="43"/>
  <c r="L276" i="43" s="1"/>
  <c r="M275" i="43"/>
  <c r="M274" i="43"/>
  <c r="L274" i="43" s="1"/>
  <c r="M271" i="43"/>
  <c r="M270" i="43"/>
  <c r="L270" i="43"/>
  <c r="M269" i="43"/>
  <c r="L269" i="43" s="1"/>
  <c r="M268" i="43"/>
  <c r="M266" i="43"/>
  <c r="L266" i="43" s="1"/>
  <c r="M265" i="43"/>
  <c r="L265" i="43"/>
  <c r="M264" i="43"/>
  <c r="L264" i="43" s="1"/>
  <c r="M262" i="43"/>
  <c r="L262" i="43" s="1"/>
  <c r="M261" i="43"/>
  <c r="L261" i="43" s="1"/>
  <c r="M260" i="43"/>
  <c r="L260" i="43" s="1"/>
  <c r="M259" i="43"/>
  <c r="M258" i="43"/>
  <c r="L258" i="43"/>
  <c r="M257" i="43"/>
  <c r="L257" i="43" s="1"/>
  <c r="M255" i="43"/>
  <c r="M254" i="43"/>
  <c r="L254" i="43" s="1"/>
  <c r="M253" i="43"/>
  <c r="L253" i="43"/>
  <c r="M252" i="43"/>
  <c r="M251" i="43"/>
  <c r="M250" i="43"/>
  <c r="L250" i="43"/>
  <c r="M248" i="43"/>
  <c r="L248" i="43"/>
  <c r="M247" i="43"/>
  <c r="M246" i="43"/>
  <c r="L246" i="43" s="1"/>
  <c r="M245" i="43"/>
  <c r="L245" i="43" s="1"/>
  <c r="M244" i="43"/>
  <c r="L244" i="43" s="1"/>
  <c r="M243" i="43"/>
  <c r="M242" i="43"/>
  <c r="L242" i="43" s="1"/>
  <c r="M241" i="43"/>
  <c r="L241" i="43"/>
  <c r="M240" i="43"/>
  <c r="M238" i="43"/>
  <c r="L238" i="43"/>
  <c r="M237" i="43"/>
  <c r="L237" i="43" s="1"/>
  <c r="M236" i="43"/>
  <c r="M235" i="43"/>
  <c r="M234" i="43"/>
  <c r="L234" i="43" s="1"/>
  <c r="M233" i="43"/>
  <c r="L233" i="43"/>
  <c r="M232" i="43"/>
  <c r="L232" i="43" s="1"/>
  <c r="M231" i="43"/>
  <c r="M230" i="43"/>
  <c r="L230" i="43" s="1"/>
  <c r="M229" i="43"/>
  <c r="L229" i="43" s="1"/>
  <c r="M227" i="43"/>
  <c r="M226" i="43"/>
  <c r="L226" i="43"/>
  <c r="M225" i="43"/>
  <c r="L225" i="43" s="1"/>
  <c r="M224" i="43"/>
  <c r="M222" i="43"/>
  <c r="L222" i="43" s="1"/>
  <c r="M221" i="43"/>
  <c r="L221" i="43"/>
  <c r="M220" i="43"/>
  <c r="M219" i="43"/>
  <c r="M218" i="43"/>
  <c r="L218" i="43"/>
  <c r="M216" i="43"/>
  <c r="L216" i="43"/>
  <c r="M215" i="43"/>
  <c r="M214" i="43"/>
  <c r="L214" i="43" s="1"/>
  <c r="M213" i="43"/>
  <c r="L213" i="43" s="1"/>
  <c r="M212" i="43"/>
  <c r="L212" i="43" s="1"/>
  <c r="M211" i="43"/>
  <c r="M210" i="43"/>
  <c r="L210" i="43" s="1"/>
  <c r="M209" i="43"/>
  <c r="L209" i="43"/>
  <c r="M207" i="43"/>
  <c r="M206" i="43"/>
  <c r="L206" i="43"/>
  <c r="M205" i="43"/>
  <c r="L205" i="43" s="1"/>
  <c r="M204" i="43"/>
  <c r="M203" i="43"/>
  <c r="M202" i="43"/>
  <c r="L202" i="43" s="1"/>
  <c r="M199" i="43"/>
  <c r="M198" i="43"/>
  <c r="L198" i="43" s="1"/>
  <c r="M197" i="43"/>
  <c r="L197" i="43" s="1"/>
  <c r="M196" i="43"/>
  <c r="L196" i="43" s="1"/>
  <c r="M195" i="43"/>
  <c r="M194" i="43"/>
  <c r="L194" i="43"/>
  <c r="M192" i="43"/>
  <c r="M191" i="43"/>
  <c r="L191" i="43" s="1"/>
  <c r="M189" i="43"/>
  <c r="M187" i="43"/>
  <c r="L187" i="43" s="1"/>
  <c r="M186" i="43"/>
  <c r="L186" i="43" s="1"/>
  <c r="M185" i="43"/>
  <c r="L185" i="43" s="1"/>
  <c r="M184" i="43"/>
  <c r="M182" i="43"/>
  <c r="L182" i="43"/>
  <c r="M179" i="43"/>
  <c r="L179" i="43" s="1"/>
  <c r="M178" i="43"/>
  <c r="L178" i="43" s="1"/>
  <c r="M177" i="43"/>
  <c r="M174" i="43"/>
  <c r="L174" i="43" s="1"/>
  <c r="M172" i="43"/>
  <c r="M171" i="43"/>
  <c r="L171" i="43" s="1"/>
  <c r="M170" i="43"/>
  <c r="L170" i="43" s="1"/>
  <c r="M169" i="43"/>
  <c r="L169" i="43" s="1"/>
  <c r="M166" i="43"/>
  <c r="L166" i="43" s="1"/>
  <c r="M165" i="43"/>
  <c r="L165" i="43"/>
  <c r="M163" i="43"/>
  <c r="L163" i="43" s="1"/>
  <c r="M162" i="43"/>
  <c r="L162" i="43" s="1"/>
  <c r="M161" i="43"/>
  <c r="M160" i="43"/>
  <c r="M159" i="43"/>
  <c r="L159" i="43" s="1"/>
  <c r="M157" i="43"/>
  <c r="M156" i="43"/>
  <c r="M155" i="43"/>
  <c r="L155" i="43" s="1"/>
  <c r="M151" i="43"/>
  <c r="L151" i="43" s="1"/>
  <c r="M150" i="43"/>
  <c r="L150" i="43"/>
  <c r="M149" i="43"/>
  <c r="L149" i="43" s="1"/>
  <c r="M148" i="43"/>
  <c r="M147" i="43"/>
  <c r="L147" i="43" s="1"/>
  <c r="M145" i="43"/>
  <c r="M144" i="43"/>
  <c r="M143" i="43"/>
  <c r="L143" i="43" s="1"/>
  <c r="M142" i="43"/>
  <c r="L142" i="43" s="1"/>
  <c r="M140" i="43"/>
  <c r="M139" i="43"/>
  <c r="L139" i="43" s="1"/>
  <c r="M138" i="43"/>
  <c r="L138" i="43" s="1"/>
  <c r="M137" i="43"/>
  <c r="L137" i="43" s="1"/>
  <c r="M136" i="43"/>
  <c r="M134" i="43"/>
  <c r="L134" i="43" s="1"/>
  <c r="M133" i="43"/>
  <c r="L133" i="43"/>
  <c r="M132" i="43"/>
  <c r="M128" i="43"/>
  <c r="M127" i="43"/>
  <c r="L127" i="43" s="1"/>
  <c r="M126" i="43"/>
  <c r="L126" i="43" s="1"/>
  <c r="M125" i="43"/>
  <c r="M123" i="43"/>
  <c r="L123" i="43" s="1"/>
  <c r="M122" i="43"/>
  <c r="L122" i="43" s="1"/>
  <c r="M121" i="43"/>
  <c r="L121" i="43" s="1"/>
  <c r="M118" i="43"/>
  <c r="L118" i="43"/>
  <c r="M117" i="43"/>
  <c r="L117" i="43" s="1"/>
  <c r="M116" i="43"/>
  <c r="M115" i="43"/>
  <c r="L115" i="43" s="1"/>
  <c r="M114" i="43"/>
  <c r="L114" i="43" s="1"/>
  <c r="M113" i="43"/>
  <c r="M111" i="43"/>
  <c r="L111" i="43" s="1"/>
  <c r="M109" i="43"/>
  <c r="M107" i="43"/>
  <c r="L107" i="43" s="1"/>
  <c r="M105" i="43"/>
  <c r="L105" i="43" s="1"/>
  <c r="M104" i="43"/>
  <c r="M103" i="43"/>
  <c r="L103" i="43"/>
  <c r="M101" i="43"/>
  <c r="L101" i="43"/>
  <c r="M100" i="43"/>
  <c r="M98" i="43"/>
  <c r="L98" i="43" s="1"/>
  <c r="M97" i="43"/>
  <c r="M94" i="43"/>
  <c r="L94" i="43" s="1"/>
  <c r="M93" i="43"/>
  <c r="M90" i="43"/>
  <c r="L90" i="43" s="1"/>
  <c r="M88" i="43"/>
  <c r="M86" i="43"/>
  <c r="L86" i="43"/>
  <c r="M85" i="43"/>
  <c r="L85" i="43" s="1"/>
  <c r="M84" i="43"/>
  <c r="M83" i="43"/>
  <c r="L83" i="43" s="1"/>
  <c r="M81" i="43"/>
  <c r="M80" i="43"/>
  <c r="M79" i="43"/>
  <c r="L79" i="43" s="1"/>
  <c r="M78" i="43"/>
  <c r="L78" i="43" s="1"/>
  <c r="M75" i="43"/>
  <c r="L75" i="43" s="1"/>
  <c r="M73" i="43"/>
  <c r="L73" i="43" s="1"/>
  <c r="M72" i="43"/>
  <c r="M68" i="43"/>
  <c r="M67" i="43"/>
  <c r="L67" i="43" s="1"/>
  <c r="M66" i="43"/>
  <c r="L66" i="43" s="1"/>
  <c r="M62" i="43"/>
  <c r="L62" i="43" s="1"/>
  <c r="M61" i="43"/>
  <c r="M60" i="43"/>
  <c r="M59" i="43"/>
  <c r="L59" i="43" s="1"/>
  <c r="M58" i="43"/>
  <c r="L58" i="43" s="1"/>
  <c r="M57" i="43"/>
  <c r="L57" i="43" s="1"/>
  <c r="M55" i="43"/>
  <c r="L55" i="43" s="1"/>
  <c r="M53" i="43"/>
  <c r="L53" i="43" s="1"/>
  <c r="M52" i="43"/>
  <c r="M51" i="43"/>
  <c r="L51" i="43" s="1"/>
  <c r="M50" i="43"/>
  <c r="L50" i="43" s="1"/>
  <c r="M49" i="43"/>
  <c r="M48" i="43"/>
  <c r="M46" i="43"/>
  <c r="L46" i="43" s="1"/>
  <c r="M45" i="43"/>
  <c r="M44" i="43"/>
  <c r="M43" i="43"/>
  <c r="L43" i="43" s="1"/>
  <c r="M41" i="43"/>
  <c r="L41" i="43" s="1"/>
  <c r="M40" i="43"/>
  <c r="M39" i="43"/>
  <c r="L39" i="43"/>
  <c r="M38" i="43"/>
  <c r="L38" i="43" s="1"/>
  <c r="M37" i="43"/>
  <c r="L37" i="43"/>
  <c r="M36" i="43"/>
  <c r="M35" i="43"/>
  <c r="L35" i="43" s="1"/>
  <c r="M31" i="43"/>
  <c r="L31" i="43" s="1"/>
  <c r="M29" i="43"/>
  <c r="M28" i="43"/>
  <c r="M26" i="43"/>
  <c r="L26" i="43" s="1"/>
  <c r="M25" i="43"/>
  <c r="L25" i="43" s="1"/>
  <c r="M23" i="43"/>
  <c r="L23" i="43" s="1"/>
  <c r="M22" i="43"/>
  <c r="L22" i="43"/>
  <c r="M21" i="43"/>
  <c r="L21" i="43" s="1"/>
  <c r="M20" i="43"/>
  <c r="M19" i="43"/>
  <c r="L19" i="43" s="1"/>
  <c r="M17" i="43"/>
  <c r="M16" i="43"/>
  <c r="M13" i="43"/>
  <c r="M11" i="43"/>
  <c r="L11" i="43" s="1"/>
  <c r="M10" i="43"/>
  <c r="L10" i="43" s="1"/>
  <c r="M9" i="43"/>
  <c r="L9" i="43" s="1"/>
  <c r="M8" i="43"/>
  <c r="H477" i="43"/>
  <c r="H462" i="43"/>
  <c r="H450" i="43"/>
  <c r="H445" i="43"/>
  <c r="H442" i="43"/>
  <c r="H430" i="43"/>
  <c r="H418" i="43"/>
  <c r="H410" i="43"/>
  <c r="H401" i="43"/>
  <c r="H398" i="43"/>
  <c r="H393" i="43"/>
  <c r="H386" i="43"/>
  <c r="H381" i="43"/>
  <c r="H349" i="43"/>
  <c r="H346" i="43"/>
  <c r="H334" i="43"/>
  <c r="H322" i="43"/>
  <c r="H317" i="43"/>
  <c r="H305" i="43"/>
  <c r="H302" i="43"/>
  <c r="H297" i="43"/>
  <c r="H290" i="43"/>
  <c r="H282" i="43"/>
  <c r="H270" i="43"/>
  <c r="H265" i="43"/>
  <c r="H258" i="43"/>
  <c r="H253" i="43"/>
  <c r="H250" i="43"/>
  <c r="H241" i="43"/>
  <c r="H238" i="43"/>
  <c r="H233" i="43"/>
  <c r="H226" i="43"/>
  <c r="H221" i="43"/>
  <c r="H218" i="43"/>
  <c r="H209" i="43"/>
  <c r="H206" i="43"/>
  <c r="H194" i="43"/>
  <c r="H182" i="43"/>
  <c r="H150" i="43"/>
  <c r="H118" i="43"/>
  <c r="H103" i="43"/>
  <c r="H86" i="43"/>
  <c r="H39" i="43"/>
  <c r="H22" i="43"/>
  <c r="I11" i="43"/>
  <c r="I10" i="43"/>
  <c r="I9" i="43"/>
  <c r="I8" i="43"/>
  <c r="K477" i="42"/>
  <c r="K475" i="42"/>
  <c r="K472" i="42"/>
  <c r="K471" i="42"/>
  <c r="K470" i="42"/>
  <c r="K468" i="42"/>
  <c r="K466" i="42"/>
  <c r="K464" i="42"/>
  <c r="K462" i="42"/>
  <c r="K460" i="42"/>
  <c r="K458" i="42"/>
  <c r="K456" i="42"/>
  <c r="K454" i="42"/>
  <c r="K452" i="42"/>
  <c r="K450" i="42"/>
  <c r="K449" i="42"/>
  <c r="K448" i="42"/>
  <c r="K447" i="42"/>
  <c r="K446" i="42"/>
  <c r="K445" i="42"/>
  <c r="K444" i="42"/>
  <c r="K443" i="42"/>
  <c r="K442" i="42"/>
  <c r="K441" i="42"/>
  <c r="K439" i="42"/>
  <c r="K437" i="42"/>
  <c r="K435" i="42"/>
  <c r="K432" i="42"/>
  <c r="K431" i="42"/>
  <c r="K430" i="42"/>
  <c r="K428" i="42"/>
  <c r="K426" i="42"/>
  <c r="K424" i="42"/>
  <c r="K422" i="42"/>
  <c r="K420" i="42"/>
  <c r="K418" i="42"/>
  <c r="K416" i="42"/>
  <c r="K414" i="42"/>
  <c r="K412" i="42"/>
  <c r="K410" i="42"/>
  <c r="K409" i="42"/>
  <c r="K408" i="42"/>
  <c r="K407" i="42"/>
  <c r="K406" i="42"/>
  <c r="K405" i="42"/>
  <c r="K404" i="42"/>
  <c r="K403" i="42"/>
  <c r="K402" i="42"/>
  <c r="K401" i="42"/>
  <c r="K400" i="42"/>
  <c r="K398" i="42"/>
  <c r="K396" i="42"/>
  <c r="K393" i="42"/>
  <c r="K391" i="42"/>
  <c r="K388" i="42"/>
  <c r="K386" i="42"/>
  <c r="K385" i="42"/>
  <c r="K384" i="42"/>
  <c r="K383" i="42"/>
  <c r="K382" i="42"/>
  <c r="K381" i="42"/>
  <c r="K380" i="42"/>
  <c r="K379" i="42"/>
  <c r="K377" i="42"/>
  <c r="K374" i="42"/>
  <c r="K372" i="42"/>
  <c r="K371" i="42"/>
  <c r="K370" i="42"/>
  <c r="K368" i="42"/>
  <c r="K367" i="42"/>
  <c r="K365" i="42"/>
  <c r="K362" i="42"/>
  <c r="K360" i="42"/>
  <c r="K359" i="42"/>
  <c r="K357" i="42"/>
  <c r="K355" i="42"/>
  <c r="K353" i="42"/>
  <c r="K351" i="42"/>
  <c r="K349" i="42"/>
  <c r="K348" i="42"/>
  <c r="K347" i="42"/>
  <c r="K346" i="42"/>
  <c r="K345" i="42"/>
  <c r="K342" i="42"/>
  <c r="K340" i="42"/>
  <c r="K339" i="42"/>
  <c r="K338" i="42"/>
  <c r="K335" i="42"/>
  <c r="K334" i="42"/>
  <c r="K333" i="42"/>
  <c r="K332" i="42"/>
  <c r="K331" i="42"/>
  <c r="K330" i="42"/>
  <c r="K328" i="42"/>
  <c r="K327" i="42"/>
  <c r="K325" i="42"/>
  <c r="K324" i="42"/>
  <c r="K323" i="42"/>
  <c r="K322" i="42"/>
  <c r="K321" i="42"/>
  <c r="K320" i="42"/>
  <c r="K319" i="42"/>
  <c r="K318" i="42"/>
  <c r="K317" i="42"/>
  <c r="K316" i="42"/>
  <c r="K315" i="42"/>
  <c r="K313" i="42"/>
  <c r="K312" i="42"/>
  <c r="K310" i="42"/>
  <c r="K309" i="42"/>
  <c r="K308" i="42"/>
  <c r="K306" i="42"/>
  <c r="K305" i="42"/>
  <c r="K303" i="42"/>
  <c r="K302" i="42"/>
  <c r="K301" i="42"/>
  <c r="K300" i="42"/>
  <c r="K299" i="42"/>
  <c r="K297" i="42"/>
  <c r="K296" i="42"/>
  <c r="K295" i="42"/>
  <c r="K294" i="42"/>
  <c r="K293" i="42"/>
  <c r="K291" i="42"/>
  <c r="K290" i="42"/>
  <c r="K289" i="42"/>
  <c r="K288" i="42"/>
  <c r="K287" i="42"/>
  <c r="K286" i="42"/>
  <c r="K284" i="42"/>
  <c r="K283" i="42"/>
  <c r="K282" i="42"/>
  <c r="K281" i="42"/>
  <c r="K280" i="42"/>
  <c r="K279" i="42"/>
  <c r="K278" i="42"/>
  <c r="K277" i="42"/>
  <c r="K276" i="42"/>
  <c r="K275" i="42"/>
  <c r="K274" i="42"/>
  <c r="K271" i="42"/>
  <c r="K270" i="42"/>
  <c r="K269" i="42"/>
  <c r="K268" i="42"/>
  <c r="K266" i="42"/>
  <c r="K265" i="42"/>
  <c r="K264" i="42"/>
  <c r="K262" i="42"/>
  <c r="K261" i="42"/>
  <c r="K260" i="42"/>
  <c r="K259" i="42"/>
  <c r="K258" i="42"/>
  <c r="K257" i="42"/>
  <c r="K255" i="42"/>
  <c r="K254" i="42"/>
  <c r="K253" i="42"/>
  <c r="K252" i="42"/>
  <c r="K251" i="42"/>
  <c r="K250" i="42"/>
  <c r="K248" i="42"/>
  <c r="K247" i="42"/>
  <c r="K246" i="42"/>
  <c r="K245" i="42"/>
  <c r="K244" i="42"/>
  <c r="K243" i="42"/>
  <c r="K242" i="42"/>
  <c r="K241" i="42"/>
  <c r="K240" i="42"/>
  <c r="K238" i="42"/>
  <c r="K237" i="42"/>
  <c r="K236" i="42"/>
  <c r="K235" i="42"/>
  <c r="K234" i="42"/>
  <c r="K233" i="42"/>
  <c r="K232" i="42"/>
  <c r="K231" i="42"/>
  <c r="K230" i="42"/>
  <c r="K229" i="42"/>
  <c r="K227" i="42"/>
  <c r="K226" i="42"/>
  <c r="K225" i="42"/>
  <c r="K224" i="42"/>
  <c r="K222" i="42"/>
  <c r="K221" i="42"/>
  <c r="K220" i="42"/>
  <c r="K219" i="42"/>
  <c r="K218" i="42"/>
  <c r="K216" i="42"/>
  <c r="K215" i="42"/>
  <c r="K214" i="42"/>
  <c r="K213" i="42"/>
  <c r="K212" i="42"/>
  <c r="K211" i="42"/>
  <c r="K210" i="42"/>
  <c r="K209" i="42"/>
  <c r="K207" i="42"/>
  <c r="K206" i="42"/>
  <c r="K205" i="42"/>
  <c r="K204" i="42"/>
  <c r="K203" i="42"/>
  <c r="K202" i="42"/>
  <c r="K199" i="42"/>
  <c r="K198" i="42"/>
  <c r="K197" i="42"/>
  <c r="K196" i="42"/>
  <c r="K195" i="42"/>
  <c r="K194" i="42"/>
  <c r="K192" i="42"/>
  <c r="K191" i="42"/>
  <c r="K189" i="42"/>
  <c r="K187" i="42"/>
  <c r="K186" i="42"/>
  <c r="K185" i="42"/>
  <c r="K184" i="42"/>
  <c r="K182" i="42"/>
  <c r="K179" i="42"/>
  <c r="K178" i="42"/>
  <c r="K177" i="42"/>
  <c r="K174" i="42"/>
  <c r="K172" i="42"/>
  <c r="K171" i="42"/>
  <c r="K170" i="42"/>
  <c r="K169" i="42"/>
  <c r="K166" i="42"/>
  <c r="K165" i="42"/>
  <c r="K163" i="42"/>
  <c r="K162" i="42"/>
  <c r="K161" i="42"/>
  <c r="K160" i="42"/>
  <c r="K159" i="42"/>
  <c r="K157" i="42"/>
  <c r="K156" i="42"/>
  <c r="K155" i="42"/>
  <c r="K151" i="42"/>
  <c r="K150" i="42"/>
  <c r="K149" i="42"/>
  <c r="K148" i="42"/>
  <c r="K147" i="42"/>
  <c r="K145" i="42"/>
  <c r="K144" i="42"/>
  <c r="K143" i="42"/>
  <c r="K142" i="42"/>
  <c r="K140" i="42"/>
  <c r="K139" i="42"/>
  <c r="K138" i="42"/>
  <c r="K137" i="42"/>
  <c r="K136" i="42"/>
  <c r="K134" i="42"/>
  <c r="K133" i="42"/>
  <c r="K132" i="42"/>
  <c r="K128" i="42"/>
  <c r="K127" i="42"/>
  <c r="K126" i="42"/>
  <c r="K125" i="42"/>
  <c r="K123" i="42"/>
  <c r="K122" i="42"/>
  <c r="K121" i="42"/>
  <c r="K118" i="42"/>
  <c r="K117" i="42"/>
  <c r="K116" i="42"/>
  <c r="K115" i="42"/>
  <c r="K114" i="42"/>
  <c r="K113" i="42"/>
  <c r="K111" i="42"/>
  <c r="K109" i="42"/>
  <c r="K107" i="42"/>
  <c r="K105" i="42"/>
  <c r="K104" i="42"/>
  <c r="K103" i="42"/>
  <c r="K101" i="42"/>
  <c r="K100" i="42"/>
  <c r="K98" i="42"/>
  <c r="K97" i="42"/>
  <c r="K94" i="42"/>
  <c r="K93" i="42"/>
  <c r="K90" i="42"/>
  <c r="K88" i="42"/>
  <c r="K86" i="42"/>
  <c r="K85" i="42"/>
  <c r="K84" i="42"/>
  <c r="K83" i="42"/>
  <c r="K81" i="42"/>
  <c r="K80" i="42"/>
  <c r="K79" i="42"/>
  <c r="K78" i="42"/>
  <c r="K75" i="42"/>
  <c r="K73" i="42"/>
  <c r="K72" i="42"/>
  <c r="K68" i="42"/>
  <c r="K67" i="42"/>
  <c r="K66" i="42"/>
  <c r="K62" i="42"/>
  <c r="K61" i="42"/>
  <c r="K60" i="42"/>
  <c r="K59" i="42"/>
  <c r="K58" i="42"/>
  <c r="K57" i="42"/>
  <c r="K55" i="42"/>
  <c r="K53" i="42"/>
  <c r="K52" i="42"/>
  <c r="K51" i="42"/>
  <c r="K50" i="42"/>
  <c r="K49" i="42"/>
  <c r="K46" i="42"/>
  <c r="K45" i="42"/>
  <c r="K44" i="42"/>
  <c r="K43" i="42"/>
  <c r="K41" i="42"/>
  <c r="K40" i="42"/>
  <c r="K39" i="42"/>
  <c r="K38" i="42"/>
  <c r="K37" i="42"/>
  <c r="K36" i="42"/>
  <c r="K35" i="42"/>
  <c r="K31" i="42"/>
  <c r="K29" i="42"/>
  <c r="K28" i="42"/>
  <c r="K26" i="42"/>
  <c r="K25" i="42"/>
  <c r="K23" i="42"/>
  <c r="K22" i="42"/>
  <c r="K21" i="42"/>
  <c r="K20" i="42"/>
  <c r="K19" i="42"/>
  <c r="K17" i="42"/>
  <c r="K16" i="42"/>
  <c r="K13" i="42"/>
  <c r="K11" i="42"/>
  <c r="K10" i="42"/>
  <c r="K9" i="42"/>
  <c r="K8" i="42"/>
  <c r="H477" i="42"/>
  <c r="H472" i="42"/>
  <c r="H470" i="42"/>
  <c r="H468" i="42"/>
  <c r="H466" i="42"/>
  <c r="H464" i="42"/>
  <c r="H462" i="42"/>
  <c r="H460" i="42"/>
  <c r="H458" i="42"/>
  <c r="H456" i="42"/>
  <c r="H454" i="42"/>
  <c r="H452" i="42"/>
  <c r="H450" i="42"/>
  <c r="H449" i="42"/>
  <c r="H448" i="42"/>
  <c r="H446" i="42"/>
  <c r="H445" i="42"/>
  <c r="H444" i="42"/>
  <c r="H442" i="42"/>
  <c r="H441" i="42"/>
  <c r="H437" i="42"/>
  <c r="H432" i="42"/>
  <c r="H430" i="42"/>
  <c r="H428" i="42"/>
  <c r="H426" i="42"/>
  <c r="H424" i="42"/>
  <c r="H422" i="42"/>
  <c r="H420" i="42"/>
  <c r="H418" i="42"/>
  <c r="H416" i="42"/>
  <c r="H414" i="42"/>
  <c r="H412" i="42"/>
  <c r="H410" i="42"/>
  <c r="H409" i="42"/>
  <c r="H408" i="42"/>
  <c r="H406" i="42"/>
  <c r="H405" i="42"/>
  <c r="H404" i="42"/>
  <c r="H402" i="42"/>
  <c r="H401" i="42"/>
  <c r="H400" i="42"/>
  <c r="H398" i="42"/>
  <c r="H396" i="42"/>
  <c r="H393" i="42"/>
  <c r="H388" i="42"/>
  <c r="H386" i="42"/>
  <c r="H385" i="42"/>
  <c r="H384" i="42"/>
  <c r="H382" i="42"/>
  <c r="H381" i="42"/>
  <c r="H380" i="42"/>
  <c r="H377" i="42"/>
  <c r="H374" i="42"/>
  <c r="H372" i="42"/>
  <c r="H370" i="42"/>
  <c r="H368" i="42"/>
  <c r="H365" i="42"/>
  <c r="H362" i="42"/>
  <c r="H360" i="42"/>
  <c r="H357" i="42"/>
  <c r="H353" i="42"/>
  <c r="H349" i="42"/>
  <c r="H348" i="42"/>
  <c r="H346" i="42"/>
  <c r="H345" i="42"/>
  <c r="H342" i="42"/>
  <c r="H340" i="42"/>
  <c r="H338" i="42"/>
  <c r="H334" i="42"/>
  <c r="H333" i="42"/>
  <c r="H332" i="42"/>
  <c r="H330" i="42"/>
  <c r="H328" i="42"/>
  <c r="H325" i="42"/>
  <c r="H324" i="42"/>
  <c r="H322" i="42"/>
  <c r="H321" i="42"/>
  <c r="H320" i="42"/>
  <c r="H318" i="42"/>
  <c r="H317" i="42"/>
  <c r="H316" i="42"/>
  <c r="H313" i="42"/>
  <c r="H312" i="42"/>
  <c r="H310" i="42"/>
  <c r="H309" i="42"/>
  <c r="H308" i="42"/>
  <c r="H306" i="42"/>
  <c r="H305" i="42"/>
  <c r="H302" i="42"/>
  <c r="H301" i="42"/>
  <c r="H300" i="42"/>
  <c r="H297" i="42"/>
  <c r="H296" i="42"/>
  <c r="H294" i="42"/>
  <c r="H293" i="42"/>
  <c r="H290" i="42"/>
  <c r="H289" i="42"/>
  <c r="H288" i="42"/>
  <c r="H286" i="42"/>
  <c r="H284" i="42"/>
  <c r="H282" i="42"/>
  <c r="H281" i="42"/>
  <c r="H280" i="42"/>
  <c r="H278" i="42"/>
  <c r="H277" i="42"/>
  <c r="H276" i="42"/>
  <c r="H274" i="42"/>
  <c r="H270" i="42"/>
  <c r="H269" i="42"/>
  <c r="H268" i="42"/>
  <c r="H266" i="42"/>
  <c r="H265" i="42"/>
  <c r="H264" i="42"/>
  <c r="H262" i="42"/>
  <c r="H261" i="42"/>
  <c r="H260" i="42"/>
  <c r="H258" i="42"/>
  <c r="H257" i="42"/>
  <c r="H254" i="42"/>
  <c r="H253" i="42"/>
  <c r="H252" i="42"/>
  <c r="H250" i="42"/>
  <c r="H248" i="42"/>
  <c r="H246" i="42"/>
  <c r="H245" i="42"/>
  <c r="H244" i="42"/>
  <c r="H242" i="42"/>
  <c r="H241" i="42"/>
  <c r="H240" i="42"/>
  <c r="H238" i="42"/>
  <c r="H237" i="42"/>
  <c r="H236" i="42"/>
  <c r="H234" i="42"/>
  <c r="H233" i="42"/>
  <c r="H232" i="42"/>
  <c r="H230" i="42"/>
  <c r="H229" i="42"/>
  <c r="H226" i="42"/>
  <c r="H225" i="42"/>
  <c r="H224" i="42"/>
  <c r="H222" i="42"/>
  <c r="H221" i="42"/>
  <c r="H220" i="42"/>
  <c r="H218" i="42"/>
  <c r="H216" i="42"/>
  <c r="H214" i="42"/>
  <c r="H213" i="42"/>
  <c r="H212" i="42"/>
  <c r="H210" i="42"/>
  <c r="H209" i="42"/>
  <c r="H206" i="42"/>
  <c r="H205" i="42"/>
  <c r="H204" i="42"/>
  <c r="H202" i="42"/>
  <c r="H198" i="42"/>
  <c r="H197" i="42"/>
  <c r="H196" i="42"/>
  <c r="H194" i="42"/>
  <c r="H191" i="42"/>
  <c r="H189" i="42"/>
  <c r="H187" i="42"/>
  <c r="H186" i="42"/>
  <c r="H185" i="42"/>
  <c r="H182" i="42"/>
  <c r="H179" i="42"/>
  <c r="H178" i="42"/>
  <c r="H177" i="42"/>
  <c r="H174" i="42"/>
  <c r="H171" i="42"/>
  <c r="H170" i="42"/>
  <c r="H169" i="42"/>
  <c r="H166" i="42"/>
  <c r="H165" i="42"/>
  <c r="H163" i="42"/>
  <c r="H162" i="42"/>
  <c r="H161" i="42"/>
  <c r="H159" i="42"/>
  <c r="H157" i="42"/>
  <c r="H155" i="42"/>
  <c r="H151" i="42"/>
  <c r="H150" i="42"/>
  <c r="H149" i="42"/>
  <c r="H147" i="42"/>
  <c r="H145" i="42"/>
  <c r="H143" i="42"/>
  <c r="H142" i="42"/>
  <c r="H139" i="42"/>
  <c r="H138" i="42"/>
  <c r="H137" i="42"/>
  <c r="H136" i="42"/>
  <c r="H134" i="42"/>
  <c r="H133" i="42"/>
  <c r="H132" i="42"/>
  <c r="H128" i="42"/>
  <c r="H127" i="42"/>
  <c r="H126" i="42"/>
  <c r="H125" i="42"/>
  <c r="H123" i="42"/>
  <c r="H122" i="42"/>
  <c r="H121" i="42"/>
  <c r="H118" i="42"/>
  <c r="H117" i="42"/>
  <c r="H116" i="42"/>
  <c r="H115" i="42"/>
  <c r="H114" i="42"/>
  <c r="H113" i="42"/>
  <c r="H111" i="42"/>
  <c r="H109" i="42"/>
  <c r="H107" i="42"/>
  <c r="H105" i="42"/>
  <c r="H104" i="42"/>
  <c r="H103" i="42"/>
  <c r="H101" i="42"/>
  <c r="H100" i="42"/>
  <c r="H98" i="42"/>
  <c r="H97" i="42"/>
  <c r="H94" i="42"/>
  <c r="H93" i="42"/>
  <c r="H90" i="42"/>
  <c r="H88" i="42"/>
  <c r="H86" i="42"/>
  <c r="H85" i="42"/>
  <c r="H84" i="42"/>
  <c r="H83" i="42"/>
  <c r="H81" i="42"/>
  <c r="H80" i="42"/>
  <c r="H79" i="42"/>
  <c r="H78" i="42"/>
  <c r="H75" i="42"/>
  <c r="H73" i="42"/>
  <c r="H72" i="42"/>
  <c r="H68" i="42"/>
  <c r="H67" i="42"/>
  <c r="H66" i="42"/>
  <c r="H62" i="42"/>
  <c r="H61" i="42"/>
  <c r="H60" i="42"/>
  <c r="H59" i="42"/>
  <c r="H58" i="42"/>
  <c r="H57" i="42"/>
  <c r="H55" i="42"/>
  <c r="H53" i="42"/>
  <c r="H52" i="42"/>
  <c r="H51" i="42"/>
  <c r="H50" i="42"/>
  <c r="H49" i="42"/>
  <c r="H46" i="42"/>
  <c r="H44" i="42"/>
  <c r="H43" i="42"/>
  <c r="H40" i="42"/>
  <c r="H39" i="42"/>
  <c r="H38" i="42"/>
  <c r="H36" i="42"/>
  <c r="H35" i="42"/>
  <c r="H31" i="42"/>
  <c r="H28" i="42"/>
  <c r="H26" i="42"/>
  <c r="H23" i="42"/>
  <c r="H22" i="42"/>
  <c r="H20" i="42"/>
  <c r="H16" i="42"/>
  <c r="I11" i="42"/>
  <c r="H11" i="42"/>
  <c r="I10" i="42"/>
  <c r="H10" i="42"/>
  <c r="I9" i="42"/>
  <c r="I8" i="42"/>
  <c r="H8" i="42" s="1"/>
  <c r="H477" i="40"/>
  <c r="H475" i="40"/>
  <c r="H472" i="40"/>
  <c r="H471" i="40"/>
  <c r="H470" i="40"/>
  <c r="H468" i="40"/>
  <c r="H466" i="40"/>
  <c r="H464" i="40"/>
  <c r="H462" i="40"/>
  <c r="H460" i="40"/>
  <c r="H458" i="40"/>
  <c r="H456" i="40"/>
  <c r="H454" i="40"/>
  <c r="H452" i="40"/>
  <c r="H450" i="40"/>
  <c r="H449" i="40"/>
  <c r="H448" i="40"/>
  <c r="H447" i="40"/>
  <c r="H446" i="40"/>
  <c r="H445" i="40"/>
  <c r="H444" i="40"/>
  <c r="H443" i="40"/>
  <c r="H442" i="40"/>
  <c r="H441" i="40"/>
  <c r="H439" i="40"/>
  <c r="H437" i="40"/>
  <c r="H435" i="40"/>
  <c r="H432" i="40"/>
  <c r="H431" i="40"/>
  <c r="H430" i="40"/>
  <c r="H428" i="40"/>
  <c r="H426" i="40"/>
  <c r="H424" i="40"/>
  <c r="H422" i="40"/>
  <c r="H420" i="40"/>
  <c r="H418" i="40"/>
  <c r="H416" i="40"/>
  <c r="H414" i="40"/>
  <c r="H412" i="40"/>
  <c r="H410" i="40"/>
  <c r="H409" i="40"/>
  <c r="H408" i="40"/>
  <c r="H407" i="40"/>
  <c r="H406" i="40"/>
  <c r="H405" i="40"/>
  <c r="H404" i="40"/>
  <c r="H403" i="40"/>
  <c r="H402" i="40"/>
  <c r="H401" i="40"/>
  <c r="H400" i="40"/>
  <c r="H398" i="40"/>
  <c r="H396" i="40"/>
  <c r="H393" i="40"/>
  <c r="H391" i="40"/>
  <c r="H388" i="40"/>
  <c r="H386" i="40"/>
  <c r="H385" i="40"/>
  <c r="H384" i="40"/>
  <c r="H383" i="40"/>
  <c r="H382" i="40"/>
  <c r="H381" i="40"/>
  <c r="H380" i="40"/>
  <c r="H379" i="40"/>
  <c r="H377" i="40"/>
  <c r="H374" i="40"/>
  <c r="H372" i="40"/>
  <c r="H371" i="40"/>
  <c r="H370" i="40"/>
  <c r="H368" i="40"/>
  <c r="H367" i="40"/>
  <c r="H365" i="40"/>
  <c r="H362" i="40"/>
  <c r="H360" i="40"/>
  <c r="H359" i="40"/>
  <c r="H357" i="40"/>
  <c r="H355" i="40"/>
  <c r="H353" i="40"/>
  <c r="H351" i="40"/>
  <c r="H349" i="40"/>
  <c r="H348" i="40"/>
  <c r="H347" i="40"/>
  <c r="H346" i="40"/>
  <c r="H345" i="40"/>
  <c r="H342" i="40"/>
  <c r="H340" i="40"/>
  <c r="H339" i="40"/>
  <c r="H338" i="40"/>
  <c r="H335" i="40"/>
  <c r="H334" i="40"/>
  <c r="H333" i="40"/>
  <c r="H332" i="40"/>
  <c r="H331" i="40"/>
  <c r="H330" i="40"/>
  <c r="H328" i="40"/>
  <c r="H327" i="40"/>
  <c r="H325" i="40"/>
  <c r="H324" i="40"/>
  <c r="H323" i="40"/>
  <c r="H322" i="40"/>
  <c r="H321" i="40"/>
  <c r="H320" i="40"/>
  <c r="H319" i="40"/>
  <c r="H318" i="40"/>
  <c r="H317" i="40"/>
  <c r="H316" i="40"/>
  <c r="H315" i="40"/>
  <c r="H313" i="40"/>
  <c r="H312" i="40"/>
  <c r="H310" i="40"/>
  <c r="H309" i="40"/>
  <c r="H308" i="40"/>
  <c r="H306" i="40"/>
  <c r="H305" i="40"/>
  <c r="H303" i="40"/>
  <c r="H302" i="40"/>
  <c r="H301" i="40"/>
  <c r="H300" i="40"/>
  <c r="H299" i="40"/>
  <c r="H297" i="40"/>
  <c r="H296" i="40"/>
  <c r="H295" i="40"/>
  <c r="H294" i="40"/>
  <c r="H293" i="40"/>
  <c r="H291" i="40"/>
  <c r="H290" i="40"/>
  <c r="H289" i="40"/>
  <c r="H288" i="40"/>
  <c r="H287" i="40"/>
  <c r="H286" i="40"/>
  <c r="H284" i="40"/>
  <c r="H283" i="40"/>
  <c r="H282" i="40"/>
  <c r="H281" i="40"/>
  <c r="H280" i="40"/>
  <c r="H279" i="40"/>
  <c r="H278" i="40"/>
  <c r="H277" i="40"/>
  <c r="H276" i="40"/>
  <c r="H275" i="40"/>
  <c r="H274" i="40"/>
  <c r="H271" i="40"/>
  <c r="H270" i="40"/>
  <c r="H269" i="40"/>
  <c r="H268" i="40"/>
  <c r="H266" i="40"/>
  <c r="H265" i="40"/>
  <c r="H264" i="40"/>
  <c r="H262" i="40"/>
  <c r="H261" i="40"/>
  <c r="H260" i="40"/>
  <c r="H259" i="40"/>
  <c r="H258" i="40"/>
  <c r="H257" i="40"/>
  <c r="H255" i="40"/>
  <c r="H254" i="40"/>
  <c r="H253" i="40"/>
  <c r="H252" i="40"/>
  <c r="H251" i="40"/>
  <c r="H250" i="40"/>
  <c r="H248" i="40"/>
  <c r="H247" i="40"/>
  <c r="H246" i="40"/>
  <c r="H245" i="40"/>
  <c r="H244" i="40"/>
  <c r="H243" i="40"/>
  <c r="H242" i="40"/>
  <c r="H241" i="40"/>
  <c r="H240" i="40"/>
  <c r="H238" i="40"/>
  <c r="H237" i="40"/>
  <c r="H236" i="40"/>
  <c r="H235" i="40"/>
  <c r="H234" i="40"/>
  <c r="H233" i="40"/>
  <c r="H232" i="40"/>
  <c r="H231" i="40"/>
  <c r="H230" i="40"/>
  <c r="H229" i="40"/>
  <c r="H227" i="40"/>
  <c r="H226" i="40"/>
  <c r="H225" i="40"/>
  <c r="H224" i="40"/>
  <c r="H222" i="40"/>
  <c r="H221" i="40"/>
  <c r="H220" i="40"/>
  <c r="H219" i="40"/>
  <c r="H218" i="40"/>
  <c r="H216" i="40"/>
  <c r="H215" i="40"/>
  <c r="H214" i="40"/>
  <c r="H213" i="40"/>
  <c r="H212" i="40"/>
  <c r="H211" i="40"/>
  <c r="H210" i="40"/>
  <c r="H209" i="40"/>
  <c r="H207" i="40"/>
  <c r="H206" i="40"/>
  <c r="H205" i="40"/>
  <c r="H204" i="40"/>
  <c r="H203" i="40"/>
  <c r="H202" i="40"/>
  <c r="H199" i="40"/>
  <c r="H198" i="40"/>
  <c r="H197" i="40"/>
  <c r="H196" i="40"/>
  <c r="H195" i="40"/>
  <c r="H194" i="40"/>
  <c r="H192" i="40"/>
  <c r="H191" i="40"/>
  <c r="H189" i="40"/>
  <c r="H187" i="40"/>
  <c r="H186" i="40"/>
  <c r="H185" i="40"/>
  <c r="H184" i="40"/>
  <c r="H182" i="40"/>
  <c r="H179" i="40"/>
  <c r="H178" i="40"/>
  <c r="H177" i="40"/>
  <c r="H174" i="40"/>
  <c r="H172" i="40"/>
  <c r="H171" i="40"/>
  <c r="H170" i="40"/>
  <c r="H169" i="40"/>
  <c r="H166" i="40"/>
  <c r="H165" i="40"/>
  <c r="H163" i="40"/>
  <c r="H162" i="40"/>
  <c r="H161" i="40"/>
  <c r="H160" i="40"/>
  <c r="H159" i="40"/>
  <c r="H157" i="40"/>
  <c r="H156" i="40"/>
  <c r="H155" i="40"/>
  <c r="H151" i="40"/>
  <c r="H150" i="40"/>
  <c r="H149" i="40"/>
  <c r="H148" i="40"/>
  <c r="H147" i="40"/>
  <c r="H145" i="40"/>
  <c r="H144" i="40"/>
  <c r="H143" i="40"/>
  <c r="H142" i="40"/>
  <c r="H140" i="40"/>
  <c r="H139" i="40"/>
  <c r="H138" i="40"/>
  <c r="H137" i="40"/>
  <c r="H136" i="40"/>
  <c r="H134" i="40"/>
  <c r="H133" i="40"/>
  <c r="H132" i="40"/>
  <c r="H128" i="40"/>
  <c r="H127" i="40"/>
  <c r="H126" i="40"/>
  <c r="H125" i="40"/>
  <c r="H123" i="40"/>
  <c r="H122" i="40"/>
  <c r="H121" i="40"/>
  <c r="H118" i="40"/>
  <c r="H117" i="40"/>
  <c r="H116" i="40"/>
  <c r="H115" i="40"/>
  <c r="H114" i="40"/>
  <c r="H113" i="40"/>
  <c r="H111" i="40"/>
  <c r="H109" i="40"/>
  <c r="H107" i="40"/>
  <c r="H105" i="40"/>
  <c r="H104" i="40"/>
  <c r="H103" i="40"/>
  <c r="H101" i="40"/>
  <c r="H100" i="40"/>
  <c r="H98" i="40"/>
  <c r="H97" i="40"/>
  <c r="H94" i="40"/>
  <c r="H93" i="40"/>
  <c r="H90" i="40"/>
  <c r="H88" i="40"/>
  <c r="H86" i="40"/>
  <c r="H85" i="40"/>
  <c r="H84" i="40"/>
  <c r="H83" i="40"/>
  <c r="H81" i="40"/>
  <c r="H80" i="40"/>
  <c r="H79" i="40"/>
  <c r="H78" i="40"/>
  <c r="H75" i="40"/>
  <c r="H73" i="40"/>
  <c r="H72" i="40"/>
  <c r="H68" i="40"/>
  <c r="H67" i="40"/>
  <c r="H66" i="40"/>
  <c r="H62" i="40"/>
  <c r="H61" i="40"/>
  <c r="H60" i="40"/>
  <c r="H59" i="40"/>
  <c r="H58" i="40"/>
  <c r="H57" i="40"/>
  <c r="H55" i="40"/>
  <c r="H53" i="40"/>
  <c r="H52" i="40"/>
  <c r="H51" i="40"/>
  <c r="H50" i="40"/>
  <c r="H49" i="40"/>
  <c r="H46" i="40"/>
  <c r="H45" i="40"/>
  <c r="H44" i="40"/>
  <c r="H43" i="40"/>
  <c r="H41" i="40"/>
  <c r="H40" i="40"/>
  <c r="H39" i="40"/>
  <c r="H38" i="40"/>
  <c r="H37" i="40"/>
  <c r="H36" i="40"/>
  <c r="H35" i="40"/>
  <c r="H31" i="40"/>
  <c r="H29" i="40"/>
  <c r="H28" i="40"/>
  <c r="H26" i="40"/>
  <c r="H25" i="40"/>
  <c r="H23" i="40"/>
  <c r="H22" i="40"/>
  <c r="H21" i="40"/>
  <c r="H20" i="40"/>
  <c r="H17" i="40"/>
  <c r="H16" i="40"/>
  <c r="H13" i="40"/>
  <c r="I11" i="40"/>
  <c r="H11" i="40"/>
  <c r="I10" i="40"/>
  <c r="H10" i="40" s="1"/>
  <c r="I9" i="40"/>
  <c r="H9" i="40"/>
  <c r="I8" i="40"/>
  <c r="H8" i="40" s="1"/>
  <c r="R477" i="39"/>
  <c r="R475" i="39"/>
  <c r="R472" i="39"/>
  <c r="R471" i="39"/>
  <c r="K471" i="39" s="1"/>
  <c r="R470" i="39"/>
  <c r="R468" i="39"/>
  <c r="R466" i="39"/>
  <c r="R464" i="39"/>
  <c r="R462" i="39"/>
  <c r="R460" i="39"/>
  <c r="R458" i="39"/>
  <c r="R456" i="39"/>
  <c r="R454" i="39"/>
  <c r="R452" i="39"/>
  <c r="R450" i="39"/>
  <c r="R449" i="39"/>
  <c r="R448" i="39"/>
  <c r="R447" i="39"/>
  <c r="K447" i="39" s="1"/>
  <c r="R446" i="39"/>
  <c r="R445" i="39"/>
  <c r="R444" i="39"/>
  <c r="R443" i="39"/>
  <c r="K443" i="39" s="1"/>
  <c r="R442" i="39"/>
  <c r="R441" i="39"/>
  <c r="R439" i="39"/>
  <c r="K439" i="39" s="1"/>
  <c r="R437" i="39"/>
  <c r="R435" i="39"/>
  <c r="K435" i="39" s="1"/>
  <c r="R432" i="39"/>
  <c r="R431" i="39"/>
  <c r="K431" i="39" s="1"/>
  <c r="R430" i="39"/>
  <c r="R428" i="39"/>
  <c r="R426" i="39"/>
  <c r="R424" i="39"/>
  <c r="R422" i="39"/>
  <c r="R420" i="39"/>
  <c r="R418" i="39"/>
  <c r="R416" i="39"/>
  <c r="R414" i="39"/>
  <c r="R412" i="39"/>
  <c r="R410" i="39"/>
  <c r="R409" i="39"/>
  <c r="R408" i="39"/>
  <c r="R407" i="39"/>
  <c r="K407" i="39" s="1"/>
  <c r="R406" i="39"/>
  <c r="R405" i="39"/>
  <c r="R404" i="39"/>
  <c r="R403" i="39"/>
  <c r="K403" i="39" s="1"/>
  <c r="R402" i="39"/>
  <c r="R401" i="39"/>
  <c r="R400" i="39"/>
  <c r="R398" i="39"/>
  <c r="R396" i="39"/>
  <c r="R393" i="39"/>
  <c r="R391" i="39"/>
  <c r="K391" i="39" s="1"/>
  <c r="R388" i="39"/>
  <c r="R386" i="39"/>
  <c r="R385" i="39"/>
  <c r="R384" i="39"/>
  <c r="R383" i="39"/>
  <c r="K383" i="39" s="1"/>
  <c r="R382" i="39"/>
  <c r="R381" i="39"/>
  <c r="R380" i="39"/>
  <c r="R379" i="39"/>
  <c r="K379" i="39" s="1"/>
  <c r="R377" i="39"/>
  <c r="R374" i="39"/>
  <c r="R372" i="39"/>
  <c r="R371" i="39"/>
  <c r="K371" i="39" s="1"/>
  <c r="R370" i="39"/>
  <c r="R368" i="39"/>
  <c r="R367" i="39"/>
  <c r="K367" i="39" s="1"/>
  <c r="R365" i="39"/>
  <c r="R362" i="39"/>
  <c r="R360" i="39"/>
  <c r="R359" i="39"/>
  <c r="K359" i="39" s="1"/>
  <c r="R357" i="39"/>
  <c r="R355" i="39"/>
  <c r="K355" i="39" s="1"/>
  <c r="R353" i="39"/>
  <c r="R351" i="39"/>
  <c r="K351" i="39" s="1"/>
  <c r="R349" i="39"/>
  <c r="R348" i="39"/>
  <c r="R347" i="39"/>
  <c r="K347" i="39" s="1"/>
  <c r="R346" i="39"/>
  <c r="R345" i="39"/>
  <c r="R342" i="39"/>
  <c r="R340" i="39"/>
  <c r="R339" i="39"/>
  <c r="K339" i="39" s="1"/>
  <c r="R338" i="39"/>
  <c r="R335" i="39"/>
  <c r="K335" i="39" s="1"/>
  <c r="R334" i="39"/>
  <c r="R333" i="39"/>
  <c r="R332" i="39"/>
  <c r="R331" i="39"/>
  <c r="K331" i="39" s="1"/>
  <c r="R330" i="39"/>
  <c r="R328" i="39"/>
  <c r="R327" i="39"/>
  <c r="K327" i="39" s="1"/>
  <c r="R325" i="39"/>
  <c r="R324" i="39"/>
  <c r="R323" i="39"/>
  <c r="K323" i="39" s="1"/>
  <c r="R322" i="39"/>
  <c r="R321" i="39"/>
  <c r="R320" i="39"/>
  <c r="R319" i="39"/>
  <c r="K319" i="39" s="1"/>
  <c r="R318" i="39"/>
  <c r="R317" i="39"/>
  <c r="R316" i="39"/>
  <c r="R315" i="39"/>
  <c r="K315" i="39" s="1"/>
  <c r="R313" i="39"/>
  <c r="R312" i="39"/>
  <c r="R310" i="39"/>
  <c r="R309" i="39"/>
  <c r="R308" i="39"/>
  <c r="R306" i="39"/>
  <c r="R305" i="39"/>
  <c r="R303" i="39"/>
  <c r="K303" i="39" s="1"/>
  <c r="R302" i="39"/>
  <c r="R301" i="39"/>
  <c r="R300" i="39"/>
  <c r="R299" i="39"/>
  <c r="K299" i="39" s="1"/>
  <c r="R297" i="39"/>
  <c r="R296" i="39"/>
  <c r="R295" i="39"/>
  <c r="K295" i="39" s="1"/>
  <c r="R294" i="39"/>
  <c r="R293" i="39"/>
  <c r="R291" i="39"/>
  <c r="K291" i="39" s="1"/>
  <c r="R290" i="39"/>
  <c r="R289" i="39"/>
  <c r="R288" i="39"/>
  <c r="R287" i="39"/>
  <c r="K287" i="39" s="1"/>
  <c r="R286" i="39"/>
  <c r="R284" i="39"/>
  <c r="R283" i="39"/>
  <c r="K283" i="39" s="1"/>
  <c r="R282" i="39"/>
  <c r="R281" i="39"/>
  <c r="R280" i="39"/>
  <c r="R279" i="39"/>
  <c r="K279" i="39" s="1"/>
  <c r="R278" i="39"/>
  <c r="R277" i="39"/>
  <c r="R276" i="39"/>
  <c r="R275" i="39"/>
  <c r="K275" i="39" s="1"/>
  <c r="R274" i="39"/>
  <c r="R271" i="39"/>
  <c r="K271" i="39" s="1"/>
  <c r="R270" i="39"/>
  <c r="R269" i="39"/>
  <c r="R268" i="39"/>
  <c r="R266" i="39"/>
  <c r="R265" i="39"/>
  <c r="R264" i="39"/>
  <c r="R262" i="39"/>
  <c r="R261" i="39"/>
  <c r="R260" i="39"/>
  <c r="R259" i="39"/>
  <c r="K259" i="39" s="1"/>
  <c r="R258" i="39"/>
  <c r="R257" i="39"/>
  <c r="R255" i="39"/>
  <c r="K255" i="39" s="1"/>
  <c r="R254" i="39"/>
  <c r="R253" i="39"/>
  <c r="R252" i="39"/>
  <c r="R251" i="39"/>
  <c r="K251" i="39" s="1"/>
  <c r="R250" i="39"/>
  <c r="R248" i="39"/>
  <c r="R247" i="39"/>
  <c r="K247" i="39" s="1"/>
  <c r="R246" i="39"/>
  <c r="R245" i="39"/>
  <c r="R244" i="39"/>
  <c r="R243" i="39"/>
  <c r="K243" i="39" s="1"/>
  <c r="R242" i="39"/>
  <c r="R241" i="39"/>
  <c r="R240" i="39"/>
  <c r="R238" i="39"/>
  <c r="R237" i="39"/>
  <c r="R236" i="39"/>
  <c r="R235" i="39"/>
  <c r="K235" i="39" s="1"/>
  <c r="R234" i="39"/>
  <c r="R233" i="39"/>
  <c r="R232" i="39"/>
  <c r="R231" i="39"/>
  <c r="K231" i="39" s="1"/>
  <c r="R230" i="39"/>
  <c r="R229" i="39"/>
  <c r="R227" i="39"/>
  <c r="K227" i="39" s="1"/>
  <c r="R226" i="39"/>
  <c r="R225" i="39"/>
  <c r="R224" i="39"/>
  <c r="R222" i="39"/>
  <c r="R221" i="39"/>
  <c r="R220" i="39"/>
  <c r="R219" i="39"/>
  <c r="K219" i="39" s="1"/>
  <c r="R218" i="39"/>
  <c r="R216" i="39"/>
  <c r="R215" i="39"/>
  <c r="K215" i="39" s="1"/>
  <c r="R214" i="39"/>
  <c r="R213" i="39"/>
  <c r="R212" i="39"/>
  <c r="R211" i="39"/>
  <c r="K211" i="39" s="1"/>
  <c r="R210" i="39"/>
  <c r="R209" i="39"/>
  <c r="R207" i="39"/>
  <c r="K207" i="39" s="1"/>
  <c r="R206" i="39"/>
  <c r="R205" i="39"/>
  <c r="R204" i="39"/>
  <c r="R203" i="39"/>
  <c r="K203" i="39" s="1"/>
  <c r="R202" i="39"/>
  <c r="R199" i="39"/>
  <c r="K199" i="39" s="1"/>
  <c r="R198" i="39"/>
  <c r="R197" i="39"/>
  <c r="R196" i="39"/>
  <c r="R195" i="39"/>
  <c r="K195" i="39" s="1"/>
  <c r="R194" i="39"/>
  <c r="R192" i="39"/>
  <c r="K192" i="39" s="1"/>
  <c r="R191" i="39"/>
  <c r="R189" i="39"/>
  <c r="R187" i="39"/>
  <c r="R186" i="39"/>
  <c r="R185" i="39"/>
  <c r="R184" i="39"/>
  <c r="K184" i="39" s="1"/>
  <c r="R182" i="39"/>
  <c r="R179" i="39"/>
  <c r="R178" i="39"/>
  <c r="R177" i="39"/>
  <c r="R174" i="39"/>
  <c r="R172" i="39"/>
  <c r="K172" i="39" s="1"/>
  <c r="R171" i="39"/>
  <c r="R170" i="39"/>
  <c r="R169" i="39"/>
  <c r="R166" i="39"/>
  <c r="R165" i="39"/>
  <c r="R163" i="39"/>
  <c r="R162" i="39"/>
  <c r="R161" i="39"/>
  <c r="R160" i="39"/>
  <c r="K160" i="39" s="1"/>
  <c r="R159" i="39"/>
  <c r="R157" i="39"/>
  <c r="R156" i="39"/>
  <c r="K156" i="39" s="1"/>
  <c r="R155" i="39"/>
  <c r="R151" i="39"/>
  <c r="R150" i="39"/>
  <c r="R149" i="39"/>
  <c r="R148" i="39"/>
  <c r="K148" i="39" s="1"/>
  <c r="R147" i="39"/>
  <c r="R145" i="39"/>
  <c r="R144" i="39"/>
  <c r="K144" i="39" s="1"/>
  <c r="R143" i="39"/>
  <c r="R142" i="39"/>
  <c r="R140" i="39"/>
  <c r="K140" i="39" s="1"/>
  <c r="R139" i="39"/>
  <c r="R138" i="39"/>
  <c r="R137" i="39"/>
  <c r="R136" i="39"/>
  <c r="R134" i="39"/>
  <c r="R133" i="39"/>
  <c r="R132" i="39"/>
  <c r="R128" i="39"/>
  <c r="R127" i="39"/>
  <c r="R126" i="39"/>
  <c r="R125" i="39"/>
  <c r="R123" i="39"/>
  <c r="R122" i="39"/>
  <c r="R121" i="39"/>
  <c r="R118" i="39"/>
  <c r="R117" i="39"/>
  <c r="R116" i="39"/>
  <c r="R115" i="39"/>
  <c r="R114" i="39"/>
  <c r="R113" i="39"/>
  <c r="R111" i="39"/>
  <c r="R109" i="39"/>
  <c r="R107" i="39"/>
  <c r="R105" i="39"/>
  <c r="R104" i="39"/>
  <c r="R103" i="39"/>
  <c r="R101" i="39"/>
  <c r="R100" i="39"/>
  <c r="R98" i="39"/>
  <c r="R97" i="39"/>
  <c r="R94" i="39"/>
  <c r="R93" i="39"/>
  <c r="R90" i="39"/>
  <c r="R88" i="39"/>
  <c r="R86" i="39"/>
  <c r="R85" i="39"/>
  <c r="R84" i="39"/>
  <c r="R83" i="39"/>
  <c r="R81" i="39"/>
  <c r="R80" i="39"/>
  <c r="R79" i="39"/>
  <c r="R78" i="39"/>
  <c r="R75" i="39"/>
  <c r="R73" i="39"/>
  <c r="R72" i="39"/>
  <c r="R68" i="39"/>
  <c r="R67" i="39"/>
  <c r="R66" i="39"/>
  <c r="R62" i="39"/>
  <c r="R61" i="39"/>
  <c r="R60" i="39"/>
  <c r="R59" i="39"/>
  <c r="R58" i="39"/>
  <c r="R57" i="39"/>
  <c r="R55" i="39"/>
  <c r="R53" i="39"/>
  <c r="R52" i="39"/>
  <c r="R51" i="39"/>
  <c r="R50" i="39"/>
  <c r="R49" i="39"/>
  <c r="R46" i="39"/>
  <c r="R45" i="39"/>
  <c r="R44" i="39"/>
  <c r="R43" i="39"/>
  <c r="R41" i="39"/>
  <c r="R40" i="39"/>
  <c r="R39" i="39"/>
  <c r="R38" i="39"/>
  <c r="R37" i="39"/>
  <c r="R36" i="39"/>
  <c r="R35" i="39"/>
  <c r="R31" i="39"/>
  <c r="R29" i="39"/>
  <c r="R28" i="39"/>
  <c r="R26" i="39"/>
  <c r="R25" i="39"/>
  <c r="R23" i="39"/>
  <c r="R22" i="39"/>
  <c r="R21" i="39"/>
  <c r="R20" i="39"/>
  <c r="R17" i="39"/>
  <c r="R16" i="39"/>
  <c r="R13" i="39"/>
  <c r="R11" i="39"/>
  <c r="R10" i="39"/>
  <c r="R9" i="39"/>
  <c r="R8" i="39"/>
  <c r="K472" i="39"/>
  <c r="K470" i="39"/>
  <c r="K468" i="39"/>
  <c r="K466" i="39"/>
  <c r="K464" i="39"/>
  <c r="K462" i="39"/>
  <c r="K460" i="39"/>
  <c r="K458" i="39"/>
  <c r="K456" i="39"/>
  <c r="K454" i="39"/>
  <c r="K452" i="39"/>
  <c r="K450" i="39"/>
  <c r="K449" i="39"/>
  <c r="K448" i="39"/>
  <c r="K446" i="39"/>
  <c r="K445" i="39"/>
  <c r="K444" i="39"/>
  <c r="K442" i="39"/>
  <c r="K441" i="39"/>
  <c r="K437" i="39"/>
  <c r="K432" i="39"/>
  <c r="K430" i="39"/>
  <c r="K428" i="39"/>
  <c r="K426" i="39"/>
  <c r="K424" i="39"/>
  <c r="K422" i="39"/>
  <c r="K420" i="39"/>
  <c r="K418" i="39"/>
  <c r="K416" i="39"/>
  <c r="K414" i="39"/>
  <c r="K412" i="39"/>
  <c r="K410" i="39"/>
  <c r="K409" i="39"/>
  <c r="K408" i="39"/>
  <c r="K406" i="39"/>
  <c r="K405" i="39"/>
  <c r="K404" i="39"/>
  <c r="K402" i="39"/>
  <c r="K401" i="39"/>
  <c r="K400" i="39"/>
  <c r="K398" i="39"/>
  <c r="K396" i="39"/>
  <c r="K393" i="39"/>
  <c r="K388" i="39"/>
  <c r="K386" i="39"/>
  <c r="K385" i="39"/>
  <c r="K384" i="39"/>
  <c r="K382" i="39"/>
  <c r="K381" i="39"/>
  <c r="K380" i="39"/>
  <c r="K377" i="39"/>
  <c r="K374" i="39"/>
  <c r="K372" i="39"/>
  <c r="K370" i="39"/>
  <c r="K368" i="39"/>
  <c r="K365" i="39"/>
  <c r="K362" i="39"/>
  <c r="K360" i="39"/>
  <c r="K357" i="39"/>
  <c r="K353" i="39"/>
  <c r="K349" i="39"/>
  <c r="K348" i="39"/>
  <c r="K346" i="39"/>
  <c r="K345" i="39"/>
  <c r="K342" i="39"/>
  <c r="K340" i="39"/>
  <c r="K338" i="39"/>
  <c r="K334" i="39"/>
  <c r="K333" i="39"/>
  <c r="K332" i="39"/>
  <c r="K330" i="39"/>
  <c r="K328" i="39"/>
  <c r="K325" i="39"/>
  <c r="K324" i="39"/>
  <c r="K322" i="39"/>
  <c r="K321" i="39"/>
  <c r="K320" i="39"/>
  <c r="K318" i="39"/>
  <c r="K317" i="39"/>
  <c r="K316" i="39"/>
  <c r="K313" i="39"/>
  <c r="K312" i="39"/>
  <c r="K310" i="39"/>
  <c r="K309" i="39"/>
  <c r="K308" i="39"/>
  <c r="K306" i="39"/>
  <c r="K305" i="39"/>
  <c r="K302" i="39"/>
  <c r="K301" i="39"/>
  <c r="K300" i="39"/>
  <c r="K297" i="39"/>
  <c r="K296" i="39"/>
  <c r="K294" i="39"/>
  <c r="K293" i="39"/>
  <c r="K290" i="39"/>
  <c r="K289" i="39"/>
  <c r="K288" i="39"/>
  <c r="K286" i="39"/>
  <c r="K284" i="39"/>
  <c r="K282" i="39"/>
  <c r="K281" i="39"/>
  <c r="K280" i="39"/>
  <c r="K278" i="39"/>
  <c r="K277" i="39"/>
  <c r="K276" i="39"/>
  <c r="K274" i="39"/>
  <c r="K270" i="39"/>
  <c r="K269" i="39"/>
  <c r="K268" i="39"/>
  <c r="K266" i="39"/>
  <c r="K265" i="39"/>
  <c r="K264" i="39"/>
  <c r="K262" i="39"/>
  <c r="K261" i="39"/>
  <c r="K260" i="39"/>
  <c r="K258" i="39"/>
  <c r="K257" i="39"/>
  <c r="K254" i="39"/>
  <c r="K253" i="39"/>
  <c r="K252" i="39"/>
  <c r="K250" i="39"/>
  <c r="K248" i="39"/>
  <c r="K246" i="39"/>
  <c r="K245" i="39"/>
  <c r="K244" i="39"/>
  <c r="K242" i="39"/>
  <c r="K241" i="39"/>
  <c r="K240" i="39"/>
  <c r="K238" i="39"/>
  <c r="K237" i="39"/>
  <c r="K236" i="39"/>
  <c r="K234" i="39"/>
  <c r="K233" i="39"/>
  <c r="K232" i="39"/>
  <c r="K230" i="39"/>
  <c r="K229" i="39"/>
  <c r="K226" i="39"/>
  <c r="K225" i="39"/>
  <c r="K224" i="39"/>
  <c r="K222" i="39"/>
  <c r="K221" i="39"/>
  <c r="K220" i="39"/>
  <c r="K218" i="39"/>
  <c r="K216" i="39"/>
  <c r="K214" i="39"/>
  <c r="K213" i="39"/>
  <c r="K212" i="39"/>
  <c r="K210" i="39"/>
  <c r="K209" i="39"/>
  <c r="K206" i="39"/>
  <c r="K205" i="39"/>
  <c r="K204" i="39"/>
  <c r="K202" i="39"/>
  <c r="K198" i="39"/>
  <c r="K197" i="39"/>
  <c r="K196" i="39"/>
  <c r="K194" i="39"/>
  <c r="K191" i="39"/>
  <c r="K189" i="39"/>
  <c r="K187" i="39"/>
  <c r="K186" i="39"/>
  <c r="K185" i="39"/>
  <c r="K182" i="39"/>
  <c r="K179" i="39"/>
  <c r="K178" i="39"/>
  <c r="K177" i="39"/>
  <c r="K174" i="39"/>
  <c r="K171" i="39"/>
  <c r="K170" i="39"/>
  <c r="K169" i="39"/>
  <c r="K166" i="39"/>
  <c r="K165" i="39"/>
  <c r="K163" i="39"/>
  <c r="K162" i="39"/>
  <c r="K161" i="39"/>
  <c r="K159" i="39"/>
  <c r="K157" i="39"/>
  <c r="K155" i="39"/>
  <c r="K151" i="39"/>
  <c r="K150" i="39"/>
  <c r="K149" i="39"/>
  <c r="K147" i="39"/>
  <c r="K145" i="39"/>
  <c r="K143" i="39"/>
  <c r="K142" i="39"/>
  <c r="K139" i="39"/>
  <c r="K138" i="39"/>
  <c r="K137" i="39"/>
  <c r="K136" i="39"/>
  <c r="K134" i="39"/>
  <c r="K133" i="39"/>
  <c r="K132" i="39"/>
  <c r="K128" i="39"/>
  <c r="K127" i="39"/>
  <c r="K126" i="39"/>
  <c r="K125" i="39"/>
  <c r="K123" i="39"/>
  <c r="K122" i="39"/>
  <c r="K121" i="39"/>
  <c r="K118" i="39"/>
  <c r="K117" i="39"/>
  <c r="K116" i="39"/>
  <c r="K115" i="39"/>
  <c r="K114" i="39"/>
  <c r="K113" i="39"/>
  <c r="K111" i="39"/>
  <c r="K109" i="39"/>
  <c r="K107" i="39"/>
  <c r="K105" i="39"/>
  <c r="K104" i="39"/>
  <c r="K103" i="39"/>
  <c r="K101" i="39"/>
  <c r="K100" i="39"/>
  <c r="K98" i="39"/>
  <c r="K97" i="39"/>
  <c r="K94" i="39"/>
  <c r="K93" i="39"/>
  <c r="K90" i="39"/>
  <c r="K88" i="39"/>
  <c r="K86" i="39"/>
  <c r="K85" i="39"/>
  <c r="K84" i="39"/>
  <c r="K83" i="39"/>
  <c r="K81" i="39"/>
  <c r="K80" i="39"/>
  <c r="K79" i="39"/>
  <c r="K78" i="39"/>
  <c r="K75" i="39"/>
  <c r="K73" i="39"/>
  <c r="K72" i="39"/>
  <c r="K68" i="39"/>
  <c r="K67" i="39"/>
  <c r="K66" i="39"/>
  <c r="K62" i="39"/>
  <c r="K61" i="39"/>
  <c r="K60" i="39"/>
  <c r="K59" i="39"/>
  <c r="K58" i="39"/>
  <c r="K57" i="39"/>
  <c r="K55" i="39"/>
  <c r="K53" i="39"/>
  <c r="K52" i="39"/>
  <c r="K51" i="39"/>
  <c r="K50" i="39"/>
  <c r="K49" i="39"/>
  <c r="K46" i="39"/>
  <c r="K45" i="39"/>
  <c r="K44" i="39"/>
  <c r="K43" i="39"/>
  <c r="K41" i="39"/>
  <c r="K40" i="39"/>
  <c r="K39" i="39"/>
  <c r="K38" i="39"/>
  <c r="K37" i="39"/>
  <c r="K36" i="39"/>
  <c r="K35" i="39"/>
  <c r="K31" i="39"/>
  <c r="K29" i="39"/>
  <c r="K28" i="39"/>
  <c r="K26" i="39"/>
  <c r="K25" i="39"/>
  <c r="K23" i="39"/>
  <c r="K22" i="39"/>
  <c r="K21" i="39"/>
  <c r="K20" i="39"/>
  <c r="K17" i="39"/>
  <c r="K16" i="39"/>
  <c r="K13" i="39"/>
  <c r="K11" i="39"/>
  <c r="K10" i="39"/>
  <c r="K9" i="39"/>
  <c r="K8" i="39"/>
  <c r="H477" i="39"/>
  <c r="H475" i="39"/>
  <c r="H472" i="39"/>
  <c r="H471" i="39"/>
  <c r="H470" i="39"/>
  <c r="H468" i="39"/>
  <c r="H466" i="39"/>
  <c r="H464" i="39"/>
  <c r="H462" i="39"/>
  <c r="H460" i="39"/>
  <c r="H458" i="39"/>
  <c r="H456" i="39"/>
  <c r="H454" i="39"/>
  <c r="H452" i="39"/>
  <c r="H450" i="39"/>
  <c r="H449" i="39"/>
  <c r="H448" i="39"/>
  <c r="H447" i="39"/>
  <c r="H446" i="39"/>
  <c r="H445" i="39"/>
  <c r="H444" i="39"/>
  <c r="H443" i="39"/>
  <c r="H442" i="39"/>
  <c r="H441" i="39"/>
  <c r="H439" i="39"/>
  <c r="H437" i="39"/>
  <c r="H435" i="39"/>
  <c r="H432" i="39"/>
  <c r="H431" i="39"/>
  <c r="H430" i="39"/>
  <c r="H428" i="39"/>
  <c r="H426" i="39"/>
  <c r="H424" i="39"/>
  <c r="H422" i="39"/>
  <c r="H420" i="39"/>
  <c r="H418" i="39"/>
  <c r="H416" i="39"/>
  <c r="H414" i="39"/>
  <c r="H412" i="39"/>
  <c r="H410" i="39"/>
  <c r="H409" i="39"/>
  <c r="H408" i="39"/>
  <c r="H407" i="39"/>
  <c r="H406" i="39"/>
  <c r="H405" i="39"/>
  <c r="H404" i="39"/>
  <c r="H403" i="39"/>
  <c r="H402" i="39"/>
  <c r="H401" i="39"/>
  <c r="H400" i="39"/>
  <c r="H398" i="39"/>
  <c r="H396" i="39"/>
  <c r="H393" i="39"/>
  <c r="H391" i="39"/>
  <c r="H388" i="39"/>
  <c r="H386" i="39"/>
  <c r="H385" i="39"/>
  <c r="H384" i="39"/>
  <c r="H383" i="39"/>
  <c r="H382" i="39"/>
  <c r="H381" i="39"/>
  <c r="H380" i="39"/>
  <c r="H379" i="39"/>
  <c r="H377" i="39"/>
  <c r="H374" i="39"/>
  <c r="H372" i="39"/>
  <c r="H371" i="39"/>
  <c r="H370" i="39"/>
  <c r="H368" i="39"/>
  <c r="H367" i="39"/>
  <c r="H365" i="39"/>
  <c r="H362" i="39"/>
  <c r="H360" i="39"/>
  <c r="H359" i="39"/>
  <c r="H357" i="39"/>
  <c r="H355" i="39"/>
  <c r="H353" i="39"/>
  <c r="H351" i="39"/>
  <c r="H349" i="39"/>
  <c r="H348" i="39"/>
  <c r="H347" i="39"/>
  <c r="H346" i="39"/>
  <c r="H345" i="39"/>
  <c r="H342" i="39"/>
  <c r="H340" i="39"/>
  <c r="H339" i="39"/>
  <c r="H338" i="39"/>
  <c r="H335" i="39"/>
  <c r="H334" i="39"/>
  <c r="H333" i="39"/>
  <c r="H332" i="39"/>
  <c r="H331" i="39"/>
  <c r="H330" i="39"/>
  <c r="H328" i="39"/>
  <c r="H327" i="39"/>
  <c r="H325" i="39"/>
  <c r="H324" i="39"/>
  <c r="H323" i="39"/>
  <c r="H322" i="39"/>
  <c r="H321" i="39"/>
  <c r="H320" i="39"/>
  <c r="H319" i="39"/>
  <c r="H318" i="39"/>
  <c r="H317" i="39"/>
  <c r="H316" i="39"/>
  <c r="H315" i="39"/>
  <c r="H313" i="39"/>
  <c r="H312" i="39"/>
  <c r="H310" i="39"/>
  <c r="H309" i="39"/>
  <c r="H308" i="39"/>
  <c r="H306" i="39"/>
  <c r="H305" i="39"/>
  <c r="H303" i="39"/>
  <c r="H302" i="39"/>
  <c r="H301" i="39"/>
  <c r="H300" i="39"/>
  <c r="H299" i="39"/>
  <c r="H297" i="39"/>
  <c r="H296" i="39"/>
  <c r="H295" i="39"/>
  <c r="H294" i="39"/>
  <c r="H293" i="39"/>
  <c r="H291" i="39"/>
  <c r="H290" i="39"/>
  <c r="H289" i="39"/>
  <c r="H288" i="39"/>
  <c r="H287" i="39"/>
  <c r="H286" i="39"/>
  <c r="H284" i="39"/>
  <c r="H283" i="39"/>
  <c r="H282" i="39"/>
  <c r="H281" i="39"/>
  <c r="H280" i="39"/>
  <c r="H279" i="39"/>
  <c r="H278" i="39"/>
  <c r="H277" i="39"/>
  <c r="H276" i="39"/>
  <c r="H275" i="39"/>
  <c r="H274" i="39"/>
  <c r="H271" i="39"/>
  <c r="H270" i="39"/>
  <c r="H269" i="39"/>
  <c r="H268" i="39"/>
  <c r="H266" i="39"/>
  <c r="H265" i="39"/>
  <c r="H264" i="39"/>
  <c r="H262" i="39"/>
  <c r="H261" i="39"/>
  <c r="H260" i="39"/>
  <c r="H259" i="39"/>
  <c r="H258" i="39"/>
  <c r="H257" i="39"/>
  <c r="H255" i="39"/>
  <c r="H254" i="39"/>
  <c r="H253" i="39"/>
  <c r="H252" i="39"/>
  <c r="H251" i="39"/>
  <c r="H250" i="39"/>
  <c r="H248" i="39"/>
  <c r="H247" i="39"/>
  <c r="H246" i="39"/>
  <c r="H245" i="39"/>
  <c r="H244" i="39"/>
  <c r="H243" i="39"/>
  <c r="H242" i="39"/>
  <c r="H241" i="39"/>
  <c r="H240" i="39"/>
  <c r="H238" i="39"/>
  <c r="H237" i="39"/>
  <c r="H236" i="39"/>
  <c r="H235" i="39"/>
  <c r="H234" i="39"/>
  <c r="H233" i="39"/>
  <c r="H232" i="39"/>
  <c r="H231" i="39"/>
  <c r="H230" i="39"/>
  <c r="H229" i="39"/>
  <c r="H227" i="39"/>
  <c r="H226" i="39"/>
  <c r="H225" i="39"/>
  <c r="H224" i="39"/>
  <c r="H222" i="39"/>
  <c r="H221" i="39"/>
  <c r="H220" i="39"/>
  <c r="H219" i="39"/>
  <c r="H218" i="39"/>
  <c r="H216" i="39"/>
  <c r="H215" i="39"/>
  <c r="H214" i="39"/>
  <c r="H213" i="39"/>
  <c r="H212" i="39"/>
  <c r="H211" i="39"/>
  <c r="H210" i="39"/>
  <c r="H209" i="39"/>
  <c r="H207" i="39"/>
  <c r="H206" i="39"/>
  <c r="H205" i="39"/>
  <c r="H204" i="39"/>
  <c r="H203" i="39"/>
  <c r="H202" i="39"/>
  <c r="H199" i="39"/>
  <c r="H198" i="39"/>
  <c r="H197" i="39"/>
  <c r="H196" i="39"/>
  <c r="H195" i="39"/>
  <c r="H194" i="39"/>
  <c r="H192" i="39"/>
  <c r="H191" i="39"/>
  <c r="H189" i="39"/>
  <c r="H187" i="39"/>
  <c r="H186" i="39"/>
  <c r="H185" i="39"/>
  <c r="H184" i="39"/>
  <c r="H182" i="39"/>
  <c r="H179" i="39"/>
  <c r="H178" i="39"/>
  <c r="H177" i="39"/>
  <c r="H174" i="39"/>
  <c r="H172" i="39"/>
  <c r="H171" i="39"/>
  <c r="H170" i="39"/>
  <c r="H169" i="39"/>
  <c r="H166" i="39"/>
  <c r="H165" i="39"/>
  <c r="H163" i="39"/>
  <c r="H162" i="39"/>
  <c r="H161" i="39"/>
  <c r="H160" i="39"/>
  <c r="H159" i="39"/>
  <c r="H157" i="39"/>
  <c r="H156" i="39"/>
  <c r="H155" i="39"/>
  <c r="H151" i="39"/>
  <c r="H150" i="39"/>
  <c r="H149" i="39"/>
  <c r="H148" i="39"/>
  <c r="H147" i="39"/>
  <c r="H145" i="39"/>
  <c r="H144" i="39"/>
  <c r="H143" i="39"/>
  <c r="H142" i="39"/>
  <c r="H140" i="39"/>
  <c r="H139" i="39"/>
  <c r="H138" i="39"/>
  <c r="H137" i="39"/>
  <c r="H136" i="39"/>
  <c r="H134" i="39"/>
  <c r="H133" i="39"/>
  <c r="H132" i="39"/>
  <c r="H128" i="39"/>
  <c r="H127" i="39"/>
  <c r="H126" i="39"/>
  <c r="H125" i="39"/>
  <c r="H123" i="39"/>
  <c r="H122" i="39"/>
  <c r="H121" i="39"/>
  <c r="H118" i="39"/>
  <c r="H117" i="39"/>
  <c r="H116" i="39"/>
  <c r="H115" i="39"/>
  <c r="H114" i="39"/>
  <c r="H113" i="39"/>
  <c r="H111" i="39"/>
  <c r="H109" i="39"/>
  <c r="H107" i="39"/>
  <c r="H105" i="39"/>
  <c r="H104" i="39"/>
  <c r="H103" i="39"/>
  <c r="H101" i="39"/>
  <c r="H100" i="39"/>
  <c r="H98" i="39"/>
  <c r="H97" i="39"/>
  <c r="H94" i="39"/>
  <c r="H93" i="39"/>
  <c r="H90" i="39"/>
  <c r="H88" i="39"/>
  <c r="H86" i="39"/>
  <c r="H85" i="39"/>
  <c r="H84" i="39"/>
  <c r="H83" i="39"/>
  <c r="H81" i="39"/>
  <c r="H80" i="39"/>
  <c r="H79" i="39"/>
  <c r="H78" i="39"/>
  <c r="H75" i="39"/>
  <c r="H73" i="39"/>
  <c r="H72" i="39"/>
  <c r="H68" i="39"/>
  <c r="H67" i="39"/>
  <c r="H66" i="39"/>
  <c r="H62" i="39"/>
  <c r="H61" i="39"/>
  <c r="H60" i="39"/>
  <c r="H59" i="39"/>
  <c r="H58" i="39"/>
  <c r="H57" i="39"/>
  <c r="H55" i="39"/>
  <c r="H53" i="39"/>
  <c r="H52" i="39"/>
  <c r="H51" i="39"/>
  <c r="H50" i="39"/>
  <c r="H49" i="39"/>
  <c r="H46" i="39"/>
  <c r="H45" i="39"/>
  <c r="H44" i="39"/>
  <c r="H43" i="39"/>
  <c r="H41" i="39"/>
  <c r="H40" i="39"/>
  <c r="H39" i="39"/>
  <c r="H38" i="39"/>
  <c r="H37" i="39"/>
  <c r="H36" i="39"/>
  <c r="H35" i="39"/>
  <c r="H31" i="39"/>
  <c r="H29" i="39"/>
  <c r="H28" i="39"/>
  <c r="H26" i="39"/>
  <c r="H25" i="39"/>
  <c r="H23" i="39"/>
  <c r="H22" i="39"/>
  <c r="H21" i="39"/>
  <c r="H20" i="39"/>
  <c r="H17" i="39"/>
  <c r="H16" i="39"/>
  <c r="H13" i="39"/>
  <c r="H477" i="38"/>
  <c r="H475" i="38"/>
  <c r="H472" i="38"/>
  <c r="H471" i="38"/>
  <c r="H470" i="38"/>
  <c r="H468" i="38"/>
  <c r="H466" i="38"/>
  <c r="H464" i="38"/>
  <c r="H462" i="38"/>
  <c r="H460" i="38"/>
  <c r="H458" i="38"/>
  <c r="H456" i="38"/>
  <c r="H454" i="38"/>
  <c r="H452" i="38"/>
  <c r="H450" i="38"/>
  <c r="H449" i="38"/>
  <c r="H448" i="38"/>
  <c r="H447" i="38"/>
  <c r="H446" i="38"/>
  <c r="H445" i="38"/>
  <c r="H444" i="38"/>
  <c r="H443" i="38"/>
  <c r="H442" i="38"/>
  <c r="H441" i="38"/>
  <c r="H439" i="38"/>
  <c r="H437" i="38"/>
  <c r="H435" i="38"/>
  <c r="H432" i="38"/>
  <c r="H431" i="38"/>
  <c r="H430" i="38"/>
  <c r="H428" i="38"/>
  <c r="H426" i="38"/>
  <c r="H424" i="38"/>
  <c r="H422" i="38"/>
  <c r="H420" i="38"/>
  <c r="H418" i="38"/>
  <c r="H416" i="38"/>
  <c r="H414" i="38"/>
  <c r="H412" i="38"/>
  <c r="H410" i="38"/>
  <c r="H409" i="38"/>
  <c r="H408" i="38"/>
  <c r="H407" i="38"/>
  <c r="H406" i="38"/>
  <c r="H405" i="38"/>
  <c r="H404" i="38"/>
  <c r="H403" i="38"/>
  <c r="H402" i="38"/>
  <c r="H401" i="38"/>
  <c r="H400" i="38"/>
  <c r="H398" i="38"/>
  <c r="H396" i="38"/>
  <c r="H393" i="38"/>
  <c r="H391" i="38"/>
  <c r="H388" i="38"/>
  <c r="H386" i="38"/>
  <c r="H385" i="38"/>
  <c r="H384" i="38"/>
  <c r="H383" i="38"/>
  <c r="H382" i="38"/>
  <c r="H381" i="38"/>
  <c r="H380" i="38"/>
  <c r="H379" i="38"/>
  <c r="H377" i="38"/>
  <c r="H374" i="38"/>
  <c r="H372" i="38"/>
  <c r="H371" i="38"/>
  <c r="H370" i="38"/>
  <c r="H368" i="38"/>
  <c r="H367" i="38"/>
  <c r="H365" i="38"/>
  <c r="H362" i="38"/>
  <c r="H360" i="38"/>
  <c r="H359" i="38"/>
  <c r="H357" i="38"/>
  <c r="H355" i="38"/>
  <c r="H353" i="38"/>
  <c r="H351" i="38"/>
  <c r="H349" i="38"/>
  <c r="H348" i="38"/>
  <c r="H347" i="38"/>
  <c r="H346" i="38"/>
  <c r="H345" i="38"/>
  <c r="H342" i="38"/>
  <c r="H340" i="38"/>
  <c r="H339" i="38"/>
  <c r="H338" i="38"/>
  <c r="H335" i="38"/>
  <c r="H334" i="38"/>
  <c r="H333" i="38"/>
  <c r="H332" i="38"/>
  <c r="H331" i="38"/>
  <c r="H330" i="38"/>
  <c r="H328" i="38"/>
  <c r="H327" i="38"/>
  <c r="H325" i="38"/>
  <c r="H324" i="38"/>
  <c r="H323" i="38"/>
  <c r="H322" i="38"/>
  <c r="H321" i="38"/>
  <c r="H320" i="38"/>
  <c r="H319" i="38"/>
  <c r="H318" i="38"/>
  <c r="H317" i="38"/>
  <c r="H316" i="38"/>
  <c r="H315" i="38"/>
  <c r="H313" i="38"/>
  <c r="H312" i="38"/>
  <c r="H310" i="38"/>
  <c r="H309" i="38"/>
  <c r="H308" i="38"/>
  <c r="H306" i="38"/>
  <c r="H305" i="38"/>
  <c r="H303" i="38"/>
  <c r="H302" i="38"/>
  <c r="H301" i="38"/>
  <c r="H300" i="38"/>
  <c r="H299" i="38"/>
  <c r="H297" i="38"/>
  <c r="H296" i="38"/>
  <c r="H295" i="38"/>
  <c r="H294" i="38"/>
  <c r="H293" i="38"/>
  <c r="H291" i="38"/>
  <c r="H290" i="38"/>
  <c r="H289" i="38"/>
  <c r="H288" i="38"/>
  <c r="H287" i="38"/>
  <c r="H286" i="38"/>
  <c r="H284" i="38"/>
  <c r="H283" i="38"/>
  <c r="H282" i="38"/>
  <c r="H281" i="38"/>
  <c r="H280" i="38"/>
  <c r="H279" i="38"/>
  <c r="H278" i="38"/>
  <c r="H277" i="38"/>
  <c r="H276" i="38"/>
  <c r="H275" i="38"/>
  <c r="H274" i="38"/>
  <c r="H271" i="38"/>
  <c r="H270" i="38"/>
  <c r="H269" i="38"/>
  <c r="H268" i="38"/>
  <c r="H266" i="38"/>
  <c r="H265" i="38"/>
  <c r="H264" i="38"/>
  <c r="H262" i="38"/>
  <c r="H261" i="38"/>
  <c r="H260" i="38"/>
  <c r="H259" i="38"/>
  <c r="H258" i="38"/>
  <c r="H257" i="38"/>
  <c r="H255" i="38"/>
  <c r="H254" i="38"/>
  <c r="H253" i="38"/>
  <c r="H252" i="38"/>
  <c r="H251" i="38"/>
  <c r="H250" i="38"/>
  <c r="H248" i="38"/>
  <c r="H247" i="38"/>
  <c r="H246" i="38"/>
  <c r="H245" i="38"/>
  <c r="H244" i="38"/>
  <c r="H243" i="38"/>
  <c r="H242" i="38"/>
  <c r="H241" i="38"/>
  <c r="H240" i="38"/>
  <c r="H238" i="38"/>
  <c r="H237" i="38"/>
  <c r="H236" i="38"/>
  <c r="H235" i="38"/>
  <c r="H234" i="38"/>
  <c r="H233" i="38"/>
  <c r="H232" i="38"/>
  <c r="H231" i="38"/>
  <c r="H230" i="38"/>
  <c r="H229" i="38"/>
  <c r="H227" i="38"/>
  <c r="H226" i="38"/>
  <c r="H225" i="38"/>
  <c r="H224" i="38"/>
  <c r="H222" i="38"/>
  <c r="H221" i="38"/>
  <c r="H220" i="38"/>
  <c r="H219" i="38"/>
  <c r="H218" i="38"/>
  <c r="H216" i="38"/>
  <c r="H215" i="38"/>
  <c r="H214" i="38"/>
  <c r="H213" i="38"/>
  <c r="H212" i="38"/>
  <c r="H211" i="38"/>
  <c r="H210" i="38"/>
  <c r="H209" i="38"/>
  <c r="H207" i="38"/>
  <c r="H206" i="38"/>
  <c r="H205" i="38"/>
  <c r="H204" i="38"/>
  <c r="H203" i="38"/>
  <c r="H202" i="38"/>
  <c r="H199" i="38"/>
  <c r="H198" i="38"/>
  <c r="H197" i="38"/>
  <c r="H196" i="38"/>
  <c r="H195" i="38"/>
  <c r="H194" i="38"/>
  <c r="H192" i="38"/>
  <c r="H191" i="38"/>
  <c r="H189" i="38"/>
  <c r="H187" i="38"/>
  <c r="H186" i="38"/>
  <c r="H185" i="38"/>
  <c r="H184" i="38"/>
  <c r="H182" i="38"/>
  <c r="H179" i="38"/>
  <c r="H178" i="38"/>
  <c r="H177" i="38"/>
  <c r="H174" i="38"/>
  <c r="H172" i="38"/>
  <c r="H171" i="38"/>
  <c r="H170" i="38"/>
  <c r="H169" i="38"/>
  <c r="H166" i="38"/>
  <c r="H165" i="38"/>
  <c r="H163" i="38"/>
  <c r="H162" i="38"/>
  <c r="H161" i="38"/>
  <c r="H160" i="38"/>
  <c r="H159" i="38"/>
  <c r="H157" i="38"/>
  <c r="H156" i="38"/>
  <c r="H155" i="38"/>
  <c r="H151" i="38"/>
  <c r="H150" i="38"/>
  <c r="H149" i="38"/>
  <c r="H148" i="38"/>
  <c r="H147" i="38"/>
  <c r="H145" i="38"/>
  <c r="H144" i="38"/>
  <c r="H143" i="38"/>
  <c r="H142" i="38"/>
  <c r="H140" i="38"/>
  <c r="H139" i="38"/>
  <c r="H138" i="38"/>
  <c r="H137" i="38"/>
  <c r="H136" i="38"/>
  <c r="H134" i="38"/>
  <c r="H133" i="38"/>
  <c r="H132" i="38"/>
  <c r="H128" i="38"/>
  <c r="H127" i="38"/>
  <c r="H126" i="38"/>
  <c r="H125" i="38"/>
  <c r="H123" i="38"/>
  <c r="H122" i="38"/>
  <c r="H121" i="38"/>
  <c r="H118" i="38"/>
  <c r="H117" i="38"/>
  <c r="H116" i="38"/>
  <c r="H115" i="38"/>
  <c r="H114" i="38"/>
  <c r="H113" i="38"/>
  <c r="H111" i="38"/>
  <c r="H109" i="38"/>
  <c r="H107" i="38"/>
  <c r="H105" i="38"/>
  <c r="H104" i="38"/>
  <c r="H103" i="38"/>
  <c r="H101" i="38"/>
  <c r="H100" i="38"/>
  <c r="H98" i="38"/>
  <c r="H97" i="38"/>
  <c r="H94" i="38"/>
  <c r="H93" i="38"/>
  <c r="H90" i="38"/>
  <c r="H88" i="38"/>
  <c r="H86" i="38"/>
  <c r="H85" i="38"/>
  <c r="H84" i="38"/>
  <c r="H83" i="38"/>
  <c r="H81" i="38"/>
  <c r="H80" i="38"/>
  <c r="H79" i="38"/>
  <c r="H78" i="38"/>
  <c r="H75" i="38"/>
  <c r="H73" i="38"/>
  <c r="H72" i="38"/>
  <c r="H68" i="38"/>
  <c r="H67" i="38"/>
  <c r="H66" i="38"/>
  <c r="H62" i="38"/>
  <c r="H61" i="38"/>
  <c r="H60" i="38"/>
  <c r="H59" i="38"/>
  <c r="H58" i="38"/>
  <c r="H57" i="38"/>
  <c r="H55" i="38"/>
  <c r="H53" i="38"/>
  <c r="H52" i="38"/>
  <c r="H51" i="38"/>
  <c r="H50" i="38"/>
  <c r="H49" i="38"/>
  <c r="H46" i="38"/>
  <c r="H45" i="38"/>
  <c r="H44" i="38"/>
  <c r="H43" i="38"/>
  <c r="H41" i="38"/>
  <c r="H40" i="38"/>
  <c r="H39" i="38"/>
  <c r="H38" i="38"/>
  <c r="H37" i="38"/>
  <c r="H36" i="38"/>
  <c r="H35" i="38"/>
  <c r="H31" i="38"/>
  <c r="H29" i="38"/>
  <c r="H28" i="38"/>
  <c r="H26" i="38"/>
  <c r="H25" i="38"/>
  <c r="H23" i="38"/>
  <c r="H22" i="38"/>
  <c r="H21" i="38"/>
  <c r="H20" i="38"/>
  <c r="H17" i="38"/>
  <c r="H16" i="38"/>
  <c r="H13" i="38"/>
  <c r="I11" i="38"/>
  <c r="H11" i="38" s="1"/>
  <c r="I10" i="38"/>
  <c r="H10" i="38" s="1"/>
  <c r="I9" i="38"/>
  <c r="H9" i="38" s="1"/>
  <c r="I8" i="38"/>
  <c r="H8" i="38" s="1"/>
  <c r="H477" i="37"/>
  <c r="H475" i="37"/>
  <c r="H472" i="37"/>
  <c r="H471" i="37"/>
  <c r="H470" i="37"/>
  <c r="H468" i="37"/>
  <c r="H466" i="37"/>
  <c r="H464" i="37"/>
  <c r="H462" i="37"/>
  <c r="H460" i="37"/>
  <c r="H458" i="37"/>
  <c r="H456" i="37"/>
  <c r="H454" i="37"/>
  <c r="H452" i="37"/>
  <c r="H450" i="37"/>
  <c r="H449" i="37"/>
  <c r="H448" i="37"/>
  <c r="H447" i="37"/>
  <c r="H446" i="37"/>
  <c r="H445" i="37"/>
  <c r="H444" i="37"/>
  <c r="H443" i="37"/>
  <c r="H442" i="37"/>
  <c r="H441" i="37"/>
  <c r="H439" i="37"/>
  <c r="H437" i="37"/>
  <c r="H435" i="37"/>
  <c r="H432" i="37"/>
  <c r="H431" i="37"/>
  <c r="H430" i="37"/>
  <c r="H428" i="37"/>
  <c r="H426" i="37"/>
  <c r="H424" i="37"/>
  <c r="H422" i="37"/>
  <c r="H420" i="37"/>
  <c r="H418" i="37"/>
  <c r="H416" i="37"/>
  <c r="H414" i="37"/>
  <c r="H412" i="37"/>
  <c r="H410" i="37"/>
  <c r="H409" i="37"/>
  <c r="H408" i="37"/>
  <c r="H407" i="37"/>
  <c r="H406" i="37"/>
  <c r="H405" i="37"/>
  <c r="H404" i="37"/>
  <c r="H403" i="37"/>
  <c r="H402" i="37"/>
  <c r="H401" i="37"/>
  <c r="H400" i="37"/>
  <c r="H398" i="37"/>
  <c r="H396" i="37"/>
  <c r="H393" i="37"/>
  <c r="H391" i="37"/>
  <c r="H388" i="37"/>
  <c r="H386" i="37"/>
  <c r="H385" i="37"/>
  <c r="H384" i="37"/>
  <c r="H383" i="37"/>
  <c r="H382" i="37"/>
  <c r="H381" i="37"/>
  <c r="H380" i="37"/>
  <c r="H379" i="37"/>
  <c r="H377" i="37"/>
  <c r="H374" i="37"/>
  <c r="H372" i="37"/>
  <c r="H371" i="37"/>
  <c r="H370" i="37"/>
  <c r="H368" i="37"/>
  <c r="H367" i="37"/>
  <c r="H365" i="37"/>
  <c r="H362" i="37"/>
  <c r="H360" i="37"/>
  <c r="H359" i="37"/>
  <c r="H357" i="37"/>
  <c r="H355" i="37"/>
  <c r="H353" i="37"/>
  <c r="H351" i="37"/>
  <c r="H349" i="37"/>
  <c r="H348" i="37"/>
  <c r="H347" i="37"/>
  <c r="H346" i="37"/>
  <c r="H345" i="37"/>
  <c r="H342" i="37"/>
  <c r="H340" i="37"/>
  <c r="H339" i="37"/>
  <c r="H338" i="37"/>
  <c r="H335" i="37"/>
  <c r="H334" i="37"/>
  <c r="H333" i="37"/>
  <c r="H332" i="37"/>
  <c r="H331" i="37"/>
  <c r="H330" i="37"/>
  <c r="H328" i="37"/>
  <c r="H327" i="37"/>
  <c r="H325" i="37"/>
  <c r="H324" i="37"/>
  <c r="H323" i="37"/>
  <c r="H322" i="37"/>
  <c r="H321" i="37"/>
  <c r="H320" i="37"/>
  <c r="H319" i="37"/>
  <c r="H318" i="37"/>
  <c r="H317" i="37"/>
  <c r="H316" i="37"/>
  <c r="H315" i="37"/>
  <c r="H313" i="37"/>
  <c r="H312" i="37"/>
  <c r="H310" i="37"/>
  <c r="H309" i="37"/>
  <c r="H308" i="37"/>
  <c r="H306" i="37"/>
  <c r="H305" i="37"/>
  <c r="H303" i="37"/>
  <c r="H302" i="37"/>
  <c r="H301" i="37"/>
  <c r="H300" i="37"/>
  <c r="H299" i="37"/>
  <c r="H297" i="37"/>
  <c r="H296" i="37"/>
  <c r="H295" i="37"/>
  <c r="H294" i="37"/>
  <c r="H293" i="37"/>
  <c r="H291" i="37"/>
  <c r="H290" i="37"/>
  <c r="H289" i="37"/>
  <c r="H288" i="37"/>
  <c r="H287" i="37"/>
  <c r="H286" i="37"/>
  <c r="H284" i="37"/>
  <c r="H283" i="37"/>
  <c r="H282" i="37"/>
  <c r="H281" i="37"/>
  <c r="H280" i="37"/>
  <c r="H279" i="37"/>
  <c r="H278" i="37"/>
  <c r="H277" i="37"/>
  <c r="H276" i="37"/>
  <c r="H275" i="37"/>
  <c r="H274" i="37"/>
  <c r="H271" i="37"/>
  <c r="H270" i="37"/>
  <c r="H269" i="37"/>
  <c r="H268" i="37"/>
  <c r="H266" i="37"/>
  <c r="H265" i="37"/>
  <c r="H264" i="37"/>
  <c r="H262" i="37"/>
  <c r="H261" i="37"/>
  <c r="H260" i="37"/>
  <c r="H259" i="37"/>
  <c r="H258" i="37"/>
  <c r="H257" i="37"/>
  <c r="H255" i="37"/>
  <c r="H254" i="37"/>
  <c r="H253" i="37"/>
  <c r="H252" i="37"/>
  <c r="H251" i="37"/>
  <c r="H250" i="37"/>
  <c r="H248" i="37"/>
  <c r="H247" i="37"/>
  <c r="H246" i="37"/>
  <c r="H245" i="37"/>
  <c r="H244" i="37"/>
  <c r="H243" i="37"/>
  <c r="H242" i="37"/>
  <c r="H241" i="37"/>
  <c r="H240" i="37"/>
  <c r="H238" i="37"/>
  <c r="H237" i="37"/>
  <c r="H236" i="37"/>
  <c r="H235" i="37"/>
  <c r="H234" i="37"/>
  <c r="H233" i="37"/>
  <c r="H232" i="37"/>
  <c r="H231" i="37"/>
  <c r="H230" i="37"/>
  <c r="H229" i="37"/>
  <c r="H227" i="37"/>
  <c r="H226" i="37"/>
  <c r="H225" i="37"/>
  <c r="H224" i="37"/>
  <c r="H222" i="37"/>
  <c r="H221" i="37"/>
  <c r="H220" i="37"/>
  <c r="H219" i="37"/>
  <c r="H218" i="37"/>
  <c r="H216" i="37"/>
  <c r="H215" i="37"/>
  <c r="H214" i="37"/>
  <c r="H213" i="37"/>
  <c r="H212" i="37"/>
  <c r="H211" i="37"/>
  <c r="H210" i="37"/>
  <c r="H209" i="37"/>
  <c r="H207" i="37"/>
  <c r="H206" i="37"/>
  <c r="H205" i="37"/>
  <c r="H204" i="37"/>
  <c r="H203" i="37"/>
  <c r="H202" i="37"/>
  <c r="H199" i="37"/>
  <c r="H198" i="37"/>
  <c r="H197" i="37"/>
  <c r="H196" i="37"/>
  <c r="H195" i="37"/>
  <c r="H194" i="37"/>
  <c r="H192" i="37"/>
  <c r="H191" i="37"/>
  <c r="H189" i="37"/>
  <c r="H187" i="37"/>
  <c r="H186" i="37"/>
  <c r="H185" i="37"/>
  <c r="H184" i="37"/>
  <c r="H182" i="37"/>
  <c r="H179" i="37"/>
  <c r="H178" i="37"/>
  <c r="H177" i="37"/>
  <c r="H174" i="37"/>
  <c r="H172" i="37"/>
  <c r="H171" i="37"/>
  <c r="H170" i="37"/>
  <c r="H169" i="37"/>
  <c r="H166" i="37"/>
  <c r="H165" i="37"/>
  <c r="H163" i="37"/>
  <c r="H162" i="37"/>
  <c r="H161" i="37"/>
  <c r="H160" i="37"/>
  <c r="H159" i="37"/>
  <c r="H157" i="37"/>
  <c r="H156" i="37"/>
  <c r="H155" i="37"/>
  <c r="H151" i="37"/>
  <c r="H150" i="37"/>
  <c r="H149" i="37"/>
  <c r="H148" i="37"/>
  <c r="H147" i="37"/>
  <c r="H145" i="37"/>
  <c r="H144" i="37"/>
  <c r="H143" i="37"/>
  <c r="H142" i="37"/>
  <c r="H140" i="37"/>
  <c r="H139" i="37"/>
  <c r="H138" i="37"/>
  <c r="H137" i="37"/>
  <c r="H136" i="37"/>
  <c r="H134" i="37"/>
  <c r="H133" i="37"/>
  <c r="H132" i="37"/>
  <c r="H128" i="37"/>
  <c r="H127" i="37"/>
  <c r="H126" i="37"/>
  <c r="H125" i="37"/>
  <c r="H123" i="37"/>
  <c r="H122" i="37"/>
  <c r="H121" i="37"/>
  <c r="H118" i="37"/>
  <c r="H117" i="37"/>
  <c r="H116" i="37"/>
  <c r="H115" i="37"/>
  <c r="H114" i="37"/>
  <c r="H113" i="37"/>
  <c r="H111" i="37"/>
  <c r="H109" i="37"/>
  <c r="H107" i="37"/>
  <c r="H105" i="37"/>
  <c r="H104" i="37"/>
  <c r="H103" i="37"/>
  <c r="H101" i="37"/>
  <c r="H100" i="37"/>
  <c r="H98" i="37"/>
  <c r="H97" i="37"/>
  <c r="H94" i="37"/>
  <c r="H93" i="37"/>
  <c r="H90" i="37"/>
  <c r="H88" i="37"/>
  <c r="H86" i="37"/>
  <c r="H85" i="37"/>
  <c r="H84" i="37"/>
  <c r="H83" i="37"/>
  <c r="H81" i="37"/>
  <c r="H80" i="37"/>
  <c r="H79" i="37"/>
  <c r="H78" i="37"/>
  <c r="H75" i="37"/>
  <c r="H73" i="37"/>
  <c r="H72" i="37"/>
  <c r="H68" i="37"/>
  <c r="H67" i="37"/>
  <c r="H66" i="37"/>
  <c r="H62" i="37"/>
  <c r="H61" i="37"/>
  <c r="H60" i="37"/>
  <c r="H59" i="37"/>
  <c r="H58" i="37"/>
  <c r="H57" i="37"/>
  <c r="H55" i="37"/>
  <c r="H53" i="37"/>
  <c r="H52" i="37"/>
  <c r="H51" i="37"/>
  <c r="H50" i="37"/>
  <c r="H49" i="37"/>
  <c r="H46" i="37"/>
  <c r="H45" i="37"/>
  <c r="H44" i="37"/>
  <c r="H43" i="37"/>
  <c r="H41" i="37"/>
  <c r="H40" i="37"/>
  <c r="H39" i="37"/>
  <c r="H38" i="37"/>
  <c r="H37" i="37"/>
  <c r="H36" i="37"/>
  <c r="H35" i="37"/>
  <c r="H31" i="37"/>
  <c r="H29" i="37"/>
  <c r="H28" i="37"/>
  <c r="H26" i="37"/>
  <c r="H25" i="37"/>
  <c r="H23" i="37"/>
  <c r="H22" i="37"/>
  <c r="H21" i="37"/>
  <c r="H20" i="37"/>
  <c r="H17" i="37"/>
  <c r="H16" i="37"/>
  <c r="H13" i="37"/>
  <c r="I11" i="37"/>
  <c r="H11" i="37" s="1"/>
  <c r="I10" i="37"/>
  <c r="H10" i="37" s="1"/>
  <c r="I9" i="37"/>
  <c r="H9" i="37" s="1"/>
  <c r="I8" i="37"/>
  <c r="H8" i="37" s="1"/>
  <c r="T477" i="36"/>
  <c r="T475" i="36"/>
  <c r="T472" i="36"/>
  <c r="T471" i="36"/>
  <c r="T470" i="36"/>
  <c r="T468" i="36"/>
  <c r="T466" i="36"/>
  <c r="T464" i="36"/>
  <c r="T462" i="36"/>
  <c r="T460" i="36"/>
  <c r="T458" i="36"/>
  <c r="T456" i="36"/>
  <c r="T454" i="36"/>
  <c r="T452" i="36"/>
  <c r="T450" i="36"/>
  <c r="T449" i="36"/>
  <c r="T448" i="36"/>
  <c r="T447" i="36"/>
  <c r="T446" i="36"/>
  <c r="T445" i="36"/>
  <c r="T444" i="36"/>
  <c r="T443" i="36"/>
  <c r="T442" i="36"/>
  <c r="T441" i="36"/>
  <c r="T439" i="36"/>
  <c r="T437" i="36"/>
  <c r="T435" i="36"/>
  <c r="T432" i="36"/>
  <c r="T431" i="36"/>
  <c r="T430" i="36"/>
  <c r="T428" i="36"/>
  <c r="T426" i="36"/>
  <c r="T424" i="36"/>
  <c r="T422" i="36"/>
  <c r="T420" i="36"/>
  <c r="T418" i="36"/>
  <c r="T416" i="36"/>
  <c r="T414" i="36"/>
  <c r="T412" i="36"/>
  <c r="T410" i="36"/>
  <c r="T409" i="36"/>
  <c r="T408" i="36"/>
  <c r="T407" i="36"/>
  <c r="T406" i="36"/>
  <c r="T405" i="36"/>
  <c r="T404" i="36"/>
  <c r="T403" i="36"/>
  <c r="T402" i="36"/>
  <c r="T401" i="36"/>
  <c r="T400" i="36"/>
  <c r="T398" i="36"/>
  <c r="T396" i="36"/>
  <c r="T393" i="36"/>
  <c r="T391" i="36"/>
  <c r="T388" i="36"/>
  <c r="T386" i="36"/>
  <c r="T385" i="36"/>
  <c r="T384" i="36"/>
  <c r="T383" i="36"/>
  <c r="T382" i="36"/>
  <c r="T381" i="36"/>
  <c r="T380" i="36"/>
  <c r="T379" i="36"/>
  <c r="T377" i="36"/>
  <c r="T374" i="36"/>
  <c r="T372" i="36"/>
  <c r="T371" i="36"/>
  <c r="T370" i="36"/>
  <c r="T368" i="36"/>
  <c r="T367" i="36"/>
  <c r="T365" i="36"/>
  <c r="T362" i="36"/>
  <c r="T360" i="36"/>
  <c r="T359" i="36"/>
  <c r="T357" i="36"/>
  <c r="T355" i="36"/>
  <c r="T353" i="36"/>
  <c r="T351" i="36"/>
  <c r="T349" i="36"/>
  <c r="T348" i="36"/>
  <c r="T347" i="36"/>
  <c r="T346" i="36"/>
  <c r="T345" i="36"/>
  <c r="T342" i="36"/>
  <c r="T340" i="36"/>
  <c r="T339" i="36"/>
  <c r="T338" i="36"/>
  <c r="T335" i="36"/>
  <c r="T334" i="36"/>
  <c r="T333" i="36"/>
  <c r="T332" i="36"/>
  <c r="T331" i="36"/>
  <c r="T330" i="36"/>
  <c r="T328" i="36"/>
  <c r="T327" i="36"/>
  <c r="T325" i="36"/>
  <c r="T324" i="36"/>
  <c r="T323" i="36"/>
  <c r="T322" i="36"/>
  <c r="T321" i="36"/>
  <c r="T320" i="36"/>
  <c r="T319" i="36"/>
  <c r="T318" i="36"/>
  <c r="T317" i="36"/>
  <c r="T316" i="36"/>
  <c r="T315" i="36"/>
  <c r="T313" i="36"/>
  <c r="T312" i="36"/>
  <c r="T310" i="36"/>
  <c r="T309" i="36"/>
  <c r="T308" i="36"/>
  <c r="T306" i="36"/>
  <c r="T305" i="36"/>
  <c r="T303" i="36"/>
  <c r="T302" i="36"/>
  <c r="T301" i="36"/>
  <c r="T300" i="36"/>
  <c r="T299" i="36"/>
  <c r="T297" i="36"/>
  <c r="T296" i="36"/>
  <c r="T295" i="36"/>
  <c r="T294" i="36"/>
  <c r="T293" i="36"/>
  <c r="T291" i="36"/>
  <c r="T290" i="36"/>
  <c r="T289" i="36"/>
  <c r="T288" i="36"/>
  <c r="T287" i="36"/>
  <c r="T286" i="36"/>
  <c r="T284" i="36"/>
  <c r="T283" i="36"/>
  <c r="T282" i="36"/>
  <c r="T281" i="36"/>
  <c r="T280" i="36"/>
  <c r="T279" i="36"/>
  <c r="T278" i="36"/>
  <c r="T277" i="36"/>
  <c r="T276" i="36"/>
  <c r="T275" i="36"/>
  <c r="T274" i="36"/>
  <c r="T271" i="36"/>
  <c r="T270" i="36"/>
  <c r="T269" i="36"/>
  <c r="T268" i="36"/>
  <c r="T266" i="36"/>
  <c r="T265" i="36"/>
  <c r="T264" i="36"/>
  <c r="T262" i="36"/>
  <c r="T261" i="36"/>
  <c r="T260" i="36"/>
  <c r="T259" i="36"/>
  <c r="T258" i="36"/>
  <c r="T257" i="36"/>
  <c r="T255" i="36"/>
  <c r="T254" i="36"/>
  <c r="T253" i="36"/>
  <c r="T252" i="36"/>
  <c r="T251" i="36"/>
  <c r="T250" i="36"/>
  <c r="T248" i="36"/>
  <c r="T247" i="36"/>
  <c r="T246" i="36"/>
  <c r="T245" i="36"/>
  <c r="T244" i="36"/>
  <c r="T243" i="36"/>
  <c r="T242" i="36"/>
  <c r="T241" i="36"/>
  <c r="T240" i="36"/>
  <c r="T238" i="36"/>
  <c r="T237" i="36"/>
  <c r="T236" i="36"/>
  <c r="T235" i="36"/>
  <c r="T234" i="36"/>
  <c r="T233" i="36"/>
  <c r="T232" i="36"/>
  <c r="T231" i="36"/>
  <c r="T230" i="36"/>
  <c r="T229" i="36"/>
  <c r="T227" i="36"/>
  <c r="T226" i="36"/>
  <c r="T225" i="36"/>
  <c r="T224" i="36"/>
  <c r="T222" i="36"/>
  <c r="T221" i="36"/>
  <c r="T220" i="36"/>
  <c r="T219" i="36"/>
  <c r="T218" i="36"/>
  <c r="T216" i="36"/>
  <c r="T215" i="36"/>
  <c r="T214" i="36"/>
  <c r="T213" i="36"/>
  <c r="T212" i="36"/>
  <c r="T211" i="36"/>
  <c r="T210" i="36"/>
  <c r="T209" i="36"/>
  <c r="T207" i="36"/>
  <c r="T206" i="36"/>
  <c r="T205" i="36"/>
  <c r="T204" i="36"/>
  <c r="T203" i="36"/>
  <c r="T202" i="36"/>
  <c r="T199" i="36"/>
  <c r="T198" i="36"/>
  <c r="T197" i="36"/>
  <c r="T196" i="36"/>
  <c r="T195" i="36"/>
  <c r="T194" i="36"/>
  <c r="T192" i="36"/>
  <c r="T191" i="36"/>
  <c r="T189" i="36"/>
  <c r="T187" i="36"/>
  <c r="T186" i="36"/>
  <c r="T185" i="36"/>
  <c r="T184" i="36"/>
  <c r="T182" i="36"/>
  <c r="T179" i="36"/>
  <c r="T178" i="36"/>
  <c r="T177" i="36"/>
  <c r="T174" i="36"/>
  <c r="T172" i="36"/>
  <c r="T171" i="36"/>
  <c r="T170" i="36"/>
  <c r="T169" i="36"/>
  <c r="T166" i="36"/>
  <c r="T165" i="36"/>
  <c r="T163" i="36"/>
  <c r="T162" i="36"/>
  <c r="T161" i="36"/>
  <c r="T160" i="36"/>
  <c r="T159" i="36"/>
  <c r="T157" i="36"/>
  <c r="T156" i="36"/>
  <c r="T155" i="36"/>
  <c r="T151" i="36"/>
  <c r="T150" i="36"/>
  <c r="T149" i="36"/>
  <c r="T148" i="36"/>
  <c r="T147" i="36"/>
  <c r="T145" i="36"/>
  <c r="T144" i="36"/>
  <c r="T143" i="36"/>
  <c r="T142" i="36"/>
  <c r="T140" i="36"/>
  <c r="T139" i="36"/>
  <c r="T138" i="36"/>
  <c r="T137" i="36"/>
  <c r="T136" i="36"/>
  <c r="T134" i="36"/>
  <c r="T133" i="36"/>
  <c r="T132" i="36"/>
  <c r="T128" i="36"/>
  <c r="T127" i="36"/>
  <c r="T126" i="36"/>
  <c r="T125" i="36"/>
  <c r="T123" i="36"/>
  <c r="T122" i="36"/>
  <c r="T121" i="36"/>
  <c r="T118" i="36"/>
  <c r="T117" i="36"/>
  <c r="T116" i="36"/>
  <c r="T115" i="36"/>
  <c r="T114" i="36"/>
  <c r="T113" i="36"/>
  <c r="T111" i="36"/>
  <c r="T109" i="36"/>
  <c r="T107" i="36"/>
  <c r="T105" i="36"/>
  <c r="T104" i="36"/>
  <c r="T103" i="36"/>
  <c r="T101" i="36"/>
  <c r="T100" i="36"/>
  <c r="T98" i="36"/>
  <c r="T97" i="36"/>
  <c r="T94" i="36"/>
  <c r="T93" i="36"/>
  <c r="T90" i="36"/>
  <c r="T88" i="36"/>
  <c r="T86" i="36"/>
  <c r="T85" i="36"/>
  <c r="T84" i="36"/>
  <c r="T83" i="36"/>
  <c r="T81" i="36"/>
  <c r="T80" i="36"/>
  <c r="T79" i="36"/>
  <c r="T78" i="36"/>
  <c r="T75" i="36"/>
  <c r="T73" i="36"/>
  <c r="T72" i="36"/>
  <c r="T68" i="36"/>
  <c r="T67" i="36"/>
  <c r="T66" i="36"/>
  <c r="T62" i="36"/>
  <c r="T61" i="36"/>
  <c r="T60" i="36"/>
  <c r="T59" i="36"/>
  <c r="T58" i="36"/>
  <c r="T57" i="36"/>
  <c r="T55" i="36"/>
  <c r="T53" i="36"/>
  <c r="T52" i="36"/>
  <c r="T51" i="36"/>
  <c r="T50" i="36"/>
  <c r="T49" i="36"/>
  <c r="T46" i="36"/>
  <c r="T45" i="36"/>
  <c r="T44" i="36"/>
  <c r="T43" i="36"/>
  <c r="T41" i="36"/>
  <c r="T40" i="36"/>
  <c r="T39" i="36"/>
  <c r="T38" i="36"/>
  <c r="T37" i="36"/>
  <c r="T36" i="36"/>
  <c r="T35" i="36"/>
  <c r="T31" i="36"/>
  <c r="T29" i="36"/>
  <c r="T28" i="36"/>
  <c r="T26" i="36"/>
  <c r="T25" i="36"/>
  <c r="T23" i="36"/>
  <c r="T22" i="36"/>
  <c r="T21" i="36"/>
  <c r="T20" i="36"/>
  <c r="T19" i="36"/>
  <c r="T17" i="36"/>
  <c r="T16" i="36"/>
  <c r="T13" i="36"/>
  <c r="O477" i="36"/>
  <c r="O475" i="36"/>
  <c r="M475" i="36" s="1"/>
  <c r="O472" i="36"/>
  <c r="O471" i="36"/>
  <c r="M471" i="36" s="1"/>
  <c r="O470" i="36"/>
  <c r="O468" i="36"/>
  <c r="O466" i="36"/>
  <c r="O464" i="36"/>
  <c r="O462" i="36"/>
  <c r="O460" i="36"/>
  <c r="O458" i="36"/>
  <c r="O456" i="36"/>
  <c r="O454" i="36"/>
  <c r="O452" i="36"/>
  <c r="O450" i="36"/>
  <c r="O449" i="36"/>
  <c r="O448" i="36"/>
  <c r="O447" i="36"/>
  <c r="M447" i="36" s="1"/>
  <c r="O446" i="36"/>
  <c r="O445" i="36"/>
  <c r="O444" i="36"/>
  <c r="O443" i="36"/>
  <c r="M443" i="36" s="1"/>
  <c r="O442" i="36"/>
  <c r="O441" i="36"/>
  <c r="O439" i="36"/>
  <c r="M439" i="36" s="1"/>
  <c r="O437" i="36"/>
  <c r="O435" i="36"/>
  <c r="M435" i="36" s="1"/>
  <c r="O432" i="36"/>
  <c r="O431" i="36"/>
  <c r="M431" i="36" s="1"/>
  <c r="O430" i="36"/>
  <c r="O428" i="36"/>
  <c r="O426" i="36"/>
  <c r="O424" i="36"/>
  <c r="O422" i="36"/>
  <c r="O420" i="36"/>
  <c r="O418" i="36"/>
  <c r="O416" i="36"/>
  <c r="O414" i="36"/>
  <c r="O412" i="36"/>
  <c r="O410" i="36"/>
  <c r="O409" i="36"/>
  <c r="O408" i="36"/>
  <c r="O407" i="36"/>
  <c r="M407" i="36" s="1"/>
  <c r="O406" i="36"/>
  <c r="O405" i="36"/>
  <c r="O404" i="36"/>
  <c r="O403" i="36"/>
  <c r="M403" i="36" s="1"/>
  <c r="O402" i="36"/>
  <c r="O401" i="36"/>
  <c r="O400" i="36"/>
  <c r="O398" i="36"/>
  <c r="O396" i="36"/>
  <c r="O393" i="36"/>
  <c r="O391" i="36"/>
  <c r="M391" i="36" s="1"/>
  <c r="O388" i="36"/>
  <c r="O386" i="36"/>
  <c r="O385" i="36"/>
  <c r="O384" i="36"/>
  <c r="O383" i="36"/>
  <c r="M383" i="36" s="1"/>
  <c r="O382" i="36"/>
  <c r="O381" i="36"/>
  <c r="O380" i="36"/>
  <c r="O379" i="36"/>
  <c r="M379" i="36" s="1"/>
  <c r="O377" i="36"/>
  <c r="O374" i="36"/>
  <c r="O372" i="36"/>
  <c r="O371" i="36"/>
  <c r="M371" i="36" s="1"/>
  <c r="O370" i="36"/>
  <c r="O368" i="36"/>
  <c r="O367" i="36"/>
  <c r="M367" i="36" s="1"/>
  <c r="O365" i="36"/>
  <c r="O362" i="36"/>
  <c r="O360" i="36"/>
  <c r="O359" i="36"/>
  <c r="M359" i="36" s="1"/>
  <c r="O357" i="36"/>
  <c r="O355" i="36"/>
  <c r="M355" i="36" s="1"/>
  <c r="O353" i="36"/>
  <c r="O351" i="36"/>
  <c r="M351" i="36" s="1"/>
  <c r="O349" i="36"/>
  <c r="O348" i="36"/>
  <c r="O347" i="36"/>
  <c r="M347" i="36" s="1"/>
  <c r="O346" i="36"/>
  <c r="O345" i="36"/>
  <c r="O342" i="36"/>
  <c r="O340" i="36"/>
  <c r="O339" i="36"/>
  <c r="M339" i="36" s="1"/>
  <c r="O338" i="36"/>
  <c r="O335" i="36"/>
  <c r="M335" i="36" s="1"/>
  <c r="O334" i="36"/>
  <c r="O333" i="36"/>
  <c r="O332" i="36"/>
  <c r="O331" i="36"/>
  <c r="M331" i="36" s="1"/>
  <c r="O330" i="36"/>
  <c r="O328" i="36"/>
  <c r="O327" i="36"/>
  <c r="M327" i="36" s="1"/>
  <c r="O325" i="36"/>
  <c r="O324" i="36"/>
  <c r="O323" i="36"/>
  <c r="M323" i="36" s="1"/>
  <c r="O322" i="36"/>
  <c r="O321" i="36"/>
  <c r="O320" i="36"/>
  <c r="O319" i="36"/>
  <c r="M319" i="36" s="1"/>
  <c r="O318" i="36"/>
  <c r="O317" i="36"/>
  <c r="O316" i="36"/>
  <c r="O315" i="36"/>
  <c r="M315" i="36" s="1"/>
  <c r="O313" i="36"/>
  <c r="O312" i="36"/>
  <c r="O310" i="36"/>
  <c r="O309" i="36"/>
  <c r="O308" i="36"/>
  <c r="O306" i="36"/>
  <c r="O305" i="36"/>
  <c r="O303" i="36"/>
  <c r="M303" i="36" s="1"/>
  <c r="O302" i="36"/>
  <c r="O301" i="36"/>
  <c r="O300" i="36"/>
  <c r="O299" i="36"/>
  <c r="M299" i="36" s="1"/>
  <c r="O297" i="36"/>
  <c r="O296" i="36"/>
  <c r="O295" i="36"/>
  <c r="M295" i="36" s="1"/>
  <c r="O294" i="36"/>
  <c r="O293" i="36"/>
  <c r="O291" i="36"/>
  <c r="M291" i="36" s="1"/>
  <c r="O290" i="36"/>
  <c r="O289" i="36"/>
  <c r="O288" i="36"/>
  <c r="O287" i="36"/>
  <c r="M287" i="36" s="1"/>
  <c r="O286" i="36"/>
  <c r="O284" i="36"/>
  <c r="O283" i="36"/>
  <c r="M283" i="36" s="1"/>
  <c r="O282" i="36"/>
  <c r="O281" i="36"/>
  <c r="O280" i="36"/>
  <c r="O279" i="36"/>
  <c r="M279" i="36" s="1"/>
  <c r="O278" i="36"/>
  <c r="O277" i="36"/>
  <c r="O276" i="36"/>
  <c r="O275" i="36"/>
  <c r="M275" i="36" s="1"/>
  <c r="O274" i="36"/>
  <c r="O271" i="36"/>
  <c r="M271" i="36" s="1"/>
  <c r="O270" i="36"/>
  <c r="O269" i="36"/>
  <c r="O268" i="36"/>
  <c r="O266" i="36"/>
  <c r="O265" i="36"/>
  <c r="O264" i="36"/>
  <c r="O262" i="36"/>
  <c r="O261" i="36"/>
  <c r="O260" i="36"/>
  <c r="O259" i="36"/>
  <c r="M259" i="36" s="1"/>
  <c r="O258" i="36"/>
  <c r="O257" i="36"/>
  <c r="O255" i="36"/>
  <c r="M255" i="36" s="1"/>
  <c r="O254" i="36"/>
  <c r="O253" i="36"/>
  <c r="O252" i="36"/>
  <c r="O251" i="36"/>
  <c r="M251" i="36" s="1"/>
  <c r="O250" i="36"/>
  <c r="O248" i="36"/>
  <c r="O247" i="36"/>
  <c r="M247" i="36" s="1"/>
  <c r="O246" i="36"/>
  <c r="O245" i="36"/>
  <c r="O244" i="36"/>
  <c r="O243" i="36"/>
  <c r="M243" i="36" s="1"/>
  <c r="O242" i="36"/>
  <c r="O241" i="36"/>
  <c r="O240" i="36"/>
  <c r="O238" i="36"/>
  <c r="O237" i="36"/>
  <c r="O236" i="36"/>
  <c r="O235" i="36"/>
  <c r="M235" i="36" s="1"/>
  <c r="O234" i="36"/>
  <c r="O233" i="36"/>
  <c r="O232" i="36"/>
  <c r="O231" i="36"/>
  <c r="M231" i="36" s="1"/>
  <c r="O230" i="36"/>
  <c r="O229" i="36"/>
  <c r="O227" i="36"/>
  <c r="M227" i="36" s="1"/>
  <c r="O226" i="36"/>
  <c r="O225" i="36"/>
  <c r="O224" i="36"/>
  <c r="O222" i="36"/>
  <c r="O221" i="36"/>
  <c r="O220" i="36"/>
  <c r="O219" i="36"/>
  <c r="M219" i="36" s="1"/>
  <c r="O218" i="36"/>
  <c r="O216" i="36"/>
  <c r="O215" i="36"/>
  <c r="M215" i="36" s="1"/>
  <c r="O214" i="36"/>
  <c r="O213" i="36"/>
  <c r="O212" i="36"/>
  <c r="O211" i="36"/>
  <c r="M211" i="36" s="1"/>
  <c r="O210" i="36"/>
  <c r="O209" i="36"/>
  <c r="O207" i="36"/>
  <c r="M207" i="36" s="1"/>
  <c r="O206" i="36"/>
  <c r="O205" i="36"/>
  <c r="O204" i="36"/>
  <c r="O203" i="36"/>
  <c r="M203" i="36" s="1"/>
  <c r="O202" i="36"/>
  <c r="O199" i="36"/>
  <c r="M199" i="36" s="1"/>
  <c r="O198" i="36"/>
  <c r="O197" i="36"/>
  <c r="O196" i="36"/>
  <c r="O195" i="36"/>
  <c r="M195" i="36" s="1"/>
  <c r="O194" i="36"/>
  <c r="O192" i="36"/>
  <c r="M192" i="36" s="1"/>
  <c r="O191" i="36"/>
  <c r="O189" i="36"/>
  <c r="O187" i="36"/>
  <c r="O186" i="36"/>
  <c r="O185" i="36"/>
  <c r="O184" i="36"/>
  <c r="M184" i="36" s="1"/>
  <c r="O182" i="36"/>
  <c r="O179" i="36"/>
  <c r="M179" i="36" s="1"/>
  <c r="O178" i="36"/>
  <c r="O177" i="36"/>
  <c r="O174" i="36"/>
  <c r="O172" i="36"/>
  <c r="M172" i="36" s="1"/>
  <c r="O171" i="36"/>
  <c r="O170" i="36"/>
  <c r="O169" i="36"/>
  <c r="O166" i="36"/>
  <c r="O165" i="36"/>
  <c r="O163" i="36"/>
  <c r="M163" i="36" s="1"/>
  <c r="O162" i="36"/>
  <c r="O161" i="36"/>
  <c r="O160" i="36"/>
  <c r="M160" i="36" s="1"/>
  <c r="O159" i="36"/>
  <c r="O157" i="36"/>
  <c r="O156" i="36"/>
  <c r="M156" i="36" s="1"/>
  <c r="O155" i="36"/>
  <c r="O151" i="36"/>
  <c r="M151" i="36" s="1"/>
  <c r="O150" i="36"/>
  <c r="O149" i="36"/>
  <c r="O148" i="36"/>
  <c r="M148" i="36" s="1"/>
  <c r="O147" i="36"/>
  <c r="M147" i="36" s="1"/>
  <c r="O145" i="36"/>
  <c r="O144" i="36"/>
  <c r="M144" i="36" s="1"/>
  <c r="O143" i="36"/>
  <c r="O142" i="36"/>
  <c r="O140" i="36"/>
  <c r="M140" i="36" s="1"/>
  <c r="O139" i="36"/>
  <c r="O138" i="36"/>
  <c r="O137" i="36"/>
  <c r="O136" i="36"/>
  <c r="M136" i="36" s="1"/>
  <c r="O134" i="36"/>
  <c r="O133" i="36"/>
  <c r="O132" i="36"/>
  <c r="M132" i="36" s="1"/>
  <c r="O128" i="36"/>
  <c r="M128" i="36" s="1"/>
  <c r="O127" i="36"/>
  <c r="O126" i="36"/>
  <c r="O125" i="36"/>
  <c r="O123" i="36"/>
  <c r="O122" i="36"/>
  <c r="O121" i="36"/>
  <c r="O118" i="36"/>
  <c r="O117" i="36"/>
  <c r="O116" i="36"/>
  <c r="M116" i="36" s="1"/>
  <c r="O115" i="36"/>
  <c r="M115" i="36" s="1"/>
  <c r="O114" i="36"/>
  <c r="O113" i="36"/>
  <c r="O111" i="36"/>
  <c r="O109" i="36"/>
  <c r="O107" i="36"/>
  <c r="O105" i="36"/>
  <c r="O104" i="36"/>
  <c r="M104" i="36" s="1"/>
  <c r="O103" i="36"/>
  <c r="M103" i="36" s="1"/>
  <c r="O101" i="36"/>
  <c r="O100" i="36"/>
  <c r="M100" i="36" s="1"/>
  <c r="O98" i="36"/>
  <c r="O97" i="36"/>
  <c r="O94" i="36"/>
  <c r="O93" i="36"/>
  <c r="O90" i="36"/>
  <c r="O88" i="36"/>
  <c r="M88" i="36" s="1"/>
  <c r="O86" i="36"/>
  <c r="O85" i="36"/>
  <c r="O84" i="36"/>
  <c r="M84" i="36" s="1"/>
  <c r="O83" i="36"/>
  <c r="M83" i="36" s="1"/>
  <c r="O81" i="36"/>
  <c r="O80" i="36"/>
  <c r="M80" i="36" s="1"/>
  <c r="O79" i="36"/>
  <c r="O78" i="36"/>
  <c r="O75" i="36"/>
  <c r="O73" i="36"/>
  <c r="O72" i="36"/>
  <c r="M72" i="36" s="1"/>
  <c r="O68" i="36"/>
  <c r="M68" i="36" s="1"/>
  <c r="O67" i="36"/>
  <c r="M67" i="36" s="1"/>
  <c r="O66" i="36"/>
  <c r="O62" i="36"/>
  <c r="O61" i="36"/>
  <c r="O60" i="36"/>
  <c r="M60" i="36" s="1"/>
  <c r="O59" i="36"/>
  <c r="O58" i="36"/>
  <c r="O57" i="36"/>
  <c r="O55" i="36"/>
  <c r="M55" i="36" s="1"/>
  <c r="O53" i="36"/>
  <c r="O52" i="36"/>
  <c r="M52" i="36" s="1"/>
  <c r="O51" i="36"/>
  <c r="M51" i="36" s="1"/>
  <c r="O50" i="36"/>
  <c r="O49" i="36"/>
  <c r="O46" i="36"/>
  <c r="O45" i="36"/>
  <c r="O44" i="36"/>
  <c r="M44" i="36" s="1"/>
  <c r="O43" i="36"/>
  <c r="O41" i="36"/>
  <c r="O40" i="36"/>
  <c r="M40" i="36" s="1"/>
  <c r="O39" i="36"/>
  <c r="M39" i="36" s="1"/>
  <c r="O38" i="36"/>
  <c r="O37" i="36"/>
  <c r="O36" i="36"/>
  <c r="M36" i="36" s="1"/>
  <c r="O35" i="36"/>
  <c r="M35" i="36" s="1"/>
  <c r="O31" i="36"/>
  <c r="O29" i="36"/>
  <c r="O28" i="36"/>
  <c r="M28" i="36" s="1"/>
  <c r="O26" i="36"/>
  <c r="O25" i="36"/>
  <c r="O23" i="36"/>
  <c r="M23" i="36" s="1"/>
  <c r="O22" i="36"/>
  <c r="O21" i="36"/>
  <c r="O20" i="36"/>
  <c r="M20" i="36" s="1"/>
  <c r="O17" i="36"/>
  <c r="O16" i="36"/>
  <c r="M16" i="36" s="1"/>
  <c r="O13" i="36"/>
  <c r="M477" i="36"/>
  <c r="M472" i="36"/>
  <c r="M470" i="36"/>
  <c r="M468" i="36"/>
  <c r="M466" i="36"/>
  <c r="M464" i="36"/>
  <c r="M462" i="36"/>
  <c r="M460" i="36"/>
  <c r="M458" i="36"/>
  <c r="M456" i="36"/>
  <c r="M454" i="36"/>
  <c r="M452" i="36"/>
  <c r="M450" i="36"/>
  <c r="M449" i="36"/>
  <c r="M448" i="36"/>
  <c r="M446" i="36"/>
  <c r="M445" i="36"/>
  <c r="M444" i="36"/>
  <c r="M442" i="36"/>
  <c r="M441" i="36"/>
  <c r="M437" i="36"/>
  <c r="M432" i="36"/>
  <c r="M430" i="36"/>
  <c r="M428" i="36"/>
  <c r="M426" i="36"/>
  <c r="M424" i="36"/>
  <c r="M422" i="36"/>
  <c r="M420" i="36"/>
  <c r="M418" i="36"/>
  <c r="M416" i="36"/>
  <c r="M414" i="36"/>
  <c r="M412" i="36"/>
  <c r="M410" i="36"/>
  <c r="M409" i="36"/>
  <c r="M408" i="36"/>
  <c r="M406" i="36"/>
  <c r="M405" i="36"/>
  <c r="M404" i="36"/>
  <c r="M402" i="36"/>
  <c r="M401" i="36"/>
  <c r="M400" i="36"/>
  <c r="M398" i="36"/>
  <c r="M396" i="36"/>
  <c r="M393" i="36"/>
  <c r="M388" i="36"/>
  <c r="M386" i="36"/>
  <c r="M385" i="36"/>
  <c r="M384" i="36"/>
  <c r="M382" i="36"/>
  <c r="M381" i="36"/>
  <c r="M380" i="36"/>
  <c r="M377" i="36"/>
  <c r="M374" i="36"/>
  <c r="M372" i="36"/>
  <c r="M370" i="36"/>
  <c r="M368" i="36"/>
  <c r="M365" i="36"/>
  <c r="M362" i="36"/>
  <c r="M360" i="36"/>
  <c r="M357" i="36"/>
  <c r="M353" i="36"/>
  <c r="M349" i="36"/>
  <c r="M348" i="36"/>
  <c r="M346" i="36"/>
  <c r="M345" i="36"/>
  <c r="M342" i="36"/>
  <c r="M340" i="36"/>
  <c r="M338" i="36"/>
  <c r="M334" i="36"/>
  <c r="M333" i="36"/>
  <c r="M332" i="36"/>
  <c r="M330" i="36"/>
  <c r="M328" i="36"/>
  <c r="M325" i="36"/>
  <c r="M324" i="36"/>
  <c r="M322" i="36"/>
  <c r="M321" i="36"/>
  <c r="M320" i="36"/>
  <c r="M318" i="36"/>
  <c r="M317" i="36"/>
  <c r="M316" i="36"/>
  <c r="M313" i="36"/>
  <c r="M312" i="36"/>
  <c r="M310" i="36"/>
  <c r="M309" i="36"/>
  <c r="M308" i="36"/>
  <c r="M306" i="36"/>
  <c r="M305" i="36"/>
  <c r="M302" i="36"/>
  <c r="M301" i="36"/>
  <c r="M300" i="36"/>
  <c r="M297" i="36"/>
  <c r="M296" i="36"/>
  <c r="M294" i="36"/>
  <c r="M293" i="36"/>
  <c r="M290" i="36"/>
  <c r="M289" i="36"/>
  <c r="M288" i="36"/>
  <c r="M286" i="36"/>
  <c r="M284" i="36"/>
  <c r="M282" i="36"/>
  <c r="M281" i="36"/>
  <c r="M280" i="36"/>
  <c r="M278" i="36"/>
  <c r="M277" i="36"/>
  <c r="M276" i="36"/>
  <c r="M274" i="36"/>
  <c r="M270" i="36"/>
  <c r="M269" i="36"/>
  <c r="M268" i="36"/>
  <c r="M266" i="36"/>
  <c r="M265" i="36"/>
  <c r="M264" i="36"/>
  <c r="M262" i="36"/>
  <c r="M261" i="36"/>
  <c r="M260" i="36"/>
  <c r="M258" i="36"/>
  <c r="M257" i="36"/>
  <c r="M254" i="36"/>
  <c r="M253" i="36"/>
  <c r="M252" i="36"/>
  <c r="M250" i="36"/>
  <c r="M248" i="36"/>
  <c r="M246" i="36"/>
  <c r="M245" i="36"/>
  <c r="M244" i="36"/>
  <c r="M242" i="36"/>
  <c r="M241" i="36"/>
  <c r="M240" i="36"/>
  <c r="M238" i="36"/>
  <c r="M237" i="36"/>
  <c r="M236" i="36"/>
  <c r="M234" i="36"/>
  <c r="M233" i="36"/>
  <c r="M232" i="36"/>
  <c r="M230" i="36"/>
  <c r="M229" i="36"/>
  <c r="M226" i="36"/>
  <c r="M225" i="36"/>
  <c r="M224" i="36"/>
  <c r="M222" i="36"/>
  <c r="M221" i="36"/>
  <c r="M220" i="36"/>
  <c r="M218" i="36"/>
  <c r="M216" i="36"/>
  <c r="M214" i="36"/>
  <c r="M213" i="36"/>
  <c r="M212" i="36"/>
  <c r="M210" i="36"/>
  <c r="M209" i="36"/>
  <c r="M206" i="36"/>
  <c r="M205" i="36"/>
  <c r="M204" i="36"/>
  <c r="M202" i="36"/>
  <c r="M198" i="36"/>
  <c r="M197" i="36"/>
  <c r="M196" i="36"/>
  <c r="M194" i="36"/>
  <c r="M191" i="36"/>
  <c r="M189" i="36"/>
  <c r="M187" i="36"/>
  <c r="M186" i="36"/>
  <c r="M185" i="36"/>
  <c r="M182" i="36"/>
  <c r="M178" i="36"/>
  <c r="M177" i="36"/>
  <c r="M174" i="36"/>
  <c r="M171" i="36"/>
  <c r="M170" i="36"/>
  <c r="M169" i="36"/>
  <c r="M166" i="36"/>
  <c r="M165" i="36"/>
  <c r="M162" i="36"/>
  <c r="M161" i="36"/>
  <c r="M159" i="36"/>
  <c r="M157" i="36"/>
  <c r="M155" i="36"/>
  <c r="M150" i="36"/>
  <c r="M149" i="36"/>
  <c r="M145" i="36"/>
  <c r="M143" i="36"/>
  <c r="M142" i="36"/>
  <c r="M139" i="36"/>
  <c r="M138" i="36"/>
  <c r="M137" i="36"/>
  <c r="M134" i="36"/>
  <c r="M133" i="36"/>
  <c r="M127" i="36"/>
  <c r="M126" i="36"/>
  <c r="M125" i="36"/>
  <c r="M123" i="36"/>
  <c r="M122" i="36"/>
  <c r="M121" i="36"/>
  <c r="M118" i="36"/>
  <c r="M117" i="36"/>
  <c r="M114" i="36"/>
  <c r="M113" i="36"/>
  <c r="M111" i="36"/>
  <c r="M109" i="36"/>
  <c r="M107" i="36"/>
  <c r="M105" i="36"/>
  <c r="M101" i="36"/>
  <c r="M98" i="36"/>
  <c r="M97" i="36"/>
  <c r="M94" i="36"/>
  <c r="M93" i="36"/>
  <c r="M90" i="36"/>
  <c r="M86" i="36"/>
  <c r="M85" i="36"/>
  <c r="M81" i="36"/>
  <c r="M79" i="36"/>
  <c r="M78" i="36"/>
  <c r="M75" i="36"/>
  <c r="M73" i="36"/>
  <c r="M66" i="36"/>
  <c r="M62" i="36"/>
  <c r="M61" i="36"/>
  <c r="M59" i="36"/>
  <c r="M58" i="36"/>
  <c r="M57" i="36"/>
  <c r="M53" i="36"/>
  <c r="M50" i="36"/>
  <c r="M49" i="36"/>
  <c r="M46" i="36"/>
  <c r="M45" i="36"/>
  <c r="M43" i="36"/>
  <c r="M41" i="36"/>
  <c r="M38" i="36"/>
  <c r="M37" i="36"/>
  <c r="M31" i="36"/>
  <c r="M29" i="36"/>
  <c r="M26" i="36"/>
  <c r="M25" i="36"/>
  <c r="M22" i="36"/>
  <c r="M21" i="36"/>
  <c r="M17" i="36"/>
  <c r="M13" i="36"/>
  <c r="H477" i="36"/>
  <c r="H475" i="36"/>
  <c r="H472" i="36"/>
  <c r="H471" i="36"/>
  <c r="H470" i="36"/>
  <c r="H468" i="36"/>
  <c r="H466" i="36"/>
  <c r="H464" i="36"/>
  <c r="H462" i="36"/>
  <c r="H460" i="36"/>
  <c r="H458" i="36"/>
  <c r="H456" i="36"/>
  <c r="H454" i="36"/>
  <c r="H452" i="36"/>
  <c r="H450" i="36"/>
  <c r="H449" i="36"/>
  <c r="H448" i="36"/>
  <c r="H447" i="36"/>
  <c r="H446" i="36"/>
  <c r="H445" i="36"/>
  <c r="H444" i="36"/>
  <c r="H443" i="36"/>
  <c r="H442" i="36"/>
  <c r="H441" i="36"/>
  <c r="H439" i="36"/>
  <c r="H437" i="36"/>
  <c r="H435" i="36"/>
  <c r="H432" i="36"/>
  <c r="H431" i="36"/>
  <c r="H430" i="36"/>
  <c r="H428" i="36"/>
  <c r="H426" i="36"/>
  <c r="H424" i="36"/>
  <c r="H422" i="36"/>
  <c r="H420" i="36"/>
  <c r="H418" i="36"/>
  <c r="H416" i="36"/>
  <c r="H414" i="36"/>
  <c r="H412" i="36"/>
  <c r="H410" i="36"/>
  <c r="H409" i="36"/>
  <c r="H408" i="36"/>
  <c r="H407" i="36"/>
  <c r="H406" i="36"/>
  <c r="H405" i="36"/>
  <c r="H404" i="36"/>
  <c r="H403" i="36"/>
  <c r="H402" i="36"/>
  <c r="H401" i="36"/>
  <c r="H400" i="36"/>
  <c r="H398" i="36"/>
  <c r="H396" i="36"/>
  <c r="H393" i="36"/>
  <c r="H391" i="36"/>
  <c r="H388" i="36"/>
  <c r="H386" i="36"/>
  <c r="H385" i="36"/>
  <c r="H384" i="36"/>
  <c r="H383" i="36"/>
  <c r="H382" i="36"/>
  <c r="H381" i="36"/>
  <c r="H380" i="36"/>
  <c r="H379" i="36"/>
  <c r="H377" i="36"/>
  <c r="H374" i="36"/>
  <c r="H372" i="36"/>
  <c r="H371" i="36"/>
  <c r="H370" i="36"/>
  <c r="H368" i="36"/>
  <c r="H367" i="36"/>
  <c r="H365" i="36"/>
  <c r="H362" i="36"/>
  <c r="H360" i="36"/>
  <c r="H359" i="36"/>
  <c r="H357" i="36"/>
  <c r="H355" i="36"/>
  <c r="H353" i="36"/>
  <c r="H351" i="36"/>
  <c r="H349" i="36"/>
  <c r="H348" i="36"/>
  <c r="H347" i="36"/>
  <c r="H346" i="36"/>
  <c r="H345" i="36"/>
  <c r="H342" i="36"/>
  <c r="H340" i="36"/>
  <c r="H339" i="36"/>
  <c r="H338" i="36"/>
  <c r="H335" i="36"/>
  <c r="H334" i="36"/>
  <c r="H333" i="36"/>
  <c r="H332" i="36"/>
  <c r="H331" i="36"/>
  <c r="H330" i="36"/>
  <c r="H328" i="36"/>
  <c r="H327" i="36"/>
  <c r="H325" i="36"/>
  <c r="H324" i="36"/>
  <c r="H323" i="36"/>
  <c r="H322" i="36"/>
  <c r="H321" i="36"/>
  <c r="H320" i="36"/>
  <c r="H319" i="36"/>
  <c r="H318" i="36"/>
  <c r="H317" i="36"/>
  <c r="H316" i="36"/>
  <c r="H315" i="36"/>
  <c r="H313" i="36"/>
  <c r="H312" i="36"/>
  <c r="H310" i="36"/>
  <c r="H309" i="36"/>
  <c r="H308" i="36"/>
  <c r="H306" i="36"/>
  <c r="H305" i="36"/>
  <c r="H303" i="36"/>
  <c r="H302" i="36"/>
  <c r="H301" i="36"/>
  <c r="H300" i="36"/>
  <c r="H299" i="36"/>
  <c r="H297" i="36"/>
  <c r="H296" i="36"/>
  <c r="H295" i="36"/>
  <c r="H294" i="36"/>
  <c r="H293" i="36"/>
  <c r="H291" i="36"/>
  <c r="H290" i="36"/>
  <c r="H289" i="36"/>
  <c r="H288" i="36"/>
  <c r="H287" i="36"/>
  <c r="H286" i="36"/>
  <c r="H284" i="36"/>
  <c r="H283" i="36"/>
  <c r="H282" i="36"/>
  <c r="H281" i="36"/>
  <c r="H280" i="36"/>
  <c r="H279" i="36"/>
  <c r="H278" i="36"/>
  <c r="H277" i="36"/>
  <c r="H276" i="36"/>
  <c r="H275" i="36"/>
  <c r="H274" i="36"/>
  <c r="H271" i="36"/>
  <c r="H270" i="36"/>
  <c r="H269" i="36"/>
  <c r="H268" i="36"/>
  <c r="H266" i="36"/>
  <c r="H265" i="36"/>
  <c r="H264" i="36"/>
  <c r="H262" i="36"/>
  <c r="H261" i="36"/>
  <c r="H260" i="36"/>
  <c r="H259" i="36"/>
  <c r="H258" i="36"/>
  <c r="H257" i="36"/>
  <c r="H255" i="36"/>
  <c r="H254" i="36"/>
  <c r="H253" i="36"/>
  <c r="H252" i="36"/>
  <c r="H251" i="36"/>
  <c r="H250" i="36"/>
  <c r="H248" i="36"/>
  <c r="H247" i="36"/>
  <c r="H246" i="36"/>
  <c r="H245" i="36"/>
  <c r="H244" i="36"/>
  <c r="H243" i="36"/>
  <c r="H242" i="36"/>
  <c r="H241" i="36"/>
  <c r="H240" i="36"/>
  <c r="H238" i="36"/>
  <c r="H237" i="36"/>
  <c r="H236" i="36"/>
  <c r="H235" i="36"/>
  <c r="H234" i="36"/>
  <c r="H233" i="36"/>
  <c r="H232" i="36"/>
  <c r="H231" i="36"/>
  <c r="H230" i="36"/>
  <c r="H229" i="36"/>
  <c r="H227" i="36"/>
  <c r="H226" i="36"/>
  <c r="H225" i="36"/>
  <c r="H224" i="36"/>
  <c r="H222" i="36"/>
  <c r="H221" i="36"/>
  <c r="H220" i="36"/>
  <c r="H219" i="36"/>
  <c r="H218" i="36"/>
  <c r="H216" i="36"/>
  <c r="H215" i="36"/>
  <c r="H214" i="36"/>
  <c r="H213" i="36"/>
  <c r="H212" i="36"/>
  <c r="H211" i="36"/>
  <c r="H210" i="36"/>
  <c r="H209" i="36"/>
  <c r="H207" i="36"/>
  <c r="H206" i="36"/>
  <c r="H205" i="36"/>
  <c r="H204" i="36"/>
  <c r="H203" i="36"/>
  <c r="H202" i="36"/>
  <c r="H199" i="36"/>
  <c r="H198" i="36"/>
  <c r="H197" i="36"/>
  <c r="H196" i="36"/>
  <c r="H195" i="36"/>
  <c r="H194" i="36"/>
  <c r="H192" i="36"/>
  <c r="H191" i="36"/>
  <c r="H189" i="36"/>
  <c r="H187" i="36"/>
  <c r="H186" i="36"/>
  <c r="H185" i="36"/>
  <c r="H184" i="36"/>
  <c r="H182" i="36"/>
  <c r="H179" i="36"/>
  <c r="H178" i="36"/>
  <c r="H177" i="36"/>
  <c r="H174" i="36"/>
  <c r="H172" i="36"/>
  <c r="H171" i="36"/>
  <c r="H170" i="36"/>
  <c r="H169" i="36"/>
  <c r="H166" i="36"/>
  <c r="H165" i="36"/>
  <c r="H163" i="36"/>
  <c r="H162" i="36"/>
  <c r="H161" i="36"/>
  <c r="H160" i="36"/>
  <c r="H159" i="36"/>
  <c r="H157" i="36"/>
  <c r="H156" i="36"/>
  <c r="H155" i="36"/>
  <c r="H151" i="36"/>
  <c r="H150" i="36"/>
  <c r="H149" i="36"/>
  <c r="H148" i="36"/>
  <c r="H147" i="36"/>
  <c r="H145" i="36"/>
  <c r="H144" i="36"/>
  <c r="H143" i="36"/>
  <c r="H142" i="36"/>
  <c r="H140" i="36"/>
  <c r="H139" i="36"/>
  <c r="H138" i="36"/>
  <c r="H137" i="36"/>
  <c r="H136" i="36"/>
  <c r="H134" i="36"/>
  <c r="H133" i="36"/>
  <c r="H132" i="36"/>
  <c r="H128" i="36"/>
  <c r="H127" i="36"/>
  <c r="H126" i="36"/>
  <c r="H125" i="36"/>
  <c r="H123" i="36"/>
  <c r="H122" i="36"/>
  <c r="H121" i="36"/>
  <c r="H118" i="36"/>
  <c r="H117" i="36"/>
  <c r="H116" i="36"/>
  <c r="H114" i="36"/>
  <c r="H113" i="36"/>
  <c r="H111" i="36"/>
  <c r="H109" i="36"/>
  <c r="H107" i="36"/>
  <c r="H105" i="36"/>
  <c r="H104" i="36"/>
  <c r="H101" i="36"/>
  <c r="H100" i="36"/>
  <c r="H98" i="36"/>
  <c r="H97" i="36"/>
  <c r="H94" i="36"/>
  <c r="H93" i="36"/>
  <c r="H90" i="36"/>
  <c r="H88" i="36"/>
  <c r="H86" i="36"/>
  <c r="H85" i="36"/>
  <c r="H84" i="36"/>
  <c r="H81" i="36"/>
  <c r="H80" i="36"/>
  <c r="H79" i="36"/>
  <c r="H78" i="36"/>
  <c r="H75" i="36"/>
  <c r="H73" i="36"/>
  <c r="H72" i="36"/>
  <c r="H68" i="36"/>
  <c r="H67" i="36"/>
  <c r="H66" i="36"/>
  <c r="H62" i="36"/>
  <c r="H61" i="36"/>
  <c r="H60" i="36"/>
  <c r="H59" i="36"/>
  <c r="H58" i="36"/>
  <c r="H57" i="36"/>
  <c r="H55" i="36"/>
  <c r="H53" i="36"/>
  <c r="H52" i="36"/>
  <c r="H50" i="36"/>
  <c r="H49" i="36"/>
  <c r="H46" i="36"/>
  <c r="H45" i="36"/>
  <c r="H44" i="36"/>
  <c r="H43" i="36"/>
  <c r="H41" i="36"/>
  <c r="H40" i="36"/>
  <c r="H39" i="36"/>
  <c r="H38" i="36"/>
  <c r="H37" i="36"/>
  <c r="H36" i="36"/>
  <c r="H35" i="36"/>
  <c r="H31" i="36"/>
  <c r="H29" i="36"/>
  <c r="H28" i="36"/>
  <c r="H26" i="36"/>
  <c r="H25" i="36"/>
  <c r="H23" i="36"/>
  <c r="H22" i="36"/>
  <c r="H21" i="36"/>
  <c r="H20" i="36"/>
  <c r="H17" i="36"/>
  <c r="H16" i="36"/>
  <c r="H13" i="36"/>
  <c r="L468" i="43" l="1"/>
  <c r="L466" i="43"/>
  <c r="H195" i="46"/>
  <c r="H199" i="46"/>
  <c r="H196" i="46"/>
  <c r="I190" i="34"/>
  <c r="H51" i="36"/>
  <c r="H83" i="36"/>
  <c r="H103" i="36"/>
  <c r="H115" i="36"/>
  <c r="H195" i="42"/>
  <c r="H199" i="42"/>
  <c r="H203" i="42"/>
  <c r="H207" i="42"/>
  <c r="H211" i="42"/>
  <c r="H215" i="42"/>
  <c r="H219" i="42"/>
  <c r="H227" i="42"/>
  <c r="H231" i="42"/>
  <c r="H235" i="42"/>
  <c r="H243" i="42"/>
  <c r="H247" i="42"/>
  <c r="H251" i="42"/>
  <c r="H255" i="42"/>
  <c r="H259" i="42"/>
  <c r="H271" i="42"/>
  <c r="H275" i="42"/>
  <c r="H279" i="42"/>
  <c r="H283" i="42"/>
  <c r="H287" i="42"/>
  <c r="H291" i="42"/>
  <c r="H295" i="42"/>
  <c r="H299" i="42"/>
  <c r="H303" i="42"/>
  <c r="H315" i="42"/>
  <c r="H319" i="42"/>
  <c r="H323" i="42"/>
  <c r="H327" i="42"/>
  <c r="H331" i="42"/>
  <c r="H335" i="42"/>
  <c r="H339" i="42"/>
  <c r="H347" i="42"/>
  <c r="H351" i="42"/>
  <c r="H355" i="42"/>
  <c r="H359" i="42"/>
  <c r="H367" i="42"/>
  <c r="H371" i="42"/>
  <c r="H379" i="42"/>
  <c r="H383" i="42"/>
  <c r="H391" i="42"/>
  <c r="H403" i="42"/>
  <c r="H407" i="42"/>
  <c r="H431" i="42"/>
  <c r="H435" i="42"/>
  <c r="H439" i="42"/>
  <c r="H443" i="42"/>
  <c r="H447" i="42"/>
  <c r="H471" i="42"/>
  <c r="H475" i="42"/>
  <c r="H23" i="43"/>
  <c r="H31" i="43"/>
  <c r="H35" i="43"/>
  <c r="H43" i="43"/>
  <c r="H51" i="43"/>
  <c r="H55" i="43"/>
  <c r="H59" i="43"/>
  <c r="H67" i="43"/>
  <c r="H75" i="43"/>
  <c r="H79" i="43"/>
  <c r="H83" i="43"/>
  <c r="H107" i="43"/>
  <c r="H111" i="43"/>
  <c r="H115" i="43"/>
  <c r="H123" i="43"/>
  <c r="H127" i="43"/>
  <c r="H139" i="43"/>
  <c r="H143" i="43"/>
  <c r="H147" i="43"/>
  <c r="H151" i="43"/>
  <c r="H155" i="43"/>
  <c r="H159" i="43"/>
  <c r="H163" i="43"/>
  <c r="H171" i="43"/>
  <c r="H179" i="43"/>
  <c r="H187" i="43"/>
  <c r="H191" i="43"/>
  <c r="L224" i="43"/>
  <c r="L236" i="43"/>
  <c r="H140" i="42"/>
  <c r="H144" i="42"/>
  <c r="H148" i="42"/>
  <c r="H156" i="42"/>
  <c r="H160" i="42"/>
  <c r="H172" i="42"/>
  <c r="H184" i="42"/>
  <c r="H192" i="42"/>
  <c r="H224" i="43"/>
  <c r="L220" i="43"/>
  <c r="H220" i="43" s="1"/>
  <c r="H9" i="42"/>
  <c r="H13" i="42"/>
  <c r="H17" i="42"/>
  <c r="H21" i="42"/>
  <c r="H25" i="42"/>
  <c r="H29" i="42"/>
  <c r="H37" i="42"/>
  <c r="H41" i="42"/>
  <c r="H45" i="42"/>
  <c r="H197" i="43"/>
  <c r="H205" i="43"/>
  <c r="H213" i="43"/>
  <c r="H225" i="43"/>
  <c r="H229" i="43"/>
  <c r="H237" i="43"/>
  <c r="H245" i="43"/>
  <c r="H257" i="43"/>
  <c r="H261" i="43"/>
  <c r="H269" i="43"/>
  <c r="H277" i="43"/>
  <c r="H281" i="43"/>
  <c r="H289" i="43"/>
  <c r="H293" i="43"/>
  <c r="H301" i="43"/>
  <c r="H309" i="43"/>
  <c r="H313" i="43"/>
  <c r="H321" i="43"/>
  <c r="H325" i="43"/>
  <c r="H333" i="43"/>
  <c r="H345" i="43"/>
  <c r="H353" i="43"/>
  <c r="H357" i="43"/>
  <c r="H365" i="43"/>
  <c r="H377" i="43"/>
  <c r="H385" i="43"/>
  <c r="H405" i="43"/>
  <c r="H409" i="43"/>
  <c r="H437" i="43"/>
  <c r="H441" i="43"/>
  <c r="H449" i="43"/>
  <c r="L204" i="43"/>
  <c r="H204" i="43" s="1"/>
  <c r="H26" i="43"/>
  <c r="H38" i="43"/>
  <c r="H46" i="43"/>
  <c r="H50" i="43"/>
  <c r="H58" i="43"/>
  <c r="H62" i="43"/>
  <c r="H66" i="43"/>
  <c r="AB66" i="25" s="1"/>
  <c r="I66" i="25" s="1"/>
  <c r="J66" i="25" s="1"/>
  <c r="H78" i="43"/>
  <c r="H90" i="43"/>
  <c r="H94" i="43"/>
  <c r="H98" i="43"/>
  <c r="H114" i="43"/>
  <c r="H122" i="43"/>
  <c r="H126" i="43"/>
  <c r="H134" i="43"/>
  <c r="H138" i="43"/>
  <c r="H142" i="43"/>
  <c r="H162" i="43"/>
  <c r="H166" i="43"/>
  <c r="H170" i="43"/>
  <c r="H174" i="43"/>
  <c r="H178" i="43"/>
  <c r="H186" i="43"/>
  <c r="H198" i="43"/>
  <c r="H202" i="43"/>
  <c r="H210" i="43"/>
  <c r="H214" i="43"/>
  <c r="H222" i="43"/>
  <c r="H230" i="43"/>
  <c r="H234" i="43"/>
  <c r="H242" i="43"/>
  <c r="H246" i="43"/>
  <c r="H254" i="43"/>
  <c r="H262" i="43"/>
  <c r="H266" i="43"/>
  <c r="H274" i="43"/>
  <c r="H278" i="43"/>
  <c r="H286" i="43"/>
  <c r="H294" i="43"/>
  <c r="H306" i="43"/>
  <c r="H310" i="43"/>
  <c r="H318" i="43"/>
  <c r="H330" i="43"/>
  <c r="H338" i="43"/>
  <c r="H342" i="43"/>
  <c r="H362" i="43"/>
  <c r="H370" i="43"/>
  <c r="H374" i="43"/>
  <c r="H382" i="43"/>
  <c r="H402" i="43"/>
  <c r="H406" i="43"/>
  <c r="H414" i="43"/>
  <c r="H422" i="43"/>
  <c r="H426" i="43"/>
  <c r="H446" i="43"/>
  <c r="H454" i="43"/>
  <c r="H458" i="43"/>
  <c r="H466" i="43"/>
  <c r="H470" i="43"/>
  <c r="L240" i="43"/>
  <c r="H240" i="43" s="1"/>
  <c r="L252" i="43"/>
  <c r="H252" i="43" s="1"/>
  <c r="L268" i="43"/>
  <c r="H268" i="43" s="1"/>
  <c r="L284" i="43"/>
  <c r="H284" i="43" s="1"/>
  <c r="L288" i="43"/>
  <c r="H288" i="43" s="1"/>
  <c r="L300" i="43"/>
  <c r="H300" i="43" s="1"/>
  <c r="L316" i="43"/>
  <c r="H316" i="43" s="1"/>
  <c r="L320" i="43"/>
  <c r="H320" i="43" s="1"/>
  <c r="L332" i="43"/>
  <c r="H332" i="43" s="1"/>
  <c r="L348" i="43"/>
  <c r="H348" i="43" s="1"/>
  <c r="L368" i="43"/>
  <c r="H368" i="43" s="1"/>
  <c r="L380" i="43"/>
  <c r="H380" i="43" s="1"/>
  <c r="L384" i="43"/>
  <c r="H384" i="43" s="1"/>
  <c r="L396" i="43"/>
  <c r="H396" i="43" s="1"/>
  <c r="L400" i="43"/>
  <c r="H400" i="43" s="1"/>
  <c r="L412" i="43"/>
  <c r="H412" i="43" s="1"/>
  <c r="L416" i="43"/>
  <c r="H416" i="43" s="1"/>
  <c r="L428" i="43"/>
  <c r="H428" i="43" s="1"/>
  <c r="L432" i="43"/>
  <c r="H432" i="43" s="1"/>
  <c r="L444" i="43"/>
  <c r="H444" i="43" s="1"/>
  <c r="L448" i="43"/>
  <c r="H448" i="43" s="1"/>
  <c r="L460" i="43"/>
  <c r="H460" i="43" s="1"/>
  <c r="L464" i="43"/>
  <c r="H464" i="43" s="1"/>
  <c r="L13" i="43"/>
  <c r="H13" i="43" s="1"/>
  <c r="L17" i="43"/>
  <c r="H17" i="43" s="1"/>
  <c r="L29" i="43"/>
  <c r="H29" i="43" s="1"/>
  <c r="L45" i="43"/>
  <c r="H45" i="43" s="1"/>
  <c r="L49" i="43"/>
  <c r="H49" i="43" s="1"/>
  <c r="L61" i="43"/>
  <c r="H61" i="43" s="1"/>
  <c r="L81" i="43"/>
  <c r="H81" i="43" s="1"/>
  <c r="L93" i="43"/>
  <c r="H93" i="43" s="1"/>
  <c r="L97" i="43"/>
  <c r="H97" i="43" s="1"/>
  <c r="L109" i="43"/>
  <c r="H109" i="43" s="1"/>
  <c r="L113" i="43"/>
  <c r="H113" i="43" s="1"/>
  <c r="L125" i="43"/>
  <c r="H125" i="43" s="1"/>
  <c r="L145" i="43"/>
  <c r="H145" i="43" s="1"/>
  <c r="L157" i="43"/>
  <c r="H157" i="43" s="1"/>
  <c r="L161" i="43"/>
  <c r="H161" i="43" s="1"/>
  <c r="L177" i="43"/>
  <c r="H177" i="43" s="1"/>
  <c r="L189" i="43"/>
  <c r="H189" i="43" s="1"/>
  <c r="AJ9" i="43"/>
  <c r="AJ13" i="43"/>
  <c r="AJ17" i="43"/>
  <c r="AJ21" i="43"/>
  <c r="H21" i="43" s="1"/>
  <c r="AJ25" i="43"/>
  <c r="H25" i="43" s="1"/>
  <c r="AJ29" i="43"/>
  <c r="AJ37" i="43"/>
  <c r="H37" i="43" s="1"/>
  <c r="AJ41" i="43"/>
  <c r="H41" i="43" s="1"/>
  <c r="AJ45" i="43"/>
  <c r="AJ49" i="43"/>
  <c r="AJ53" i="43"/>
  <c r="H53" i="43" s="1"/>
  <c r="AJ57" i="43"/>
  <c r="H57" i="43" s="1"/>
  <c r="AJ61" i="43"/>
  <c r="AJ73" i="43"/>
  <c r="H73" i="43" s="1"/>
  <c r="AJ81" i="43"/>
  <c r="AJ85" i="43"/>
  <c r="H85" i="43" s="1"/>
  <c r="AJ93" i="43"/>
  <c r="AJ97" i="43"/>
  <c r="AJ101" i="43"/>
  <c r="H101" i="43" s="1"/>
  <c r="AJ105" i="43"/>
  <c r="H105" i="43" s="1"/>
  <c r="AJ109" i="43"/>
  <c r="AJ113" i="43"/>
  <c r="AJ117" i="43"/>
  <c r="H117" i="43" s="1"/>
  <c r="AJ121" i="43"/>
  <c r="H121" i="43" s="1"/>
  <c r="AJ125" i="43"/>
  <c r="AJ133" i="43"/>
  <c r="H133" i="43" s="1"/>
  <c r="AJ137" i="43"/>
  <c r="H137" i="43" s="1"/>
  <c r="AJ149" i="43"/>
  <c r="H149" i="43" s="1"/>
  <c r="AJ165" i="43"/>
  <c r="H165" i="43" s="1"/>
  <c r="AJ169" i="43"/>
  <c r="H169" i="43" s="1"/>
  <c r="AJ185" i="43"/>
  <c r="H185" i="43" s="1"/>
  <c r="AT104" i="43"/>
  <c r="AJ196" i="43"/>
  <c r="H196" i="43" s="1"/>
  <c r="AJ212" i="43"/>
  <c r="H212" i="43" s="1"/>
  <c r="AJ216" i="43"/>
  <c r="H216" i="43" s="1"/>
  <c r="AJ232" i="43"/>
  <c r="H232" i="43" s="1"/>
  <c r="AJ244" i="43"/>
  <c r="H244" i="43" s="1"/>
  <c r="AJ248" i="43"/>
  <c r="H248" i="43" s="1"/>
  <c r="AJ260" i="43"/>
  <c r="H260" i="43" s="1"/>
  <c r="AJ264" i="43"/>
  <c r="H264" i="43" s="1"/>
  <c r="AJ276" i="43"/>
  <c r="H276" i="43" s="1"/>
  <c r="AJ280" i="43"/>
  <c r="H280" i="43" s="1"/>
  <c r="AJ296" i="43"/>
  <c r="H296" i="43" s="1"/>
  <c r="AJ308" i="43"/>
  <c r="H308" i="43" s="1"/>
  <c r="AJ312" i="43"/>
  <c r="H312" i="43" s="1"/>
  <c r="AJ324" i="43"/>
  <c r="H324" i="43" s="1"/>
  <c r="AJ328" i="43"/>
  <c r="H328" i="43" s="1"/>
  <c r="AJ340" i="43"/>
  <c r="H340" i="43" s="1"/>
  <c r="AJ344" i="43"/>
  <c r="AJ360" i="43"/>
  <c r="H360" i="43" s="1"/>
  <c r="AJ372" i="43"/>
  <c r="H372" i="43" s="1"/>
  <c r="AJ388" i="43"/>
  <c r="H388" i="43" s="1"/>
  <c r="AJ404" i="43"/>
  <c r="H404" i="43" s="1"/>
  <c r="AJ408" i="43"/>
  <c r="H408" i="43" s="1"/>
  <c r="AJ420" i="43"/>
  <c r="H420" i="43" s="1"/>
  <c r="AJ424" i="43"/>
  <c r="H424" i="43" s="1"/>
  <c r="AJ452" i="43"/>
  <c r="H452" i="43" s="1"/>
  <c r="AJ456" i="43"/>
  <c r="H456" i="43" s="1"/>
  <c r="AJ468" i="43"/>
  <c r="AJ472" i="43"/>
  <c r="H472" i="43" s="1"/>
  <c r="AJ8" i="43"/>
  <c r="AJ16" i="43"/>
  <c r="AJ20" i="43"/>
  <c r="AJ36" i="43"/>
  <c r="AJ40" i="43"/>
  <c r="AJ48" i="43"/>
  <c r="AJ52" i="43"/>
  <c r="AJ68" i="43"/>
  <c r="AJ72" i="43"/>
  <c r="AJ80" i="43"/>
  <c r="AJ84" i="43"/>
  <c r="AJ88" i="43"/>
  <c r="AJ100" i="43"/>
  <c r="AJ104" i="43"/>
  <c r="AJ116" i="43"/>
  <c r="AJ128" i="43"/>
  <c r="AJ136" i="43"/>
  <c r="AT236" i="43"/>
  <c r="H236" i="43" s="1"/>
  <c r="AT332" i="43"/>
  <c r="AT428" i="43"/>
  <c r="AT444" i="43"/>
  <c r="AT148" i="43"/>
  <c r="AT172" i="43"/>
  <c r="AT184" i="43"/>
  <c r="AT140" i="43"/>
  <c r="H402" i="45"/>
  <c r="H60" i="45"/>
  <c r="AT195" i="43"/>
  <c r="AT199" i="43"/>
  <c r="AT203" i="43"/>
  <c r="AT207" i="43"/>
  <c r="AT211" i="43"/>
  <c r="AT215" i="43"/>
  <c r="AT219" i="43"/>
  <c r="AT227" i="43"/>
  <c r="AT231" i="43"/>
  <c r="AT235" i="43"/>
  <c r="AT243" i="43"/>
  <c r="AT247" i="43"/>
  <c r="AT251" i="43"/>
  <c r="AT255" i="43"/>
  <c r="AT259" i="43"/>
  <c r="AT271" i="43"/>
  <c r="AT275" i="43"/>
  <c r="AT279" i="43"/>
  <c r="AT283" i="43"/>
  <c r="AT287" i="43"/>
  <c r="AT291" i="43"/>
  <c r="AT295" i="43"/>
  <c r="AT299" i="43"/>
  <c r="AT303" i="43"/>
  <c r="AT315" i="43"/>
  <c r="AT319" i="43"/>
  <c r="AT323" i="43"/>
  <c r="AT327" i="43"/>
  <c r="AT331" i="43"/>
  <c r="AT335" i="43"/>
  <c r="AT339" i="43"/>
  <c r="AT347" i="43"/>
  <c r="AT351" i="43"/>
  <c r="AT355" i="43"/>
  <c r="AT359" i="43"/>
  <c r="AT367" i="43"/>
  <c r="AT371" i="43"/>
  <c r="AT379" i="43"/>
  <c r="AT383" i="43"/>
  <c r="AT391" i="43"/>
  <c r="AT403" i="43"/>
  <c r="AT407" i="43"/>
  <c r="AT431" i="43"/>
  <c r="AT435" i="43"/>
  <c r="AT439" i="43"/>
  <c r="AT443" i="43"/>
  <c r="AT447" i="43"/>
  <c r="AT471" i="43"/>
  <c r="AT475" i="43"/>
  <c r="H17" i="45"/>
  <c r="H137" i="45"/>
  <c r="H145" i="45"/>
  <c r="H410" i="45"/>
  <c r="H28" i="45"/>
  <c r="H36" i="45"/>
  <c r="H40" i="45"/>
  <c r="H44" i="45"/>
  <c r="H88" i="45"/>
  <c r="H128" i="45"/>
  <c r="H251" i="45"/>
  <c r="H255" i="45"/>
  <c r="H327" i="45"/>
  <c r="H487" i="45"/>
  <c r="H157" i="45"/>
  <c r="H174" i="45"/>
  <c r="H20" i="45"/>
  <c r="H72" i="45"/>
  <c r="H80" i="45"/>
  <c r="H84" i="45"/>
  <c r="H100" i="45"/>
  <c r="H104" i="45"/>
  <c r="H116" i="45"/>
  <c r="H231" i="45"/>
  <c r="H235" i="45"/>
  <c r="H243" i="45"/>
  <c r="H247" i="45"/>
  <c r="H315" i="45"/>
  <c r="H319" i="45"/>
  <c r="H323" i="45"/>
  <c r="H97" i="45"/>
  <c r="H16" i="45"/>
  <c r="H68" i="45"/>
  <c r="H359" i="45"/>
  <c r="H224" i="45"/>
  <c r="H232" i="45"/>
  <c r="H236" i="45"/>
  <c r="H195" i="45"/>
  <c r="H199" i="45"/>
  <c r="H203" i="45"/>
  <c r="H207" i="45"/>
  <c r="H211" i="45"/>
  <c r="H215" i="45"/>
  <c r="H219" i="45"/>
  <c r="H227" i="45"/>
  <c r="H295" i="45"/>
  <c r="H299" i="45"/>
  <c r="H303" i="45"/>
  <c r="H355" i="45"/>
  <c r="H403" i="45"/>
  <c r="H407" i="45"/>
  <c r="H431" i="45"/>
  <c r="H435" i="45"/>
  <c r="H483" i="45"/>
  <c r="H13" i="45"/>
  <c r="H49" i="45"/>
  <c r="H57" i="45"/>
  <c r="H61" i="45"/>
  <c r="H66" i="45"/>
  <c r="H93" i="45"/>
  <c r="H98" i="45"/>
  <c r="H142" i="45"/>
  <c r="AI142" i="25" s="1"/>
  <c r="I142" i="25" s="1"/>
  <c r="J142" i="25" s="1"/>
  <c r="H162" i="45"/>
  <c r="H220" i="45"/>
  <c r="H81" i="46"/>
  <c r="H105" i="46"/>
  <c r="H113" i="46"/>
  <c r="H117" i="46"/>
  <c r="H159" i="46"/>
  <c r="H241" i="46"/>
  <c r="H245" i="46"/>
  <c r="H253" i="46"/>
  <c r="H132" i="45"/>
  <c r="AI132" i="25" s="1"/>
  <c r="I132" i="25" s="1"/>
  <c r="J132" i="25" s="1"/>
  <c r="H136" i="45"/>
  <c r="H140" i="45"/>
  <c r="H144" i="45"/>
  <c r="H148" i="45"/>
  <c r="H156" i="45"/>
  <c r="H160" i="45"/>
  <c r="H172" i="45"/>
  <c r="H184" i="45"/>
  <c r="H192" i="45"/>
  <c r="H275" i="45"/>
  <c r="H279" i="45"/>
  <c r="H283" i="45"/>
  <c r="H287" i="45"/>
  <c r="H291" i="45"/>
  <c r="H347" i="45"/>
  <c r="H351" i="45"/>
  <c r="H379" i="45"/>
  <c r="H383" i="45"/>
  <c r="H391" i="45"/>
  <c r="H29" i="45"/>
  <c r="H41" i="45"/>
  <c r="H45" i="45"/>
  <c r="H50" i="45"/>
  <c r="H62" i="45"/>
  <c r="H94" i="45"/>
  <c r="H121" i="45"/>
  <c r="H125" i="45"/>
  <c r="H177" i="45"/>
  <c r="H204" i="45"/>
  <c r="H216" i="45"/>
  <c r="H252" i="45"/>
  <c r="H165" i="46"/>
  <c r="H259" i="45"/>
  <c r="H271" i="45"/>
  <c r="H339" i="45"/>
  <c r="AI339" i="25" s="1"/>
  <c r="I339" i="25" s="1"/>
  <c r="J339" i="25" s="1"/>
  <c r="H367" i="45"/>
  <c r="H371" i="45"/>
  <c r="H443" i="45"/>
  <c r="H447" i="45"/>
  <c r="H471" i="45"/>
  <c r="H475" i="45"/>
  <c r="H523" i="45"/>
  <c r="H527" i="45"/>
  <c r="H531" i="45"/>
  <c r="H25" i="45"/>
  <c r="H46" i="45"/>
  <c r="H73" i="45"/>
  <c r="H81" i="45"/>
  <c r="H105" i="45"/>
  <c r="H109" i="45"/>
  <c r="H113" i="45"/>
  <c r="H126" i="45"/>
  <c r="H169" i="45"/>
  <c r="H178" i="45"/>
  <c r="H240" i="45"/>
  <c r="H248" i="45"/>
  <c r="H45" i="46"/>
  <c r="H50" i="46"/>
  <c r="H162" i="46"/>
  <c r="H202" i="46"/>
  <c r="H206" i="46"/>
  <c r="H318" i="46"/>
  <c r="H322" i="46"/>
  <c r="H264" i="45"/>
  <c r="H268" i="45"/>
  <c r="H280" i="45"/>
  <c r="H284" i="45"/>
  <c r="H288" i="45"/>
  <c r="H296" i="45"/>
  <c r="H300" i="45"/>
  <c r="H312" i="45"/>
  <c r="H316" i="45"/>
  <c r="H320" i="45"/>
  <c r="H328" i="45"/>
  <c r="H332" i="45"/>
  <c r="H348" i="45"/>
  <c r="H360" i="45"/>
  <c r="H368" i="45"/>
  <c r="H380" i="45"/>
  <c r="H384" i="45"/>
  <c r="H396" i="45"/>
  <c r="H400" i="45"/>
  <c r="H408" i="45"/>
  <c r="H412" i="45"/>
  <c r="H416" i="45"/>
  <c r="H424" i="45"/>
  <c r="H428" i="45"/>
  <c r="H432" i="45"/>
  <c r="H444" i="45"/>
  <c r="H448" i="45"/>
  <c r="H456" i="45"/>
  <c r="H460" i="45"/>
  <c r="H464" i="45"/>
  <c r="H472" i="45"/>
  <c r="H488" i="45"/>
  <c r="H492" i="45"/>
  <c r="H496" i="45"/>
  <c r="H504" i="45"/>
  <c r="H508" i="45"/>
  <c r="H512" i="45"/>
  <c r="H524" i="45"/>
  <c r="H528" i="45"/>
  <c r="H23" i="46"/>
  <c r="H51" i="46"/>
  <c r="H55" i="46"/>
  <c r="H59" i="46"/>
  <c r="H67" i="46"/>
  <c r="H79" i="46"/>
  <c r="H111" i="46"/>
  <c r="H127" i="46"/>
  <c r="H147" i="46"/>
  <c r="H151" i="46"/>
  <c r="H155" i="46"/>
  <c r="H163" i="46"/>
  <c r="H179" i="46"/>
  <c r="H191" i="46"/>
  <c r="H203" i="46"/>
  <c r="H207" i="46"/>
  <c r="H211" i="46"/>
  <c r="H215" i="46"/>
  <c r="H259" i="46"/>
  <c r="H271" i="46"/>
  <c r="H275" i="46"/>
  <c r="H279" i="46"/>
  <c r="H283" i="46"/>
  <c r="H291" i="46"/>
  <c r="H295" i="46"/>
  <c r="H315" i="46"/>
  <c r="H319" i="46"/>
  <c r="H323" i="46"/>
  <c r="H327" i="46"/>
  <c r="H339" i="46"/>
  <c r="H355" i="46"/>
  <c r="H391" i="46"/>
  <c r="H431" i="46"/>
  <c r="H439" i="46"/>
  <c r="H443" i="46"/>
  <c r="H447" i="46"/>
  <c r="H475" i="46"/>
  <c r="H185" i="45"/>
  <c r="H189" i="45"/>
  <c r="H205" i="45"/>
  <c r="H209" i="45"/>
  <c r="H221" i="45"/>
  <c r="H225" i="45"/>
  <c r="H237" i="45"/>
  <c r="H241" i="45"/>
  <c r="H253" i="45"/>
  <c r="H257" i="45"/>
  <c r="H269" i="45"/>
  <c r="H289" i="45"/>
  <c r="H301" i="45"/>
  <c r="H305" i="45"/>
  <c r="H317" i="45"/>
  <c r="H321" i="45"/>
  <c r="H333" i="45"/>
  <c r="H349" i="45"/>
  <c r="H353" i="45"/>
  <c r="H365" i="45"/>
  <c r="H381" i="45"/>
  <c r="H385" i="45"/>
  <c r="H401" i="45"/>
  <c r="H445" i="45"/>
  <c r="H449" i="45"/>
  <c r="H477" i="45"/>
  <c r="H481" i="45"/>
  <c r="H493" i="45"/>
  <c r="H497" i="45"/>
  <c r="H509" i="45"/>
  <c r="H529" i="45"/>
  <c r="H300" i="46"/>
  <c r="H368" i="46"/>
  <c r="AJ140" i="43"/>
  <c r="AJ144" i="43"/>
  <c r="AJ148" i="43"/>
  <c r="AJ156" i="43"/>
  <c r="AJ160" i="43"/>
  <c r="AJ172" i="43"/>
  <c r="AJ184" i="43"/>
  <c r="AJ192" i="43"/>
  <c r="AJ195" i="43"/>
  <c r="AJ199" i="43"/>
  <c r="AJ203" i="43"/>
  <c r="AJ207" i="43"/>
  <c r="AJ211" i="43"/>
  <c r="AJ215" i="43"/>
  <c r="AJ219" i="43"/>
  <c r="AJ227" i="43"/>
  <c r="AJ231" i="43"/>
  <c r="AJ235" i="43"/>
  <c r="AJ243" i="43"/>
  <c r="AJ247" i="43"/>
  <c r="AJ251" i="43"/>
  <c r="AJ255" i="43"/>
  <c r="AJ259" i="43"/>
  <c r="AJ271" i="43"/>
  <c r="AJ275" i="43"/>
  <c r="AJ279" i="43"/>
  <c r="AJ283" i="43"/>
  <c r="AJ287" i="43"/>
  <c r="AJ291" i="43"/>
  <c r="AJ295" i="43"/>
  <c r="AJ299" i="43"/>
  <c r="AJ303" i="43"/>
  <c r="AJ315" i="43"/>
  <c r="AJ319" i="43"/>
  <c r="AJ323" i="43"/>
  <c r="AJ327" i="43"/>
  <c r="AJ331" i="43"/>
  <c r="AJ335" i="43"/>
  <c r="AJ339" i="43"/>
  <c r="AJ347" i="43"/>
  <c r="AJ351" i="43"/>
  <c r="AJ355" i="43"/>
  <c r="AJ359" i="43"/>
  <c r="AJ367" i="43"/>
  <c r="AJ371" i="43"/>
  <c r="AJ379" i="43"/>
  <c r="AJ383" i="43"/>
  <c r="AJ391" i="43"/>
  <c r="AJ403" i="43"/>
  <c r="AJ407" i="43"/>
  <c r="AJ431" i="43"/>
  <c r="AJ435" i="43"/>
  <c r="AJ439" i="43"/>
  <c r="AJ443" i="43"/>
  <c r="AJ447" i="43"/>
  <c r="AJ471" i="43"/>
  <c r="AJ475" i="43"/>
  <c r="L8" i="43"/>
  <c r="L16" i="43"/>
  <c r="L20" i="43"/>
  <c r="L28" i="43"/>
  <c r="H28" i="43" s="1"/>
  <c r="L36" i="43"/>
  <c r="L40" i="43"/>
  <c r="H40" i="43" s="1"/>
  <c r="L44" i="43"/>
  <c r="H44" i="43" s="1"/>
  <c r="L48" i="43"/>
  <c r="L52" i="43"/>
  <c r="L60" i="43"/>
  <c r="H60" i="43" s="1"/>
  <c r="L68" i="43"/>
  <c r="L72" i="43"/>
  <c r="H72" i="43" s="1"/>
  <c r="L80" i="43"/>
  <c r="L84" i="43"/>
  <c r="L88" i="43"/>
  <c r="H88" i="43" s="1"/>
  <c r="L100" i="43"/>
  <c r="L104" i="43"/>
  <c r="H104" i="43" s="1"/>
  <c r="L116" i="43"/>
  <c r="L128" i="43"/>
  <c r="L132" i="43"/>
  <c r="L136" i="43"/>
  <c r="H136" i="43" s="1"/>
  <c r="L140" i="43"/>
  <c r="H140" i="43" s="1"/>
  <c r="L144" i="43"/>
  <c r="L148" i="43"/>
  <c r="L156" i="43"/>
  <c r="H156" i="43" s="1"/>
  <c r="L160" i="43"/>
  <c r="L172" i="43"/>
  <c r="H172" i="43" s="1"/>
  <c r="L184" i="43"/>
  <c r="H184" i="43" s="1"/>
  <c r="L192" i="43"/>
  <c r="L195" i="43"/>
  <c r="L199" i="43"/>
  <c r="H199" i="43" s="1"/>
  <c r="L203" i="43"/>
  <c r="L207" i="43"/>
  <c r="L211" i="43"/>
  <c r="L215" i="43"/>
  <c r="H215" i="43" s="1"/>
  <c r="L219" i="43"/>
  <c r="H219" i="43" s="1"/>
  <c r="L227" i="43"/>
  <c r="L231" i="43"/>
  <c r="H231" i="43" s="1"/>
  <c r="L235" i="43"/>
  <c r="H235" i="43" s="1"/>
  <c r="L243" i="43"/>
  <c r="L247" i="43"/>
  <c r="H247" i="43" s="1"/>
  <c r="L251" i="43"/>
  <c r="H251" i="43" s="1"/>
  <c r="L255" i="43"/>
  <c r="L259" i="43"/>
  <c r="L271" i="43"/>
  <c r="L275" i="43"/>
  <c r="L279" i="43"/>
  <c r="H279" i="43" s="1"/>
  <c r="L283" i="43"/>
  <c r="H283" i="43" s="1"/>
  <c r="L287" i="43"/>
  <c r="L291" i="43"/>
  <c r="L295" i="43"/>
  <c r="H295" i="43" s="1"/>
  <c r="L299" i="43"/>
  <c r="H299" i="43" s="1"/>
  <c r="L303" i="43"/>
  <c r="L315" i="43"/>
  <c r="H315" i="43" s="1"/>
  <c r="L319" i="43"/>
  <c r="L323" i="43"/>
  <c r="L327" i="43"/>
  <c r="H327" i="43" s="1"/>
  <c r="L331" i="43"/>
  <c r="H331" i="43" s="1"/>
  <c r="L335" i="43"/>
  <c r="L339" i="43"/>
  <c r="L347" i="43"/>
  <c r="H347" i="43" s="1"/>
  <c r="L351" i="43"/>
  <c r="L355" i="43"/>
  <c r="L359" i="43"/>
  <c r="H359" i="43" s="1"/>
  <c r="L367" i="43"/>
  <c r="L371" i="43"/>
  <c r="L379" i="43"/>
  <c r="H379" i="43" s="1"/>
  <c r="L383" i="43"/>
  <c r="L391" i="43"/>
  <c r="H391" i="43" s="1"/>
  <c r="L403" i="43"/>
  <c r="L407" i="43"/>
  <c r="H407" i="43" s="1"/>
  <c r="L431" i="43"/>
  <c r="L435" i="43"/>
  <c r="L439" i="43"/>
  <c r="H439" i="43" s="1"/>
  <c r="L443" i="43"/>
  <c r="H443" i="43" s="1"/>
  <c r="L447" i="43"/>
  <c r="L471" i="43"/>
  <c r="L475" i="43"/>
  <c r="H475" i="43" s="1"/>
  <c r="Y477" i="35"/>
  <c r="Y475" i="35"/>
  <c r="Y472" i="35"/>
  <c r="Y471" i="35"/>
  <c r="Y470" i="35"/>
  <c r="Y468" i="35"/>
  <c r="Y466" i="35"/>
  <c r="Y464" i="35"/>
  <c r="Y462" i="35"/>
  <c r="Y460" i="35"/>
  <c r="Y458" i="35"/>
  <c r="Y456" i="35"/>
  <c r="Y454" i="35"/>
  <c r="Y452" i="35"/>
  <c r="Y450" i="35"/>
  <c r="Y449" i="35"/>
  <c r="Y448" i="35"/>
  <c r="Y447" i="35"/>
  <c r="Y446" i="35"/>
  <c r="Y445" i="35"/>
  <c r="Y444" i="35"/>
  <c r="Y443" i="35"/>
  <c r="Y442" i="35"/>
  <c r="Y441" i="35"/>
  <c r="Y439" i="35"/>
  <c r="Y437" i="35"/>
  <c r="Y435" i="35"/>
  <c r="Y432" i="35"/>
  <c r="Y431" i="35"/>
  <c r="Y430" i="35"/>
  <c r="Y428" i="35"/>
  <c r="Y426" i="35"/>
  <c r="Y424" i="35"/>
  <c r="Y422" i="35"/>
  <c r="Y420" i="35"/>
  <c r="Y418" i="35"/>
  <c r="Y416" i="35"/>
  <c r="Y414" i="35"/>
  <c r="Y412" i="35"/>
  <c r="Y410" i="35"/>
  <c r="Y409" i="35"/>
  <c r="Y408" i="35"/>
  <c r="Y407" i="35"/>
  <c r="Y406" i="35"/>
  <c r="Y405" i="35"/>
  <c r="Y404" i="35"/>
  <c r="Y403" i="35"/>
  <c r="Y402" i="35"/>
  <c r="H402" i="35" s="1"/>
  <c r="Y401" i="35"/>
  <c r="Y400" i="35"/>
  <c r="Y398" i="35"/>
  <c r="Y396" i="35"/>
  <c r="Y393" i="35"/>
  <c r="Y391" i="35"/>
  <c r="Y390" i="35"/>
  <c r="Y388" i="35"/>
  <c r="Y386" i="35"/>
  <c r="Y385" i="35"/>
  <c r="Y384" i="35"/>
  <c r="Y383" i="35"/>
  <c r="Y382" i="35"/>
  <c r="Y381" i="35"/>
  <c r="Y380" i="35"/>
  <c r="Y379" i="35"/>
  <c r="Y377" i="35"/>
  <c r="Y374" i="35"/>
  <c r="Y372" i="35"/>
  <c r="Y371" i="35"/>
  <c r="Y370" i="35"/>
  <c r="Y368" i="35"/>
  <c r="Y367" i="35"/>
  <c r="Y365" i="35"/>
  <c r="Y362" i="35"/>
  <c r="Y360" i="35"/>
  <c r="Y359" i="35"/>
  <c r="Y357" i="35"/>
  <c r="Y355" i="35"/>
  <c r="Y353" i="35"/>
  <c r="Y351" i="35"/>
  <c r="Y349" i="35"/>
  <c r="Y348" i="35"/>
  <c r="Y347" i="35"/>
  <c r="Y346" i="35"/>
  <c r="Y345" i="35"/>
  <c r="Y342" i="35"/>
  <c r="Y340" i="35"/>
  <c r="Y339" i="35"/>
  <c r="Y338" i="35"/>
  <c r="Y335" i="35"/>
  <c r="Y334" i="35"/>
  <c r="Y333" i="35"/>
  <c r="Y332" i="35"/>
  <c r="Y331" i="35"/>
  <c r="Y330" i="35"/>
  <c r="Y328" i="35"/>
  <c r="Y327" i="35"/>
  <c r="Y325" i="35"/>
  <c r="Y324" i="35"/>
  <c r="Y323" i="35"/>
  <c r="Y322" i="35"/>
  <c r="Y321" i="35"/>
  <c r="Y320" i="35"/>
  <c r="Y319" i="35"/>
  <c r="Y318" i="35"/>
  <c r="Y317" i="35"/>
  <c r="Y316" i="35"/>
  <c r="Y315" i="35"/>
  <c r="Y313" i="35"/>
  <c r="Y312" i="35"/>
  <c r="Y310" i="35"/>
  <c r="Y309" i="35"/>
  <c r="Y308" i="35"/>
  <c r="Y306" i="35"/>
  <c r="Y305" i="35"/>
  <c r="Y303" i="35"/>
  <c r="Y302" i="35"/>
  <c r="Y301" i="35"/>
  <c r="Y300" i="35"/>
  <c r="Y299" i="35"/>
  <c r="Y297" i="35"/>
  <c r="Y296" i="35"/>
  <c r="Y295" i="35"/>
  <c r="Y294" i="35"/>
  <c r="Y293" i="35"/>
  <c r="Y291" i="35"/>
  <c r="Y290" i="35"/>
  <c r="Y289" i="35"/>
  <c r="Y288" i="35"/>
  <c r="Y287" i="35"/>
  <c r="Y286" i="35"/>
  <c r="Y284" i="35"/>
  <c r="Y283" i="35"/>
  <c r="Y282" i="35"/>
  <c r="Y281" i="35"/>
  <c r="Y280" i="35"/>
  <c r="Y279" i="35"/>
  <c r="Y278" i="35"/>
  <c r="Y277" i="35"/>
  <c r="Y276" i="35"/>
  <c r="Y275" i="35"/>
  <c r="Y274" i="35"/>
  <c r="Y271" i="35"/>
  <c r="Y270" i="35"/>
  <c r="Y269" i="35"/>
  <c r="Y268" i="35"/>
  <c r="Y266" i="35"/>
  <c r="Y265" i="35"/>
  <c r="Y264" i="35"/>
  <c r="Y262" i="35"/>
  <c r="Y261" i="35"/>
  <c r="Y260" i="35"/>
  <c r="Y259" i="35"/>
  <c r="Y258" i="35"/>
  <c r="Y257" i="35"/>
  <c r="Y255" i="35"/>
  <c r="Y254" i="35"/>
  <c r="Y253" i="35"/>
  <c r="Y252" i="35"/>
  <c r="Y251" i="35"/>
  <c r="Y250" i="35"/>
  <c r="Y248" i="35"/>
  <c r="Y247" i="35"/>
  <c r="Y246" i="35"/>
  <c r="Y245" i="35"/>
  <c r="Y244" i="35"/>
  <c r="Y243" i="35"/>
  <c r="Y242" i="35"/>
  <c r="Y241" i="35"/>
  <c r="Y240" i="35"/>
  <c r="Y238" i="35"/>
  <c r="Y237" i="35"/>
  <c r="Y236" i="35"/>
  <c r="Y235" i="35"/>
  <c r="Y234" i="35"/>
  <c r="Y233" i="35"/>
  <c r="Y232" i="35"/>
  <c r="Y231" i="35"/>
  <c r="Y230" i="35"/>
  <c r="Y229" i="35"/>
  <c r="Y227" i="35"/>
  <c r="Y226" i="35"/>
  <c r="Y225" i="35"/>
  <c r="Y224" i="35"/>
  <c r="Y222" i="35"/>
  <c r="Y221" i="35"/>
  <c r="Y220" i="35"/>
  <c r="Y219" i="35"/>
  <c r="Y218" i="35"/>
  <c r="Y216" i="35"/>
  <c r="Y215" i="35"/>
  <c r="Y214" i="35"/>
  <c r="Y213" i="35"/>
  <c r="Y212" i="35"/>
  <c r="Y211" i="35"/>
  <c r="Y210" i="35"/>
  <c r="Y209" i="35"/>
  <c r="Y207" i="35"/>
  <c r="Y206" i="35"/>
  <c r="Y205" i="35"/>
  <c r="Y204" i="35"/>
  <c r="Y203" i="35"/>
  <c r="Y202" i="35"/>
  <c r="Y199" i="35"/>
  <c r="Y198" i="35"/>
  <c r="Y197" i="35"/>
  <c r="Y196" i="35"/>
  <c r="Y195" i="35"/>
  <c r="Y194" i="35"/>
  <c r="Y192" i="35"/>
  <c r="Y191" i="35"/>
  <c r="Y189" i="35"/>
  <c r="Y187" i="35"/>
  <c r="Y186" i="35"/>
  <c r="Y185" i="35"/>
  <c r="Y184" i="35"/>
  <c r="Y182" i="35"/>
  <c r="Y179" i="35"/>
  <c r="Y178" i="35"/>
  <c r="Y177" i="35"/>
  <c r="Y174" i="35"/>
  <c r="Y172" i="35"/>
  <c r="Y171" i="35"/>
  <c r="Y170" i="35"/>
  <c r="Y169" i="35"/>
  <c r="Y166" i="35"/>
  <c r="Y165" i="35"/>
  <c r="Y163" i="35"/>
  <c r="Y162" i="35"/>
  <c r="Y161" i="35"/>
  <c r="Y160" i="35"/>
  <c r="Y159" i="35"/>
  <c r="Y157" i="35"/>
  <c r="Y156" i="35"/>
  <c r="Y155" i="35"/>
  <c r="Y151" i="35"/>
  <c r="Y150" i="35"/>
  <c r="Y149" i="35"/>
  <c r="Y148" i="35"/>
  <c r="Y147" i="35"/>
  <c r="Y145" i="35"/>
  <c r="Y144" i="35"/>
  <c r="Y143" i="35"/>
  <c r="Y142" i="35"/>
  <c r="Y140" i="35"/>
  <c r="Y139" i="35"/>
  <c r="Y138" i="35"/>
  <c r="Y137" i="35"/>
  <c r="Y136" i="35"/>
  <c r="Y134" i="35"/>
  <c r="Y133" i="35"/>
  <c r="Y132" i="35"/>
  <c r="Y128" i="35"/>
  <c r="Y127" i="35"/>
  <c r="Y126" i="35"/>
  <c r="Y125" i="35"/>
  <c r="Y123" i="35"/>
  <c r="Y122" i="35"/>
  <c r="Y121" i="35"/>
  <c r="Y118" i="35"/>
  <c r="Y117" i="35"/>
  <c r="Y116" i="35"/>
  <c r="Y115" i="35"/>
  <c r="Y114" i="35"/>
  <c r="Y113" i="35"/>
  <c r="Y111" i="35"/>
  <c r="Y109" i="35"/>
  <c r="Y107" i="35"/>
  <c r="Y105" i="35"/>
  <c r="Y104" i="35"/>
  <c r="Y103" i="35"/>
  <c r="Y101" i="35"/>
  <c r="Y100" i="35"/>
  <c r="Y98" i="35"/>
  <c r="Y97" i="35"/>
  <c r="Y94" i="35"/>
  <c r="Y93" i="35"/>
  <c r="Y90" i="35"/>
  <c r="Y88" i="35"/>
  <c r="Y86" i="35"/>
  <c r="Y85" i="35"/>
  <c r="Y84" i="35"/>
  <c r="Y83" i="35"/>
  <c r="Y81" i="35"/>
  <c r="Y80" i="35"/>
  <c r="Y79" i="35"/>
  <c r="Y78" i="35"/>
  <c r="Y75" i="35"/>
  <c r="Y73" i="35"/>
  <c r="Y72" i="35"/>
  <c r="Y68" i="35"/>
  <c r="Y67" i="35"/>
  <c r="Y66" i="35"/>
  <c r="Y62" i="35"/>
  <c r="Y61" i="35"/>
  <c r="Y60" i="35"/>
  <c r="Y59" i="35"/>
  <c r="Y58" i="35"/>
  <c r="Y57" i="35"/>
  <c r="Y55" i="35"/>
  <c r="Y53" i="35"/>
  <c r="Y52" i="35"/>
  <c r="Y51" i="35"/>
  <c r="Y50" i="35"/>
  <c r="Y49" i="35"/>
  <c r="Y46" i="35"/>
  <c r="Y45" i="35"/>
  <c r="Y44" i="35"/>
  <c r="Y43" i="35"/>
  <c r="Y41" i="35"/>
  <c r="Y40" i="35"/>
  <c r="Y39" i="35"/>
  <c r="Y38" i="35"/>
  <c r="Y37" i="35"/>
  <c r="Y36" i="35"/>
  <c r="Y35" i="35"/>
  <c r="Y31" i="35"/>
  <c r="Y29" i="35"/>
  <c r="Y28" i="35"/>
  <c r="Y26" i="35"/>
  <c r="Y25" i="35"/>
  <c r="Y23" i="35"/>
  <c r="Y22" i="35"/>
  <c r="Y21" i="35"/>
  <c r="Y20" i="35"/>
  <c r="Y17" i="35"/>
  <c r="Y16" i="35"/>
  <c r="Y13" i="35"/>
  <c r="P477" i="35"/>
  <c r="P475" i="35"/>
  <c r="P472" i="35"/>
  <c r="P471" i="35"/>
  <c r="P470" i="35"/>
  <c r="P468" i="35"/>
  <c r="P466" i="35"/>
  <c r="P464" i="35"/>
  <c r="P462" i="35"/>
  <c r="P460" i="35"/>
  <c r="P458" i="35"/>
  <c r="P456" i="35"/>
  <c r="P454" i="35"/>
  <c r="P452" i="35"/>
  <c r="P450" i="35"/>
  <c r="P449" i="35"/>
  <c r="P448" i="35"/>
  <c r="P447" i="35"/>
  <c r="P446" i="35"/>
  <c r="P445" i="35"/>
  <c r="P444" i="35"/>
  <c r="P443" i="35"/>
  <c r="P442" i="35"/>
  <c r="P441" i="35"/>
  <c r="P439" i="35"/>
  <c r="P437" i="35"/>
  <c r="P435" i="35"/>
  <c r="P432" i="35"/>
  <c r="P431" i="35"/>
  <c r="P430" i="35"/>
  <c r="P428" i="35"/>
  <c r="P426" i="35"/>
  <c r="P424" i="35"/>
  <c r="P422" i="35"/>
  <c r="P420" i="35"/>
  <c r="P418" i="35"/>
  <c r="P416" i="35"/>
  <c r="P414" i="35"/>
  <c r="P412" i="35"/>
  <c r="P410" i="35"/>
  <c r="P409" i="35"/>
  <c r="P408" i="35"/>
  <c r="P407" i="35"/>
  <c r="P406" i="35"/>
  <c r="P405" i="35"/>
  <c r="P404" i="35"/>
  <c r="P403" i="35"/>
  <c r="P402" i="35"/>
  <c r="P401" i="35"/>
  <c r="H401" i="35" s="1"/>
  <c r="P400" i="35"/>
  <c r="H400" i="35" s="1"/>
  <c r="P398" i="35"/>
  <c r="P396" i="35"/>
  <c r="P393" i="35"/>
  <c r="P391" i="35"/>
  <c r="P390" i="35"/>
  <c r="P388" i="35"/>
  <c r="P386" i="35"/>
  <c r="P385" i="35"/>
  <c r="P384" i="35"/>
  <c r="P383" i="35"/>
  <c r="P382" i="35"/>
  <c r="P381" i="35"/>
  <c r="P380" i="35"/>
  <c r="P379" i="35"/>
  <c r="P377" i="35"/>
  <c r="P374" i="35"/>
  <c r="P372" i="35"/>
  <c r="P371" i="35"/>
  <c r="P370" i="35"/>
  <c r="P368" i="35"/>
  <c r="P367" i="35"/>
  <c r="P365" i="35"/>
  <c r="P362" i="35"/>
  <c r="P360" i="35"/>
  <c r="P359" i="35"/>
  <c r="P357" i="35"/>
  <c r="P355" i="35"/>
  <c r="P353" i="35"/>
  <c r="P351" i="35"/>
  <c r="P349" i="35"/>
  <c r="P348" i="35"/>
  <c r="P347" i="35"/>
  <c r="P346" i="35"/>
  <c r="P345" i="35"/>
  <c r="P342" i="35"/>
  <c r="P340" i="35"/>
  <c r="P339" i="35"/>
  <c r="P338" i="35"/>
  <c r="P335" i="35"/>
  <c r="P334" i="35"/>
  <c r="P333" i="35"/>
  <c r="P332" i="35"/>
  <c r="P331" i="35"/>
  <c r="P330" i="35"/>
  <c r="P328" i="35"/>
  <c r="P327" i="35"/>
  <c r="P325" i="35"/>
  <c r="P324" i="35"/>
  <c r="P323" i="35"/>
  <c r="P322" i="35"/>
  <c r="P321" i="35"/>
  <c r="P320" i="35"/>
  <c r="P319" i="35"/>
  <c r="P318" i="35"/>
  <c r="P317" i="35"/>
  <c r="P316" i="35"/>
  <c r="P315" i="35"/>
  <c r="P313" i="35"/>
  <c r="P312" i="35"/>
  <c r="P310" i="35"/>
  <c r="P309" i="35"/>
  <c r="P308" i="35"/>
  <c r="P306" i="35"/>
  <c r="P305" i="35"/>
  <c r="P303" i="35"/>
  <c r="P302" i="35"/>
  <c r="P301" i="35"/>
  <c r="P300" i="35"/>
  <c r="P299" i="35"/>
  <c r="P297" i="35"/>
  <c r="P296" i="35"/>
  <c r="P295" i="35"/>
  <c r="P294" i="35"/>
  <c r="P293" i="35"/>
  <c r="P291" i="35"/>
  <c r="P290" i="35"/>
  <c r="P289" i="35"/>
  <c r="P288" i="35"/>
  <c r="P287" i="35"/>
  <c r="P286" i="35"/>
  <c r="P284" i="35"/>
  <c r="P283" i="35"/>
  <c r="P282" i="35"/>
  <c r="P281" i="35"/>
  <c r="P280" i="35"/>
  <c r="P279" i="35"/>
  <c r="P278" i="35"/>
  <c r="P277" i="35"/>
  <c r="P276" i="35"/>
  <c r="P275" i="35"/>
  <c r="P274" i="35"/>
  <c r="P271" i="35"/>
  <c r="P270" i="35"/>
  <c r="P269" i="35"/>
  <c r="P268" i="35"/>
  <c r="P266" i="35"/>
  <c r="P265" i="35"/>
  <c r="P264" i="35"/>
  <c r="P262" i="35"/>
  <c r="P261" i="35"/>
  <c r="P260" i="35"/>
  <c r="P259" i="35"/>
  <c r="P258" i="35"/>
  <c r="P257" i="35"/>
  <c r="P255" i="35"/>
  <c r="P254" i="35"/>
  <c r="P253" i="35"/>
  <c r="P252" i="35"/>
  <c r="P251" i="35"/>
  <c r="P250" i="35"/>
  <c r="P248" i="35"/>
  <c r="P247" i="35"/>
  <c r="P246" i="35"/>
  <c r="P245" i="35"/>
  <c r="P244" i="35"/>
  <c r="P243" i="35"/>
  <c r="P242" i="35"/>
  <c r="P241" i="35"/>
  <c r="P240" i="35"/>
  <c r="P238" i="35"/>
  <c r="P237" i="35"/>
  <c r="P236" i="35"/>
  <c r="P235" i="35"/>
  <c r="P234" i="35"/>
  <c r="P233" i="35"/>
  <c r="P232" i="35"/>
  <c r="P231" i="35"/>
  <c r="P230" i="35"/>
  <c r="P229" i="35"/>
  <c r="P227" i="35"/>
  <c r="P226" i="35"/>
  <c r="P225" i="35"/>
  <c r="P224" i="35"/>
  <c r="P222" i="35"/>
  <c r="P221" i="35"/>
  <c r="P220" i="35"/>
  <c r="P219" i="35"/>
  <c r="P218" i="35"/>
  <c r="P216" i="35"/>
  <c r="P215" i="35"/>
  <c r="P214" i="35"/>
  <c r="P213" i="35"/>
  <c r="P212" i="35"/>
  <c r="P211" i="35"/>
  <c r="P210" i="35"/>
  <c r="P209" i="35"/>
  <c r="P207" i="35"/>
  <c r="P206" i="35"/>
  <c r="P205" i="35"/>
  <c r="P204" i="35"/>
  <c r="P203" i="35"/>
  <c r="P202" i="35"/>
  <c r="P199" i="35"/>
  <c r="P198" i="35"/>
  <c r="P197" i="35"/>
  <c r="P196" i="35"/>
  <c r="P195" i="35"/>
  <c r="P194" i="35"/>
  <c r="P192" i="35"/>
  <c r="P191" i="35"/>
  <c r="P189" i="35"/>
  <c r="P187" i="35"/>
  <c r="P186" i="35"/>
  <c r="P185" i="35"/>
  <c r="P184" i="35"/>
  <c r="P182" i="35"/>
  <c r="P179" i="35"/>
  <c r="P178" i="35"/>
  <c r="P177" i="35"/>
  <c r="P174" i="35"/>
  <c r="P172" i="35"/>
  <c r="P171" i="35"/>
  <c r="P170" i="35"/>
  <c r="P169" i="35"/>
  <c r="P166" i="35"/>
  <c r="P165" i="35"/>
  <c r="P163" i="35"/>
  <c r="P162" i="35"/>
  <c r="P161" i="35"/>
  <c r="P160" i="35"/>
  <c r="P159" i="35"/>
  <c r="P157" i="35"/>
  <c r="P156" i="35"/>
  <c r="P155" i="35"/>
  <c r="P151" i="35"/>
  <c r="P150" i="35"/>
  <c r="P149" i="35"/>
  <c r="P148" i="35"/>
  <c r="P147" i="35"/>
  <c r="P145" i="35"/>
  <c r="P144" i="35"/>
  <c r="P143" i="35"/>
  <c r="P142" i="35"/>
  <c r="P140" i="35"/>
  <c r="P139" i="35"/>
  <c r="P138" i="35"/>
  <c r="P137" i="35"/>
  <c r="P136" i="35"/>
  <c r="P134" i="35"/>
  <c r="P133" i="35"/>
  <c r="P132" i="35"/>
  <c r="P128" i="35"/>
  <c r="P127" i="35"/>
  <c r="P126" i="35"/>
  <c r="P125" i="35"/>
  <c r="P123" i="35"/>
  <c r="P122" i="35"/>
  <c r="P121" i="35"/>
  <c r="P118" i="35"/>
  <c r="P117" i="35"/>
  <c r="P116" i="35"/>
  <c r="P115" i="35"/>
  <c r="P114" i="35"/>
  <c r="P113" i="35"/>
  <c r="P111" i="35"/>
  <c r="P109" i="35"/>
  <c r="P107" i="35"/>
  <c r="P105" i="35"/>
  <c r="P104" i="35"/>
  <c r="P103" i="35"/>
  <c r="P101" i="35"/>
  <c r="P100" i="35"/>
  <c r="P98" i="35"/>
  <c r="P97" i="35"/>
  <c r="P94" i="35"/>
  <c r="P93" i="35"/>
  <c r="P90" i="35"/>
  <c r="P88" i="35"/>
  <c r="P86" i="35"/>
  <c r="P85" i="35"/>
  <c r="P84" i="35"/>
  <c r="P83" i="35"/>
  <c r="P81" i="35"/>
  <c r="P80" i="35"/>
  <c r="P79" i="35"/>
  <c r="P78" i="35"/>
  <c r="P75" i="35"/>
  <c r="P73" i="35"/>
  <c r="P72" i="35"/>
  <c r="P68" i="35"/>
  <c r="H68" i="35" s="1"/>
  <c r="P67" i="35"/>
  <c r="P66" i="35"/>
  <c r="P62" i="35"/>
  <c r="P61" i="35"/>
  <c r="P60" i="35"/>
  <c r="P59" i="35"/>
  <c r="P58" i="35"/>
  <c r="P57" i="35"/>
  <c r="P55" i="35"/>
  <c r="P53" i="35"/>
  <c r="P52" i="35"/>
  <c r="P51" i="35"/>
  <c r="P50" i="35"/>
  <c r="P49" i="35"/>
  <c r="P46" i="35"/>
  <c r="P45" i="35"/>
  <c r="P44" i="35"/>
  <c r="P43" i="35"/>
  <c r="P41" i="35"/>
  <c r="P40" i="35"/>
  <c r="P39" i="35"/>
  <c r="P38" i="35"/>
  <c r="P37" i="35"/>
  <c r="P36" i="35"/>
  <c r="P35" i="35"/>
  <c r="P31" i="35"/>
  <c r="P29" i="35"/>
  <c r="P28" i="35"/>
  <c r="P26" i="35"/>
  <c r="P25" i="35"/>
  <c r="P23" i="35"/>
  <c r="P22" i="35"/>
  <c r="P21" i="35"/>
  <c r="P20" i="35"/>
  <c r="P17" i="35"/>
  <c r="P16" i="35"/>
  <c r="P13" i="35"/>
  <c r="H477" i="35"/>
  <c r="H475" i="35"/>
  <c r="H472" i="35"/>
  <c r="H471" i="35"/>
  <c r="H470" i="35"/>
  <c r="H468" i="35"/>
  <c r="H466" i="35"/>
  <c r="H464" i="35"/>
  <c r="H462" i="35"/>
  <c r="H460" i="35"/>
  <c r="H458" i="35"/>
  <c r="H456" i="35"/>
  <c r="H454" i="35"/>
  <c r="H452" i="35"/>
  <c r="H450" i="35"/>
  <c r="H449" i="35"/>
  <c r="H448" i="35"/>
  <c r="H447" i="35"/>
  <c r="H446" i="35"/>
  <c r="H445" i="35"/>
  <c r="H444" i="35"/>
  <c r="H443" i="35"/>
  <c r="H442" i="35"/>
  <c r="H441" i="35"/>
  <c r="H439" i="35"/>
  <c r="H437" i="35"/>
  <c r="H435" i="35"/>
  <c r="H432" i="35"/>
  <c r="H431" i="35"/>
  <c r="H430" i="35"/>
  <c r="H428" i="35"/>
  <c r="H426" i="35"/>
  <c r="H424" i="35"/>
  <c r="H422" i="35"/>
  <c r="H420" i="35"/>
  <c r="H418" i="35"/>
  <c r="H416" i="35"/>
  <c r="H414" i="35"/>
  <c r="H412" i="35"/>
  <c r="H410" i="35"/>
  <c r="H409" i="35"/>
  <c r="H408" i="35"/>
  <c r="H407" i="35"/>
  <c r="H406" i="35"/>
  <c r="H405" i="35"/>
  <c r="H404" i="35"/>
  <c r="H403" i="35"/>
  <c r="H398" i="35"/>
  <c r="H396" i="35"/>
  <c r="H393" i="35"/>
  <c r="H391" i="35"/>
  <c r="H388" i="35"/>
  <c r="H386" i="35"/>
  <c r="H385" i="35"/>
  <c r="H384" i="35"/>
  <c r="H383" i="35"/>
  <c r="H382" i="35"/>
  <c r="H381" i="35"/>
  <c r="H380" i="35"/>
  <c r="H379" i="35"/>
  <c r="H377" i="35"/>
  <c r="H374" i="35"/>
  <c r="H372" i="35"/>
  <c r="H371" i="35"/>
  <c r="H370" i="35"/>
  <c r="H368" i="35"/>
  <c r="H367" i="35"/>
  <c r="H365" i="35"/>
  <c r="H362" i="35"/>
  <c r="H360" i="35"/>
  <c r="H359" i="35"/>
  <c r="H357" i="35"/>
  <c r="H355" i="35"/>
  <c r="H353" i="35"/>
  <c r="H351" i="35"/>
  <c r="H349" i="35"/>
  <c r="H348" i="35"/>
  <c r="H347" i="35"/>
  <c r="H346" i="35"/>
  <c r="H345" i="35"/>
  <c r="H342" i="35"/>
  <c r="H340" i="35"/>
  <c r="H339" i="35"/>
  <c r="H338" i="35"/>
  <c r="H335" i="35"/>
  <c r="H334" i="35"/>
  <c r="H333" i="35"/>
  <c r="H332" i="35"/>
  <c r="H331" i="35"/>
  <c r="H330" i="35"/>
  <c r="H328" i="35"/>
  <c r="H327" i="35"/>
  <c r="H325" i="35"/>
  <c r="H324" i="35"/>
  <c r="H323" i="35"/>
  <c r="H322" i="35"/>
  <c r="H321" i="35"/>
  <c r="H320" i="35"/>
  <c r="H319" i="35"/>
  <c r="H318" i="35"/>
  <c r="H317" i="35"/>
  <c r="H316" i="35"/>
  <c r="H315" i="35"/>
  <c r="H313" i="35"/>
  <c r="H312" i="35"/>
  <c r="H310" i="35"/>
  <c r="H309" i="35"/>
  <c r="H308" i="35"/>
  <c r="H306" i="35"/>
  <c r="H305" i="35"/>
  <c r="H303" i="35"/>
  <c r="H302" i="35"/>
  <c r="H301" i="35"/>
  <c r="H300" i="35"/>
  <c r="H299" i="35"/>
  <c r="H297" i="35"/>
  <c r="H296" i="35"/>
  <c r="H295" i="35"/>
  <c r="H294" i="35"/>
  <c r="H293" i="35"/>
  <c r="H291" i="35"/>
  <c r="H290" i="35"/>
  <c r="H289" i="35"/>
  <c r="H288" i="35"/>
  <c r="H287" i="35"/>
  <c r="H286" i="35"/>
  <c r="H284" i="35"/>
  <c r="H283" i="35"/>
  <c r="H282" i="35"/>
  <c r="H281" i="35"/>
  <c r="H280" i="35"/>
  <c r="H279" i="35"/>
  <c r="H278" i="35"/>
  <c r="H277" i="35"/>
  <c r="H276" i="35"/>
  <c r="H275" i="35"/>
  <c r="H274" i="35"/>
  <c r="H271" i="35"/>
  <c r="H270" i="35"/>
  <c r="H269" i="35"/>
  <c r="H268" i="35"/>
  <c r="H266" i="35"/>
  <c r="H265" i="35"/>
  <c r="H264" i="35"/>
  <c r="H262" i="35"/>
  <c r="H261" i="35"/>
  <c r="H260" i="35"/>
  <c r="H259" i="35"/>
  <c r="H258" i="35"/>
  <c r="H257" i="35"/>
  <c r="H255" i="35"/>
  <c r="H254" i="35"/>
  <c r="H253" i="35"/>
  <c r="H252" i="35"/>
  <c r="H251" i="35"/>
  <c r="H250" i="35"/>
  <c r="H248" i="35"/>
  <c r="H247" i="35"/>
  <c r="H246" i="35"/>
  <c r="H245" i="35"/>
  <c r="H244" i="35"/>
  <c r="H243" i="35"/>
  <c r="H242" i="35"/>
  <c r="H241" i="35"/>
  <c r="H240" i="35"/>
  <c r="H238" i="35"/>
  <c r="H237" i="35"/>
  <c r="H236" i="35"/>
  <c r="H235" i="35"/>
  <c r="H234" i="35"/>
  <c r="H233" i="35"/>
  <c r="H232" i="35"/>
  <c r="H231" i="35"/>
  <c r="H230" i="35"/>
  <c r="H229" i="35"/>
  <c r="H227" i="35"/>
  <c r="H226" i="35"/>
  <c r="H225" i="35"/>
  <c r="H224" i="35"/>
  <c r="H222" i="35"/>
  <c r="H221" i="35"/>
  <c r="H220" i="35"/>
  <c r="H219" i="35"/>
  <c r="H218" i="35"/>
  <c r="H216" i="35"/>
  <c r="H215" i="35"/>
  <c r="H214" i="35"/>
  <c r="H213" i="35"/>
  <c r="H212" i="35"/>
  <c r="H211" i="35"/>
  <c r="H210" i="35"/>
  <c r="H209" i="35"/>
  <c r="H207" i="35"/>
  <c r="H206" i="35"/>
  <c r="H205" i="35"/>
  <c r="H204" i="35"/>
  <c r="H203" i="35"/>
  <c r="H202" i="35"/>
  <c r="H198" i="35"/>
  <c r="H197" i="35"/>
  <c r="H196" i="35"/>
  <c r="H195" i="35"/>
  <c r="H194" i="35"/>
  <c r="H192" i="35"/>
  <c r="H191" i="35"/>
  <c r="H189" i="35"/>
  <c r="H187" i="35"/>
  <c r="H186" i="35"/>
  <c r="H185" i="35"/>
  <c r="H184" i="35"/>
  <c r="H182" i="35"/>
  <c r="H179" i="35"/>
  <c r="H178" i="35"/>
  <c r="H177" i="35"/>
  <c r="H174" i="35"/>
  <c r="H172" i="35"/>
  <c r="H171" i="35"/>
  <c r="H170" i="35"/>
  <c r="H169" i="35"/>
  <c r="H166" i="35"/>
  <c r="H165" i="35"/>
  <c r="H163" i="35"/>
  <c r="H162" i="35"/>
  <c r="H161" i="35"/>
  <c r="H160" i="35"/>
  <c r="H159" i="35"/>
  <c r="H157" i="35"/>
  <c r="H156" i="35"/>
  <c r="H155" i="35"/>
  <c r="H151" i="35"/>
  <c r="H150" i="35"/>
  <c r="H149" i="35"/>
  <c r="H148" i="35"/>
  <c r="H147" i="35"/>
  <c r="H145" i="35"/>
  <c r="H144" i="35"/>
  <c r="H143" i="35"/>
  <c r="H142" i="35"/>
  <c r="H140" i="35"/>
  <c r="H139" i="35"/>
  <c r="H138" i="35"/>
  <c r="H137" i="35"/>
  <c r="H136" i="35"/>
  <c r="H134" i="35"/>
  <c r="H133" i="35"/>
  <c r="H132" i="35"/>
  <c r="H128" i="35"/>
  <c r="H127" i="35"/>
  <c r="H126" i="35"/>
  <c r="H125" i="35"/>
  <c r="H123" i="35"/>
  <c r="H122" i="35"/>
  <c r="H121" i="35"/>
  <c r="H118" i="35"/>
  <c r="H117" i="35"/>
  <c r="H116" i="35"/>
  <c r="H115" i="35"/>
  <c r="H114" i="35"/>
  <c r="H113" i="35"/>
  <c r="H111" i="35"/>
  <c r="H109" i="35"/>
  <c r="H107" i="35"/>
  <c r="H105" i="35"/>
  <c r="H104" i="35"/>
  <c r="H103" i="35"/>
  <c r="H101" i="35"/>
  <c r="H100" i="35"/>
  <c r="H98" i="35"/>
  <c r="H97" i="35"/>
  <c r="H94" i="35"/>
  <c r="H93" i="35"/>
  <c r="H90" i="35"/>
  <c r="H88" i="35"/>
  <c r="H86" i="35"/>
  <c r="H85" i="35"/>
  <c r="H84" i="35"/>
  <c r="H83" i="35"/>
  <c r="H81" i="35"/>
  <c r="H80" i="35"/>
  <c r="H79" i="35"/>
  <c r="H78" i="35"/>
  <c r="H75" i="35"/>
  <c r="H73" i="35"/>
  <c r="H72" i="35"/>
  <c r="H67" i="35"/>
  <c r="H66" i="35"/>
  <c r="H62" i="35"/>
  <c r="H61" i="35"/>
  <c r="H60" i="35"/>
  <c r="H59" i="35"/>
  <c r="H58" i="35"/>
  <c r="H57" i="35"/>
  <c r="H55" i="35"/>
  <c r="H53" i="35"/>
  <c r="H52" i="35"/>
  <c r="H51" i="35"/>
  <c r="H50" i="35"/>
  <c r="H49" i="35"/>
  <c r="H46" i="35"/>
  <c r="H45" i="35"/>
  <c r="H44" i="35"/>
  <c r="H43" i="35"/>
  <c r="H41" i="35"/>
  <c r="H40" i="35"/>
  <c r="H39" i="35"/>
  <c r="H38" i="35"/>
  <c r="H37" i="35"/>
  <c r="H36" i="35"/>
  <c r="H35" i="35"/>
  <c r="H31" i="35"/>
  <c r="H29" i="35"/>
  <c r="H28" i="35"/>
  <c r="H26" i="35"/>
  <c r="H25" i="35"/>
  <c r="H23" i="35"/>
  <c r="H22" i="35"/>
  <c r="H21" i="35"/>
  <c r="H20" i="35"/>
  <c r="H17" i="35"/>
  <c r="H16" i="35"/>
  <c r="H13" i="35"/>
  <c r="I477" i="34"/>
  <c r="H477" i="34" s="1"/>
  <c r="I475" i="34"/>
  <c r="H475" i="34" s="1"/>
  <c r="I472" i="34"/>
  <c r="H472" i="34" s="1"/>
  <c r="I471" i="34"/>
  <c r="H471" i="34" s="1"/>
  <c r="I470" i="34"/>
  <c r="H470" i="34" s="1"/>
  <c r="I468" i="34"/>
  <c r="H468" i="34" s="1"/>
  <c r="I466" i="34"/>
  <c r="H466" i="34" s="1"/>
  <c r="I464" i="34"/>
  <c r="H464" i="34" s="1"/>
  <c r="I462" i="34"/>
  <c r="H462" i="34" s="1"/>
  <c r="I460" i="34"/>
  <c r="H460" i="34" s="1"/>
  <c r="I458" i="34"/>
  <c r="H458" i="34" s="1"/>
  <c r="I456" i="34"/>
  <c r="H456" i="34" s="1"/>
  <c r="I454" i="34"/>
  <c r="H454" i="34" s="1"/>
  <c r="I452" i="34"/>
  <c r="H452" i="34" s="1"/>
  <c r="I450" i="34"/>
  <c r="H450" i="34" s="1"/>
  <c r="I449" i="34"/>
  <c r="H449" i="34" s="1"/>
  <c r="I448" i="34"/>
  <c r="H448" i="34" s="1"/>
  <c r="I447" i="34"/>
  <c r="H447" i="34" s="1"/>
  <c r="I446" i="34"/>
  <c r="H446" i="34" s="1"/>
  <c r="I445" i="34"/>
  <c r="H445" i="34" s="1"/>
  <c r="I444" i="34"/>
  <c r="H444" i="34" s="1"/>
  <c r="I443" i="34"/>
  <c r="H443" i="34" s="1"/>
  <c r="I442" i="34"/>
  <c r="H442" i="34" s="1"/>
  <c r="I441" i="34"/>
  <c r="H441" i="34" s="1"/>
  <c r="I439" i="34"/>
  <c r="H439" i="34" s="1"/>
  <c r="I437" i="34"/>
  <c r="H437" i="34" s="1"/>
  <c r="I435" i="34"/>
  <c r="H435" i="34" s="1"/>
  <c r="I432" i="34"/>
  <c r="H432" i="34" s="1"/>
  <c r="I431" i="34"/>
  <c r="H431" i="34" s="1"/>
  <c r="I430" i="34"/>
  <c r="H430" i="34" s="1"/>
  <c r="I428" i="34"/>
  <c r="H428" i="34" s="1"/>
  <c r="I426" i="34"/>
  <c r="H426" i="34" s="1"/>
  <c r="I424" i="34"/>
  <c r="H424" i="34" s="1"/>
  <c r="I422" i="34"/>
  <c r="H422" i="34" s="1"/>
  <c r="I420" i="34"/>
  <c r="H420" i="34" s="1"/>
  <c r="I418" i="34"/>
  <c r="H418" i="34" s="1"/>
  <c r="I416" i="34"/>
  <c r="H416" i="34" s="1"/>
  <c r="I414" i="34"/>
  <c r="H414" i="34" s="1"/>
  <c r="I412" i="34"/>
  <c r="H412" i="34" s="1"/>
  <c r="I410" i="34"/>
  <c r="H410" i="34" s="1"/>
  <c r="I409" i="34"/>
  <c r="H409" i="34" s="1"/>
  <c r="I408" i="34"/>
  <c r="H408" i="34" s="1"/>
  <c r="I407" i="34"/>
  <c r="H407" i="34" s="1"/>
  <c r="I406" i="34"/>
  <c r="H406" i="34" s="1"/>
  <c r="I405" i="34"/>
  <c r="H405" i="34" s="1"/>
  <c r="I404" i="34"/>
  <c r="H404" i="34" s="1"/>
  <c r="I403" i="34"/>
  <c r="H403" i="34" s="1"/>
  <c r="I402" i="34"/>
  <c r="H402" i="34" s="1"/>
  <c r="I401" i="34"/>
  <c r="H401" i="34" s="1"/>
  <c r="I400" i="34"/>
  <c r="H400" i="34" s="1"/>
  <c r="I398" i="34"/>
  <c r="H398" i="34" s="1"/>
  <c r="I396" i="34"/>
  <c r="H396" i="34" s="1"/>
  <c r="I393" i="34"/>
  <c r="H393" i="34" s="1"/>
  <c r="I391" i="34"/>
  <c r="H391" i="34" s="1"/>
  <c r="I388" i="34"/>
  <c r="H388" i="34" s="1"/>
  <c r="I386" i="34"/>
  <c r="H386" i="34" s="1"/>
  <c r="I385" i="34"/>
  <c r="H385" i="34" s="1"/>
  <c r="I384" i="34"/>
  <c r="H384" i="34" s="1"/>
  <c r="I383" i="34"/>
  <c r="H383" i="34" s="1"/>
  <c r="I382" i="34"/>
  <c r="H382" i="34" s="1"/>
  <c r="I381" i="34"/>
  <c r="H381" i="34" s="1"/>
  <c r="I380" i="34"/>
  <c r="H380" i="34" s="1"/>
  <c r="I379" i="34"/>
  <c r="H379" i="34" s="1"/>
  <c r="I377" i="34"/>
  <c r="H377" i="34" s="1"/>
  <c r="I374" i="34"/>
  <c r="H374" i="34" s="1"/>
  <c r="I372" i="34"/>
  <c r="H372" i="34" s="1"/>
  <c r="I371" i="34"/>
  <c r="H371" i="34" s="1"/>
  <c r="I370" i="34"/>
  <c r="H370" i="34" s="1"/>
  <c r="I368" i="34"/>
  <c r="H368" i="34" s="1"/>
  <c r="I367" i="34"/>
  <c r="H367" i="34" s="1"/>
  <c r="I365" i="34"/>
  <c r="H365" i="34" s="1"/>
  <c r="I362" i="34"/>
  <c r="H362" i="34" s="1"/>
  <c r="I360" i="34"/>
  <c r="H360" i="34" s="1"/>
  <c r="I359" i="34"/>
  <c r="H359" i="34" s="1"/>
  <c r="I357" i="34"/>
  <c r="H357" i="34" s="1"/>
  <c r="I355" i="34"/>
  <c r="H355" i="34" s="1"/>
  <c r="I353" i="34"/>
  <c r="H353" i="34" s="1"/>
  <c r="I351" i="34"/>
  <c r="H351" i="34" s="1"/>
  <c r="I349" i="34"/>
  <c r="H349" i="34" s="1"/>
  <c r="I348" i="34"/>
  <c r="H348" i="34" s="1"/>
  <c r="I347" i="34"/>
  <c r="H347" i="34" s="1"/>
  <c r="I346" i="34"/>
  <c r="H346" i="34" s="1"/>
  <c r="I345" i="34"/>
  <c r="H345" i="34" s="1"/>
  <c r="I342" i="34"/>
  <c r="H342" i="34" s="1"/>
  <c r="I340" i="34"/>
  <c r="H340" i="34" s="1"/>
  <c r="I339" i="34"/>
  <c r="H339" i="34" s="1"/>
  <c r="I338" i="34"/>
  <c r="H338" i="34" s="1"/>
  <c r="I335" i="34"/>
  <c r="H335" i="34" s="1"/>
  <c r="I334" i="34"/>
  <c r="H334" i="34" s="1"/>
  <c r="I333" i="34"/>
  <c r="H333" i="34" s="1"/>
  <c r="I332" i="34"/>
  <c r="H332" i="34" s="1"/>
  <c r="I331" i="34"/>
  <c r="H331" i="34" s="1"/>
  <c r="I330" i="34"/>
  <c r="H330" i="34" s="1"/>
  <c r="I328" i="34"/>
  <c r="H328" i="34" s="1"/>
  <c r="I327" i="34"/>
  <c r="H327" i="34" s="1"/>
  <c r="I325" i="34"/>
  <c r="H325" i="34" s="1"/>
  <c r="I324" i="34"/>
  <c r="H324" i="34" s="1"/>
  <c r="I323" i="34"/>
  <c r="H323" i="34" s="1"/>
  <c r="I322" i="34"/>
  <c r="H322" i="34" s="1"/>
  <c r="I321" i="34"/>
  <c r="H321" i="34" s="1"/>
  <c r="I320" i="34"/>
  <c r="H320" i="34" s="1"/>
  <c r="I319" i="34"/>
  <c r="H319" i="34" s="1"/>
  <c r="I318" i="34"/>
  <c r="H318" i="34" s="1"/>
  <c r="I317" i="34"/>
  <c r="H317" i="34" s="1"/>
  <c r="I316" i="34"/>
  <c r="H316" i="34" s="1"/>
  <c r="I315" i="34"/>
  <c r="H315" i="34" s="1"/>
  <c r="I313" i="34"/>
  <c r="H313" i="34" s="1"/>
  <c r="I312" i="34"/>
  <c r="H312" i="34" s="1"/>
  <c r="I310" i="34"/>
  <c r="H310" i="34" s="1"/>
  <c r="I309" i="34"/>
  <c r="H309" i="34" s="1"/>
  <c r="I308" i="34"/>
  <c r="H308" i="34" s="1"/>
  <c r="I306" i="34"/>
  <c r="H306" i="34" s="1"/>
  <c r="I305" i="34"/>
  <c r="H305" i="34" s="1"/>
  <c r="I303" i="34"/>
  <c r="H303" i="34" s="1"/>
  <c r="I302" i="34"/>
  <c r="H302" i="34" s="1"/>
  <c r="I301" i="34"/>
  <c r="H301" i="34" s="1"/>
  <c r="I300" i="34"/>
  <c r="H300" i="34" s="1"/>
  <c r="I299" i="34"/>
  <c r="H299" i="34" s="1"/>
  <c r="I297" i="34"/>
  <c r="H297" i="34" s="1"/>
  <c r="I296" i="34"/>
  <c r="H296" i="34" s="1"/>
  <c r="I295" i="34"/>
  <c r="H295" i="34" s="1"/>
  <c r="I294" i="34"/>
  <c r="H294" i="34" s="1"/>
  <c r="I293" i="34"/>
  <c r="H293" i="34" s="1"/>
  <c r="I291" i="34"/>
  <c r="H291" i="34" s="1"/>
  <c r="I290" i="34"/>
  <c r="H290" i="34" s="1"/>
  <c r="I289" i="34"/>
  <c r="H289" i="34" s="1"/>
  <c r="I288" i="34"/>
  <c r="H288" i="34" s="1"/>
  <c r="I287" i="34"/>
  <c r="H287" i="34" s="1"/>
  <c r="I286" i="34"/>
  <c r="H286" i="34" s="1"/>
  <c r="I284" i="34"/>
  <c r="H284" i="34" s="1"/>
  <c r="I283" i="34"/>
  <c r="H283" i="34" s="1"/>
  <c r="I282" i="34"/>
  <c r="H282" i="34" s="1"/>
  <c r="I281" i="34"/>
  <c r="H281" i="34" s="1"/>
  <c r="I280" i="34"/>
  <c r="H280" i="34" s="1"/>
  <c r="I279" i="34"/>
  <c r="H279" i="34" s="1"/>
  <c r="I278" i="34"/>
  <c r="H278" i="34" s="1"/>
  <c r="I277" i="34"/>
  <c r="H277" i="34" s="1"/>
  <c r="I276" i="34"/>
  <c r="H276" i="34" s="1"/>
  <c r="I275" i="34"/>
  <c r="H275" i="34" s="1"/>
  <c r="I274" i="34"/>
  <c r="H274" i="34" s="1"/>
  <c r="I271" i="34"/>
  <c r="H271" i="34" s="1"/>
  <c r="I270" i="34"/>
  <c r="H270" i="34" s="1"/>
  <c r="I269" i="34"/>
  <c r="H269" i="34" s="1"/>
  <c r="I268" i="34"/>
  <c r="H268" i="34" s="1"/>
  <c r="I266" i="34"/>
  <c r="H266" i="34" s="1"/>
  <c r="I265" i="34"/>
  <c r="H265" i="34" s="1"/>
  <c r="I264" i="34"/>
  <c r="H264" i="34" s="1"/>
  <c r="I262" i="34"/>
  <c r="H262" i="34" s="1"/>
  <c r="I261" i="34"/>
  <c r="H261" i="34" s="1"/>
  <c r="I260" i="34"/>
  <c r="H260" i="34" s="1"/>
  <c r="I259" i="34"/>
  <c r="H259" i="34" s="1"/>
  <c r="I258" i="34"/>
  <c r="H258" i="34" s="1"/>
  <c r="I257" i="34"/>
  <c r="H257" i="34" s="1"/>
  <c r="I255" i="34"/>
  <c r="H255" i="34" s="1"/>
  <c r="I254" i="34"/>
  <c r="H254" i="34" s="1"/>
  <c r="I253" i="34"/>
  <c r="H253" i="34" s="1"/>
  <c r="I252" i="34"/>
  <c r="H252" i="34" s="1"/>
  <c r="I251" i="34"/>
  <c r="H251" i="34" s="1"/>
  <c r="I250" i="34"/>
  <c r="H250" i="34" s="1"/>
  <c r="I248" i="34"/>
  <c r="H248" i="34" s="1"/>
  <c r="I247" i="34"/>
  <c r="H247" i="34" s="1"/>
  <c r="I246" i="34"/>
  <c r="H246" i="34" s="1"/>
  <c r="I245" i="34"/>
  <c r="H245" i="34" s="1"/>
  <c r="I244" i="34"/>
  <c r="H244" i="34" s="1"/>
  <c r="I243" i="34"/>
  <c r="H243" i="34" s="1"/>
  <c r="I242" i="34"/>
  <c r="H242" i="34" s="1"/>
  <c r="I241" i="34"/>
  <c r="H241" i="34" s="1"/>
  <c r="I240" i="34"/>
  <c r="H240" i="34" s="1"/>
  <c r="I238" i="34"/>
  <c r="H238" i="34" s="1"/>
  <c r="I237" i="34"/>
  <c r="H237" i="34" s="1"/>
  <c r="I236" i="34"/>
  <c r="H236" i="34" s="1"/>
  <c r="I235" i="34"/>
  <c r="H235" i="34" s="1"/>
  <c r="I234" i="34"/>
  <c r="H234" i="34" s="1"/>
  <c r="I233" i="34"/>
  <c r="H233" i="34" s="1"/>
  <c r="I232" i="34"/>
  <c r="H232" i="34" s="1"/>
  <c r="I231" i="34"/>
  <c r="H231" i="34" s="1"/>
  <c r="I230" i="34"/>
  <c r="H230" i="34" s="1"/>
  <c r="I229" i="34"/>
  <c r="H229" i="34" s="1"/>
  <c r="I227" i="34"/>
  <c r="H227" i="34" s="1"/>
  <c r="I226" i="34"/>
  <c r="H226" i="34" s="1"/>
  <c r="I225" i="34"/>
  <c r="H225" i="34" s="1"/>
  <c r="I224" i="34"/>
  <c r="H224" i="34" s="1"/>
  <c r="I222" i="34"/>
  <c r="H222" i="34" s="1"/>
  <c r="I221" i="34"/>
  <c r="H221" i="34" s="1"/>
  <c r="I220" i="34"/>
  <c r="H220" i="34" s="1"/>
  <c r="I219" i="34"/>
  <c r="H219" i="34" s="1"/>
  <c r="I218" i="34"/>
  <c r="H218" i="34" s="1"/>
  <c r="I216" i="34"/>
  <c r="H216" i="34" s="1"/>
  <c r="I215" i="34"/>
  <c r="H215" i="34" s="1"/>
  <c r="I214" i="34"/>
  <c r="H214" i="34" s="1"/>
  <c r="I213" i="34"/>
  <c r="H213" i="34" s="1"/>
  <c r="I212" i="34"/>
  <c r="H212" i="34" s="1"/>
  <c r="I211" i="34"/>
  <c r="H211" i="34" s="1"/>
  <c r="I210" i="34"/>
  <c r="H210" i="34" s="1"/>
  <c r="I209" i="34"/>
  <c r="H209" i="34" s="1"/>
  <c r="I207" i="34"/>
  <c r="H207" i="34" s="1"/>
  <c r="I206" i="34"/>
  <c r="H206" i="34" s="1"/>
  <c r="I205" i="34"/>
  <c r="H205" i="34" s="1"/>
  <c r="I204" i="34"/>
  <c r="H204" i="34" s="1"/>
  <c r="I203" i="34"/>
  <c r="H203" i="34" s="1"/>
  <c r="I202" i="34"/>
  <c r="H202" i="34" s="1"/>
  <c r="I199" i="34"/>
  <c r="H199" i="34" s="1"/>
  <c r="I198" i="34"/>
  <c r="H198" i="34" s="1"/>
  <c r="I197" i="34"/>
  <c r="H197" i="34" s="1"/>
  <c r="I196" i="34"/>
  <c r="H196" i="34" s="1"/>
  <c r="I195" i="34"/>
  <c r="H195" i="34" s="1"/>
  <c r="I194" i="34"/>
  <c r="H194" i="34" s="1"/>
  <c r="I192" i="34"/>
  <c r="H192" i="34" s="1"/>
  <c r="I191" i="34"/>
  <c r="H191" i="34" s="1"/>
  <c r="I189" i="34"/>
  <c r="H189" i="34" s="1"/>
  <c r="I187" i="34"/>
  <c r="H187" i="34" s="1"/>
  <c r="I186" i="34"/>
  <c r="H186" i="34" s="1"/>
  <c r="I185" i="34"/>
  <c r="H185" i="34" s="1"/>
  <c r="I184" i="34"/>
  <c r="H184" i="34" s="1"/>
  <c r="I182" i="34"/>
  <c r="H182" i="34" s="1"/>
  <c r="I179" i="34"/>
  <c r="H179" i="34" s="1"/>
  <c r="I178" i="34"/>
  <c r="H178" i="34" s="1"/>
  <c r="I177" i="34"/>
  <c r="H177" i="34" s="1"/>
  <c r="I174" i="34"/>
  <c r="H174" i="34" s="1"/>
  <c r="I172" i="34"/>
  <c r="H172" i="34" s="1"/>
  <c r="I171" i="34"/>
  <c r="H171" i="34" s="1"/>
  <c r="I170" i="34"/>
  <c r="H170" i="34" s="1"/>
  <c r="I169" i="34"/>
  <c r="H169" i="34" s="1"/>
  <c r="I166" i="34"/>
  <c r="H166" i="34" s="1"/>
  <c r="I165" i="34"/>
  <c r="H165" i="34" s="1"/>
  <c r="I163" i="34"/>
  <c r="H163" i="34" s="1"/>
  <c r="I162" i="34"/>
  <c r="H162" i="34" s="1"/>
  <c r="I161" i="34"/>
  <c r="H161" i="34" s="1"/>
  <c r="I160" i="34"/>
  <c r="H160" i="34" s="1"/>
  <c r="I159" i="34"/>
  <c r="H159" i="34" s="1"/>
  <c r="I157" i="34"/>
  <c r="H157" i="34" s="1"/>
  <c r="I156" i="34"/>
  <c r="H156" i="34" s="1"/>
  <c r="I155" i="34"/>
  <c r="H155" i="34" s="1"/>
  <c r="I151" i="34"/>
  <c r="H151" i="34" s="1"/>
  <c r="I150" i="34"/>
  <c r="H150" i="34" s="1"/>
  <c r="I149" i="34"/>
  <c r="H149" i="34" s="1"/>
  <c r="I148" i="34"/>
  <c r="H148" i="34" s="1"/>
  <c r="I147" i="34"/>
  <c r="H147" i="34" s="1"/>
  <c r="I145" i="34"/>
  <c r="H145" i="34" s="1"/>
  <c r="I144" i="34"/>
  <c r="H144" i="34" s="1"/>
  <c r="I143" i="34"/>
  <c r="H143" i="34" s="1"/>
  <c r="I142" i="34"/>
  <c r="H142" i="34" s="1"/>
  <c r="I140" i="34"/>
  <c r="H140" i="34" s="1"/>
  <c r="I139" i="34"/>
  <c r="H139" i="34" s="1"/>
  <c r="I138" i="34"/>
  <c r="H138" i="34" s="1"/>
  <c r="I137" i="34"/>
  <c r="H137" i="34" s="1"/>
  <c r="I136" i="34"/>
  <c r="H136" i="34" s="1"/>
  <c r="I134" i="34"/>
  <c r="H134" i="34" s="1"/>
  <c r="I133" i="34"/>
  <c r="H133" i="34" s="1"/>
  <c r="I132" i="34"/>
  <c r="H132" i="34" s="1"/>
  <c r="I128" i="34"/>
  <c r="H128" i="34" s="1"/>
  <c r="I127" i="34"/>
  <c r="H127" i="34" s="1"/>
  <c r="I126" i="34"/>
  <c r="H126" i="34" s="1"/>
  <c r="I125" i="34"/>
  <c r="H125" i="34" s="1"/>
  <c r="I123" i="34"/>
  <c r="H123" i="34" s="1"/>
  <c r="I122" i="34"/>
  <c r="H122" i="34" s="1"/>
  <c r="I121" i="34"/>
  <c r="H121" i="34" s="1"/>
  <c r="I118" i="34"/>
  <c r="H118" i="34" s="1"/>
  <c r="I117" i="34"/>
  <c r="H117" i="34" s="1"/>
  <c r="I116" i="34"/>
  <c r="H116" i="34" s="1"/>
  <c r="I115" i="34"/>
  <c r="H115" i="34" s="1"/>
  <c r="I114" i="34"/>
  <c r="H114" i="34" s="1"/>
  <c r="I113" i="34"/>
  <c r="H113" i="34" s="1"/>
  <c r="I111" i="34"/>
  <c r="H111" i="34" s="1"/>
  <c r="I109" i="34"/>
  <c r="H109" i="34" s="1"/>
  <c r="I107" i="34"/>
  <c r="H107" i="34" s="1"/>
  <c r="I105" i="34"/>
  <c r="H105" i="34" s="1"/>
  <c r="I104" i="34"/>
  <c r="H104" i="34" s="1"/>
  <c r="I103" i="34"/>
  <c r="H103" i="34" s="1"/>
  <c r="I101" i="34"/>
  <c r="H101" i="34" s="1"/>
  <c r="I100" i="34"/>
  <c r="H100" i="34" s="1"/>
  <c r="I98" i="34"/>
  <c r="H98" i="34" s="1"/>
  <c r="I97" i="34"/>
  <c r="H97" i="34" s="1"/>
  <c r="I94" i="34"/>
  <c r="H94" i="34" s="1"/>
  <c r="I93" i="34"/>
  <c r="H93" i="34" s="1"/>
  <c r="I90" i="34"/>
  <c r="H90" i="34" s="1"/>
  <c r="I88" i="34"/>
  <c r="H88" i="34" s="1"/>
  <c r="I86" i="34"/>
  <c r="H86" i="34" s="1"/>
  <c r="I85" i="34"/>
  <c r="H85" i="34" s="1"/>
  <c r="I84" i="34"/>
  <c r="H84" i="34" s="1"/>
  <c r="I83" i="34"/>
  <c r="H83" i="34" s="1"/>
  <c r="I81" i="34"/>
  <c r="H81" i="34" s="1"/>
  <c r="I80" i="34"/>
  <c r="H80" i="34" s="1"/>
  <c r="I79" i="34"/>
  <c r="H79" i="34" s="1"/>
  <c r="I78" i="34"/>
  <c r="H78" i="34" s="1"/>
  <c r="I75" i="34"/>
  <c r="H75" i="34" s="1"/>
  <c r="I73" i="34"/>
  <c r="H73" i="34" s="1"/>
  <c r="I72" i="34"/>
  <c r="H72" i="34" s="1"/>
  <c r="I68" i="34"/>
  <c r="H68" i="34" s="1"/>
  <c r="I67" i="34"/>
  <c r="H67" i="34" s="1"/>
  <c r="I66" i="34"/>
  <c r="H66" i="34" s="1"/>
  <c r="I62" i="34"/>
  <c r="H62" i="34" s="1"/>
  <c r="I61" i="34"/>
  <c r="H61" i="34" s="1"/>
  <c r="I60" i="34"/>
  <c r="H60" i="34" s="1"/>
  <c r="I59" i="34"/>
  <c r="H59" i="34" s="1"/>
  <c r="I58" i="34"/>
  <c r="H58" i="34" s="1"/>
  <c r="I57" i="34"/>
  <c r="H57" i="34" s="1"/>
  <c r="I55" i="34"/>
  <c r="H55" i="34" s="1"/>
  <c r="I53" i="34"/>
  <c r="H53" i="34" s="1"/>
  <c r="I52" i="34"/>
  <c r="H52" i="34" s="1"/>
  <c r="I51" i="34"/>
  <c r="H51" i="34" s="1"/>
  <c r="I50" i="34"/>
  <c r="H50" i="34" s="1"/>
  <c r="I49" i="34"/>
  <c r="H49" i="34" s="1"/>
  <c r="I46" i="34"/>
  <c r="H46" i="34" s="1"/>
  <c r="I45" i="34"/>
  <c r="H45" i="34" s="1"/>
  <c r="I44" i="34"/>
  <c r="H44" i="34" s="1"/>
  <c r="I43" i="34"/>
  <c r="H43" i="34" s="1"/>
  <c r="I41" i="34"/>
  <c r="H41" i="34" s="1"/>
  <c r="I40" i="34"/>
  <c r="H40" i="34" s="1"/>
  <c r="I39" i="34"/>
  <c r="H39" i="34" s="1"/>
  <c r="I38" i="34"/>
  <c r="H38" i="34" s="1"/>
  <c r="I37" i="34"/>
  <c r="H37" i="34" s="1"/>
  <c r="I36" i="34"/>
  <c r="H36" i="34" s="1"/>
  <c r="I35" i="34"/>
  <c r="H35" i="34" s="1"/>
  <c r="I31" i="34"/>
  <c r="H31" i="34" s="1"/>
  <c r="I29" i="34"/>
  <c r="H29" i="34" s="1"/>
  <c r="I28" i="34"/>
  <c r="H28" i="34" s="1"/>
  <c r="I26" i="34"/>
  <c r="H26" i="34" s="1"/>
  <c r="I25" i="34"/>
  <c r="H25" i="34" s="1"/>
  <c r="I23" i="34"/>
  <c r="H23" i="34" s="1"/>
  <c r="I22" i="34"/>
  <c r="H22" i="34" s="1"/>
  <c r="I21" i="34"/>
  <c r="H21" i="34" s="1"/>
  <c r="I20" i="34"/>
  <c r="H20" i="34" s="1"/>
  <c r="I17" i="34"/>
  <c r="H17" i="34" s="1"/>
  <c r="I16" i="34"/>
  <c r="H16" i="34" s="1"/>
  <c r="I13" i="34"/>
  <c r="H13" i="34" s="1"/>
  <c r="I11" i="34"/>
  <c r="H11" i="34" s="1"/>
  <c r="I10" i="34"/>
  <c r="H10" i="34" s="1"/>
  <c r="I9" i="34"/>
  <c r="H9" i="34" s="1"/>
  <c r="I8" i="34"/>
  <c r="H8" i="34" s="1"/>
  <c r="H203" i="43" l="1"/>
  <c r="H468" i="43"/>
  <c r="H199" i="35"/>
  <c r="H192" i="43"/>
  <c r="H80" i="43"/>
  <c r="H52" i="43"/>
  <c r="H447" i="43"/>
  <c r="H431" i="43"/>
  <c r="H383" i="43"/>
  <c r="H339" i="43"/>
  <c r="H323" i="43"/>
  <c r="H259" i="43"/>
  <c r="H243" i="43"/>
  <c r="H148" i="43"/>
  <c r="H132" i="43"/>
  <c r="H100" i="43"/>
  <c r="H20" i="43"/>
  <c r="H355" i="43"/>
  <c r="H335" i="43"/>
  <c r="H319" i="43"/>
  <c r="H255" i="43"/>
  <c r="H144" i="43"/>
  <c r="H128" i="43"/>
  <c r="H68" i="43"/>
  <c r="H16" i="43"/>
  <c r="H403" i="43"/>
  <c r="H371" i="43"/>
  <c r="H351" i="43"/>
  <c r="H291" i="43"/>
  <c r="H275" i="43"/>
  <c r="H211" i="43"/>
  <c r="H195" i="43"/>
  <c r="H160" i="43"/>
  <c r="H116" i="43"/>
  <c r="H84" i="43"/>
  <c r="H36" i="43"/>
  <c r="H471" i="43"/>
  <c r="H435" i="43"/>
  <c r="H367" i="43"/>
  <c r="H303" i="43"/>
  <c r="H287" i="43"/>
  <c r="H271" i="43"/>
  <c r="H227" i="43"/>
  <c r="H207" i="43"/>
  <c r="L425" i="36" l="1"/>
  <c r="N19" i="35" l="1"/>
  <c r="N18" i="35" s="1"/>
  <c r="N15" i="35"/>
  <c r="X534" i="45" l="1"/>
  <c r="W534" i="45"/>
  <c r="V534" i="45"/>
  <c r="U534" i="45"/>
  <c r="T534" i="45"/>
  <c r="S534" i="45"/>
  <c r="Q534" i="45"/>
  <c r="P534" i="45"/>
  <c r="O534" i="45"/>
  <c r="N534" i="45"/>
  <c r="M534" i="45"/>
  <c r="L534" i="45"/>
  <c r="J534" i="45"/>
  <c r="AV378" i="43" l="1"/>
  <c r="AV376" i="43"/>
  <c r="BD96" i="43"/>
  <c r="BC96" i="43"/>
  <c r="BB96" i="43" s="1"/>
  <c r="BA96" i="43" s="1"/>
  <c r="AZ96" i="43"/>
  <c r="AY96" i="43"/>
  <c r="AW96" i="43"/>
  <c r="AV96" i="43"/>
  <c r="AU96" i="43" s="1"/>
  <c r="AS96" i="43"/>
  <c r="AR96" i="43"/>
  <c r="AP96" i="43"/>
  <c r="AO96" i="43"/>
  <c r="AN96" i="43" s="1"/>
  <c r="AM96" i="43"/>
  <c r="AL96" i="43"/>
  <c r="AI96" i="43"/>
  <c r="AH96" i="43"/>
  <c r="AG96" i="43" s="1"/>
  <c r="AF96" i="43" s="1"/>
  <c r="AE96" i="43"/>
  <c r="AD96" i="43"/>
  <c r="AA96" i="43"/>
  <c r="Z96" i="43"/>
  <c r="Y96" i="43" s="1"/>
  <c r="X96" i="43"/>
  <c r="W96" i="43"/>
  <c r="U96" i="43"/>
  <c r="T96" i="43"/>
  <c r="S96" i="43" s="1"/>
  <c r="R96" i="43"/>
  <c r="Q96" i="43"/>
  <c r="O96" i="43"/>
  <c r="N96" i="43"/>
  <c r="M96" i="43" s="1"/>
  <c r="BD193" i="43"/>
  <c r="BC193" i="43"/>
  <c r="BD188" i="43"/>
  <c r="BC188" i="43"/>
  <c r="BD183" i="43"/>
  <c r="BC183" i="43"/>
  <c r="BD181" i="43"/>
  <c r="BC181" i="43"/>
  <c r="BC180" i="43" s="1"/>
  <c r="BD176" i="43"/>
  <c r="BC176" i="43"/>
  <c r="BB176" i="43" s="1"/>
  <c r="BA176" i="43" s="1"/>
  <c r="BD173" i="43"/>
  <c r="BC173" i="43"/>
  <c r="BD168" i="43"/>
  <c r="BD167" i="43" s="1"/>
  <c r="BC168" i="43"/>
  <c r="BD164" i="43"/>
  <c r="BC164" i="43"/>
  <c r="BB164" i="43" s="1"/>
  <c r="BA164" i="43" s="1"/>
  <c r="BD158" i="43"/>
  <c r="BC158" i="43"/>
  <c r="BD154" i="43"/>
  <c r="BC154" i="43"/>
  <c r="BD153" i="43"/>
  <c r="BD146" i="43"/>
  <c r="BC146" i="43"/>
  <c r="BD141" i="43"/>
  <c r="BC141" i="43"/>
  <c r="BD135" i="43"/>
  <c r="BC135" i="43"/>
  <c r="BD131" i="43"/>
  <c r="BD130" i="43" s="1"/>
  <c r="BD129" i="43" s="1"/>
  <c r="BC131" i="43"/>
  <c r="BD124" i="43"/>
  <c r="BC124" i="43"/>
  <c r="BB124" i="43" s="1"/>
  <c r="BA124" i="43" s="1"/>
  <c r="BD120" i="43"/>
  <c r="BD119" i="43" s="1"/>
  <c r="BC120" i="43"/>
  <c r="BD112" i="43"/>
  <c r="BC112" i="43"/>
  <c r="BD110" i="43"/>
  <c r="BC110" i="43"/>
  <c r="BB110" i="43" s="1"/>
  <c r="BA110" i="43" s="1"/>
  <c r="BD108" i="43"/>
  <c r="BD106" i="43" s="1"/>
  <c r="BC108" i="43"/>
  <c r="BD102" i="43"/>
  <c r="BC102" i="43"/>
  <c r="BB102" i="43" s="1"/>
  <c r="BA102" i="43" s="1"/>
  <c r="BD99" i="43"/>
  <c r="BC99" i="43"/>
  <c r="BD95" i="43"/>
  <c r="BD92" i="43"/>
  <c r="BD91" i="43" s="1"/>
  <c r="BC92" i="43"/>
  <c r="BD89" i="43"/>
  <c r="BC89" i="43"/>
  <c r="BD87" i="43"/>
  <c r="BC87" i="43"/>
  <c r="BB87" i="43" s="1"/>
  <c r="BA87" i="43" s="1"/>
  <c r="BD82" i="43"/>
  <c r="BC82" i="43"/>
  <c r="BD77" i="43"/>
  <c r="BC77" i="43"/>
  <c r="BB77" i="43" s="1"/>
  <c r="BA77" i="43" s="1"/>
  <c r="BC76" i="43"/>
  <c r="BD74" i="43"/>
  <c r="BC74" i="43"/>
  <c r="BD71" i="43"/>
  <c r="BC71" i="43"/>
  <c r="BB71" i="43" s="1"/>
  <c r="BA71" i="43" s="1"/>
  <c r="BD70" i="43"/>
  <c r="BD65" i="43"/>
  <c r="BD64" i="43" s="1"/>
  <c r="BD63" i="43" s="1"/>
  <c r="BC65" i="43"/>
  <c r="BB65" i="43" s="1"/>
  <c r="BA65" i="43" s="1"/>
  <c r="BC64" i="43"/>
  <c r="BD56" i="43"/>
  <c r="BD54" i="43" s="1"/>
  <c r="BC56" i="43"/>
  <c r="BD47" i="43"/>
  <c r="BC47" i="43"/>
  <c r="BB47" i="43" s="1"/>
  <c r="BA47" i="43" s="1"/>
  <c r="BD42" i="43"/>
  <c r="BC42" i="43"/>
  <c r="BD34" i="43"/>
  <c r="BC34" i="43"/>
  <c r="BD33" i="43"/>
  <c r="BD32" i="43" s="1"/>
  <c r="BD30" i="43"/>
  <c r="BC30" i="43"/>
  <c r="BB30" i="43" s="1"/>
  <c r="BA30" i="43" s="1"/>
  <c r="BD27" i="43"/>
  <c r="BC27" i="43"/>
  <c r="BD24" i="43"/>
  <c r="BC24" i="43"/>
  <c r="BB24" i="43" s="1"/>
  <c r="BA24" i="43" s="1"/>
  <c r="BD18" i="43"/>
  <c r="BC18" i="43"/>
  <c r="BD15" i="43"/>
  <c r="BC15" i="43"/>
  <c r="BB15" i="43" s="1"/>
  <c r="BA15" i="43" s="1"/>
  <c r="BC14" i="43"/>
  <c r="BD12" i="43"/>
  <c r="BC12" i="43"/>
  <c r="BD7" i="43"/>
  <c r="BC7" i="43"/>
  <c r="BB7" i="43" s="1"/>
  <c r="BA7" i="43" s="1"/>
  <c r="AZ193" i="43"/>
  <c r="AY193" i="43"/>
  <c r="AX190" i="43"/>
  <c r="AZ188" i="43"/>
  <c r="AY188" i="43"/>
  <c r="AZ183" i="43"/>
  <c r="AY183" i="43"/>
  <c r="AZ181" i="43"/>
  <c r="AZ180" i="43" s="1"/>
  <c r="AY181" i="43"/>
  <c r="AZ176" i="43"/>
  <c r="AY176" i="43"/>
  <c r="AX176" i="43" s="1"/>
  <c r="AT176" i="43" s="1"/>
  <c r="AZ173" i="43"/>
  <c r="AY173" i="43"/>
  <c r="AZ168" i="43"/>
  <c r="AY168" i="43"/>
  <c r="AZ167" i="43"/>
  <c r="AZ164" i="43"/>
  <c r="AY164" i="43"/>
  <c r="AX164" i="43" s="1"/>
  <c r="AZ158" i="43"/>
  <c r="AY158" i="43"/>
  <c r="AZ154" i="43"/>
  <c r="AY154" i="43"/>
  <c r="AZ153" i="43"/>
  <c r="AZ152" i="43" s="1"/>
  <c r="AZ146" i="43"/>
  <c r="AY146" i="43"/>
  <c r="AZ141" i="43"/>
  <c r="AY141" i="43"/>
  <c r="AX141" i="43" s="1"/>
  <c r="AZ135" i="43"/>
  <c r="AY135" i="43"/>
  <c r="AZ131" i="43"/>
  <c r="AY131" i="43"/>
  <c r="AZ130" i="43"/>
  <c r="AZ129" i="43" s="1"/>
  <c r="AZ124" i="43"/>
  <c r="AY124" i="43"/>
  <c r="AX124" i="43" s="1"/>
  <c r="AZ120" i="43"/>
  <c r="AZ119" i="43" s="1"/>
  <c r="AY120" i="43"/>
  <c r="AZ112" i="43"/>
  <c r="AY112" i="43"/>
  <c r="AX112" i="43" s="1"/>
  <c r="AZ110" i="43"/>
  <c r="AY110" i="43"/>
  <c r="AZ108" i="43"/>
  <c r="AY108" i="43"/>
  <c r="AZ106" i="43"/>
  <c r="AZ102" i="43"/>
  <c r="AY102" i="43"/>
  <c r="AX102" i="43" s="1"/>
  <c r="AZ99" i="43"/>
  <c r="AY99" i="43"/>
  <c r="AZ92" i="43"/>
  <c r="AY92" i="43"/>
  <c r="AZ91" i="43"/>
  <c r="AZ89" i="43"/>
  <c r="AY89" i="43"/>
  <c r="AZ87" i="43"/>
  <c r="AY87" i="43"/>
  <c r="AX87" i="43" s="1"/>
  <c r="AZ82" i="43"/>
  <c r="AY82" i="43"/>
  <c r="AZ77" i="43"/>
  <c r="AY77" i="43"/>
  <c r="AX77" i="43" s="1"/>
  <c r="AZ74" i="43"/>
  <c r="AY74" i="43"/>
  <c r="AX74" i="43" s="1"/>
  <c r="AZ71" i="43"/>
  <c r="AZ70" i="43" s="1"/>
  <c r="AY71" i="43"/>
  <c r="AZ65" i="43"/>
  <c r="AZ64" i="43" s="1"/>
  <c r="AZ63" i="43" s="1"/>
  <c r="AY65" i="43"/>
  <c r="AX65" i="43" s="1"/>
  <c r="AZ56" i="43"/>
  <c r="AZ54" i="43" s="1"/>
  <c r="AY56" i="43"/>
  <c r="AZ47" i="43"/>
  <c r="AY47" i="43"/>
  <c r="AZ42" i="43"/>
  <c r="AY42" i="43"/>
  <c r="AX42" i="43" s="1"/>
  <c r="AZ34" i="43"/>
  <c r="AZ33" i="43" s="1"/>
  <c r="AZ32" i="43" s="1"/>
  <c r="AY34" i="43"/>
  <c r="AZ30" i="43"/>
  <c r="AY30" i="43"/>
  <c r="AX30" i="43" s="1"/>
  <c r="AZ27" i="43"/>
  <c r="AY27" i="43"/>
  <c r="AZ24" i="43"/>
  <c r="AY24" i="43"/>
  <c r="AX24" i="43" s="1"/>
  <c r="AZ18" i="43"/>
  <c r="AY18" i="43"/>
  <c r="AZ15" i="43"/>
  <c r="AY15" i="43"/>
  <c r="AX15" i="43" s="1"/>
  <c r="AZ12" i="43"/>
  <c r="AY12" i="43"/>
  <c r="AX12" i="43" s="1"/>
  <c r="AZ7" i="43"/>
  <c r="AY7" i="43"/>
  <c r="AW193" i="43"/>
  <c r="AV193" i="43"/>
  <c r="AU193" i="43" s="1"/>
  <c r="AW188" i="43"/>
  <c r="AV188" i="43"/>
  <c r="AU188" i="43" s="1"/>
  <c r="AW183" i="43"/>
  <c r="AV183" i="43"/>
  <c r="AW181" i="43"/>
  <c r="AV181" i="43"/>
  <c r="AU181" i="43" s="1"/>
  <c r="AW180" i="43"/>
  <c r="AV180" i="43"/>
  <c r="AW176" i="43"/>
  <c r="AV176" i="43"/>
  <c r="AU176" i="43" s="1"/>
  <c r="AW175" i="43"/>
  <c r="AV175" i="43"/>
  <c r="AW173" i="43"/>
  <c r="AV173" i="43"/>
  <c r="AU173" i="43" s="1"/>
  <c r="AW168" i="43"/>
  <c r="AW167" i="43" s="1"/>
  <c r="AV168" i="43"/>
  <c r="AW164" i="43"/>
  <c r="AV164" i="43"/>
  <c r="AU164" i="43" s="1"/>
  <c r="AW158" i="43"/>
  <c r="AV158" i="43"/>
  <c r="AW154" i="43"/>
  <c r="AV154" i="43"/>
  <c r="AW146" i="43"/>
  <c r="AV146" i="43"/>
  <c r="AW141" i="43"/>
  <c r="AV141" i="43"/>
  <c r="AU141" i="43" s="1"/>
  <c r="AW135" i="43"/>
  <c r="AV135" i="43"/>
  <c r="AW131" i="43"/>
  <c r="AV131" i="43"/>
  <c r="AW124" i="43"/>
  <c r="AV124" i="43"/>
  <c r="AW120" i="43"/>
  <c r="AV120" i="43"/>
  <c r="AW112" i="43"/>
  <c r="AV112" i="43"/>
  <c r="AW110" i="43"/>
  <c r="AV110" i="43"/>
  <c r="AW108" i="43"/>
  <c r="AW106" i="43" s="1"/>
  <c r="AV108" i="43"/>
  <c r="AW102" i="43"/>
  <c r="AV102" i="43"/>
  <c r="AW99" i="43"/>
  <c r="AW95" i="43" s="1"/>
  <c r="AV99" i="43"/>
  <c r="AW92" i="43"/>
  <c r="AW91" i="43" s="1"/>
  <c r="AV92" i="43"/>
  <c r="AW89" i="43"/>
  <c r="AV89" i="43"/>
  <c r="AU89" i="43" s="1"/>
  <c r="AW87" i="43"/>
  <c r="AV87" i="43"/>
  <c r="AW82" i="43"/>
  <c r="AV82" i="43"/>
  <c r="AU82" i="43" s="1"/>
  <c r="AW77" i="43"/>
  <c r="AW76" i="43" s="1"/>
  <c r="AV77" i="43"/>
  <c r="AW74" i="43"/>
  <c r="AV74" i="43"/>
  <c r="AU74" i="43" s="1"/>
  <c r="AT74" i="43" s="1"/>
  <c r="AW71" i="43"/>
  <c r="AW70" i="43" s="1"/>
  <c r="AV71" i="43"/>
  <c r="AW65" i="43"/>
  <c r="AV65" i="43"/>
  <c r="AU65" i="43" s="1"/>
  <c r="AW64" i="43"/>
  <c r="AW63" i="43" s="1"/>
  <c r="AV64" i="43"/>
  <c r="AW56" i="43"/>
  <c r="AW54" i="43" s="1"/>
  <c r="AV56" i="43"/>
  <c r="AW47" i="43"/>
  <c r="AV47" i="43"/>
  <c r="AW42" i="43"/>
  <c r="AV42" i="43"/>
  <c r="AU42" i="43" s="1"/>
  <c r="AT42" i="43" s="1"/>
  <c r="AW34" i="43"/>
  <c r="AW33" i="43" s="1"/>
  <c r="AW32" i="43" s="1"/>
  <c r="AV34" i="43"/>
  <c r="AW30" i="43"/>
  <c r="AV30" i="43"/>
  <c r="AU30" i="43" s="1"/>
  <c r="AW27" i="43"/>
  <c r="AV27" i="43"/>
  <c r="AW24" i="43"/>
  <c r="AV24" i="43"/>
  <c r="AU24" i="43" s="1"/>
  <c r="AT24" i="43" s="1"/>
  <c r="AW18" i="43"/>
  <c r="AV18" i="43"/>
  <c r="AW15" i="43"/>
  <c r="AV15" i="43"/>
  <c r="AU15" i="43" s="1"/>
  <c r="AT15" i="43" s="1"/>
  <c r="AW14" i="43"/>
  <c r="AW12" i="43"/>
  <c r="AV12" i="43"/>
  <c r="AU12" i="43" s="1"/>
  <c r="AT12" i="43" s="1"/>
  <c r="AW7" i="43"/>
  <c r="AV7" i="43"/>
  <c r="AS193" i="43"/>
  <c r="AR193" i="43"/>
  <c r="AQ193" i="43" s="1"/>
  <c r="AS188" i="43"/>
  <c r="AR188" i="43"/>
  <c r="AQ188" i="43" s="1"/>
  <c r="AS183" i="43"/>
  <c r="AR183" i="43"/>
  <c r="AS181" i="43"/>
  <c r="AR181" i="43"/>
  <c r="AQ181" i="43" s="1"/>
  <c r="AR180" i="43"/>
  <c r="AS176" i="43"/>
  <c r="AR176" i="43"/>
  <c r="AS173" i="43"/>
  <c r="AR173" i="43"/>
  <c r="AS168" i="43"/>
  <c r="AR168" i="43"/>
  <c r="AS167" i="43"/>
  <c r="AS164" i="43"/>
  <c r="AR164" i="43"/>
  <c r="AS158" i="43"/>
  <c r="AR158" i="43"/>
  <c r="AQ158" i="43" s="1"/>
  <c r="AS154" i="43"/>
  <c r="AR154" i="43"/>
  <c r="AS153" i="43"/>
  <c r="AS146" i="43"/>
  <c r="AR146" i="43"/>
  <c r="AS141" i="43"/>
  <c r="AR141" i="43"/>
  <c r="AQ141" i="43" s="1"/>
  <c r="AS135" i="43"/>
  <c r="AR135" i="43"/>
  <c r="AS131" i="43"/>
  <c r="AR131" i="43"/>
  <c r="AS130" i="43"/>
  <c r="AS129" i="43" s="1"/>
  <c r="AS124" i="43"/>
  <c r="AR124" i="43"/>
  <c r="AS120" i="43"/>
  <c r="AS119" i="43" s="1"/>
  <c r="AR120" i="43"/>
  <c r="AS112" i="43"/>
  <c r="AR112" i="43"/>
  <c r="AQ112" i="43" s="1"/>
  <c r="AS110" i="43"/>
  <c r="AR110" i="43"/>
  <c r="AS108" i="43"/>
  <c r="AR108" i="43"/>
  <c r="AS106" i="43"/>
  <c r="AS102" i="43"/>
  <c r="AR102" i="43"/>
  <c r="AS99" i="43"/>
  <c r="AS95" i="43" s="1"/>
  <c r="AR99" i="43"/>
  <c r="AQ99" i="43" s="1"/>
  <c r="AS92" i="43"/>
  <c r="AS91" i="43" s="1"/>
  <c r="AR92" i="43"/>
  <c r="AS89" i="43"/>
  <c r="AR89" i="43"/>
  <c r="AQ89" i="43" s="1"/>
  <c r="AS87" i="43"/>
  <c r="AR87" i="43"/>
  <c r="AS82" i="43"/>
  <c r="AR82" i="43"/>
  <c r="AQ82" i="43" s="1"/>
  <c r="AS77" i="43"/>
  <c r="AS76" i="43" s="1"/>
  <c r="AR77" i="43"/>
  <c r="AR76" i="43" s="1"/>
  <c r="AQ76" i="43" s="1"/>
  <c r="AS74" i="43"/>
  <c r="AR74" i="43"/>
  <c r="AQ74" i="43" s="1"/>
  <c r="AS71" i="43"/>
  <c r="AR71" i="43"/>
  <c r="AS70" i="43"/>
  <c r="AS65" i="43"/>
  <c r="AS64" i="43" s="1"/>
  <c r="AS63" i="43" s="1"/>
  <c r="AR65" i="43"/>
  <c r="AR64" i="43" s="1"/>
  <c r="AS56" i="43"/>
  <c r="AS54" i="43" s="1"/>
  <c r="AR56" i="43"/>
  <c r="AS47" i="43"/>
  <c r="AR47" i="43"/>
  <c r="AS42" i="43"/>
  <c r="AR42" i="43"/>
  <c r="AQ42" i="43" s="1"/>
  <c r="AS34" i="43"/>
  <c r="AR34" i="43"/>
  <c r="AS33" i="43"/>
  <c r="AS32" i="43" s="1"/>
  <c r="AS30" i="43"/>
  <c r="AR30" i="43"/>
  <c r="AS27" i="43"/>
  <c r="AR27" i="43"/>
  <c r="AQ27" i="43" s="1"/>
  <c r="AS24" i="43"/>
  <c r="AR24" i="43"/>
  <c r="AS18" i="43"/>
  <c r="AR18" i="43"/>
  <c r="AQ18" i="43" s="1"/>
  <c r="AS15" i="43"/>
  <c r="AS14" i="43" s="1"/>
  <c r="AR15" i="43"/>
  <c r="AR14" i="43" s="1"/>
  <c r="AQ14" i="43" s="1"/>
  <c r="AS12" i="43"/>
  <c r="AR12" i="43"/>
  <c r="AQ12" i="43" s="1"/>
  <c r="AS7" i="43"/>
  <c r="AR7" i="43"/>
  <c r="AP193" i="43"/>
  <c r="AO193" i="43"/>
  <c r="AN193" i="43" s="1"/>
  <c r="AN190" i="43"/>
  <c r="AP188" i="43"/>
  <c r="AO188" i="43"/>
  <c r="AN188" i="43" s="1"/>
  <c r="AP183" i="43"/>
  <c r="AO183" i="43"/>
  <c r="AN183" i="43" s="1"/>
  <c r="AP181" i="43"/>
  <c r="AP180" i="43" s="1"/>
  <c r="AO181" i="43"/>
  <c r="AN181" i="43" s="1"/>
  <c r="AP176" i="43"/>
  <c r="AP175" i="43" s="1"/>
  <c r="AO176" i="43"/>
  <c r="AN176" i="43" s="1"/>
  <c r="AP173" i="43"/>
  <c r="AO173" i="43"/>
  <c r="AN173" i="43" s="1"/>
  <c r="AP168" i="43"/>
  <c r="AO168" i="43"/>
  <c r="AP164" i="43"/>
  <c r="AO164" i="43"/>
  <c r="AN164" i="43" s="1"/>
  <c r="AP158" i="43"/>
  <c r="AO158" i="43"/>
  <c r="AP154" i="43"/>
  <c r="AP153" i="43" s="1"/>
  <c r="AO154" i="43"/>
  <c r="AP146" i="43"/>
  <c r="AO146" i="43"/>
  <c r="AN146" i="43" s="1"/>
  <c r="AP141" i="43"/>
  <c r="AO141" i="43"/>
  <c r="AN141" i="43" s="1"/>
  <c r="AP135" i="43"/>
  <c r="AO135" i="43"/>
  <c r="AN135" i="43" s="1"/>
  <c r="AP131" i="43"/>
  <c r="AP130" i="43" s="1"/>
  <c r="AP129" i="43" s="1"/>
  <c r="AO131" i="43"/>
  <c r="AP124" i="43"/>
  <c r="AO124" i="43"/>
  <c r="AN124" i="43" s="1"/>
  <c r="AP120" i="43"/>
  <c r="AO120" i="43"/>
  <c r="AP112" i="43"/>
  <c r="AO112" i="43"/>
  <c r="AN112" i="43" s="1"/>
  <c r="AP110" i="43"/>
  <c r="AO110" i="43"/>
  <c r="AN110" i="43" s="1"/>
  <c r="AP108" i="43"/>
  <c r="AO108" i="43"/>
  <c r="AP102" i="43"/>
  <c r="AO102" i="43"/>
  <c r="AN102" i="43" s="1"/>
  <c r="AP99" i="43"/>
  <c r="AO99" i="43"/>
  <c r="AP95" i="43"/>
  <c r="AO95" i="43"/>
  <c r="AN95" i="43" s="1"/>
  <c r="AP92" i="43"/>
  <c r="AP91" i="43" s="1"/>
  <c r="AO92" i="43"/>
  <c r="AP89" i="43"/>
  <c r="AO89" i="43"/>
  <c r="AN89" i="43" s="1"/>
  <c r="AP87" i="43"/>
  <c r="AO87" i="43"/>
  <c r="AP82" i="43"/>
  <c r="AO82" i="43"/>
  <c r="AN82" i="43" s="1"/>
  <c r="AP77" i="43"/>
  <c r="AO77" i="43"/>
  <c r="AP76" i="43"/>
  <c r="AO76" i="43"/>
  <c r="AN76" i="43" s="1"/>
  <c r="AP74" i="43"/>
  <c r="AO74" i="43"/>
  <c r="AN74" i="43" s="1"/>
  <c r="AP71" i="43"/>
  <c r="AP70" i="43" s="1"/>
  <c r="AO71" i="43"/>
  <c r="AP65" i="43"/>
  <c r="AO65" i="43"/>
  <c r="AN65" i="43" s="1"/>
  <c r="AP64" i="43"/>
  <c r="AP63" i="43" s="1"/>
  <c r="AO64" i="43"/>
  <c r="AP56" i="43"/>
  <c r="AP54" i="43" s="1"/>
  <c r="AO56" i="43"/>
  <c r="AP47" i="43"/>
  <c r="AO47" i="43"/>
  <c r="AN47" i="43" s="1"/>
  <c r="AP42" i="43"/>
  <c r="AO42" i="43"/>
  <c r="AN42" i="43" s="1"/>
  <c r="AP34" i="43"/>
  <c r="AP33" i="43" s="1"/>
  <c r="AO34" i="43"/>
  <c r="AP30" i="43"/>
  <c r="AO30" i="43"/>
  <c r="AN30" i="43" s="1"/>
  <c r="AP27" i="43"/>
  <c r="AO27" i="43"/>
  <c r="AN27" i="43" s="1"/>
  <c r="AP24" i="43"/>
  <c r="AO24" i="43"/>
  <c r="AN24" i="43" s="1"/>
  <c r="AP18" i="43"/>
  <c r="AO18" i="43"/>
  <c r="AN18" i="43" s="1"/>
  <c r="AP15" i="43"/>
  <c r="AO15" i="43"/>
  <c r="AN15" i="43" s="1"/>
  <c r="AP14" i="43"/>
  <c r="AO14" i="43"/>
  <c r="AN14" i="43" s="1"/>
  <c r="AP12" i="43"/>
  <c r="AO12" i="43"/>
  <c r="AN12" i="43" s="1"/>
  <c r="AP7" i="43"/>
  <c r="AO7" i="43"/>
  <c r="AN7" i="43" s="1"/>
  <c r="AM193" i="43"/>
  <c r="AL193" i="43"/>
  <c r="AK193" i="43" s="1"/>
  <c r="AJ193" i="43" s="1"/>
  <c r="AK190" i="43"/>
  <c r="AM188" i="43"/>
  <c r="AL188" i="43"/>
  <c r="AK188" i="43" s="1"/>
  <c r="AJ188" i="43" s="1"/>
  <c r="AM183" i="43"/>
  <c r="AL183" i="43"/>
  <c r="AK183" i="43" s="1"/>
  <c r="AM181" i="43"/>
  <c r="AL181" i="43"/>
  <c r="AK181" i="43" s="1"/>
  <c r="AM176" i="43"/>
  <c r="AL176" i="43"/>
  <c r="AM173" i="43"/>
  <c r="AL173" i="43"/>
  <c r="AK173" i="43" s="1"/>
  <c r="AM168" i="43"/>
  <c r="AL168" i="43"/>
  <c r="AM167" i="43"/>
  <c r="AM164" i="43"/>
  <c r="AL164" i="43"/>
  <c r="AM158" i="43"/>
  <c r="AL158" i="43"/>
  <c r="AM154" i="43"/>
  <c r="AM153" i="43" s="1"/>
  <c r="AM152" i="43" s="1"/>
  <c r="AL154" i="43"/>
  <c r="AM146" i="43"/>
  <c r="AL146" i="43"/>
  <c r="AK146" i="43" s="1"/>
  <c r="AM141" i="43"/>
  <c r="AL141" i="43"/>
  <c r="AK141" i="43" s="1"/>
  <c r="AJ141" i="43" s="1"/>
  <c r="AM135" i="43"/>
  <c r="AL135" i="43"/>
  <c r="AK135" i="43" s="1"/>
  <c r="AM131" i="43"/>
  <c r="AL131" i="43"/>
  <c r="AM130" i="43"/>
  <c r="AM129" i="43" s="1"/>
  <c r="AM124" i="43"/>
  <c r="AL124" i="43"/>
  <c r="AM120" i="43"/>
  <c r="AL120" i="43"/>
  <c r="AM119" i="43"/>
  <c r="AM112" i="43"/>
  <c r="AL112" i="43"/>
  <c r="AK112" i="43" s="1"/>
  <c r="AM110" i="43"/>
  <c r="AL110" i="43"/>
  <c r="AK110" i="43" s="1"/>
  <c r="AM108" i="43"/>
  <c r="AL108" i="43"/>
  <c r="AM106" i="43"/>
  <c r="AM102" i="43"/>
  <c r="AL102" i="43"/>
  <c r="AM99" i="43"/>
  <c r="AM95" i="43" s="1"/>
  <c r="AL99" i="43"/>
  <c r="AL95" i="43"/>
  <c r="AM92" i="43"/>
  <c r="AL92" i="43"/>
  <c r="AM91" i="43"/>
  <c r="AM89" i="43"/>
  <c r="AL89" i="43"/>
  <c r="AK89" i="43" s="1"/>
  <c r="AM87" i="43"/>
  <c r="AL87" i="43"/>
  <c r="AK87" i="43" s="1"/>
  <c r="AM82" i="43"/>
  <c r="AL82" i="43"/>
  <c r="AK82" i="43" s="1"/>
  <c r="AJ82" i="43" s="1"/>
  <c r="AM77" i="43"/>
  <c r="AM76" i="43" s="1"/>
  <c r="AL77" i="43"/>
  <c r="AK77" i="43" s="1"/>
  <c r="AM74" i="43"/>
  <c r="AL74" i="43"/>
  <c r="AM71" i="43"/>
  <c r="AM70" i="43" s="1"/>
  <c r="AL71" i="43"/>
  <c r="AM65" i="43"/>
  <c r="AM64" i="43" s="1"/>
  <c r="AM63" i="43" s="1"/>
  <c r="AL65" i="43"/>
  <c r="AK65" i="43" s="1"/>
  <c r="AM56" i="43"/>
  <c r="AM54" i="43" s="1"/>
  <c r="AL56" i="43"/>
  <c r="AM47" i="43"/>
  <c r="AL47" i="43"/>
  <c r="AM42" i="43"/>
  <c r="AL42" i="43"/>
  <c r="AM34" i="43"/>
  <c r="AM33" i="43" s="1"/>
  <c r="AM32" i="43" s="1"/>
  <c r="AL34" i="43"/>
  <c r="AM30" i="43"/>
  <c r="AL30" i="43"/>
  <c r="AK30" i="43" s="1"/>
  <c r="AM27" i="43"/>
  <c r="AL27" i="43"/>
  <c r="AK27" i="43" s="1"/>
  <c r="AJ27" i="43" s="1"/>
  <c r="AM24" i="43"/>
  <c r="AL24" i="43"/>
  <c r="AK24" i="43" s="1"/>
  <c r="AM18" i="43"/>
  <c r="AL18" i="43"/>
  <c r="AK18" i="43" s="1"/>
  <c r="AJ18" i="43" s="1"/>
  <c r="AM15" i="43"/>
  <c r="AM14" i="43" s="1"/>
  <c r="AL15" i="43"/>
  <c r="AK15" i="43" s="1"/>
  <c r="AM12" i="43"/>
  <c r="AL12" i="43"/>
  <c r="AM7" i="43"/>
  <c r="AL7" i="43"/>
  <c r="AI193" i="43"/>
  <c r="AH193" i="43"/>
  <c r="AI188" i="43"/>
  <c r="AH188" i="43"/>
  <c r="AI183" i="43"/>
  <c r="AH183" i="43"/>
  <c r="AI181" i="43"/>
  <c r="AH181" i="43"/>
  <c r="AI176" i="43"/>
  <c r="AH176" i="43"/>
  <c r="AI173" i="43"/>
  <c r="AH173" i="43"/>
  <c r="AI168" i="43"/>
  <c r="AI167" i="43" s="1"/>
  <c r="AH168" i="43"/>
  <c r="AI164" i="43"/>
  <c r="AH164" i="43"/>
  <c r="AG164" i="43" s="1"/>
  <c r="AF164" i="43" s="1"/>
  <c r="AI158" i="43"/>
  <c r="AH158" i="43"/>
  <c r="AG158" i="43" s="1"/>
  <c r="AF158" i="43" s="1"/>
  <c r="AI154" i="43"/>
  <c r="AI153" i="43" s="1"/>
  <c r="AH154" i="43"/>
  <c r="AI146" i="43"/>
  <c r="AH146" i="43"/>
  <c r="AI141" i="43"/>
  <c r="AH141" i="43"/>
  <c r="AI135" i="43"/>
  <c r="AH135" i="43"/>
  <c r="AI131" i="43"/>
  <c r="AI130" i="43" s="1"/>
  <c r="AI129" i="43" s="1"/>
  <c r="AH131" i="43"/>
  <c r="AI124" i="43"/>
  <c r="AH124" i="43"/>
  <c r="AG124" i="43" s="1"/>
  <c r="AF124" i="43" s="1"/>
  <c r="AI120" i="43"/>
  <c r="AI119" i="43" s="1"/>
  <c r="AH120" i="43"/>
  <c r="AI112" i="43"/>
  <c r="AH112" i="43"/>
  <c r="AG112" i="43" s="1"/>
  <c r="AF112" i="43" s="1"/>
  <c r="AI110" i="43"/>
  <c r="AH110" i="43"/>
  <c r="AG110" i="43" s="1"/>
  <c r="AF110" i="43" s="1"/>
  <c r="AI108" i="43"/>
  <c r="AH108" i="43"/>
  <c r="AI106" i="43"/>
  <c r="AI102" i="43"/>
  <c r="AH102" i="43"/>
  <c r="AI99" i="43"/>
  <c r="AH99" i="43"/>
  <c r="AH95" i="43"/>
  <c r="AI92" i="43"/>
  <c r="AH92" i="43"/>
  <c r="AI91" i="43"/>
  <c r="AI89" i="43"/>
  <c r="AH89" i="43"/>
  <c r="AI87" i="43"/>
  <c r="AH87" i="43"/>
  <c r="AI82" i="43"/>
  <c r="AH82" i="43"/>
  <c r="AI77" i="43"/>
  <c r="AI76" i="43" s="1"/>
  <c r="AH77" i="43"/>
  <c r="AH76" i="43"/>
  <c r="AI74" i="43"/>
  <c r="AH74" i="43"/>
  <c r="AG74" i="43" s="1"/>
  <c r="AF74" i="43" s="1"/>
  <c r="AI71" i="43"/>
  <c r="AI70" i="43" s="1"/>
  <c r="AH71" i="43"/>
  <c r="AI65" i="43"/>
  <c r="AI64" i="43" s="1"/>
  <c r="AI63" i="43" s="1"/>
  <c r="AH65" i="43"/>
  <c r="AH64" i="43"/>
  <c r="AI56" i="43"/>
  <c r="AI54" i="43" s="1"/>
  <c r="AH56" i="43"/>
  <c r="AI47" i="43"/>
  <c r="AH47" i="43"/>
  <c r="AG47" i="43" s="1"/>
  <c r="AF47" i="43" s="1"/>
  <c r="AI42" i="43"/>
  <c r="AH42" i="43"/>
  <c r="AG42" i="43" s="1"/>
  <c r="AF42" i="43" s="1"/>
  <c r="AI34" i="43"/>
  <c r="AH34" i="43"/>
  <c r="AI33" i="43"/>
  <c r="AI32" i="43" s="1"/>
  <c r="AI30" i="43"/>
  <c r="AH30" i="43"/>
  <c r="AI27" i="43"/>
  <c r="AH27" i="43"/>
  <c r="AI24" i="43"/>
  <c r="AH24" i="43"/>
  <c r="AI18" i="43"/>
  <c r="AH18" i="43"/>
  <c r="AI15" i="43"/>
  <c r="AI14" i="43" s="1"/>
  <c r="AH15" i="43"/>
  <c r="AH14" i="43"/>
  <c r="AI12" i="43"/>
  <c r="AH12" i="43"/>
  <c r="AG12" i="43" s="1"/>
  <c r="AF12" i="43" s="1"/>
  <c r="AI7" i="43"/>
  <c r="AH7" i="43"/>
  <c r="AG7" i="43" s="1"/>
  <c r="AF7" i="43" s="1"/>
  <c r="AE193" i="43"/>
  <c r="AD193" i="43"/>
  <c r="AC193" i="43" s="1"/>
  <c r="AB193" i="43" s="1"/>
  <c r="AC190" i="43"/>
  <c r="AB190" i="43" s="1"/>
  <c r="AE188" i="43"/>
  <c r="AD188" i="43"/>
  <c r="AC188" i="43" s="1"/>
  <c r="AB188" i="43" s="1"/>
  <c r="AE183" i="43"/>
  <c r="AD183" i="43"/>
  <c r="AC183" i="43" s="1"/>
  <c r="AB183" i="43" s="1"/>
  <c r="AE181" i="43"/>
  <c r="AD181" i="43"/>
  <c r="AC181" i="43" s="1"/>
  <c r="AB181" i="43" s="1"/>
  <c r="AE180" i="43"/>
  <c r="AE176" i="43"/>
  <c r="AD176" i="43"/>
  <c r="AC176" i="43" s="1"/>
  <c r="AB176" i="43" s="1"/>
  <c r="AE175" i="43"/>
  <c r="AE173" i="43"/>
  <c r="AD173" i="43"/>
  <c r="AC173" i="43" s="1"/>
  <c r="AB173" i="43" s="1"/>
  <c r="AE168" i="43"/>
  <c r="AE167" i="43" s="1"/>
  <c r="AD168" i="43"/>
  <c r="AE164" i="43"/>
  <c r="AD164" i="43"/>
  <c r="AC164" i="43" s="1"/>
  <c r="AB164" i="43" s="1"/>
  <c r="AE158" i="43"/>
  <c r="AD158" i="43"/>
  <c r="AC158" i="43" s="1"/>
  <c r="AB158" i="43" s="1"/>
  <c r="AE154" i="43"/>
  <c r="AD154" i="43"/>
  <c r="AE146" i="43"/>
  <c r="AD146" i="43"/>
  <c r="AC146" i="43" s="1"/>
  <c r="AB146" i="43" s="1"/>
  <c r="AE141" i="43"/>
  <c r="AD141" i="43"/>
  <c r="AC141" i="43" s="1"/>
  <c r="AB141" i="43" s="1"/>
  <c r="AE135" i="43"/>
  <c r="AD135" i="43"/>
  <c r="AC135" i="43" s="1"/>
  <c r="AB135" i="43" s="1"/>
  <c r="AE131" i="43"/>
  <c r="AE130" i="43" s="1"/>
  <c r="AE129" i="43" s="1"/>
  <c r="AD131" i="43"/>
  <c r="AE124" i="43"/>
  <c r="AD124" i="43"/>
  <c r="AC124" i="43" s="1"/>
  <c r="AB124" i="43" s="1"/>
  <c r="AE120" i="43"/>
  <c r="AE119" i="43" s="1"/>
  <c r="AD120" i="43"/>
  <c r="AE112" i="43"/>
  <c r="AD112" i="43"/>
  <c r="AC112" i="43" s="1"/>
  <c r="AB112" i="43" s="1"/>
  <c r="AE110" i="43"/>
  <c r="AD110" i="43"/>
  <c r="AC110" i="43" s="1"/>
  <c r="AB110" i="43" s="1"/>
  <c r="AE108" i="43"/>
  <c r="AD108" i="43"/>
  <c r="AE102" i="43"/>
  <c r="AD102" i="43"/>
  <c r="AC102" i="43" s="1"/>
  <c r="AB102" i="43" s="1"/>
  <c r="AE99" i="43"/>
  <c r="AD99" i="43"/>
  <c r="AC99" i="43" s="1"/>
  <c r="AB99" i="43" s="1"/>
  <c r="AE95" i="43"/>
  <c r="AD95" i="43"/>
  <c r="AC95" i="43" s="1"/>
  <c r="AB95" i="43" s="1"/>
  <c r="AE92" i="43"/>
  <c r="AE91" i="43" s="1"/>
  <c r="AD92" i="43"/>
  <c r="AE89" i="43"/>
  <c r="AD89" i="43"/>
  <c r="AC89" i="43" s="1"/>
  <c r="AB89" i="43" s="1"/>
  <c r="AE87" i="43"/>
  <c r="AD87" i="43"/>
  <c r="AC87" i="43" s="1"/>
  <c r="AB87" i="43" s="1"/>
  <c r="AE82" i="43"/>
  <c r="AD82" i="43"/>
  <c r="AC82" i="43" s="1"/>
  <c r="AB82" i="43" s="1"/>
  <c r="AE77" i="43"/>
  <c r="AD77" i="43"/>
  <c r="AC77" i="43" s="1"/>
  <c r="AB77" i="43" s="1"/>
  <c r="AE76" i="43"/>
  <c r="AD76" i="43"/>
  <c r="AC76" i="43" s="1"/>
  <c r="AB76" i="43" s="1"/>
  <c r="AE74" i="43"/>
  <c r="AD74" i="43"/>
  <c r="AC74" i="43" s="1"/>
  <c r="AB74" i="43" s="1"/>
  <c r="AE71" i="43"/>
  <c r="AE70" i="43" s="1"/>
  <c r="AD71" i="43"/>
  <c r="AE65" i="43"/>
  <c r="AD65" i="43"/>
  <c r="AC65" i="43" s="1"/>
  <c r="AB65" i="43" s="1"/>
  <c r="AE64" i="43"/>
  <c r="AE63" i="43" s="1"/>
  <c r="AD64" i="43"/>
  <c r="AE56" i="43"/>
  <c r="AE54" i="43" s="1"/>
  <c r="AD56" i="43"/>
  <c r="AE47" i="43"/>
  <c r="AD47" i="43"/>
  <c r="AC47" i="43" s="1"/>
  <c r="AB47" i="43" s="1"/>
  <c r="AE42" i="43"/>
  <c r="AD42" i="43"/>
  <c r="AC42" i="43" s="1"/>
  <c r="AB42" i="43" s="1"/>
  <c r="AE34" i="43"/>
  <c r="AE33" i="43" s="1"/>
  <c r="AD34" i="43"/>
  <c r="AE30" i="43"/>
  <c r="AD30" i="43"/>
  <c r="AC30" i="43" s="1"/>
  <c r="AB30" i="43" s="1"/>
  <c r="AE27" i="43"/>
  <c r="AD27" i="43"/>
  <c r="AC27" i="43" s="1"/>
  <c r="AB27" i="43" s="1"/>
  <c r="AE24" i="43"/>
  <c r="AD24" i="43"/>
  <c r="AC24" i="43" s="1"/>
  <c r="AB24" i="43" s="1"/>
  <c r="AE18" i="43"/>
  <c r="AD18" i="43"/>
  <c r="AC18" i="43" s="1"/>
  <c r="AB18" i="43" s="1"/>
  <c r="AE15" i="43"/>
  <c r="AD15" i="43"/>
  <c r="AC15" i="43" s="1"/>
  <c r="AB15" i="43" s="1"/>
  <c r="AE14" i="43"/>
  <c r="AD14" i="43"/>
  <c r="AC14" i="43" s="1"/>
  <c r="AB14" i="43" s="1"/>
  <c r="AE12" i="43"/>
  <c r="AD12" i="43"/>
  <c r="AC12" i="43" s="1"/>
  <c r="AB12" i="43" s="1"/>
  <c r="AE7" i="43"/>
  <c r="AD7" i="43"/>
  <c r="AC7" i="43" s="1"/>
  <c r="AB7" i="43" s="1"/>
  <c r="AA193" i="43"/>
  <c r="Z193" i="43"/>
  <c r="Y193" i="43" s="1"/>
  <c r="Y190" i="43"/>
  <c r="AA188" i="43"/>
  <c r="Z188" i="43"/>
  <c r="Y188" i="43" s="1"/>
  <c r="AA183" i="43"/>
  <c r="Z183" i="43"/>
  <c r="AA181" i="43"/>
  <c r="Z181" i="43"/>
  <c r="Y181" i="43" s="1"/>
  <c r="AA176" i="43"/>
  <c r="Z176" i="43"/>
  <c r="Y176" i="43" s="1"/>
  <c r="AA173" i="43"/>
  <c r="Z173" i="43"/>
  <c r="Y173" i="43" s="1"/>
  <c r="AA168" i="43"/>
  <c r="AA167" i="43" s="1"/>
  <c r="Z168" i="43"/>
  <c r="AA164" i="43"/>
  <c r="Z164" i="43"/>
  <c r="AA158" i="43"/>
  <c r="Z158" i="43"/>
  <c r="AA154" i="43"/>
  <c r="Z154" i="43"/>
  <c r="AA146" i="43"/>
  <c r="Z146" i="43"/>
  <c r="AA141" i="43"/>
  <c r="Z141" i="43"/>
  <c r="AA135" i="43"/>
  <c r="Z135" i="43"/>
  <c r="AA131" i="43"/>
  <c r="Z131" i="43"/>
  <c r="AA130" i="43"/>
  <c r="AA129" i="43" s="1"/>
  <c r="AA124" i="43"/>
  <c r="Z124" i="43"/>
  <c r="Y124" i="43" s="1"/>
  <c r="AA120" i="43"/>
  <c r="AA119" i="43" s="1"/>
  <c r="Z120" i="43"/>
  <c r="AA112" i="43"/>
  <c r="Z112" i="43"/>
  <c r="Y112" i="43" s="1"/>
  <c r="AA110" i="43"/>
  <c r="Z110" i="43"/>
  <c r="Y110" i="43" s="1"/>
  <c r="AA108" i="43"/>
  <c r="Z108" i="43"/>
  <c r="AA106" i="43"/>
  <c r="AA102" i="43"/>
  <c r="Z102" i="43"/>
  <c r="AA99" i="43"/>
  <c r="AA95" i="43" s="1"/>
  <c r="Z99" i="43"/>
  <c r="Z95" i="43"/>
  <c r="AA92" i="43"/>
  <c r="Z92" i="43"/>
  <c r="AA91" i="43"/>
  <c r="AA89" i="43"/>
  <c r="Z89" i="43"/>
  <c r="Y89" i="43" s="1"/>
  <c r="AA87" i="43"/>
  <c r="Z87" i="43"/>
  <c r="Y87" i="43" s="1"/>
  <c r="AA82" i="43"/>
  <c r="Z82" i="43"/>
  <c r="Y82" i="43" s="1"/>
  <c r="AA77" i="43"/>
  <c r="AA76" i="43" s="1"/>
  <c r="Z77" i="43"/>
  <c r="Y77" i="43" s="1"/>
  <c r="AA74" i="43"/>
  <c r="Z74" i="43"/>
  <c r="Y74" i="43" s="1"/>
  <c r="AA71" i="43"/>
  <c r="AA70" i="43" s="1"/>
  <c r="Z71" i="43"/>
  <c r="AA65" i="43"/>
  <c r="AA64" i="43" s="1"/>
  <c r="AA63" i="43" s="1"/>
  <c r="Z65" i="43"/>
  <c r="Z64" i="43"/>
  <c r="AA56" i="43"/>
  <c r="AA54" i="43" s="1"/>
  <c r="Z56" i="43"/>
  <c r="AA47" i="43"/>
  <c r="Z47" i="43"/>
  <c r="Y47" i="43" s="1"/>
  <c r="AA42" i="43"/>
  <c r="Z42" i="43"/>
  <c r="Y42" i="43" s="1"/>
  <c r="AA34" i="43"/>
  <c r="Z34" i="43"/>
  <c r="AA33" i="43"/>
  <c r="AA32" i="43" s="1"/>
  <c r="AA30" i="43"/>
  <c r="Z30" i="43"/>
  <c r="AA27" i="43"/>
  <c r="Z27" i="43"/>
  <c r="AA24" i="43"/>
  <c r="Z24" i="43"/>
  <c r="AA18" i="43"/>
  <c r="Z18" i="43"/>
  <c r="AA15" i="43"/>
  <c r="Z15" i="43"/>
  <c r="Z14" i="43"/>
  <c r="AA12" i="43"/>
  <c r="Z12" i="43"/>
  <c r="Y12" i="43" s="1"/>
  <c r="AA7" i="43"/>
  <c r="Z7" i="43"/>
  <c r="Y7" i="43" s="1"/>
  <c r="X193" i="43"/>
  <c r="W193" i="43"/>
  <c r="V193" i="43" s="1"/>
  <c r="V190" i="43"/>
  <c r="X188" i="43"/>
  <c r="W188" i="43"/>
  <c r="V188" i="43" s="1"/>
  <c r="X183" i="43"/>
  <c r="W183" i="43"/>
  <c r="V183" i="43" s="1"/>
  <c r="X181" i="43"/>
  <c r="X180" i="43" s="1"/>
  <c r="W181" i="43"/>
  <c r="X176" i="43"/>
  <c r="X175" i="43" s="1"/>
  <c r="W176" i="43"/>
  <c r="X173" i="43"/>
  <c r="W173" i="43"/>
  <c r="V173" i="43" s="1"/>
  <c r="X168" i="43"/>
  <c r="X167" i="43" s="1"/>
  <c r="W168" i="43"/>
  <c r="V168" i="43" s="1"/>
  <c r="X164" i="43"/>
  <c r="W164" i="43"/>
  <c r="X158" i="43"/>
  <c r="W158" i="43"/>
  <c r="X154" i="43"/>
  <c r="W154" i="43"/>
  <c r="W153" i="43"/>
  <c r="X146" i="43"/>
  <c r="W146" i="43"/>
  <c r="V146" i="43" s="1"/>
  <c r="X141" i="43"/>
  <c r="W141" i="43"/>
  <c r="V141" i="43" s="1"/>
  <c r="X135" i="43"/>
  <c r="W135" i="43"/>
  <c r="V135" i="43" s="1"/>
  <c r="X131" i="43"/>
  <c r="W131" i="43"/>
  <c r="V131" i="43" s="1"/>
  <c r="X130" i="43"/>
  <c r="X129" i="43" s="1"/>
  <c r="X124" i="43"/>
  <c r="W124" i="43"/>
  <c r="V124" i="43" s="1"/>
  <c r="X120" i="43"/>
  <c r="W120" i="43"/>
  <c r="V120" i="43" s="1"/>
  <c r="X119" i="43"/>
  <c r="W119" i="43"/>
  <c r="V119" i="43" s="1"/>
  <c r="X112" i="43"/>
  <c r="W112" i="43"/>
  <c r="V112" i="43" s="1"/>
  <c r="X110" i="43"/>
  <c r="W110" i="43"/>
  <c r="V110" i="43" s="1"/>
  <c r="X108" i="43"/>
  <c r="W108" i="43"/>
  <c r="V108" i="43" s="1"/>
  <c r="X106" i="43"/>
  <c r="W106" i="43"/>
  <c r="V106" i="43" s="1"/>
  <c r="X102" i="43"/>
  <c r="W102" i="43"/>
  <c r="V102" i="43" s="1"/>
  <c r="X99" i="43"/>
  <c r="W99" i="43"/>
  <c r="V99" i="43" s="1"/>
  <c r="X95" i="43"/>
  <c r="X92" i="43"/>
  <c r="X91" i="43" s="1"/>
  <c r="W92" i="43"/>
  <c r="V92" i="43" s="1"/>
  <c r="X89" i="43"/>
  <c r="W89" i="43"/>
  <c r="V89" i="43" s="1"/>
  <c r="X87" i="43"/>
  <c r="W87" i="43"/>
  <c r="V87" i="43" s="1"/>
  <c r="X82" i="43"/>
  <c r="W82" i="43"/>
  <c r="V82" i="43" s="1"/>
  <c r="X77" i="43"/>
  <c r="X76" i="43" s="1"/>
  <c r="W77" i="43"/>
  <c r="V77" i="43" s="1"/>
  <c r="X74" i="43"/>
  <c r="W74" i="43"/>
  <c r="V74" i="43" s="1"/>
  <c r="X71" i="43"/>
  <c r="X70" i="43" s="1"/>
  <c r="W71" i="43"/>
  <c r="V71" i="43" s="1"/>
  <c r="W70" i="43"/>
  <c r="X65" i="43"/>
  <c r="X64" i="43" s="1"/>
  <c r="X63" i="43" s="1"/>
  <c r="W65" i="43"/>
  <c r="X56" i="43"/>
  <c r="W56" i="43"/>
  <c r="V56" i="43" s="1"/>
  <c r="X54" i="43"/>
  <c r="X47" i="43"/>
  <c r="W47" i="43"/>
  <c r="V47" i="43" s="1"/>
  <c r="X42" i="43"/>
  <c r="W42" i="43"/>
  <c r="V42" i="43" s="1"/>
  <c r="X34" i="43"/>
  <c r="W34" i="43"/>
  <c r="V34" i="43" s="1"/>
  <c r="X33" i="43"/>
  <c r="X32" i="43" s="1"/>
  <c r="X30" i="43"/>
  <c r="W30" i="43"/>
  <c r="V30" i="43" s="1"/>
  <c r="X27" i="43"/>
  <c r="W27" i="43"/>
  <c r="V27" i="43" s="1"/>
  <c r="X24" i="43"/>
  <c r="W24" i="43"/>
  <c r="V24" i="43" s="1"/>
  <c r="X18" i="43"/>
  <c r="W18" i="43"/>
  <c r="V18" i="43" s="1"/>
  <c r="X15" i="43"/>
  <c r="W15" i="43"/>
  <c r="X12" i="43"/>
  <c r="W12" i="43"/>
  <c r="V12" i="43" s="1"/>
  <c r="X7" i="43"/>
  <c r="W7" i="43"/>
  <c r="V7" i="43" s="1"/>
  <c r="U193" i="43"/>
  <c r="T193" i="43"/>
  <c r="S193" i="43" s="1"/>
  <c r="S190" i="43"/>
  <c r="U188" i="43"/>
  <c r="T188" i="43"/>
  <c r="S188" i="43" s="1"/>
  <c r="U183" i="43"/>
  <c r="T183" i="43"/>
  <c r="S183" i="43" s="1"/>
  <c r="U181" i="43"/>
  <c r="T181" i="43"/>
  <c r="S181" i="43" s="1"/>
  <c r="U180" i="43"/>
  <c r="T180" i="43"/>
  <c r="S180" i="43" s="1"/>
  <c r="U176" i="43"/>
  <c r="T176" i="43"/>
  <c r="S176" i="43" s="1"/>
  <c r="U175" i="43"/>
  <c r="T175" i="43"/>
  <c r="S175" i="43" s="1"/>
  <c r="U173" i="43"/>
  <c r="T173" i="43"/>
  <c r="S173" i="43" s="1"/>
  <c r="U168" i="43"/>
  <c r="U167" i="43" s="1"/>
  <c r="T168" i="43"/>
  <c r="U164" i="43"/>
  <c r="T164" i="43"/>
  <c r="S164" i="43" s="1"/>
  <c r="U158" i="43"/>
  <c r="T158" i="43"/>
  <c r="S158" i="43" s="1"/>
  <c r="U154" i="43"/>
  <c r="T154" i="43"/>
  <c r="U146" i="43"/>
  <c r="T146" i="43"/>
  <c r="S146" i="43" s="1"/>
  <c r="U141" i="43"/>
  <c r="T141" i="43"/>
  <c r="S141" i="43" s="1"/>
  <c r="U135" i="43"/>
  <c r="T135" i="43"/>
  <c r="S135" i="43" s="1"/>
  <c r="U131" i="43"/>
  <c r="U130" i="43" s="1"/>
  <c r="U129" i="43" s="1"/>
  <c r="T131" i="43"/>
  <c r="U124" i="43"/>
  <c r="T124" i="43"/>
  <c r="S124" i="43" s="1"/>
  <c r="U120" i="43"/>
  <c r="U119" i="43" s="1"/>
  <c r="T120" i="43"/>
  <c r="U112" i="43"/>
  <c r="T112" i="43"/>
  <c r="S112" i="43" s="1"/>
  <c r="U110" i="43"/>
  <c r="T110" i="43"/>
  <c r="S110" i="43" s="1"/>
  <c r="U108" i="43"/>
  <c r="T108" i="43"/>
  <c r="U102" i="43"/>
  <c r="T102" i="43"/>
  <c r="S102" i="43" s="1"/>
  <c r="U99" i="43"/>
  <c r="T99" i="43"/>
  <c r="S99" i="43" s="1"/>
  <c r="U95" i="43"/>
  <c r="U92" i="43"/>
  <c r="U91" i="43" s="1"/>
  <c r="T92" i="43"/>
  <c r="U89" i="43"/>
  <c r="T89" i="43"/>
  <c r="U87" i="43"/>
  <c r="T87" i="43"/>
  <c r="U82" i="43"/>
  <c r="T82" i="43"/>
  <c r="U77" i="43"/>
  <c r="T77" i="43"/>
  <c r="U74" i="43"/>
  <c r="T74" i="43"/>
  <c r="U71" i="43"/>
  <c r="T71" i="43"/>
  <c r="U65" i="43"/>
  <c r="U64" i="43" s="1"/>
  <c r="U63" i="43" s="1"/>
  <c r="T65" i="43"/>
  <c r="U56" i="43"/>
  <c r="U54" i="43" s="1"/>
  <c r="T56" i="43"/>
  <c r="U47" i="43"/>
  <c r="T47" i="43"/>
  <c r="U42" i="43"/>
  <c r="T42" i="43"/>
  <c r="U34" i="43"/>
  <c r="U33" i="43" s="1"/>
  <c r="T34" i="43"/>
  <c r="U30" i="43"/>
  <c r="T30" i="43"/>
  <c r="U27" i="43"/>
  <c r="T27" i="43"/>
  <c r="U24" i="43"/>
  <c r="T24" i="43"/>
  <c r="U18" i="43"/>
  <c r="T18" i="43"/>
  <c r="U15" i="43"/>
  <c r="T15" i="43"/>
  <c r="T14" i="43"/>
  <c r="U12" i="43"/>
  <c r="T12" i="43"/>
  <c r="S12" i="43" s="1"/>
  <c r="U7" i="43"/>
  <c r="T7" i="43"/>
  <c r="S7" i="43" s="1"/>
  <c r="R193" i="43"/>
  <c r="Q193" i="43"/>
  <c r="P193" i="43" s="1"/>
  <c r="P190" i="43"/>
  <c r="R188" i="43"/>
  <c r="Q188" i="43"/>
  <c r="P188" i="43" s="1"/>
  <c r="R183" i="43"/>
  <c r="Q183" i="43"/>
  <c r="P183" i="43" s="1"/>
  <c r="R181" i="43"/>
  <c r="Q181" i="43"/>
  <c r="R180" i="43"/>
  <c r="R176" i="43"/>
  <c r="Q176" i="43"/>
  <c r="R175" i="43"/>
  <c r="R173" i="43"/>
  <c r="Q173" i="43"/>
  <c r="P173" i="43" s="1"/>
  <c r="R168" i="43"/>
  <c r="R167" i="43" s="1"/>
  <c r="Q168" i="43"/>
  <c r="P168" i="43" s="1"/>
  <c r="R164" i="43"/>
  <c r="Q164" i="43"/>
  <c r="R158" i="43"/>
  <c r="Q158" i="43"/>
  <c r="R154" i="43"/>
  <c r="Q154" i="43"/>
  <c r="Q153" i="43"/>
  <c r="R146" i="43"/>
  <c r="Q146" i="43"/>
  <c r="P146" i="43" s="1"/>
  <c r="R141" i="43"/>
  <c r="Q141" i="43"/>
  <c r="P141" i="43" s="1"/>
  <c r="R135" i="43"/>
  <c r="Q135" i="43"/>
  <c r="P135" i="43" s="1"/>
  <c r="R131" i="43"/>
  <c r="R130" i="43" s="1"/>
  <c r="R129" i="43" s="1"/>
  <c r="Q131" i="43"/>
  <c r="P131" i="43" s="1"/>
  <c r="R124" i="43"/>
  <c r="Q124" i="43"/>
  <c r="R120" i="43"/>
  <c r="R119" i="43" s="1"/>
  <c r="Q120" i="43"/>
  <c r="Q119" i="43"/>
  <c r="R112" i="43"/>
  <c r="Q112" i="43"/>
  <c r="P112" i="43" s="1"/>
  <c r="R110" i="43"/>
  <c r="Q110" i="43"/>
  <c r="P110" i="43" s="1"/>
  <c r="R108" i="43"/>
  <c r="R106" i="43" s="1"/>
  <c r="Q108" i="43"/>
  <c r="P108" i="43" s="1"/>
  <c r="R102" i="43"/>
  <c r="Q102" i="43"/>
  <c r="R99" i="43"/>
  <c r="R95" i="43" s="1"/>
  <c r="Q99" i="43"/>
  <c r="R92" i="43"/>
  <c r="R91" i="43" s="1"/>
  <c r="Q92" i="43"/>
  <c r="P92" i="43" s="1"/>
  <c r="R89" i="43"/>
  <c r="Q89" i="43"/>
  <c r="R87" i="43"/>
  <c r="Q87" i="43"/>
  <c r="R82" i="43"/>
  <c r="Q82" i="43"/>
  <c r="R77" i="43"/>
  <c r="R76" i="43" s="1"/>
  <c r="Q77" i="43"/>
  <c r="R74" i="43"/>
  <c r="Q74" i="43"/>
  <c r="P74" i="43" s="1"/>
  <c r="R71" i="43"/>
  <c r="Q71" i="43"/>
  <c r="P71" i="43" s="1"/>
  <c r="R65" i="43"/>
  <c r="R64" i="43" s="1"/>
  <c r="R63" i="43" s="1"/>
  <c r="Q65" i="43"/>
  <c r="R56" i="43"/>
  <c r="R54" i="43" s="1"/>
  <c r="Q56" i="43"/>
  <c r="R47" i="43"/>
  <c r="Q47" i="43"/>
  <c r="P47" i="43" s="1"/>
  <c r="R42" i="43"/>
  <c r="Q42" i="43"/>
  <c r="P42" i="43" s="1"/>
  <c r="R34" i="43"/>
  <c r="R33" i="43" s="1"/>
  <c r="R32" i="43" s="1"/>
  <c r="Q34" i="43"/>
  <c r="P34" i="43" s="1"/>
  <c r="Q33" i="43"/>
  <c r="R30" i="43"/>
  <c r="Q30" i="43"/>
  <c r="R27" i="43"/>
  <c r="Q27" i="43"/>
  <c r="P27" i="43" s="1"/>
  <c r="R24" i="43"/>
  <c r="Q24" i="43"/>
  <c r="R18" i="43"/>
  <c r="Q18" i="43"/>
  <c r="P18" i="43" s="1"/>
  <c r="R15" i="43"/>
  <c r="Q15" i="43"/>
  <c r="R12" i="43"/>
  <c r="Q12" i="43"/>
  <c r="P12" i="43" s="1"/>
  <c r="R7" i="43"/>
  <c r="Q7" i="43"/>
  <c r="O24" i="43"/>
  <c r="N24" i="43"/>
  <c r="M24" i="43" s="1"/>
  <c r="K24" i="43"/>
  <c r="J24" i="34"/>
  <c r="I24" i="34" s="1"/>
  <c r="H24" i="34" s="1"/>
  <c r="J24" i="35"/>
  <c r="J24" i="36"/>
  <c r="J24" i="37"/>
  <c r="J24" i="38"/>
  <c r="J24" i="39"/>
  <c r="J24" i="40"/>
  <c r="J24" i="42"/>
  <c r="J24" i="45"/>
  <c r="J24" i="46"/>
  <c r="J24" i="43"/>
  <c r="N183" i="43"/>
  <c r="N181" i="43"/>
  <c r="N176" i="43"/>
  <c r="N124" i="43"/>
  <c r="N119" i="43" s="1"/>
  <c r="N120" i="43"/>
  <c r="N112" i="43"/>
  <c r="N102" i="43"/>
  <c r="N99" i="43"/>
  <c r="N92" i="43"/>
  <c r="N91" i="43"/>
  <c r="O77" i="43"/>
  <c r="N89" i="43"/>
  <c r="N87" i="43"/>
  <c r="N82" i="43"/>
  <c r="N77" i="43"/>
  <c r="N74" i="43"/>
  <c r="N70" i="43"/>
  <c r="K71" i="43"/>
  <c r="J71" i="43"/>
  <c r="N71" i="43"/>
  <c r="O154" i="43"/>
  <c r="J273" i="43"/>
  <c r="J54" i="39"/>
  <c r="X131" i="45"/>
  <c r="X525" i="45"/>
  <c r="W525" i="45"/>
  <c r="V525" i="45"/>
  <c r="U525" i="45"/>
  <c r="T525" i="45"/>
  <c r="S525" i="45"/>
  <c r="Q525" i="45"/>
  <c r="P525" i="45"/>
  <c r="O525" i="45"/>
  <c r="N525" i="45"/>
  <c r="M525" i="45"/>
  <c r="L525" i="45"/>
  <c r="J525" i="45"/>
  <c r="X520" i="45"/>
  <c r="W520" i="45"/>
  <c r="V520" i="45"/>
  <c r="U520" i="45"/>
  <c r="T520" i="45"/>
  <c r="S520" i="45"/>
  <c r="R520" i="45" s="1"/>
  <c r="Q520" i="45"/>
  <c r="P520" i="45"/>
  <c r="O520" i="45"/>
  <c r="N520" i="45"/>
  <c r="M520" i="45"/>
  <c r="L520" i="45"/>
  <c r="J520" i="45"/>
  <c r="X513" i="45"/>
  <c r="W513" i="45"/>
  <c r="V513" i="45"/>
  <c r="U513" i="45"/>
  <c r="T513" i="45"/>
  <c r="S513" i="45"/>
  <c r="Q513" i="45"/>
  <c r="P513" i="45"/>
  <c r="O513" i="45"/>
  <c r="N513" i="45"/>
  <c r="M513" i="45"/>
  <c r="L513" i="45"/>
  <c r="J513" i="45"/>
  <c r="X507" i="45"/>
  <c r="W507" i="45"/>
  <c r="V507" i="45"/>
  <c r="V501" i="45" s="1"/>
  <c r="U507" i="45"/>
  <c r="T507" i="45"/>
  <c r="S507" i="45"/>
  <c r="Q507" i="45"/>
  <c r="Q501" i="45" s="1"/>
  <c r="P507" i="45"/>
  <c r="O507" i="45"/>
  <c r="N507" i="45"/>
  <c r="M507" i="45"/>
  <c r="M501" i="45" s="1"/>
  <c r="L507" i="45"/>
  <c r="J507" i="45"/>
  <c r="X495" i="45"/>
  <c r="W495" i="45"/>
  <c r="W484" i="45" s="1"/>
  <c r="V495" i="45"/>
  <c r="U495" i="45"/>
  <c r="T495" i="45"/>
  <c r="S495" i="45"/>
  <c r="Q495" i="45"/>
  <c r="P495" i="45"/>
  <c r="O495" i="45"/>
  <c r="N495" i="45"/>
  <c r="M495" i="45"/>
  <c r="L495" i="45"/>
  <c r="J495" i="45"/>
  <c r="X489" i="45"/>
  <c r="W489" i="45"/>
  <c r="V489" i="45"/>
  <c r="U489" i="45"/>
  <c r="T489" i="45"/>
  <c r="T484" i="45" s="1"/>
  <c r="S489" i="45"/>
  <c r="Q489" i="45"/>
  <c r="P489" i="45"/>
  <c r="O489" i="45"/>
  <c r="O484" i="45" s="1"/>
  <c r="N489" i="45"/>
  <c r="M489" i="45"/>
  <c r="L489" i="45"/>
  <c r="J489" i="45"/>
  <c r="X486" i="45"/>
  <c r="W486" i="45"/>
  <c r="V486" i="45"/>
  <c r="U486" i="45"/>
  <c r="U484" i="45" s="1"/>
  <c r="T486" i="45"/>
  <c r="S486" i="45"/>
  <c r="M486" i="45"/>
  <c r="N486" i="45"/>
  <c r="O486" i="45"/>
  <c r="P486" i="45"/>
  <c r="Q486" i="45"/>
  <c r="Q484" i="45" s="1"/>
  <c r="J486" i="45"/>
  <c r="L486" i="45"/>
  <c r="AR63" i="43" l="1"/>
  <c r="AQ63" i="43" s="1"/>
  <c r="AQ64" i="43"/>
  <c r="K489" i="45"/>
  <c r="R507" i="45"/>
  <c r="K520" i="45"/>
  <c r="M77" i="43"/>
  <c r="P119" i="43"/>
  <c r="R153" i="43"/>
  <c r="U70" i="43"/>
  <c r="U76" i="43"/>
  <c r="T119" i="43"/>
  <c r="S119" i="43" s="1"/>
  <c r="S120" i="43"/>
  <c r="T130" i="43"/>
  <c r="S131" i="43"/>
  <c r="T153" i="43"/>
  <c r="S154" i="43"/>
  <c r="W33" i="43"/>
  <c r="W54" i="43"/>
  <c r="V54" i="43" s="1"/>
  <c r="W64" i="43"/>
  <c r="V65" i="43"/>
  <c r="W91" i="43"/>
  <c r="V91" i="43" s="1"/>
  <c r="W130" i="43"/>
  <c r="X153" i="43"/>
  <c r="W180" i="43"/>
  <c r="V180" i="43" s="1"/>
  <c r="V181" i="43"/>
  <c r="AA14" i="43"/>
  <c r="Z54" i="43"/>
  <c r="Y54" i="43" s="1"/>
  <c r="Y56" i="43"/>
  <c r="Z106" i="43"/>
  <c r="Y106" i="43" s="1"/>
  <c r="Y108" i="43"/>
  <c r="AA153" i="43"/>
  <c r="AD54" i="43"/>
  <c r="AC54" i="43" s="1"/>
  <c r="AB54" i="43" s="1"/>
  <c r="AC56" i="43"/>
  <c r="AB56" i="43" s="1"/>
  <c r="AD91" i="43"/>
  <c r="AC91" i="43" s="1"/>
  <c r="AB91" i="43" s="1"/>
  <c r="AC92" i="43"/>
  <c r="AB92" i="43" s="1"/>
  <c r="AD106" i="43"/>
  <c r="AC108" i="43"/>
  <c r="AB108" i="43" s="1"/>
  <c r="AD167" i="43"/>
  <c r="AC167" i="43" s="1"/>
  <c r="AB167" i="43" s="1"/>
  <c r="AC168" i="43"/>
  <c r="AB168" i="43" s="1"/>
  <c r="AD180" i="43"/>
  <c r="AC180" i="43" s="1"/>
  <c r="AB180" i="43" s="1"/>
  <c r="AG14" i="43"/>
  <c r="AF14" i="43" s="1"/>
  <c r="AH33" i="43"/>
  <c r="AG34" i="43"/>
  <c r="AF34" i="43" s="1"/>
  <c r="AH63" i="43"/>
  <c r="AG63" i="43" s="1"/>
  <c r="AF63" i="43" s="1"/>
  <c r="AG64" i="43"/>
  <c r="AF64" i="43" s="1"/>
  <c r="AH70" i="43"/>
  <c r="AG70" i="43" s="1"/>
  <c r="AF70" i="43" s="1"/>
  <c r="AG71" i="43"/>
  <c r="AF71" i="43" s="1"/>
  <c r="AG76" i="43"/>
  <c r="AF76" i="43" s="1"/>
  <c r="AG95" i="43"/>
  <c r="AF95" i="43" s="1"/>
  <c r="AI95" i="43"/>
  <c r="AH119" i="43"/>
  <c r="AG119" i="43" s="1"/>
  <c r="AF119" i="43" s="1"/>
  <c r="AG120" i="43"/>
  <c r="AF120" i="43" s="1"/>
  <c r="AI180" i="43"/>
  <c r="AL106" i="43"/>
  <c r="AK106" i="43" s="1"/>
  <c r="AK108" i="43"/>
  <c r="AL130" i="43"/>
  <c r="AK131" i="43"/>
  <c r="AL167" i="43"/>
  <c r="AK167" i="43" s="1"/>
  <c r="AK168" i="43"/>
  <c r="AO54" i="43"/>
  <c r="AN54" i="43" s="1"/>
  <c r="AN56" i="43"/>
  <c r="AN77" i="43"/>
  <c r="AN87" i="43"/>
  <c r="AO91" i="43"/>
  <c r="AN91" i="43" s="1"/>
  <c r="AN92" i="43"/>
  <c r="AN99" i="43"/>
  <c r="AO106" i="43"/>
  <c r="AN108" i="43"/>
  <c r="AN158" i="43"/>
  <c r="AO167" i="43"/>
  <c r="AN168" i="43"/>
  <c r="AO175" i="43"/>
  <c r="AN175" i="43" s="1"/>
  <c r="AO180" i="43"/>
  <c r="AN180" i="43" s="1"/>
  <c r="AQ7" i="43"/>
  <c r="AR33" i="43"/>
  <c r="AQ34" i="43"/>
  <c r="AQ47" i="43"/>
  <c r="AR70" i="43"/>
  <c r="AQ70" i="43" s="1"/>
  <c r="AQ71" i="43"/>
  <c r="AQ102" i="43"/>
  <c r="AQ124" i="43"/>
  <c r="AR153" i="43"/>
  <c r="AQ153" i="43" s="1"/>
  <c r="AQ154" i="43"/>
  <c r="AQ164" i="43"/>
  <c r="AQ176" i="43"/>
  <c r="AS180" i="43"/>
  <c r="AW119" i="43"/>
  <c r="AW130" i="43"/>
  <c r="AW129" i="43" s="1"/>
  <c r="AW153" i="43"/>
  <c r="AW152" i="43" s="1"/>
  <c r="AX18" i="43"/>
  <c r="AX27" i="43"/>
  <c r="AX82" i="43"/>
  <c r="AX89" i="43"/>
  <c r="AZ95" i="43"/>
  <c r="AX110" i="43"/>
  <c r="AX135" i="43"/>
  <c r="AX146" i="43"/>
  <c r="AX173" i="43"/>
  <c r="AX181" i="43"/>
  <c r="AX188" i="43"/>
  <c r="AT188" i="43" s="1"/>
  <c r="AX193" i="43"/>
  <c r="BB12" i="43"/>
  <c r="BA12" i="43" s="1"/>
  <c r="BD14" i="43"/>
  <c r="BB42" i="43"/>
  <c r="BA42" i="43" s="1"/>
  <c r="BC54" i="43"/>
  <c r="BB54" i="43" s="1"/>
  <c r="BA54" i="43" s="1"/>
  <c r="BB56" i="43"/>
  <c r="BA56" i="43" s="1"/>
  <c r="BB74" i="43"/>
  <c r="BA74" i="43" s="1"/>
  <c r="BD76" i="43"/>
  <c r="BC91" i="43"/>
  <c r="BB91" i="43" s="1"/>
  <c r="BA91" i="43" s="1"/>
  <c r="BB92" i="43"/>
  <c r="BA92" i="43" s="1"/>
  <c r="BB99" i="43"/>
  <c r="BA99" i="43" s="1"/>
  <c r="BC119" i="43"/>
  <c r="BB119" i="43" s="1"/>
  <c r="BA119" i="43" s="1"/>
  <c r="BB120" i="43"/>
  <c r="BA120" i="43" s="1"/>
  <c r="BB158" i="43"/>
  <c r="BA158" i="43" s="1"/>
  <c r="P96" i="43"/>
  <c r="V96" i="43"/>
  <c r="AC96" i="43"/>
  <c r="AB96" i="43" s="1"/>
  <c r="AK96" i="43"/>
  <c r="AQ96" i="43"/>
  <c r="AX96" i="43"/>
  <c r="S484" i="45"/>
  <c r="R495" i="45"/>
  <c r="R486" i="45"/>
  <c r="K495" i="45"/>
  <c r="R513" i="45"/>
  <c r="K525" i="45"/>
  <c r="N76" i="43"/>
  <c r="N95" i="43"/>
  <c r="P7" i="43"/>
  <c r="Q14" i="43"/>
  <c r="P15" i="43"/>
  <c r="P24" i="43"/>
  <c r="P30" i="43"/>
  <c r="Q64" i="43"/>
  <c r="P65" i="43"/>
  <c r="R70" i="43"/>
  <c r="Q76" i="43"/>
  <c r="P76" i="43" s="1"/>
  <c r="P77" i="43"/>
  <c r="L77" i="43" s="1"/>
  <c r="P87" i="43"/>
  <c r="Q91" i="43"/>
  <c r="P91" i="43" s="1"/>
  <c r="Q95" i="43"/>
  <c r="P95" i="43" s="1"/>
  <c r="P99" i="43"/>
  <c r="Q106" i="43"/>
  <c r="P106" i="43" s="1"/>
  <c r="P120" i="43"/>
  <c r="Q130" i="43"/>
  <c r="P158" i="43"/>
  <c r="Q167" i="43"/>
  <c r="P167" i="43" s="1"/>
  <c r="S15" i="43"/>
  <c r="S24" i="43"/>
  <c r="S30" i="43"/>
  <c r="S42" i="43"/>
  <c r="T54" i="43"/>
  <c r="S54" i="43" s="1"/>
  <c r="S56" i="43"/>
  <c r="S65" i="43"/>
  <c r="S74" i="43"/>
  <c r="S82" i="43"/>
  <c r="S89" i="43"/>
  <c r="U153" i="43"/>
  <c r="W95" i="43"/>
  <c r="V95" i="43" s="1"/>
  <c r="V158" i="43"/>
  <c r="W167" i="43"/>
  <c r="V167" i="43" s="1"/>
  <c r="Y18" i="43"/>
  <c r="Y27" i="43"/>
  <c r="Y102" i="43"/>
  <c r="Y135" i="43"/>
  <c r="Y146" i="43"/>
  <c r="Y158" i="43"/>
  <c r="AA180" i="43"/>
  <c r="AE106" i="43"/>
  <c r="AG15" i="43"/>
  <c r="AF15" i="43" s="1"/>
  <c r="AG24" i="43"/>
  <c r="AF24" i="43" s="1"/>
  <c r="AG30" i="43"/>
  <c r="AF30" i="43" s="1"/>
  <c r="AG65" i="43"/>
  <c r="AF65" i="43" s="1"/>
  <c r="AG77" i="43"/>
  <c r="AF77" i="43" s="1"/>
  <c r="AG87" i="43"/>
  <c r="AF87" i="43" s="1"/>
  <c r="AG99" i="43"/>
  <c r="AF99" i="43" s="1"/>
  <c r="AH130" i="43"/>
  <c r="AG131" i="43"/>
  <c r="AF131" i="43" s="1"/>
  <c r="AG141" i="43"/>
  <c r="AF141" i="43" s="1"/>
  <c r="AH167" i="43"/>
  <c r="AG167" i="43" s="1"/>
  <c r="AF167" i="43" s="1"/>
  <c r="AG168" i="43"/>
  <c r="AF168" i="43" s="1"/>
  <c r="AG176" i="43"/>
  <c r="AF176" i="43" s="1"/>
  <c r="AH180" i="43"/>
  <c r="AG183" i="43"/>
  <c r="AF183" i="43" s="1"/>
  <c r="AG190" i="43"/>
  <c r="AF190" i="43" s="1"/>
  <c r="AK7" i="43"/>
  <c r="AJ7" i="43" s="1"/>
  <c r="AL14" i="43"/>
  <c r="AK14" i="43" s="1"/>
  <c r="AJ14" i="43" s="1"/>
  <c r="AL33" i="43"/>
  <c r="AK33" i="43" s="1"/>
  <c r="AK34" i="43"/>
  <c r="AK47" i="43"/>
  <c r="AJ47" i="43" s="1"/>
  <c r="AL64" i="43"/>
  <c r="AL70" i="43"/>
  <c r="AK70" i="43" s="1"/>
  <c r="AK71" i="43"/>
  <c r="AL76" i="43"/>
  <c r="AK76" i="43" s="1"/>
  <c r="AJ76" i="43" s="1"/>
  <c r="AK102" i="43"/>
  <c r="AK124" i="43"/>
  <c r="AL153" i="43"/>
  <c r="AK153" i="43" s="1"/>
  <c r="AK154" i="43"/>
  <c r="AJ154" i="43" s="1"/>
  <c r="AK164" i="43"/>
  <c r="AK176" i="43"/>
  <c r="AJ176" i="43" s="1"/>
  <c r="AM180" i="43"/>
  <c r="AP106" i="43"/>
  <c r="AP167" i="43"/>
  <c r="AQ15" i="43"/>
  <c r="AQ24" i="43"/>
  <c r="AJ24" i="43" s="1"/>
  <c r="AQ30" i="43"/>
  <c r="AQ65" i="43"/>
  <c r="AJ65" i="43" s="1"/>
  <c r="AQ77" i="43"/>
  <c r="AQ87" i="43"/>
  <c r="AR95" i="43"/>
  <c r="AQ95" i="43" s="1"/>
  <c r="AQ110" i="43"/>
  <c r="AQ135" i="43"/>
  <c r="AQ146" i="43"/>
  <c r="AQ173" i="43"/>
  <c r="AJ173" i="43" s="1"/>
  <c r="AQ183" i="43"/>
  <c r="AQ190" i="43"/>
  <c r="AU7" i="43"/>
  <c r="AV14" i="43"/>
  <c r="AU14" i="43" s="1"/>
  <c r="AU18" i="43"/>
  <c r="AT18" i="43" s="1"/>
  <c r="AU27" i="43"/>
  <c r="AT27" i="43" s="1"/>
  <c r="AV33" i="43"/>
  <c r="AU34" i="43"/>
  <c r="AU47" i="43"/>
  <c r="AV63" i="43"/>
  <c r="AU63" i="43" s="1"/>
  <c r="AU64" i="43"/>
  <c r="AV70" i="43"/>
  <c r="AU70" i="43" s="1"/>
  <c r="AT70" i="43" s="1"/>
  <c r="AU71" i="43"/>
  <c r="AV76" i="43"/>
  <c r="AU76" i="43" s="1"/>
  <c r="AU77" i="43"/>
  <c r="AT77" i="43" s="1"/>
  <c r="AU87" i="43"/>
  <c r="AT87" i="43" s="1"/>
  <c r="AV91" i="43"/>
  <c r="AU91" i="43" s="1"/>
  <c r="AU92" i="43"/>
  <c r="AU99" i="43"/>
  <c r="AV106" i="43"/>
  <c r="AU106" i="43" s="1"/>
  <c r="AU108" i="43"/>
  <c r="AU112" i="43"/>
  <c r="AT112" i="43" s="1"/>
  <c r="AU124" i="43"/>
  <c r="AT124" i="43" s="1"/>
  <c r="AU135" i="43"/>
  <c r="AT135" i="43" s="1"/>
  <c r="AU146" i="43"/>
  <c r="AT146" i="43" s="1"/>
  <c r="AU158" i="43"/>
  <c r="AT158" i="43" s="1"/>
  <c r="AV167" i="43"/>
  <c r="AU167" i="43" s="1"/>
  <c r="AU168" i="43"/>
  <c r="AU175" i="43"/>
  <c r="AU180" i="43"/>
  <c r="AU183" i="43"/>
  <c r="AU190" i="43"/>
  <c r="AT190" i="43" s="1"/>
  <c r="AX7" i="43"/>
  <c r="AY14" i="43"/>
  <c r="AY33" i="43"/>
  <c r="AX33" i="43" s="1"/>
  <c r="AX34" i="43"/>
  <c r="AX47" i="43"/>
  <c r="AY64" i="43"/>
  <c r="AY70" i="43"/>
  <c r="AX70" i="43" s="1"/>
  <c r="AX71" i="43"/>
  <c r="AY76" i="43"/>
  <c r="AX99" i="43"/>
  <c r="AY119" i="43"/>
  <c r="AX119" i="43" s="1"/>
  <c r="AX120" i="43"/>
  <c r="AX158" i="43"/>
  <c r="BB18" i="43"/>
  <c r="BA18" i="43" s="1"/>
  <c r="BB27" i="43"/>
  <c r="BA27" i="43" s="1"/>
  <c r="BB82" i="43"/>
  <c r="BA82" i="43" s="1"/>
  <c r="BB89" i="43"/>
  <c r="BA89" i="43" s="1"/>
  <c r="BC106" i="43"/>
  <c r="BB106" i="43" s="1"/>
  <c r="BA106" i="43" s="1"/>
  <c r="BB108" i="43"/>
  <c r="BA108" i="43" s="1"/>
  <c r="BB112" i="43"/>
  <c r="BA112" i="43" s="1"/>
  <c r="BC130" i="43"/>
  <c r="BB131" i="43"/>
  <c r="BA131" i="43" s="1"/>
  <c r="BB141" i="43"/>
  <c r="BA141" i="43" s="1"/>
  <c r="BD152" i="43"/>
  <c r="BC167" i="43"/>
  <c r="BB167" i="43" s="1"/>
  <c r="BA167" i="43" s="1"/>
  <c r="BB168" i="43"/>
  <c r="BA168" i="43" s="1"/>
  <c r="BC175" i="43"/>
  <c r="BB181" i="43"/>
  <c r="BA181" i="43" s="1"/>
  <c r="BB188" i="43"/>
  <c r="BA188" i="43" s="1"/>
  <c r="BB193" i="43"/>
  <c r="BA193" i="43" s="1"/>
  <c r="K486" i="45"/>
  <c r="R489" i="45"/>
  <c r="H489" i="45" s="1"/>
  <c r="K507" i="45"/>
  <c r="H507" i="45" s="1"/>
  <c r="H520" i="45"/>
  <c r="R14" i="43"/>
  <c r="Q54" i="43"/>
  <c r="P54" i="43" s="1"/>
  <c r="P56" i="43"/>
  <c r="Q152" i="43"/>
  <c r="P153" i="43"/>
  <c r="Q180" i="43"/>
  <c r="P180" i="43" s="1"/>
  <c r="P181" i="43"/>
  <c r="U14" i="43"/>
  <c r="S14" i="43" s="1"/>
  <c r="T106" i="43"/>
  <c r="S106" i="43" s="1"/>
  <c r="S108" i="43"/>
  <c r="T167" i="43"/>
  <c r="S167" i="43" s="1"/>
  <c r="S168" i="43"/>
  <c r="W14" i="43"/>
  <c r="V15" i="43"/>
  <c r="V70" i="43"/>
  <c r="W152" i="43"/>
  <c r="V153" i="43"/>
  <c r="W175" i="43"/>
  <c r="V175" i="43" s="1"/>
  <c r="V176" i="43"/>
  <c r="Y14" i="43"/>
  <c r="Z33" i="43"/>
  <c r="Y34" i="43"/>
  <c r="Z63" i="43"/>
  <c r="Y63" i="43" s="1"/>
  <c r="Y64" i="43"/>
  <c r="Z70" i="43"/>
  <c r="Y70" i="43" s="1"/>
  <c r="Y71" i="43"/>
  <c r="Y95" i="43"/>
  <c r="Z119" i="43"/>
  <c r="Y119" i="43" s="1"/>
  <c r="Y120" i="43"/>
  <c r="Z167" i="43"/>
  <c r="Y167" i="43" s="1"/>
  <c r="Y168" i="43"/>
  <c r="Z180" i="43"/>
  <c r="Y183" i="43"/>
  <c r="AD33" i="43"/>
  <c r="AC33" i="43" s="1"/>
  <c r="AB33" i="43" s="1"/>
  <c r="AC34" i="43"/>
  <c r="AB34" i="43" s="1"/>
  <c r="AD63" i="43"/>
  <c r="AC63" i="43" s="1"/>
  <c r="AB63" i="43" s="1"/>
  <c r="AC64" i="43"/>
  <c r="AB64" i="43" s="1"/>
  <c r="AD70" i="43"/>
  <c r="AC70" i="43" s="1"/>
  <c r="AB70" i="43" s="1"/>
  <c r="AC71" i="43"/>
  <c r="AB71" i="43" s="1"/>
  <c r="AD119" i="43"/>
  <c r="AC119" i="43" s="1"/>
  <c r="AB119" i="43" s="1"/>
  <c r="AC120" i="43"/>
  <c r="AB120" i="43" s="1"/>
  <c r="AD130" i="43"/>
  <c r="AC131" i="43"/>
  <c r="AB131" i="43" s="1"/>
  <c r="AD153" i="43"/>
  <c r="AC153" i="43" s="1"/>
  <c r="AB153" i="43" s="1"/>
  <c r="AC154" i="43"/>
  <c r="AB154" i="43" s="1"/>
  <c r="AH54" i="43"/>
  <c r="AG54" i="43" s="1"/>
  <c r="AF54" i="43" s="1"/>
  <c r="AG56" i="43"/>
  <c r="AF56" i="43" s="1"/>
  <c r="AH91" i="43"/>
  <c r="AG91" i="43" s="1"/>
  <c r="AF91" i="43" s="1"/>
  <c r="AG92" i="43"/>
  <c r="AF92" i="43" s="1"/>
  <c r="AH106" i="43"/>
  <c r="AG106" i="43" s="1"/>
  <c r="AF106" i="43" s="1"/>
  <c r="AG108" i="43"/>
  <c r="AF108" i="43" s="1"/>
  <c r="AH153" i="43"/>
  <c r="AG154" i="43"/>
  <c r="AF154" i="43" s="1"/>
  <c r="AJ15" i="43"/>
  <c r="AJ30" i="43"/>
  <c r="AJ87" i="43"/>
  <c r="AK95" i="43"/>
  <c r="AJ110" i="43"/>
  <c r="AJ135" i="43"/>
  <c r="AJ146" i="43"/>
  <c r="AM175" i="43"/>
  <c r="AJ183" i="43"/>
  <c r="AJ190" i="43"/>
  <c r="AO33" i="43"/>
  <c r="AN33" i="43" s="1"/>
  <c r="AN34" i="43"/>
  <c r="AO63" i="43"/>
  <c r="AN63" i="43" s="1"/>
  <c r="AN64" i="43"/>
  <c r="AO70" i="43"/>
  <c r="AN70" i="43" s="1"/>
  <c r="AN71" i="43"/>
  <c r="AJ89" i="43"/>
  <c r="AO119" i="43"/>
  <c r="AN120" i="43"/>
  <c r="AO130" i="43"/>
  <c r="AN131" i="43"/>
  <c r="AO153" i="43"/>
  <c r="AN153" i="43" s="1"/>
  <c r="AJ153" i="43" s="1"/>
  <c r="AN154" i="43"/>
  <c r="AJ181" i="43"/>
  <c r="AR54" i="43"/>
  <c r="AQ54" i="43" s="1"/>
  <c r="AQ56" i="43"/>
  <c r="AJ56" i="43" s="1"/>
  <c r="AR91" i="43"/>
  <c r="AQ91" i="43" s="1"/>
  <c r="AQ92" i="43"/>
  <c r="AR119" i="43"/>
  <c r="AQ119" i="43" s="1"/>
  <c r="AQ120" i="43"/>
  <c r="AQ180" i="43"/>
  <c r="AY106" i="43"/>
  <c r="AX106" i="43" s="1"/>
  <c r="AX108" i="43"/>
  <c r="AY130" i="43"/>
  <c r="AX131" i="43"/>
  <c r="AY167" i="43"/>
  <c r="AX167" i="43" s="1"/>
  <c r="AX168" i="43"/>
  <c r="AT168" i="43" s="1"/>
  <c r="AY180" i="43"/>
  <c r="AX183" i="43"/>
  <c r="BB14" i="43"/>
  <c r="BA14" i="43" s="1"/>
  <c r="BC33" i="43"/>
  <c r="BB34" i="43"/>
  <c r="BA34" i="43" s="1"/>
  <c r="BC63" i="43"/>
  <c r="BB63" i="43" s="1"/>
  <c r="BA63" i="43" s="1"/>
  <c r="BB64" i="43"/>
  <c r="BA64" i="43" s="1"/>
  <c r="BB76" i="43"/>
  <c r="BA76" i="43" s="1"/>
  <c r="BC153" i="43"/>
  <c r="BB154" i="43"/>
  <c r="BA154" i="43" s="1"/>
  <c r="L96" i="43"/>
  <c r="AT96" i="43"/>
  <c r="J484" i="45"/>
  <c r="H486" i="45"/>
  <c r="K513" i="45"/>
  <c r="U501" i="45"/>
  <c r="T501" i="45"/>
  <c r="X501" i="45"/>
  <c r="N501" i="45"/>
  <c r="R525" i="45"/>
  <c r="H525" i="45" s="1"/>
  <c r="N180" i="43"/>
  <c r="Q32" i="43"/>
  <c r="P32" i="43" s="1"/>
  <c r="P33" i="43"/>
  <c r="Q70" i="43"/>
  <c r="P70" i="43" s="1"/>
  <c r="P82" i="43"/>
  <c r="P89" i="43"/>
  <c r="P102" i="43"/>
  <c r="P124" i="43"/>
  <c r="P154" i="43"/>
  <c r="P164" i="43"/>
  <c r="P176" i="43"/>
  <c r="S18" i="43"/>
  <c r="S27" i="43"/>
  <c r="T33" i="43"/>
  <c r="S33" i="43" s="1"/>
  <c r="S34" i="43"/>
  <c r="S47" i="43"/>
  <c r="T64" i="43"/>
  <c r="T70" i="43"/>
  <c r="S70" i="43" s="1"/>
  <c r="S71" i="43"/>
  <c r="S77" i="43"/>
  <c r="S87" i="43"/>
  <c r="T91" i="43"/>
  <c r="S91" i="43" s="1"/>
  <c r="S92" i="43"/>
  <c r="U106" i="43"/>
  <c r="X14" i="43"/>
  <c r="V154" i="43"/>
  <c r="V164" i="43"/>
  <c r="Y15" i="43"/>
  <c r="Y24" i="43"/>
  <c r="L24" i="43" s="1"/>
  <c r="Y30" i="43"/>
  <c r="Y65" i="43"/>
  <c r="Z91" i="43"/>
  <c r="Y91" i="43" s="1"/>
  <c r="Y92" i="43"/>
  <c r="Y99" i="43"/>
  <c r="Z130" i="43"/>
  <c r="Y131" i="43"/>
  <c r="Y141" i="43"/>
  <c r="Z153" i="43"/>
  <c r="Y153" i="43" s="1"/>
  <c r="Y154" i="43"/>
  <c r="Y164" i="43"/>
  <c r="AA175" i="43"/>
  <c r="AE153" i="43"/>
  <c r="AG18" i="43"/>
  <c r="AF18" i="43" s="1"/>
  <c r="AG27" i="43"/>
  <c r="AF27" i="43" s="1"/>
  <c r="AG82" i="43"/>
  <c r="AF82" i="43" s="1"/>
  <c r="AG89" i="43"/>
  <c r="AF89" i="43" s="1"/>
  <c r="AG102" i="43"/>
  <c r="AF102" i="43" s="1"/>
  <c r="AG135" i="43"/>
  <c r="AF135" i="43" s="1"/>
  <c r="AG146" i="43"/>
  <c r="AF146" i="43" s="1"/>
  <c r="AG173" i="43"/>
  <c r="AF173" i="43" s="1"/>
  <c r="AG181" i="43"/>
  <c r="AF181" i="43" s="1"/>
  <c r="AG188" i="43"/>
  <c r="AF188" i="43" s="1"/>
  <c r="AG193" i="43"/>
  <c r="AF193" i="43" s="1"/>
  <c r="AK12" i="43"/>
  <c r="AJ12" i="43" s="1"/>
  <c r="AK42" i="43"/>
  <c r="AJ42" i="43" s="1"/>
  <c r="AL54" i="43"/>
  <c r="AK54" i="43" s="1"/>
  <c r="AJ54" i="43" s="1"/>
  <c r="AK56" i="43"/>
  <c r="AK74" i="43"/>
  <c r="AJ74" i="43" s="1"/>
  <c r="AL91" i="43"/>
  <c r="AK91" i="43" s="1"/>
  <c r="AJ91" i="43" s="1"/>
  <c r="AK92" i="43"/>
  <c r="AJ92" i="43" s="1"/>
  <c r="AK99" i="43"/>
  <c r="AJ99" i="43" s="1"/>
  <c r="AL119" i="43"/>
  <c r="AK119" i="43" s="1"/>
  <c r="AK120" i="43"/>
  <c r="AK158" i="43"/>
  <c r="AJ158" i="43" s="1"/>
  <c r="AL180" i="43"/>
  <c r="AR106" i="43"/>
  <c r="AQ106" i="43" s="1"/>
  <c r="AQ108" i="43"/>
  <c r="AJ108" i="43" s="1"/>
  <c r="AJ112" i="43"/>
  <c r="AR130" i="43"/>
  <c r="AQ131" i="43"/>
  <c r="AS152" i="43"/>
  <c r="AR167" i="43"/>
  <c r="AQ167" i="43" s="1"/>
  <c r="AQ168" i="43"/>
  <c r="AR175" i="43"/>
  <c r="AT30" i="43"/>
  <c r="AV54" i="43"/>
  <c r="AU54" i="43" s="1"/>
  <c r="AU56" i="43"/>
  <c r="AT56" i="43" s="1"/>
  <c r="AT65" i="43"/>
  <c r="AT82" i="43"/>
  <c r="AT89" i="43"/>
  <c r="AV95" i="43"/>
  <c r="AU95" i="43" s="1"/>
  <c r="AU102" i="43"/>
  <c r="AT102" i="43" s="1"/>
  <c r="AU110" i="43"/>
  <c r="AT110" i="43" s="1"/>
  <c r="AV119" i="43"/>
  <c r="AU119" i="43" s="1"/>
  <c r="AT119" i="43" s="1"/>
  <c r="AU120" i="43"/>
  <c r="AT120" i="43" s="1"/>
  <c r="AV130" i="43"/>
  <c r="AU131" i="43"/>
  <c r="AT131" i="43" s="1"/>
  <c r="AT141" i="43"/>
  <c r="AV153" i="43"/>
  <c r="AU153" i="43" s="1"/>
  <c r="AU154" i="43"/>
  <c r="AT154" i="43" s="1"/>
  <c r="AT173" i="43"/>
  <c r="AT181" i="43"/>
  <c r="AT193" i="43"/>
  <c r="AZ14" i="43"/>
  <c r="AY54" i="43"/>
  <c r="AX54" i="43" s="1"/>
  <c r="AX56" i="43"/>
  <c r="AY91" i="43"/>
  <c r="AX91" i="43" s="1"/>
  <c r="AX92" i="43"/>
  <c r="AY153" i="43"/>
  <c r="AX154" i="43"/>
  <c r="AT164" i="43"/>
  <c r="AZ175" i="43"/>
  <c r="BC95" i="43"/>
  <c r="BB95" i="43" s="1"/>
  <c r="BA95" i="43" s="1"/>
  <c r="BB135" i="43"/>
  <c r="BA135" i="43" s="1"/>
  <c r="BB146" i="43"/>
  <c r="BA146" i="43" s="1"/>
  <c r="BB173" i="43"/>
  <c r="BA173" i="43" s="1"/>
  <c r="BB183" i="43"/>
  <c r="BA183" i="43" s="1"/>
  <c r="BB190" i="43"/>
  <c r="BA190" i="43" s="1"/>
  <c r="BD180" i="43"/>
  <c r="BD175" i="43" s="1"/>
  <c r="BC70" i="43"/>
  <c r="BB70" i="43" s="1"/>
  <c r="BA70" i="43" s="1"/>
  <c r="AZ76" i="43"/>
  <c r="AZ69" i="43" s="1"/>
  <c r="AW69" i="43"/>
  <c r="AS69" i="43"/>
  <c r="AP119" i="43"/>
  <c r="AI152" i="43"/>
  <c r="AY95" i="43"/>
  <c r="AI69" i="43"/>
  <c r="AM69" i="43"/>
  <c r="BD69" i="43"/>
  <c r="AA152" i="43"/>
  <c r="Z76" i="43"/>
  <c r="AA69" i="43"/>
  <c r="X152" i="43"/>
  <c r="W76" i="43"/>
  <c r="V76" i="43" s="1"/>
  <c r="W69" i="43"/>
  <c r="X69" i="43"/>
  <c r="T76" i="43"/>
  <c r="S76" i="43" s="1"/>
  <c r="T32" i="43"/>
  <c r="AD32" i="43"/>
  <c r="AC32" i="43" s="1"/>
  <c r="AB32" i="43" s="1"/>
  <c r="AL32" i="43"/>
  <c r="AK32" i="43" s="1"/>
  <c r="AO32" i="43"/>
  <c r="AY32" i="43"/>
  <c r="AX32" i="43" s="1"/>
  <c r="U32" i="43"/>
  <c r="AE32" i="43"/>
  <c r="AP32" i="43"/>
  <c r="R152" i="43"/>
  <c r="Q69" i="43"/>
  <c r="AV69" i="43"/>
  <c r="AV152" i="43"/>
  <c r="AU152" i="43" s="1"/>
  <c r="AR152" i="43"/>
  <c r="AQ152" i="43" s="1"/>
  <c r="AR69" i="43"/>
  <c r="AS175" i="43"/>
  <c r="AO69" i="43"/>
  <c r="AO152" i="43"/>
  <c r="AN152" i="43" s="1"/>
  <c r="AP69" i="43"/>
  <c r="AP152" i="43"/>
  <c r="AL152" i="43"/>
  <c r="AK152" i="43" s="1"/>
  <c r="AJ152" i="43" s="1"/>
  <c r="AI175" i="43"/>
  <c r="AH69" i="43"/>
  <c r="AD69" i="43"/>
  <c r="AC69" i="43" s="1"/>
  <c r="AB69" i="43" s="1"/>
  <c r="AD152" i="43"/>
  <c r="AC152" i="43" s="1"/>
  <c r="AB152" i="43" s="1"/>
  <c r="AE69" i="43"/>
  <c r="AE152" i="43"/>
  <c r="Z152" i="43"/>
  <c r="Y152" i="43" s="1"/>
  <c r="T95" i="43"/>
  <c r="U69" i="43"/>
  <c r="T152" i="43"/>
  <c r="U152" i="43"/>
  <c r="R69" i="43"/>
  <c r="Q175" i="43"/>
  <c r="P175" i="43" s="1"/>
  <c r="N175" i="43"/>
  <c r="O501" i="45"/>
  <c r="P501" i="45"/>
  <c r="L484" i="45"/>
  <c r="X484" i="45"/>
  <c r="V484" i="45"/>
  <c r="M484" i="45"/>
  <c r="S501" i="45"/>
  <c r="W501" i="45"/>
  <c r="P484" i="45"/>
  <c r="L501" i="45"/>
  <c r="N484" i="45"/>
  <c r="J501" i="45"/>
  <c r="O42" i="43"/>
  <c r="O34" i="43"/>
  <c r="O33" i="43" s="1"/>
  <c r="N42" i="43"/>
  <c r="M42" i="43" s="1"/>
  <c r="L42" i="43" s="1"/>
  <c r="N34" i="43"/>
  <c r="J42" i="43"/>
  <c r="K501" i="45" l="1"/>
  <c r="H501" i="45" s="1"/>
  <c r="T69" i="43"/>
  <c r="S69" i="43" s="1"/>
  <c r="S95" i="43"/>
  <c r="R501" i="45"/>
  <c r="K484" i="45"/>
  <c r="H484" i="45" s="1"/>
  <c r="AQ200" i="43"/>
  <c r="AQ69" i="43"/>
  <c r="BC69" i="43"/>
  <c r="AT54" i="43"/>
  <c r="AJ95" i="43"/>
  <c r="Z32" i="43"/>
  <c r="Y32" i="43" s="1"/>
  <c r="Y33" i="43"/>
  <c r="BC129" i="43"/>
  <c r="BB129" i="43" s="1"/>
  <c r="BA129" i="43" s="1"/>
  <c r="BB130" i="43"/>
  <c r="BA130" i="43" s="1"/>
  <c r="AX76" i="43"/>
  <c r="AT108" i="43"/>
  <c r="AT91" i="43"/>
  <c r="AT71" i="43"/>
  <c r="AT47" i="43"/>
  <c r="AJ164" i="43"/>
  <c r="AJ102" i="43"/>
  <c r="AL63" i="43"/>
  <c r="AK63" i="43" s="1"/>
  <c r="AJ63" i="43" s="1"/>
  <c r="AK64" i="43"/>
  <c r="AH175" i="43"/>
  <c r="AG175" i="43" s="1"/>
  <c r="AF175" i="43" s="1"/>
  <c r="AG180" i="43"/>
  <c r="AF180" i="43" s="1"/>
  <c r="H495" i="45"/>
  <c r="AJ124" i="43"/>
  <c r="AJ106" i="43"/>
  <c r="AH32" i="43"/>
  <c r="AG32" i="43" s="1"/>
  <c r="AF32" i="43" s="1"/>
  <c r="AG33" i="43"/>
  <c r="AF33" i="43" s="1"/>
  <c r="W32" i="43"/>
  <c r="V32" i="43" s="1"/>
  <c r="V33" i="43"/>
  <c r="L33" i="43" s="1"/>
  <c r="T129" i="43"/>
  <c r="S129" i="43" s="1"/>
  <c r="S130" i="43"/>
  <c r="AJ64" i="43"/>
  <c r="Z69" i="43"/>
  <c r="Y76" i="43"/>
  <c r="AY152" i="43"/>
  <c r="AX152" i="43" s="1"/>
  <c r="AT152" i="43" s="1"/>
  <c r="AX153" i="43"/>
  <c r="Z129" i="43"/>
  <c r="Y129" i="43" s="1"/>
  <c r="Y130" i="43"/>
  <c r="BC152" i="43"/>
  <c r="BB152" i="43" s="1"/>
  <c r="BA152" i="43" s="1"/>
  <c r="BB153" i="43"/>
  <c r="BA153" i="43" s="1"/>
  <c r="AY175" i="43"/>
  <c r="AX175" i="43" s="1"/>
  <c r="AT175" i="43" s="1"/>
  <c r="AX180" i="43"/>
  <c r="AT180" i="43" s="1"/>
  <c r="AY129" i="43"/>
  <c r="AX129" i="43" s="1"/>
  <c r="AX130" i="43"/>
  <c r="AJ120" i="43"/>
  <c r="AN119" i="43"/>
  <c r="AH152" i="43"/>
  <c r="AG152" i="43" s="1"/>
  <c r="AF152" i="43" s="1"/>
  <c r="AG153" i="43"/>
  <c r="AF153" i="43" s="1"/>
  <c r="Z175" i="43"/>
  <c r="Y175" i="43" s="1"/>
  <c r="Y180" i="43"/>
  <c r="V152" i="43"/>
  <c r="V14" i="43"/>
  <c r="AT106" i="43"/>
  <c r="AT34" i="43"/>
  <c r="Q63" i="43"/>
  <c r="P63" i="43" s="1"/>
  <c r="P64" i="43"/>
  <c r="P14" i="43"/>
  <c r="AJ131" i="43"/>
  <c r="P200" i="43"/>
  <c r="P69" i="43"/>
  <c r="V200" i="43"/>
  <c r="V69" i="43"/>
  <c r="AL69" i="43"/>
  <c r="AN200" i="43"/>
  <c r="AN69" i="43"/>
  <c r="S32" i="43"/>
  <c r="AY69" i="43"/>
  <c r="AX95" i="43"/>
  <c r="AV129" i="43"/>
  <c r="AU129" i="43" s="1"/>
  <c r="AT129" i="43" s="1"/>
  <c r="AU130" i="43"/>
  <c r="AT130" i="43" s="1"/>
  <c r="AQ175" i="43"/>
  <c r="AJ119" i="43"/>
  <c r="H24" i="43"/>
  <c r="BC32" i="43"/>
  <c r="BB32" i="43" s="1"/>
  <c r="BA32" i="43" s="1"/>
  <c r="BB33" i="43"/>
  <c r="BA33" i="43" s="1"/>
  <c r="P152" i="43"/>
  <c r="BB175" i="43"/>
  <c r="BA175" i="43" s="1"/>
  <c r="AT183" i="43"/>
  <c r="AT167" i="43"/>
  <c r="AT99" i="43"/>
  <c r="AT64" i="43"/>
  <c r="AV32" i="43"/>
  <c r="AU32" i="43" s="1"/>
  <c r="AT32" i="43" s="1"/>
  <c r="AU33" i="43"/>
  <c r="AT33" i="43" s="1"/>
  <c r="AT7" i="43"/>
  <c r="AJ71" i="43"/>
  <c r="AJ34" i="43"/>
  <c r="AH129" i="43"/>
  <c r="AG129" i="43" s="1"/>
  <c r="AF129" i="43" s="1"/>
  <c r="AG130" i="43"/>
  <c r="AF130" i="43" s="1"/>
  <c r="Q129" i="43"/>
  <c r="P129" i="43" s="1"/>
  <c r="P130" i="43"/>
  <c r="AJ96" i="43"/>
  <c r="AR32" i="43"/>
  <c r="AQ32" i="43" s="1"/>
  <c r="AQ33" i="43"/>
  <c r="AJ33" i="43" s="1"/>
  <c r="AN106" i="43"/>
  <c r="AL129" i="43"/>
  <c r="AK129" i="43" s="1"/>
  <c r="AK130" i="43"/>
  <c r="W129" i="43"/>
  <c r="V129" i="43" s="1"/>
  <c r="V130" i="43"/>
  <c r="W63" i="43"/>
  <c r="V63" i="43" s="1"/>
  <c r="V64" i="43"/>
  <c r="S153" i="43"/>
  <c r="BB180" i="43"/>
  <c r="BA180" i="43" s="1"/>
  <c r="N33" i="43"/>
  <c r="M33" i="43" s="1"/>
  <c r="M34" i="43"/>
  <c r="L34" i="43" s="1"/>
  <c r="S152" i="43"/>
  <c r="AG200" i="43"/>
  <c r="AF200" i="43" s="1"/>
  <c r="AG69" i="43"/>
  <c r="AF69" i="43" s="1"/>
  <c r="AU200" i="43"/>
  <c r="AU69" i="43"/>
  <c r="AN32" i="43"/>
  <c r="AT153" i="43"/>
  <c r="AT95" i="43"/>
  <c r="AR129" i="43"/>
  <c r="AQ129" i="43" s="1"/>
  <c r="AQ130" i="43"/>
  <c r="AK180" i="43"/>
  <c r="AJ180" i="43" s="1"/>
  <c r="AL175" i="43"/>
  <c r="AK175" i="43" s="1"/>
  <c r="AJ175" i="43" s="1"/>
  <c r="T63" i="43"/>
  <c r="S63" i="43" s="1"/>
  <c r="S64" i="43"/>
  <c r="AO129" i="43"/>
  <c r="AN129" i="43" s="1"/>
  <c r="AJ129" i="43" s="1"/>
  <c r="AN130" i="43"/>
  <c r="AD129" i="43"/>
  <c r="AC129" i="43" s="1"/>
  <c r="AB129" i="43" s="1"/>
  <c r="AC130" i="43"/>
  <c r="AB130" i="43" s="1"/>
  <c r="AY63" i="43"/>
  <c r="AX63" i="43" s="1"/>
  <c r="AT63" i="43" s="1"/>
  <c r="AX64" i="43"/>
  <c r="AX14" i="43"/>
  <c r="AT14" i="43" s="1"/>
  <c r="AT92" i="43"/>
  <c r="AT76" i="43"/>
  <c r="AJ70" i="43"/>
  <c r="H513" i="45"/>
  <c r="R484" i="45"/>
  <c r="AN167" i="43"/>
  <c r="AJ167" i="43" s="1"/>
  <c r="AJ77" i="43"/>
  <c r="AJ168" i="43"/>
  <c r="AD175" i="43"/>
  <c r="AC175" i="43" s="1"/>
  <c r="AB175" i="43" s="1"/>
  <c r="AC106" i="43"/>
  <c r="AB106" i="43" s="1"/>
  <c r="O32" i="43"/>
  <c r="AC200" i="43"/>
  <c r="AB200" i="43" s="1"/>
  <c r="N32" i="43"/>
  <c r="M32" i="43" s="1"/>
  <c r="Y8" i="35"/>
  <c r="Y9" i="35"/>
  <c r="Y10" i="35"/>
  <c r="Y11" i="35"/>
  <c r="P56" i="46"/>
  <c r="N56" i="46"/>
  <c r="M56" i="46" s="1"/>
  <c r="N54" i="46"/>
  <c r="M54" i="46" s="1"/>
  <c r="L56" i="46"/>
  <c r="K56" i="46" s="1"/>
  <c r="J56" i="46"/>
  <c r="J54" i="46"/>
  <c r="X56" i="45"/>
  <c r="X54" i="45" s="1"/>
  <c r="W56" i="45"/>
  <c r="W54" i="45" s="1"/>
  <c r="V56" i="45"/>
  <c r="V54" i="45" s="1"/>
  <c r="U56" i="45"/>
  <c r="U54" i="45" s="1"/>
  <c r="T56" i="45"/>
  <c r="T54" i="45" s="1"/>
  <c r="S56" i="45"/>
  <c r="Q56" i="45"/>
  <c r="Q54" i="45" s="1"/>
  <c r="P56" i="45"/>
  <c r="P54" i="45" s="1"/>
  <c r="O56" i="45"/>
  <c r="O54" i="45" s="1"/>
  <c r="N56" i="45"/>
  <c r="N54" i="45" s="1"/>
  <c r="M56" i="45"/>
  <c r="M54" i="45" s="1"/>
  <c r="L56" i="45"/>
  <c r="J56" i="45"/>
  <c r="O56" i="43"/>
  <c r="O54" i="43" s="1"/>
  <c r="N56" i="43"/>
  <c r="N54" i="43" s="1"/>
  <c r="M54" i="43" s="1"/>
  <c r="L54" i="43" s="1"/>
  <c r="K56" i="43"/>
  <c r="K54" i="43" s="1"/>
  <c r="J56" i="43"/>
  <c r="L56" i="39"/>
  <c r="X399" i="35"/>
  <c r="W399" i="35"/>
  <c r="V399" i="35"/>
  <c r="U399" i="35"/>
  <c r="T399" i="35"/>
  <c r="S399" i="35"/>
  <c r="R399" i="35"/>
  <c r="Z399" i="35"/>
  <c r="Z188" i="35"/>
  <c r="AA188" i="35"/>
  <c r="AB188" i="35"/>
  <c r="AC188" i="35"/>
  <c r="AD188" i="35"/>
  <c r="AE188" i="35"/>
  <c r="AF188" i="35"/>
  <c r="AG188" i="35"/>
  <c r="J54" i="45" l="1"/>
  <c r="L54" i="39"/>
  <c r="L54" i="45"/>
  <c r="K54" i="45" s="1"/>
  <c r="K56" i="45"/>
  <c r="L54" i="46"/>
  <c r="K54" i="46" s="1"/>
  <c r="P54" i="46"/>
  <c r="O54" i="46" s="1"/>
  <c r="O56" i="46"/>
  <c r="BB200" i="43"/>
  <c r="BA200" i="43" s="1"/>
  <c r="BB69" i="43"/>
  <c r="BA69" i="43" s="1"/>
  <c r="Y188" i="35"/>
  <c r="J54" i="43"/>
  <c r="M56" i="43"/>
  <c r="L56" i="43" s="1"/>
  <c r="L32" i="43"/>
  <c r="AX200" i="43"/>
  <c r="AT200" i="43" s="1"/>
  <c r="AX69" i="43"/>
  <c r="AT69" i="43" s="1"/>
  <c r="AK200" i="43"/>
  <c r="AJ200" i="43" s="1"/>
  <c r="AK69" i="43"/>
  <c r="S54" i="45"/>
  <c r="R54" i="45" s="1"/>
  <c r="R56" i="45"/>
  <c r="Y200" i="43"/>
  <c r="Y69" i="43"/>
  <c r="H56" i="43"/>
  <c r="H54" i="46"/>
  <c r="H56" i="46"/>
  <c r="AJ130" i="43"/>
  <c r="AJ32" i="43"/>
  <c r="AJ69" i="43"/>
  <c r="W535" i="45"/>
  <c r="W482" i="45"/>
  <c r="W480" i="45"/>
  <c r="W469" i="45"/>
  <c r="W467" i="45"/>
  <c r="W465" i="45"/>
  <c r="W463" i="45"/>
  <c r="W461" i="45"/>
  <c r="W459" i="45"/>
  <c r="W457" i="45"/>
  <c r="W455" i="45"/>
  <c r="W453" i="45"/>
  <c r="W451" i="45"/>
  <c r="W440" i="45"/>
  <c r="W438" i="45"/>
  <c r="W436" i="45"/>
  <c r="W434" i="45"/>
  <c r="W429" i="45"/>
  <c r="W427" i="45"/>
  <c r="W425" i="45"/>
  <c r="W423" i="45"/>
  <c r="W421" i="45"/>
  <c r="W419" i="45"/>
  <c r="W417" i="45"/>
  <c r="W415" i="45"/>
  <c r="W413" i="45"/>
  <c r="W411" i="45"/>
  <c r="W399" i="45"/>
  <c r="W397" i="45" s="1"/>
  <c r="W392" i="45"/>
  <c r="W390" i="45"/>
  <c r="W389" i="45" s="1"/>
  <c r="W387" i="45"/>
  <c r="W378" i="45"/>
  <c r="W376" i="45"/>
  <c r="W373" i="45"/>
  <c r="W369" i="45"/>
  <c r="W366" i="45"/>
  <c r="W361" i="45"/>
  <c r="W358" i="45"/>
  <c r="W356" i="45" s="1"/>
  <c r="W354" i="45"/>
  <c r="W352" i="45"/>
  <c r="W350" i="45"/>
  <c r="W344" i="45"/>
  <c r="W343" i="45" s="1"/>
  <c r="W341" i="45"/>
  <c r="W337" i="45"/>
  <c r="W336" i="45" s="1"/>
  <c r="W538" i="45" s="1"/>
  <c r="W329" i="45"/>
  <c r="W326" i="45"/>
  <c r="W314" i="45"/>
  <c r="W311" i="45"/>
  <c r="W307" i="45"/>
  <c r="W304" i="45"/>
  <c r="W298" i="45"/>
  <c r="W292" i="45"/>
  <c r="W285" i="45"/>
  <c r="W273" i="45"/>
  <c r="W267" i="45"/>
  <c r="W263" i="45"/>
  <c r="W256" i="45"/>
  <c r="W249" i="45"/>
  <c r="W239" i="45"/>
  <c r="W228" i="45"/>
  <c r="W223" i="45"/>
  <c r="W217" i="45"/>
  <c r="W201" i="45"/>
  <c r="W193" i="45"/>
  <c r="W188" i="45"/>
  <c r="W183" i="45"/>
  <c r="W181" i="45"/>
  <c r="W176" i="45"/>
  <c r="W173" i="45"/>
  <c r="W168" i="45"/>
  <c r="W164" i="45"/>
  <c r="W158" i="45"/>
  <c r="W154" i="45"/>
  <c r="W146" i="45"/>
  <c r="W141" i="45"/>
  <c r="W135" i="45"/>
  <c r="W131" i="45"/>
  <c r="W124" i="45"/>
  <c r="W120" i="45"/>
  <c r="W112" i="45"/>
  <c r="W110" i="45"/>
  <c r="W108" i="45"/>
  <c r="W102" i="45"/>
  <c r="W99" i="45"/>
  <c r="W96" i="45"/>
  <c r="W92" i="45"/>
  <c r="W91" i="45" s="1"/>
  <c r="W89" i="45"/>
  <c r="W87" i="45"/>
  <c r="W82" i="45"/>
  <c r="W77" i="45"/>
  <c r="W74" i="45"/>
  <c r="W71" i="45"/>
  <c r="W70" i="45" s="1"/>
  <c r="W65" i="45"/>
  <c r="W64" i="45" s="1"/>
  <c r="W63" i="45" s="1"/>
  <c r="W48" i="45"/>
  <c r="W47" i="45" s="1"/>
  <c r="W42" i="45"/>
  <c r="W34" i="45"/>
  <c r="W33" i="45" s="1"/>
  <c r="W30" i="45"/>
  <c r="W27" i="45"/>
  <c r="W24" i="45"/>
  <c r="W19" i="45"/>
  <c r="W18" i="45" s="1"/>
  <c r="W15" i="45"/>
  <c r="W12" i="45"/>
  <c r="W7" i="45"/>
  <c r="AE469" i="43"/>
  <c r="AD469" i="43"/>
  <c r="AE467" i="43"/>
  <c r="AD467" i="43"/>
  <c r="AC467" i="43" s="1"/>
  <c r="AB467" i="43" s="1"/>
  <c r="AE465" i="43"/>
  <c r="AD465" i="43"/>
  <c r="AE463" i="43"/>
  <c r="AD463" i="43"/>
  <c r="AC463" i="43" s="1"/>
  <c r="AB463" i="43" s="1"/>
  <c r="AE461" i="43"/>
  <c r="AD461" i="43"/>
  <c r="AC461" i="43" s="1"/>
  <c r="AB461" i="43" s="1"/>
  <c r="AE459" i="43"/>
  <c r="AD459" i="43"/>
  <c r="AC459" i="43" s="1"/>
  <c r="AB459" i="43" s="1"/>
  <c r="AE457" i="43"/>
  <c r="AD457" i="43"/>
  <c r="AC457" i="43" s="1"/>
  <c r="AB457" i="43" s="1"/>
  <c r="AE455" i="43"/>
  <c r="AD455" i="43"/>
  <c r="AC455" i="43" s="1"/>
  <c r="AB455" i="43" s="1"/>
  <c r="AE453" i="43"/>
  <c r="AD453" i="43"/>
  <c r="AC453" i="43" s="1"/>
  <c r="AB453" i="43" s="1"/>
  <c r="AE451" i="43"/>
  <c r="AD451" i="43"/>
  <c r="AC451" i="43" s="1"/>
  <c r="AB451" i="43" s="1"/>
  <c r="AE440" i="43"/>
  <c r="AD440" i="43"/>
  <c r="AC440" i="43" s="1"/>
  <c r="AB440" i="43" s="1"/>
  <c r="AE438" i="43"/>
  <c r="AD438" i="43"/>
  <c r="AC438" i="43" s="1"/>
  <c r="AB438" i="43" s="1"/>
  <c r="AE436" i="43"/>
  <c r="AD436" i="43"/>
  <c r="AC436" i="43" s="1"/>
  <c r="AB436" i="43" s="1"/>
  <c r="AE434" i="43"/>
  <c r="AD434" i="43"/>
  <c r="AC434" i="43" s="1"/>
  <c r="AB434" i="43" s="1"/>
  <c r="AE429" i="43"/>
  <c r="AD429" i="43"/>
  <c r="AC429" i="43" s="1"/>
  <c r="AB429" i="43" s="1"/>
  <c r="AE427" i="43"/>
  <c r="AD427" i="43"/>
  <c r="AC427" i="43" s="1"/>
  <c r="AB427" i="43" s="1"/>
  <c r="AE425" i="43"/>
  <c r="AD425" i="43"/>
  <c r="AC425" i="43" s="1"/>
  <c r="AB425" i="43" s="1"/>
  <c r="AE423" i="43"/>
  <c r="AD423" i="43"/>
  <c r="AC423" i="43" s="1"/>
  <c r="AB423" i="43" s="1"/>
  <c r="AE421" i="43"/>
  <c r="AD421" i="43"/>
  <c r="AC421" i="43" s="1"/>
  <c r="AB421" i="43" s="1"/>
  <c r="AE419" i="43"/>
  <c r="AD419" i="43"/>
  <c r="AC419" i="43" s="1"/>
  <c r="AB419" i="43" s="1"/>
  <c r="AE417" i="43"/>
  <c r="AD417" i="43"/>
  <c r="AC417" i="43" s="1"/>
  <c r="AB417" i="43" s="1"/>
  <c r="AE415" i="43"/>
  <c r="AD415" i="43"/>
  <c r="AC415" i="43" s="1"/>
  <c r="AB415" i="43" s="1"/>
  <c r="AE413" i="43"/>
  <c r="AD413" i="43"/>
  <c r="AC413" i="43" s="1"/>
  <c r="AB413" i="43" s="1"/>
  <c r="AE411" i="43"/>
  <c r="AD411" i="43"/>
  <c r="AC411" i="43" s="1"/>
  <c r="AB411" i="43" s="1"/>
  <c r="AE399" i="43"/>
  <c r="AD399" i="43"/>
  <c r="AC399" i="43" s="1"/>
  <c r="AB399" i="43" s="1"/>
  <c r="AE397" i="43"/>
  <c r="AE392" i="43"/>
  <c r="AD392" i="43"/>
  <c r="AE390" i="43"/>
  <c r="AE389" i="43" s="1"/>
  <c r="AD390" i="43"/>
  <c r="AD389" i="43"/>
  <c r="AE387" i="43"/>
  <c r="AD387" i="43"/>
  <c r="AE378" i="43"/>
  <c r="AD378" i="43"/>
  <c r="AC378" i="43" s="1"/>
  <c r="AB378" i="43" s="1"/>
  <c r="AE376" i="43"/>
  <c r="AD376" i="43"/>
  <c r="AE373" i="43"/>
  <c r="AD373" i="43"/>
  <c r="AC373" i="43" s="1"/>
  <c r="AB373" i="43" s="1"/>
  <c r="AE369" i="43"/>
  <c r="AD369" i="43"/>
  <c r="AE366" i="43"/>
  <c r="AD366" i="43"/>
  <c r="AC366" i="43" s="1"/>
  <c r="AB366" i="43" s="1"/>
  <c r="AE361" i="43"/>
  <c r="AD361" i="43"/>
  <c r="AE358" i="43"/>
  <c r="AE356" i="43" s="1"/>
  <c r="AD358" i="43"/>
  <c r="AC358" i="43" s="1"/>
  <c r="AB358" i="43" s="1"/>
  <c r="AE354" i="43"/>
  <c r="AD354" i="43"/>
  <c r="AC354" i="43" s="1"/>
  <c r="AB354" i="43" s="1"/>
  <c r="AE352" i="43"/>
  <c r="AD352" i="43"/>
  <c r="AC352" i="43" s="1"/>
  <c r="AB352" i="43" s="1"/>
  <c r="AE350" i="43"/>
  <c r="AD350" i="43"/>
  <c r="AC350" i="43" s="1"/>
  <c r="AB350" i="43" s="1"/>
  <c r="AE343" i="43"/>
  <c r="AD343" i="43"/>
  <c r="AC343" i="43" s="1"/>
  <c r="AB343" i="43" s="1"/>
  <c r="AE341" i="43"/>
  <c r="AD341" i="43"/>
  <c r="AC341" i="43" s="1"/>
  <c r="AB341" i="43" s="1"/>
  <c r="AE337" i="43"/>
  <c r="AD337" i="43"/>
  <c r="AC337" i="43" s="1"/>
  <c r="AB337" i="43" s="1"/>
  <c r="AE336" i="43"/>
  <c r="AD336" i="43"/>
  <c r="AC336" i="43" s="1"/>
  <c r="AB336" i="43" s="1"/>
  <c r="AE329" i="43"/>
  <c r="AD329" i="43"/>
  <c r="AC329" i="43" s="1"/>
  <c r="AB329" i="43" s="1"/>
  <c r="AE326" i="43"/>
  <c r="AD326" i="43"/>
  <c r="AC326" i="43" s="1"/>
  <c r="AB326" i="43" s="1"/>
  <c r="AE314" i="43"/>
  <c r="AD314" i="43"/>
  <c r="AC314" i="43" s="1"/>
  <c r="AB314" i="43" s="1"/>
  <c r="AE311" i="43"/>
  <c r="AD311" i="43"/>
  <c r="AC311" i="43" s="1"/>
  <c r="AB311" i="43" s="1"/>
  <c r="AE307" i="43"/>
  <c r="AD307" i="43"/>
  <c r="AC307" i="43" s="1"/>
  <c r="AB307" i="43" s="1"/>
  <c r="AE304" i="43"/>
  <c r="AD304" i="43"/>
  <c r="AC304" i="43" s="1"/>
  <c r="AB304" i="43" s="1"/>
  <c r="AE298" i="43"/>
  <c r="AD298" i="43"/>
  <c r="AC298" i="43" s="1"/>
  <c r="AB298" i="43" s="1"/>
  <c r="AE292" i="43"/>
  <c r="AD292" i="43"/>
  <c r="AC292" i="43" s="1"/>
  <c r="AB292" i="43" s="1"/>
  <c r="AE285" i="43"/>
  <c r="AD285" i="43"/>
  <c r="AC285" i="43" s="1"/>
  <c r="AB285" i="43" s="1"/>
  <c r="AE273" i="43"/>
  <c r="AE272" i="43" s="1"/>
  <c r="AD273" i="43"/>
  <c r="AE267" i="43"/>
  <c r="AD267" i="43"/>
  <c r="AC267" i="43" s="1"/>
  <c r="AB267" i="43" s="1"/>
  <c r="AE263" i="43"/>
  <c r="AD263" i="43"/>
  <c r="AC263" i="43" s="1"/>
  <c r="AB263" i="43" s="1"/>
  <c r="AE256" i="43"/>
  <c r="AD256" i="43"/>
  <c r="AC256" i="43" s="1"/>
  <c r="AB256" i="43" s="1"/>
  <c r="AE249" i="43"/>
  <c r="AD249" i="43"/>
  <c r="AC249" i="43" s="1"/>
  <c r="AB249" i="43" s="1"/>
  <c r="AE239" i="43"/>
  <c r="AD239" i="43"/>
  <c r="AC239" i="43" s="1"/>
  <c r="AB239" i="43" s="1"/>
  <c r="AE228" i="43"/>
  <c r="AD228" i="43"/>
  <c r="AC228" i="43" s="1"/>
  <c r="AB228" i="43" s="1"/>
  <c r="AE223" i="43"/>
  <c r="AD223" i="43"/>
  <c r="AC223" i="43" s="1"/>
  <c r="AB223" i="43" s="1"/>
  <c r="AE217" i="43"/>
  <c r="AE208" i="43" s="1"/>
  <c r="AD217" i="43"/>
  <c r="AE201" i="43"/>
  <c r="AD201" i="43"/>
  <c r="AC201" i="43" s="1"/>
  <c r="AB201" i="43" s="1"/>
  <c r="S7" i="39"/>
  <c r="R7" i="39" s="1"/>
  <c r="T7" i="39"/>
  <c r="S12" i="39"/>
  <c r="R12" i="39" s="1"/>
  <c r="T12" i="39"/>
  <c r="S15" i="39"/>
  <c r="R15" i="39" s="1"/>
  <c r="T15" i="39"/>
  <c r="S19" i="39"/>
  <c r="R19" i="39" s="1"/>
  <c r="T19" i="39"/>
  <c r="T18" i="39" s="1"/>
  <c r="S24" i="39"/>
  <c r="R24" i="39" s="1"/>
  <c r="T24" i="39"/>
  <c r="S27" i="39"/>
  <c r="R27" i="39" s="1"/>
  <c r="T27" i="39"/>
  <c r="S30" i="39"/>
  <c r="R30" i="39" s="1"/>
  <c r="T30" i="39"/>
  <c r="S34" i="39"/>
  <c r="T34" i="39"/>
  <c r="T33" i="39" s="1"/>
  <c r="T32" i="39" s="1"/>
  <c r="S42" i="39"/>
  <c r="R42" i="39" s="1"/>
  <c r="T42" i="39"/>
  <c r="S48" i="39"/>
  <c r="T48" i="39"/>
  <c r="T47" i="39" s="1"/>
  <c r="S56" i="39"/>
  <c r="T56" i="39"/>
  <c r="T54" i="39" s="1"/>
  <c r="S65" i="39"/>
  <c r="T65" i="39"/>
  <c r="T64" i="39" s="1"/>
  <c r="T63" i="39" s="1"/>
  <c r="S71" i="39"/>
  <c r="T71" i="39"/>
  <c r="T70" i="39" s="1"/>
  <c r="S74" i="39"/>
  <c r="T74" i="39"/>
  <c r="S77" i="39"/>
  <c r="R77" i="39" s="1"/>
  <c r="T77" i="39"/>
  <c r="S82" i="39"/>
  <c r="T82" i="39"/>
  <c r="S87" i="39"/>
  <c r="R87" i="39" s="1"/>
  <c r="T87" i="39"/>
  <c r="S89" i="39"/>
  <c r="T89" i="39"/>
  <c r="S92" i="39"/>
  <c r="R92" i="39" s="1"/>
  <c r="T92" i="39"/>
  <c r="T91" i="39" s="1"/>
  <c r="S96" i="39"/>
  <c r="T96" i="39"/>
  <c r="S99" i="39"/>
  <c r="R99" i="39" s="1"/>
  <c r="T99" i="39"/>
  <c r="S102" i="39"/>
  <c r="R102" i="39" s="1"/>
  <c r="T102" i="39"/>
  <c r="S108" i="39"/>
  <c r="R108" i="39" s="1"/>
  <c r="T108" i="39"/>
  <c r="S110" i="39"/>
  <c r="R110" i="39" s="1"/>
  <c r="T110" i="39"/>
  <c r="S112" i="39"/>
  <c r="R112" i="39" s="1"/>
  <c r="T112" i="39"/>
  <c r="S120" i="39"/>
  <c r="R120" i="39" s="1"/>
  <c r="T120" i="39"/>
  <c r="S124" i="39"/>
  <c r="R124" i="39" s="1"/>
  <c r="T124" i="39"/>
  <c r="S131" i="39"/>
  <c r="R131" i="39" s="1"/>
  <c r="T131" i="39"/>
  <c r="S135" i="39"/>
  <c r="R135" i="39" s="1"/>
  <c r="T135" i="39"/>
  <c r="S141" i="39"/>
  <c r="R141" i="39" s="1"/>
  <c r="T141" i="39"/>
  <c r="S146" i="39"/>
  <c r="R146" i="39" s="1"/>
  <c r="T146" i="39"/>
  <c r="S154" i="39"/>
  <c r="R154" i="39" s="1"/>
  <c r="T154" i="39"/>
  <c r="S158" i="39"/>
  <c r="R158" i="39" s="1"/>
  <c r="T158" i="39"/>
  <c r="S164" i="39"/>
  <c r="R164" i="39" s="1"/>
  <c r="T164" i="39"/>
  <c r="S168" i="39"/>
  <c r="R168" i="39" s="1"/>
  <c r="T168" i="39"/>
  <c r="S173" i="39"/>
  <c r="R173" i="39" s="1"/>
  <c r="T173" i="39"/>
  <c r="T167" i="39" s="1"/>
  <c r="S176" i="39"/>
  <c r="R176" i="39" s="1"/>
  <c r="T176" i="39"/>
  <c r="S181" i="39"/>
  <c r="R181" i="39" s="1"/>
  <c r="T181" i="39"/>
  <c r="S183" i="39"/>
  <c r="R183" i="39" s="1"/>
  <c r="T183" i="39"/>
  <c r="S188" i="39"/>
  <c r="R188" i="39" s="1"/>
  <c r="T188" i="39"/>
  <c r="R190" i="39"/>
  <c r="S193" i="39"/>
  <c r="R193" i="39" s="1"/>
  <c r="T193" i="39"/>
  <c r="S201" i="39"/>
  <c r="R201" i="39" s="1"/>
  <c r="T201" i="39"/>
  <c r="S217" i="39"/>
  <c r="R217" i="39" s="1"/>
  <c r="T217" i="39"/>
  <c r="S223" i="39"/>
  <c r="R223" i="39" s="1"/>
  <c r="T223" i="39"/>
  <c r="S228" i="39"/>
  <c r="R228" i="39" s="1"/>
  <c r="T228" i="39"/>
  <c r="S239" i="39"/>
  <c r="R239" i="39" s="1"/>
  <c r="T239" i="39"/>
  <c r="S249" i="39"/>
  <c r="R249" i="39" s="1"/>
  <c r="T249" i="39"/>
  <c r="S256" i="39"/>
  <c r="R256" i="39" s="1"/>
  <c r="T256" i="39"/>
  <c r="S263" i="39"/>
  <c r="R263" i="39" s="1"/>
  <c r="T263" i="39"/>
  <c r="S267" i="39"/>
  <c r="R267" i="39" s="1"/>
  <c r="T267" i="39"/>
  <c r="S273" i="39"/>
  <c r="R273" i="39" s="1"/>
  <c r="T273" i="39"/>
  <c r="S285" i="39"/>
  <c r="R285" i="39" s="1"/>
  <c r="T285" i="39"/>
  <c r="S292" i="39"/>
  <c r="R292" i="39" s="1"/>
  <c r="T292" i="39"/>
  <c r="S298" i="39"/>
  <c r="R298" i="39" s="1"/>
  <c r="T298" i="39"/>
  <c r="S304" i="39"/>
  <c r="R304" i="39" s="1"/>
  <c r="T304" i="39"/>
  <c r="S307" i="39"/>
  <c r="R307" i="39" s="1"/>
  <c r="T307" i="39"/>
  <c r="S311" i="39"/>
  <c r="R311" i="39" s="1"/>
  <c r="T311" i="39"/>
  <c r="S314" i="39"/>
  <c r="R314" i="39" s="1"/>
  <c r="T314" i="39"/>
  <c r="S326" i="39"/>
  <c r="R326" i="39" s="1"/>
  <c r="T326" i="39"/>
  <c r="S329" i="39"/>
  <c r="R329" i="39" s="1"/>
  <c r="T329" i="39"/>
  <c r="S337" i="39"/>
  <c r="R337" i="39" s="1"/>
  <c r="T337" i="39"/>
  <c r="T336" i="39" s="1"/>
  <c r="S341" i="39"/>
  <c r="R341" i="39" s="1"/>
  <c r="T341" i="39"/>
  <c r="S344" i="39"/>
  <c r="T344" i="39"/>
  <c r="T343" i="39" s="1"/>
  <c r="S350" i="39"/>
  <c r="R350" i="39" s="1"/>
  <c r="T350" i="39"/>
  <c r="S352" i="39"/>
  <c r="R352" i="39" s="1"/>
  <c r="T352" i="39"/>
  <c r="S354" i="39"/>
  <c r="R354" i="39" s="1"/>
  <c r="T354" i="39"/>
  <c r="S358" i="39"/>
  <c r="T358" i="39"/>
  <c r="T356" i="39" s="1"/>
  <c r="S361" i="39"/>
  <c r="R361" i="39" s="1"/>
  <c r="T361" i="39"/>
  <c r="S366" i="39"/>
  <c r="T366" i="39"/>
  <c r="S369" i="39"/>
  <c r="T369" i="39"/>
  <c r="S373" i="39"/>
  <c r="T373" i="39"/>
  <c r="S376" i="39"/>
  <c r="T376" i="39"/>
  <c r="S378" i="39"/>
  <c r="T378" i="39"/>
  <c r="S387" i="39"/>
  <c r="T387" i="39"/>
  <c r="S390" i="39"/>
  <c r="T390" i="39"/>
  <c r="T389" i="39" s="1"/>
  <c r="S392" i="39"/>
  <c r="T392" i="39"/>
  <c r="S399" i="39"/>
  <c r="T399" i="39"/>
  <c r="T397" i="39" s="1"/>
  <c r="S411" i="39"/>
  <c r="T411" i="39"/>
  <c r="S413" i="39"/>
  <c r="T413" i="39"/>
  <c r="S415" i="39"/>
  <c r="T415" i="39"/>
  <c r="S417" i="39"/>
  <c r="T417" i="39"/>
  <c r="S419" i="39"/>
  <c r="T419" i="39"/>
  <c r="S421" i="39"/>
  <c r="T421" i="39"/>
  <c r="S423" i="39"/>
  <c r="T423" i="39"/>
  <c r="S425" i="39"/>
  <c r="T425" i="39"/>
  <c r="S427" i="39"/>
  <c r="T427" i="39"/>
  <c r="S429" i="39"/>
  <c r="T429" i="39"/>
  <c r="S434" i="39"/>
  <c r="T434" i="39"/>
  <c r="S436" i="39"/>
  <c r="T436" i="39"/>
  <c r="S438" i="39"/>
  <c r="T438" i="39"/>
  <c r="S440" i="39"/>
  <c r="T440" i="39"/>
  <c r="S451" i="39"/>
  <c r="T451" i="39"/>
  <c r="S453" i="39"/>
  <c r="T453" i="39"/>
  <c r="S455" i="39"/>
  <c r="T455" i="39"/>
  <c r="S457" i="39"/>
  <c r="T457" i="39"/>
  <c r="S459" i="39"/>
  <c r="R459" i="39" s="1"/>
  <c r="T459" i="39"/>
  <c r="S461" i="39"/>
  <c r="T461" i="39"/>
  <c r="S463" i="39"/>
  <c r="R463" i="39" s="1"/>
  <c r="T463" i="39"/>
  <c r="S465" i="39"/>
  <c r="T465" i="39"/>
  <c r="S467" i="39"/>
  <c r="R467" i="39" s="1"/>
  <c r="T467" i="39"/>
  <c r="S469" i="39"/>
  <c r="R469" i="39" s="1"/>
  <c r="T469" i="39"/>
  <c r="S70" i="39" l="1"/>
  <c r="R70" i="39" s="1"/>
  <c r="R71" i="39"/>
  <c r="S54" i="39"/>
  <c r="R54" i="39" s="1"/>
  <c r="R56" i="39"/>
  <c r="AC217" i="43"/>
  <c r="AB217" i="43" s="1"/>
  <c r="AD208" i="43"/>
  <c r="AC208" i="43" s="1"/>
  <c r="AB208" i="43" s="1"/>
  <c r="AC273" i="43"/>
  <c r="AB273" i="43" s="1"/>
  <c r="AD272" i="43"/>
  <c r="AC272" i="43" s="1"/>
  <c r="AB272" i="43" s="1"/>
  <c r="AC361" i="43"/>
  <c r="AB361" i="43" s="1"/>
  <c r="AC369" i="43"/>
  <c r="AB369" i="43" s="1"/>
  <c r="AC376" i="43"/>
  <c r="AB376" i="43" s="1"/>
  <c r="AC387" i="43"/>
  <c r="AB387" i="43" s="1"/>
  <c r="AC390" i="43"/>
  <c r="AB390" i="43" s="1"/>
  <c r="H56" i="45"/>
  <c r="R465" i="39"/>
  <c r="R461" i="39"/>
  <c r="R457" i="39"/>
  <c r="R453" i="39"/>
  <c r="R440" i="39"/>
  <c r="R436" i="39"/>
  <c r="R429" i="39"/>
  <c r="R425" i="39"/>
  <c r="R421" i="39"/>
  <c r="R417" i="39"/>
  <c r="R413" i="39"/>
  <c r="S397" i="39"/>
  <c r="R397" i="39" s="1"/>
  <c r="R399" i="39"/>
  <c r="S389" i="39"/>
  <c r="R389" i="39" s="1"/>
  <c r="R390" i="39"/>
  <c r="R378" i="39"/>
  <c r="R373" i="39"/>
  <c r="R366" i="39"/>
  <c r="AE394" i="43"/>
  <c r="AC465" i="43"/>
  <c r="AB465" i="43" s="1"/>
  <c r="AC469" i="43"/>
  <c r="AB469" i="43" s="1"/>
  <c r="S356" i="39"/>
  <c r="R356" i="39" s="1"/>
  <c r="R358" i="39"/>
  <c r="S343" i="39"/>
  <c r="R343" i="39" s="1"/>
  <c r="R344" i="39"/>
  <c r="R96" i="39"/>
  <c r="R89" i="39"/>
  <c r="R82" i="39"/>
  <c r="R74" i="39"/>
  <c r="R65" i="39"/>
  <c r="R48" i="39"/>
  <c r="S33" i="39"/>
  <c r="R34" i="39"/>
  <c r="AC389" i="43"/>
  <c r="AB389" i="43" s="1"/>
  <c r="AC392" i="43"/>
  <c r="AB392" i="43" s="1"/>
  <c r="H54" i="43"/>
  <c r="H54" i="45"/>
  <c r="R455" i="39"/>
  <c r="R451" i="39"/>
  <c r="R438" i="39"/>
  <c r="R434" i="39"/>
  <c r="R427" i="39"/>
  <c r="R423" i="39"/>
  <c r="R419" i="39"/>
  <c r="R415" i="39"/>
  <c r="R411" i="39"/>
  <c r="R392" i="39"/>
  <c r="R387" i="39"/>
  <c r="R376" i="39"/>
  <c r="R369" i="39"/>
  <c r="W167" i="45"/>
  <c r="W153" i="45"/>
  <c r="W152" i="45" s="1"/>
  <c r="W32" i="45"/>
  <c r="W76" i="45"/>
  <c r="W180" i="45"/>
  <c r="W175" i="45" s="1"/>
  <c r="W479" i="45"/>
  <c r="W533" i="45" s="1"/>
  <c r="AD397" i="43"/>
  <c r="AC397" i="43" s="1"/>
  <c r="AB397" i="43" s="1"/>
  <c r="AD356" i="43"/>
  <c r="AC356" i="43" s="1"/>
  <c r="AB356" i="43" s="1"/>
  <c r="AE433" i="43"/>
  <c r="W433" i="45"/>
  <c r="AE375" i="43"/>
  <c r="AE395" i="43" s="1"/>
  <c r="AE473" i="43"/>
  <c r="W14" i="45"/>
  <c r="W119" i="45"/>
  <c r="W394" i="45"/>
  <c r="W272" i="45"/>
  <c r="W473" i="45"/>
  <c r="W106" i="45"/>
  <c r="W208" i="45"/>
  <c r="W375" i="45"/>
  <c r="W95" i="45"/>
  <c r="W130" i="45"/>
  <c r="W537" i="45" s="1"/>
  <c r="W539" i="45" s="1"/>
  <c r="AE363" i="43"/>
  <c r="AD394" i="43"/>
  <c r="AC394" i="43" s="1"/>
  <c r="AB394" i="43" s="1"/>
  <c r="AD375" i="43"/>
  <c r="AC375" i="43" s="1"/>
  <c r="AB375" i="43" s="1"/>
  <c r="AD473" i="43"/>
  <c r="AC473" i="43" s="1"/>
  <c r="AB473" i="43" s="1"/>
  <c r="T119" i="39"/>
  <c r="T375" i="39"/>
  <c r="T95" i="39"/>
  <c r="T130" i="39"/>
  <c r="T129" i="39" s="1"/>
  <c r="S76" i="39"/>
  <c r="T208" i="39"/>
  <c r="T76" i="39"/>
  <c r="S375" i="39"/>
  <c r="R375" i="39" s="1"/>
  <c r="T272" i="39"/>
  <c r="T473" i="39"/>
  <c r="T394" i="39"/>
  <c r="T180" i="39"/>
  <c r="T153" i="39"/>
  <c r="S180" i="39"/>
  <c r="R180" i="39" s="1"/>
  <c r="S95" i="39"/>
  <c r="R95" i="39" s="1"/>
  <c r="S473" i="39"/>
  <c r="R473" i="39" s="1"/>
  <c r="T433" i="39"/>
  <c r="S394" i="39"/>
  <c r="S433" i="39"/>
  <c r="R433" i="39" s="1"/>
  <c r="S336" i="39"/>
  <c r="R336" i="39" s="1"/>
  <c r="S106" i="39"/>
  <c r="S208" i="39"/>
  <c r="R208" i="39" s="1"/>
  <c r="T175" i="39"/>
  <c r="T14" i="39"/>
  <c r="T152" i="39"/>
  <c r="S167" i="39"/>
  <c r="R167" i="39" s="1"/>
  <c r="S153" i="39"/>
  <c r="R153" i="39" s="1"/>
  <c r="S130" i="39"/>
  <c r="R130" i="39" s="1"/>
  <c r="T106" i="39"/>
  <c r="S272" i="39"/>
  <c r="R272" i="39" s="1"/>
  <c r="S119" i="39"/>
  <c r="R119" i="39" s="1"/>
  <c r="S91" i="39"/>
  <c r="R91" i="39" s="1"/>
  <c r="S64" i="39"/>
  <c r="R64" i="39" s="1"/>
  <c r="S47" i="39"/>
  <c r="R47" i="39" s="1"/>
  <c r="S18" i="39"/>
  <c r="R18" i="39" s="1"/>
  <c r="W395" i="45" l="1"/>
  <c r="R394" i="39"/>
  <c r="S32" i="39"/>
  <c r="R32" i="39" s="1"/>
  <c r="R33" i="39"/>
  <c r="R106" i="39"/>
  <c r="R76" i="39"/>
  <c r="AD363" i="43"/>
  <c r="AC363" i="43" s="1"/>
  <c r="AB363" i="43" s="1"/>
  <c r="AD433" i="43"/>
  <c r="AC433" i="43" s="1"/>
  <c r="AB433" i="43" s="1"/>
  <c r="AE474" i="43"/>
  <c r="W69" i="45"/>
  <c r="W363" i="45"/>
  <c r="W474" i="45"/>
  <c r="W129" i="45"/>
  <c r="T363" i="39"/>
  <c r="AD474" i="43"/>
  <c r="AC474" i="43" s="1"/>
  <c r="AB474" i="43" s="1"/>
  <c r="AE364" i="43"/>
  <c r="AE476" i="43" s="1"/>
  <c r="AE478" i="43" s="1"/>
  <c r="AD395" i="43"/>
  <c r="AC395" i="43" s="1"/>
  <c r="AB395" i="43" s="1"/>
  <c r="T474" i="39"/>
  <c r="T395" i="39"/>
  <c r="S395" i="39"/>
  <c r="T69" i="39"/>
  <c r="S363" i="39"/>
  <c r="R363" i="39" s="1"/>
  <c r="S14" i="39"/>
  <c r="R14" i="39" s="1"/>
  <c r="S474" i="39"/>
  <c r="R474" i="39" s="1"/>
  <c r="S129" i="39"/>
  <c r="R129" i="39" s="1"/>
  <c r="S152" i="39"/>
  <c r="R152" i="39" s="1"/>
  <c r="S175" i="39"/>
  <c r="R175" i="39" s="1"/>
  <c r="S63" i="39"/>
  <c r="R63" i="39" s="1"/>
  <c r="S69" i="39"/>
  <c r="R69" i="39" s="1"/>
  <c r="AG469" i="35"/>
  <c r="AG467" i="35"/>
  <c r="AG465" i="35"/>
  <c r="AG463" i="35"/>
  <c r="AG461" i="35"/>
  <c r="AG459" i="35"/>
  <c r="AG457" i="35"/>
  <c r="AG455" i="35"/>
  <c r="AG453" i="35"/>
  <c r="AG451" i="35"/>
  <c r="AG440" i="35"/>
  <c r="AG438" i="35"/>
  <c r="AG436" i="35"/>
  <c r="AG434" i="35"/>
  <c r="AG429" i="35"/>
  <c r="AG427" i="35"/>
  <c r="AG425" i="35"/>
  <c r="AG423" i="35"/>
  <c r="AG421" i="35"/>
  <c r="AG419" i="35"/>
  <c r="AG417" i="35"/>
  <c r="AG415" i="35"/>
  <c r="AG413" i="35"/>
  <c r="AG411" i="35"/>
  <c r="AG399" i="35"/>
  <c r="AG397" i="35" s="1"/>
  <c r="AG392" i="35"/>
  <c r="AG387" i="35"/>
  <c r="AG378" i="35"/>
  <c r="AG376" i="35"/>
  <c r="AG373" i="35"/>
  <c r="AG369" i="35"/>
  <c r="AG366" i="35"/>
  <c r="AG361" i="35"/>
  <c r="AG358" i="35"/>
  <c r="AG356" i="35" s="1"/>
  <c r="AG354" i="35"/>
  <c r="AG352" i="35"/>
  <c r="AG350" i="35"/>
  <c r="AG344" i="35"/>
  <c r="AG341" i="35"/>
  <c r="AG337" i="35"/>
  <c r="AG329" i="35"/>
  <c r="AG326" i="35"/>
  <c r="AG314" i="35"/>
  <c r="AG311" i="35"/>
  <c r="AG307" i="35"/>
  <c r="AG304" i="35"/>
  <c r="AG298" i="35"/>
  <c r="AG292" i="35"/>
  <c r="AG285" i="35"/>
  <c r="AG273" i="35"/>
  <c r="AG267" i="35"/>
  <c r="AG263" i="35"/>
  <c r="AG256" i="35"/>
  <c r="AG249" i="35"/>
  <c r="AG239" i="35"/>
  <c r="AG228" i="35"/>
  <c r="AG223" i="35"/>
  <c r="AG217" i="35"/>
  <c r="AG201" i="35"/>
  <c r="AG183" i="35"/>
  <c r="AG181" i="35"/>
  <c r="AG176" i="35"/>
  <c r="AG173" i="35"/>
  <c r="AG168" i="35"/>
  <c r="AG164" i="35"/>
  <c r="AG158" i="35"/>
  <c r="AG154" i="35"/>
  <c r="AG146" i="35"/>
  <c r="AG141" i="35"/>
  <c r="AG135" i="35"/>
  <c r="AG131" i="35"/>
  <c r="AG124" i="35"/>
  <c r="AG120" i="35"/>
  <c r="AG112" i="35"/>
  <c r="AG110" i="35"/>
  <c r="AG108" i="35"/>
  <c r="AG102" i="35"/>
  <c r="AG99" i="35"/>
  <c r="AG96" i="35"/>
  <c r="AG92" i="35"/>
  <c r="AG89" i="35"/>
  <c r="AG87" i="35"/>
  <c r="AG82" i="35"/>
  <c r="AG77" i="35"/>
  <c r="AG74" i="35"/>
  <c r="AG71" i="35"/>
  <c r="AG65" i="35"/>
  <c r="AG64" i="35" s="1"/>
  <c r="AG56" i="35"/>
  <c r="AG54" i="35" s="1"/>
  <c r="AG48" i="35"/>
  <c r="AG42" i="35"/>
  <c r="AG34" i="35"/>
  <c r="AG30" i="35"/>
  <c r="AG27" i="35"/>
  <c r="AG24" i="35"/>
  <c r="AG19" i="35"/>
  <c r="AG18" i="35" s="1"/>
  <c r="AG15" i="35"/>
  <c r="AG12" i="35"/>
  <c r="AG7" i="35"/>
  <c r="AD469" i="35"/>
  <c r="AD467" i="35"/>
  <c r="AD465" i="35"/>
  <c r="AD463" i="35"/>
  <c r="AD461" i="35"/>
  <c r="AD459" i="35"/>
  <c r="AD457" i="35"/>
  <c r="AD455" i="35"/>
  <c r="AD453" i="35"/>
  <c r="AD451" i="35"/>
  <c r="AD440" i="35"/>
  <c r="AD438" i="35"/>
  <c r="AD436" i="35"/>
  <c r="AD434" i="35"/>
  <c r="AD429" i="35"/>
  <c r="AD427" i="35"/>
  <c r="AD425" i="35"/>
  <c r="AD423" i="35"/>
  <c r="AD421" i="35"/>
  <c r="AD419" i="35"/>
  <c r="AD417" i="35"/>
  <c r="AD415" i="35"/>
  <c r="AD413" i="35"/>
  <c r="AD411" i="35"/>
  <c r="AD399" i="35"/>
  <c r="AD397" i="35" s="1"/>
  <c r="AD392" i="35"/>
  <c r="AD389" i="35"/>
  <c r="AD387" i="35"/>
  <c r="AD378" i="35"/>
  <c r="AD376" i="35"/>
  <c r="AD373" i="35"/>
  <c r="AD369" i="35"/>
  <c r="AD366" i="35"/>
  <c r="AD361" i="35"/>
  <c r="AD358" i="35"/>
  <c r="AD356" i="35" s="1"/>
  <c r="AD354" i="35"/>
  <c r="AD352" i="35"/>
  <c r="AD350" i="35"/>
  <c r="AD344" i="35"/>
  <c r="AD343" i="35" s="1"/>
  <c r="AD341" i="35"/>
  <c r="AD337" i="35"/>
  <c r="AD329" i="35"/>
  <c r="AD326" i="35"/>
  <c r="AD314" i="35"/>
  <c r="AD311" i="35"/>
  <c r="AD307" i="35"/>
  <c r="AD304" i="35"/>
  <c r="AD298" i="35"/>
  <c r="AD292" i="35"/>
  <c r="AD285" i="35"/>
  <c r="AD273" i="35"/>
  <c r="AD267" i="35"/>
  <c r="AD263" i="35"/>
  <c r="AD256" i="35"/>
  <c r="AD249" i="35"/>
  <c r="AD239" i="35"/>
  <c r="AD228" i="35"/>
  <c r="AD223" i="35"/>
  <c r="AD217" i="35"/>
  <c r="AD201" i="35"/>
  <c r="AD183" i="35"/>
  <c r="AD181" i="35"/>
  <c r="AD176" i="35"/>
  <c r="AD173" i="35"/>
  <c r="AD168" i="35"/>
  <c r="AD164" i="35"/>
  <c r="AD158" i="35"/>
  <c r="AD154" i="35"/>
  <c r="AD146" i="35"/>
  <c r="AD141" i="35"/>
  <c r="AD135" i="35"/>
  <c r="AD131" i="35"/>
  <c r="AD124" i="35"/>
  <c r="AD120" i="35"/>
  <c r="AD112" i="35"/>
  <c r="AD110" i="35"/>
  <c r="AD108" i="35"/>
  <c r="AD102" i="35"/>
  <c r="AD99" i="35"/>
  <c r="AD96" i="35"/>
  <c r="AD92" i="35"/>
  <c r="AD89" i="35"/>
  <c r="AD87" i="35"/>
  <c r="AD82" i="35"/>
  <c r="AD77" i="35"/>
  <c r="AD74" i="35"/>
  <c r="AD71" i="35"/>
  <c r="AD70" i="35" s="1"/>
  <c r="AD65" i="35"/>
  <c r="AD64" i="35" s="1"/>
  <c r="AD56" i="35"/>
  <c r="AD54" i="35" s="1"/>
  <c r="AD48" i="35"/>
  <c r="AD42" i="35"/>
  <c r="AD34" i="35"/>
  <c r="AD33" i="35" s="1"/>
  <c r="AD30" i="35"/>
  <c r="AD27" i="35"/>
  <c r="AD24" i="35"/>
  <c r="AD19" i="35"/>
  <c r="AD18" i="35" s="1"/>
  <c r="AD15" i="35"/>
  <c r="AD12" i="35"/>
  <c r="AD7" i="35"/>
  <c r="AC469" i="35"/>
  <c r="AB469" i="35"/>
  <c r="AA469" i="35"/>
  <c r="Z469" i="35"/>
  <c r="AC467" i="35"/>
  <c r="AB467" i="35"/>
  <c r="AA467" i="35"/>
  <c r="Z467" i="35"/>
  <c r="AC465" i="35"/>
  <c r="AB465" i="35"/>
  <c r="AA465" i="35"/>
  <c r="Z465" i="35"/>
  <c r="AC463" i="35"/>
  <c r="AB463" i="35"/>
  <c r="AA463" i="35"/>
  <c r="Z463" i="35"/>
  <c r="AC461" i="35"/>
  <c r="AB461" i="35"/>
  <c r="AA461" i="35"/>
  <c r="Z461" i="35"/>
  <c r="AC459" i="35"/>
  <c r="AB459" i="35"/>
  <c r="AA459" i="35"/>
  <c r="Z459" i="35"/>
  <c r="AC457" i="35"/>
  <c r="AB457" i="35"/>
  <c r="AA457" i="35"/>
  <c r="Z457" i="35"/>
  <c r="AC455" i="35"/>
  <c r="AB455" i="35"/>
  <c r="AA455" i="35"/>
  <c r="Z455" i="35"/>
  <c r="AC453" i="35"/>
  <c r="AB453" i="35"/>
  <c r="AA453" i="35"/>
  <c r="Z453" i="35"/>
  <c r="AC451" i="35"/>
  <c r="AB451" i="35"/>
  <c r="AA451" i="35"/>
  <c r="Z451" i="35"/>
  <c r="AC440" i="35"/>
  <c r="AB440" i="35"/>
  <c r="AA440" i="35"/>
  <c r="Z440" i="35"/>
  <c r="AC438" i="35"/>
  <c r="AB438" i="35"/>
  <c r="AA438" i="35"/>
  <c r="Z438" i="35"/>
  <c r="AC436" i="35"/>
  <c r="AB436" i="35"/>
  <c r="AA436" i="35"/>
  <c r="Z436" i="35"/>
  <c r="AC434" i="35"/>
  <c r="AB434" i="35"/>
  <c r="AA434" i="35"/>
  <c r="Z434" i="35"/>
  <c r="AC429" i="35"/>
  <c r="AB429" i="35"/>
  <c r="AA429" i="35"/>
  <c r="Z429" i="35"/>
  <c r="AC427" i="35"/>
  <c r="AB427" i="35"/>
  <c r="AA427" i="35"/>
  <c r="Z427" i="35"/>
  <c r="AC425" i="35"/>
  <c r="AB425" i="35"/>
  <c r="AA425" i="35"/>
  <c r="Z425" i="35"/>
  <c r="AC423" i="35"/>
  <c r="AB423" i="35"/>
  <c r="AA423" i="35"/>
  <c r="Z423" i="35"/>
  <c r="AC421" i="35"/>
  <c r="AB421" i="35"/>
  <c r="AA421" i="35"/>
  <c r="Z421" i="35"/>
  <c r="AC419" i="35"/>
  <c r="AB419" i="35"/>
  <c r="AA419" i="35"/>
  <c r="Z419" i="35"/>
  <c r="AC417" i="35"/>
  <c r="AB417" i="35"/>
  <c r="AA417" i="35"/>
  <c r="Z417" i="35"/>
  <c r="AC415" i="35"/>
  <c r="AB415" i="35"/>
  <c r="AA415" i="35"/>
  <c r="Z415" i="35"/>
  <c r="AC413" i="35"/>
  <c r="AB413" i="35"/>
  <c r="AA413" i="35"/>
  <c r="Z413" i="35"/>
  <c r="AC411" i="35"/>
  <c r="AB411" i="35"/>
  <c r="AA411" i="35"/>
  <c r="Z411" i="35"/>
  <c r="AC399" i="35"/>
  <c r="AC397" i="35" s="1"/>
  <c r="AB399" i="35"/>
  <c r="AB397" i="35" s="1"/>
  <c r="AA399" i="35"/>
  <c r="AC392" i="35"/>
  <c r="AB392" i="35"/>
  <c r="AA392" i="35"/>
  <c r="Z392" i="35"/>
  <c r="AC389" i="35"/>
  <c r="AB389" i="35"/>
  <c r="AA389" i="35"/>
  <c r="AC387" i="35"/>
  <c r="AB387" i="35"/>
  <c r="AA387" i="35"/>
  <c r="Z387" i="35"/>
  <c r="AC378" i="35"/>
  <c r="AB378" i="35"/>
  <c r="AA378" i="35"/>
  <c r="Z378" i="35"/>
  <c r="AC376" i="35"/>
  <c r="AB376" i="35"/>
  <c r="AA376" i="35"/>
  <c r="Z376" i="35"/>
  <c r="AC373" i="35"/>
  <c r="AB373" i="35"/>
  <c r="AA373" i="35"/>
  <c r="Z373" i="35"/>
  <c r="AC369" i="35"/>
  <c r="AB369" i="35"/>
  <c r="AA369" i="35"/>
  <c r="Z369" i="35"/>
  <c r="AC366" i="35"/>
  <c r="AB366" i="35"/>
  <c r="AB375" i="35" s="1"/>
  <c r="AA366" i="35"/>
  <c r="Z366" i="35"/>
  <c r="AC361" i="35"/>
  <c r="AB361" i="35"/>
  <c r="AA361" i="35"/>
  <c r="Z361" i="35"/>
  <c r="AC358" i="35"/>
  <c r="AC356" i="35" s="1"/>
  <c r="AB358" i="35"/>
  <c r="AB356" i="35" s="1"/>
  <c r="AA358" i="35"/>
  <c r="AA356" i="35" s="1"/>
  <c r="Z358" i="35"/>
  <c r="AC354" i="35"/>
  <c r="AB354" i="35"/>
  <c r="AA354" i="35"/>
  <c r="Z354" i="35"/>
  <c r="AC352" i="35"/>
  <c r="AB352" i="35"/>
  <c r="AA352" i="35"/>
  <c r="Z352" i="35"/>
  <c r="AC350" i="35"/>
  <c r="AB350" i="35"/>
  <c r="AA350" i="35"/>
  <c r="Z350" i="35"/>
  <c r="AC344" i="35"/>
  <c r="AB344" i="35"/>
  <c r="AB343" i="35" s="1"/>
  <c r="AA344" i="35"/>
  <c r="AA343" i="35" s="1"/>
  <c r="Z344" i="35"/>
  <c r="AC343" i="35"/>
  <c r="AC341" i="35"/>
  <c r="AB341" i="35"/>
  <c r="AA341" i="35"/>
  <c r="Z341" i="35"/>
  <c r="AC337" i="35"/>
  <c r="AB337" i="35"/>
  <c r="AA337" i="35"/>
  <c r="AA336" i="35" s="1"/>
  <c r="Z337" i="35"/>
  <c r="AC336" i="35"/>
  <c r="AB336" i="35"/>
  <c r="AC329" i="35"/>
  <c r="AB329" i="35"/>
  <c r="AA329" i="35"/>
  <c r="Z329" i="35"/>
  <c r="AC326" i="35"/>
  <c r="AB326" i="35"/>
  <c r="AA326" i="35"/>
  <c r="Z326" i="35"/>
  <c r="AC314" i="35"/>
  <c r="AB314" i="35"/>
  <c r="AA314" i="35"/>
  <c r="Z314" i="35"/>
  <c r="AC311" i="35"/>
  <c r="AB311" i="35"/>
  <c r="AA311" i="35"/>
  <c r="Z311" i="35"/>
  <c r="AC307" i="35"/>
  <c r="AB307" i="35"/>
  <c r="AA307" i="35"/>
  <c r="Z307" i="35"/>
  <c r="AC304" i="35"/>
  <c r="AB304" i="35"/>
  <c r="AA304" i="35"/>
  <c r="Z304" i="35"/>
  <c r="AC298" i="35"/>
  <c r="AB298" i="35"/>
  <c r="AA298" i="35"/>
  <c r="Z298" i="35"/>
  <c r="AC292" i="35"/>
  <c r="AB292" i="35"/>
  <c r="AA292" i="35"/>
  <c r="Z292" i="35"/>
  <c r="AC285" i="35"/>
  <c r="AB285" i="35"/>
  <c r="AA285" i="35"/>
  <c r="Z285" i="35"/>
  <c r="AC273" i="35"/>
  <c r="AB273" i="35"/>
  <c r="AA273" i="35"/>
  <c r="Z273" i="35"/>
  <c r="AC267" i="35"/>
  <c r="AB267" i="35"/>
  <c r="AA267" i="35"/>
  <c r="Z267" i="35"/>
  <c r="AC263" i="35"/>
  <c r="AB263" i="35"/>
  <c r="AA263" i="35"/>
  <c r="Z263" i="35"/>
  <c r="AC256" i="35"/>
  <c r="AB256" i="35"/>
  <c r="AA256" i="35"/>
  <c r="Z256" i="35"/>
  <c r="AC249" i="35"/>
  <c r="AB249" i="35"/>
  <c r="AA249" i="35"/>
  <c r="Z249" i="35"/>
  <c r="AC239" i="35"/>
  <c r="AB239" i="35"/>
  <c r="AA239" i="35"/>
  <c r="Z239" i="35"/>
  <c r="AC228" i="35"/>
  <c r="AB228" i="35"/>
  <c r="AA228" i="35"/>
  <c r="Z228" i="35"/>
  <c r="AC223" i="35"/>
  <c r="AB223" i="35"/>
  <c r="AA223" i="35"/>
  <c r="Z223" i="35"/>
  <c r="AC217" i="35"/>
  <c r="AB217" i="35"/>
  <c r="AA217" i="35"/>
  <c r="AA208" i="35" s="1"/>
  <c r="Z217" i="35"/>
  <c r="AC201" i="35"/>
  <c r="AB201" i="35"/>
  <c r="AA201" i="35"/>
  <c r="Z201" i="35"/>
  <c r="AC183" i="35"/>
  <c r="AB183" i="35"/>
  <c r="AA183" i="35"/>
  <c r="Z183" i="35"/>
  <c r="AC181" i="35"/>
  <c r="AB181" i="35"/>
  <c r="AA181" i="35"/>
  <c r="AA180" i="35" s="1"/>
  <c r="Z181" i="35"/>
  <c r="AC180" i="35"/>
  <c r="AC176" i="35"/>
  <c r="AB176" i="35"/>
  <c r="AA176" i="35"/>
  <c r="Z176" i="35"/>
  <c r="AC173" i="35"/>
  <c r="AB173" i="35"/>
  <c r="AA173" i="35"/>
  <c r="Z173" i="35"/>
  <c r="AC168" i="35"/>
  <c r="AC167" i="35" s="1"/>
  <c r="AB168" i="35"/>
  <c r="AA168" i="35"/>
  <c r="AA167" i="35" s="1"/>
  <c r="Z168" i="35"/>
  <c r="AC164" i="35"/>
  <c r="AB164" i="35"/>
  <c r="AA164" i="35"/>
  <c r="Z164" i="35"/>
  <c r="AC158" i="35"/>
  <c r="AB158" i="35"/>
  <c r="AA158" i="35"/>
  <c r="Z158" i="35"/>
  <c r="AC154" i="35"/>
  <c r="AB154" i="35"/>
  <c r="AB153" i="35" s="1"/>
  <c r="AA154" i="35"/>
  <c r="Z154" i="35"/>
  <c r="AC146" i="35"/>
  <c r="AB146" i="35"/>
  <c r="AA146" i="35"/>
  <c r="Z146" i="35"/>
  <c r="AC141" i="35"/>
  <c r="AB141" i="35"/>
  <c r="AA141" i="35"/>
  <c r="Z141" i="35"/>
  <c r="AC135" i="35"/>
  <c r="AB135" i="35"/>
  <c r="AA135" i="35"/>
  <c r="Z135" i="35"/>
  <c r="AC131" i="35"/>
  <c r="AC130" i="35" s="1"/>
  <c r="AC129" i="35" s="1"/>
  <c r="AB131" i="35"/>
  <c r="AA131" i="35"/>
  <c r="Z131" i="35"/>
  <c r="AC124" i="35"/>
  <c r="AB124" i="35"/>
  <c r="AA124" i="35"/>
  <c r="Z124" i="35"/>
  <c r="AC120" i="35"/>
  <c r="AB120" i="35"/>
  <c r="AA120" i="35"/>
  <c r="AA119" i="35" s="1"/>
  <c r="Z120" i="35"/>
  <c r="AC119" i="35"/>
  <c r="AC112" i="35"/>
  <c r="AB112" i="35"/>
  <c r="AA112" i="35"/>
  <c r="Z112" i="35"/>
  <c r="AC110" i="35"/>
  <c r="AB110" i="35"/>
  <c r="AA110" i="35"/>
  <c r="Z110" i="35"/>
  <c r="AC108" i="35"/>
  <c r="AC106" i="35" s="1"/>
  <c r="AB108" i="35"/>
  <c r="AA108" i="35"/>
  <c r="AA106" i="35" s="1"/>
  <c r="Z108" i="35"/>
  <c r="AC102" i="35"/>
  <c r="AB102" i="35"/>
  <c r="AA102" i="35"/>
  <c r="Z102" i="35"/>
  <c r="AC99" i="35"/>
  <c r="AB99" i="35"/>
  <c r="AA99" i="35"/>
  <c r="Z99" i="35"/>
  <c r="AC96" i="35"/>
  <c r="AB96" i="35"/>
  <c r="AA96" i="35"/>
  <c r="AA95" i="35" s="1"/>
  <c r="Z96" i="35"/>
  <c r="AC92" i="35"/>
  <c r="AB92" i="35"/>
  <c r="AB91" i="35" s="1"/>
  <c r="AA92" i="35"/>
  <c r="AA91" i="35" s="1"/>
  <c r="Z92" i="35"/>
  <c r="AC91" i="35"/>
  <c r="AC89" i="35"/>
  <c r="AB89" i="35"/>
  <c r="AA89" i="35"/>
  <c r="Z89" i="35"/>
  <c r="Y89" i="35" s="1"/>
  <c r="AC87" i="35"/>
  <c r="AB87" i="35"/>
  <c r="AA87" i="35"/>
  <c r="Z87" i="35"/>
  <c r="Y87" i="35" s="1"/>
  <c r="AC82" i="35"/>
  <c r="AB82" i="35"/>
  <c r="AA82" i="35"/>
  <c r="Z82" i="35"/>
  <c r="Y82" i="35" s="1"/>
  <c r="AC77" i="35"/>
  <c r="AB77" i="35"/>
  <c r="AA77" i="35"/>
  <c r="Z77" i="35"/>
  <c r="AC74" i="35"/>
  <c r="AB74" i="35"/>
  <c r="AA74" i="35"/>
  <c r="Z74" i="35"/>
  <c r="Y74" i="35" s="1"/>
  <c r="AC71" i="35"/>
  <c r="AC70" i="35" s="1"/>
  <c r="AB71" i="35"/>
  <c r="AB70" i="35" s="1"/>
  <c r="AA71" i="35"/>
  <c r="Z71" i="35"/>
  <c r="Y71" i="35" s="1"/>
  <c r="AC65" i="35"/>
  <c r="AC64" i="35" s="1"/>
  <c r="AC63" i="35" s="1"/>
  <c r="AC200" i="35" s="1"/>
  <c r="AB65" i="35"/>
  <c r="AB64" i="35" s="1"/>
  <c r="AB63" i="35" s="1"/>
  <c r="AB200" i="35" s="1"/>
  <c r="AA65" i="35"/>
  <c r="AA64" i="35" s="1"/>
  <c r="Z65" i="35"/>
  <c r="AC56" i="35"/>
  <c r="AC54" i="35" s="1"/>
  <c r="AB56" i="35"/>
  <c r="AB54" i="35" s="1"/>
  <c r="AA56" i="35"/>
  <c r="AA54" i="35" s="1"/>
  <c r="Z56" i="35"/>
  <c r="AC48" i="35"/>
  <c r="AB48" i="35"/>
  <c r="AA48" i="35"/>
  <c r="Z48" i="35"/>
  <c r="Y48" i="35" s="1"/>
  <c r="AC47" i="35"/>
  <c r="AB47" i="35"/>
  <c r="AA47" i="35"/>
  <c r="AC42" i="35"/>
  <c r="AB42" i="35"/>
  <c r="AA42" i="35"/>
  <c r="Z42" i="35"/>
  <c r="AC34" i="35"/>
  <c r="AB34" i="35"/>
  <c r="AA34" i="35"/>
  <c r="AA33" i="35" s="1"/>
  <c r="Z34" i="35"/>
  <c r="AC33" i="35"/>
  <c r="AC30" i="35"/>
  <c r="AB30" i="35"/>
  <c r="AA30" i="35"/>
  <c r="Z30" i="35"/>
  <c r="Y30" i="35" s="1"/>
  <c r="AC27" i="35"/>
  <c r="AB27" i="35"/>
  <c r="AA27" i="35"/>
  <c r="Z27" i="35"/>
  <c r="Y27" i="35" s="1"/>
  <c r="AC24" i="35"/>
  <c r="AB24" i="35"/>
  <c r="AA24" i="35"/>
  <c r="Z24" i="35"/>
  <c r="Y24" i="35" s="1"/>
  <c r="AC19" i="35"/>
  <c r="AC18" i="35" s="1"/>
  <c r="AB19" i="35"/>
  <c r="AB18" i="35" s="1"/>
  <c r="AA19" i="35"/>
  <c r="AA18" i="35" s="1"/>
  <c r="Z19" i="35"/>
  <c r="Y19" i="35" s="1"/>
  <c r="AC15" i="35"/>
  <c r="AB15" i="35"/>
  <c r="AA15" i="35"/>
  <c r="AA14" i="35" s="1"/>
  <c r="Z15" i="35"/>
  <c r="Y15" i="35" s="1"/>
  <c r="AC12" i="35"/>
  <c r="AB12" i="35"/>
  <c r="AA12" i="35"/>
  <c r="Z12" i="35"/>
  <c r="Y12" i="35" s="1"/>
  <c r="AC7" i="35"/>
  <c r="AB7" i="35"/>
  <c r="AA7" i="35"/>
  <c r="Z7" i="35"/>
  <c r="Y7" i="35" s="1"/>
  <c r="W469" i="35"/>
  <c r="V469" i="35"/>
  <c r="W467" i="35"/>
  <c r="V467" i="35"/>
  <c r="W465" i="35"/>
  <c r="V465" i="35"/>
  <c r="W463" i="35"/>
  <c r="V463" i="35"/>
  <c r="W461" i="35"/>
  <c r="V461" i="35"/>
  <c r="W459" i="35"/>
  <c r="V459" i="35"/>
  <c r="W457" i="35"/>
  <c r="V457" i="35"/>
  <c r="W455" i="35"/>
  <c r="V455" i="35"/>
  <c r="W453" i="35"/>
  <c r="V453" i="35"/>
  <c r="W451" i="35"/>
  <c r="V451" i="35"/>
  <c r="W440" i="35"/>
  <c r="V440" i="35"/>
  <c r="W438" i="35"/>
  <c r="V438" i="35"/>
  <c r="W436" i="35"/>
  <c r="V436" i="35"/>
  <c r="W434" i="35"/>
  <c r="V434" i="35"/>
  <c r="W429" i="35"/>
  <c r="V429" i="35"/>
  <c r="W427" i="35"/>
  <c r="V427" i="35"/>
  <c r="W425" i="35"/>
  <c r="V425" i="35"/>
  <c r="W423" i="35"/>
  <c r="V423" i="35"/>
  <c r="W421" i="35"/>
  <c r="V421" i="35"/>
  <c r="W419" i="35"/>
  <c r="V419" i="35"/>
  <c r="W417" i="35"/>
  <c r="V417" i="35"/>
  <c r="W415" i="35"/>
  <c r="V415" i="35"/>
  <c r="W413" i="35"/>
  <c r="V413" i="35"/>
  <c r="W411" i="35"/>
  <c r="V411" i="35"/>
  <c r="W397" i="35"/>
  <c r="V397" i="35"/>
  <c r="W392" i="35"/>
  <c r="V392" i="35"/>
  <c r="W389" i="35"/>
  <c r="V389" i="35"/>
  <c r="W387" i="35"/>
  <c r="V387" i="35"/>
  <c r="W378" i="35"/>
  <c r="V378" i="35"/>
  <c r="W376" i="35"/>
  <c r="V376" i="35"/>
  <c r="W373" i="35"/>
  <c r="V373" i="35"/>
  <c r="W369" i="35"/>
  <c r="V369" i="35"/>
  <c r="W366" i="35"/>
  <c r="V366" i="35"/>
  <c r="W361" i="35"/>
  <c r="V361" i="35"/>
  <c r="W358" i="35"/>
  <c r="W356" i="35" s="1"/>
  <c r="V358" i="35"/>
  <c r="V356" i="35" s="1"/>
  <c r="W354" i="35"/>
  <c r="V354" i="35"/>
  <c r="W352" i="35"/>
  <c r="V352" i="35"/>
  <c r="W350" i="35"/>
  <c r="V350" i="35"/>
  <c r="W344" i="35"/>
  <c r="W343" i="35" s="1"/>
  <c r="V344" i="35"/>
  <c r="V343" i="35" s="1"/>
  <c r="W341" i="35"/>
  <c r="V341" i="35"/>
  <c r="W337" i="35"/>
  <c r="W336" i="35" s="1"/>
  <c r="V337" i="35"/>
  <c r="V336" i="35" s="1"/>
  <c r="W329" i="35"/>
  <c r="V329" i="35"/>
  <c r="W326" i="35"/>
  <c r="V326" i="35"/>
  <c r="W314" i="35"/>
  <c r="V314" i="35"/>
  <c r="W311" i="35"/>
  <c r="V311" i="35"/>
  <c r="W307" i="35"/>
  <c r="V307" i="35"/>
  <c r="W304" i="35"/>
  <c r="V304" i="35"/>
  <c r="W298" i="35"/>
  <c r="V298" i="35"/>
  <c r="W292" i="35"/>
  <c r="V292" i="35"/>
  <c r="W285" i="35"/>
  <c r="V285" i="35"/>
  <c r="W273" i="35"/>
  <c r="V273" i="35"/>
  <c r="W267" i="35"/>
  <c r="V267" i="35"/>
  <c r="W263" i="35"/>
  <c r="V263" i="35"/>
  <c r="W256" i="35"/>
  <c r="V256" i="35"/>
  <c r="W249" i="35"/>
  <c r="V249" i="35"/>
  <c r="W239" i="35"/>
  <c r="V239" i="35"/>
  <c r="W228" i="35"/>
  <c r="V228" i="35"/>
  <c r="W223" i="35"/>
  <c r="V223" i="35"/>
  <c r="W217" i="35"/>
  <c r="V217" i="35"/>
  <c r="W201" i="35"/>
  <c r="V201" i="35"/>
  <c r="W188" i="35"/>
  <c r="V188" i="35"/>
  <c r="W183" i="35"/>
  <c r="V183" i="35"/>
  <c r="W181" i="35"/>
  <c r="V181" i="35"/>
  <c r="W176" i="35"/>
  <c r="V176" i="35"/>
  <c r="W173" i="35"/>
  <c r="V173" i="35"/>
  <c r="W168" i="35"/>
  <c r="V168" i="35"/>
  <c r="W164" i="35"/>
  <c r="V164" i="35"/>
  <c r="W158" i="35"/>
  <c r="V158" i="35"/>
  <c r="W154" i="35"/>
  <c r="V154" i="35"/>
  <c r="W146" i="35"/>
  <c r="V146" i="35"/>
  <c r="W141" i="35"/>
  <c r="V141" i="35"/>
  <c r="W135" i="35"/>
  <c r="V135" i="35"/>
  <c r="W131" i="35"/>
  <c r="V131" i="35"/>
  <c r="W124" i="35"/>
  <c r="V124" i="35"/>
  <c r="W120" i="35"/>
  <c r="V120" i="35"/>
  <c r="W112" i="35"/>
  <c r="V112" i="35"/>
  <c r="W110" i="35"/>
  <c r="V110" i="35"/>
  <c r="W108" i="35"/>
  <c r="V108" i="35"/>
  <c r="W102" i="35"/>
  <c r="V102" i="35"/>
  <c r="W99" i="35"/>
  <c r="V99" i="35"/>
  <c r="W96" i="35"/>
  <c r="V96" i="35"/>
  <c r="W92" i="35"/>
  <c r="W91" i="35" s="1"/>
  <c r="V92" i="35"/>
  <c r="V91" i="35" s="1"/>
  <c r="W89" i="35"/>
  <c r="V89" i="35"/>
  <c r="W87" i="35"/>
  <c r="V87" i="35"/>
  <c r="W82" i="35"/>
  <c r="V82" i="35"/>
  <c r="W77" i="35"/>
  <c r="V77" i="35"/>
  <c r="W74" i="35"/>
  <c r="V74" i="35"/>
  <c r="W71" i="35"/>
  <c r="W70" i="35" s="1"/>
  <c r="V71" i="35"/>
  <c r="V70" i="35" s="1"/>
  <c r="W65" i="35"/>
  <c r="W64" i="35" s="1"/>
  <c r="W63" i="35" s="1"/>
  <c r="W200" i="35" s="1"/>
  <c r="V65" i="35"/>
  <c r="V64" i="35" s="1"/>
  <c r="V63" i="35" s="1"/>
  <c r="V200" i="35" s="1"/>
  <c r="W56" i="35"/>
  <c r="W54" i="35" s="1"/>
  <c r="V56" i="35"/>
  <c r="V54" i="35" s="1"/>
  <c r="W48" i="35"/>
  <c r="W47" i="35" s="1"/>
  <c r="V48" i="35"/>
  <c r="V47" i="35" s="1"/>
  <c r="W42" i="35"/>
  <c r="V42" i="35"/>
  <c r="V32" i="35" s="1"/>
  <c r="W34" i="35"/>
  <c r="W33" i="35" s="1"/>
  <c r="V34" i="35"/>
  <c r="V33" i="35" s="1"/>
  <c r="W30" i="35"/>
  <c r="V30" i="35"/>
  <c r="W27" i="35"/>
  <c r="V27" i="35"/>
  <c r="W24" i="35"/>
  <c r="V24" i="35"/>
  <c r="W19" i="35"/>
  <c r="W18" i="35" s="1"/>
  <c r="V19" i="35"/>
  <c r="V18" i="35" s="1"/>
  <c r="W15" i="35"/>
  <c r="V15" i="35"/>
  <c r="W12" i="35"/>
  <c r="V12" i="35"/>
  <c r="W7" i="35"/>
  <c r="V7" i="35"/>
  <c r="Y181" i="35" l="1"/>
  <c r="Y183" i="35"/>
  <c r="Y190" i="35"/>
  <c r="Y193" i="35"/>
  <c r="Y201" i="35"/>
  <c r="Z208" i="35"/>
  <c r="Y217" i="35"/>
  <c r="Y223" i="35"/>
  <c r="Y228" i="35"/>
  <c r="Y239" i="35"/>
  <c r="Y249" i="35"/>
  <c r="Y256" i="35"/>
  <c r="Y263" i="35"/>
  <c r="Y267" i="35"/>
  <c r="Y273" i="35"/>
  <c r="Y285" i="35"/>
  <c r="Y292" i="35"/>
  <c r="Y298" i="35"/>
  <c r="Y304" i="35"/>
  <c r="Y307" i="35"/>
  <c r="Y311" i="35"/>
  <c r="Y314" i="35"/>
  <c r="Y326" i="35"/>
  <c r="Y329" i="35"/>
  <c r="Y358" i="35"/>
  <c r="Y361" i="35"/>
  <c r="Y366" i="35"/>
  <c r="Y369" i="35"/>
  <c r="Y373" i="35"/>
  <c r="Y376" i="35"/>
  <c r="Y378" i="35"/>
  <c r="Y387" i="35"/>
  <c r="R395" i="39"/>
  <c r="Y56" i="35"/>
  <c r="Z54" i="35"/>
  <c r="Y54" i="35" s="1"/>
  <c r="Z64" i="35"/>
  <c r="Y64" i="35" s="1"/>
  <c r="Y65" i="35"/>
  <c r="Z76" i="35"/>
  <c r="Y77" i="35"/>
  <c r="W32" i="35"/>
  <c r="Y34" i="35"/>
  <c r="Y42" i="35"/>
  <c r="Y92" i="35"/>
  <c r="Y96" i="35"/>
  <c r="Y99" i="35"/>
  <c r="Y102" i="35"/>
  <c r="Y108" i="35"/>
  <c r="Y110" i="35"/>
  <c r="Y112" i="35"/>
  <c r="Y337" i="35"/>
  <c r="Y341" i="35"/>
  <c r="Y411" i="35"/>
  <c r="Y413" i="35"/>
  <c r="Y415" i="35"/>
  <c r="Y417" i="35"/>
  <c r="Y419" i="35"/>
  <c r="Y421" i="35"/>
  <c r="Y423" i="35"/>
  <c r="Y425" i="35"/>
  <c r="Y427" i="35"/>
  <c r="Y429" i="35"/>
  <c r="Y434" i="35"/>
  <c r="Y436" i="35"/>
  <c r="Y438" i="35"/>
  <c r="Y440" i="35"/>
  <c r="Y451" i="35"/>
  <c r="Y453" i="35"/>
  <c r="Y455" i="35"/>
  <c r="Y457" i="35"/>
  <c r="Y459" i="35"/>
  <c r="Y461" i="35"/>
  <c r="Y463" i="35"/>
  <c r="Y465" i="35"/>
  <c r="Y467" i="35"/>
  <c r="Y469" i="35"/>
  <c r="AD32" i="35"/>
  <c r="Y120" i="35"/>
  <c r="Y124" i="35"/>
  <c r="Z130" i="35"/>
  <c r="Y131" i="35"/>
  <c r="Y135" i="35"/>
  <c r="Y141" i="35"/>
  <c r="Y146" i="35"/>
  <c r="Z153" i="35"/>
  <c r="Y154" i="35"/>
  <c r="Y158" i="35"/>
  <c r="Y164" i="35"/>
  <c r="Z167" i="35"/>
  <c r="Y168" i="35"/>
  <c r="Y173" i="35"/>
  <c r="Y176" i="35"/>
  <c r="Z343" i="35"/>
  <c r="Y343" i="35" s="1"/>
  <c r="Y344" i="35"/>
  <c r="Y350" i="35"/>
  <c r="Y352" i="35"/>
  <c r="Y354" i="35"/>
  <c r="Y392" i="35"/>
  <c r="Y399" i="35"/>
  <c r="T364" i="39"/>
  <c r="T476" i="39" s="1"/>
  <c r="T478" i="39" s="1"/>
  <c r="W364" i="45"/>
  <c r="W476" i="45" s="1"/>
  <c r="W478" i="45" s="1"/>
  <c r="AA32" i="35"/>
  <c r="AC32" i="35"/>
  <c r="AA397" i="35"/>
  <c r="AA433" i="35" s="1"/>
  <c r="R200" i="39"/>
  <c r="AD180" i="35"/>
  <c r="AG375" i="35"/>
  <c r="AG153" i="35"/>
  <c r="AD153" i="35"/>
  <c r="AG70" i="35"/>
  <c r="AG91" i="35"/>
  <c r="W95" i="35"/>
  <c r="W119" i="35"/>
  <c r="W130" i="35"/>
  <c r="W129" i="35" s="1"/>
  <c r="W153" i="35"/>
  <c r="AD130" i="35"/>
  <c r="AG47" i="35"/>
  <c r="AG95" i="35"/>
  <c r="AG106" i="35"/>
  <c r="AG130" i="35"/>
  <c r="AG180" i="35"/>
  <c r="AG175" i="35" s="1"/>
  <c r="AG343" i="35"/>
  <c r="AD106" i="35"/>
  <c r="AG76" i="35"/>
  <c r="AB394" i="35"/>
  <c r="AB395" i="35" s="1"/>
  <c r="V167" i="35"/>
  <c r="AC14" i="35"/>
  <c r="AD394" i="35"/>
  <c r="AG389" i="35"/>
  <c r="V95" i="35"/>
  <c r="V130" i="35"/>
  <c r="V129" i="35" s="1"/>
  <c r="W167" i="35"/>
  <c r="AD375" i="35"/>
  <c r="AG33" i="35"/>
  <c r="AG32" i="35" s="1"/>
  <c r="AG272" i="35"/>
  <c r="AB14" i="35"/>
  <c r="AD473" i="35"/>
  <c r="AG473" i="35"/>
  <c r="AG14" i="35"/>
  <c r="AG63" i="35"/>
  <c r="AG119" i="35"/>
  <c r="AG433" i="35"/>
  <c r="AG167" i="35"/>
  <c r="AG208" i="35"/>
  <c r="AG336" i="35"/>
  <c r="AD433" i="35"/>
  <c r="V153" i="35"/>
  <c r="V208" i="35"/>
  <c r="V272" i="35"/>
  <c r="V473" i="35"/>
  <c r="Z33" i="35"/>
  <c r="AA175" i="35"/>
  <c r="AD14" i="35"/>
  <c r="AD47" i="35"/>
  <c r="AD63" i="35"/>
  <c r="AD200" i="35" s="1"/>
  <c r="AD76" i="35"/>
  <c r="AD91" i="35"/>
  <c r="AD119" i="35"/>
  <c r="AD175" i="35"/>
  <c r="V106" i="35"/>
  <c r="W208" i="35"/>
  <c r="W272" i="35"/>
  <c r="Z18" i="35"/>
  <c r="Z397" i="35"/>
  <c r="Y397" i="35" s="1"/>
  <c r="AB473" i="35"/>
  <c r="AD129" i="35"/>
  <c r="AD167" i="35"/>
  <c r="AD152" i="35" s="1"/>
  <c r="AD208" i="35"/>
  <c r="AD336" i="35"/>
  <c r="W106" i="35"/>
  <c r="Z119" i="35"/>
  <c r="AD95" i="35"/>
  <c r="AD272" i="35"/>
  <c r="W76" i="35"/>
  <c r="V375" i="35"/>
  <c r="AA63" i="35"/>
  <c r="AA200" i="35" s="1"/>
  <c r="AC153" i="35"/>
  <c r="AC152" i="35" s="1"/>
  <c r="AB272" i="35"/>
  <c r="AC473" i="35"/>
  <c r="V119" i="35"/>
  <c r="W180" i="35"/>
  <c r="W175" i="35" s="1"/>
  <c r="W375" i="35"/>
  <c r="Z70" i="35"/>
  <c r="Z106" i="35"/>
  <c r="Y106" i="35" s="1"/>
  <c r="AC272" i="35"/>
  <c r="AC375" i="35"/>
  <c r="Z473" i="35"/>
  <c r="AA394" i="35"/>
  <c r="AA473" i="35"/>
  <c r="AA70" i="35"/>
  <c r="AA272" i="35"/>
  <c r="AA363" i="35" s="1"/>
  <c r="AB76" i="35"/>
  <c r="Z91" i="35"/>
  <c r="Y91" i="35" s="1"/>
  <c r="Z129" i="35"/>
  <c r="AB130" i="35"/>
  <c r="AB129" i="35" s="1"/>
  <c r="AA153" i="35"/>
  <c r="AC175" i="35"/>
  <c r="Z180" i="35"/>
  <c r="Z272" i="35"/>
  <c r="Y272" i="35" s="1"/>
  <c r="Z375" i="35"/>
  <c r="AB95" i="35"/>
  <c r="AB106" i="35"/>
  <c r="AB119" i="35"/>
  <c r="Z152" i="35"/>
  <c r="AB433" i="35"/>
  <c r="AB33" i="35"/>
  <c r="Z47" i="35"/>
  <c r="Y47" i="35" s="1"/>
  <c r="AA76" i="35"/>
  <c r="Z95" i="35"/>
  <c r="Y95" i="35" s="1"/>
  <c r="AC95" i="35"/>
  <c r="AA130" i="35"/>
  <c r="AA129" i="35" s="1"/>
  <c r="AB167" i="35"/>
  <c r="AC208" i="35"/>
  <c r="AC433" i="35"/>
  <c r="W433" i="35"/>
  <c r="Z63" i="35"/>
  <c r="AC76" i="35"/>
  <c r="AB180" i="35"/>
  <c r="AB175" i="35" s="1"/>
  <c r="AB208" i="35"/>
  <c r="Z356" i="35"/>
  <c r="Y356" i="35" s="1"/>
  <c r="AA375" i="35"/>
  <c r="AC394" i="35"/>
  <c r="Z389" i="35"/>
  <c r="Y389" i="35" s="1"/>
  <c r="V14" i="35"/>
  <c r="W473" i="35"/>
  <c r="Z336" i="35"/>
  <c r="Y336" i="35" s="1"/>
  <c r="V76" i="35"/>
  <c r="V180" i="35"/>
  <c r="V175" i="35" s="1"/>
  <c r="V394" i="35"/>
  <c r="W14" i="35"/>
  <c r="V433" i="35"/>
  <c r="W394" i="35"/>
  <c r="AG200" i="35" l="1"/>
  <c r="Y63" i="35"/>
  <c r="Z200" i="35"/>
  <c r="Y180" i="35"/>
  <c r="Y129" i="35"/>
  <c r="Y375" i="35"/>
  <c r="Y167" i="35"/>
  <c r="Y153" i="35"/>
  <c r="Y76" i="35"/>
  <c r="Y208" i="35"/>
  <c r="Y473" i="35"/>
  <c r="Y70" i="35"/>
  <c r="Y119" i="35"/>
  <c r="Z14" i="35"/>
  <c r="Y14" i="35" s="1"/>
  <c r="Y18" i="35"/>
  <c r="Y33" i="35"/>
  <c r="Z32" i="35"/>
  <c r="Y32" i="35" s="1"/>
  <c r="Y130" i="35"/>
  <c r="AB32" i="35"/>
  <c r="AD395" i="35"/>
  <c r="W152" i="35"/>
  <c r="AD364" i="43"/>
  <c r="AC364" i="43" s="1"/>
  <c r="AB364" i="43" s="1"/>
  <c r="S364" i="39"/>
  <c r="R364" i="39" s="1"/>
  <c r="W395" i="35"/>
  <c r="W363" i="35"/>
  <c r="V395" i="35"/>
  <c r="V363" i="35"/>
  <c r="AB474" i="35"/>
  <c r="V69" i="35"/>
  <c r="AG129" i="35"/>
  <c r="AG69" i="35"/>
  <c r="AG394" i="35"/>
  <c r="V152" i="35"/>
  <c r="AA474" i="35"/>
  <c r="AG152" i="35"/>
  <c r="AB69" i="35"/>
  <c r="W69" i="35"/>
  <c r="V474" i="35"/>
  <c r="AG363" i="35"/>
  <c r="AG474" i="35"/>
  <c r="AD363" i="35"/>
  <c r="AC395" i="35"/>
  <c r="AD69" i="35"/>
  <c r="AD474" i="35"/>
  <c r="AA395" i="35"/>
  <c r="AC363" i="35"/>
  <c r="Z433" i="35"/>
  <c r="AB152" i="35"/>
  <c r="W474" i="35"/>
  <c r="Z363" i="35"/>
  <c r="AC474" i="35"/>
  <c r="AB363" i="35"/>
  <c r="Z175" i="35"/>
  <c r="Y175" i="35" s="1"/>
  <c r="Z69" i="35"/>
  <c r="AC69" i="35"/>
  <c r="Z394" i="35"/>
  <c r="Y394" i="35" s="1"/>
  <c r="AA152" i="35"/>
  <c r="Y152" i="35" s="1"/>
  <c r="AA69" i="35"/>
  <c r="N469" i="46"/>
  <c r="M469" i="46" s="1"/>
  <c r="N467" i="46"/>
  <c r="M467" i="46" s="1"/>
  <c r="N465" i="46"/>
  <c r="M465" i="46" s="1"/>
  <c r="N463" i="46"/>
  <c r="M463" i="46" s="1"/>
  <c r="N461" i="46"/>
  <c r="M461" i="46" s="1"/>
  <c r="N459" i="46"/>
  <c r="M459" i="46" s="1"/>
  <c r="N457" i="46"/>
  <c r="M457" i="46" s="1"/>
  <c r="N455" i="46"/>
  <c r="M455" i="46" s="1"/>
  <c r="N453" i="46"/>
  <c r="M453" i="46" s="1"/>
  <c r="N451" i="46"/>
  <c r="M451" i="46" s="1"/>
  <c r="N440" i="46"/>
  <c r="M440" i="46" s="1"/>
  <c r="N438" i="46"/>
  <c r="M438" i="46" s="1"/>
  <c r="N436" i="46"/>
  <c r="M436" i="46" s="1"/>
  <c r="N434" i="46"/>
  <c r="M434" i="46" s="1"/>
  <c r="N429" i="46"/>
  <c r="M429" i="46" s="1"/>
  <c r="N427" i="46"/>
  <c r="M427" i="46" s="1"/>
  <c r="N425" i="46"/>
  <c r="M425" i="46" s="1"/>
  <c r="N423" i="46"/>
  <c r="M423" i="46" s="1"/>
  <c r="N421" i="46"/>
  <c r="M421" i="46" s="1"/>
  <c r="N419" i="46"/>
  <c r="M419" i="46" s="1"/>
  <c r="N417" i="46"/>
  <c r="M417" i="46" s="1"/>
  <c r="N415" i="46"/>
  <c r="M415" i="46" s="1"/>
  <c r="N413" i="46"/>
  <c r="M413" i="46" s="1"/>
  <c r="N411" i="46"/>
  <c r="M411" i="46" s="1"/>
  <c r="N399" i="46"/>
  <c r="N392" i="46"/>
  <c r="M392" i="46" s="1"/>
  <c r="N390" i="46"/>
  <c r="N387" i="46"/>
  <c r="M387" i="46" s="1"/>
  <c r="N378" i="46"/>
  <c r="M378" i="46" s="1"/>
  <c r="N376" i="46"/>
  <c r="M376" i="46" s="1"/>
  <c r="N373" i="46"/>
  <c r="M373" i="46" s="1"/>
  <c r="N369" i="46"/>
  <c r="M369" i="46" s="1"/>
  <c r="N366" i="46"/>
  <c r="M366" i="46" s="1"/>
  <c r="N361" i="46"/>
  <c r="M361" i="46" s="1"/>
  <c r="N358" i="46"/>
  <c r="N354" i="46"/>
  <c r="M354" i="46" s="1"/>
  <c r="N352" i="46"/>
  <c r="M352" i="46" s="1"/>
  <c r="N350" i="46"/>
  <c r="M350" i="46" s="1"/>
  <c r="N344" i="46"/>
  <c r="M344" i="46" s="1"/>
  <c r="N341" i="46"/>
  <c r="M341" i="46" s="1"/>
  <c r="N337" i="46"/>
  <c r="N329" i="46"/>
  <c r="M329" i="46" s="1"/>
  <c r="N326" i="46"/>
  <c r="M326" i="46" s="1"/>
  <c r="N314" i="46"/>
  <c r="M314" i="46" s="1"/>
  <c r="N311" i="46"/>
  <c r="M311" i="46" s="1"/>
  <c r="N307" i="46"/>
  <c r="M307" i="46" s="1"/>
  <c r="N304" i="46"/>
  <c r="M304" i="46" s="1"/>
  <c r="N298" i="46"/>
  <c r="M298" i="46" s="1"/>
  <c r="N292" i="46"/>
  <c r="M292" i="46" s="1"/>
  <c r="N285" i="46"/>
  <c r="M285" i="46" s="1"/>
  <c r="N273" i="46"/>
  <c r="M273" i="46" s="1"/>
  <c r="N267" i="46"/>
  <c r="M267" i="46" s="1"/>
  <c r="N263" i="46"/>
  <c r="M263" i="46" s="1"/>
  <c r="N256" i="46"/>
  <c r="M256" i="46" s="1"/>
  <c r="N249" i="46"/>
  <c r="M249" i="46" s="1"/>
  <c r="N239" i="46"/>
  <c r="M239" i="46" s="1"/>
  <c r="N228" i="46"/>
  <c r="M228" i="46" s="1"/>
  <c r="N223" i="46"/>
  <c r="M223" i="46" s="1"/>
  <c r="N217" i="46"/>
  <c r="M217" i="46" s="1"/>
  <c r="N201" i="46"/>
  <c r="M201" i="46" s="1"/>
  <c r="N193" i="46"/>
  <c r="N188" i="46"/>
  <c r="M188" i="46" s="1"/>
  <c r="N183" i="46"/>
  <c r="M183" i="46" s="1"/>
  <c r="N181" i="46"/>
  <c r="M181" i="46" s="1"/>
  <c r="N176" i="46"/>
  <c r="M176" i="46" s="1"/>
  <c r="N173" i="46"/>
  <c r="M173" i="46" s="1"/>
  <c r="N168" i="46"/>
  <c r="M168" i="46" s="1"/>
  <c r="N164" i="46"/>
  <c r="M164" i="46" s="1"/>
  <c r="N158" i="46"/>
  <c r="M158" i="46" s="1"/>
  <c r="N154" i="46"/>
  <c r="M154" i="46" s="1"/>
  <c r="N146" i="46"/>
  <c r="M146" i="46" s="1"/>
  <c r="N141" i="46"/>
  <c r="M141" i="46" s="1"/>
  <c r="N135" i="46"/>
  <c r="M135" i="46" s="1"/>
  <c r="N131" i="46"/>
  <c r="M131" i="46" s="1"/>
  <c r="N124" i="46"/>
  <c r="N120" i="46"/>
  <c r="M120" i="46" s="1"/>
  <c r="N112" i="46"/>
  <c r="M112" i="46" s="1"/>
  <c r="N110" i="46"/>
  <c r="M110" i="46" s="1"/>
  <c r="N108" i="46"/>
  <c r="M108" i="46" s="1"/>
  <c r="N102" i="46"/>
  <c r="M102" i="46" s="1"/>
  <c r="N99" i="46"/>
  <c r="M99" i="46" s="1"/>
  <c r="N96" i="46"/>
  <c r="M96" i="46" s="1"/>
  <c r="N92" i="46"/>
  <c r="N89" i="46"/>
  <c r="M89" i="46" s="1"/>
  <c r="N87" i="46"/>
  <c r="M87" i="46" s="1"/>
  <c r="N82" i="46"/>
  <c r="M82" i="46" s="1"/>
  <c r="N77" i="46"/>
  <c r="M77" i="46" s="1"/>
  <c r="N74" i="46"/>
  <c r="M74" i="46" s="1"/>
  <c r="N71" i="46"/>
  <c r="N65" i="46"/>
  <c r="N48" i="46"/>
  <c r="N42" i="46"/>
  <c r="M42" i="46" s="1"/>
  <c r="N34" i="46"/>
  <c r="N30" i="46"/>
  <c r="M30" i="46" s="1"/>
  <c r="N27" i="46"/>
  <c r="M27" i="46" s="1"/>
  <c r="N24" i="46"/>
  <c r="M24" i="46" s="1"/>
  <c r="N19" i="46"/>
  <c r="N15" i="46"/>
  <c r="M15" i="46" s="1"/>
  <c r="N12" i="46"/>
  <c r="M12" i="46" s="1"/>
  <c r="P469" i="46"/>
  <c r="O469" i="46" s="1"/>
  <c r="P467" i="46"/>
  <c r="O467" i="46" s="1"/>
  <c r="P465" i="46"/>
  <c r="O465" i="46" s="1"/>
  <c r="P463" i="46"/>
  <c r="O463" i="46" s="1"/>
  <c r="P461" i="46"/>
  <c r="O461" i="46" s="1"/>
  <c r="P459" i="46"/>
  <c r="O459" i="46" s="1"/>
  <c r="P457" i="46"/>
  <c r="O457" i="46" s="1"/>
  <c r="P455" i="46"/>
  <c r="O455" i="46" s="1"/>
  <c r="P453" i="46"/>
  <c r="O453" i="46" s="1"/>
  <c r="P451" i="46"/>
  <c r="O451" i="46" s="1"/>
  <c r="P440" i="46"/>
  <c r="O440" i="46" s="1"/>
  <c r="P438" i="46"/>
  <c r="O438" i="46" s="1"/>
  <c r="P436" i="46"/>
  <c r="O436" i="46" s="1"/>
  <c r="P434" i="46"/>
  <c r="O434" i="46" s="1"/>
  <c r="P429" i="46"/>
  <c r="O429" i="46" s="1"/>
  <c r="P427" i="46"/>
  <c r="O427" i="46" s="1"/>
  <c r="P425" i="46"/>
  <c r="O425" i="46" s="1"/>
  <c r="P423" i="46"/>
  <c r="O423" i="46" s="1"/>
  <c r="P421" i="46"/>
  <c r="O421" i="46" s="1"/>
  <c r="P419" i="46"/>
  <c r="O419" i="46" s="1"/>
  <c r="P417" i="46"/>
  <c r="O417" i="46" s="1"/>
  <c r="P415" i="46"/>
  <c r="O415" i="46" s="1"/>
  <c r="P413" i="46"/>
  <c r="O413" i="46" s="1"/>
  <c r="P411" i="46"/>
  <c r="O411" i="46" s="1"/>
  <c r="P399" i="46"/>
  <c r="O399" i="46" s="1"/>
  <c r="P392" i="46"/>
  <c r="O392" i="46" s="1"/>
  <c r="P390" i="46"/>
  <c r="O390" i="46" s="1"/>
  <c r="P387" i="46"/>
  <c r="O387" i="46" s="1"/>
  <c r="P378" i="46"/>
  <c r="O378" i="46" s="1"/>
  <c r="P376" i="46"/>
  <c r="O376" i="46" s="1"/>
  <c r="P373" i="46"/>
  <c r="O373" i="46" s="1"/>
  <c r="P369" i="46"/>
  <c r="O369" i="46" s="1"/>
  <c r="P366" i="46"/>
  <c r="O366" i="46" s="1"/>
  <c r="P361" i="46"/>
  <c r="O361" i="46" s="1"/>
  <c r="P358" i="46"/>
  <c r="O358" i="46" s="1"/>
  <c r="P354" i="46"/>
  <c r="O354" i="46" s="1"/>
  <c r="P352" i="46"/>
  <c r="O352" i="46" s="1"/>
  <c r="P350" i="46"/>
  <c r="O350" i="46" s="1"/>
  <c r="P344" i="46"/>
  <c r="O344" i="46" s="1"/>
  <c r="P341" i="46"/>
  <c r="O341" i="46" s="1"/>
  <c r="P337" i="46"/>
  <c r="O337" i="46" s="1"/>
  <c r="P329" i="46"/>
  <c r="O329" i="46" s="1"/>
  <c r="P326" i="46"/>
  <c r="O326" i="46" s="1"/>
  <c r="P314" i="46"/>
  <c r="O314" i="46" s="1"/>
  <c r="P311" i="46"/>
  <c r="O311" i="46" s="1"/>
  <c r="P307" i="46"/>
  <c r="O307" i="46" s="1"/>
  <c r="P304" i="46"/>
  <c r="O304" i="46" s="1"/>
  <c r="P298" i="46"/>
  <c r="O298" i="46" s="1"/>
  <c r="P292" i="46"/>
  <c r="O292" i="46" s="1"/>
  <c r="P285" i="46"/>
  <c r="O285" i="46" s="1"/>
  <c r="P273" i="46"/>
  <c r="O273" i="46" s="1"/>
  <c r="P267" i="46"/>
  <c r="O267" i="46" s="1"/>
  <c r="P263" i="46"/>
  <c r="O263" i="46" s="1"/>
  <c r="P256" i="46"/>
  <c r="O256" i="46" s="1"/>
  <c r="P249" i="46"/>
  <c r="O249" i="46" s="1"/>
  <c r="P239" i="46"/>
  <c r="O239" i="46" s="1"/>
  <c r="P228" i="46"/>
  <c r="O228" i="46" s="1"/>
  <c r="P223" i="46"/>
  <c r="O223" i="46" s="1"/>
  <c r="P217" i="46"/>
  <c r="O217" i="46" s="1"/>
  <c r="P201" i="46"/>
  <c r="O201" i="46" s="1"/>
  <c r="P193" i="46"/>
  <c r="P188" i="46"/>
  <c r="O188" i="46" s="1"/>
  <c r="P183" i="46"/>
  <c r="O183" i="46" s="1"/>
  <c r="P181" i="46"/>
  <c r="O181" i="46" s="1"/>
  <c r="P176" i="46"/>
  <c r="O176" i="46" s="1"/>
  <c r="P173" i="46"/>
  <c r="O173" i="46" s="1"/>
  <c r="P168" i="46"/>
  <c r="O168" i="46" s="1"/>
  <c r="P164" i="46"/>
  <c r="O164" i="46" s="1"/>
  <c r="P158" i="46"/>
  <c r="O158" i="46" s="1"/>
  <c r="P154" i="46"/>
  <c r="O154" i="46" s="1"/>
  <c r="P146" i="46"/>
  <c r="O146" i="46" s="1"/>
  <c r="P141" i="46"/>
  <c r="O141" i="46" s="1"/>
  <c r="P135" i="46"/>
  <c r="O135" i="46" s="1"/>
  <c r="P131" i="46"/>
  <c r="O131" i="46" s="1"/>
  <c r="P124" i="46"/>
  <c r="O124" i="46" s="1"/>
  <c r="P120" i="46"/>
  <c r="O120" i="46" s="1"/>
  <c r="P112" i="46"/>
  <c r="O112" i="46" s="1"/>
  <c r="P110" i="46"/>
  <c r="O110" i="46" s="1"/>
  <c r="P108" i="46"/>
  <c r="P102" i="46"/>
  <c r="O102" i="46" s="1"/>
  <c r="P99" i="46"/>
  <c r="O99" i="46" s="1"/>
  <c r="P96" i="46"/>
  <c r="O96" i="46" s="1"/>
  <c r="P92" i="46"/>
  <c r="P89" i="46"/>
  <c r="O89" i="46" s="1"/>
  <c r="P87" i="46"/>
  <c r="O87" i="46" s="1"/>
  <c r="P82" i="46"/>
  <c r="O82" i="46" s="1"/>
  <c r="P77" i="46"/>
  <c r="O77" i="46" s="1"/>
  <c r="P74" i="46"/>
  <c r="O74" i="46" s="1"/>
  <c r="P71" i="46"/>
  <c r="O71" i="46" s="1"/>
  <c r="P65" i="46"/>
  <c r="O65" i="46" s="1"/>
  <c r="P48" i="46"/>
  <c r="P42" i="46"/>
  <c r="O42" i="46" s="1"/>
  <c r="P34" i="46"/>
  <c r="O34" i="46" s="1"/>
  <c r="P30" i="46"/>
  <c r="O30" i="46" s="1"/>
  <c r="P27" i="46"/>
  <c r="O27" i="46" s="1"/>
  <c r="P24" i="46"/>
  <c r="O24" i="46" s="1"/>
  <c r="P19" i="46"/>
  <c r="O19" i="46" s="1"/>
  <c r="P15" i="46"/>
  <c r="O15" i="46" s="1"/>
  <c r="P12" i="46"/>
  <c r="O12" i="46" s="1"/>
  <c r="L469" i="46"/>
  <c r="K469" i="46" s="1"/>
  <c r="L467" i="46"/>
  <c r="K467" i="46" s="1"/>
  <c r="L465" i="46"/>
  <c r="K465" i="46" s="1"/>
  <c r="L463" i="46"/>
  <c r="K463" i="46" s="1"/>
  <c r="L461" i="46"/>
  <c r="K461" i="46" s="1"/>
  <c r="L459" i="46"/>
  <c r="K459" i="46" s="1"/>
  <c r="L457" i="46"/>
  <c r="K457" i="46" s="1"/>
  <c r="L455" i="46"/>
  <c r="K455" i="46" s="1"/>
  <c r="L453" i="46"/>
  <c r="K453" i="46" s="1"/>
  <c r="L451" i="46"/>
  <c r="K451" i="46" s="1"/>
  <c r="L440" i="46"/>
  <c r="K440" i="46" s="1"/>
  <c r="L438" i="46"/>
  <c r="K438" i="46" s="1"/>
  <c r="L436" i="46"/>
  <c r="K436" i="46" s="1"/>
  <c r="L434" i="46"/>
  <c r="K434" i="46" s="1"/>
  <c r="L429" i="46"/>
  <c r="K429" i="46" s="1"/>
  <c r="L427" i="46"/>
  <c r="K427" i="46" s="1"/>
  <c r="L425" i="46"/>
  <c r="K425" i="46" s="1"/>
  <c r="L423" i="46"/>
  <c r="K423" i="46" s="1"/>
  <c r="L421" i="46"/>
  <c r="K421" i="46" s="1"/>
  <c r="L419" i="46"/>
  <c r="K419" i="46" s="1"/>
  <c r="L417" i="46"/>
  <c r="K417" i="46" s="1"/>
  <c r="L415" i="46"/>
  <c r="K415" i="46" s="1"/>
  <c r="L413" i="46"/>
  <c r="K413" i="46" s="1"/>
  <c r="L411" i="46"/>
  <c r="K411" i="46" s="1"/>
  <c r="L399" i="46"/>
  <c r="K399" i="46" s="1"/>
  <c r="L392" i="46"/>
  <c r="K392" i="46" s="1"/>
  <c r="L390" i="46"/>
  <c r="K390" i="46" s="1"/>
  <c r="L387" i="46"/>
  <c r="K387" i="46" s="1"/>
  <c r="L378" i="46"/>
  <c r="K378" i="46" s="1"/>
  <c r="L376" i="46"/>
  <c r="K376" i="46" s="1"/>
  <c r="L373" i="46"/>
  <c r="K373" i="46" s="1"/>
  <c r="L369" i="46"/>
  <c r="K369" i="46" s="1"/>
  <c r="L366" i="46"/>
  <c r="L361" i="46"/>
  <c r="K361" i="46" s="1"/>
  <c r="L358" i="46"/>
  <c r="K358" i="46" s="1"/>
  <c r="L354" i="46"/>
  <c r="K354" i="46" s="1"/>
  <c r="L352" i="46"/>
  <c r="K352" i="46" s="1"/>
  <c r="L350" i="46"/>
  <c r="K350" i="46" s="1"/>
  <c r="L344" i="46"/>
  <c r="K344" i="46" s="1"/>
  <c r="L341" i="46"/>
  <c r="K341" i="46" s="1"/>
  <c r="L337" i="46"/>
  <c r="K337" i="46" s="1"/>
  <c r="L329" i="46"/>
  <c r="K329" i="46" s="1"/>
  <c r="L326" i="46"/>
  <c r="K326" i="46" s="1"/>
  <c r="L314" i="46"/>
  <c r="K314" i="46" s="1"/>
  <c r="L311" i="46"/>
  <c r="K311" i="46" s="1"/>
  <c r="L307" i="46"/>
  <c r="K307" i="46" s="1"/>
  <c r="L304" i="46"/>
  <c r="K304" i="46" s="1"/>
  <c r="L298" i="46"/>
  <c r="K298" i="46" s="1"/>
  <c r="L292" i="46"/>
  <c r="K292" i="46" s="1"/>
  <c r="L285" i="46"/>
  <c r="K285" i="46" s="1"/>
  <c r="L273" i="46"/>
  <c r="K273" i="46" s="1"/>
  <c r="L267" i="46"/>
  <c r="K267" i="46" s="1"/>
  <c r="L263" i="46"/>
  <c r="K263" i="46" s="1"/>
  <c r="L256" i="46"/>
  <c r="K256" i="46" s="1"/>
  <c r="L249" i="46"/>
  <c r="K249" i="46" s="1"/>
  <c r="L239" i="46"/>
  <c r="K239" i="46" s="1"/>
  <c r="L228" i="46"/>
  <c r="K228" i="46" s="1"/>
  <c r="L223" i="46"/>
  <c r="K223" i="46" s="1"/>
  <c r="L217" i="46"/>
  <c r="K217" i="46" s="1"/>
  <c r="L201" i="46"/>
  <c r="K201" i="46" s="1"/>
  <c r="L193" i="46"/>
  <c r="L188" i="46"/>
  <c r="K188" i="46" s="1"/>
  <c r="L183" i="46"/>
  <c r="K183" i="46" s="1"/>
  <c r="L181" i="46"/>
  <c r="K181" i="46" s="1"/>
  <c r="L176" i="46"/>
  <c r="K176" i="46" s="1"/>
  <c r="L173" i="46"/>
  <c r="K173" i="46" s="1"/>
  <c r="L168" i="46"/>
  <c r="K168" i="46" s="1"/>
  <c r="L164" i="46"/>
  <c r="K164" i="46" s="1"/>
  <c r="L158" i="46"/>
  <c r="K158" i="46" s="1"/>
  <c r="L154" i="46"/>
  <c r="K154" i="46" s="1"/>
  <c r="L146" i="46"/>
  <c r="K146" i="46" s="1"/>
  <c r="L141" i="46"/>
  <c r="K141" i="46" s="1"/>
  <c r="L135" i="46"/>
  <c r="K135" i="46" s="1"/>
  <c r="L131" i="46"/>
  <c r="K131" i="46" s="1"/>
  <c r="L124" i="46"/>
  <c r="K124" i="46" s="1"/>
  <c r="L120" i="46"/>
  <c r="K120" i="46" s="1"/>
  <c r="L112" i="46"/>
  <c r="K112" i="46" s="1"/>
  <c r="L110" i="46"/>
  <c r="K110" i="46" s="1"/>
  <c r="L108" i="46"/>
  <c r="K108" i="46" s="1"/>
  <c r="L102" i="46"/>
  <c r="K102" i="46" s="1"/>
  <c r="L99" i="46"/>
  <c r="K99" i="46" s="1"/>
  <c r="L96" i="46"/>
  <c r="K96" i="46" s="1"/>
  <c r="L92" i="46"/>
  <c r="K92" i="46" s="1"/>
  <c r="L89" i="46"/>
  <c r="K89" i="46" s="1"/>
  <c r="L87" i="46"/>
  <c r="K87" i="46" s="1"/>
  <c r="L82" i="46"/>
  <c r="K82" i="46" s="1"/>
  <c r="L77" i="46"/>
  <c r="K77" i="46" s="1"/>
  <c r="L74" i="46"/>
  <c r="K74" i="46" s="1"/>
  <c r="L71" i="46"/>
  <c r="K71" i="46" s="1"/>
  <c r="L65" i="46"/>
  <c r="K65" i="46" s="1"/>
  <c r="L48" i="46"/>
  <c r="K48" i="46" s="1"/>
  <c r="L42" i="46"/>
  <c r="K42" i="46" s="1"/>
  <c r="L34" i="46"/>
  <c r="K34" i="46" s="1"/>
  <c r="L30" i="46"/>
  <c r="K30" i="46" s="1"/>
  <c r="L27" i="46"/>
  <c r="K27" i="46" s="1"/>
  <c r="L24" i="46"/>
  <c r="K24" i="46" s="1"/>
  <c r="H24" i="46" s="1"/>
  <c r="L19" i="46"/>
  <c r="K19" i="46" s="1"/>
  <c r="L15" i="46"/>
  <c r="K15" i="46" s="1"/>
  <c r="L12" i="46"/>
  <c r="K12" i="46" s="1"/>
  <c r="X469" i="45"/>
  <c r="V469" i="45"/>
  <c r="U469" i="45"/>
  <c r="T469" i="45"/>
  <c r="S469" i="45"/>
  <c r="R469" i="45" s="1"/>
  <c r="X467" i="45"/>
  <c r="V467" i="45"/>
  <c r="U467" i="45"/>
  <c r="T467" i="45"/>
  <c r="S467" i="45"/>
  <c r="X465" i="45"/>
  <c r="V465" i="45"/>
  <c r="U465" i="45"/>
  <c r="T465" i="45"/>
  <c r="S465" i="45"/>
  <c r="X463" i="45"/>
  <c r="V463" i="45"/>
  <c r="U463" i="45"/>
  <c r="T463" i="45"/>
  <c r="S463" i="45"/>
  <c r="X461" i="45"/>
  <c r="V461" i="45"/>
  <c r="U461" i="45"/>
  <c r="T461" i="45"/>
  <c r="S461" i="45"/>
  <c r="R461" i="45" s="1"/>
  <c r="X459" i="45"/>
  <c r="V459" i="45"/>
  <c r="U459" i="45"/>
  <c r="T459" i="45"/>
  <c r="S459" i="45"/>
  <c r="X457" i="45"/>
  <c r="V457" i="45"/>
  <c r="U457" i="45"/>
  <c r="T457" i="45"/>
  <c r="S457" i="45"/>
  <c r="X455" i="45"/>
  <c r="V455" i="45"/>
  <c r="U455" i="45"/>
  <c r="T455" i="45"/>
  <c r="S455" i="45"/>
  <c r="X453" i="45"/>
  <c r="V453" i="45"/>
  <c r="U453" i="45"/>
  <c r="T453" i="45"/>
  <c r="S453" i="45"/>
  <c r="R453" i="45" s="1"/>
  <c r="X451" i="45"/>
  <c r="V451" i="45"/>
  <c r="U451" i="45"/>
  <c r="T451" i="45"/>
  <c r="S451" i="45"/>
  <c r="X440" i="45"/>
  <c r="V440" i="45"/>
  <c r="U440" i="45"/>
  <c r="T440" i="45"/>
  <c r="S440" i="45"/>
  <c r="X438" i="45"/>
  <c r="V438" i="45"/>
  <c r="U438" i="45"/>
  <c r="T438" i="45"/>
  <c r="S438" i="45"/>
  <c r="X436" i="45"/>
  <c r="V436" i="45"/>
  <c r="U436" i="45"/>
  <c r="T436" i="45"/>
  <c r="S436" i="45"/>
  <c r="R436" i="45" s="1"/>
  <c r="X434" i="45"/>
  <c r="V434" i="45"/>
  <c r="U434" i="45"/>
  <c r="T434" i="45"/>
  <c r="S434" i="45"/>
  <c r="X429" i="45"/>
  <c r="V429" i="45"/>
  <c r="U429" i="45"/>
  <c r="T429" i="45"/>
  <c r="S429" i="45"/>
  <c r="X427" i="45"/>
  <c r="V427" i="45"/>
  <c r="U427" i="45"/>
  <c r="T427" i="45"/>
  <c r="S427" i="45"/>
  <c r="X425" i="45"/>
  <c r="V425" i="45"/>
  <c r="U425" i="45"/>
  <c r="T425" i="45"/>
  <c r="S425" i="45"/>
  <c r="R425" i="45" s="1"/>
  <c r="X423" i="45"/>
  <c r="V423" i="45"/>
  <c r="U423" i="45"/>
  <c r="T423" i="45"/>
  <c r="S423" i="45"/>
  <c r="X421" i="45"/>
  <c r="V421" i="45"/>
  <c r="U421" i="45"/>
  <c r="T421" i="45"/>
  <c r="S421" i="45"/>
  <c r="X419" i="45"/>
  <c r="V419" i="45"/>
  <c r="U419" i="45"/>
  <c r="T419" i="45"/>
  <c r="S419" i="45"/>
  <c r="X417" i="45"/>
  <c r="V417" i="45"/>
  <c r="U417" i="45"/>
  <c r="T417" i="45"/>
  <c r="S417" i="45"/>
  <c r="R417" i="45" s="1"/>
  <c r="X415" i="45"/>
  <c r="V415" i="45"/>
  <c r="U415" i="45"/>
  <c r="T415" i="45"/>
  <c r="S415" i="45"/>
  <c r="X413" i="45"/>
  <c r="V413" i="45"/>
  <c r="U413" i="45"/>
  <c r="T413" i="45"/>
  <c r="S413" i="45"/>
  <c r="X411" i="45"/>
  <c r="V411" i="45"/>
  <c r="U411" i="45"/>
  <c r="T411" i="45"/>
  <c r="S411" i="45"/>
  <c r="X399" i="45"/>
  <c r="X397" i="45" s="1"/>
  <c r="V399" i="45"/>
  <c r="U399" i="45"/>
  <c r="U397" i="45" s="1"/>
  <c r="T399" i="45"/>
  <c r="T397" i="45" s="1"/>
  <c r="S399" i="45"/>
  <c r="V397" i="45"/>
  <c r="X392" i="45"/>
  <c r="V392" i="45"/>
  <c r="U392" i="45"/>
  <c r="T392" i="45"/>
  <c r="S392" i="45"/>
  <c r="X390" i="45"/>
  <c r="X389" i="45" s="1"/>
  <c r="V390" i="45"/>
  <c r="V389" i="45" s="1"/>
  <c r="U390" i="45"/>
  <c r="T390" i="45"/>
  <c r="T389" i="45" s="1"/>
  <c r="S390" i="45"/>
  <c r="X387" i="45"/>
  <c r="V387" i="45"/>
  <c r="U387" i="45"/>
  <c r="T387" i="45"/>
  <c r="S387" i="45"/>
  <c r="R387" i="45" s="1"/>
  <c r="X378" i="45"/>
  <c r="V378" i="45"/>
  <c r="U378" i="45"/>
  <c r="T378" i="45"/>
  <c r="S378" i="45"/>
  <c r="X376" i="45"/>
  <c r="V376" i="45"/>
  <c r="U376" i="45"/>
  <c r="T376" i="45"/>
  <c r="S376" i="45"/>
  <c r="X373" i="45"/>
  <c r="V373" i="45"/>
  <c r="U373" i="45"/>
  <c r="T373" i="45"/>
  <c r="S373" i="45"/>
  <c r="X369" i="45"/>
  <c r="V369" i="45"/>
  <c r="U369" i="45"/>
  <c r="T369" i="45"/>
  <c r="S369" i="45"/>
  <c r="R369" i="45" s="1"/>
  <c r="X366" i="45"/>
  <c r="V366" i="45"/>
  <c r="U366" i="45"/>
  <c r="T366" i="45"/>
  <c r="S366" i="45"/>
  <c r="X361" i="45"/>
  <c r="V361" i="45"/>
  <c r="U361" i="45"/>
  <c r="T361" i="45"/>
  <c r="S361" i="45"/>
  <c r="X358" i="45"/>
  <c r="X356" i="45" s="1"/>
  <c r="V358" i="45"/>
  <c r="V356" i="45" s="1"/>
  <c r="U358" i="45"/>
  <c r="U356" i="45" s="1"/>
  <c r="T358" i="45"/>
  <c r="T356" i="45" s="1"/>
  <c r="S358" i="45"/>
  <c r="X354" i="45"/>
  <c r="V354" i="45"/>
  <c r="U354" i="45"/>
  <c r="T354" i="45"/>
  <c r="S354" i="45"/>
  <c r="R354" i="45" s="1"/>
  <c r="X352" i="45"/>
  <c r="V352" i="45"/>
  <c r="U352" i="45"/>
  <c r="T352" i="45"/>
  <c r="S352" i="45"/>
  <c r="X350" i="45"/>
  <c r="V350" i="45"/>
  <c r="U350" i="45"/>
  <c r="T350" i="45"/>
  <c r="S350" i="45"/>
  <c r="X344" i="45"/>
  <c r="X343" i="45" s="1"/>
  <c r="V344" i="45"/>
  <c r="V343" i="45" s="1"/>
  <c r="U344" i="45"/>
  <c r="U343" i="45" s="1"/>
  <c r="T344" i="45"/>
  <c r="T343" i="45" s="1"/>
  <c r="S344" i="45"/>
  <c r="X341" i="45"/>
  <c r="V341" i="45"/>
  <c r="U341" i="45"/>
  <c r="T341" i="45"/>
  <c r="S341" i="45"/>
  <c r="R341" i="45" s="1"/>
  <c r="X337" i="45"/>
  <c r="X336" i="45" s="1"/>
  <c r="V337" i="45"/>
  <c r="V336" i="45" s="1"/>
  <c r="U337" i="45"/>
  <c r="U336" i="45" s="1"/>
  <c r="T337" i="45"/>
  <c r="T336" i="45" s="1"/>
  <c r="S337" i="45"/>
  <c r="X329" i="45"/>
  <c r="V329" i="45"/>
  <c r="U329" i="45"/>
  <c r="T329" i="45"/>
  <c r="S329" i="45"/>
  <c r="X326" i="45"/>
  <c r="V326" i="45"/>
  <c r="U326" i="45"/>
  <c r="T326" i="45"/>
  <c r="S326" i="45"/>
  <c r="X314" i="45"/>
  <c r="V314" i="45"/>
  <c r="U314" i="45"/>
  <c r="T314" i="45"/>
  <c r="S314" i="45"/>
  <c r="R314" i="45" s="1"/>
  <c r="X311" i="45"/>
  <c r="V311" i="45"/>
  <c r="U311" i="45"/>
  <c r="T311" i="45"/>
  <c r="S311" i="45"/>
  <c r="X307" i="45"/>
  <c r="V307" i="45"/>
  <c r="U307" i="45"/>
  <c r="T307" i="45"/>
  <c r="S307" i="45"/>
  <c r="X304" i="45"/>
  <c r="V304" i="45"/>
  <c r="U304" i="45"/>
  <c r="T304" i="45"/>
  <c r="S304" i="45"/>
  <c r="X298" i="45"/>
  <c r="V298" i="45"/>
  <c r="U298" i="45"/>
  <c r="T298" i="45"/>
  <c r="S298" i="45"/>
  <c r="R298" i="45" s="1"/>
  <c r="X292" i="45"/>
  <c r="V292" i="45"/>
  <c r="U292" i="45"/>
  <c r="T292" i="45"/>
  <c r="S292" i="45"/>
  <c r="X285" i="45"/>
  <c r="V285" i="45"/>
  <c r="U285" i="45"/>
  <c r="T285" i="45"/>
  <c r="S285" i="45"/>
  <c r="X273" i="45"/>
  <c r="V273" i="45"/>
  <c r="U273" i="45"/>
  <c r="T273" i="45"/>
  <c r="S273" i="45"/>
  <c r="X267" i="45"/>
  <c r="V267" i="45"/>
  <c r="U267" i="45"/>
  <c r="T267" i="45"/>
  <c r="S267" i="45"/>
  <c r="R267" i="45" s="1"/>
  <c r="X263" i="45"/>
  <c r="V263" i="45"/>
  <c r="U263" i="45"/>
  <c r="T263" i="45"/>
  <c r="S263" i="45"/>
  <c r="X256" i="45"/>
  <c r="V256" i="45"/>
  <c r="U256" i="45"/>
  <c r="T256" i="45"/>
  <c r="S256" i="45"/>
  <c r="X249" i="45"/>
  <c r="V249" i="45"/>
  <c r="U249" i="45"/>
  <c r="T249" i="45"/>
  <c r="S249" i="45"/>
  <c r="X239" i="45"/>
  <c r="V239" i="45"/>
  <c r="U239" i="45"/>
  <c r="T239" i="45"/>
  <c r="S239" i="45"/>
  <c r="R239" i="45" s="1"/>
  <c r="X228" i="45"/>
  <c r="V228" i="45"/>
  <c r="U228" i="45"/>
  <c r="T228" i="45"/>
  <c r="S228" i="45"/>
  <c r="X223" i="45"/>
  <c r="V223" i="45"/>
  <c r="U223" i="45"/>
  <c r="T223" i="45"/>
  <c r="S223" i="45"/>
  <c r="X217" i="45"/>
  <c r="V217" i="45"/>
  <c r="U217" i="45"/>
  <c r="T217" i="45"/>
  <c r="S217" i="45"/>
  <c r="X201" i="45"/>
  <c r="V201" i="45"/>
  <c r="U201" i="45"/>
  <c r="T201" i="45"/>
  <c r="S201" i="45"/>
  <c r="R201" i="45" s="1"/>
  <c r="X193" i="45"/>
  <c r="V193" i="45"/>
  <c r="U193" i="45"/>
  <c r="T193" i="45"/>
  <c r="S193" i="45"/>
  <c r="X188" i="45"/>
  <c r="V188" i="45"/>
  <c r="U188" i="45"/>
  <c r="T188" i="45"/>
  <c r="S188" i="45"/>
  <c r="X183" i="45"/>
  <c r="V183" i="45"/>
  <c r="U183" i="45"/>
  <c r="T183" i="45"/>
  <c r="S183" i="45"/>
  <c r="R183" i="45" s="1"/>
  <c r="X181" i="45"/>
  <c r="V181" i="45"/>
  <c r="U181" i="45"/>
  <c r="U180" i="45" s="1"/>
  <c r="T181" i="45"/>
  <c r="S181" i="45"/>
  <c r="X176" i="45"/>
  <c r="V176" i="45"/>
  <c r="U176" i="45"/>
  <c r="T176" i="45"/>
  <c r="S176" i="45"/>
  <c r="X173" i="45"/>
  <c r="V173" i="45"/>
  <c r="U173" i="45"/>
  <c r="T173" i="45"/>
  <c r="S173" i="45"/>
  <c r="X168" i="45"/>
  <c r="V168" i="45"/>
  <c r="U168" i="45"/>
  <c r="T168" i="45"/>
  <c r="S168" i="45"/>
  <c r="R168" i="45" s="1"/>
  <c r="X164" i="45"/>
  <c r="V164" i="45"/>
  <c r="U164" i="45"/>
  <c r="T164" i="45"/>
  <c r="S164" i="45"/>
  <c r="X158" i="45"/>
  <c r="V158" i="45"/>
  <c r="U158" i="45"/>
  <c r="T158" i="45"/>
  <c r="S158" i="45"/>
  <c r="X154" i="45"/>
  <c r="V154" i="45"/>
  <c r="U154" i="45"/>
  <c r="T154" i="45"/>
  <c r="S154" i="45"/>
  <c r="X146" i="45"/>
  <c r="V146" i="45"/>
  <c r="U146" i="45"/>
  <c r="T146" i="45"/>
  <c r="S146" i="45"/>
  <c r="R146" i="45" s="1"/>
  <c r="X141" i="45"/>
  <c r="V141" i="45"/>
  <c r="U141" i="45"/>
  <c r="T141" i="45"/>
  <c r="S141" i="45"/>
  <c r="X135" i="45"/>
  <c r="V135" i="45"/>
  <c r="U135" i="45"/>
  <c r="T135" i="45"/>
  <c r="S135" i="45"/>
  <c r="V131" i="45"/>
  <c r="U131" i="45"/>
  <c r="T131" i="45"/>
  <c r="S131" i="45"/>
  <c r="X124" i="45"/>
  <c r="V124" i="45"/>
  <c r="U124" i="45"/>
  <c r="T124" i="45"/>
  <c r="S124" i="45"/>
  <c r="X120" i="45"/>
  <c r="V120" i="45"/>
  <c r="U120" i="45"/>
  <c r="T120" i="45"/>
  <c r="S120" i="45"/>
  <c r="R120" i="45" s="1"/>
  <c r="X112" i="45"/>
  <c r="V112" i="45"/>
  <c r="U112" i="45"/>
  <c r="T112" i="45"/>
  <c r="S112" i="45"/>
  <c r="X110" i="45"/>
  <c r="V110" i="45"/>
  <c r="U110" i="45"/>
  <c r="T110" i="45"/>
  <c r="S110" i="45"/>
  <c r="X108" i="45"/>
  <c r="V108" i="45"/>
  <c r="U108" i="45"/>
  <c r="T108" i="45"/>
  <c r="S108" i="45"/>
  <c r="X102" i="45"/>
  <c r="V102" i="45"/>
  <c r="U102" i="45"/>
  <c r="T102" i="45"/>
  <c r="S102" i="45"/>
  <c r="R102" i="45" s="1"/>
  <c r="X99" i="45"/>
  <c r="V99" i="45"/>
  <c r="U99" i="45"/>
  <c r="T99" i="45"/>
  <c r="S99" i="45"/>
  <c r="X96" i="45"/>
  <c r="V96" i="45"/>
  <c r="U96" i="45"/>
  <c r="T96" i="45"/>
  <c r="S96" i="45"/>
  <c r="X92" i="45"/>
  <c r="X91" i="45" s="1"/>
  <c r="V92" i="45"/>
  <c r="V91" i="45" s="1"/>
  <c r="U92" i="45"/>
  <c r="U91" i="45" s="1"/>
  <c r="T92" i="45"/>
  <c r="T91" i="45" s="1"/>
  <c r="S92" i="45"/>
  <c r="X89" i="45"/>
  <c r="V89" i="45"/>
  <c r="U89" i="45"/>
  <c r="T89" i="45"/>
  <c r="S89" i="45"/>
  <c r="R89" i="45" s="1"/>
  <c r="X87" i="45"/>
  <c r="V87" i="45"/>
  <c r="U87" i="45"/>
  <c r="T87" i="45"/>
  <c r="S87" i="45"/>
  <c r="X82" i="45"/>
  <c r="V82" i="45"/>
  <c r="U82" i="45"/>
  <c r="T82" i="45"/>
  <c r="S82" i="45"/>
  <c r="X77" i="45"/>
  <c r="V77" i="45"/>
  <c r="U77" i="45"/>
  <c r="T77" i="45"/>
  <c r="S77" i="45"/>
  <c r="X74" i="45"/>
  <c r="V74" i="45"/>
  <c r="U74" i="45"/>
  <c r="T74" i="45"/>
  <c r="S74" i="45"/>
  <c r="R74" i="45" s="1"/>
  <c r="X71" i="45"/>
  <c r="X70" i="45" s="1"/>
  <c r="V71" i="45"/>
  <c r="V70" i="45" s="1"/>
  <c r="U71" i="45"/>
  <c r="U70" i="45" s="1"/>
  <c r="T71" i="45"/>
  <c r="T70" i="45" s="1"/>
  <c r="S71" i="45"/>
  <c r="X65" i="45"/>
  <c r="X64" i="45" s="1"/>
  <c r="X63" i="45" s="1"/>
  <c r="V65" i="45"/>
  <c r="U65" i="45"/>
  <c r="U64" i="45" s="1"/>
  <c r="U63" i="45" s="1"/>
  <c r="T65" i="45"/>
  <c r="S65" i="45"/>
  <c r="V64" i="45"/>
  <c r="V63" i="45" s="1"/>
  <c r="X48" i="45"/>
  <c r="X47" i="45" s="1"/>
  <c r="V48" i="45"/>
  <c r="V47" i="45" s="1"/>
  <c r="U48" i="45"/>
  <c r="U47" i="45" s="1"/>
  <c r="T48" i="45"/>
  <c r="T47" i="45" s="1"/>
  <c r="S48" i="45"/>
  <c r="R48" i="45" s="1"/>
  <c r="X42" i="45"/>
  <c r="V42" i="45"/>
  <c r="U42" i="45"/>
  <c r="T42" i="45"/>
  <c r="S42" i="45"/>
  <c r="X34" i="45"/>
  <c r="X33" i="45" s="1"/>
  <c r="V34" i="45"/>
  <c r="V33" i="45" s="1"/>
  <c r="U34" i="45"/>
  <c r="U33" i="45" s="1"/>
  <c r="T34" i="45"/>
  <c r="T33" i="45" s="1"/>
  <c r="S34" i="45"/>
  <c r="X30" i="45"/>
  <c r="V30" i="45"/>
  <c r="U30" i="45"/>
  <c r="T30" i="45"/>
  <c r="S30" i="45"/>
  <c r="X27" i="45"/>
  <c r="V27" i="45"/>
  <c r="U27" i="45"/>
  <c r="T27" i="45"/>
  <c r="S27" i="45"/>
  <c r="R27" i="45" s="1"/>
  <c r="X24" i="45"/>
  <c r="V24" i="45"/>
  <c r="U24" i="45"/>
  <c r="T24" i="45"/>
  <c r="S24" i="45"/>
  <c r="X19" i="45"/>
  <c r="X18" i="45" s="1"/>
  <c r="V19" i="45"/>
  <c r="U19" i="45"/>
  <c r="U18" i="45" s="1"/>
  <c r="T19" i="45"/>
  <c r="T18" i="45" s="1"/>
  <c r="S19" i="45"/>
  <c r="V18" i="45"/>
  <c r="X15" i="45"/>
  <c r="V15" i="45"/>
  <c r="U15" i="45"/>
  <c r="T15" i="45"/>
  <c r="S15" i="45"/>
  <c r="R15" i="45" s="1"/>
  <c r="X12" i="45"/>
  <c r="V12" i="45"/>
  <c r="U12" i="45"/>
  <c r="T12" i="45"/>
  <c r="S12" i="45"/>
  <c r="Q469" i="45"/>
  <c r="P469" i="45"/>
  <c r="O469" i="45"/>
  <c r="N469" i="45"/>
  <c r="M469" i="45"/>
  <c r="Q467" i="45"/>
  <c r="P467" i="45"/>
  <c r="O467" i="45"/>
  <c r="N467" i="45"/>
  <c r="M467" i="45"/>
  <c r="Q465" i="45"/>
  <c r="P465" i="45"/>
  <c r="O465" i="45"/>
  <c r="N465" i="45"/>
  <c r="M465" i="45"/>
  <c r="Q463" i="45"/>
  <c r="P463" i="45"/>
  <c r="O463" i="45"/>
  <c r="N463" i="45"/>
  <c r="M463" i="45"/>
  <c r="Q461" i="45"/>
  <c r="P461" i="45"/>
  <c r="O461" i="45"/>
  <c r="N461" i="45"/>
  <c r="M461" i="45"/>
  <c r="Q459" i="45"/>
  <c r="P459" i="45"/>
  <c r="O459" i="45"/>
  <c r="N459" i="45"/>
  <c r="M459" i="45"/>
  <c r="Q457" i="45"/>
  <c r="P457" i="45"/>
  <c r="O457" i="45"/>
  <c r="N457" i="45"/>
  <c r="M457" i="45"/>
  <c r="Q455" i="45"/>
  <c r="P455" i="45"/>
  <c r="O455" i="45"/>
  <c r="N455" i="45"/>
  <c r="M455" i="45"/>
  <c r="Q453" i="45"/>
  <c r="P453" i="45"/>
  <c r="O453" i="45"/>
  <c r="N453" i="45"/>
  <c r="M453" i="45"/>
  <c r="Q451" i="45"/>
  <c r="P451" i="45"/>
  <c r="O451" i="45"/>
  <c r="N451" i="45"/>
  <c r="M451" i="45"/>
  <c r="Q440" i="45"/>
  <c r="P440" i="45"/>
  <c r="O440" i="45"/>
  <c r="N440" i="45"/>
  <c r="M440" i="45"/>
  <c r="Q438" i="45"/>
  <c r="P438" i="45"/>
  <c r="O438" i="45"/>
  <c r="N438" i="45"/>
  <c r="M438" i="45"/>
  <c r="Q436" i="45"/>
  <c r="P436" i="45"/>
  <c r="O436" i="45"/>
  <c r="N436" i="45"/>
  <c r="M436" i="45"/>
  <c r="Q434" i="45"/>
  <c r="P434" i="45"/>
  <c r="O434" i="45"/>
  <c r="N434" i="45"/>
  <c r="M434" i="45"/>
  <c r="Q429" i="45"/>
  <c r="P429" i="45"/>
  <c r="O429" i="45"/>
  <c r="N429" i="45"/>
  <c r="M429" i="45"/>
  <c r="Q427" i="45"/>
  <c r="P427" i="45"/>
  <c r="O427" i="45"/>
  <c r="N427" i="45"/>
  <c r="M427" i="45"/>
  <c r="Q425" i="45"/>
  <c r="P425" i="45"/>
  <c r="O425" i="45"/>
  <c r="N425" i="45"/>
  <c r="M425" i="45"/>
  <c r="Q423" i="45"/>
  <c r="P423" i="45"/>
  <c r="O423" i="45"/>
  <c r="N423" i="45"/>
  <c r="M423" i="45"/>
  <c r="Q421" i="45"/>
  <c r="P421" i="45"/>
  <c r="O421" i="45"/>
  <c r="N421" i="45"/>
  <c r="M421" i="45"/>
  <c r="Q419" i="45"/>
  <c r="P419" i="45"/>
  <c r="O419" i="45"/>
  <c r="N419" i="45"/>
  <c r="M419" i="45"/>
  <c r="Q417" i="45"/>
  <c r="P417" i="45"/>
  <c r="O417" i="45"/>
  <c r="N417" i="45"/>
  <c r="M417" i="45"/>
  <c r="Q415" i="45"/>
  <c r="P415" i="45"/>
  <c r="O415" i="45"/>
  <c r="N415" i="45"/>
  <c r="M415" i="45"/>
  <c r="Q413" i="45"/>
  <c r="P413" i="45"/>
  <c r="O413" i="45"/>
  <c r="N413" i="45"/>
  <c r="M413" i="45"/>
  <c r="Q411" i="45"/>
  <c r="P411" i="45"/>
  <c r="O411" i="45"/>
  <c r="N411" i="45"/>
  <c r="M411" i="45"/>
  <c r="Q399" i="45"/>
  <c r="Q397" i="45" s="1"/>
  <c r="P399" i="45"/>
  <c r="O399" i="45"/>
  <c r="O397" i="45" s="1"/>
  <c r="N399" i="45"/>
  <c r="N397" i="45" s="1"/>
  <c r="M399" i="45"/>
  <c r="M397" i="45" s="1"/>
  <c r="P397" i="45"/>
  <c r="Q392" i="45"/>
  <c r="P392" i="45"/>
  <c r="O392" i="45"/>
  <c r="N392" i="45"/>
  <c r="M392" i="45"/>
  <c r="Q390" i="45"/>
  <c r="Q389" i="45" s="1"/>
  <c r="P390" i="45"/>
  <c r="P389" i="45" s="1"/>
  <c r="O390" i="45"/>
  <c r="O389" i="45" s="1"/>
  <c r="N390" i="45"/>
  <c r="N389" i="45" s="1"/>
  <c r="M390" i="45"/>
  <c r="Q387" i="45"/>
  <c r="P387" i="45"/>
  <c r="O387" i="45"/>
  <c r="N387" i="45"/>
  <c r="M387" i="45"/>
  <c r="Q378" i="45"/>
  <c r="P378" i="45"/>
  <c r="O378" i="45"/>
  <c r="N378" i="45"/>
  <c r="M378" i="45"/>
  <c r="Q376" i="45"/>
  <c r="P376" i="45"/>
  <c r="O376" i="45"/>
  <c r="N376" i="45"/>
  <c r="M376" i="45"/>
  <c r="Q373" i="45"/>
  <c r="P373" i="45"/>
  <c r="O373" i="45"/>
  <c r="N373" i="45"/>
  <c r="M373" i="45"/>
  <c r="Q369" i="45"/>
  <c r="P369" i="45"/>
  <c r="O369" i="45"/>
  <c r="N369" i="45"/>
  <c r="M369" i="45"/>
  <c r="Q366" i="45"/>
  <c r="P366" i="45"/>
  <c r="O366" i="45"/>
  <c r="N366" i="45"/>
  <c r="M366" i="45"/>
  <c r="Q361" i="45"/>
  <c r="P361" i="45"/>
  <c r="O361" i="45"/>
  <c r="N361" i="45"/>
  <c r="M361" i="45"/>
  <c r="Q358" i="45"/>
  <c r="Q356" i="45" s="1"/>
  <c r="P358" i="45"/>
  <c r="P356" i="45" s="1"/>
  <c r="O358" i="45"/>
  <c r="O356" i="45" s="1"/>
  <c r="N358" i="45"/>
  <c r="N356" i="45" s="1"/>
  <c r="M358" i="45"/>
  <c r="M356" i="45" s="1"/>
  <c r="Q354" i="45"/>
  <c r="P354" i="45"/>
  <c r="O354" i="45"/>
  <c r="N354" i="45"/>
  <c r="M354" i="45"/>
  <c r="Q352" i="45"/>
  <c r="P352" i="45"/>
  <c r="O352" i="45"/>
  <c r="N352" i="45"/>
  <c r="M352" i="45"/>
  <c r="Q350" i="45"/>
  <c r="P350" i="45"/>
  <c r="O350" i="45"/>
  <c r="N350" i="45"/>
  <c r="M350" i="45"/>
  <c r="Q344" i="45"/>
  <c r="Q343" i="45" s="1"/>
  <c r="P344" i="45"/>
  <c r="P343" i="45" s="1"/>
  <c r="O344" i="45"/>
  <c r="O343" i="45" s="1"/>
  <c r="N344" i="45"/>
  <c r="N343" i="45" s="1"/>
  <c r="M344" i="45"/>
  <c r="M343" i="45" s="1"/>
  <c r="Q341" i="45"/>
  <c r="P341" i="45"/>
  <c r="O341" i="45"/>
  <c r="N341" i="45"/>
  <c r="M341" i="45"/>
  <c r="Q337" i="45"/>
  <c r="Q336" i="45" s="1"/>
  <c r="P337" i="45"/>
  <c r="P336" i="45" s="1"/>
  <c r="O337" i="45"/>
  <c r="N337" i="45"/>
  <c r="N336" i="45" s="1"/>
  <c r="M337" i="45"/>
  <c r="M336" i="45" s="1"/>
  <c r="O336" i="45"/>
  <c r="Q329" i="45"/>
  <c r="P329" i="45"/>
  <c r="O329" i="45"/>
  <c r="N329" i="45"/>
  <c r="M329" i="45"/>
  <c r="Q326" i="45"/>
  <c r="P326" i="45"/>
  <c r="O326" i="45"/>
  <c r="N326" i="45"/>
  <c r="M326" i="45"/>
  <c r="Q314" i="45"/>
  <c r="P314" i="45"/>
  <c r="O314" i="45"/>
  <c r="N314" i="45"/>
  <c r="M314" i="45"/>
  <c r="Q311" i="45"/>
  <c r="P311" i="45"/>
  <c r="O311" i="45"/>
  <c r="N311" i="45"/>
  <c r="M311" i="45"/>
  <c r="Q307" i="45"/>
  <c r="P307" i="45"/>
  <c r="O307" i="45"/>
  <c r="N307" i="45"/>
  <c r="M307" i="45"/>
  <c r="Q304" i="45"/>
  <c r="P304" i="45"/>
  <c r="O304" i="45"/>
  <c r="N304" i="45"/>
  <c r="M304" i="45"/>
  <c r="Q298" i="45"/>
  <c r="P298" i="45"/>
  <c r="O298" i="45"/>
  <c r="N298" i="45"/>
  <c r="M298" i="45"/>
  <c r="Q292" i="45"/>
  <c r="P292" i="45"/>
  <c r="O292" i="45"/>
  <c r="N292" i="45"/>
  <c r="M292" i="45"/>
  <c r="Q285" i="45"/>
  <c r="P285" i="45"/>
  <c r="O285" i="45"/>
  <c r="N285" i="45"/>
  <c r="M285" i="45"/>
  <c r="Q273" i="45"/>
  <c r="P273" i="45"/>
  <c r="O273" i="45"/>
  <c r="N273" i="45"/>
  <c r="M273" i="45"/>
  <c r="Q267" i="45"/>
  <c r="P267" i="45"/>
  <c r="O267" i="45"/>
  <c r="N267" i="45"/>
  <c r="M267" i="45"/>
  <c r="Q263" i="45"/>
  <c r="P263" i="45"/>
  <c r="O263" i="45"/>
  <c r="N263" i="45"/>
  <c r="M263" i="45"/>
  <c r="Q256" i="45"/>
  <c r="P256" i="45"/>
  <c r="O256" i="45"/>
  <c r="N256" i="45"/>
  <c r="M256" i="45"/>
  <c r="Q249" i="45"/>
  <c r="P249" i="45"/>
  <c r="O249" i="45"/>
  <c r="N249" i="45"/>
  <c r="M249" i="45"/>
  <c r="Q239" i="45"/>
  <c r="P239" i="45"/>
  <c r="O239" i="45"/>
  <c r="N239" i="45"/>
  <c r="M239" i="45"/>
  <c r="Q228" i="45"/>
  <c r="P228" i="45"/>
  <c r="O228" i="45"/>
  <c r="N228" i="45"/>
  <c r="M228" i="45"/>
  <c r="Q223" i="45"/>
  <c r="P223" i="45"/>
  <c r="O223" i="45"/>
  <c r="N223" i="45"/>
  <c r="M223" i="45"/>
  <c r="Q217" i="45"/>
  <c r="P217" i="45"/>
  <c r="O217" i="45"/>
  <c r="N217" i="45"/>
  <c r="M217" i="45"/>
  <c r="Q201" i="45"/>
  <c r="P201" i="45"/>
  <c r="O201" i="45"/>
  <c r="N201" i="45"/>
  <c r="M201" i="45"/>
  <c r="Q193" i="45"/>
  <c r="P193" i="45"/>
  <c r="O193" i="45"/>
  <c r="N193" i="45"/>
  <c r="M193" i="45"/>
  <c r="Q188" i="45"/>
  <c r="P188" i="45"/>
  <c r="O188" i="45"/>
  <c r="N188" i="45"/>
  <c r="M188" i="45"/>
  <c r="Q183" i="45"/>
  <c r="P183" i="45"/>
  <c r="O183" i="45"/>
  <c r="N183" i="45"/>
  <c r="M183" i="45"/>
  <c r="Q181" i="45"/>
  <c r="P181" i="45"/>
  <c r="O181" i="45"/>
  <c r="N181" i="45"/>
  <c r="M181" i="45"/>
  <c r="Q176" i="45"/>
  <c r="P176" i="45"/>
  <c r="O176" i="45"/>
  <c r="N176" i="45"/>
  <c r="M176" i="45"/>
  <c r="Q173" i="45"/>
  <c r="P173" i="45"/>
  <c r="O173" i="45"/>
  <c r="N173" i="45"/>
  <c r="M173" i="45"/>
  <c r="Q168" i="45"/>
  <c r="P168" i="45"/>
  <c r="O168" i="45"/>
  <c r="N168" i="45"/>
  <c r="M168" i="45"/>
  <c r="Q164" i="45"/>
  <c r="P164" i="45"/>
  <c r="O164" i="45"/>
  <c r="N164" i="45"/>
  <c r="M164" i="45"/>
  <c r="Q158" i="45"/>
  <c r="P158" i="45"/>
  <c r="O158" i="45"/>
  <c r="N158" i="45"/>
  <c r="M158" i="45"/>
  <c r="Q154" i="45"/>
  <c r="P154" i="45"/>
  <c r="O154" i="45"/>
  <c r="N154" i="45"/>
  <c r="M154" i="45"/>
  <c r="Q146" i="45"/>
  <c r="P146" i="45"/>
  <c r="O146" i="45"/>
  <c r="N146" i="45"/>
  <c r="M146" i="45"/>
  <c r="Q141" i="45"/>
  <c r="P141" i="45"/>
  <c r="O141" i="45"/>
  <c r="N141" i="45"/>
  <c r="M141" i="45"/>
  <c r="Q135" i="45"/>
  <c r="P135" i="45"/>
  <c r="O135" i="45"/>
  <c r="N135" i="45"/>
  <c r="M135" i="45"/>
  <c r="Q131" i="45"/>
  <c r="P131" i="45"/>
  <c r="O131" i="45"/>
  <c r="N131" i="45"/>
  <c r="M131" i="45"/>
  <c r="Q124" i="45"/>
  <c r="P124" i="45"/>
  <c r="O124" i="45"/>
  <c r="N124" i="45"/>
  <c r="M124" i="45"/>
  <c r="Q120" i="45"/>
  <c r="P120" i="45"/>
  <c r="O120" i="45"/>
  <c r="N120" i="45"/>
  <c r="N119" i="45" s="1"/>
  <c r="M120" i="45"/>
  <c r="Q112" i="45"/>
  <c r="P112" i="45"/>
  <c r="O112" i="45"/>
  <c r="N112" i="45"/>
  <c r="M112" i="45"/>
  <c r="Q110" i="45"/>
  <c r="P110" i="45"/>
  <c r="O110" i="45"/>
  <c r="N110" i="45"/>
  <c r="M110" i="45"/>
  <c r="Q108" i="45"/>
  <c r="P108" i="45"/>
  <c r="O108" i="45"/>
  <c r="N108" i="45"/>
  <c r="M108" i="45"/>
  <c r="Q102" i="45"/>
  <c r="P102" i="45"/>
  <c r="O102" i="45"/>
  <c r="N102" i="45"/>
  <c r="M102" i="45"/>
  <c r="Q99" i="45"/>
  <c r="P99" i="45"/>
  <c r="O99" i="45"/>
  <c r="N99" i="45"/>
  <c r="M99" i="45"/>
  <c r="Q96" i="45"/>
  <c r="P96" i="45"/>
  <c r="O96" i="45"/>
  <c r="N96" i="45"/>
  <c r="M96" i="45"/>
  <c r="Q92" i="45"/>
  <c r="Q91" i="45" s="1"/>
  <c r="P92" i="45"/>
  <c r="P91" i="45" s="1"/>
  <c r="O92" i="45"/>
  <c r="O91" i="45" s="1"/>
  <c r="N92" i="45"/>
  <c r="N91" i="45" s="1"/>
  <c r="M92" i="45"/>
  <c r="M91" i="45" s="1"/>
  <c r="Q89" i="45"/>
  <c r="P89" i="45"/>
  <c r="O89" i="45"/>
  <c r="N89" i="45"/>
  <c r="M89" i="45"/>
  <c r="Q87" i="45"/>
  <c r="P87" i="45"/>
  <c r="O87" i="45"/>
  <c r="N87" i="45"/>
  <c r="M87" i="45"/>
  <c r="Q82" i="45"/>
  <c r="P82" i="45"/>
  <c r="O82" i="45"/>
  <c r="N82" i="45"/>
  <c r="M82" i="45"/>
  <c r="Q77" i="45"/>
  <c r="P77" i="45"/>
  <c r="O77" i="45"/>
  <c r="N77" i="45"/>
  <c r="M77" i="45"/>
  <c r="Q74" i="45"/>
  <c r="P74" i="45"/>
  <c r="O74" i="45"/>
  <c r="N74" i="45"/>
  <c r="M74" i="45"/>
  <c r="Q71" i="45"/>
  <c r="Q70" i="45" s="1"/>
  <c r="P71" i="45"/>
  <c r="P70" i="45" s="1"/>
  <c r="O71" i="45"/>
  <c r="O70" i="45" s="1"/>
  <c r="N71" i="45"/>
  <c r="N70" i="45" s="1"/>
  <c r="M71" i="45"/>
  <c r="M70" i="45" s="1"/>
  <c r="Q65" i="45"/>
  <c r="Q64" i="45" s="1"/>
  <c r="Q63" i="45" s="1"/>
  <c r="P65" i="45"/>
  <c r="O65" i="45"/>
  <c r="O64" i="45" s="1"/>
  <c r="O63" i="45" s="1"/>
  <c r="N65" i="45"/>
  <c r="N64" i="45" s="1"/>
  <c r="N63" i="45" s="1"/>
  <c r="M65" i="45"/>
  <c r="M64" i="45" s="1"/>
  <c r="M63" i="45" s="1"/>
  <c r="P64" i="45"/>
  <c r="P63" i="45" s="1"/>
  <c r="Q48" i="45"/>
  <c r="Q47" i="45" s="1"/>
  <c r="P48" i="45"/>
  <c r="P47" i="45" s="1"/>
  <c r="O48" i="45"/>
  <c r="O47" i="45" s="1"/>
  <c r="N48" i="45"/>
  <c r="N47" i="45" s="1"/>
  <c r="M48" i="45"/>
  <c r="M47" i="45" s="1"/>
  <c r="Q42" i="45"/>
  <c r="P42" i="45"/>
  <c r="O42" i="45"/>
  <c r="N42" i="45"/>
  <c r="M42" i="45"/>
  <c r="Q34" i="45"/>
  <c r="Q33" i="45" s="1"/>
  <c r="P34" i="45"/>
  <c r="O34" i="45"/>
  <c r="O33" i="45" s="1"/>
  <c r="N34" i="45"/>
  <c r="N33" i="45" s="1"/>
  <c r="M34" i="45"/>
  <c r="M33" i="45" s="1"/>
  <c r="P33" i="45"/>
  <c r="Q30" i="45"/>
  <c r="P30" i="45"/>
  <c r="O30" i="45"/>
  <c r="N30" i="45"/>
  <c r="M30" i="45"/>
  <c r="Q27" i="45"/>
  <c r="P27" i="45"/>
  <c r="O27" i="45"/>
  <c r="N27" i="45"/>
  <c r="M27" i="45"/>
  <c r="Q24" i="45"/>
  <c r="P24" i="45"/>
  <c r="O24" i="45"/>
  <c r="N24" i="45"/>
  <c r="M24" i="45"/>
  <c r="Q19" i="45"/>
  <c r="Q18" i="45" s="1"/>
  <c r="P19" i="45"/>
  <c r="O19" i="45"/>
  <c r="O18" i="45" s="1"/>
  <c r="N19" i="45"/>
  <c r="N18" i="45" s="1"/>
  <c r="M19" i="45"/>
  <c r="M18" i="45" s="1"/>
  <c r="P18" i="45"/>
  <c r="Q15" i="45"/>
  <c r="P15" i="45"/>
  <c r="O15" i="45"/>
  <c r="N15" i="45"/>
  <c r="M15" i="45"/>
  <c r="Q12" i="45"/>
  <c r="P12" i="45"/>
  <c r="O12" i="45"/>
  <c r="N12" i="45"/>
  <c r="M12" i="45"/>
  <c r="L469" i="45"/>
  <c r="K469" i="45" s="1"/>
  <c r="L467" i="45"/>
  <c r="K467" i="45" s="1"/>
  <c r="L465" i="45"/>
  <c r="K465" i="45" s="1"/>
  <c r="L463" i="45"/>
  <c r="K463" i="45" s="1"/>
  <c r="L461" i="45"/>
  <c r="K461" i="45" s="1"/>
  <c r="L459" i="45"/>
  <c r="K459" i="45" s="1"/>
  <c r="L457" i="45"/>
  <c r="K457" i="45" s="1"/>
  <c r="L455" i="45"/>
  <c r="K455" i="45" s="1"/>
  <c r="L453" i="45"/>
  <c r="K453" i="45" s="1"/>
  <c r="L451" i="45"/>
  <c r="K451" i="45" s="1"/>
  <c r="L440" i="45"/>
  <c r="K440" i="45" s="1"/>
  <c r="L438" i="45"/>
  <c r="K438" i="45" s="1"/>
  <c r="L436" i="45"/>
  <c r="K436" i="45" s="1"/>
  <c r="L434" i="45"/>
  <c r="K434" i="45" s="1"/>
  <c r="L429" i="45"/>
  <c r="K429" i="45" s="1"/>
  <c r="L427" i="45"/>
  <c r="K427" i="45" s="1"/>
  <c r="L425" i="45"/>
  <c r="K425" i="45" s="1"/>
  <c r="L423" i="45"/>
  <c r="K423" i="45" s="1"/>
  <c r="L421" i="45"/>
  <c r="K421" i="45" s="1"/>
  <c r="L419" i="45"/>
  <c r="K419" i="45" s="1"/>
  <c r="L417" i="45"/>
  <c r="K417" i="45" s="1"/>
  <c r="L415" i="45"/>
  <c r="K415" i="45" s="1"/>
  <c r="L413" i="45"/>
  <c r="K413" i="45" s="1"/>
  <c r="L411" i="45"/>
  <c r="K411" i="45" s="1"/>
  <c r="L399" i="45"/>
  <c r="L392" i="45"/>
  <c r="K392" i="45" s="1"/>
  <c r="L390" i="45"/>
  <c r="L387" i="45"/>
  <c r="K387" i="45" s="1"/>
  <c r="L378" i="45"/>
  <c r="K378" i="45" s="1"/>
  <c r="L376" i="45"/>
  <c r="K376" i="45" s="1"/>
  <c r="L373" i="45"/>
  <c r="K373" i="45" s="1"/>
  <c r="L369" i="45"/>
  <c r="K369" i="45" s="1"/>
  <c r="L366" i="45"/>
  <c r="K366" i="45" s="1"/>
  <c r="L361" i="45"/>
  <c r="K361" i="45" s="1"/>
  <c r="L358" i="45"/>
  <c r="L354" i="45"/>
  <c r="K354" i="45" s="1"/>
  <c r="L352" i="45"/>
  <c r="K352" i="45" s="1"/>
  <c r="L350" i="45"/>
  <c r="K350" i="45" s="1"/>
  <c r="L344" i="45"/>
  <c r="L341" i="45"/>
  <c r="K341" i="45" s="1"/>
  <c r="L337" i="45"/>
  <c r="L329" i="45"/>
  <c r="K329" i="45" s="1"/>
  <c r="L326" i="45"/>
  <c r="K326" i="45" s="1"/>
  <c r="L314" i="45"/>
  <c r="K314" i="45" s="1"/>
  <c r="L311" i="45"/>
  <c r="K311" i="45" s="1"/>
  <c r="L307" i="45"/>
  <c r="K307" i="45" s="1"/>
  <c r="L304" i="45"/>
  <c r="K304" i="45" s="1"/>
  <c r="L298" i="45"/>
  <c r="K298" i="45" s="1"/>
  <c r="L292" i="45"/>
  <c r="K292" i="45" s="1"/>
  <c r="L285" i="45"/>
  <c r="K285" i="45" s="1"/>
  <c r="L273" i="45"/>
  <c r="K273" i="45" s="1"/>
  <c r="L267" i="45"/>
  <c r="K267" i="45" s="1"/>
  <c r="L263" i="45"/>
  <c r="K263" i="45" s="1"/>
  <c r="L256" i="45"/>
  <c r="K256" i="45" s="1"/>
  <c r="L249" i="45"/>
  <c r="K249" i="45" s="1"/>
  <c r="L239" i="45"/>
  <c r="K239" i="45" s="1"/>
  <c r="L228" i="45"/>
  <c r="K228" i="45" s="1"/>
  <c r="L223" i="45"/>
  <c r="K223" i="45" s="1"/>
  <c r="L217" i="45"/>
  <c r="K217" i="45" s="1"/>
  <c r="L201" i="45"/>
  <c r="K201" i="45" s="1"/>
  <c r="L193" i="45"/>
  <c r="K193" i="45" s="1"/>
  <c r="K190" i="45"/>
  <c r="L188" i="45"/>
  <c r="K188" i="45" s="1"/>
  <c r="L183" i="45"/>
  <c r="K183" i="45" s="1"/>
  <c r="L181" i="45"/>
  <c r="K181" i="45" s="1"/>
  <c r="L176" i="45"/>
  <c r="K176" i="45" s="1"/>
  <c r="L173" i="45"/>
  <c r="K173" i="45" s="1"/>
  <c r="L168" i="45"/>
  <c r="K168" i="45" s="1"/>
  <c r="L164" i="45"/>
  <c r="K164" i="45" s="1"/>
  <c r="L158" i="45"/>
  <c r="K158" i="45" s="1"/>
  <c r="L154" i="45"/>
  <c r="K154" i="45" s="1"/>
  <c r="L146" i="45"/>
  <c r="K146" i="45" s="1"/>
  <c r="L141" i="45"/>
  <c r="K141" i="45" s="1"/>
  <c r="AK141" i="25" s="1"/>
  <c r="L135" i="45"/>
  <c r="K135" i="45" s="1"/>
  <c r="L131" i="45"/>
  <c r="K131" i="45" s="1"/>
  <c r="L124" i="45"/>
  <c r="K124" i="45" s="1"/>
  <c r="L120" i="45"/>
  <c r="L112" i="45"/>
  <c r="K112" i="45" s="1"/>
  <c r="L110" i="45"/>
  <c r="K110" i="45" s="1"/>
  <c r="L108" i="45"/>
  <c r="K108" i="45" s="1"/>
  <c r="L102" i="45"/>
  <c r="K102" i="45" s="1"/>
  <c r="L99" i="45"/>
  <c r="K99" i="45" s="1"/>
  <c r="L96" i="45"/>
  <c r="K96" i="45" s="1"/>
  <c r="L92" i="45"/>
  <c r="L89" i="45"/>
  <c r="K89" i="45" s="1"/>
  <c r="L87" i="45"/>
  <c r="K87" i="45" s="1"/>
  <c r="L82" i="45"/>
  <c r="K82" i="45" s="1"/>
  <c r="L77" i="45"/>
  <c r="K77" i="45" s="1"/>
  <c r="L74" i="45"/>
  <c r="K74" i="45" s="1"/>
  <c r="L71" i="45"/>
  <c r="L65" i="45"/>
  <c r="L48" i="45"/>
  <c r="L42" i="45"/>
  <c r="K42" i="45" s="1"/>
  <c r="L34" i="45"/>
  <c r="L30" i="45"/>
  <c r="K30" i="45" s="1"/>
  <c r="L27" i="45"/>
  <c r="K27" i="45" s="1"/>
  <c r="L24" i="45"/>
  <c r="K24" i="45" s="1"/>
  <c r="L19" i="45"/>
  <c r="L15" i="45"/>
  <c r="K15" i="45" s="1"/>
  <c r="L12" i="45"/>
  <c r="K12" i="45" s="1"/>
  <c r="K534" i="45"/>
  <c r="BD469" i="43"/>
  <c r="BC469" i="43"/>
  <c r="BB469" i="43" s="1"/>
  <c r="BA469" i="43" s="1"/>
  <c r="BD467" i="43"/>
  <c r="BC467" i="43"/>
  <c r="BB467" i="43" s="1"/>
  <c r="BA467" i="43" s="1"/>
  <c r="BD465" i="43"/>
  <c r="BC465" i="43"/>
  <c r="BB465" i="43" s="1"/>
  <c r="BA465" i="43" s="1"/>
  <c r="BD463" i="43"/>
  <c r="BC463" i="43"/>
  <c r="BB463" i="43" s="1"/>
  <c r="BA463" i="43" s="1"/>
  <c r="BD461" i="43"/>
  <c r="BC461" i="43"/>
  <c r="BB461" i="43" s="1"/>
  <c r="BA461" i="43" s="1"/>
  <c r="BD459" i="43"/>
  <c r="BC459" i="43"/>
  <c r="BB459" i="43" s="1"/>
  <c r="BA459" i="43" s="1"/>
  <c r="BD457" i="43"/>
  <c r="BC457" i="43"/>
  <c r="BB457" i="43" s="1"/>
  <c r="BA457" i="43" s="1"/>
  <c r="BD455" i="43"/>
  <c r="BC455" i="43"/>
  <c r="BB455" i="43" s="1"/>
  <c r="BA455" i="43" s="1"/>
  <c r="BD453" i="43"/>
  <c r="BC453" i="43"/>
  <c r="BB453" i="43" s="1"/>
  <c r="BA453" i="43" s="1"/>
  <c r="BD451" i="43"/>
  <c r="BC451" i="43"/>
  <c r="BB451" i="43" s="1"/>
  <c r="BA451" i="43" s="1"/>
  <c r="BD440" i="43"/>
  <c r="BC440" i="43"/>
  <c r="BB440" i="43" s="1"/>
  <c r="BA440" i="43" s="1"/>
  <c r="BD438" i="43"/>
  <c r="BC438" i="43"/>
  <c r="BB438" i="43" s="1"/>
  <c r="BA438" i="43" s="1"/>
  <c r="BD436" i="43"/>
  <c r="BC436" i="43"/>
  <c r="BB436" i="43" s="1"/>
  <c r="BA436" i="43" s="1"/>
  <c r="BD434" i="43"/>
  <c r="BC434" i="43"/>
  <c r="BB434" i="43" s="1"/>
  <c r="BA434" i="43" s="1"/>
  <c r="BD429" i="43"/>
  <c r="BC429" i="43"/>
  <c r="BB429" i="43" s="1"/>
  <c r="BA429" i="43" s="1"/>
  <c r="BD427" i="43"/>
  <c r="BC427" i="43"/>
  <c r="BB427" i="43" s="1"/>
  <c r="BA427" i="43" s="1"/>
  <c r="BD425" i="43"/>
  <c r="BC425" i="43"/>
  <c r="BB425" i="43" s="1"/>
  <c r="BA425" i="43" s="1"/>
  <c r="BD423" i="43"/>
  <c r="BC423" i="43"/>
  <c r="BB423" i="43" s="1"/>
  <c r="BA423" i="43" s="1"/>
  <c r="BD421" i="43"/>
  <c r="BC421" i="43"/>
  <c r="BB421" i="43" s="1"/>
  <c r="BA421" i="43" s="1"/>
  <c r="BD419" i="43"/>
  <c r="BC419" i="43"/>
  <c r="BB419" i="43" s="1"/>
  <c r="BA419" i="43" s="1"/>
  <c r="BD417" i="43"/>
  <c r="BC417" i="43"/>
  <c r="BB417" i="43" s="1"/>
  <c r="BA417" i="43" s="1"/>
  <c r="BD415" i="43"/>
  <c r="BC415" i="43"/>
  <c r="BB415" i="43" s="1"/>
  <c r="BA415" i="43" s="1"/>
  <c r="BD413" i="43"/>
  <c r="BC413" i="43"/>
  <c r="BB413" i="43" s="1"/>
  <c r="BA413" i="43" s="1"/>
  <c r="BD411" i="43"/>
  <c r="BC411" i="43"/>
  <c r="BB411" i="43" s="1"/>
  <c r="BA411" i="43" s="1"/>
  <c r="BD399" i="43"/>
  <c r="BD397" i="43" s="1"/>
  <c r="BC399" i="43"/>
  <c r="BD392" i="43"/>
  <c r="BC392" i="43"/>
  <c r="BB392" i="43" s="1"/>
  <c r="BA392" i="43" s="1"/>
  <c r="BD390" i="43"/>
  <c r="BD389" i="43" s="1"/>
  <c r="BC390" i="43"/>
  <c r="BB390" i="43" s="1"/>
  <c r="BA390" i="43" s="1"/>
  <c r="BD387" i="43"/>
  <c r="BC387" i="43"/>
  <c r="BB387" i="43" s="1"/>
  <c r="BA387" i="43" s="1"/>
  <c r="BD378" i="43"/>
  <c r="BC378" i="43"/>
  <c r="BB378" i="43" s="1"/>
  <c r="BA378" i="43" s="1"/>
  <c r="BD376" i="43"/>
  <c r="BC376" i="43"/>
  <c r="BB376" i="43" s="1"/>
  <c r="BA376" i="43" s="1"/>
  <c r="BD373" i="43"/>
  <c r="BC373" i="43"/>
  <c r="BB373" i="43" s="1"/>
  <c r="BA373" i="43" s="1"/>
  <c r="BD369" i="43"/>
  <c r="BC369" i="43"/>
  <c r="BB369" i="43" s="1"/>
  <c r="BA369" i="43" s="1"/>
  <c r="BD366" i="43"/>
  <c r="BC366" i="43"/>
  <c r="BD361" i="43"/>
  <c r="BC361" i="43"/>
  <c r="BB361" i="43" s="1"/>
  <c r="BA361" i="43" s="1"/>
  <c r="BD358" i="43"/>
  <c r="BD356" i="43" s="1"/>
  <c r="BC358" i="43"/>
  <c r="BB358" i="43" s="1"/>
  <c r="BA358" i="43" s="1"/>
  <c r="BD354" i="43"/>
  <c r="BC354" i="43"/>
  <c r="BB354" i="43" s="1"/>
  <c r="BA354" i="43" s="1"/>
  <c r="BD352" i="43"/>
  <c r="BC352" i="43"/>
  <c r="BB352" i="43" s="1"/>
  <c r="BA352" i="43" s="1"/>
  <c r="BD350" i="43"/>
  <c r="BC350" i="43"/>
  <c r="BB350" i="43" s="1"/>
  <c r="BA350" i="43" s="1"/>
  <c r="BD343" i="43"/>
  <c r="BC343" i="43"/>
  <c r="BB343" i="43" s="1"/>
  <c r="BA343" i="43" s="1"/>
  <c r="BD341" i="43"/>
  <c r="BC341" i="43"/>
  <c r="BB341" i="43" s="1"/>
  <c r="BA341" i="43" s="1"/>
  <c r="BD337" i="43"/>
  <c r="BD336" i="43" s="1"/>
  <c r="BC337" i="43"/>
  <c r="BD329" i="43"/>
  <c r="BC329" i="43"/>
  <c r="BB329" i="43" s="1"/>
  <c r="BA329" i="43" s="1"/>
  <c r="BD326" i="43"/>
  <c r="BC326" i="43"/>
  <c r="BB326" i="43" s="1"/>
  <c r="BA326" i="43" s="1"/>
  <c r="BD314" i="43"/>
  <c r="BC314" i="43"/>
  <c r="BB314" i="43" s="1"/>
  <c r="BA314" i="43" s="1"/>
  <c r="BD311" i="43"/>
  <c r="BC311" i="43"/>
  <c r="BB311" i="43" s="1"/>
  <c r="BA311" i="43" s="1"/>
  <c r="BD307" i="43"/>
  <c r="BC307" i="43"/>
  <c r="BB307" i="43" s="1"/>
  <c r="BA307" i="43" s="1"/>
  <c r="BD304" i="43"/>
  <c r="BC304" i="43"/>
  <c r="BB304" i="43" s="1"/>
  <c r="BA304" i="43" s="1"/>
  <c r="BD298" i="43"/>
  <c r="BC298" i="43"/>
  <c r="BB298" i="43" s="1"/>
  <c r="BA298" i="43" s="1"/>
  <c r="BD292" i="43"/>
  <c r="BC292" i="43"/>
  <c r="BB292" i="43" s="1"/>
  <c r="BA292" i="43" s="1"/>
  <c r="BD285" i="43"/>
  <c r="BC285" i="43"/>
  <c r="BB285" i="43" s="1"/>
  <c r="BA285" i="43" s="1"/>
  <c r="BD273" i="43"/>
  <c r="BD272" i="43" s="1"/>
  <c r="BC273" i="43"/>
  <c r="BB273" i="43" s="1"/>
  <c r="BA273" i="43" s="1"/>
  <c r="BD267" i="43"/>
  <c r="BC267" i="43"/>
  <c r="BB267" i="43" s="1"/>
  <c r="BA267" i="43" s="1"/>
  <c r="BD263" i="43"/>
  <c r="BC263" i="43"/>
  <c r="BB263" i="43" s="1"/>
  <c r="BA263" i="43" s="1"/>
  <c r="BD256" i="43"/>
  <c r="BC256" i="43"/>
  <c r="BB256" i="43" s="1"/>
  <c r="BA256" i="43" s="1"/>
  <c r="BD249" i="43"/>
  <c r="BC249" i="43"/>
  <c r="BB249" i="43" s="1"/>
  <c r="BA249" i="43" s="1"/>
  <c r="BD239" i="43"/>
  <c r="BC239" i="43"/>
  <c r="BB239" i="43" s="1"/>
  <c r="BA239" i="43" s="1"/>
  <c r="BD228" i="43"/>
  <c r="BC228" i="43"/>
  <c r="BB228" i="43" s="1"/>
  <c r="BA228" i="43" s="1"/>
  <c r="BD223" i="43"/>
  <c r="BC223" i="43"/>
  <c r="BB223" i="43" s="1"/>
  <c r="BA223" i="43" s="1"/>
  <c r="BD217" i="43"/>
  <c r="BD208" i="43" s="1"/>
  <c r="BC217" i="43"/>
  <c r="BB217" i="43" s="1"/>
  <c r="BA217" i="43" s="1"/>
  <c r="BD201" i="43"/>
  <c r="BC201" i="43"/>
  <c r="BB201" i="43" s="1"/>
  <c r="BA201" i="43" s="1"/>
  <c r="AZ469" i="43"/>
  <c r="AY469" i="43"/>
  <c r="AX469" i="43" s="1"/>
  <c r="AZ467" i="43"/>
  <c r="AY467" i="43"/>
  <c r="AX467" i="43" s="1"/>
  <c r="AZ465" i="43"/>
  <c r="AY465" i="43"/>
  <c r="AX465" i="43" s="1"/>
  <c r="AZ463" i="43"/>
  <c r="AY463" i="43"/>
  <c r="AX463" i="43" s="1"/>
  <c r="AZ461" i="43"/>
  <c r="AY461" i="43"/>
  <c r="AX461" i="43" s="1"/>
  <c r="AZ459" i="43"/>
  <c r="AY459" i="43"/>
  <c r="AX459" i="43" s="1"/>
  <c r="AZ457" i="43"/>
  <c r="AY457" i="43"/>
  <c r="AX457" i="43" s="1"/>
  <c r="AZ455" i="43"/>
  <c r="AY455" i="43"/>
  <c r="AX455" i="43" s="1"/>
  <c r="AZ453" i="43"/>
  <c r="AY453" i="43"/>
  <c r="AX453" i="43" s="1"/>
  <c r="AZ451" i="43"/>
  <c r="AY451" i="43"/>
  <c r="AX451" i="43" s="1"/>
  <c r="AZ440" i="43"/>
  <c r="AY440" i="43"/>
  <c r="AX440" i="43" s="1"/>
  <c r="AZ438" i="43"/>
  <c r="AY438" i="43"/>
  <c r="AX438" i="43" s="1"/>
  <c r="AZ436" i="43"/>
  <c r="AY436" i="43"/>
  <c r="AX436" i="43" s="1"/>
  <c r="AZ434" i="43"/>
  <c r="AY434" i="43"/>
  <c r="AX434" i="43" s="1"/>
  <c r="AZ429" i="43"/>
  <c r="AY429" i="43"/>
  <c r="AX429" i="43" s="1"/>
  <c r="AZ427" i="43"/>
  <c r="AY427" i="43"/>
  <c r="AX427" i="43" s="1"/>
  <c r="AZ425" i="43"/>
  <c r="AY425" i="43"/>
  <c r="AX425" i="43" s="1"/>
  <c r="AZ423" i="43"/>
  <c r="AY423" i="43"/>
  <c r="AX423" i="43" s="1"/>
  <c r="AZ421" i="43"/>
  <c r="AY421" i="43"/>
  <c r="AX421" i="43" s="1"/>
  <c r="AZ419" i="43"/>
  <c r="AY419" i="43"/>
  <c r="AX419" i="43" s="1"/>
  <c r="AZ417" i="43"/>
  <c r="AY417" i="43"/>
  <c r="AX417" i="43" s="1"/>
  <c r="AZ415" i="43"/>
  <c r="AY415" i="43"/>
  <c r="AX415" i="43" s="1"/>
  <c r="AZ413" i="43"/>
  <c r="AY413" i="43"/>
  <c r="AX413" i="43" s="1"/>
  <c r="AZ411" i="43"/>
  <c r="AY411" i="43"/>
  <c r="AX411" i="43" s="1"/>
  <c r="AZ399" i="43"/>
  <c r="AZ397" i="43" s="1"/>
  <c r="AY399" i="43"/>
  <c r="AX399" i="43" s="1"/>
  <c r="AZ392" i="43"/>
  <c r="AY392" i="43"/>
  <c r="AX392" i="43" s="1"/>
  <c r="AZ390" i="43"/>
  <c r="AZ389" i="43" s="1"/>
  <c r="AY390" i="43"/>
  <c r="AZ387" i="43"/>
  <c r="AY387" i="43"/>
  <c r="AX387" i="43" s="1"/>
  <c r="AZ378" i="43"/>
  <c r="AY378" i="43"/>
  <c r="AX378" i="43" s="1"/>
  <c r="AZ376" i="43"/>
  <c r="AY376" i="43"/>
  <c r="AX376" i="43" s="1"/>
  <c r="AZ373" i="43"/>
  <c r="AY373" i="43"/>
  <c r="AX373" i="43" s="1"/>
  <c r="AZ369" i="43"/>
  <c r="AY369" i="43"/>
  <c r="AX369" i="43" s="1"/>
  <c r="AZ366" i="43"/>
  <c r="AZ375" i="43" s="1"/>
  <c r="AY366" i="43"/>
  <c r="AZ361" i="43"/>
  <c r="AY361" i="43"/>
  <c r="AX361" i="43" s="1"/>
  <c r="AZ358" i="43"/>
  <c r="AZ356" i="43" s="1"/>
  <c r="AY358" i="43"/>
  <c r="AX358" i="43" s="1"/>
  <c r="AZ354" i="43"/>
  <c r="AY354" i="43"/>
  <c r="AX354" i="43" s="1"/>
  <c r="AZ352" i="43"/>
  <c r="AY352" i="43"/>
  <c r="AX352" i="43" s="1"/>
  <c r="AZ350" i="43"/>
  <c r="AY350" i="43"/>
  <c r="AX350" i="43" s="1"/>
  <c r="AZ343" i="43"/>
  <c r="AY343" i="43"/>
  <c r="AX343" i="43" s="1"/>
  <c r="AZ341" i="43"/>
  <c r="AY341" i="43"/>
  <c r="AX341" i="43" s="1"/>
  <c r="AZ337" i="43"/>
  <c r="AZ336" i="43" s="1"/>
  <c r="AY337" i="43"/>
  <c r="AZ329" i="43"/>
  <c r="AY329" i="43"/>
  <c r="AX329" i="43" s="1"/>
  <c r="AZ326" i="43"/>
  <c r="AY326" i="43"/>
  <c r="AX326" i="43" s="1"/>
  <c r="AZ314" i="43"/>
  <c r="AY314" i="43"/>
  <c r="AX314" i="43" s="1"/>
  <c r="AZ311" i="43"/>
  <c r="AY311" i="43"/>
  <c r="AX311" i="43" s="1"/>
  <c r="AZ307" i="43"/>
  <c r="AY307" i="43"/>
  <c r="AX307" i="43" s="1"/>
  <c r="AZ304" i="43"/>
  <c r="AY304" i="43"/>
  <c r="AX304" i="43" s="1"/>
  <c r="AZ298" i="43"/>
  <c r="AY298" i="43"/>
  <c r="AX298" i="43" s="1"/>
  <c r="AZ292" i="43"/>
  <c r="AY292" i="43"/>
  <c r="AX292" i="43" s="1"/>
  <c r="AZ285" i="43"/>
  <c r="AY285" i="43"/>
  <c r="AX285" i="43" s="1"/>
  <c r="AZ273" i="43"/>
  <c r="AZ272" i="43" s="1"/>
  <c r="AY273" i="43"/>
  <c r="AX273" i="43" s="1"/>
  <c r="AZ267" i="43"/>
  <c r="AY267" i="43"/>
  <c r="AX267" i="43" s="1"/>
  <c r="AZ263" i="43"/>
  <c r="AY263" i="43"/>
  <c r="AX263" i="43" s="1"/>
  <c r="AZ256" i="43"/>
  <c r="AY256" i="43"/>
  <c r="AX256" i="43" s="1"/>
  <c r="AZ249" i="43"/>
  <c r="AY249" i="43"/>
  <c r="AX249" i="43" s="1"/>
  <c r="AZ239" i="43"/>
  <c r="AY239" i="43"/>
  <c r="AX239" i="43" s="1"/>
  <c r="AZ228" i="43"/>
  <c r="AY228" i="43"/>
  <c r="AX228" i="43" s="1"/>
  <c r="AZ223" i="43"/>
  <c r="AY223" i="43"/>
  <c r="AX223" i="43" s="1"/>
  <c r="AZ217" i="43"/>
  <c r="AZ208" i="43" s="1"/>
  <c r="AY217" i="43"/>
  <c r="AX217" i="43" s="1"/>
  <c r="AZ201" i="43"/>
  <c r="AY201" i="43"/>
  <c r="AX201" i="43" s="1"/>
  <c r="AX11" i="43"/>
  <c r="AT11" i="43" s="1"/>
  <c r="AX10" i="43"/>
  <c r="AT10" i="43" s="1"/>
  <c r="AX9" i="43"/>
  <c r="AT9" i="43" s="1"/>
  <c r="AX8" i="43"/>
  <c r="AT8" i="43" s="1"/>
  <c r="AW469" i="43"/>
  <c r="AV469" i="43"/>
  <c r="AU469" i="43" s="1"/>
  <c r="AT469" i="43" s="1"/>
  <c r="AW467" i="43"/>
  <c r="AV467" i="43"/>
  <c r="AU467" i="43" s="1"/>
  <c r="AW465" i="43"/>
  <c r="AV465" i="43"/>
  <c r="AU465" i="43" s="1"/>
  <c r="AT465" i="43" s="1"/>
  <c r="AW463" i="43"/>
  <c r="AV463" i="43"/>
  <c r="AU463" i="43" s="1"/>
  <c r="AW461" i="43"/>
  <c r="AV461" i="43"/>
  <c r="AU461" i="43" s="1"/>
  <c r="AT461" i="43" s="1"/>
  <c r="AW459" i="43"/>
  <c r="AV459" i="43"/>
  <c r="AU459" i="43" s="1"/>
  <c r="AW457" i="43"/>
  <c r="AV457" i="43"/>
  <c r="AU457" i="43" s="1"/>
  <c r="AT457" i="43" s="1"/>
  <c r="AW455" i="43"/>
  <c r="AV455" i="43"/>
  <c r="AU455" i="43" s="1"/>
  <c r="AW453" i="43"/>
  <c r="AV453" i="43"/>
  <c r="AU453" i="43" s="1"/>
  <c r="AT453" i="43" s="1"/>
  <c r="AW451" i="43"/>
  <c r="AV451" i="43"/>
  <c r="AU451" i="43" s="1"/>
  <c r="AW440" i="43"/>
  <c r="AV440" i="43"/>
  <c r="AU440" i="43" s="1"/>
  <c r="AT440" i="43" s="1"/>
  <c r="AW438" i="43"/>
  <c r="AV438" i="43"/>
  <c r="AU438" i="43" s="1"/>
  <c r="AT438" i="43" s="1"/>
  <c r="AW436" i="43"/>
  <c r="AV436" i="43"/>
  <c r="AU436" i="43" s="1"/>
  <c r="AT436" i="43" s="1"/>
  <c r="AW434" i="43"/>
  <c r="AV434" i="43"/>
  <c r="AU434" i="43" s="1"/>
  <c r="AT434" i="43" s="1"/>
  <c r="AW429" i="43"/>
  <c r="AV429" i="43"/>
  <c r="AU429" i="43" s="1"/>
  <c r="AT429" i="43" s="1"/>
  <c r="AW427" i="43"/>
  <c r="AV427" i="43"/>
  <c r="AU427" i="43" s="1"/>
  <c r="AW425" i="43"/>
  <c r="AV425" i="43"/>
  <c r="AU425" i="43" s="1"/>
  <c r="AT425" i="43" s="1"/>
  <c r="AW423" i="43"/>
  <c r="AV423" i="43"/>
  <c r="AU423" i="43" s="1"/>
  <c r="AW421" i="43"/>
  <c r="AV421" i="43"/>
  <c r="AU421" i="43" s="1"/>
  <c r="AT421" i="43" s="1"/>
  <c r="AW419" i="43"/>
  <c r="AV419" i="43"/>
  <c r="AU419" i="43" s="1"/>
  <c r="AW417" i="43"/>
  <c r="AV417" i="43"/>
  <c r="AU417" i="43" s="1"/>
  <c r="AT417" i="43" s="1"/>
  <c r="AW415" i="43"/>
  <c r="AV415" i="43"/>
  <c r="AU415" i="43" s="1"/>
  <c r="AW413" i="43"/>
  <c r="AV413" i="43"/>
  <c r="AU413" i="43" s="1"/>
  <c r="AT413" i="43" s="1"/>
  <c r="AW411" i="43"/>
  <c r="AV411" i="43"/>
  <c r="AU411" i="43" s="1"/>
  <c r="AW399" i="43"/>
  <c r="AW397" i="43" s="1"/>
  <c r="AV399" i="43"/>
  <c r="AU399" i="43" s="1"/>
  <c r="AW392" i="43"/>
  <c r="AV392" i="43"/>
  <c r="AW390" i="43"/>
  <c r="AW389" i="43" s="1"/>
  <c r="AV390" i="43"/>
  <c r="AW387" i="43"/>
  <c r="AV387" i="43"/>
  <c r="AW378" i="43"/>
  <c r="AU378" i="43" s="1"/>
  <c r="AT378" i="43" s="1"/>
  <c r="AW376" i="43"/>
  <c r="AU376" i="43" s="1"/>
  <c r="AW373" i="43"/>
  <c r="AV373" i="43"/>
  <c r="AW369" i="43"/>
  <c r="AV369" i="43"/>
  <c r="AW366" i="43"/>
  <c r="AV366" i="43"/>
  <c r="AW361" i="43"/>
  <c r="AV361" i="43"/>
  <c r="AW358" i="43"/>
  <c r="AW356" i="43" s="1"/>
  <c r="AV358" i="43"/>
  <c r="AW354" i="43"/>
  <c r="AV354" i="43"/>
  <c r="AW352" i="43"/>
  <c r="AV352" i="43"/>
  <c r="AW350" i="43"/>
  <c r="AV350" i="43"/>
  <c r="AW343" i="43"/>
  <c r="AV343" i="43"/>
  <c r="AW341" i="43"/>
  <c r="AV341" i="43"/>
  <c r="AW337" i="43"/>
  <c r="AW336" i="43" s="1"/>
  <c r="AV337" i="43"/>
  <c r="AW329" i="43"/>
  <c r="AV329" i="43"/>
  <c r="AW326" i="43"/>
  <c r="AV326" i="43"/>
  <c r="AW314" i="43"/>
  <c r="AV314" i="43"/>
  <c r="AW311" i="43"/>
  <c r="AV311" i="43"/>
  <c r="AW307" i="43"/>
  <c r="AV307" i="43"/>
  <c r="AW304" i="43"/>
  <c r="AV304" i="43"/>
  <c r="AW298" i="43"/>
  <c r="AV298" i="43"/>
  <c r="AW292" i="43"/>
  <c r="AV292" i="43"/>
  <c r="AW285" i="43"/>
  <c r="AV285" i="43"/>
  <c r="AW273" i="43"/>
  <c r="AV273" i="43"/>
  <c r="AW267" i="43"/>
  <c r="AV267" i="43"/>
  <c r="AW263" i="43"/>
  <c r="AV263" i="43"/>
  <c r="AW256" i="43"/>
  <c r="AV256" i="43"/>
  <c r="AW249" i="43"/>
  <c r="AV249" i="43"/>
  <c r="AW239" i="43"/>
  <c r="AV239" i="43"/>
  <c r="AW228" i="43"/>
  <c r="AV228" i="43"/>
  <c r="AW223" i="43"/>
  <c r="AV223" i="43"/>
  <c r="AW217" i="43"/>
  <c r="AV217" i="43"/>
  <c r="AW201" i="43"/>
  <c r="AV201" i="43"/>
  <c r="AS469" i="43"/>
  <c r="AR469" i="43"/>
  <c r="AS467" i="43"/>
  <c r="AR467" i="43"/>
  <c r="AS465" i="43"/>
  <c r="AR465" i="43"/>
  <c r="AS463" i="43"/>
  <c r="AR463" i="43"/>
  <c r="AS461" i="43"/>
  <c r="AR461" i="43"/>
  <c r="AS459" i="43"/>
  <c r="AR459" i="43"/>
  <c r="AS457" i="43"/>
  <c r="AR457" i="43"/>
  <c r="AS455" i="43"/>
  <c r="AR455" i="43"/>
  <c r="AS453" i="43"/>
  <c r="AR453" i="43"/>
  <c r="AS451" i="43"/>
  <c r="AR451" i="43"/>
  <c r="AS440" i="43"/>
  <c r="AR440" i="43"/>
  <c r="AS438" i="43"/>
  <c r="AR438" i="43"/>
  <c r="AS436" i="43"/>
  <c r="AR436" i="43"/>
  <c r="AS434" i="43"/>
  <c r="AR434" i="43"/>
  <c r="AS429" i="43"/>
  <c r="AR429" i="43"/>
  <c r="AS427" i="43"/>
  <c r="AR427" i="43"/>
  <c r="AS425" i="43"/>
  <c r="AR425" i="43"/>
  <c r="AS423" i="43"/>
  <c r="AR423" i="43"/>
  <c r="AS421" i="43"/>
  <c r="AR421" i="43"/>
  <c r="AS419" i="43"/>
  <c r="AR419" i="43"/>
  <c r="AS417" i="43"/>
  <c r="AR417" i="43"/>
  <c r="AS415" i="43"/>
  <c r="AR415" i="43"/>
  <c r="AS413" i="43"/>
  <c r="AR413" i="43"/>
  <c r="AS411" i="43"/>
  <c r="AR411" i="43"/>
  <c r="AS399" i="43"/>
  <c r="AS397" i="43" s="1"/>
  <c r="AR399" i="43"/>
  <c r="AS392" i="43"/>
  <c r="AR392" i="43"/>
  <c r="AS390" i="43"/>
  <c r="AS389" i="43" s="1"/>
  <c r="AR390" i="43"/>
  <c r="AS387" i="43"/>
  <c r="AR387" i="43"/>
  <c r="AS378" i="43"/>
  <c r="AR378" i="43"/>
  <c r="AS376" i="43"/>
  <c r="AR376" i="43"/>
  <c r="AS373" i="43"/>
  <c r="AR373" i="43"/>
  <c r="AS369" i="43"/>
  <c r="AR369" i="43"/>
  <c r="AS366" i="43"/>
  <c r="AR366" i="43"/>
  <c r="AS361" i="43"/>
  <c r="AR361" i="43"/>
  <c r="AS358" i="43"/>
  <c r="AS356" i="43" s="1"/>
  <c r="AR358" i="43"/>
  <c r="AS354" i="43"/>
  <c r="AR354" i="43"/>
  <c r="AS352" i="43"/>
  <c r="AR352" i="43"/>
  <c r="AS350" i="43"/>
  <c r="AR350" i="43"/>
  <c r="AS343" i="43"/>
  <c r="AR343" i="43"/>
  <c r="AS341" i="43"/>
  <c r="AR341" i="43"/>
  <c r="AS337" i="43"/>
  <c r="AS336" i="43" s="1"/>
  <c r="AR337" i="43"/>
  <c r="AS329" i="43"/>
  <c r="AR329" i="43"/>
  <c r="AS326" i="43"/>
  <c r="AR326" i="43"/>
  <c r="AS314" i="43"/>
  <c r="AR314" i="43"/>
  <c r="AS311" i="43"/>
  <c r="AR311" i="43"/>
  <c r="AS307" i="43"/>
  <c r="AR307" i="43"/>
  <c r="AS304" i="43"/>
  <c r="AR304" i="43"/>
  <c r="AS298" i="43"/>
  <c r="AR298" i="43"/>
  <c r="AS292" i="43"/>
  <c r="AR292" i="43"/>
  <c r="AS285" i="43"/>
  <c r="AR285" i="43"/>
  <c r="AS273" i="43"/>
  <c r="AR273" i="43"/>
  <c r="AS267" i="43"/>
  <c r="AR267" i="43"/>
  <c r="AS263" i="43"/>
  <c r="AR263" i="43"/>
  <c r="AS256" i="43"/>
  <c r="AR256" i="43"/>
  <c r="AS249" i="43"/>
  <c r="AR249" i="43"/>
  <c r="AS239" i="43"/>
  <c r="AR239" i="43"/>
  <c r="AS228" i="43"/>
  <c r="AR228" i="43"/>
  <c r="AS223" i="43"/>
  <c r="AR223" i="43"/>
  <c r="AS217" i="43"/>
  <c r="AR217" i="43"/>
  <c r="AS201" i="43"/>
  <c r="AR201" i="43"/>
  <c r="AP469" i="43"/>
  <c r="AO469" i="43"/>
  <c r="AP467" i="43"/>
  <c r="AO467" i="43"/>
  <c r="AP465" i="43"/>
  <c r="AO465" i="43"/>
  <c r="AP463" i="43"/>
  <c r="AO463" i="43"/>
  <c r="AP461" i="43"/>
  <c r="AO461" i="43"/>
  <c r="AP459" i="43"/>
  <c r="AO459" i="43"/>
  <c r="AP457" i="43"/>
  <c r="AO457" i="43"/>
  <c r="AP455" i="43"/>
  <c r="AO455" i="43"/>
  <c r="AP453" i="43"/>
  <c r="AO453" i="43"/>
  <c r="AP451" i="43"/>
  <c r="AO451" i="43"/>
  <c r="AP440" i="43"/>
  <c r="AO440" i="43"/>
  <c r="AP438" i="43"/>
  <c r="AO438" i="43"/>
  <c r="AP436" i="43"/>
  <c r="AO436" i="43"/>
  <c r="AP434" i="43"/>
  <c r="AO434" i="43"/>
  <c r="AP429" i="43"/>
  <c r="AO429" i="43"/>
  <c r="AP427" i="43"/>
  <c r="AO427" i="43"/>
  <c r="AP425" i="43"/>
  <c r="AO425" i="43"/>
  <c r="AP423" i="43"/>
  <c r="AO423" i="43"/>
  <c r="AP421" i="43"/>
  <c r="AO421" i="43"/>
  <c r="AP419" i="43"/>
  <c r="AO419" i="43"/>
  <c r="AP417" i="43"/>
  <c r="AO417" i="43"/>
  <c r="AP415" i="43"/>
  <c r="AO415" i="43"/>
  <c r="AP413" i="43"/>
  <c r="AO413" i="43"/>
  <c r="AP411" i="43"/>
  <c r="AO411" i="43"/>
  <c r="AP399" i="43"/>
  <c r="AP397" i="43" s="1"/>
  <c r="AO399" i="43"/>
  <c r="AP392" i="43"/>
  <c r="AO392" i="43"/>
  <c r="AP390" i="43"/>
  <c r="AP389" i="43" s="1"/>
  <c r="AO390" i="43"/>
  <c r="AP387" i="43"/>
  <c r="AO387" i="43"/>
  <c r="AP378" i="43"/>
  <c r="AO378" i="43"/>
  <c r="AP376" i="43"/>
  <c r="AO376" i="43"/>
  <c r="AP373" i="43"/>
  <c r="AO373" i="43"/>
  <c r="AP369" i="43"/>
  <c r="AO369" i="43"/>
  <c r="AP366" i="43"/>
  <c r="AO366" i="43"/>
  <c r="AP361" i="43"/>
  <c r="AO361" i="43"/>
  <c r="AP358" i="43"/>
  <c r="AP356" i="43" s="1"/>
  <c r="AO358" i="43"/>
  <c r="AO356" i="43"/>
  <c r="AN356" i="43" s="1"/>
  <c r="AP354" i="43"/>
  <c r="AO354" i="43"/>
  <c r="AN354" i="43" s="1"/>
  <c r="AP352" i="43"/>
  <c r="AO352" i="43"/>
  <c r="AN352" i="43" s="1"/>
  <c r="AP350" i="43"/>
  <c r="AO350" i="43"/>
  <c r="AN350" i="43" s="1"/>
  <c r="AP343" i="43"/>
  <c r="AO343" i="43"/>
  <c r="AN343" i="43" s="1"/>
  <c r="AP341" i="43"/>
  <c r="AO341" i="43"/>
  <c r="AN341" i="43" s="1"/>
  <c r="AP337" i="43"/>
  <c r="AP336" i="43" s="1"/>
  <c r="AO337" i="43"/>
  <c r="AN337" i="43" s="1"/>
  <c r="AP329" i="43"/>
  <c r="AO329" i="43"/>
  <c r="AP326" i="43"/>
  <c r="AO326" i="43"/>
  <c r="AP314" i="43"/>
  <c r="AO314" i="43"/>
  <c r="AP311" i="43"/>
  <c r="AO311" i="43"/>
  <c r="AP307" i="43"/>
  <c r="AO307" i="43"/>
  <c r="AP304" i="43"/>
  <c r="AO304" i="43"/>
  <c r="AP298" i="43"/>
  <c r="AO298" i="43"/>
  <c r="AP292" i="43"/>
  <c r="AO292" i="43"/>
  <c r="AP285" i="43"/>
  <c r="AO285" i="43"/>
  <c r="AP273" i="43"/>
  <c r="AP272" i="43" s="1"/>
  <c r="AO273" i="43"/>
  <c r="AP267" i="43"/>
  <c r="AO267" i="43"/>
  <c r="AP263" i="43"/>
  <c r="AO263" i="43"/>
  <c r="AP256" i="43"/>
  <c r="AO256" i="43"/>
  <c r="AP249" i="43"/>
  <c r="AO249" i="43"/>
  <c r="AP239" i="43"/>
  <c r="AO239" i="43"/>
  <c r="AP228" i="43"/>
  <c r="AO228" i="43"/>
  <c r="AP223" i="43"/>
  <c r="AO223" i="43"/>
  <c r="AP217" i="43"/>
  <c r="AP208" i="43" s="1"/>
  <c r="AO217" i="43"/>
  <c r="AP201" i="43"/>
  <c r="AO201" i="43"/>
  <c r="AM469" i="43"/>
  <c r="AL469" i="43"/>
  <c r="AM467" i="43"/>
  <c r="AL467" i="43"/>
  <c r="AM465" i="43"/>
  <c r="AL465" i="43"/>
  <c r="AM463" i="43"/>
  <c r="AL463" i="43"/>
  <c r="AM461" i="43"/>
  <c r="AL461" i="43"/>
  <c r="AM459" i="43"/>
  <c r="AL459" i="43"/>
  <c r="AM457" i="43"/>
  <c r="AL457" i="43"/>
  <c r="AM455" i="43"/>
  <c r="AL455" i="43"/>
  <c r="AM453" i="43"/>
  <c r="AL453" i="43"/>
  <c r="AM451" i="43"/>
  <c r="AL451" i="43"/>
  <c r="AM440" i="43"/>
  <c r="AL440" i="43"/>
  <c r="AM438" i="43"/>
  <c r="AL438" i="43"/>
  <c r="AM436" i="43"/>
  <c r="AL436" i="43"/>
  <c r="AM434" i="43"/>
  <c r="AL434" i="43"/>
  <c r="AM429" i="43"/>
  <c r="AL429" i="43"/>
  <c r="AM427" i="43"/>
  <c r="AL427" i="43"/>
  <c r="AM425" i="43"/>
  <c r="AL425" i="43"/>
  <c r="AM423" i="43"/>
  <c r="AL423" i="43"/>
  <c r="AM421" i="43"/>
  <c r="AL421" i="43"/>
  <c r="AM419" i="43"/>
  <c r="AL419" i="43"/>
  <c r="AM417" i="43"/>
  <c r="AL417" i="43"/>
  <c r="AM415" i="43"/>
  <c r="AL415" i="43"/>
  <c r="AM413" i="43"/>
  <c r="AL413" i="43"/>
  <c r="AM411" i="43"/>
  <c r="AL411" i="43"/>
  <c r="AM399" i="43"/>
  <c r="AM397" i="43" s="1"/>
  <c r="AL399" i="43"/>
  <c r="AM392" i="43"/>
  <c r="AL392" i="43"/>
  <c r="AM390" i="43"/>
  <c r="AM389" i="43" s="1"/>
  <c r="AL390" i="43"/>
  <c r="AM387" i="43"/>
  <c r="AL387" i="43"/>
  <c r="AM378" i="43"/>
  <c r="AL378" i="43"/>
  <c r="AM376" i="43"/>
  <c r="AL376" i="43"/>
  <c r="AM373" i="43"/>
  <c r="AL373" i="43"/>
  <c r="AM369" i="43"/>
  <c r="AL369" i="43"/>
  <c r="AM366" i="43"/>
  <c r="AL366" i="43"/>
  <c r="AM361" i="43"/>
  <c r="AL361" i="43"/>
  <c r="AM358" i="43"/>
  <c r="AM356" i="43" s="1"/>
  <c r="AL358" i="43"/>
  <c r="AM354" i="43"/>
  <c r="AL354" i="43"/>
  <c r="AM352" i="43"/>
  <c r="AL352" i="43"/>
  <c r="AM350" i="43"/>
  <c r="AL350" i="43"/>
  <c r="AM343" i="43"/>
  <c r="AL343" i="43"/>
  <c r="AM341" i="43"/>
  <c r="AL341" i="43"/>
  <c r="AM337" i="43"/>
  <c r="AL337" i="43"/>
  <c r="AM329" i="43"/>
  <c r="AL329" i="43"/>
  <c r="AM326" i="43"/>
  <c r="AL326" i="43"/>
  <c r="AM314" i="43"/>
  <c r="AL314" i="43"/>
  <c r="AM311" i="43"/>
  <c r="AL311" i="43"/>
  <c r="AM307" i="43"/>
  <c r="AL307" i="43"/>
  <c r="AM304" i="43"/>
  <c r="AL304" i="43"/>
  <c r="AM298" i="43"/>
  <c r="AL298" i="43"/>
  <c r="AM292" i="43"/>
  <c r="AL292" i="43"/>
  <c r="AM285" i="43"/>
  <c r="AL285" i="43"/>
  <c r="AM273" i="43"/>
  <c r="AM272" i="43" s="1"/>
  <c r="AL273" i="43"/>
  <c r="AM267" i="43"/>
  <c r="AL267" i="43"/>
  <c r="AM263" i="43"/>
  <c r="AL263" i="43"/>
  <c r="AM256" i="43"/>
  <c r="AL256" i="43"/>
  <c r="AM249" i="43"/>
  <c r="AL249" i="43"/>
  <c r="AM239" i="43"/>
  <c r="AL239" i="43"/>
  <c r="AM228" i="43"/>
  <c r="AL228" i="43"/>
  <c r="AM223" i="43"/>
  <c r="AL223" i="43"/>
  <c r="AM217" i="43"/>
  <c r="AM208" i="43" s="1"/>
  <c r="AL217" i="43"/>
  <c r="AM201" i="43"/>
  <c r="AL201" i="43"/>
  <c r="AI469" i="43"/>
  <c r="AH469" i="43"/>
  <c r="AI467" i="43"/>
  <c r="AH467" i="43"/>
  <c r="AI465" i="43"/>
  <c r="AH465" i="43"/>
  <c r="AI463" i="43"/>
  <c r="AH463" i="43"/>
  <c r="AI461" i="43"/>
  <c r="AH461" i="43"/>
  <c r="AI459" i="43"/>
  <c r="AH459" i="43"/>
  <c r="AI457" i="43"/>
  <c r="AH457" i="43"/>
  <c r="AI455" i="43"/>
  <c r="AH455" i="43"/>
  <c r="AI453" i="43"/>
  <c r="AH453" i="43"/>
  <c r="AI451" i="43"/>
  <c r="AH451" i="43"/>
  <c r="AI440" i="43"/>
  <c r="AH440" i="43"/>
  <c r="AI438" i="43"/>
  <c r="AH438" i="43"/>
  <c r="AI436" i="43"/>
  <c r="AH436" i="43"/>
  <c r="AI434" i="43"/>
  <c r="AH434" i="43"/>
  <c r="AI429" i="43"/>
  <c r="AH429" i="43"/>
  <c r="AI427" i="43"/>
  <c r="AH427" i="43"/>
  <c r="AI425" i="43"/>
  <c r="AH425" i="43"/>
  <c r="AI423" i="43"/>
  <c r="AH423" i="43"/>
  <c r="AI421" i="43"/>
  <c r="AH421" i="43"/>
  <c r="AI419" i="43"/>
  <c r="AH419" i="43"/>
  <c r="AI417" i="43"/>
  <c r="AH417" i="43"/>
  <c r="AI415" i="43"/>
  <c r="AH415" i="43"/>
  <c r="AI413" i="43"/>
  <c r="AH413" i="43"/>
  <c r="AI411" i="43"/>
  <c r="AH411" i="43"/>
  <c r="AI399" i="43"/>
  <c r="AI397" i="43" s="1"/>
  <c r="AH399" i="43"/>
  <c r="AI392" i="43"/>
  <c r="AH392" i="43"/>
  <c r="AI390" i="43"/>
  <c r="AI389" i="43" s="1"/>
  <c r="AH390" i="43"/>
  <c r="AI387" i="43"/>
  <c r="AH387" i="43"/>
  <c r="AG387" i="43" s="1"/>
  <c r="AF387" i="43" s="1"/>
  <c r="AI378" i="43"/>
  <c r="AH378" i="43"/>
  <c r="AG378" i="43" s="1"/>
  <c r="AF378" i="43" s="1"/>
  <c r="AI376" i="43"/>
  <c r="AH376" i="43"/>
  <c r="AG376" i="43" s="1"/>
  <c r="AF376" i="43" s="1"/>
  <c r="AI373" i="43"/>
  <c r="AH373" i="43"/>
  <c r="AG373" i="43" s="1"/>
  <c r="AF373" i="43" s="1"/>
  <c r="AI369" i="43"/>
  <c r="AH369" i="43"/>
  <c r="AG369" i="43" s="1"/>
  <c r="AF369" i="43" s="1"/>
  <c r="AI366" i="43"/>
  <c r="AI375" i="43" s="1"/>
  <c r="AH366" i="43"/>
  <c r="AG366" i="43" s="1"/>
  <c r="AF366" i="43" s="1"/>
  <c r="AI361" i="43"/>
  <c r="AH361" i="43"/>
  <c r="AG361" i="43" s="1"/>
  <c r="AF361" i="43" s="1"/>
  <c r="AI358" i="43"/>
  <c r="AI356" i="43" s="1"/>
  <c r="AH358" i="43"/>
  <c r="AG358" i="43" s="1"/>
  <c r="AF358" i="43" s="1"/>
  <c r="AI354" i="43"/>
  <c r="AH354" i="43"/>
  <c r="AI352" i="43"/>
  <c r="AH352" i="43"/>
  <c r="AI350" i="43"/>
  <c r="AH350" i="43"/>
  <c r="AI343" i="43"/>
  <c r="AH343" i="43"/>
  <c r="AI341" i="43"/>
  <c r="AH341" i="43"/>
  <c r="AI337" i="43"/>
  <c r="AI336" i="43" s="1"/>
  <c r="AH337" i="43"/>
  <c r="AI329" i="43"/>
  <c r="AH329" i="43"/>
  <c r="AI326" i="43"/>
  <c r="AH326" i="43"/>
  <c r="AI314" i="43"/>
  <c r="AH314" i="43"/>
  <c r="AI311" i="43"/>
  <c r="AH311" i="43"/>
  <c r="AI307" i="43"/>
  <c r="AH307" i="43"/>
  <c r="AI304" i="43"/>
  <c r="AH304" i="43"/>
  <c r="AI298" i="43"/>
  <c r="AH298" i="43"/>
  <c r="AI292" i="43"/>
  <c r="AH292" i="43"/>
  <c r="AI285" i="43"/>
  <c r="AH285" i="43"/>
  <c r="AI273" i="43"/>
  <c r="AH273" i="43"/>
  <c r="AI267" i="43"/>
  <c r="AH267" i="43"/>
  <c r="AI263" i="43"/>
  <c r="AH263" i="43"/>
  <c r="AI256" i="43"/>
  <c r="AH256" i="43"/>
  <c r="AI249" i="43"/>
  <c r="AH249" i="43"/>
  <c r="AI239" i="43"/>
  <c r="AH239" i="43"/>
  <c r="AI228" i="43"/>
  <c r="AH228" i="43"/>
  <c r="AI223" i="43"/>
  <c r="AH223" i="43"/>
  <c r="AI217" i="43"/>
  <c r="AH217" i="43"/>
  <c r="AI201" i="43"/>
  <c r="AH201" i="43"/>
  <c r="AA469" i="43"/>
  <c r="Z469" i="43"/>
  <c r="AA467" i="43"/>
  <c r="Z467" i="43"/>
  <c r="AA465" i="43"/>
  <c r="Z465" i="43"/>
  <c r="AA463" i="43"/>
  <c r="Z463" i="43"/>
  <c r="AA461" i="43"/>
  <c r="Z461" i="43"/>
  <c r="AA459" i="43"/>
  <c r="Z459" i="43"/>
  <c r="AA457" i="43"/>
  <c r="Z457" i="43"/>
  <c r="AA455" i="43"/>
  <c r="Z455" i="43"/>
  <c r="AA453" i="43"/>
  <c r="Z453" i="43"/>
  <c r="AA451" i="43"/>
  <c r="Z451" i="43"/>
  <c r="AA440" i="43"/>
  <c r="Z440" i="43"/>
  <c r="AA438" i="43"/>
  <c r="Z438" i="43"/>
  <c r="AA436" i="43"/>
  <c r="Z436" i="43"/>
  <c r="AA434" i="43"/>
  <c r="Z434" i="43"/>
  <c r="AA429" i="43"/>
  <c r="Z429" i="43"/>
  <c r="AA427" i="43"/>
  <c r="Z427" i="43"/>
  <c r="AA425" i="43"/>
  <c r="Z425" i="43"/>
  <c r="AA423" i="43"/>
  <c r="Z423" i="43"/>
  <c r="AA421" i="43"/>
  <c r="Z421" i="43"/>
  <c r="AA419" i="43"/>
  <c r="Z419" i="43"/>
  <c r="AA417" i="43"/>
  <c r="Z417" i="43"/>
  <c r="AA415" i="43"/>
  <c r="Z415" i="43"/>
  <c r="AA413" i="43"/>
  <c r="Z413" i="43"/>
  <c r="AA411" i="43"/>
  <c r="Z411" i="43"/>
  <c r="AA399" i="43"/>
  <c r="AA397" i="43" s="1"/>
  <c r="Z399" i="43"/>
  <c r="AA392" i="43"/>
  <c r="Z392" i="43"/>
  <c r="AA390" i="43"/>
  <c r="AA389" i="43" s="1"/>
  <c r="Z390" i="43"/>
  <c r="AA387" i="43"/>
  <c r="Z387" i="43"/>
  <c r="AA378" i="43"/>
  <c r="Z378" i="43"/>
  <c r="AA376" i="43"/>
  <c r="Z376" i="43"/>
  <c r="AA373" i="43"/>
  <c r="Z373" i="43"/>
  <c r="AA369" i="43"/>
  <c r="Z369" i="43"/>
  <c r="AA366" i="43"/>
  <c r="Z366" i="43"/>
  <c r="AA361" i="43"/>
  <c r="Z361" i="43"/>
  <c r="AA358" i="43"/>
  <c r="AA356" i="43" s="1"/>
  <c r="Z358" i="43"/>
  <c r="AA354" i="43"/>
  <c r="Z354" i="43"/>
  <c r="AA352" i="43"/>
  <c r="Z352" i="43"/>
  <c r="AA350" i="43"/>
  <c r="Z350" i="43"/>
  <c r="AA343" i="43"/>
  <c r="Z343" i="43"/>
  <c r="AA341" i="43"/>
  <c r="Z341" i="43"/>
  <c r="AA337" i="43"/>
  <c r="Z337" i="43"/>
  <c r="AA329" i="43"/>
  <c r="Z329" i="43"/>
  <c r="AA326" i="43"/>
  <c r="Z326" i="43"/>
  <c r="AA314" i="43"/>
  <c r="Z314" i="43"/>
  <c r="AA311" i="43"/>
  <c r="Z311" i="43"/>
  <c r="AA307" i="43"/>
  <c r="Z307" i="43"/>
  <c r="AA304" i="43"/>
  <c r="Z304" i="43"/>
  <c r="AA298" i="43"/>
  <c r="Z298" i="43"/>
  <c r="AA292" i="43"/>
  <c r="Z292" i="43"/>
  <c r="AA285" i="43"/>
  <c r="Z285" i="43"/>
  <c r="AA273" i="43"/>
  <c r="Z273" i="43"/>
  <c r="AA267" i="43"/>
  <c r="Z267" i="43"/>
  <c r="AA263" i="43"/>
  <c r="Z263" i="43"/>
  <c r="AA256" i="43"/>
  <c r="Z256" i="43"/>
  <c r="AA249" i="43"/>
  <c r="Z249" i="43"/>
  <c r="AA239" i="43"/>
  <c r="Z239" i="43"/>
  <c r="AA228" i="43"/>
  <c r="Z228" i="43"/>
  <c r="AA223" i="43"/>
  <c r="Z223" i="43"/>
  <c r="AA217" i="43"/>
  <c r="Z217" i="43"/>
  <c r="AA201" i="43"/>
  <c r="Z201" i="43"/>
  <c r="X469" i="43"/>
  <c r="W469" i="43"/>
  <c r="X467" i="43"/>
  <c r="W467" i="43"/>
  <c r="X465" i="43"/>
  <c r="W465" i="43"/>
  <c r="X463" i="43"/>
  <c r="W463" i="43"/>
  <c r="X461" i="43"/>
  <c r="W461" i="43"/>
  <c r="X459" i="43"/>
  <c r="W459" i="43"/>
  <c r="X457" i="43"/>
  <c r="W457" i="43"/>
  <c r="X455" i="43"/>
  <c r="W455" i="43"/>
  <c r="X453" i="43"/>
  <c r="W453" i="43"/>
  <c r="X451" i="43"/>
  <c r="W451" i="43"/>
  <c r="X440" i="43"/>
  <c r="W440" i="43"/>
  <c r="X438" i="43"/>
  <c r="W438" i="43"/>
  <c r="X436" i="43"/>
  <c r="W436" i="43"/>
  <c r="X434" i="43"/>
  <c r="W434" i="43"/>
  <c r="X429" i="43"/>
  <c r="W429" i="43"/>
  <c r="X427" i="43"/>
  <c r="W427" i="43"/>
  <c r="X425" i="43"/>
  <c r="W425" i="43"/>
  <c r="X423" i="43"/>
  <c r="W423" i="43"/>
  <c r="X421" i="43"/>
  <c r="W421" i="43"/>
  <c r="X419" i="43"/>
  <c r="W419" i="43"/>
  <c r="X417" i="43"/>
  <c r="W417" i="43"/>
  <c r="V417" i="43" s="1"/>
  <c r="X415" i="43"/>
  <c r="W415" i="43"/>
  <c r="X413" i="43"/>
  <c r="W413" i="43"/>
  <c r="V413" i="43" s="1"/>
  <c r="X411" i="43"/>
  <c r="W411" i="43"/>
  <c r="X399" i="43"/>
  <c r="X397" i="43" s="1"/>
  <c r="W399" i="43"/>
  <c r="X392" i="43"/>
  <c r="W392" i="43"/>
  <c r="X390" i="43"/>
  <c r="W390" i="43"/>
  <c r="X389" i="43"/>
  <c r="X387" i="43"/>
  <c r="W387" i="43"/>
  <c r="V387" i="43" s="1"/>
  <c r="X378" i="43"/>
  <c r="W378" i="43"/>
  <c r="V378" i="43" s="1"/>
  <c r="X376" i="43"/>
  <c r="W376" i="43"/>
  <c r="V376" i="43" s="1"/>
  <c r="X373" i="43"/>
  <c r="W373" i="43"/>
  <c r="V373" i="43" s="1"/>
  <c r="X369" i="43"/>
  <c r="W369" i="43"/>
  <c r="V369" i="43" s="1"/>
  <c r="X366" i="43"/>
  <c r="W366" i="43"/>
  <c r="V366" i="43" s="1"/>
  <c r="X361" i="43"/>
  <c r="W361" i="43"/>
  <c r="V361" i="43" s="1"/>
  <c r="X358" i="43"/>
  <c r="W358" i="43"/>
  <c r="V358" i="43" s="1"/>
  <c r="X356" i="43"/>
  <c r="X354" i="43"/>
  <c r="W354" i="43"/>
  <c r="V354" i="43" s="1"/>
  <c r="X352" i="43"/>
  <c r="W352" i="43"/>
  <c r="V352" i="43" s="1"/>
  <c r="X350" i="43"/>
  <c r="W350" i="43"/>
  <c r="V350" i="43" s="1"/>
  <c r="X343" i="43"/>
  <c r="W343" i="43"/>
  <c r="V343" i="43" s="1"/>
  <c r="X341" i="43"/>
  <c r="W341" i="43"/>
  <c r="V341" i="43" s="1"/>
  <c r="X337" i="43"/>
  <c r="X336" i="43" s="1"/>
  <c r="W337" i="43"/>
  <c r="X329" i="43"/>
  <c r="W329" i="43"/>
  <c r="V329" i="43" s="1"/>
  <c r="X326" i="43"/>
  <c r="W326" i="43"/>
  <c r="V326" i="43" s="1"/>
  <c r="X314" i="43"/>
  <c r="W314" i="43"/>
  <c r="V314" i="43" s="1"/>
  <c r="X311" i="43"/>
  <c r="W311" i="43"/>
  <c r="V311" i="43" s="1"/>
  <c r="X307" i="43"/>
  <c r="W307" i="43"/>
  <c r="V307" i="43" s="1"/>
  <c r="X304" i="43"/>
  <c r="W304" i="43"/>
  <c r="V304" i="43" s="1"/>
  <c r="X298" i="43"/>
  <c r="W298" i="43"/>
  <c r="V298" i="43" s="1"/>
  <c r="X292" i="43"/>
  <c r="W292" i="43"/>
  <c r="V292" i="43" s="1"/>
  <c r="X285" i="43"/>
  <c r="W285" i="43"/>
  <c r="V285" i="43" s="1"/>
  <c r="X273" i="43"/>
  <c r="X272" i="43" s="1"/>
  <c r="W273" i="43"/>
  <c r="X267" i="43"/>
  <c r="W267" i="43"/>
  <c r="V267" i="43" s="1"/>
  <c r="X263" i="43"/>
  <c r="W263" i="43"/>
  <c r="V263" i="43" s="1"/>
  <c r="X256" i="43"/>
  <c r="W256" i="43"/>
  <c r="V256" i="43" s="1"/>
  <c r="X249" i="43"/>
  <c r="W249" i="43"/>
  <c r="V249" i="43" s="1"/>
  <c r="X239" i="43"/>
  <c r="W239" i="43"/>
  <c r="V239" i="43" s="1"/>
  <c r="X228" i="43"/>
  <c r="W228" i="43"/>
  <c r="V228" i="43" s="1"/>
  <c r="X223" i="43"/>
  <c r="W223" i="43"/>
  <c r="V223" i="43" s="1"/>
  <c r="X217" i="43"/>
  <c r="X208" i="43" s="1"/>
  <c r="W217" i="43"/>
  <c r="V217" i="43" s="1"/>
  <c r="X201" i="43"/>
  <c r="W201" i="43"/>
  <c r="V201" i="43" s="1"/>
  <c r="U469" i="43"/>
  <c r="T469" i="43"/>
  <c r="S469" i="43" s="1"/>
  <c r="U467" i="43"/>
  <c r="T467" i="43"/>
  <c r="S467" i="43" s="1"/>
  <c r="U465" i="43"/>
  <c r="T465" i="43"/>
  <c r="S465" i="43" s="1"/>
  <c r="U463" i="43"/>
  <c r="T463" i="43"/>
  <c r="S463" i="43" s="1"/>
  <c r="U461" i="43"/>
  <c r="T461" i="43"/>
  <c r="S461" i="43" s="1"/>
  <c r="U459" i="43"/>
  <c r="T459" i="43"/>
  <c r="S459" i="43" s="1"/>
  <c r="U457" i="43"/>
  <c r="T457" i="43"/>
  <c r="S457" i="43" s="1"/>
  <c r="U455" i="43"/>
  <c r="T455" i="43"/>
  <c r="S455" i="43" s="1"/>
  <c r="U453" i="43"/>
  <c r="T453" i="43"/>
  <c r="S453" i="43" s="1"/>
  <c r="U451" i="43"/>
  <c r="T451" i="43"/>
  <c r="S451" i="43" s="1"/>
  <c r="U440" i="43"/>
  <c r="T440" i="43"/>
  <c r="S440" i="43" s="1"/>
  <c r="U438" i="43"/>
  <c r="T438" i="43"/>
  <c r="S438" i="43" s="1"/>
  <c r="U436" i="43"/>
  <c r="T436" i="43"/>
  <c r="S436" i="43" s="1"/>
  <c r="U434" i="43"/>
  <c r="T434" i="43"/>
  <c r="S434" i="43" s="1"/>
  <c r="U429" i="43"/>
  <c r="T429" i="43"/>
  <c r="S429" i="43" s="1"/>
  <c r="U427" i="43"/>
  <c r="T427" i="43"/>
  <c r="S427" i="43" s="1"/>
  <c r="U425" i="43"/>
  <c r="T425" i="43"/>
  <c r="S425" i="43" s="1"/>
  <c r="U423" i="43"/>
  <c r="T423" i="43"/>
  <c r="S423" i="43" s="1"/>
  <c r="U421" i="43"/>
  <c r="T421" i="43"/>
  <c r="S421" i="43" s="1"/>
  <c r="U419" i="43"/>
  <c r="T419" i="43"/>
  <c r="S419" i="43" s="1"/>
  <c r="U417" i="43"/>
  <c r="T417" i="43"/>
  <c r="S417" i="43" s="1"/>
  <c r="U415" i="43"/>
  <c r="T415" i="43"/>
  <c r="S415" i="43" s="1"/>
  <c r="U413" i="43"/>
  <c r="T413" i="43"/>
  <c r="S413" i="43" s="1"/>
  <c r="U411" i="43"/>
  <c r="T411" i="43"/>
  <c r="S411" i="43" s="1"/>
  <c r="U399" i="43"/>
  <c r="U397" i="43" s="1"/>
  <c r="T399" i="43"/>
  <c r="S399" i="43" s="1"/>
  <c r="U392" i="43"/>
  <c r="T392" i="43"/>
  <c r="S392" i="43" s="1"/>
  <c r="U390" i="43"/>
  <c r="U389" i="43" s="1"/>
  <c r="T390" i="43"/>
  <c r="U387" i="43"/>
  <c r="T387" i="43"/>
  <c r="S387" i="43" s="1"/>
  <c r="U378" i="43"/>
  <c r="T378" i="43"/>
  <c r="S378" i="43" s="1"/>
  <c r="U376" i="43"/>
  <c r="T376" i="43"/>
  <c r="S376" i="43" s="1"/>
  <c r="U373" i="43"/>
  <c r="T373" i="43"/>
  <c r="S373" i="43" s="1"/>
  <c r="U369" i="43"/>
  <c r="T369" i="43"/>
  <c r="S369" i="43" s="1"/>
  <c r="U366" i="43"/>
  <c r="T366" i="43"/>
  <c r="S366" i="43" s="1"/>
  <c r="U361" i="43"/>
  <c r="T361" i="43"/>
  <c r="S361" i="43" s="1"/>
  <c r="U358" i="43"/>
  <c r="U356" i="43" s="1"/>
  <c r="T358" i="43"/>
  <c r="S358" i="43" s="1"/>
  <c r="U354" i="43"/>
  <c r="T354" i="43"/>
  <c r="S354" i="43" s="1"/>
  <c r="U352" i="43"/>
  <c r="T352" i="43"/>
  <c r="S352" i="43" s="1"/>
  <c r="U350" i="43"/>
  <c r="T350" i="43"/>
  <c r="S350" i="43" s="1"/>
  <c r="U343" i="43"/>
  <c r="T343" i="43"/>
  <c r="S343" i="43" s="1"/>
  <c r="U341" i="43"/>
  <c r="T341" i="43"/>
  <c r="S341" i="43" s="1"/>
  <c r="U337" i="43"/>
  <c r="U336" i="43" s="1"/>
  <c r="T337" i="43"/>
  <c r="S337" i="43" s="1"/>
  <c r="U329" i="43"/>
  <c r="T329" i="43"/>
  <c r="S329" i="43" s="1"/>
  <c r="U326" i="43"/>
  <c r="T326" i="43"/>
  <c r="S326" i="43" s="1"/>
  <c r="U314" i="43"/>
  <c r="T314" i="43"/>
  <c r="S314" i="43" s="1"/>
  <c r="U311" i="43"/>
  <c r="T311" i="43"/>
  <c r="S311" i="43" s="1"/>
  <c r="U307" i="43"/>
  <c r="T307" i="43"/>
  <c r="S307" i="43" s="1"/>
  <c r="U304" i="43"/>
  <c r="T304" i="43"/>
  <c r="S304" i="43" s="1"/>
  <c r="U298" i="43"/>
  <c r="T298" i="43"/>
  <c r="S298" i="43" s="1"/>
  <c r="U292" i="43"/>
  <c r="T292" i="43"/>
  <c r="S292" i="43" s="1"/>
  <c r="U285" i="43"/>
  <c r="T285" i="43"/>
  <c r="S285" i="43" s="1"/>
  <c r="U273" i="43"/>
  <c r="U272" i="43" s="1"/>
  <c r="T273" i="43"/>
  <c r="U267" i="43"/>
  <c r="T267" i="43"/>
  <c r="S267" i="43" s="1"/>
  <c r="U263" i="43"/>
  <c r="T263" i="43"/>
  <c r="S263" i="43" s="1"/>
  <c r="U256" i="43"/>
  <c r="T256" i="43"/>
  <c r="S256" i="43" s="1"/>
  <c r="U249" i="43"/>
  <c r="T249" i="43"/>
  <c r="S249" i="43" s="1"/>
  <c r="U239" i="43"/>
  <c r="T239" i="43"/>
  <c r="S239" i="43" s="1"/>
  <c r="U228" i="43"/>
  <c r="T228" i="43"/>
  <c r="S228" i="43" s="1"/>
  <c r="U223" i="43"/>
  <c r="T223" i="43"/>
  <c r="U217" i="43"/>
  <c r="U208" i="43" s="1"/>
  <c r="T217" i="43"/>
  <c r="S217" i="43" s="1"/>
  <c r="U201" i="43"/>
  <c r="T201" i="43"/>
  <c r="S201" i="43" s="1"/>
  <c r="R469" i="43"/>
  <c r="Q469" i="43"/>
  <c r="P469" i="43" s="1"/>
  <c r="R467" i="43"/>
  <c r="Q467" i="43"/>
  <c r="P467" i="43" s="1"/>
  <c r="R465" i="43"/>
  <c r="Q465" i="43"/>
  <c r="P465" i="43" s="1"/>
  <c r="R463" i="43"/>
  <c r="Q463" i="43"/>
  <c r="P463" i="43" s="1"/>
  <c r="R461" i="43"/>
  <c r="Q461" i="43"/>
  <c r="P461" i="43" s="1"/>
  <c r="R459" i="43"/>
  <c r="Q459" i="43"/>
  <c r="P459" i="43" s="1"/>
  <c r="R457" i="43"/>
  <c r="Q457" i="43"/>
  <c r="P457" i="43" s="1"/>
  <c r="R455" i="43"/>
  <c r="Q455" i="43"/>
  <c r="P455" i="43" s="1"/>
  <c r="R453" i="43"/>
  <c r="Q453" i="43"/>
  <c r="P453" i="43" s="1"/>
  <c r="R451" i="43"/>
  <c r="Q451" i="43"/>
  <c r="P451" i="43" s="1"/>
  <c r="R440" i="43"/>
  <c r="Q440" i="43"/>
  <c r="P440" i="43" s="1"/>
  <c r="R438" i="43"/>
  <c r="Q438" i="43"/>
  <c r="P438" i="43" s="1"/>
  <c r="R436" i="43"/>
  <c r="Q436" i="43"/>
  <c r="P436" i="43" s="1"/>
  <c r="R434" i="43"/>
  <c r="Q434" i="43"/>
  <c r="P434" i="43" s="1"/>
  <c r="R429" i="43"/>
  <c r="Q429" i="43"/>
  <c r="P429" i="43" s="1"/>
  <c r="R427" i="43"/>
  <c r="Q427" i="43"/>
  <c r="P427" i="43" s="1"/>
  <c r="R425" i="43"/>
  <c r="Q425" i="43"/>
  <c r="P425" i="43" s="1"/>
  <c r="R423" i="43"/>
  <c r="Q423" i="43"/>
  <c r="P423" i="43" s="1"/>
  <c r="R421" i="43"/>
  <c r="Q421" i="43"/>
  <c r="P421" i="43" s="1"/>
  <c r="R419" i="43"/>
  <c r="Q419" i="43"/>
  <c r="P419" i="43" s="1"/>
  <c r="R417" i="43"/>
  <c r="Q417" i="43"/>
  <c r="P417" i="43" s="1"/>
  <c r="R415" i="43"/>
  <c r="Q415" i="43"/>
  <c r="P415" i="43" s="1"/>
  <c r="R413" i="43"/>
  <c r="Q413" i="43"/>
  <c r="P413" i="43" s="1"/>
  <c r="R411" i="43"/>
  <c r="Q411" i="43"/>
  <c r="P411" i="43" s="1"/>
  <c r="R399" i="43"/>
  <c r="R397" i="43" s="1"/>
  <c r="Q399" i="43"/>
  <c r="R392" i="43"/>
  <c r="Q392" i="43"/>
  <c r="P392" i="43" s="1"/>
  <c r="R390" i="43"/>
  <c r="R389" i="43" s="1"/>
  <c r="Q390" i="43"/>
  <c r="R387" i="43"/>
  <c r="Q387" i="43"/>
  <c r="P387" i="43" s="1"/>
  <c r="R378" i="43"/>
  <c r="Q378" i="43"/>
  <c r="P378" i="43" s="1"/>
  <c r="R376" i="43"/>
  <c r="Q376" i="43"/>
  <c r="P376" i="43" s="1"/>
  <c r="R373" i="43"/>
  <c r="Q373" i="43"/>
  <c r="P373" i="43" s="1"/>
  <c r="R369" i="43"/>
  <c r="Q369" i="43"/>
  <c r="P369" i="43" s="1"/>
  <c r="R366" i="43"/>
  <c r="Q366" i="43"/>
  <c r="R361" i="43"/>
  <c r="Q361" i="43"/>
  <c r="P361" i="43" s="1"/>
  <c r="R358" i="43"/>
  <c r="R356" i="43" s="1"/>
  <c r="Q358" i="43"/>
  <c r="P358" i="43" s="1"/>
  <c r="R354" i="43"/>
  <c r="Q354" i="43"/>
  <c r="P354" i="43" s="1"/>
  <c r="R352" i="43"/>
  <c r="Q352" i="43"/>
  <c r="P352" i="43" s="1"/>
  <c r="R350" i="43"/>
  <c r="Q350" i="43"/>
  <c r="P350" i="43" s="1"/>
  <c r="R343" i="43"/>
  <c r="Q343" i="43"/>
  <c r="P343" i="43" s="1"/>
  <c r="R341" i="43"/>
  <c r="Q341" i="43"/>
  <c r="P341" i="43" s="1"/>
  <c r="R337" i="43"/>
  <c r="R336" i="43" s="1"/>
  <c r="Q337" i="43"/>
  <c r="R329" i="43"/>
  <c r="Q329" i="43"/>
  <c r="P329" i="43" s="1"/>
  <c r="R326" i="43"/>
  <c r="Q326" i="43"/>
  <c r="P326" i="43" s="1"/>
  <c r="R314" i="43"/>
  <c r="Q314" i="43"/>
  <c r="P314" i="43" s="1"/>
  <c r="R311" i="43"/>
  <c r="Q311" i="43"/>
  <c r="P311" i="43" s="1"/>
  <c r="R307" i="43"/>
  <c r="Q307" i="43"/>
  <c r="P307" i="43" s="1"/>
  <c r="R304" i="43"/>
  <c r="Q304" i="43"/>
  <c r="P304" i="43" s="1"/>
  <c r="R298" i="43"/>
  <c r="Q298" i="43"/>
  <c r="P298" i="43" s="1"/>
  <c r="R292" i="43"/>
  <c r="Q292" i="43"/>
  <c r="P292" i="43" s="1"/>
  <c r="R285" i="43"/>
  <c r="Q285" i="43"/>
  <c r="P285" i="43" s="1"/>
  <c r="R273" i="43"/>
  <c r="R272" i="43" s="1"/>
  <c r="Q273" i="43"/>
  <c r="P273" i="43" s="1"/>
  <c r="R267" i="43"/>
  <c r="Q267" i="43"/>
  <c r="P267" i="43" s="1"/>
  <c r="R263" i="43"/>
  <c r="Q263" i="43"/>
  <c r="P263" i="43" s="1"/>
  <c r="R256" i="43"/>
  <c r="Q256" i="43"/>
  <c r="P256" i="43" s="1"/>
  <c r="R249" i="43"/>
  <c r="Q249" i="43"/>
  <c r="P249" i="43" s="1"/>
  <c r="R239" i="43"/>
  <c r="Q239" i="43"/>
  <c r="P239" i="43" s="1"/>
  <c r="R228" i="43"/>
  <c r="Q228" i="43"/>
  <c r="P228" i="43" s="1"/>
  <c r="R223" i="43"/>
  <c r="Q223" i="43"/>
  <c r="P223" i="43" s="1"/>
  <c r="R217" i="43"/>
  <c r="R208" i="43" s="1"/>
  <c r="Q217" i="43"/>
  <c r="P217" i="43" s="1"/>
  <c r="R201" i="43"/>
  <c r="Q201" i="43"/>
  <c r="P201" i="43" s="1"/>
  <c r="O469" i="43"/>
  <c r="N469" i="43"/>
  <c r="M469" i="43" s="1"/>
  <c r="O467" i="43"/>
  <c r="N467" i="43"/>
  <c r="M467" i="43" s="1"/>
  <c r="O465" i="43"/>
  <c r="N465" i="43"/>
  <c r="M465" i="43" s="1"/>
  <c r="O463" i="43"/>
  <c r="N463" i="43"/>
  <c r="M463" i="43" s="1"/>
  <c r="O461" i="43"/>
  <c r="N461" i="43"/>
  <c r="M461" i="43" s="1"/>
  <c r="O459" i="43"/>
  <c r="N459" i="43"/>
  <c r="M459" i="43" s="1"/>
  <c r="O457" i="43"/>
  <c r="N457" i="43"/>
  <c r="M457" i="43" s="1"/>
  <c r="O455" i="43"/>
  <c r="N455" i="43"/>
  <c r="M455" i="43" s="1"/>
  <c r="O453" i="43"/>
  <c r="N453" i="43"/>
  <c r="M453" i="43" s="1"/>
  <c r="O451" i="43"/>
  <c r="N451" i="43"/>
  <c r="M451" i="43" s="1"/>
  <c r="O440" i="43"/>
  <c r="N440" i="43"/>
  <c r="M440" i="43" s="1"/>
  <c r="O438" i="43"/>
  <c r="N438" i="43"/>
  <c r="M438" i="43" s="1"/>
  <c r="O436" i="43"/>
  <c r="N436" i="43"/>
  <c r="M436" i="43" s="1"/>
  <c r="O434" i="43"/>
  <c r="N434" i="43"/>
  <c r="M434" i="43" s="1"/>
  <c r="O429" i="43"/>
  <c r="N429" i="43"/>
  <c r="M429" i="43" s="1"/>
  <c r="O427" i="43"/>
  <c r="N427" i="43"/>
  <c r="M427" i="43" s="1"/>
  <c r="O425" i="43"/>
  <c r="N425" i="43"/>
  <c r="M425" i="43" s="1"/>
  <c r="O423" i="43"/>
  <c r="N423" i="43"/>
  <c r="M423" i="43" s="1"/>
  <c r="O421" i="43"/>
  <c r="N421" i="43"/>
  <c r="M421" i="43" s="1"/>
  <c r="O419" i="43"/>
  <c r="N419" i="43"/>
  <c r="M419" i="43" s="1"/>
  <c r="O417" i="43"/>
  <c r="N417" i="43"/>
  <c r="M417" i="43" s="1"/>
  <c r="O415" i="43"/>
  <c r="N415" i="43"/>
  <c r="M415" i="43" s="1"/>
  <c r="O413" i="43"/>
  <c r="N413" i="43"/>
  <c r="M413" i="43" s="1"/>
  <c r="O411" i="43"/>
  <c r="N411" i="43"/>
  <c r="M411" i="43" s="1"/>
  <c r="O399" i="43"/>
  <c r="O397" i="43" s="1"/>
  <c r="N399" i="43"/>
  <c r="M399" i="43" s="1"/>
  <c r="O392" i="43"/>
  <c r="N392" i="43"/>
  <c r="M392" i="43" s="1"/>
  <c r="O390" i="43"/>
  <c r="O389" i="43" s="1"/>
  <c r="N390" i="43"/>
  <c r="O387" i="43"/>
  <c r="N387" i="43"/>
  <c r="M387" i="43" s="1"/>
  <c r="O378" i="43"/>
  <c r="N378" i="43"/>
  <c r="M378" i="43" s="1"/>
  <c r="O376" i="43"/>
  <c r="N376" i="43"/>
  <c r="M376" i="43" s="1"/>
  <c r="O373" i="43"/>
  <c r="N373" i="43"/>
  <c r="M373" i="43" s="1"/>
  <c r="O369" i="43"/>
  <c r="N369" i="43"/>
  <c r="M369" i="43" s="1"/>
  <c r="O366" i="43"/>
  <c r="N366" i="43"/>
  <c r="M366" i="43" s="1"/>
  <c r="O361" i="43"/>
  <c r="N361" i="43"/>
  <c r="M361" i="43" s="1"/>
  <c r="O358" i="43"/>
  <c r="O356" i="43" s="1"/>
  <c r="N358" i="43"/>
  <c r="O354" i="43"/>
  <c r="N354" i="43"/>
  <c r="M354" i="43" s="1"/>
  <c r="O352" i="43"/>
  <c r="N352" i="43"/>
  <c r="M352" i="43" s="1"/>
  <c r="O350" i="43"/>
  <c r="N350" i="43"/>
  <c r="M350" i="43" s="1"/>
  <c r="O343" i="43"/>
  <c r="N343" i="43"/>
  <c r="M343" i="43" s="1"/>
  <c r="O341" i="43"/>
  <c r="N341" i="43"/>
  <c r="M341" i="43" s="1"/>
  <c r="O337" i="43"/>
  <c r="O336" i="43" s="1"/>
  <c r="N337" i="43"/>
  <c r="O329" i="43"/>
  <c r="N329" i="43"/>
  <c r="M329" i="43" s="1"/>
  <c r="O326" i="43"/>
  <c r="N326" i="43"/>
  <c r="M326" i="43" s="1"/>
  <c r="O314" i="43"/>
  <c r="N314" i="43"/>
  <c r="M314" i="43" s="1"/>
  <c r="O311" i="43"/>
  <c r="N311" i="43"/>
  <c r="M311" i="43" s="1"/>
  <c r="O307" i="43"/>
  <c r="N307" i="43"/>
  <c r="M307" i="43" s="1"/>
  <c r="O304" i="43"/>
  <c r="N304" i="43"/>
  <c r="M304" i="43" s="1"/>
  <c r="O298" i="43"/>
  <c r="N298" i="43"/>
  <c r="M298" i="43" s="1"/>
  <c r="O292" i="43"/>
  <c r="N292" i="43"/>
  <c r="M292" i="43" s="1"/>
  <c r="O285" i="43"/>
  <c r="N285" i="43"/>
  <c r="M285" i="43" s="1"/>
  <c r="O273" i="43"/>
  <c r="O272" i="43" s="1"/>
  <c r="N273" i="43"/>
  <c r="M273" i="43" s="1"/>
  <c r="O267" i="43"/>
  <c r="N267" i="43"/>
  <c r="M267" i="43" s="1"/>
  <c r="O263" i="43"/>
  <c r="N263" i="43"/>
  <c r="M263" i="43" s="1"/>
  <c r="O256" i="43"/>
  <c r="N256" i="43"/>
  <c r="M256" i="43" s="1"/>
  <c r="O249" i="43"/>
  <c r="N249" i="43"/>
  <c r="M249" i="43" s="1"/>
  <c r="O239" i="43"/>
  <c r="N239" i="43"/>
  <c r="M239" i="43" s="1"/>
  <c r="O228" i="43"/>
  <c r="N228" i="43"/>
  <c r="M228" i="43" s="1"/>
  <c r="O223" i="43"/>
  <c r="N223" i="43"/>
  <c r="M223" i="43" s="1"/>
  <c r="O217" i="43"/>
  <c r="O208" i="43" s="1"/>
  <c r="N217" i="43"/>
  <c r="M217" i="43" s="1"/>
  <c r="O201" i="43"/>
  <c r="N201" i="43"/>
  <c r="M201" i="43" s="1"/>
  <c r="O193" i="43"/>
  <c r="N193" i="43"/>
  <c r="M193" i="43" s="1"/>
  <c r="L193" i="43" s="1"/>
  <c r="M190" i="43"/>
  <c r="L190" i="43" s="1"/>
  <c r="O188" i="43"/>
  <c r="N188" i="43"/>
  <c r="M188" i="43" s="1"/>
  <c r="L188" i="43" s="1"/>
  <c r="O183" i="43"/>
  <c r="M183" i="43" s="1"/>
  <c r="L183" i="43" s="1"/>
  <c r="O181" i="43"/>
  <c r="O176" i="43"/>
  <c r="M176" i="43" s="1"/>
  <c r="L176" i="43" s="1"/>
  <c r="O173" i="43"/>
  <c r="N173" i="43"/>
  <c r="O168" i="43"/>
  <c r="O167" i="43" s="1"/>
  <c r="N168" i="43"/>
  <c r="O164" i="43"/>
  <c r="N164" i="43"/>
  <c r="O158" i="43"/>
  <c r="N158" i="43"/>
  <c r="N154" i="43"/>
  <c r="M154" i="43" s="1"/>
  <c r="L154" i="43" s="1"/>
  <c r="O146" i="43"/>
  <c r="N146" i="43"/>
  <c r="M146" i="43" s="1"/>
  <c r="L146" i="43" s="1"/>
  <c r="O141" i="43"/>
  <c r="N141" i="43"/>
  <c r="M141" i="43" s="1"/>
  <c r="L141" i="43" s="1"/>
  <c r="O135" i="43"/>
  <c r="N135" i="43"/>
  <c r="M135" i="43" s="1"/>
  <c r="L135" i="43" s="1"/>
  <c r="O131" i="43"/>
  <c r="N131" i="43"/>
  <c r="M131" i="43" s="1"/>
  <c r="L131" i="43" s="1"/>
  <c r="O124" i="43"/>
  <c r="M124" i="43" s="1"/>
  <c r="L124" i="43" s="1"/>
  <c r="O120" i="43"/>
  <c r="M120" i="43" s="1"/>
  <c r="L120" i="43" s="1"/>
  <c r="O112" i="43"/>
  <c r="M112" i="43" s="1"/>
  <c r="L112" i="43" s="1"/>
  <c r="O110" i="43"/>
  <c r="N110" i="43"/>
  <c r="O108" i="43"/>
  <c r="N108" i="43"/>
  <c r="O102" i="43"/>
  <c r="M102" i="43" s="1"/>
  <c r="L102" i="43" s="1"/>
  <c r="O99" i="43"/>
  <c r="M99" i="43" s="1"/>
  <c r="L99" i="43" s="1"/>
  <c r="O92" i="43"/>
  <c r="O89" i="43"/>
  <c r="M89" i="43" s="1"/>
  <c r="L89" i="43" s="1"/>
  <c r="O87" i="43"/>
  <c r="M87" i="43" s="1"/>
  <c r="L87" i="43" s="1"/>
  <c r="O82" i="43"/>
  <c r="O74" i="43"/>
  <c r="M74" i="43" s="1"/>
  <c r="L74" i="43" s="1"/>
  <c r="O71" i="43"/>
  <c r="M71" i="43" s="1"/>
  <c r="L71" i="43" s="1"/>
  <c r="O65" i="43"/>
  <c r="O64" i="43" s="1"/>
  <c r="O63" i="43" s="1"/>
  <c r="N65" i="43"/>
  <c r="O47" i="43"/>
  <c r="N47" i="43"/>
  <c r="O30" i="43"/>
  <c r="N30" i="43"/>
  <c r="O27" i="43"/>
  <c r="N27" i="43"/>
  <c r="O18" i="43"/>
  <c r="N18" i="43"/>
  <c r="O15" i="43"/>
  <c r="O14" i="43" s="1"/>
  <c r="N15" i="43"/>
  <c r="O12" i="43"/>
  <c r="N12" i="43"/>
  <c r="O7" i="43"/>
  <c r="N7" i="43"/>
  <c r="K423" i="43"/>
  <c r="K421" i="43"/>
  <c r="K419" i="43"/>
  <c r="K417" i="43"/>
  <c r="K415" i="43"/>
  <c r="K413" i="43"/>
  <c r="K411" i="43"/>
  <c r="K399" i="43"/>
  <c r="K397" i="43" s="1"/>
  <c r="K390" i="43"/>
  <c r="K378" i="43"/>
  <c r="K376" i="43"/>
  <c r="K373" i="43"/>
  <c r="K369" i="43"/>
  <c r="K366" i="43"/>
  <c r="K361" i="43"/>
  <c r="K358" i="43"/>
  <c r="K356" i="43" s="1"/>
  <c r="K354" i="43"/>
  <c r="K352" i="43"/>
  <c r="K350" i="43"/>
  <c r="K329" i="43"/>
  <c r="K326" i="43"/>
  <c r="K314" i="43"/>
  <c r="K311" i="43"/>
  <c r="K307" i="43"/>
  <c r="K298" i="43"/>
  <c r="K292" i="43"/>
  <c r="K285" i="43"/>
  <c r="K273" i="43"/>
  <c r="K267" i="43"/>
  <c r="K263" i="43"/>
  <c r="K256" i="43"/>
  <c r="K249" i="43"/>
  <c r="K239" i="43"/>
  <c r="K228" i="43"/>
  <c r="K223" i="43"/>
  <c r="K217" i="43"/>
  <c r="K96" i="43"/>
  <c r="K99" i="43"/>
  <c r="K102" i="43"/>
  <c r="K108" i="43"/>
  <c r="K110" i="43"/>
  <c r="K112" i="43"/>
  <c r="K120" i="43"/>
  <c r="K124" i="43"/>
  <c r="K131" i="43"/>
  <c r="K135" i="43"/>
  <c r="K141" i="43"/>
  <c r="K146" i="43"/>
  <c r="K154" i="43"/>
  <c r="K158" i="43"/>
  <c r="K164" i="43"/>
  <c r="K168" i="43"/>
  <c r="K173" i="43"/>
  <c r="K176" i="43"/>
  <c r="K181" i="43"/>
  <c r="K183" i="43"/>
  <c r="K188" i="43"/>
  <c r="K193" i="43"/>
  <c r="K87" i="43"/>
  <c r="K89" i="43"/>
  <c r="K92" i="43"/>
  <c r="K91" i="43" s="1"/>
  <c r="K82" i="43"/>
  <c r="K77" i="43"/>
  <c r="K74" i="43"/>
  <c r="K70" i="43" s="1"/>
  <c r="K65" i="43"/>
  <c r="K34" i="43"/>
  <c r="N399" i="42"/>
  <c r="N397" i="42"/>
  <c r="N392" i="42"/>
  <c r="N390" i="42"/>
  <c r="N389" i="42" s="1"/>
  <c r="N387" i="42"/>
  <c r="N378" i="42"/>
  <c r="N376" i="42"/>
  <c r="N373" i="42"/>
  <c r="N369" i="42"/>
  <c r="N366" i="42"/>
  <c r="M399" i="42"/>
  <c r="M397" i="42" s="1"/>
  <c r="M392" i="42"/>
  <c r="M390" i="42"/>
  <c r="M389" i="42" s="1"/>
  <c r="M387" i="42"/>
  <c r="M378" i="42"/>
  <c r="M376" i="42"/>
  <c r="M373" i="42"/>
  <c r="M369" i="42"/>
  <c r="M366" i="42"/>
  <c r="L399" i="42"/>
  <c r="L392" i="42"/>
  <c r="L390" i="42"/>
  <c r="L387" i="42"/>
  <c r="L378" i="42"/>
  <c r="K378" i="42" s="1"/>
  <c r="L376" i="42"/>
  <c r="L373" i="42"/>
  <c r="K373" i="42" s="1"/>
  <c r="L369" i="42"/>
  <c r="L366" i="42"/>
  <c r="K366" i="42" s="1"/>
  <c r="L411" i="42"/>
  <c r="L413" i="42"/>
  <c r="L415" i="42"/>
  <c r="L417" i="42"/>
  <c r="L419" i="42"/>
  <c r="L421" i="42"/>
  <c r="L423" i="42"/>
  <c r="L425" i="42"/>
  <c r="L427" i="42"/>
  <c r="L429" i="42"/>
  <c r="L434" i="42"/>
  <c r="L436" i="42"/>
  <c r="L438" i="42"/>
  <c r="L440" i="42"/>
  <c r="L451" i="42"/>
  <c r="L453" i="42"/>
  <c r="L455" i="42"/>
  <c r="L457" i="42"/>
  <c r="L459" i="42"/>
  <c r="L461" i="42"/>
  <c r="L463" i="42"/>
  <c r="L465" i="42"/>
  <c r="L467" i="42"/>
  <c r="L469" i="42"/>
  <c r="M411" i="42"/>
  <c r="M413" i="42"/>
  <c r="M415" i="42"/>
  <c r="M417" i="42"/>
  <c r="M419" i="42"/>
  <c r="M421" i="42"/>
  <c r="M423" i="42"/>
  <c r="M425" i="42"/>
  <c r="M427" i="42"/>
  <c r="M429" i="42"/>
  <c r="M434" i="42"/>
  <c r="M436" i="42"/>
  <c r="M438" i="42"/>
  <c r="M440" i="42"/>
  <c r="M451" i="42"/>
  <c r="M453" i="42"/>
  <c r="M455" i="42"/>
  <c r="M457" i="42"/>
  <c r="M459" i="42"/>
  <c r="M461" i="42"/>
  <c r="M463" i="42"/>
  <c r="M465" i="42"/>
  <c r="M467" i="42"/>
  <c r="M469" i="42"/>
  <c r="M473" i="42" s="1"/>
  <c r="N411" i="42"/>
  <c r="N413" i="42"/>
  <c r="N415" i="42"/>
  <c r="N417" i="42"/>
  <c r="N419" i="42"/>
  <c r="N421" i="42"/>
  <c r="N423" i="42"/>
  <c r="N425" i="42"/>
  <c r="N427" i="42"/>
  <c r="N429" i="42"/>
  <c r="N434" i="42"/>
  <c r="N436" i="42"/>
  <c r="N438" i="42"/>
  <c r="N440" i="42"/>
  <c r="N451" i="42"/>
  <c r="N453" i="42"/>
  <c r="N455" i="42"/>
  <c r="N457" i="42"/>
  <c r="N459" i="42"/>
  <c r="N461" i="42"/>
  <c r="N463" i="42"/>
  <c r="N465" i="42"/>
  <c r="N467" i="42"/>
  <c r="N469" i="42"/>
  <c r="N473" i="42" s="1"/>
  <c r="N361" i="42"/>
  <c r="N358" i="42"/>
  <c r="N356" i="42" s="1"/>
  <c r="N354" i="42"/>
  <c r="N352" i="42"/>
  <c r="N350" i="42"/>
  <c r="N344" i="42"/>
  <c r="N343" i="42" s="1"/>
  <c r="N341" i="42"/>
  <c r="N337" i="42"/>
  <c r="N336" i="42" s="1"/>
  <c r="N329" i="42"/>
  <c r="N326" i="42"/>
  <c r="N314" i="42"/>
  <c r="N311" i="42"/>
  <c r="N307" i="42"/>
  <c r="N304" i="42"/>
  <c r="N298" i="42"/>
  <c r="N292" i="42"/>
  <c r="N285" i="42"/>
  <c r="N273" i="42"/>
  <c r="N267" i="42"/>
  <c r="N263" i="42"/>
  <c r="N256" i="42"/>
  <c r="N249" i="42"/>
  <c r="N239" i="42"/>
  <c r="N228" i="42"/>
  <c r="N223" i="42"/>
  <c r="N217" i="42"/>
  <c r="N201" i="42"/>
  <c r="M361" i="42"/>
  <c r="M358" i="42"/>
  <c r="M356" i="42" s="1"/>
  <c r="M354" i="42"/>
  <c r="M352" i="42"/>
  <c r="M350" i="42"/>
  <c r="M344" i="42"/>
  <c r="M343" i="42" s="1"/>
  <c r="M341" i="42"/>
  <c r="M337" i="42"/>
  <c r="M336" i="42" s="1"/>
  <c r="M329" i="42"/>
  <c r="M326" i="42"/>
  <c r="M314" i="42"/>
  <c r="M311" i="42"/>
  <c r="M307" i="42"/>
  <c r="M304" i="42"/>
  <c r="M298" i="42"/>
  <c r="M292" i="42"/>
  <c r="M285" i="42"/>
  <c r="M273" i="42"/>
  <c r="M267" i="42"/>
  <c r="M263" i="42"/>
  <c r="M256" i="42"/>
  <c r="M249" i="42"/>
  <c r="M239" i="42"/>
  <c r="M228" i="42"/>
  <c r="M223" i="42"/>
  <c r="M217" i="42"/>
  <c r="M201" i="42"/>
  <c r="L361" i="42"/>
  <c r="L358" i="42"/>
  <c r="L354" i="42"/>
  <c r="L352" i="42"/>
  <c r="K352" i="42" s="1"/>
  <c r="L350" i="42"/>
  <c r="L344" i="42"/>
  <c r="L341" i="42"/>
  <c r="L337" i="42"/>
  <c r="L329" i="42"/>
  <c r="L326" i="42"/>
  <c r="K326" i="42" s="1"/>
  <c r="L314" i="42"/>
  <c r="L311" i="42"/>
  <c r="K311" i="42" s="1"/>
  <c r="L307" i="42"/>
  <c r="L304" i="42"/>
  <c r="K304" i="42" s="1"/>
  <c r="L298" i="42"/>
  <c r="L292" i="42"/>
  <c r="K292" i="42" s="1"/>
  <c r="L285" i="42"/>
  <c r="L273" i="42"/>
  <c r="K273" i="42" s="1"/>
  <c r="L267" i="42"/>
  <c r="L263" i="42"/>
  <c r="K263" i="42" s="1"/>
  <c r="L256" i="42"/>
  <c r="L249" i="42"/>
  <c r="K249" i="42" s="1"/>
  <c r="L239" i="42"/>
  <c r="L228" i="42"/>
  <c r="K228" i="42" s="1"/>
  <c r="L223" i="42"/>
  <c r="L217" i="42"/>
  <c r="K217" i="42" s="1"/>
  <c r="L201" i="42"/>
  <c r="N193" i="42"/>
  <c r="N188" i="42"/>
  <c r="N183" i="42"/>
  <c r="N181" i="42"/>
  <c r="N176" i="42"/>
  <c r="N173" i="42"/>
  <c r="N167" i="42" s="1"/>
  <c r="N168" i="42"/>
  <c r="N164" i="42"/>
  <c r="N158" i="42"/>
  <c r="N153" i="42" s="1"/>
  <c r="N154" i="42"/>
  <c r="N146" i="42"/>
  <c r="N141" i="42"/>
  <c r="N135" i="42"/>
  <c r="N131" i="42"/>
  <c r="N124" i="42"/>
  <c r="N120" i="42"/>
  <c r="N119" i="42" s="1"/>
  <c r="N112" i="42"/>
  <c r="N110" i="42"/>
  <c r="N108" i="42"/>
  <c r="N102" i="42"/>
  <c r="N99" i="42"/>
  <c r="N96" i="42"/>
  <c r="N92" i="42"/>
  <c r="N91" i="42"/>
  <c r="N89" i="42"/>
  <c r="N87" i="42"/>
  <c r="N82" i="42"/>
  <c r="N77" i="42"/>
  <c r="N74" i="42"/>
  <c r="N71" i="42"/>
  <c r="N70" i="42" s="1"/>
  <c r="N65" i="42"/>
  <c r="N64" i="42" s="1"/>
  <c r="N63" i="42" s="1"/>
  <c r="N56" i="42"/>
  <c r="N54" i="42" s="1"/>
  <c r="N48" i="42"/>
  <c r="N47" i="42" s="1"/>
  <c r="N42" i="42"/>
  <c r="N34" i="42"/>
  <c r="M193" i="42"/>
  <c r="M188" i="42"/>
  <c r="M183" i="42"/>
  <c r="M181" i="42"/>
  <c r="M180" i="42" s="1"/>
  <c r="M176" i="42"/>
  <c r="M173" i="42"/>
  <c r="M168" i="42"/>
  <c r="M164" i="42"/>
  <c r="M158" i="42"/>
  <c r="M154" i="42"/>
  <c r="M146" i="42"/>
  <c r="M141" i="42"/>
  <c r="M135" i="42"/>
  <c r="M131" i="42"/>
  <c r="M124" i="42"/>
  <c r="M120" i="42"/>
  <c r="M112" i="42"/>
  <c r="M110" i="42"/>
  <c r="M108" i="42"/>
  <c r="M102" i="42"/>
  <c r="M99" i="42"/>
  <c r="M96" i="42"/>
  <c r="M92" i="42"/>
  <c r="M91" i="42" s="1"/>
  <c r="M89" i="42"/>
  <c r="M87" i="42"/>
  <c r="M82" i="42"/>
  <c r="M77" i="42"/>
  <c r="M74" i="42"/>
  <c r="M71" i="42"/>
  <c r="M70" i="42" s="1"/>
  <c r="M65" i="42"/>
  <c r="M64" i="42" s="1"/>
  <c r="M63" i="42" s="1"/>
  <c r="M56" i="42"/>
  <c r="M54" i="42" s="1"/>
  <c r="M48" i="42"/>
  <c r="M47" i="42" s="1"/>
  <c r="M42" i="42"/>
  <c r="M34" i="42"/>
  <c r="L193" i="42"/>
  <c r="K190" i="42"/>
  <c r="L188" i="42"/>
  <c r="L183" i="42"/>
  <c r="K183" i="42" s="1"/>
  <c r="L181" i="42"/>
  <c r="L176" i="42"/>
  <c r="K176" i="42" s="1"/>
  <c r="L173" i="42"/>
  <c r="L168" i="42"/>
  <c r="L164" i="42"/>
  <c r="L158" i="42"/>
  <c r="K158" i="42" s="1"/>
  <c r="L154" i="42"/>
  <c r="L146" i="42"/>
  <c r="K146" i="42" s="1"/>
  <c r="L141" i="42"/>
  <c r="L135" i="42"/>
  <c r="K135" i="42" s="1"/>
  <c r="L131" i="42"/>
  <c r="L124" i="42"/>
  <c r="K124" i="42" s="1"/>
  <c r="L120" i="42"/>
  <c r="L112" i="42"/>
  <c r="K112" i="42" s="1"/>
  <c r="L110" i="42"/>
  <c r="L108" i="42"/>
  <c r="K108" i="42" s="1"/>
  <c r="L102" i="42"/>
  <c r="L99" i="42"/>
  <c r="K99" i="42" s="1"/>
  <c r="L96" i="42"/>
  <c r="L92" i="42"/>
  <c r="K92" i="42" s="1"/>
  <c r="L89" i="42"/>
  <c r="K89" i="42" s="1"/>
  <c r="L87" i="42"/>
  <c r="L82" i="42"/>
  <c r="K82" i="42" s="1"/>
  <c r="L77" i="42"/>
  <c r="L74" i="42"/>
  <c r="K74" i="42" s="1"/>
  <c r="L71" i="42"/>
  <c r="L65" i="42"/>
  <c r="L56" i="42"/>
  <c r="L48" i="42"/>
  <c r="L42" i="42"/>
  <c r="L34" i="42"/>
  <c r="K34" i="42" s="1"/>
  <c r="L469" i="40"/>
  <c r="K469" i="40"/>
  <c r="L467" i="40"/>
  <c r="K467" i="40"/>
  <c r="L465" i="40"/>
  <c r="K465" i="40"/>
  <c r="L463" i="40"/>
  <c r="K463" i="40"/>
  <c r="L461" i="40"/>
  <c r="K461" i="40"/>
  <c r="L459" i="40"/>
  <c r="K459" i="40"/>
  <c r="L457" i="40"/>
  <c r="K457" i="40"/>
  <c r="L455" i="40"/>
  <c r="K455" i="40"/>
  <c r="L453" i="40"/>
  <c r="K453" i="40"/>
  <c r="L451" i="40"/>
  <c r="K451" i="40"/>
  <c r="L440" i="40"/>
  <c r="K440" i="40"/>
  <c r="L438" i="40"/>
  <c r="K438" i="40"/>
  <c r="L436" i="40"/>
  <c r="K436" i="40"/>
  <c r="L434" i="40"/>
  <c r="K434" i="40"/>
  <c r="L429" i="40"/>
  <c r="K429" i="40"/>
  <c r="L427" i="40"/>
  <c r="K427" i="40"/>
  <c r="L425" i="40"/>
  <c r="K425" i="40"/>
  <c r="L423" i="40"/>
  <c r="K423" i="40"/>
  <c r="L421" i="40"/>
  <c r="K421" i="40"/>
  <c r="L419" i="40"/>
  <c r="K419" i="40"/>
  <c r="L417" i="40"/>
  <c r="K417" i="40"/>
  <c r="L415" i="40"/>
  <c r="K415" i="40"/>
  <c r="L413" i="40"/>
  <c r="K413" i="40"/>
  <c r="L411" i="40"/>
  <c r="K411" i="40"/>
  <c r="L399" i="40"/>
  <c r="L397" i="40" s="1"/>
  <c r="K399" i="40"/>
  <c r="K397" i="40" s="1"/>
  <c r="L392" i="40"/>
  <c r="K392" i="40"/>
  <c r="L390" i="40"/>
  <c r="L389" i="40" s="1"/>
  <c r="K390" i="40"/>
  <c r="K389" i="40" s="1"/>
  <c r="L387" i="40"/>
  <c r="K387" i="40"/>
  <c r="L378" i="40"/>
  <c r="K378" i="40"/>
  <c r="L376" i="40"/>
  <c r="K376" i="40"/>
  <c r="L373" i="40"/>
  <c r="K373" i="40"/>
  <c r="L369" i="40"/>
  <c r="K369" i="40"/>
  <c r="L366" i="40"/>
  <c r="K366" i="40"/>
  <c r="L361" i="40"/>
  <c r="K361" i="40"/>
  <c r="L358" i="40"/>
  <c r="L356" i="40" s="1"/>
  <c r="K358" i="40"/>
  <c r="K356" i="40" s="1"/>
  <c r="L354" i="40"/>
  <c r="K354" i="40"/>
  <c r="L352" i="40"/>
  <c r="K352" i="40"/>
  <c r="L350" i="40"/>
  <c r="K350" i="40"/>
  <c r="L344" i="40"/>
  <c r="L343" i="40" s="1"/>
  <c r="K344" i="40"/>
  <c r="K343" i="40" s="1"/>
  <c r="L341" i="40"/>
  <c r="K341" i="40"/>
  <c r="L337" i="40"/>
  <c r="L336" i="40" s="1"/>
  <c r="K337" i="40"/>
  <c r="K336" i="40" s="1"/>
  <c r="L329" i="40"/>
  <c r="K329" i="40"/>
  <c r="L326" i="40"/>
  <c r="K326" i="40"/>
  <c r="L314" i="40"/>
  <c r="K314" i="40"/>
  <c r="L311" i="40"/>
  <c r="K311" i="40"/>
  <c r="L307" i="40"/>
  <c r="K307" i="40"/>
  <c r="L304" i="40"/>
  <c r="K304" i="40"/>
  <c r="L298" i="40"/>
  <c r="K298" i="40"/>
  <c r="L292" i="40"/>
  <c r="K292" i="40"/>
  <c r="L285" i="40"/>
  <c r="K285" i="40"/>
  <c r="L273" i="40"/>
  <c r="K273" i="40"/>
  <c r="L267" i="40"/>
  <c r="K267" i="40"/>
  <c r="L263" i="40"/>
  <c r="K263" i="40"/>
  <c r="L256" i="40"/>
  <c r="K256" i="40"/>
  <c r="L249" i="40"/>
  <c r="K249" i="40"/>
  <c r="L239" i="40"/>
  <c r="K239" i="40"/>
  <c r="L228" i="40"/>
  <c r="K228" i="40"/>
  <c r="L223" i="40"/>
  <c r="L208" i="40" s="1"/>
  <c r="K223" i="40"/>
  <c r="L217" i="40"/>
  <c r="K217" i="40"/>
  <c r="L201" i="40"/>
  <c r="K201" i="40"/>
  <c r="L193" i="40"/>
  <c r="K193" i="40"/>
  <c r="L188" i="40"/>
  <c r="K188" i="40"/>
  <c r="L183" i="40"/>
  <c r="K183" i="40"/>
  <c r="L181" i="40"/>
  <c r="K181" i="40"/>
  <c r="L176" i="40"/>
  <c r="K176" i="40"/>
  <c r="L173" i="40"/>
  <c r="K173" i="40"/>
  <c r="L168" i="40"/>
  <c r="K168" i="40"/>
  <c r="L164" i="40"/>
  <c r="K164" i="40"/>
  <c r="L158" i="40"/>
  <c r="K158" i="40"/>
  <c r="L154" i="40"/>
  <c r="K154" i="40"/>
  <c r="L146" i="40"/>
  <c r="K146" i="40"/>
  <c r="L141" i="40"/>
  <c r="K141" i="40"/>
  <c r="L135" i="40"/>
  <c r="K135" i="40"/>
  <c r="L131" i="40"/>
  <c r="K131" i="40"/>
  <c r="L124" i="40"/>
  <c r="K124" i="40"/>
  <c r="L120" i="40"/>
  <c r="K120" i="40"/>
  <c r="K119" i="40" s="1"/>
  <c r="L112" i="40"/>
  <c r="K112" i="40"/>
  <c r="L110" i="40"/>
  <c r="K110" i="40"/>
  <c r="L108" i="40"/>
  <c r="K108" i="40"/>
  <c r="K106" i="40" s="1"/>
  <c r="L102" i="40"/>
  <c r="K102" i="40"/>
  <c r="L99" i="40"/>
  <c r="K99" i="40"/>
  <c r="L96" i="40"/>
  <c r="L95" i="40" s="1"/>
  <c r="K96" i="40"/>
  <c r="L92" i="40"/>
  <c r="L91" i="40" s="1"/>
  <c r="K92" i="40"/>
  <c r="K91" i="40" s="1"/>
  <c r="L89" i="40"/>
  <c r="K89" i="40"/>
  <c r="L87" i="40"/>
  <c r="K87" i="40"/>
  <c r="L82" i="40"/>
  <c r="K82" i="40"/>
  <c r="L77" i="40"/>
  <c r="K77" i="40"/>
  <c r="L74" i="40"/>
  <c r="K74" i="40"/>
  <c r="L71" i="40"/>
  <c r="L70" i="40" s="1"/>
  <c r="K71" i="40"/>
  <c r="K70" i="40" s="1"/>
  <c r="L65" i="40"/>
  <c r="L64" i="40" s="1"/>
  <c r="L63" i="40" s="1"/>
  <c r="K65" i="40"/>
  <c r="K64" i="40" s="1"/>
  <c r="K63" i="40" s="1"/>
  <c r="L56" i="40"/>
  <c r="L54" i="40" s="1"/>
  <c r="K56" i="40"/>
  <c r="K54" i="40" s="1"/>
  <c r="L48" i="40"/>
  <c r="L47" i="40" s="1"/>
  <c r="K48" i="40"/>
  <c r="K47" i="40"/>
  <c r="L42" i="40"/>
  <c r="K42" i="40"/>
  <c r="L34" i="40"/>
  <c r="L33" i="40" s="1"/>
  <c r="L32" i="40" s="1"/>
  <c r="K34" i="40"/>
  <c r="K33" i="40" s="1"/>
  <c r="L30" i="40"/>
  <c r="K30" i="40"/>
  <c r="L27" i="40"/>
  <c r="K27" i="40"/>
  <c r="L24" i="40"/>
  <c r="K24" i="40"/>
  <c r="H24" i="40" s="1"/>
  <c r="L19" i="40"/>
  <c r="L18" i="40" s="1"/>
  <c r="K19" i="40"/>
  <c r="K18" i="40" s="1"/>
  <c r="L15" i="40"/>
  <c r="K15" i="40"/>
  <c r="L12" i="40"/>
  <c r="K12" i="40"/>
  <c r="L7" i="40"/>
  <c r="K7" i="40"/>
  <c r="V469" i="39"/>
  <c r="U469" i="39"/>
  <c r="V467" i="39"/>
  <c r="U467" i="39"/>
  <c r="V465" i="39"/>
  <c r="U465" i="39"/>
  <c r="V463" i="39"/>
  <c r="U463" i="39"/>
  <c r="V461" i="39"/>
  <c r="U461" i="39"/>
  <c r="V459" i="39"/>
  <c r="U459" i="39"/>
  <c r="V457" i="39"/>
  <c r="U457" i="39"/>
  <c r="V455" i="39"/>
  <c r="U455" i="39"/>
  <c r="V453" i="39"/>
  <c r="U453" i="39"/>
  <c r="V451" i="39"/>
  <c r="U451" i="39"/>
  <c r="V440" i="39"/>
  <c r="U440" i="39"/>
  <c r="V438" i="39"/>
  <c r="U438" i="39"/>
  <c r="V436" i="39"/>
  <c r="U436" i="39"/>
  <c r="V434" i="39"/>
  <c r="U434" i="39"/>
  <c r="V429" i="39"/>
  <c r="U429" i="39"/>
  <c r="V427" i="39"/>
  <c r="U427" i="39"/>
  <c r="V425" i="39"/>
  <c r="U425" i="39"/>
  <c r="V423" i="39"/>
  <c r="U423" i="39"/>
  <c r="V421" i="39"/>
  <c r="U421" i="39"/>
  <c r="V419" i="39"/>
  <c r="U419" i="39"/>
  <c r="V417" i="39"/>
  <c r="U417" i="39"/>
  <c r="V415" i="39"/>
  <c r="U415" i="39"/>
  <c r="V413" i="39"/>
  <c r="U413" i="39"/>
  <c r="V411" i="39"/>
  <c r="U411" i="39"/>
  <c r="V399" i="39"/>
  <c r="V397" i="39" s="1"/>
  <c r="U399" i="39"/>
  <c r="U397" i="39" s="1"/>
  <c r="V392" i="39"/>
  <c r="U392" i="39"/>
  <c r="V390" i="39"/>
  <c r="V389" i="39" s="1"/>
  <c r="U390" i="39"/>
  <c r="U389" i="39" s="1"/>
  <c r="V387" i="39"/>
  <c r="U387" i="39"/>
  <c r="V378" i="39"/>
  <c r="U378" i="39"/>
  <c r="V376" i="39"/>
  <c r="U376" i="39"/>
  <c r="V373" i="39"/>
  <c r="U373" i="39"/>
  <c r="V369" i="39"/>
  <c r="U369" i="39"/>
  <c r="V366" i="39"/>
  <c r="U366" i="39"/>
  <c r="V361" i="39"/>
  <c r="U361" i="39"/>
  <c r="V358" i="39"/>
  <c r="V356" i="39" s="1"/>
  <c r="U358" i="39"/>
  <c r="U356" i="39" s="1"/>
  <c r="V354" i="39"/>
  <c r="U354" i="39"/>
  <c r="V352" i="39"/>
  <c r="U352" i="39"/>
  <c r="V350" i="39"/>
  <c r="U350" i="39"/>
  <c r="V344" i="39"/>
  <c r="V343" i="39" s="1"/>
  <c r="U344" i="39"/>
  <c r="U343" i="39" s="1"/>
  <c r="V341" i="39"/>
  <c r="U341" i="39"/>
  <c r="V337" i="39"/>
  <c r="V336" i="39" s="1"/>
  <c r="U337" i="39"/>
  <c r="U336" i="39" s="1"/>
  <c r="V329" i="39"/>
  <c r="U329" i="39"/>
  <c r="V326" i="39"/>
  <c r="U326" i="39"/>
  <c r="V314" i="39"/>
  <c r="U314" i="39"/>
  <c r="V311" i="39"/>
  <c r="U311" i="39"/>
  <c r="V307" i="39"/>
  <c r="U307" i="39"/>
  <c r="V304" i="39"/>
  <c r="U304" i="39"/>
  <c r="V298" i="39"/>
  <c r="U298" i="39"/>
  <c r="V292" i="39"/>
  <c r="U292" i="39"/>
  <c r="V285" i="39"/>
  <c r="U285" i="39"/>
  <c r="V273" i="39"/>
  <c r="U273" i="39"/>
  <c r="V267" i="39"/>
  <c r="U267" i="39"/>
  <c r="V263" i="39"/>
  <c r="U263" i="39"/>
  <c r="V256" i="39"/>
  <c r="U256" i="39"/>
  <c r="V249" i="39"/>
  <c r="U249" i="39"/>
  <c r="V239" i="39"/>
  <c r="U239" i="39"/>
  <c r="V228" i="39"/>
  <c r="U228" i="39"/>
  <c r="V223" i="39"/>
  <c r="U223" i="39"/>
  <c r="V217" i="39"/>
  <c r="U217" i="39"/>
  <c r="V201" i="39"/>
  <c r="U201" i="39"/>
  <c r="V193" i="39"/>
  <c r="U193" i="39"/>
  <c r="V188" i="39"/>
  <c r="U188" i="39"/>
  <c r="V183" i="39"/>
  <c r="U183" i="39"/>
  <c r="V181" i="39"/>
  <c r="U181" i="39"/>
  <c r="V176" i="39"/>
  <c r="U176" i="39"/>
  <c r="V173" i="39"/>
  <c r="U173" i="39"/>
  <c r="V168" i="39"/>
  <c r="U168" i="39"/>
  <c r="V164" i="39"/>
  <c r="U164" i="39"/>
  <c r="V158" i="39"/>
  <c r="U158" i="39"/>
  <c r="V154" i="39"/>
  <c r="U154" i="39"/>
  <c r="V146" i="39"/>
  <c r="U146" i="39"/>
  <c r="V141" i="39"/>
  <c r="U141" i="39"/>
  <c r="V135" i="39"/>
  <c r="U135" i="39"/>
  <c r="V131" i="39"/>
  <c r="U131" i="39"/>
  <c r="V124" i="39"/>
  <c r="U124" i="39"/>
  <c r="V120" i="39"/>
  <c r="U120" i="39"/>
  <c r="V112" i="39"/>
  <c r="U112" i="39"/>
  <c r="V110" i="39"/>
  <c r="U110" i="39"/>
  <c r="V108" i="39"/>
  <c r="U108" i="39"/>
  <c r="V102" i="39"/>
  <c r="U102" i="39"/>
  <c r="V99" i="39"/>
  <c r="U99" i="39"/>
  <c r="V96" i="39"/>
  <c r="U96" i="39"/>
  <c r="V92" i="39"/>
  <c r="V91" i="39" s="1"/>
  <c r="U92" i="39"/>
  <c r="U91" i="39" s="1"/>
  <c r="V89" i="39"/>
  <c r="U89" i="39"/>
  <c r="V87" i="39"/>
  <c r="U87" i="39"/>
  <c r="V82" i="39"/>
  <c r="U82" i="39"/>
  <c r="V77" i="39"/>
  <c r="U77" i="39"/>
  <c r="V74" i="39"/>
  <c r="U74" i="39"/>
  <c r="V71" i="39"/>
  <c r="V70" i="39" s="1"/>
  <c r="U71" i="39"/>
  <c r="U70" i="39" s="1"/>
  <c r="V65" i="39"/>
  <c r="V64" i="39" s="1"/>
  <c r="V63" i="39" s="1"/>
  <c r="U65" i="39"/>
  <c r="U64" i="39" s="1"/>
  <c r="U63" i="39" s="1"/>
  <c r="V56" i="39"/>
  <c r="V54" i="39" s="1"/>
  <c r="U56" i="39"/>
  <c r="U54" i="39" s="1"/>
  <c r="V48" i="39"/>
  <c r="V47" i="39" s="1"/>
  <c r="U48" i="39"/>
  <c r="U47" i="39" s="1"/>
  <c r="V42" i="39"/>
  <c r="U42" i="39"/>
  <c r="V34" i="39"/>
  <c r="V33" i="39" s="1"/>
  <c r="V32" i="39" s="1"/>
  <c r="U34" i="39"/>
  <c r="U33" i="39" s="1"/>
  <c r="V30" i="39"/>
  <c r="U30" i="39"/>
  <c r="V27" i="39"/>
  <c r="U27" i="39"/>
  <c r="V24" i="39"/>
  <c r="U24" i="39"/>
  <c r="V19" i="39"/>
  <c r="V18" i="39" s="1"/>
  <c r="U19" i="39"/>
  <c r="U18" i="39" s="1"/>
  <c r="V15" i="39"/>
  <c r="U15" i="39"/>
  <c r="V12" i="39"/>
  <c r="U12" i="39"/>
  <c r="V7" i="39"/>
  <c r="U7" i="39"/>
  <c r="Q469" i="39"/>
  <c r="P469" i="39"/>
  <c r="Q467" i="39"/>
  <c r="P467" i="39"/>
  <c r="Q465" i="39"/>
  <c r="P465" i="39"/>
  <c r="Q463" i="39"/>
  <c r="P463" i="39"/>
  <c r="Q461" i="39"/>
  <c r="P461" i="39"/>
  <c r="Q459" i="39"/>
  <c r="P459" i="39"/>
  <c r="Q457" i="39"/>
  <c r="P457" i="39"/>
  <c r="Q455" i="39"/>
  <c r="P455" i="39"/>
  <c r="Q453" i="39"/>
  <c r="P453" i="39"/>
  <c r="Q451" i="39"/>
  <c r="P451" i="39"/>
  <c r="Q440" i="39"/>
  <c r="P440" i="39"/>
  <c r="Q438" i="39"/>
  <c r="P438" i="39"/>
  <c r="Q436" i="39"/>
  <c r="P436" i="39"/>
  <c r="Q434" i="39"/>
  <c r="P434" i="39"/>
  <c r="Q429" i="39"/>
  <c r="P429" i="39"/>
  <c r="Q427" i="39"/>
  <c r="P427" i="39"/>
  <c r="Q425" i="39"/>
  <c r="P425" i="39"/>
  <c r="Q423" i="39"/>
  <c r="P423" i="39"/>
  <c r="Q421" i="39"/>
  <c r="P421" i="39"/>
  <c r="Q419" i="39"/>
  <c r="P419" i="39"/>
  <c r="Q417" i="39"/>
  <c r="P417" i="39"/>
  <c r="Q415" i="39"/>
  <c r="P415" i="39"/>
  <c r="Q413" i="39"/>
  <c r="P413" i="39"/>
  <c r="Q411" i="39"/>
  <c r="P411" i="39"/>
  <c r="Q399" i="39"/>
  <c r="Q397" i="39" s="1"/>
  <c r="P399" i="39"/>
  <c r="Q392" i="39"/>
  <c r="P392" i="39"/>
  <c r="Q390" i="39"/>
  <c r="Q389" i="39" s="1"/>
  <c r="P390" i="39"/>
  <c r="P389" i="39" s="1"/>
  <c r="Q387" i="39"/>
  <c r="P387" i="39"/>
  <c r="Q378" i="39"/>
  <c r="P378" i="39"/>
  <c r="Q376" i="39"/>
  <c r="P376" i="39"/>
  <c r="Q373" i="39"/>
  <c r="P373" i="39"/>
  <c r="Q369" i="39"/>
  <c r="P369" i="39"/>
  <c r="Q366" i="39"/>
  <c r="P366" i="39"/>
  <c r="Q361" i="39"/>
  <c r="P361" i="39"/>
  <c r="Q358" i="39"/>
  <c r="Q356" i="39" s="1"/>
  <c r="P358" i="39"/>
  <c r="P356" i="39" s="1"/>
  <c r="Q354" i="39"/>
  <c r="P354" i="39"/>
  <c r="Q352" i="39"/>
  <c r="P352" i="39"/>
  <c r="Q350" i="39"/>
  <c r="P350" i="39"/>
  <c r="Q344" i="39"/>
  <c r="Q343" i="39" s="1"/>
  <c r="P344" i="39"/>
  <c r="Q341" i="39"/>
  <c r="P341" i="39"/>
  <c r="Q337" i="39"/>
  <c r="Q336" i="39" s="1"/>
  <c r="P337" i="39"/>
  <c r="P336" i="39" s="1"/>
  <c r="Q329" i="39"/>
  <c r="P329" i="39"/>
  <c r="Q326" i="39"/>
  <c r="P326" i="39"/>
  <c r="Q314" i="39"/>
  <c r="P314" i="39"/>
  <c r="Q311" i="39"/>
  <c r="P311" i="39"/>
  <c r="Q307" i="39"/>
  <c r="P307" i="39"/>
  <c r="Q304" i="39"/>
  <c r="P304" i="39"/>
  <c r="Q298" i="39"/>
  <c r="P298" i="39"/>
  <c r="Q292" i="39"/>
  <c r="P292" i="39"/>
  <c r="Q285" i="39"/>
  <c r="P285" i="39"/>
  <c r="Q273" i="39"/>
  <c r="P273" i="39"/>
  <c r="Q267" i="39"/>
  <c r="P267" i="39"/>
  <c r="Q263" i="39"/>
  <c r="P263" i="39"/>
  <c r="Q256" i="39"/>
  <c r="P256" i="39"/>
  <c r="Q249" i="39"/>
  <c r="P249" i="39"/>
  <c r="Q239" i="39"/>
  <c r="P239" i="39"/>
  <c r="Q228" i="39"/>
  <c r="P228" i="39"/>
  <c r="Q223" i="39"/>
  <c r="P223" i="39"/>
  <c r="Q217" i="39"/>
  <c r="P217" i="39"/>
  <c r="Q201" i="39"/>
  <c r="P201" i="39"/>
  <c r="Q193" i="39"/>
  <c r="P193" i="39"/>
  <c r="Q188" i="39"/>
  <c r="P188" i="39"/>
  <c r="Q183" i="39"/>
  <c r="P183" i="39"/>
  <c r="Q181" i="39"/>
  <c r="P181" i="39"/>
  <c r="Q176" i="39"/>
  <c r="P176" i="39"/>
  <c r="Q173" i="39"/>
  <c r="P173" i="39"/>
  <c r="Q168" i="39"/>
  <c r="P168" i="39"/>
  <c r="Q164" i="39"/>
  <c r="P164" i="39"/>
  <c r="Q158" i="39"/>
  <c r="P158" i="39"/>
  <c r="Q154" i="39"/>
  <c r="P154" i="39"/>
  <c r="Q146" i="39"/>
  <c r="P146" i="39"/>
  <c r="Q141" i="39"/>
  <c r="P141" i="39"/>
  <c r="Q135" i="39"/>
  <c r="P135" i="39"/>
  <c r="Q131" i="39"/>
  <c r="P131" i="39"/>
  <c r="Q124" i="39"/>
  <c r="P124" i="39"/>
  <c r="Q120" i="39"/>
  <c r="P120" i="39"/>
  <c r="Q112" i="39"/>
  <c r="P112" i="39"/>
  <c r="Q110" i="39"/>
  <c r="P110" i="39"/>
  <c r="Q108" i="39"/>
  <c r="P108" i="39"/>
  <c r="Q102" i="39"/>
  <c r="P102" i="39"/>
  <c r="Q99" i="39"/>
  <c r="P99" i="39"/>
  <c r="Q96" i="39"/>
  <c r="P96" i="39"/>
  <c r="Q92" i="39"/>
  <c r="Q91" i="39" s="1"/>
  <c r="P92" i="39"/>
  <c r="P91" i="39" s="1"/>
  <c r="Q89" i="39"/>
  <c r="P89" i="39"/>
  <c r="Q87" i="39"/>
  <c r="P87" i="39"/>
  <c r="Q82" i="39"/>
  <c r="P82" i="39"/>
  <c r="Q77" i="39"/>
  <c r="P77" i="39"/>
  <c r="Q74" i="39"/>
  <c r="P74" i="39"/>
  <c r="Q71" i="39"/>
  <c r="Q70" i="39" s="1"/>
  <c r="P71" i="39"/>
  <c r="P70" i="39" s="1"/>
  <c r="Q65" i="39"/>
  <c r="Q64" i="39" s="1"/>
  <c r="Q63" i="39" s="1"/>
  <c r="P65" i="39"/>
  <c r="P64" i="39" s="1"/>
  <c r="P63" i="39" s="1"/>
  <c r="Q56" i="39"/>
  <c r="Q54" i="39" s="1"/>
  <c r="P56" i="39"/>
  <c r="P54" i="39" s="1"/>
  <c r="Q48" i="39"/>
  <c r="Q47" i="39" s="1"/>
  <c r="P48" i="39"/>
  <c r="P47" i="39" s="1"/>
  <c r="Q42" i="39"/>
  <c r="P42" i="39"/>
  <c r="Q34" i="39"/>
  <c r="Q33" i="39" s="1"/>
  <c r="Q32" i="39" s="1"/>
  <c r="P34" i="39"/>
  <c r="P33" i="39" s="1"/>
  <c r="Q30" i="39"/>
  <c r="P30" i="39"/>
  <c r="Q27" i="39"/>
  <c r="P27" i="39"/>
  <c r="Q24" i="39"/>
  <c r="P24" i="39"/>
  <c r="Q19" i="39"/>
  <c r="Q18" i="39" s="1"/>
  <c r="P19" i="39"/>
  <c r="P18" i="39" s="1"/>
  <c r="Q15" i="39"/>
  <c r="P15" i="39"/>
  <c r="Q12" i="39"/>
  <c r="P12" i="39"/>
  <c r="Q7" i="39"/>
  <c r="P7" i="39"/>
  <c r="O469" i="39"/>
  <c r="O467" i="39"/>
  <c r="O465" i="39"/>
  <c r="O463" i="39"/>
  <c r="O461" i="39"/>
  <c r="O459" i="39"/>
  <c r="O457" i="39"/>
  <c r="O455" i="39"/>
  <c r="O453" i="39"/>
  <c r="O451" i="39"/>
  <c r="O440" i="39"/>
  <c r="O438" i="39"/>
  <c r="O436" i="39"/>
  <c r="O434" i="39"/>
  <c r="O429" i="39"/>
  <c r="O427" i="39"/>
  <c r="O425" i="39"/>
  <c r="O423" i="39"/>
  <c r="O421" i="39"/>
  <c r="O419" i="39"/>
  <c r="O417" i="39"/>
  <c r="O415" i="39"/>
  <c r="O413" i="39"/>
  <c r="O411" i="39"/>
  <c r="O399" i="39"/>
  <c r="O397" i="39" s="1"/>
  <c r="O392" i="39"/>
  <c r="O390" i="39"/>
  <c r="O389" i="39" s="1"/>
  <c r="O387" i="39"/>
  <c r="O378" i="39"/>
  <c r="O376" i="39"/>
  <c r="O373" i="39"/>
  <c r="O369" i="39"/>
  <c r="O366" i="39"/>
  <c r="O361" i="39"/>
  <c r="O358" i="39"/>
  <c r="O356" i="39" s="1"/>
  <c r="O354" i="39"/>
  <c r="O352" i="39"/>
  <c r="O350" i="39"/>
  <c r="O344" i="39"/>
  <c r="O343" i="39" s="1"/>
  <c r="O341" i="39"/>
  <c r="O337" i="39"/>
  <c r="O329" i="39"/>
  <c r="O326" i="39"/>
  <c r="O314" i="39"/>
  <c r="O311" i="39"/>
  <c r="O307" i="39"/>
  <c r="O304" i="39"/>
  <c r="O298" i="39"/>
  <c r="O292" i="39"/>
  <c r="O285" i="39"/>
  <c r="O273" i="39"/>
  <c r="O267" i="39"/>
  <c r="O263" i="39"/>
  <c r="O256" i="39"/>
  <c r="O249" i="39"/>
  <c r="O239" i="39"/>
  <c r="O228" i="39"/>
  <c r="O223" i="39"/>
  <c r="O217" i="39"/>
  <c r="O201" i="39"/>
  <c r="O193" i="39"/>
  <c r="O188" i="39"/>
  <c r="O183" i="39"/>
  <c r="O181" i="39"/>
  <c r="O176" i="39"/>
  <c r="O173" i="39"/>
  <c r="O168" i="39"/>
  <c r="O164" i="39"/>
  <c r="O158" i="39"/>
  <c r="O154" i="39"/>
  <c r="O146" i="39"/>
  <c r="O141" i="39"/>
  <c r="O135" i="39"/>
  <c r="O131" i="39"/>
  <c r="O124" i="39"/>
  <c r="O120" i="39"/>
  <c r="O112" i="39"/>
  <c r="O110" i="39"/>
  <c r="O108" i="39"/>
  <c r="O102" i="39"/>
  <c r="O99" i="39"/>
  <c r="O96" i="39"/>
  <c r="O92" i="39"/>
  <c r="O91" i="39" s="1"/>
  <c r="O89" i="39"/>
  <c r="O87" i="39"/>
  <c r="O82" i="39"/>
  <c r="O77" i="39"/>
  <c r="O74" i="39"/>
  <c r="O71" i="39"/>
  <c r="O70" i="39" s="1"/>
  <c r="O65" i="39"/>
  <c r="O64" i="39" s="1"/>
  <c r="O63" i="39" s="1"/>
  <c r="O56" i="39"/>
  <c r="O54" i="39" s="1"/>
  <c r="O48" i="39"/>
  <c r="O47" i="39" s="1"/>
  <c r="O42" i="39"/>
  <c r="O34" i="39"/>
  <c r="O33" i="39" s="1"/>
  <c r="O32" i="39" s="1"/>
  <c r="O30" i="39"/>
  <c r="O27" i="39"/>
  <c r="O24" i="39"/>
  <c r="O19" i="39"/>
  <c r="O18" i="39" s="1"/>
  <c r="O15" i="39"/>
  <c r="O12" i="39"/>
  <c r="O7" i="39"/>
  <c r="N469" i="39"/>
  <c r="N467" i="39"/>
  <c r="N465" i="39"/>
  <c r="N463" i="39"/>
  <c r="N461" i="39"/>
  <c r="N459" i="39"/>
  <c r="N457" i="39"/>
  <c r="N455" i="39"/>
  <c r="N453" i="39"/>
  <c r="N451" i="39"/>
  <c r="N440" i="39"/>
  <c r="N438" i="39"/>
  <c r="N436" i="39"/>
  <c r="N434" i="39"/>
  <c r="N429" i="39"/>
  <c r="N427" i="39"/>
  <c r="N425" i="39"/>
  <c r="N423" i="39"/>
  <c r="N421" i="39"/>
  <c r="N419" i="39"/>
  <c r="N417" i="39"/>
  <c r="N415" i="39"/>
  <c r="N413" i="39"/>
  <c r="N411" i="39"/>
  <c r="N399" i="39"/>
  <c r="N397" i="39" s="1"/>
  <c r="N392" i="39"/>
  <c r="N390" i="39"/>
  <c r="N389" i="39" s="1"/>
  <c r="N387" i="39"/>
  <c r="N378" i="39"/>
  <c r="N376" i="39"/>
  <c r="N373" i="39"/>
  <c r="N369" i="39"/>
  <c r="N366" i="39"/>
  <c r="N361" i="39"/>
  <c r="N358" i="39"/>
  <c r="N356" i="39" s="1"/>
  <c r="N354" i="39"/>
  <c r="N352" i="39"/>
  <c r="N350" i="39"/>
  <c r="N344" i="39"/>
  <c r="N343" i="39" s="1"/>
  <c r="N341" i="39"/>
  <c r="N337" i="39"/>
  <c r="N336" i="39" s="1"/>
  <c r="N329" i="39"/>
  <c r="N326" i="39"/>
  <c r="N314" i="39"/>
  <c r="N311" i="39"/>
  <c r="N307" i="39"/>
  <c r="N304" i="39"/>
  <c r="N298" i="39"/>
  <c r="N292" i="39"/>
  <c r="N285" i="39"/>
  <c r="N273" i="39"/>
  <c r="N267" i="39"/>
  <c r="N263" i="39"/>
  <c r="N256" i="39"/>
  <c r="N249" i="39"/>
  <c r="N239" i="39"/>
  <c r="N228" i="39"/>
  <c r="N223" i="39"/>
  <c r="N217" i="39"/>
  <c r="N201" i="39"/>
  <c r="N193" i="39"/>
  <c r="N188" i="39"/>
  <c r="N183" i="39"/>
  <c r="N181" i="39"/>
  <c r="N176" i="39"/>
  <c r="N173" i="39"/>
  <c r="N168" i="39"/>
  <c r="N164" i="39"/>
  <c r="N158" i="39"/>
  <c r="N154" i="39"/>
  <c r="N146" i="39"/>
  <c r="N141" i="39"/>
  <c r="N135" i="39"/>
  <c r="N131" i="39"/>
  <c r="N124" i="39"/>
  <c r="N120" i="39"/>
  <c r="N112" i="39"/>
  <c r="N110" i="39"/>
  <c r="N108" i="39"/>
  <c r="N102" i="39"/>
  <c r="N99" i="39"/>
  <c r="N96" i="39"/>
  <c r="N92" i="39"/>
  <c r="N91" i="39" s="1"/>
  <c r="N89" i="39"/>
  <c r="N87" i="39"/>
  <c r="N82" i="39"/>
  <c r="N77" i="39"/>
  <c r="N74" i="39"/>
  <c r="N71" i="39"/>
  <c r="N70" i="39" s="1"/>
  <c r="N65" i="39"/>
  <c r="N64" i="39" s="1"/>
  <c r="N63" i="39" s="1"/>
  <c r="N56" i="39"/>
  <c r="N54" i="39" s="1"/>
  <c r="N48" i="39"/>
  <c r="N47" i="39" s="1"/>
  <c r="N42" i="39"/>
  <c r="N34" i="39"/>
  <c r="N33" i="39" s="1"/>
  <c r="N32" i="39" s="1"/>
  <c r="N30" i="39"/>
  <c r="N27" i="39"/>
  <c r="N24" i="39"/>
  <c r="N19" i="39"/>
  <c r="N18" i="39" s="1"/>
  <c r="N15" i="39"/>
  <c r="N12" i="39"/>
  <c r="N7" i="39"/>
  <c r="M469" i="39"/>
  <c r="M467" i="39"/>
  <c r="M465" i="39"/>
  <c r="M463" i="39"/>
  <c r="M461" i="39"/>
  <c r="M459" i="39"/>
  <c r="M457" i="39"/>
  <c r="M455" i="39"/>
  <c r="M453" i="39"/>
  <c r="M451" i="39"/>
  <c r="M440" i="39"/>
  <c r="M438" i="39"/>
  <c r="M436" i="39"/>
  <c r="M434" i="39"/>
  <c r="M429" i="39"/>
  <c r="M427" i="39"/>
  <c r="M425" i="39"/>
  <c r="M423" i="39"/>
  <c r="M421" i="39"/>
  <c r="M419" i="39"/>
  <c r="M417" i="39"/>
  <c r="M415" i="39"/>
  <c r="M413" i="39"/>
  <c r="M411" i="39"/>
  <c r="M399" i="39"/>
  <c r="M397" i="39" s="1"/>
  <c r="M392" i="39"/>
  <c r="M390" i="39"/>
  <c r="M389" i="39" s="1"/>
  <c r="M387" i="39"/>
  <c r="M378" i="39"/>
  <c r="M376" i="39"/>
  <c r="M373" i="39"/>
  <c r="M369" i="39"/>
  <c r="M366" i="39"/>
  <c r="M361" i="39"/>
  <c r="M358" i="39"/>
  <c r="M356" i="39" s="1"/>
  <c r="M354" i="39"/>
  <c r="M352" i="39"/>
  <c r="M350" i="39"/>
  <c r="M344" i="39"/>
  <c r="M343" i="39" s="1"/>
  <c r="M341" i="39"/>
  <c r="M337" i="39"/>
  <c r="M336" i="39" s="1"/>
  <c r="M329" i="39"/>
  <c r="M326" i="39"/>
  <c r="M314" i="39"/>
  <c r="M311" i="39"/>
  <c r="M307" i="39"/>
  <c r="M304" i="39"/>
  <c r="M298" i="39"/>
  <c r="M292" i="39"/>
  <c r="M285" i="39"/>
  <c r="M273" i="39"/>
  <c r="M267" i="39"/>
  <c r="M263" i="39"/>
  <c r="M256" i="39"/>
  <c r="M249" i="39"/>
  <c r="M239" i="39"/>
  <c r="M228" i="39"/>
  <c r="M223" i="39"/>
  <c r="M217" i="39"/>
  <c r="M201" i="39"/>
  <c r="M193" i="39"/>
  <c r="M188" i="39"/>
  <c r="M183" i="39"/>
  <c r="M181" i="39"/>
  <c r="M176" i="39"/>
  <c r="M173" i="39"/>
  <c r="M168" i="39"/>
  <c r="M164" i="39"/>
  <c r="M158" i="39"/>
  <c r="M154" i="39"/>
  <c r="M146" i="39"/>
  <c r="M141" i="39"/>
  <c r="M135" i="39"/>
  <c r="M131" i="39"/>
  <c r="M124" i="39"/>
  <c r="M120" i="39"/>
  <c r="M112" i="39"/>
  <c r="M110" i="39"/>
  <c r="M108" i="39"/>
  <c r="M102" i="39"/>
  <c r="M99" i="39"/>
  <c r="M96" i="39"/>
  <c r="M92" i="39"/>
  <c r="M91" i="39" s="1"/>
  <c r="M89" i="39"/>
  <c r="M87" i="39"/>
  <c r="M82" i="39"/>
  <c r="M77" i="39"/>
  <c r="M74" i="39"/>
  <c r="M71" i="39"/>
  <c r="M70" i="39" s="1"/>
  <c r="M65" i="39"/>
  <c r="M64" i="39" s="1"/>
  <c r="M63" i="39" s="1"/>
  <c r="M56" i="39"/>
  <c r="M48" i="39"/>
  <c r="M47" i="39" s="1"/>
  <c r="M42" i="39"/>
  <c r="M34" i="39"/>
  <c r="M33" i="39" s="1"/>
  <c r="M32" i="39" s="1"/>
  <c r="M30" i="39"/>
  <c r="M27" i="39"/>
  <c r="M24" i="39"/>
  <c r="M19" i="39"/>
  <c r="M18" i="39" s="1"/>
  <c r="M15" i="39"/>
  <c r="M12" i="39"/>
  <c r="M7" i="39"/>
  <c r="L469" i="39"/>
  <c r="K469" i="39" s="1"/>
  <c r="L467" i="39"/>
  <c r="K467" i="39" s="1"/>
  <c r="L465" i="39"/>
  <c r="K465" i="39" s="1"/>
  <c r="L463" i="39"/>
  <c r="K463" i="39" s="1"/>
  <c r="L461" i="39"/>
  <c r="K461" i="39" s="1"/>
  <c r="L459" i="39"/>
  <c r="K459" i="39" s="1"/>
  <c r="L457" i="39"/>
  <c r="K457" i="39" s="1"/>
  <c r="L455" i="39"/>
  <c r="K455" i="39" s="1"/>
  <c r="L453" i="39"/>
  <c r="K453" i="39" s="1"/>
  <c r="L451" i="39"/>
  <c r="K451" i="39" s="1"/>
  <c r="L440" i="39"/>
  <c r="K440" i="39" s="1"/>
  <c r="L438" i="39"/>
  <c r="K438" i="39" s="1"/>
  <c r="L436" i="39"/>
  <c r="K436" i="39" s="1"/>
  <c r="L434" i="39"/>
  <c r="K434" i="39" s="1"/>
  <c r="L429" i="39"/>
  <c r="K429" i="39" s="1"/>
  <c r="L427" i="39"/>
  <c r="K427" i="39" s="1"/>
  <c r="L425" i="39"/>
  <c r="K425" i="39" s="1"/>
  <c r="L423" i="39"/>
  <c r="K423" i="39" s="1"/>
  <c r="L421" i="39"/>
  <c r="K421" i="39" s="1"/>
  <c r="L419" i="39"/>
  <c r="K419" i="39" s="1"/>
  <c r="L417" i="39"/>
  <c r="K417" i="39" s="1"/>
  <c r="L415" i="39"/>
  <c r="K415" i="39" s="1"/>
  <c r="L413" i="39"/>
  <c r="K413" i="39" s="1"/>
  <c r="L411" i="39"/>
  <c r="K411" i="39" s="1"/>
  <c r="L399" i="39"/>
  <c r="K399" i="39" s="1"/>
  <c r="L392" i="39"/>
  <c r="K392" i="39" s="1"/>
  <c r="L390" i="39"/>
  <c r="K390" i="39" s="1"/>
  <c r="L387" i="39"/>
  <c r="K387" i="39" s="1"/>
  <c r="L378" i="39"/>
  <c r="K378" i="39" s="1"/>
  <c r="L376" i="39"/>
  <c r="K376" i="39" s="1"/>
  <c r="L373" i="39"/>
  <c r="K373" i="39" s="1"/>
  <c r="L369" i="39"/>
  <c r="K369" i="39" s="1"/>
  <c r="L366" i="39"/>
  <c r="K366" i="39" s="1"/>
  <c r="L361" i="39"/>
  <c r="K361" i="39" s="1"/>
  <c r="L358" i="39"/>
  <c r="K358" i="39" s="1"/>
  <c r="L354" i="39"/>
  <c r="K354" i="39" s="1"/>
  <c r="L352" i="39"/>
  <c r="K352" i="39" s="1"/>
  <c r="L350" i="39"/>
  <c r="K350" i="39" s="1"/>
  <c r="L344" i="39"/>
  <c r="K344" i="39" s="1"/>
  <c r="L341" i="39"/>
  <c r="K341" i="39" s="1"/>
  <c r="L337" i="39"/>
  <c r="K337" i="39" s="1"/>
  <c r="L329" i="39"/>
  <c r="K329" i="39" s="1"/>
  <c r="L326" i="39"/>
  <c r="K326" i="39" s="1"/>
  <c r="L314" i="39"/>
  <c r="K314" i="39" s="1"/>
  <c r="L311" i="39"/>
  <c r="K311" i="39" s="1"/>
  <c r="L307" i="39"/>
  <c r="K307" i="39" s="1"/>
  <c r="L304" i="39"/>
  <c r="K304" i="39" s="1"/>
  <c r="L298" i="39"/>
  <c r="K298" i="39" s="1"/>
  <c r="L292" i="39"/>
  <c r="K292" i="39" s="1"/>
  <c r="L285" i="39"/>
  <c r="K285" i="39" s="1"/>
  <c r="L273" i="39"/>
  <c r="K273" i="39" s="1"/>
  <c r="L267" i="39"/>
  <c r="K267" i="39" s="1"/>
  <c r="L263" i="39"/>
  <c r="K263" i="39" s="1"/>
  <c r="L256" i="39"/>
  <c r="K256" i="39" s="1"/>
  <c r="L249" i="39"/>
  <c r="K249" i="39" s="1"/>
  <c r="L239" i="39"/>
  <c r="K239" i="39" s="1"/>
  <c r="L228" i="39"/>
  <c r="K228" i="39" s="1"/>
  <c r="L223" i="39"/>
  <c r="K223" i="39" s="1"/>
  <c r="L217" i="39"/>
  <c r="K217" i="39" s="1"/>
  <c r="L201" i="39"/>
  <c r="K201" i="39" s="1"/>
  <c r="L193" i="39"/>
  <c r="K193" i="39" s="1"/>
  <c r="K190" i="39"/>
  <c r="L188" i="39"/>
  <c r="K188" i="39" s="1"/>
  <c r="L183" i="39"/>
  <c r="K183" i="39" s="1"/>
  <c r="L181" i="39"/>
  <c r="K181" i="39" s="1"/>
  <c r="L176" i="39"/>
  <c r="K176" i="39" s="1"/>
  <c r="L173" i="39"/>
  <c r="K173" i="39" s="1"/>
  <c r="L168" i="39"/>
  <c r="K168" i="39" s="1"/>
  <c r="L164" i="39"/>
  <c r="K164" i="39" s="1"/>
  <c r="L158" i="39"/>
  <c r="K158" i="39" s="1"/>
  <c r="L154" i="39"/>
  <c r="K154" i="39" s="1"/>
  <c r="L146" i="39"/>
  <c r="K146" i="39" s="1"/>
  <c r="L141" i="39"/>
  <c r="K141" i="39" s="1"/>
  <c r="L135" i="39"/>
  <c r="K135" i="39" s="1"/>
  <c r="L131" i="39"/>
  <c r="K131" i="39" s="1"/>
  <c r="L124" i="39"/>
  <c r="K124" i="39" s="1"/>
  <c r="L120" i="39"/>
  <c r="K120" i="39" s="1"/>
  <c r="L112" i="39"/>
  <c r="K112" i="39" s="1"/>
  <c r="L110" i="39"/>
  <c r="K110" i="39" s="1"/>
  <c r="L108" i="39"/>
  <c r="K108" i="39" s="1"/>
  <c r="L102" i="39"/>
  <c r="K102" i="39" s="1"/>
  <c r="L99" i="39"/>
  <c r="K99" i="39" s="1"/>
  <c r="L96" i="39"/>
  <c r="K96" i="39" s="1"/>
  <c r="L92" i="39"/>
  <c r="K92" i="39" s="1"/>
  <c r="L89" i="39"/>
  <c r="K89" i="39" s="1"/>
  <c r="L87" i="39"/>
  <c r="K87" i="39" s="1"/>
  <c r="L82" i="39"/>
  <c r="K82" i="39" s="1"/>
  <c r="L77" i="39"/>
  <c r="K77" i="39" s="1"/>
  <c r="L74" i="39"/>
  <c r="K74" i="39" s="1"/>
  <c r="L71" i="39"/>
  <c r="K71" i="39" s="1"/>
  <c r="L65" i="39"/>
  <c r="K65" i="39" s="1"/>
  <c r="L48" i="39"/>
  <c r="K48" i="39" s="1"/>
  <c r="L42" i="39"/>
  <c r="K42" i="39" s="1"/>
  <c r="L34" i="39"/>
  <c r="K34" i="39" s="1"/>
  <c r="L30" i="39"/>
  <c r="K30" i="39" s="1"/>
  <c r="L27" i="39"/>
  <c r="K27" i="39" s="1"/>
  <c r="L24" i="39"/>
  <c r="K24" i="39" s="1"/>
  <c r="L19" i="39"/>
  <c r="K19" i="39" s="1"/>
  <c r="L15" i="39"/>
  <c r="K15" i="39" s="1"/>
  <c r="L12" i="39"/>
  <c r="K12" i="39" s="1"/>
  <c r="L7" i="39"/>
  <c r="K7" i="39" s="1"/>
  <c r="K469" i="38"/>
  <c r="K467" i="38"/>
  <c r="K465" i="38"/>
  <c r="K463" i="38"/>
  <c r="K461" i="38"/>
  <c r="K459" i="38"/>
  <c r="K457" i="38"/>
  <c r="K455" i="38"/>
  <c r="K453" i="38"/>
  <c r="K451" i="38"/>
  <c r="K440" i="38"/>
  <c r="K438" i="38"/>
  <c r="K436" i="38"/>
  <c r="K434" i="38"/>
  <c r="K429" i="38"/>
  <c r="K427" i="38"/>
  <c r="K425" i="38"/>
  <c r="K423" i="38"/>
  <c r="K421" i="38"/>
  <c r="K419" i="38"/>
  <c r="K417" i="38"/>
  <c r="K415" i="38"/>
  <c r="K413" i="38"/>
  <c r="K411" i="38"/>
  <c r="K399" i="38"/>
  <c r="K397" i="38" s="1"/>
  <c r="K392" i="38"/>
  <c r="K390" i="38"/>
  <c r="K389" i="38"/>
  <c r="K387" i="38"/>
  <c r="K378" i="38"/>
  <c r="K376" i="38"/>
  <c r="K375" i="38"/>
  <c r="K373" i="38"/>
  <c r="K369" i="38"/>
  <c r="K366" i="38"/>
  <c r="K361" i="38"/>
  <c r="K358" i="38"/>
  <c r="K356" i="38" s="1"/>
  <c r="K354" i="38"/>
  <c r="K352" i="38"/>
  <c r="K350" i="38"/>
  <c r="K344" i="38"/>
  <c r="K343" i="38" s="1"/>
  <c r="K341" i="38"/>
  <c r="K337" i="38"/>
  <c r="K336" i="38" s="1"/>
  <c r="K329" i="38"/>
  <c r="K326" i="38"/>
  <c r="K314" i="38"/>
  <c r="K311" i="38"/>
  <c r="K307" i="38"/>
  <c r="K304" i="38"/>
  <c r="K298" i="38"/>
  <c r="K292" i="38"/>
  <c r="K285" i="38"/>
  <c r="K273" i="38"/>
  <c r="K267" i="38"/>
  <c r="K263" i="38"/>
  <c r="K256" i="38"/>
  <c r="K249" i="38"/>
  <c r="K239" i="38"/>
  <c r="K228" i="38"/>
  <c r="K223" i="38"/>
  <c r="K217" i="38"/>
  <c r="K201" i="38"/>
  <c r="K193" i="38"/>
  <c r="K190" i="38" s="1"/>
  <c r="K200" i="38" s="1"/>
  <c r="K188" i="38"/>
  <c r="K183" i="38"/>
  <c r="K181" i="38"/>
  <c r="K176" i="38"/>
  <c r="K173" i="38"/>
  <c r="K168" i="38"/>
  <c r="K164" i="38"/>
  <c r="K158" i="38"/>
  <c r="K154" i="38"/>
  <c r="K146" i="38"/>
  <c r="K141" i="38"/>
  <c r="K135" i="38"/>
  <c r="K130" i="38" s="1"/>
  <c r="K129" i="38" s="1"/>
  <c r="K131" i="38"/>
  <c r="K124" i="38"/>
  <c r="K120" i="38"/>
  <c r="K112" i="38"/>
  <c r="K110" i="38"/>
  <c r="K108" i="38"/>
  <c r="K102" i="38"/>
  <c r="K95" i="38" s="1"/>
  <c r="K99" i="38"/>
  <c r="K96" i="38"/>
  <c r="K92" i="38"/>
  <c r="K91" i="38" s="1"/>
  <c r="K89" i="38"/>
  <c r="K87" i="38"/>
  <c r="K82" i="38"/>
  <c r="K77" i="38"/>
  <c r="K74" i="38"/>
  <c r="K71" i="38"/>
  <c r="K70" i="38" s="1"/>
  <c r="K65" i="38"/>
  <c r="K64" i="38" s="1"/>
  <c r="K63" i="38" s="1"/>
  <c r="K56" i="38"/>
  <c r="K54" i="38" s="1"/>
  <c r="K48" i="38"/>
  <c r="K47" i="38" s="1"/>
  <c r="K42" i="38"/>
  <c r="K34" i="38"/>
  <c r="K33" i="38" s="1"/>
  <c r="K32" i="38" s="1"/>
  <c r="K30" i="38"/>
  <c r="K27" i="38"/>
  <c r="K24" i="38"/>
  <c r="H24" i="38" s="1"/>
  <c r="K19" i="38"/>
  <c r="K18" i="38" s="1"/>
  <c r="K15" i="38"/>
  <c r="K12" i="38"/>
  <c r="K7" i="38"/>
  <c r="K193" i="46" l="1"/>
  <c r="L190" i="46"/>
  <c r="O193" i="46"/>
  <c r="P190" i="46"/>
  <c r="M193" i="46"/>
  <c r="N190" i="46"/>
  <c r="H24" i="39"/>
  <c r="L47" i="42"/>
  <c r="K47" i="42" s="1"/>
  <c r="K48" i="42"/>
  <c r="L343" i="42"/>
  <c r="K343" i="42" s="1"/>
  <c r="K344" i="42"/>
  <c r="L356" i="42"/>
  <c r="K356" i="42" s="1"/>
  <c r="K358" i="42"/>
  <c r="L473" i="42"/>
  <c r="K473" i="42" s="1"/>
  <c r="K469" i="42"/>
  <c r="K461" i="42"/>
  <c r="K453" i="42"/>
  <c r="K436" i="42"/>
  <c r="K425" i="42"/>
  <c r="K417" i="42"/>
  <c r="L397" i="42"/>
  <c r="K397" i="42" s="1"/>
  <c r="K399" i="42"/>
  <c r="O91" i="43"/>
  <c r="M91" i="43" s="1"/>
  <c r="L91" i="43" s="1"/>
  <c r="M92" i="43"/>
  <c r="L92" i="43" s="1"/>
  <c r="O180" i="43"/>
  <c r="M180" i="43" s="1"/>
  <c r="L180" i="43" s="1"/>
  <c r="M181" i="43"/>
  <c r="L181" i="43" s="1"/>
  <c r="T208" i="43"/>
  <c r="S208" i="43" s="1"/>
  <c r="S223" i="43"/>
  <c r="L223" i="43" s="1"/>
  <c r="H10" i="43"/>
  <c r="AY336" i="43"/>
  <c r="AX336" i="43" s="1"/>
  <c r="AX337" i="43"/>
  <c r="AY375" i="43"/>
  <c r="AX375" i="43" s="1"/>
  <c r="AX366" i="43"/>
  <c r="AY389" i="43"/>
  <c r="AX389" i="43" s="1"/>
  <c r="AX390" i="43"/>
  <c r="AT399" i="43"/>
  <c r="BC336" i="43"/>
  <c r="BB336" i="43" s="1"/>
  <c r="BA336" i="43" s="1"/>
  <c r="BB337" i="43"/>
  <c r="BA337" i="43" s="1"/>
  <c r="BC375" i="43"/>
  <c r="BB366" i="43"/>
  <c r="BA366" i="43" s="1"/>
  <c r="BC397" i="43"/>
  <c r="BB397" i="43" s="1"/>
  <c r="BA397" i="43" s="1"/>
  <c r="BB399" i="43"/>
  <c r="BA399" i="43" s="1"/>
  <c r="L64" i="45"/>
  <c r="K64" i="45" s="1"/>
  <c r="K65" i="45"/>
  <c r="L343" i="45"/>
  <c r="K343" i="45" s="1"/>
  <c r="K344" i="45"/>
  <c r="L356" i="45"/>
  <c r="K356" i="45" s="1"/>
  <c r="K358" i="45"/>
  <c r="L389" i="45"/>
  <c r="K390" i="45"/>
  <c r="S18" i="45"/>
  <c r="R18" i="45" s="1"/>
  <c r="R19" i="45"/>
  <c r="S33" i="45"/>
  <c r="R34" i="45"/>
  <c r="S64" i="45"/>
  <c r="R65" i="45"/>
  <c r="R82" i="45"/>
  <c r="R96" i="45"/>
  <c r="R110" i="45"/>
  <c r="R131" i="45"/>
  <c r="AL131" i="25" s="1"/>
  <c r="R135" i="45"/>
  <c r="R158" i="45"/>
  <c r="R176" i="45"/>
  <c r="R190" i="45"/>
  <c r="R223" i="45"/>
  <c r="R256" i="45"/>
  <c r="R285" i="45"/>
  <c r="R307" i="45"/>
  <c r="R329" i="45"/>
  <c r="R350" i="45"/>
  <c r="R361" i="45"/>
  <c r="R376" i="45"/>
  <c r="R392" i="45"/>
  <c r="R413" i="45"/>
  <c r="R421" i="45"/>
  <c r="R429" i="45"/>
  <c r="R440" i="45"/>
  <c r="R457" i="45"/>
  <c r="R465" i="45"/>
  <c r="N64" i="46"/>
  <c r="M65" i="46"/>
  <c r="N356" i="46"/>
  <c r="M356" i="46" s="1"/>
  <c r="M358" i="46"/>
  <c r="N389" i="46"/>
  <c r="M389" i="46" s="1"/>
  <c r="M390" i="46"/>
  <c r="K119" i="38"/>
  <c r="L119" i="40"/>
  <c r="L54" i="42"/>
  <c r="K54" i="42" s="1"/>
  <c r="K56" i="42"/>
  <c r="K77" i="42"/>
  <c r="L91" i="42"/>
  <c r="K91" i="42" s="1"/>
  <c r="K102" i="42"/>
  <c r="K120" i="42"/>
  <c r="K141" i="42"/>
  <c r="K164" i="42"/>
  <c r="K181" i="42"/>
  <c r="K193" i="42"/>
  <c r="M167" i="42"/>
  <c r="K223" i="42"/>
  <c r="K256" i="42"/>
  <c r="K285" i="42"/>
  <c r="K307" i="42"/>
  <c r="K329" i="42"/>
  <c r="K350" i="42"/>
  <c r="K361" i="42"/>
  <c r="K467" i="42"/>
  <c r="K459" i="42"/>
  <c r="K451" i="42"/>
  <c r="K434" i="42"/>
  <c r="K423" i="42"/>
  <c r="K415" i="42"/>
  <c r="K369" i="42"/>
  <c r="K387" i="42"/>
  <c r="M12" i="43"/>
  <c r="L12" i="43" s="1"/>
  <c r="M18" i="43"/>
  <c r="L18" i="43" s="1"/>
  <c r="M30" i="43"/>
  <c r="L30" i="43" s="1"/>
  <c r="N64" i="43"/>
  <c r="M65" i="43"/>
  <c r="L65" i="43" s="1"/>
  <c r="O76" i="43"/>
  <c r="M76" i="43" s="1"/>
  <c r="L76" i="43" s="1"/>
  <c r="M82" i="43"/>
  <c r="L82" i="43" s="1"/>
  <c r="M110" i="43"/>
  <c r="L110" i="43" s="1"/>
  <c r="M164" i="43"/>
  <c r="L164" i="43" s="1"/>
  <c r="M173" i="43"/>
  <c r="L173" i="43" s="1"/>
  <c r="W389" i="43"/>
  <c r="V389" i="43" s="1"/>
  <c r="V390" i="43"/>
  <c r="W397" i="43"/>
  <c r="V397" i="43" s="1"/>
  <c r="V399" i="43"/>
  <c r="V421" i="43"/>
  <c r="V425" i="43"/>
  <c r="V429" i="43"/>
  <c r="V436" i="43"/>
  <c r="V440" i="43"/>
  <c r="V453" i="43"/>
  <c r="V457" i="43"/>
  <c r="V461" i="43"/>
  <c r="V465" i="43"/>
  <c r="V469" i="43"/>
  <c r="Y217" i="43"/>
  <c r="Y228" i="43"/>
  <c r="Y249" i="43"/>
  <c r="Y263" i="43"/>
  <c r="Z272" i="43"/>
  <c r="Y273" i="43"/>
  <c r="Y292" i="43"/>
  <c r="Y304" i="43"/>
  <c r="Y311" i="43"/>
  <c r="Y326" i="43"/>
  <c r="Z336" i="43"/>
  <c r="Y337" i="43"/>
  <c r="Y343" i="43"/>
  <c r="Y352" i="43"/>
  <c r="Z356" i="43"/>
  <c r="Y356" i="43" s="1"/>
  <c r="Y358" i="43"/>
  <c r="Y366" i="43"/>
  <c r="Y373" i="43"/>
  <c r="Y378" i="43"/>
  <c r="Z389" i="43"/>
  <c r="Y389" i="43" s="1"/>
  <c r="Y390" i="43"/>
  <c r="Z397" i="43"/>
  <c r="Y397" i="43" s="1"/>
  <c r="Y399" i="43"/>
  <c r="Y413" i="43"/>
  <c r="Y417" i="43"/>
  <c r="Y421" i="43"/>
  <c r="Y425" i="43"/>
  <c r="Y429" i="43"/>
  <c r="Y436" i="43"/>
  <c r="Y440" i="43"/>
  <c r="Y453" i="43"/>
  <c r="Y457" i="43"/>
  <c r="Y461" i="43"/>
  <c r="Y465" i="43"/>
  <c r="Y469" i="43"/>
  <c r="AG217" i="43"/>
  <c r="AF217" i="43" s="1"/>
  <c r="AG228" i="43"/>
  <c r="AF228" i="43" s="1"/>
  <c r="AG249" i="43"/>
  <c r="AF249" i="43" s="1"/>
  <c r="AG263" i="43"/>
  <c r="AF263" i="43" s="1"/>
  <c r="AH272" i="43"/>
  <c r="AG273" i="43"/>
  <c r="AF273" i="43" s="1"/>
  <c r="AG292" i="43"/>
  <c r="AF292" i="43" s="1"/>
  <c r="AG304" i="43"/>
  <c r="AF304" i="43" s="1"/>
  <c r="AG311" i="43"/>
  <c r="AF311" i="43" s="1"/>
  <c r="AG326" i="43"/>
  <c r="AF326" i="43" s="1"/>
  <c r="AG337" i="43"/>
  <c r="AF337" i="43" s="1"/>
  <c r="AG343" i="43"/>
  <c r="AF343" i="43" s="1"/>
  <c r="AG352" i="43"/>
  <c r="AF352" i="43" s="1"/>
  <c r="AH356" i="43"/>
  <c r="AG356" i="43" s="1"/>
  <c r="AF356" i="43" s="1"/>
  <c r="AG392" i="43"/>
  <c r="AF392" i="43" s="1"/>
  <c r="AG411" i="43"/>
  <c r="AF411" i="43" s="1"/>
  <c r="AG415" i="43"/>
  <c r="AF415" i="43" s="1"/>
  <c r="AG419" i="43"/>
  <c r="AF419" i="43" s="1"/>
  <c r="AG423" i="43"/>
  <c r="AF423" i="43" s="1"/>
  <c r="AG427" i="43"/>
  <c r="AF427" i="43" s="1"/>
  <c r="AG434" i="43"/>
  <c r="AF434" i="43" s="1"/>
  <c r="AG438" i="43"/>
  <c r="AF438" i="43" s="1"/>
  <c r="AG451" i="43"/>
  <c r="AF451" i="43" s="1"/>
  <c r="AG455" i="43"/>
  <c r="AF455" i="43" s="1"/>
  <c r="AG459" i="43"/>
  <c r="AF459" i="43" s="1"/>
  <c r="AG463" i="43"/>
  <c r="AF463" i="43" s="1"/>
  <c r="AG467" i="43"/>
  <c r="AF467" i="43" s="1"/>
  <c r="AK201" i="43"/>
  <c r="AK223" i="43"/>
  <c r="AK239" i="43"/>
  <c r="AK256" i="43"/>
  <c r="AK267" i="43"/>
  <c r="AK285" i="43"/>
  <c r="AK298" i="43"/>
  <c r="AK307" i="43"/>
  <c r="AK314" i="43"/>
  <c r="AK329" i="43"/>
  <c r="AK341" i="43"/>
  <c r="AK350" i="43"/>
  <c r="AK354" i="43"/>
  <c r="AK361" i="43"/>
  <c r="AK369" i="43"/>
  <c r="AK376" i="43"/>
  <c r="AK387" i="43"/>
  <c r="AK392" i="43"/>
  <c r="AK411" i="43"/>
  <c r="AK415" i="43"/>
  <c r="AK419" i="43"/>
  <c r="AK423" i="43"/>
  <c r="AK427" i="43"/>
  <c r="AK434" i="43"/>
  <c r="AK438" i="43"/>
  <c r="AK451" i="43"/>
  <c r="AK455" i="43"/>
  <c r="AK459" i="43"/>
  <c r="AK463" i="43"/>
  <c r="AK467" i="43"/>
  <c r="AN201" i="43"/>
  <c r="AN223" i="43"/>
  <c r="AN239" i="43"/>
  <c r="AN256" i="43"/>
  <c r="AN267" i="43"/>
  <c r="AN285" i="43"/>
  <c r="AN298" i="43"/>
  <c r="AN307" i="43"/>
  <c r="AN314" i="43"/>
  <c r="AN329" i="43"/>
  <c r="AN358" i="43"/>
  <c r="AO375" i="43"/>
  <c r="AN366" i="43"/>
  <c r="AN373" i="43"/>
  <c r="AN378" i="43"/>
  <c r="AO389" i="43"/>
  <c r="AN389" i="43" s="1"/>
  <c r="AN390" i="43"/>
  <c r="AN399" i="43"/>
  <c r="AN413" i="43"/>
  <c r="AN417" i="43"/>
  <c r="AN421" i="43"/>
  <c r="AN425" i="43"/>
  <c r="AN429" i="43"/>
  <c r="AN436" i="43"/>
  <c r="AN440" i="43"/>
  <c r="AN453" i="43"/>
  <c r="AN457" i="43"/>
  <c r="AN461" i="43"/>
  <c r="AN465" i="43"/>
  <c r="AN469" i="43"/>
  <c r="AQ217" i="43"/>
  <c r="AQ228" i="43"/>
  <c r="AQ249" i="43"/>
  <c r="AQ263" i="43"/>
  <c r="AQ273" i="43"/>
  <c r="AQ292" i="43"/>
  <c r="AQ304" i="43"/>
  <c r="AQ311" i="43"/>
  <c r="AQ326" i="43"/>
  <c r="AQ337" i="43"/>
  <c r="AQ343" i="43"/>
  <c r="AQ352" i="43"/>
  <c r="AQ358" i="43"/>
  <c r="AR375" i="43"/>
  <c r="AQ366" i="43"/>
  <c r="AQ373" i="43"/>
  <c r="AQ378" i="43"/>
  <c r="AQ390" i="43"/>
  <c r="AQ399" i="43"/>
  <c r="AQ413" i="43"/>
  <c r="AQ417" i="43"/>
  <c r="AQ421" i="43"/>
  <c r="AQ425" i="43"/>
  <c r="AQ429" i="43"/>
  <c r="AQ436" i="43"/>
  <c r="AQ440" i="43"/>
  <c r="AQ453" i="43"/>
  <c r="AQ457" i="43"/>
  <c r="AQ461" i="43"/>
  <c r="AQ465" i="43"/>
  <c r="AQ469" i="43"/>
  <c r="AU217" i="43"/>
  <c r="AT217" i="43" s="1"/>
  <c r="AU228" i="43"/>
  <c r="AT228" i="43" s="1"/>
  <c r="AU249" i="43"/>
  <c r="AT249" i="43" s="1"/>
  <c r="AU263" i="43"/>
  <c r="AT263" i="43" s="1"/>
  <c r="AU273" i="43"/>
  <c r="AT273" i="43" s="1"/>
  <c r="AU292" i="43"/>
  <c r="AT292" i="43" s="1"/>
  <c r="AU304" i="43"/>
  <c r="AT304" i="43" s="1"/>
  <c r="AU311" i="43"/>
  <c r="AT311" i="43" s="1"/>
  <c r="AU326" i="43"/>
  <c r="AT326" i="43" s="1"/>
  <c r="AV336" i="43"/>
  <c r="AU336" i="43" s="1"/>
  <c r="AT336" i="43" s="1"/>
  <c r="AU337" i="43"/>
  <c r="AT337" i="43" s="1"/>
  <c r="AU343" i="43"/>
  <c r="AT343" i="43" s="1"/>
  <c r="AU352" i="43"/>
  <c r="AT352" i="43" s="1"/>
  <c r="AU358" i="43"/>
  <c r="AT358" i="43" s="1"/>
  <c r="AV375" i="43"/>
  <c r="AU366" i="43"/>
  <c r="AT366" i="43" s="1"/>
  <c r="AU373" i="43"/>
  <c r="AT373" i="43" s="1"/>
  <c r="AU387" i="43"/>
  <c r="AU392" i="43"/>
  <c r="AT392" i="43" s="1"/>
  <c r="AW473" i="43"/>
  <c r="H11" i="43"/>
  <c r="L18" i="45"/>
  <c r="K18" i="45" s="1"/>
  <c r="K19" i="45"/>
  <c r="L33" i="45"/>
  <c r="K33" i="45" s="1"/>
  <c r="K34" i="45"/>
  <c r="L70" i="45"/>
  <c r="K70" i="45" s="1"/>
  <c r="K71" i="45"/>
  <c r="R12" i="45"/>
  <c r="R24" i="45"/>
  <c r="T32" i="45"/>
  <c r="R42" i="45"/>
  <c r="S70" i="45"/>
  <c r="R70" i="45" s="1"/>
  <c r="R71" i="45"/>
  <c r="R87" i="45"/>
  <c r="R99" i="45"/>
  <c r="R112" i="45"/>
  <c r="V119" i="45"/>
  <c r="R141" i="45"/>
  <c r="R164" i="45"/>
  <c r="R181" i="45"/>
  <c r="R193" i="45"/>
  <c r="R228" i="45"/>
  <c r="R263" i="45"/>
  <c r="R292" i="45"/>
  <c r="R311" i="45"/>
  <c r="S336" i="45"/>
  <c r="R336" i="45" s="1"/>
  <c r="AL336" i="25" s="1"/>
  <c r="R337" i="45"/>
  <c r="AL337" i="25" s="1"/>
  <c r="R352" i="45"/>
  <c r="R366" i="45"/>
  <c r="R378" i="45"/>
  <c r="R415" i="45"/>
  <c r="R423" i="45"/>
  <c r="R434" i="45"/>
  <c r="R451" i="45"/>
  <c r="R459" i="45"/>
  <c r="R467" i="45"/>
  <c r="N18" i="46"/>
  <c r="M18" i="46" s="1"/>
  <c r="M19" i="46"/>
  <c r="N33" i="46"/>
  <c r="M34" i="46"/>
  <c r="N70" i="46"/>
  <c r="M70" i="46" s="1"/>
  <c r="M71" i="46"/>
  <c r="P32" i="39"/>
  <c r="U32" i="39"/>
  <c r="K32" i="40"/>
  <c r="L64" i="42"/>
  <c r="K64" i="42" s="1"/>
  <c r="K65" i="42"/>
  <c r="L167" i="42"/>
  <c r="K167" i="42" s="1"/>
  <c r="K168" i="42"/>
  <c r="L336" i="42"/>
  <c r="K336" i="42" s="1"/>
  <c r="K337" i="42"/>
  <c r="N433" i="42"/>
  <c r="K465" i="42"/>
  <c r="K457" i="42"/>
  <c r="K440" i="42"/>
  <c r="K429" i="42"/>
  <c r="K421" i="42"/>
  <c r="K413" i="42"/>
  <c r="L389" i="42"/>
  <c r="K389" i="42" s="1"/>
  <c r="K390" i="42"/>
  <c r="O153" i="43"/>
  <c r="L217" i="43"/>
  <c r="L228" i="43"/>
  <c r="L249" i="43"/>
  <c r="L263" i="43"/>
  <c r="L292" i="43"/>
  <c r="L311" i="43"/>
  <c r="L326" i="43"/>
  <c r="N336" i="43"/>
  <c r="M336" i="43" s="1"/>
  <c r="M337" i="43"/>
  <c r="L343" i="43"/>
  <c r="N356" i="43"/>
  <c r="M356" i="43" s="1"/>
  <c r="M358" i="43"/>
  <c r="L358" i="43" s="1"/>
  <c r="L373" i="43"/>
  <c r="L378" i="43"/>
  <c r="N389" i="43"/>
  <c r="M389" i="43" s="1"/>
  <c r="M390" i="43"/>
  <c r="L413" i="43"/>
  <c r="L417" i="43"/>
  <c r="L421" i="43"/>
  <c r="L425" i="43"/>
  <c r="L429" i="43"/>
  <c r="L436" i="43"/>
  <c r="L440" i="43"/>
  <c r="L453" i="43"/>
  <c r="L457" i="43"/>
  <c r="L461" i="43"/>
  <c r="L465" i="43"/>
  <c r="L469" i="43"/>
  <c r="Q336" i="43"/>
  <c r="P336" i="43" s="1"/>
  <c r="P337" i="43"/>
  <c r="Q375" i="43"/>
  <c r="P366" i="43"/>
  <c r="L366" i="43" s="1"/>
  <c r="Q389" i="43"/>
  <c r="P389" i="43" s="1"/>
  <c r="P390" i="43"/>
  <c r="Q397" i="43"/>
  <c r="P397" i="43" s="1"/>
  <c r="P399" i="43"/>
  <c r="L399" i="43" s="1"/>
  <c r="T272" i="43"/>
  <c r="S272" i="43" s="1"/>
  <c r="S273" i="43"/>
  <c r="L273" i="43" s="1"/>
  <c r="T389" i="43"/>
  <c r="S389" i="43" s="1"/>
  <c r="S390" i="43"/>
  <c r="W272" i="43"/>
  <c r="V272" i="43" s="1"/>
  <c r="V273" i="43"/>
  <c r="L304" i="43"/>
  <c r="W336" i="43"/>
  <c r="V336" i="43" s="1"/>
  <c r="V337" i="43"/>
  <c r="L352" i="43"/>
  <c r="W356" i="43"/>
  <c r="V356" i="43" s="1"/>
  <c r="AA208" i="43"/>
  <c r="AA272" i="43"/>
  <c r="AI208" i="43"/>
  <c r="AI272" i="43"/>
  <c r="AS208" i="43"/>
  <c r="AS272" i="43"/>
  <c r="AW208" i="43"/>
  <c r="AW272" i="43"/>
  <c r="AW363" i="43" s="1"/>
  <c r="AW364" i="43" s="1"/>
  <c r="AW375" i="43"/>
  <c r="H8" i="43"/>
  <c r="AT387" i="43"/>
  <c r="AT411" i="43"/>
  <c r="AT415" i="43"/>
  <c r="AT419" i="43"/>
  <c r="AT423" i="43"/>
  <c r="AT427" i="43"/>
  <c r="AT451" i="43"/>
  <c r="AT455" i="43"/>
  <c r="AT459" i="43"/>
  <c r="AT463" i="43"/>
  <c r="AT467" i="43"/>
  <c r="H24" i="45"/>
  <c r="L119" i="45"/>
  <c r="K120" i="45"/>
  <c r="L336" i="45"/>
  <c r="K336" i="45" s="1"/>
  <c r="AK336" i="25" s="1"/>
  <c r="K337" i="45"/>
  <c r="L397" i="45"/>
  <c r="K397" i="45" s="1"/>
  <c r="K399" i="45"/>
  <c r="S397" i="45"/>
  <c r="R397" i="45" s="1"/>
  <c r="R399" i="45"/>
  <c r="L375" i="46"/>
  <c r="K375" i="46" s="1"/>
  <c r="K366" i="46"/>
  <c r="N336" i="46"/>
  <c r="M336" i="46" s="1"/>
  <c r="M337" i="46"/>
  <c r="N397" i="46"/>
  <c r="M397" i="46" s="1"/>
  <c r="M399" i="46"/>
  <c r="Z474" i="35"/>
  <c r="Y474" i="35" s="1"/>
  <c r="Y433" i="35"/>
  <c r="K106" i="38"/>
  <c r="M54" i="39"/>
  <c r="K54" i="39" s="1"/>
  <c r="K56" i="39"/>
  <c r="K42" i="42"/>
  <c r="L70" i="42"/>
  <c r="K70" i="42" s="1"/>
  <c r="K71" i="42"/>
  <c r="K87" i="42"/>
  <c r="K96" i="42"/>
  <c r="K110" i="42"/>
  <c r="K131" i="42"/>
  <c r="K154" i="42"/>
  <c r="K173" i="42"/>
  <c r="K188" i="42"/>
  <c r="K201" i="42"/>
  <c r="K239" i="42"/>
  <c r="K267" i="42"/>
  <c r="K298" i="42"/>
  <c r="K314" i="42"/>
  <c r="K341" i="42"/>
  <c r="K354" i="42"/>
  <c r="K463" i="42"/>
  <c r="K455" i="42"/>
  <c r="K438" i="42"/>
  <c r="K427" i="42"/>
  <c r="K419" i="42"/>
  <c r="K411" i="42"/>
  <c r="K376" i="42"/>
  <c r="K392" i="42"/>
  <c r="K167" i="43"/>
  <c r="K208" i="43"/>
  <c r="M7" i="43"/>
  <c r="L7" i="43" s="1"/>
  <c r="M15" i="43"/>
  <c r="L15" i="43" s="1"/>
  <c r="M27" i="43"/>
  <c r="L27" i="43" s="1"/>
  <c r="M47" i="43"/>
  <c r="L47" i="43" s="1"/>
  <c r="H71" i="43"/>
  <c r="M108" i="43"/>
  <c r="L108" i="43" s="1"/>
  <c r="M158" i="43"/>
  <c r="L158" i="43" s="1"/>
  <c r="N167" i="43"/>
  <c r="M167" i="43" s="1"/>
  <c r="L167" i="43" s="1"/>
  <c r="M168" i="43"/>
  <c r="L168" i="43" s="1"/>
  <c r="V392" i="43"/>
  <c r="L392" i="43" s="1"/>
  <c r="V411" i="43"/>
  <c r="L411" i="43" s="1"/>
  <c r="V415" i="43"/>
  <c r="L415" i="43" s="1"/>
  <c r="V419" i="43"/>
  <c r="L419" i="43" s="1"/>
  <c r="V423" i="43"/>
  <c r="L423" i="43" s="1"/>
  <c r="V427" i="43"/>
  <c r="L427" i="43" s="1"/>
  <c r="V434" i="43"/>
  <c r="L434" i="43" s="1"/>
  <c r="V438" i="43"/>
  <c r="L438" i="43" s="1"/>
  <c r="V451" i="43"/>
  <c r="L451" i="43" s="1"/>
  <c r="V455" i="43"/>
  <c r="L455" i="43" s="1"/>
  <c r="V459" i="43"/>
  <c r="L459" i="43" s="1"/>
  <c r="V463" i="43"/>
  <c r="L463" i="43" s="1"/>
  <c r="V467" i="43"/>
  <c r="Y201" i="43"/>
  <c r="L201" i="43" s="1"/>
  <c r="Y223" i="43"/>
  <c r="Y239" i="43"/>
  <c r="L239" i="43" s="1"/>
  <c r="Y256" i="43"/>
  <c r="L256" i="43" s="1"/>
  <c r="Y267" i="43"/>
  <c r="L267" i="43" s="1"/>
  <c r="Y285" i="43"/>
  <c r="L285" i="43" s="1"/>
  <c r="Y298" i="43"/>
  <c r="L298" i="43" s="1"/>
  <c r="Y307" i="43"/>
  <c r="L307" i="43" s="1"/>
  <c r="Y314" i="43"/>
  <c r="L314" i="43" s="1"/>
  <c r="Y329" i="43"/>
  <c r="L329" i="43" s="1"/>
  <c r="Y341" i="43"/>
  <c r="L341" i="43" s="1"/>
  <c r="Y350" i="43"/>
  <c r="L350" i="43" s="1"/>
  <c r="Y354" i="43"/>
  <c r="L354" i="43" s="1"/>
  <c r="Y361" i="43"/>
  <c r="L361" i="43" s="1"/>
  <c r="Y369" i="43"/>
  <c r="L369" i="43" s="1"/>
  <c r="Y376" i="43"/>
  <c r="L376" i="43" s="1"/>
  <c r="Y387" i="43"/>
  <c r="L387" i="43" s="1"/>
  <c r="Y392" i="43"/>
  <c r="Y411" i="43"/>
  <c r="Y415" i="43"/>
  <c r="Y419" i="43"/>
  <c r="Y423" i="43"/>
  <c r="Y427" i="43"/>
  <c r="Y434" i="43"/>
  <c r="Y438" i="43"/>
  <c r="Y451" i="43"/>
  <c r="Y455" i="43"/>
  <c r="Y459" i="43"/>
  <c r="Y463" i="43"/>
  <c r="Y467" i="43"/>
  <c r="AG201" i="43"/>
  <c r="AF201" i="43" s="1"/>
  <c r="AG223" i="43"/>
  <c r="AF223" i="43" s="1"/>
  <c r="AG239" i="43"/>
  <c r="AF239" i="43" s="1"/>
  <c r="AG256" i="43"/>
  <c r="AF256" i="43" s="1"/>
  <c r="AG267" i="43"/>
  <c r="AF267" i="43" s="1"/>
  <c r="AG285" i="43"/>
  <c r="AF285" i="43" s="1"/>
  <c r="AG298" i="43"/>
  <c r="AF298" i="43" s="1"/>
  <c r="AG307" i="43"/>
  <c r="AF307" i="43" s="1"/>
  <c r="AG314" i="43"/>
  <c r="AF314" i="43" s="1"/>
  <c r="AG329" i="43"/>
  <c r="AF329" i="43" s="1"/>
  <c r="AG341" i="43"/>
  <c r="AF341" i="43" s="1"/>
  <c r="AG350" i="43"/>
  <c r="AF350" i="43" s="1"/>
  <c r="AG354" i="43"/>
  <c r="AF354" i="43" s="1"/>
  <c r="AG390" i="43"/>
  <c r="AF390" i="43" s="1"/>
  <c r="AH397" i="43"/>
  <c r="AG397" i="43" s="1"/>
  <c r="AF397" i="43" s="1"/>
  <c r="AG399" i="43"/>
  <c r="AF399" i="43" s="1"/>
  <c r="AG413" i="43"/>
  <c r="AF413" i="43" s="1"/>
  <c r="AG417" i="43"/>
  <c r="AF417" i="43" s="1"/>
  <c r="AG421" i="43"/>
  <c r="AF421" i="43" s="1"/>
  <c r="AG425" i="43"/>
  <c r="AF425" i="43" s="1"/>
  <c r="AG429" i="43"/>
  <c r="AF429" i="43" s="1"/>
  <c r="AG436" i="43"/>
  <c r="AF436" i="43" s="1"/>
  <c r="AG440" i="43"/>
  <c r="AF440" i="43" s="1"/>
  <c r="AG453" i="43"/>
  <c r="AF453" i="43" s="1"/>
  <c r="AG457" i="43"/>
  <c r="AF457" i="43" s="1"/>
  <c r="AG461" i="43"/>
  <c r="AF461" i="43" s="1"/>
  <c r="AG465" i="43"/>
  <c r="AF465" i="43" s="1"/>
  <c r="AG469" i="43"/>
  <c r="AF469" i="43" s="1"/>
  <c r="AK217" i="43"/>
  <c r="AK228" i="43"/>
  <c r="AK249" i="43"/>
  <c r="AK263" i="43"/>
  <c r="AK273" i="43"/>
  <c r="AK292" i="43"/>
  <c r="AK304" i="43"/>
  <c r="AK311" i="43"/>
  <c r="AK326" i="43"/>
  <c r="AL336" i="43"/>
  <c r="AK337" i="43"/>
  <c r="AJ337" i="43" s="1"/>
  <c r="AK343" i="43"/>
  <c r="AJ343" i="43" s="1"/>
  <c r="AK352" i="43"/>
  <c r="AJ352" i="43" s="1"/>
  <c r="AL356" i="43"/>
  <c r="AK356" i="43" s="1"/>
  <c r="AJ356" i="43" s="1"/>
  <c r="AK358" i="43"/>
  <c r="AJ358" i="43" s="1"/>
  <c r="AK366" i="43"/>
  <c r="AJ366" i="43" s="1"/>
  <c r="AK373" i="43"/>
  <c r="AJ373" i="43" s="1"/>
  <c r="AK378" i="43"/>
  <c r="AJ378" i="43" s="1"/>
  <c r="AL389" i="43"/>
  <c r="AK389" i="43" s="1"/>
  <c r="AK390" i="43"/>
  <c r="AJ390" i="43" s="1"/>
  <c r="AL397" i="43"/>
  <c r="AK397" i="43" s="1"/>
  <c r="AK399" i="43"/>
  <c r="AJ399" i="43" s="1"/>
  <c r="AK413" i="43"/>
  <c r="AJ413" i="43" s="1"/>
  <c r="AK417" i="43"/>
  <c r="AJ417" i="43" s="1"/>
  <c r="AK421" i="43"/>
  <c r="AJ421" i="43" s="1"/>
  <c r="AK425" i="43"/>
  <c r="AJ425" i="43" s="1"/>
  <c r="AK429" i="43"/>
  <c r="AJ429" i="43" s="1"/>
  <c r="AK436" i="43"/>
  <c r="AK440" i="43"/>
  <c r="AK453" i="43"/>
  <c r="AJ453" i="43" s="1"/>
  <c r="AK457" i="43"/>
  <c r="AJ457" i="43" s="1"/>
  <c r="AK461" i="43"/>
  <c r="AJ461" i="43" s="1"/>
  <c r="AK465" i="43"/>
  <c r="AJ465" i="43" s="1"/>
  <c r="AK469" i="43"/>
  <c r="AJ469" i="43" s="1"/>
  <c r="AN217" i="43"/>
  <c r="AN228" i="43"/>
  <c r="AJ228" i="43" s="1"/>
  <c r="AN249" i="43"/>
  <c r="AN263" i="43"/>
  <c r="AN273" i="43"/>
  <c r="AN292" i="43"/>
  <c r="AJ292" i="43" s="1"/>
  <c r="AN304" i="43"/>
  <c r="AN311" i="43"/>
  <c r="AN326" i="43"/>
  <c r="AO336" i="43"/>
  <c r="AN336" i="43" s="1"/>
  <c r="AN361" i="43"/>
  <c r="AN369" i="43"/>
  <c r="AN376" i="43"/>
  <c r="AN387" i="43"/>
  <c r="AN392" i="43"/>
  <c r="AJ392" i="43" s="1"/>
  <c r="AN411" i="43"/>
  <c r="AN415" i="43"/>
  <c r="AN419" i="43"/>
  <c r="AN423" i="43"/>
  <c r="AN427" i="43"/>
  <c r="AN434" i="43"/>
  <c r="AN438" i="43"/>
  <c r="AN451" i="43"/>
  <c r="AN455" i="43"/>
  <c r="AN459" i="43"/>
  <c r="AN463" i="43"/>
  <c r="AN467" i="43"/>
  <c r="AQ201" i="43"/>
  <c r="AQ223" i="43"/>
  <c r="AQ239" i="43"/>
  <c r="AQ256" i="43"/>
  <c r="AQ267" i="43"/>
  <c r="AQ285" i="43"/>
  <c r="AQ298" i="43"/>
  <c r="AQ307" i="43"/>
  <c r="AQ314" i="43"/>
  <c r="AQ329" i="43"/>
  <c r="AQ341" i="43"/>
  <c r="AQ350" i="43"/>
  <c r="AQ354" i="43"/>
  <c r="AQ361" i="43"/>
  <c r="AQ369" i="43"/>
  <c r="AQ376" i="43"/>
  <c r="AQ387" i="43"/>
  <c r="AQ392" i="43"/>
  <c r="AQ411" i="43"/>
  <c r="AQ415" i="43"/>
  <c r="AQ419" i="43"/>
  <c r="AQ423" i="43"/>
  <c r="AQ427" i="43"/>
  <c r="AQ434" i="43"/>
  <c r="AQ438" i="43"/>
  <c r="AQ451" i="43"/>
  <c r="AQ455" i="43"/>
  <c r="AQ459" i="43"/>
  <c r="AQ463" i="43"/>
  <c r="AQ467" i="43"/>
  <c r="AU201" i="43"/>
  <c r="AT201" i="43" s="1"/>
  <c r="AU223" i="43"/>
  <c r="AT223" i="43" s="1"/>
  <c r="AU239" i="43"/>
  <c r="AT239" i="43" s="1"/>
  <c r="AU256" i="43"/>
  <c r="AT256" i="43" s="1"/>
  <c r="AU267" i="43"/>
  <c r="AT267" i="43" s="1"/>
  <c r="AU285" i="43"/>
  <c r="AT285" i="43" s="1"/>
  <c r="AU298" i="43"/>
  <c r="AT298" i="43" s="1"/>
  <c r="AU307" i="43"/>
  <c r="AT307" i="43" s="1"/>
  <c r="AU314" i="43"/>
  <c r="AT314" i="43" s="1"/>
  <c r="AU329" i="43"/>
  <c r="AT329" i="43" s="1"/>
  <c r="AU341" i="43"/>
  <c r="AT341" i="43" s="1"/>
  <c r="AU350" i="43"/>
  <c r="AT350" i="43" s="1"/>
  <c r="AU354" i="43"/>
  <c r="AT354" i="43" s="1"/>
  <c r="AU361" i="43"/>
  <c r="AT361" i="43" s="1"/>
  <c r="AU369" i="43"/>
  <c r="AT369" i="43" s="1"/>
  <c r="AT376" i="43"/>
  <c r="AU390" i="43"/>
  <c r="AT390" i="43" s="1"/>
  <c r="AV397" i="43"/>
  <c r="AU397" i="43" s="1"/>
  <c r="H9" i="43"/>
  <c r="L47" i="45"/>
  <c r="K47" i="45" s="1"/>
  <c r="K48" i="45"/>
  <c r="L91" i="45"/>
  <c r="K91" i="45" s="1"/>
  <c r="K92" i="45"/>
  <c r="R30" i="45"/>
  <c r="R77" i="45"/>
  <c r="R92" i="45"/>
  <c r="R108" i="45"/>
  <c r="R124" i="45"/>
  <c r="X119" i="45"/>
  <c r="R154" i="45"/>
  <c r="R173" i="45"/>
  <c r="R188" i="45"/>
  <c r="R217" i="45"/>
  <c r="R249" i="45"/>
  <c r="R273" i="45"/>
  <c r="R304" i="45"/>
  <c r="R326" i="45"/>
  <c r="S343" i="45"/>
  <c r="R343" i="45" s="1"/>
  <c r="R344" i="45"/>
  <c r="R358" i="45"/>
  <c r="R373" i="45"/>
  <c r="S389" i="45"/>
  <c r="R390" i="45"/>
  <c r="R411" i="45"/>
  <c r="R419" i="45"/>
  <c r="R427" i="45"/>
  <c r="R438" i="45"/>
  <c r="R455" i="45"/>
  <c r="R463" i="45"/>
  <c r="P47" i="46"/>
  <c r="O47" i="46" s="1"/>
  <c r="O48" i="46"/>
  <c r="P91" i="46"/>
  <c r="O91" i="46" s="1"/>
  <c r="O92" i="46"/>
  <c r="P106" i="46"/>
  <c r="O106" i="46" s="1"/>
  <c r="O108" i="46"/>
  <c r="N47" i="46"/>
  <c r="M47" i="46" s="1"/>
  <c r="M48" i="46"/>
  <c r="N91" i="46"/>
  <c r="M91" i="46" s="1"/>
  <c r="M92" i="46"/>
  <c r="N119" i="46"/>
  <c r="M119" i="46" s="1"/>
  <c r="M124" i="46"/>
  <c r="Y69" i="35"/>
  <c r="Y363" i="35"/>
  <c r="R534" i="45"/>
  <c r="W363" i="43"/>
  <c r="BC272" i="43"/>
  <c r="BB272" i="43" s="1"/>
  <c r="BA272" i="43" s="1"/>
  <c r="BC208" i="43"/>
  <c r="BB208" i="43" s="1"/>
  <c r="BA208" i="43" s="1"/>
  <c r="AY272" i="43"/>
  <c r="AX272" i="43" s="1"/>
  <c r="AY208" i="43"/>
  <c r="AX208" i="43" s="1"/>
  <c r="AV473" i="43"/>
  <c r="AU473" i="43" s="1"/>
  <c r="AV272" i="43"/>
  <c r="AU272" i="43" s="1"/>
  <c r="AT272" i="43" s="1"/>
  <c r="AV208" i="43"/>
  <c r="AU208" i="43" s="1"/>
  <c r="AT208" i="43" s="1"/>
  <c r="AR272" i="43"/>
  <c r="AQ272" i="43" s="1"/>
  <c r="AR208" i="43"/>
  <c r="AQ208" i="43" s="1"/>
  <c r="AO272" i="43"/>
  <c r="AN272" i="43" s="1"/>
  <c r="AO208" i="43"/>
  <c r="AN208" i="43" s="1"/>
  <c r="AL272" i="43"/>
  <c r="AK272" i="43" s="1"/>
  <c r="AL208" i="43"/>
  <c r="AK208" i="43" s="1"/>
  <c r="AH208" i="43"/>
  <c r="AG208" i="43" s="1"/>
  <c r="AF208" i="43" s="1"/>
  <c r="K95" i="40"/>
  <c r="Z208" i="43"/>
  <c r="Y208" i="43" s="1"/>
  <c r="W208" i="43"/>
  <c r="V208" i="43" s="1"/>
  <c r="Q272" i="43"/>
  <c r="P272" i="43" s="1"/>
  <c r="Q208" i="43"/>
  <c r="P208" i="43" s="1"/>
  <c r="N272" i="43"/>
  <c r="M272" i="43" s="1"/>
  <c r="N208" i="43"/>
  <c r="M208" i="43" s="1"/>
  <c r="N130" i="42"/>
  <c r="N129" i="42" s="1"/>
  <c r="K130" i="40"/>
  <c r="K129" i="40" s="1"/>
  <c r="L130" i="40"/>
  <c r="L129" i="40" s="1"/>
  <c r="L106" i="45"/>
  <c r="L95" i="45"/>
  <c r="X375" i="45"/>
  <c r="X32" i="45"/>
  <c r="M106" i="45"/>
  <c r="T153" i="45"/>
  <c r="L32" i="45"/>
  <c r="L180" i="45"/>
  <c r="N32" i="45"/>
  <c r="Q119" i="45"/>
  <c r="V76" i="45"/>
  <c r="T95" i="45"/>
  <c r="X95" i="45"/>
  <c r="U119" i="45"/>
  <c r="S130" i="45"/>
  <c r="X130" i="45"/>
  <c r="X129" i="45" s="1"/>
  <c r="X200" i="45" s="1"/>
  <c r="O32" i="45"/>
  <c r="Q95" i="45"/>
  <c r="U32" i="45"/>
  <c r="L375" i="45"/>
  <c r="P32" i="45"/>
  <c r="P119" i="45"/>
  <c r="O167" i="45"/>
  <c r="U95" i="45"/>
  <c r="T119" i="45"/>
  <c r="V208" i="45"/>
  <c r="M32" i="45"/>
  <c r="Q32" i="45"/>
  <c r="V32" i="45"/>
  <c r="M375" i="42"/>
  <c r="N208" i="46"/>
  <c r="M208" i="46" s="1"/>
  <c r="W364" i="35"/>
  <c r="W476" i="35" s="1"/>
  <c r="W478" i="35" s="1"/>
  <c r="K473" i="38"/>
  <c r="L64" i="39"/>
  <c r="K64" i="39" s="1"/>
  <c r="L343" i="39"/>
  <c r="L356" i="39"/>
  <c r="K356" i="39" s="1"/>
  <c r="L389" i="39"/>
  <c r="K389" i="39" s="1"/>
  <c r="L47" i="39"/>
  <c r="K47" i="39" s="1"/>
  <c r="L70" i="39"/>
  <c r="K70" i="39" s="1"/>
  <c r="L336" i="39"/>
  <c r="L397" i="39"/>
  <c r="L18" i="39"/>
  <c r="K18" i="39" s="1"/>
  <c r="L33" i="39"/>
  <c r="L91" i="39"/>
  <c r="K91" i="39" s="1"/>
  <c r="K106" i="43"/>
  <c r="K375" i="43"/>
  <c r="Q356" i="43"/>
  <c r="P356" i="43" s="1"/>
  <c r="U473" i="43"/>
  <c r="O119" i="45"/>
  <c r="Q130" i="45"/>
  <c r="Q129" i="45" s="1"/>
  <c r="N153" i="45"/>
  <c r="L336" i="46"/>
  <c r="K336" i="46" s="1"/>
  <c r="L397" i="46"/>
  <c r="K397" i="46" s="1"/>
  <c r="L153" i="42"/>
  <c r="L433" i="42"/>
  <c r="K180" i="43"/>
  <c r="K175" i="43" s="1"/>
  <c r="R473" i="43"/>
  <c r="AA473" i="43"/>
  <c r="BD473" i="43"/>
  <c r="M375" i="45"/>
  <c r="Q375" i="45"/>
  <c r="V375" i="45"/>
  <c r="M433" i="42"/>
  <c r="W375" i="43"/>
  <c r="L433" i="45"/>
  <c r="AS473" i="43"/>
  <c r="V167" i="45"/>
  <c r="S180" i="45"/>
  <c r="X180" i="45"/>
  <c r="L356" i="46"/>
  <c r="K356" i="46" s="1"/>
  <c r="P336" i="46"/>
  <c r="O336" i="46" s="1"/>
  <c r="P356" i="46"/>
  <c r="O356" i="46" s="1"/>
  <c r="P473" i="46"/>
  <c r="O473" i="46" s="1"/>
  <c r="L473" i="46"/>
  <c r="K473" i="46" s="1"/>
  <c r="P76" i="46"/>
  <c r="O76" i="46" s="1"/>
  <c r="P167" i="46"/>
  <c r="O167" i="46" s="1"/>
  <c r="N473" i="46"/>
  <c r="M473" i="46" s="1"/>
  <c r="L91" i="46"/>
  <c r="K91" i="46" s="1"/>
  <c r="P375" i="46"/>
  <c r="O375" i="46" s="1"/>
  <c r="N106" i="46"/>
  <c r="M106" i="46" s="1"/>
  <c r="N153" i="46"/>
  <c r="M153" i="46" s="1"/>
  <c r="Q473" i="45"/>
  <c r="V433" i="45"/>
  <c r="P76" i="45"/>
  <c r="P95" i="45"/>
  <c r="M119" i="45"/>
  <c r="M180" i="45"/>
  <c r="Q180" i="45"/>
  <c r="Q175" i="45" s="1"/>
  <c r="P180" i="45"/>
  <c r="P175" i="45" s="1"/>
  <c r="P272" i="45"/>
  <c r="N375" i="45"/>
  <c r="P433" i="45"/>
  <c r="M433" i="45"/>
  <c r="S119" i="45"/>
  <c r="R119" i="45" s="1"/>
  <c r="T180" i="45"/>
  <c r="T175" i="45" s="1"/>
  <c r="S356" i="45"/>
  <c r="R356" i="45" s="1"/>
  <c r="U375" i="45"/>
  <c r="S375" i="45"/>
  <c r="V473" i="45"/>
  <c r="M473" i="45"/>
  <c r="S433" i="45"/>
  <c r="Q106" i="45"/>
  <c r="O130" i="45"/>
  <c r="O129" i="45" s="1"/>
  <c r="O200" i="45" s="1"/>
  <c r="P153" i="45"/>
  <c r="P473" i="45"/>
  <c r="S106" i="45"/>
  <c r="X106" i="45"/>
  <c r="U130" i="45"/>
  <c r="U129" i="45" s="1"/>
  <c r="V153" i="45"/>
  <c r="V152" i="45" s="1"/>
  <c r="V180" i="45"/>
  <c r="V175" i="45" s="1"/>
  <c r="O473" i="45"/>
  <c r="X433" i="45"/>
  <c r="M95" i="45"/>
  <c r="M130" i="45"/>
  <c r="M129" i="45" s="1"/>
  <c r="O180" i="45"/>
  <c r="N180" i="45"/>
  <c r="N175" i="45" s="1"/>
  <c r="P375" i="45"/>
  <c r="O375" i="45"/>
  <c r="S167" i="45"/>
  <c r="X167" i="45"/>
  <c r="T375" i="45"/>
  <c r="S473" i="45"/>
  <c r="X473" i="45"/>
  <c r="U473" i="45"/>
  <c r="T473" i="45"/>
  <c r="O70" i="43"/>
  <c r="M70" i="43" s="1"/>
  <c r="L70" i="43" s="1"/>
  <c r="O95" i="43"/>
  <c r="M95" i="43" s="1"/>
  <c r="L95" i="43" s="1"/>
  <c r="O119" i="43"/>
  <c r="M119" i="43" s="1"/>
  <c r="L119" i="43" s="1"/>
  <c r="O130" i="43"/>
  <c r="O129" i="43" s="1"/>
  <c r="AD476" i="43"/>
  <c r="AC476" i="43" s="1"/>
  <c r="AB476" i="43" s="1"/>
  <c r="N106" i="43"/>
  <c r="O375" i="43"/>
  <c r="R375" i="43"/>
  <c r="T375" i="43"/>
  <c r="T473" i="43"/>
  <c r="S473" i="43" s="1"/>
  <c r="AZ473" i="43"/>
  <c r="AV356" i="43"/>
  <c r="AU356" i="43" s="1"/>
  <c r="AT356" i="43" s="1"/>
  <c r="K153" i="43"/>
  <c r="K95" i="43"/>
  <c r="O106" i="43"/>
  <c r="N375" i="43"/>
  <c r="M375" i="43" s="1"/>
  <c r="O473" i="43"/>
  <c r="T356" i="43"/>
  <c r="S356" i="43" s="1"/>
  <c r="U375" i="43"/>
  <c r="AI473" i="43"/>
  <c r="AO473" i="43"/>
  <c r="Q473" i="43"/>
  <c r="P473" i="43" s="1"/>
  <c r="T336" i="43"/>
  <c r="S336" i="43" s="1"/>
  <c r="AH336" i="43"/>
  <c r="AG336" i="43" s="1"/>
  <c r="AF336" i="43" s="1"/>
  <c r="X473" i="43"/>
  <c r="Z375" i="43"/>
  <c r="AH375" i="43"/>
  <c r="AG375" i="43" s="1"/>
  <c r="AF375" i="43" s="1"/>
  <c r="AH473" i="43"/>
  <c r="AG473" i="43" s="1"/>
  <c r="AF473" i="43" s="1"/>
  <c r="AL473" i="43"/>
  <c r="AP473" i="43"/>
  <c r="AY356" i="43"/>
  <c r="AX356" i="43" s="1"/>
  <c r="AA375" i="43"/>
  <c r="Z473" i="43"/>
  <c r="Y473" i="43" s="1"/>
  <c r="AH433" i="43"/>
  <c r="AM473" i="43"/>
  <c r="AR336" i="43"/>
  <c r="AQ336" i="43" s="1"/>
  <c r="AR389" i="43"/>
  <c r="AQ389" i="43" s="1"/>
  <c r="AM375" i="43"/>
  <c r="AL375" i="43"/>
  <c r="AK375" i="43" s="1"/>
  <c r="AP375" i="43"/>
  <c r="AR356" i="43"/>
  <c r="AQ356" i="43" s="1"/>
  <c r="AS375" i="43"/>
  <c r="AR473" i="43"/>
  <c r="AQ473" i="43" s="1"/>
  <c r="AY473" i="43"/>
  <c r="AX473" i="43" s="1"/>
  <c r="BC356" i="43"/>
  <c r="BB356" i="43" s="1"/>
  <c r="BA356" i="43" s="1"/>
  <c r="AL433" i="43"/>
  <c r="BD375" i="43"/>
  <c r="BC473" i="43"/>
  <c r="BB473" i="43" s="1"/>
  <c r="BA473" i="43" s="1"/>
  <c r="K76" i="40"/>
  <c r="K375" i="40"/>
  <c r="K14" i="40"/>
  <c r="L76" i="40"/>
  <c r="L106" i="40"/>
  <c r="L375" i="40"/>
  <c r="K473" i="40"/>
  <c r="L14" i="40"/>
  <c r="L473" i="40"/>
  <c r="Q167" i="39"/>
  <c r="S476" i="39"/>
  <c r="R476" i="39" s="1"/>
  <c r="N375" i="39"/>
  <c r="V106" i="39"/>
  <c r="U167" i="39"/>
  <c r="Q375" i="39"/>
  <c r="U106" i="39"/>
  <c r="O375" i="39"/>
  <c r="V119" i="39"/>
  <c r="U180" i="39"/>
  <c r="U175" i="39" s="1"/>
  <c r="M119" i="39"/>
  <c r="M375" i="39"/>
  <c r="M473" i="39"/>
  <c r="P95" i="39"/>
  <c r="P130" i="39"/>
  <c r="L119" i="39"/>
  <c r="M106" i="39"/>
  <c r="M130" i="39"/>
  <c r="M129" i="39" s="1"/>
  <c r="P14" i="39"/>
  <c r="L167" i="39"/>
  <c r="N167" i="39"/>
  <c r="V375" i="39"/>
  <c r="M95" i="39"/>
  <c r="O130" i="39"/>
  <c r="O129" i="39" s="1"/>
  <c r="O167" i="39"/>
  <c r="Q272" i="39"/>
  <c r="V153" i="39"/>
  <c r="V473" i="39"/>
  <c r="L375" i="39"/>
  <c r="N473" i="39"/>
  <c r="O180" i="39"/>
  <c r="O175" i="39" s="1"/>
  <c r="O336" i="39"/>
  <c r="L106" i="39"/>
  <c r="L473" i="39"/>
  <c r="M76" i="39"/>
  <c r="N95" i="39"/>
  <c r="N130" i="39"/>
  <c r="N129" i="39" s="1"/>
  <c r="O473" i="39"/>
  <c r="L95" i="39"/>
  <c r="L130" i="39"/>
  <c r="M167" i="39"/>
  <c r="N119" i="39"/>
  <c r="N180" i="39"/>
  <c r="N175" i="39" s="1"/>
  <c r="N208" i="39"/>
  <c r="P473" i="39"/>
  <c r="Q95" i="39"/>
  <c r="Q119" i="39"/>
  <c r="V95" i="39"/>
  <c r="V130" i="39"/>
  <c r="V129" i="39" s="1"/>
  <c r="Q76" i="39"/>
  <c r="P106" i="39"/>
  <c r="Q180" i="39"/>
  <c r="Q175" i="39" s="1"/>
  <c r="U14" i="39"/>
  <c r="U375" i="39"/>
  <c r="Q473" i="39"/>
  <c r="U119" i="39"/>
  <c r="U153" i="39"/>
  <c r="V364" i="35"/>
  <c r="V476" i="35" s="1"/>
  <c r="V478" i="35" s="1"/>
  <c r="AC364" i="35"/>
  <c r="AC476" i="35" s="1"/>
  <c r="AG364" i="35"/>
  <c r="AG395" i="35"/>
  <c r="AA364" i="35"/>
  <c r="AA476" i="35" s="1"/>
  <c r="AA478" i="35" s="1"/>
  <c r="AB364" i="35"/>
  <c r="AB476" i="35" s="1"/>
  <c r="AB478" i="35" s="1"/>
  <c r="Z395" i="35"/>
  <c r="Y395" i="35" s="1"/>
  <c r="Y200" i="35"/>
  <c r="P397" i="46"/>
  <c r="O397" i="46" s="1"/>
  <c r="P389" i="46"/>
  <c r="O389" i="46" s="1"/>
  <c r="L389" i="46"/>
  <c r="K389" i="46" s="1"/>
  <c r="L208" i="46"/>
  <c r="K208" i="46" s="1"/>
  <c r="P208" i="46"/>
  <c r="O208" i="46" s="1"/>
  <c r="AP183" i="25"/>
  <c r="N130" i="46"/>
  <c r="M130" i="46" s="1"/>
  <c r="P95" i="46"/>
  <c r="O95" i="46" s="1"/>
  <c r="N76" i="46"/>
  <c r="M76" i="46" s="1"/>
  <c r="L119" i="46"/>
  <c r="K119" i="46" s="1"/>
  <c r="N95" i="46"/>
  <c r="M95" i="46" s="1"/>
  <c r="P119" i="46"/>
  <c r="O119" i="46" s="1"/>
  <c r="P64" i="46"/>
  <c r="O64" i="46" s="1"/>
  <c r="P18" i="46"/>
  <c r="O18" i="46" s="1"/>
  <c r="L47" i="46"/>
  <c r="K47" i="46" s="1"/>
  <c r="N272" i="46"/>
  <c r="M272" i="46" s="1"/>
  <c r="N394" i="46"/>
  <c r="M394" i="46" s="1"/>
  <c r="N14" i="46"/>
  <c r="M14" i="46" s="1"/>
  <c r="N180" i="46"/>
  <c r="M180" i="46" s="1"/>
  <c r="N343" i="46"/>
  <c r="M343" i="46" s="1"/>
  <c r="N167" i="46"/>
  <c r="M167" i="46" s="1"/>
  <c r="N375" i="46"/>
  <c r="M375" i="46" s="1"/>
  <c r="N433" i="46"/>
  <c r="M433" i="46" s="1"/>
  <c r="P394" i="46"/>
  <c r="O394" i="46" s="1"/>
  <c r="P272" i="46"/>
  <c r="O272" i="46" s="1"/>
  <c r="P33" i="46"/>
  <c r="P70" i="46"/>
  <c r="O70" i="46" s="1"/>
  <c r="P130" i="46"/>
  <c r="O130" i="46" s="1"/>
  <c r="P153" i="46"/>
  <c r="O153" i="46" s="1"/>
  <c r="P180" i="46"/>
  <c r="O180" i="46" s="1"/>
  <c r="P343" i="46"/>
  <c r="O343" i="46" s="1"/>
  <c r="L167" i="46"/>
  <c r="K167" i="46" s="1"/>
  <c r="L394" i="46"/>
  <c r="K394" i="46" s="1"/>
  <c r="L18" i="46"/>
  <c r="K18" i="46" s="1"/>
  <c r="L64" i="46"/>
  <c r="K64" i="46" s="1"/>
  <c r="L95" i="46"/>
  <c r="K95" i="46" s="1"/>
  <c r="L272" i="46"/>
  <c r="K272" i="46" s="1"/>
  <c r="L33" i="46"/>
  <c r="L70" i="46"/>
  <c r="K70" i="46" s="1"/>
  <c r="L106" i="46"/>
  <c r="K106" i="46" s="1"/>
  <c r="L130" i="46"/>
  <c r="K130" i="46" s="1"/>
  <c r="L153" i="46"/>
  <c r="K153" i="46" s="1"/>
  <c r="L180" i="46"/>
  <c r="K180" i="46" s="1"/>
  <c r="L343" i="46"/>
  <c r="K343" i="46" s="1"/>
  <c r="L433" i="46"/>
  <c r="K433" i="46" s="1"/>
  <c r="L76" i="46"/>
  <c r="K76" i="46" s="1"/>
  <c r="T433" i="45"/>
  <c r="N433" i="45"/>
  <c r="Q433" i="45"/>
  <c r="T394" i="45"/>
  <c r="U389" i="45"/>
  <c r="X394" i="45"/>
  <c r="L394" i="45"/>
  <c r="O394" i="45"/>
  <c r="M389" i="45"/>
  <c r="M394" i="45" s="1"/>
  <c r="S394" i="45"/>
  <c r="Q394" i="45"/>
  <c r="V394" i="45"/>
  <c r="V272" i="45"/>
  <c r="V363" i="45" s="1"/>
  <c r="L272" i="45"/>
  <c r="K272" i="45" s="1"/>
  <c r="O272" i="45"/>
  <c r="N272" i="45"/>
  <c r="U272" i="45"/>
  <c r="T272" i="45"/>
  <c r="M272" i="45"/>
  <c r="Q272" i="45"/>
  <c r="S272" i="45"/>
  <c r="X272" i="45"/>
  <c r="S208" i="45"/>
  <c r="X208" i="45"/>
  <c r="N208" i="45"/>
  <c r="P208" i="45"/>
  <c r="O208" i="45"/>
  <c r="T208" i="45"/>
  <c r="L208" i="45"/>
  <c r="M208" i="45"/>
  <c r="Q208" i="45"/>
  <c r="U208" i="45"/>
  <c r="T167" i="45"/>
  <c r="T152" i="45" s="1"/>
  <c r="P167" i="45"/>
  <c r="P152" i="45" s="1"/>
  <c r="N167" i="45"/>
  <c r="N152" i="45" s="1"/>
  <c r="U167" i="45"/>
  <c r="M175" i="45"/>
  <c r="X175" i="45"/>
  <c r="L153" i="45"/>
  <c r="U153" i="45"/>
  <c r="L167" i="45"/>
  <c r="M167" i="45"/>
  <c r="Q167" i="45"/>
  <c r="M153" i="45"/>
  <c r="Q153" i="45"/>
  <c r="O153" i="45"/>
  <c r="O152" i="45" s="1"/>
  <c r="S153" i="45"/>
  <c r="X153" i="45"/>
  <c r="L130" i="45"/>
  <c r="P130" i="45"/>
  <c r="P129" i="45" s="1"/>
  <c r="T130" i="45"/>
  <c r="T129" i="45" s="1"/>
  <c r="N130" i="45"/>
  <c r="N129" i="45" s="1"/>
  <c r="V130" i="45"/>
  <c r="V129" i="45" s="1"/>
  <c r="O76" i="45"/>
  <c r="P106" i="45"/>
  <c r="O106" i="45"/>
  <c r="S76" i="45"/>
  <c r="X76" i="45"/>
  <c r="S91" i="45"/>
  <c r="R91" i="45" s="1"/>
  <c r="S95" i="45"/>
  <c r="T106" i="45"/>
  <c r="L76" i="45"/>
  <c r="N95" i="45"/>
  <c r="V95" i="45"/>
  <c r="M76" i="45"/>
  <c r="Q76" i="45"/>
  <c r="N106" i="45"/>
  <c r="U76" i="45"/>
  <c r="T76" i="45"/>
  <c r="V106" i="45"/>
  <c r="V69" i="45" s="1"/>
  <c r="U106" i="45"/>
  <c r="T64" i="45"/>
  <c r="T63" i="45" s="1"/>
  <c r="S47" i="45"/>
  <c r="R47" i="45" s="1"/>
  <c r="S14" i="45"/>
  <c r="R14" i="45" s="1"/>
  <c r="X14" i="45"/>
  <c r="P14" i="45"/>
  <c r="V14" i="45"/>
  <c r="L14" i="45"/>
  <c r="K14" i="45" s="1"/>
  <c r="N14" i="45"/>
  <c r="T14" i="45"/>
  <c r="U14" i="45"/>
  <c r="T474" i="45"/>
  <c r="U175" i="45"/>
  <c r="U433" i="45"/>
  <c r="U474" i="45" s="1"/>
  <c r="O14" i="45"/>
  <c r="O175" i="45"/>
  <c r="M14" i="45"/>
  <c r="Q14" i="45"/>
  <c r="O433" i="45"/>
  <c r="N473" i="45"/>
  <c r="N394" i="45"/>
  <c r="N76" i="45"/>
  <c r="O95" i="45"/>
  <c r="P394" i="45"/>
  <c r="P395" i="45" s="1"/>
  <c r="L63" i="45"/>
  <c r="K63" i="45" s="1"/>
  <c r="L473" i="45"/>
  <c r="AY397" i="43"/>
  <c r="AX397" i="43" s="1"/>
  <c r="T397" i="43"/>
  <c r="S397" i="43" s="1"/>
  <c r="AO397" i="43"/>
  <c r="AR397" i="43"/>
  <c r="AQ397" i="43" s="1"/>
  <c r="O433" i="43"/>
  <c r="AM433" i="43"/>
  <c r="AM474" i="43" s="1"/>
  <c r="AA433" i="43"/>
  <c r="AA474" i="43" s="1"/>
  <c r="AW433" i="43"/>
  <c r="AW474" i="43" s="1"/>
  <c r="Z433" i="43"/>
  <c r="AP433" i="43"/>
  <c r="AP474" i="43" s="1"/>
  <c r="AS433" i="43"/>
  <c r="AZ433" i="43"/>
  <c r="AZ474" i="43" s="1"/>
  <c r="U433" i="43"/>
  <c r="U474" i="43" s="1"/>
  <c r="AI433" i="43"/>
  <c r="AI474" i="43" s="1"/>
  <c r="BD433" i="43"/>
  <c r="BD474" i="43" s="1"/>
  <c r="AI394" i="43"/>
  <c r="AM394" i="43"/>
  <c r="AM395" i="43" s="1"/>
  <c r="N394" i="43"/>
  <c r="M394" i="43" s="1"/>
  <c r="O394" i="43"/>
  <c r="O395" i="43" s="1"/>
  <c r="AH389" i="43"/>
  <c r="AG389" i="43" s="1"/>
  <c r="AF389" i="43" s="1"/>
  <c r="AP394" i="43"/>
  <c r="AS394" i="43"/>
  <c r="AS395" i="43" s="1"/>
  <c r="AZ394" i="43"/>
  <c r="AZ395" i="43" s="1"/>
  <c r="AW394" i="43"/>
  <c r="AW395" i="43" s="1"/>
  <c r="AA394" i="43"/>
  <c r="AV389" i="43"/>
  <c r="AU389" i="43" s="1"/>
  <c r="AT389" i="43" s="1"/>
  <c r="BC389" i="43"/>
  <c r="BB389" i="43" s="1"/>
  <c r="BA389" i="43" s="1"/>
  <c r="BD394" i="43"/>
  <c r="U394" i="43"/>
  <c r="U395" i="43" s="1"/>
  <c r="AL363" i="43"/>
  <c r="AS363" i="43"/>
  <c r="O175" i="43"/>
  <c r="M175" i="43" s="1"/>
  <c r="L175" i="43" s="1"/>
  <c r="O152" i="43"/>
  <c r="N153" i="43"/>
  <c r="M153" i="43" s="1"/>
  <c r="L153" i="43" s="1"/>
  <c r="BC433" i="43"/>
  <c r="BB433" i="43" s="1"/>
  <c r="BA433" i="43" s="1"/>
  <c r="BC394" i="43"/>
  <c r="BB394" i="43" s="1"/>
  <c r="BA394" i="43" s="1"/>
  <c r="AY433" i="43"/>
  <c r="AY394" i="43"/>
  <c r="AX394" i="43" s="1"/>
  <c r="AV433" i="43"/>
  <c r="AU433" i="43" s="1"/>
  <c r="AR433" i="43"/>
  <c r="AQ433" i="43" s="1"/>
  <c r="AR394" i="43"/>
  <c r="AP395" i="43"/>
  <c r="AO394" i="43"/>
  <c r="AN394" i="43" s="1"/>
  <c r="AM336" i="43"/>
  <c r="AL394" i="43"/>
  <c r="AK394" i="43" s="1"/>
  <c r="AI395" i="43"/>
  <c r="AH394" i="43"/>
  <c r="AG394" i="43" s="1"/>
  <c r="AF394" i="43" s="1"/>
  <c r="AA336" i="43"/>
  <c r="Z394" i="43"/>
  <c r="Y394" i="43" s="1"/>
  <c r="X375" i="43"/>
  <c r="X433" i="43"/>
  <c r="W394" i="43"/>
  <c r="W433" i="43"/>
  <c r="W473" i="43"/>
  <c r="V473" i="43" s="1"/>
  <c r="X394" i="43"/>
  <c r="T394" i="43"/>
  <c r="S394" i="43" s="1"/>
  <c r="Q394" i="43"/>
  <c r="R394" i="43"/>
  <c r="R395" i="43" s="1"/>
  <c r="R433" i="43"/>
  <c r="R474" i="43" s="1"/>
  <c r="R363" i="43"/>
  <c r="Q433" i="43"/>
  <c r="P433" i="43" s="1"/>
  <c r="O363" i="43"/>
  <c r="N473" i="43"/>
  <c r="M473" i="43" s="1"/>
  <c r="N14" i="43"/>
  <c r="M14" i="43" s="1"/>
  <c r="L14" i="43" s="1"/>
  <c r="N130" i="43"/>
  <c r="M130" i="43" s="1"/>
  <c r="L130" i="43" s="1"/>
  <c r="N397" i="43"/>
  <c r="M397" i="43" s="1"/>
  <c r="L397" i="43" s="1"/>
  <c r="K119" i="43"/>
  <c r="K130" i="43"/>
  <c r="K129" i="43" s="1"/>
  <c r="K152" i="43"/>
  <c r="L474" i="42"/>
  <c r="M474" i="42"/>
  <c r="N474" i="42"/>
  <c r="N394" i="42"/>
  <c r="N272" i="42"/>
  <c r="L152" i="42"/>
  <c r="L76" i="42"/>
  <c r="K76" i="42" s="1"/>
  <c r="M119" i="42"/>
  <c r="N180" i="42"/>
  <c r="N175" i="42" s="1"/>
  <c r="M272" i="42"/>
  <c r="M106" i="42"/>
  <c r="M153" i="42"/>
  <c r="M152" i="42" s="1"/>
  <c r="L208" i="42"/>
  <c r="L272" i="42"/>
  <c r="M208" i="42"/>
  <c r="L375" i="42"/>
  <c r="N375" i="42"/>
  <c r="M130" i="42"/>
  <c r="M129" i="42" s="1"/>
  <c r="N208" i="42"/>
  <c r="M394" i="42"/>
  <c r="M395" i="42" s="1"/>
  <c r="L394" i="42"/>
  <c r="K394" i="42" s="1"/>
  <c r="L180" i="42"/>
  <c r="N152" i="42"/>
  <c r="L130" i="42"/>
  <c r="L119" i="42"/>
  <c r="M95" i="42"/>
  <c r="N76" i="42"/>
  <c r="L106" i="42"/>
  <c r="M76" i="42"/>
  <c r="N106" i="42"/>
  <c r="L95" i="42"/>
  <c r="N95" i="42"/>
  <c r="M175" i="42"/>
  <c r="L63" i="42"/>
  <c r="K63" i="42" s="1"/>
  <c r="K272" i="40"/>
  <c r="L272" i="40"/>
  <c r="L363" i="40" s="1"/>
  <c r="K208" i="40"/>
  <c r="K394" i="40"/>
  <c r="K395" i="40" s="1"/>
  <c r="L394" i="40"/>
  <c r="L395" i="40" s="1"/>
  <c r="K433" i="40"/>
  <c r="K474" i="40" s="1"/>
  <c r="L433" i="40"/>
  <c r="L474" i="40" s="1"/>
  <c r="K180" i="40"/>
  <c r="K175" i="40" s="1"/>
  <c r="L180" i="40"/>
  <c r="L175" i="40" s="1"/>
  <c r="K153" i="40"/>
  <c r="L153" i="40"/>
  <c r="K167" i="40"/>
  <c r="L167" i="40"/>
  <c r="L152" i="40" s="1"/>
  <c r="L69" i="40"/>
  <c r="K69" i="40"/>
  <c r="U433" i="39"/>
  <c r="N433" i="39"/>
  <c r="M433" i="39"/>
  <c r="O433" i="39"/>
  <c r="Q433" i="39"/>
  <c r="Q474" i="39" s="1"/>
  <c r="M394" i="39"/>
  <c r="M395" i="39" s="1"/>
  <c r="N394" i="39"/>
  <c r="N395" i="39" s="1"/>
  <c r="L394" i="39"/>
  <c r="O394" i="39"/>
  <c r="O395" i="39" s="1"/>
  <c r="Q394" i="39"/>
  <c r="Q395" i="39" s="1"/>
  <c r="V394" i="39"/>
  <c r="V395" i="39" s="1"/>
  <c r="P394" i="39"/>
  <c r="O272" i="39"/>
  <c r="P272" i="39"/>
  <c r="L272" i="39"/>
  <c r="M272" i="39"/>
  <c r="N272" i="39"/>
  <c r="U272" i="39"/>
  <c r="V272" i="39"/>
  <c r="L208" i="39"/>
  <c r="P208" i="39"/>
  <c r="Q208" i="39"/>
  <c r="V208" i="39"/>
  <c r="U208" i="39"/>
  <c r="M208" i="39"/>
  <c r="O208" i="39"/>
  <c r="P180" i="39"/>
  <c r="P175" i="39" s="1"/>
  <c r="L180" i="39"/>
  <c r="M180" i="39"/>
  <c r="M175" i="39" s="1"/>
  <c r="V180" i="39"/>
  <c r="V175" i="39" s="1"/>
  <c r="L153" i="39"/>
  <c r="M153" i="39"/>
  <c r="P153" i="39"/>
  <c r="P167" i="39"/>
  <c r="O153" i="39"/>
  <c r="N153" i="39"/>
  <c r="N152" i="39" s="1"/>
  <c r="Q153" i="39"/>
  <c r="Q152" i="39" s="1"/>
  <c r="V167" i="39"/>
  <c r="V152" i="39" s="1"/>
  <c r="Q130" i="39"/>
  <c r="Q129" i="39" s="1"/>
  <c r="U130" i="39"/>
  <c r="U129" i="39" s="1"/>
  <c r="O95" i="39"/>
  <c r="N106" i="39"/>
  <c r="O76" i="39"/>
  <c r="O119" i="39"/>
  <c r="O106" i="39"/>
  <c r="Q106" i="39"/>
  <c r="L76" i="39"/>
  <c r="N76" i="39"/>
  <c r="P76" i="39"/>
  <c r="P119" i="39"/>
  <c r="U76" i="39"/>
  <c r="V76" i="39"/>
  <c r="U95" i="39"/>
  <c r="Q14" i="39"/>
  <c r="V14" i="39"/>
  <c r="M14" i="39"/>
  <c r="N14" i="39"/>
  <c r="L14" i="39"/>
  <c r="U152" i="39"/>
  <c r="U394" i="39"/>
  <c r="U395" i="39" s="1"/>
  <c r="V433" i="39"/>
  <c r="U473" i="39"/>
  <c r="P343" i="39"/>
  <c r="P375" i="39"/>
  <c r="P129" i="39"/>
  <c r="P397" i="39"/>
  <c r="P433" i="39" s="1"/>
  <c r="P474" i="39" s="1"/>
  <c r="O14" i="39"/>
  <c r="M152" i="39"/>
  <c r="L433" i="39"/>
  <c r="K433" i="39" s="1"/>
  <c r="K394" i="38"/>
  <c r="K272" i="38"/>
  <c r="K208" i="38"/>
  <c r="K180" i="38"/>
  <c r="K175" i="38" s="1"/>
  <c r="K153" i="38"/>
  <c r="K167" i="38"/>
  <c r="K152" i="38" s="1"/>
  <c r="K76" i="38"/>
  <c r="K69" i="38" s="1"/>
  <c r="K14" i="38"/>
  <c r="K395" i="38"/>
  <c r="K433" i="38"/>
  <c r="K474" i="38" s="1"/>
  <c r="M469" i="37"/>
  <c r="L469" i="37"/>
  <c r="K469" i="37"/>
  <c r="M467" i="37"/>
  <c r="L467" i="37"/>
  <c r="K467" i="37"/>
  <c r="M465" i="37"/>
  <c r="L465" i="37"/>
  <c r="K465" i="37"/>
  <c r="M463" i="37"/>
  <c r="L463" i="37"/>
  <c r="K463" i="37"/>
  <c r="M461" i="37"/>
  <c r="L461" i="37"/>
  <c r="K461" i="37"/>
  <c r="M459" i="37"/>
  <c r="L459" i="37"/>
  <c r="K459" i="37"/>
  <c r="M457" i="37"/>
  <c r="L457" i="37"/>
  <c r="K457" i="37"/>
  <c r="M455" i="37"/>
  <c r="L455" i="37"/>
  <c r="K455" i="37"/>
  <c r="M453" i="37"/>
  <c r="L453" i="37"/>
  <c r="K453" i="37"/>
  <c r="M451" i="37"/>
  <c r="L451" i="37"/>
  <c r="K451" i="37"/>
  <c r="M440" i="37"/>
  <c r="L440" i="37"/>
  <c r="K440" i="37"/>
  <c r="M438" i="37"/>
  <c r="L438" i="37"/>
  <c r="K438" i="37"/>
  <c r="M436" i="37"/>
  <c r="L436" i="37"/>
  <c r="K436" i="37"/>
  <c r="M434" i="37"/>
  <c r="L434" i="37"/>
  <c r="K434" i="37"/>
  <c r="M429" i="37"/>
  <c r="L429" i="37"/>
  <c r="K429" i="37"/>
  <c r="M427" i="37"/>
  <c r="L427" i="37"/>
  <c r="K427" i="37"/>
  <c r="M425" i="37"/>
  <c r="L425" i="37"/>
  <c r="K425" i="37"/>
  <c r="M423" i="37"/>
  <c r="L423" i="37"/>
  <c r="K423" i="37"/>
  <c r="M421" i="37"/>
  <c r="L421" i="37"/>
  <c r="K421" i="37"/>
  <c r="M419" i="37"/>
  <c r="L419" i="37"/>
  <c r="K419" i="37"/>
  <c r="M417" i="37"/>
  <c r="L417" i="37"/>
  <c r="K417" i="37"/>
  <c r="M415" i="37"/>
  <c r="L415" i="37"/>
  <c r="K415" i="37"/>
  <c r="M413" i="37"/>
  <c r="L413" i="37"/>
  <c r="K413" i="37"/>
  <c r="M411" i="37"/>
  <c r="L411" i="37"/>
  <c r="K411" i="37"/>
  <c r="M399" i="37"/>
  <c r="M397" i="37" s="1"/>
  <c r="L399" i="37"/>
  <c r="L397" i="37" s="1"/>
  <c r="L433" i="37" s="1"/>
  <c r="K399" i="37"/>
  <c r="K397" i="37" s="1"/>
  <c r="M392" i="37"/>
  <c r="L392" i="37"/>
  <c r="K392" i="37"/>
  <c r="M390" i="37"/>
  <c r="L390" i="37"/>
  <c r="K390" i="37"/>
  <c r="K389" i="37" s="1"/>
  <c r="M389" i="37"/>
  <c r="M387" i="37"/>
  <c r="L387" i="37"/>
  <c r="K387" i="37"/>
  <c r="M378" i="37"/>
  <c r="L378" i="37"/>
  <c r="K378" i="37"/>
  <c r="M376" i="37"/>
  <c r="L376" i="37"/>
  <c r="K376" i="37"/>
  <c r="M373" i="37"/>
  <c r="L373" i="37"/>
  <c r="K373" i="37"/>
  <c r="M369" i="37"/>
  <c r="L369" i="37"/>
  <c r="K369" i="37"/>
  <c r="M366" i="37"/>
  <c r="L366" i="37"/>
  <c r="K366" i="37"/>
  <c r="M361" i="37"/>
  <c r="L361" i="37"/>
  <c r="K361" i="37"/>
  <c r="M358" i="37"/>
  <c r="M356" i="37" s="1"/>
  <c r="L358" i="37"/>
  <c r="L356" i="37" s="1"/>
  <c r="K358" i="37"/>
  <c r="K356" i="37" s="1"/>
  <c r="M354" i="37"/>
  <c r="L354" i="37"/>
  <c r="K354" i="37"/>
  <c r="M352" i="37"/>
  <c r="L352" i="37"/>
  <c r="K352" i="37"/>
  <c r="M350" i="37"/>
  <c r="L350" i="37"/>
  <c r="K350" i="37"/>
  <c r="M344" i="37"/>
  <c r="M343" i="37" s="1"/>
  <c r="L344" i="37"/>
  <c r="L343" i="37" s="1"/>
  <c r="K344" i="37"/>
  <c r="K343" i="37" s="1"/>
  <c r="M341" i="37"/>
  <c r="L341" i="37"/>
  <c r="K341" i="37"/>
  <c r="M337" i="37"/>
  <c r="M336" i="37" s="1"/>
  <c r="L337" i="37"/>
  <c r="L336" i="37" s="1"/>
  <c r="K337" i="37"/>
  <c r="K336" i="37" s="1"/>
  <c r="M329" i="37"/>
  <c r="L329" i="37"/>
  <c r="K329" i="37"/>
  <c r="M326" i="37"/>
  <c r="L326" i="37"/>
  <c r="K326" i="37"/>
  <c r="M314" i="37"/>
  <c r="L314" i="37"/>
  <c r="K314" i="37"/>
  <c r="M311" i="37"/>
  <c r="L311" i="37"/>
  <c r="K311" i="37"/>
  <c r="M307" i="37"/>
  <c r="L307" i="37"/>
  <c r="K307" i="37"/>
  <c r="M304" i="37"/>
  <c r="L304" i="37"/>
  <c r="K304" i="37"/>
  <c r="M298" i="37"/>
  <c r="L298" i="37"/>
  <c r="K298" i="37"/>
  <c r="M292" i="37"/>
  <c r="L292" i="37"/>
  <c r="K292" i="37"/>
  <c r="M285" i="37"/>
  <c r="L285" i="37"/>
  <c r="K285" i="37"/>
  <c r="M273" i="37"/>
  <c r="L273" i="37"/>
  <c r="K273" i="37"/>
  <c r="M267" i="37"/>
  <c r="L267" i="37"/>
  <c r="K267" i="37"/>
  <c r="M263" i="37"/>
  <c r="L263" i="37"/>
  <c r="K263" i="37"/>
  <c r="M256" i="37"/>
  <c r="L256" i="37"/>
  <c r="K256" i="37"/>
  <c r="M249" i="37"/>
  <c r="L249" i="37"/>
  <c r="K249" i="37"/>
  <c r="M239" i="37"/>
  <c r="L239" i="37"/>
  <c r="K239" i="37"/>
  <c r="M228" i="37"/>
  <c r="L228" i="37"/>
  <c r="K228" i="37"/>
  <c r="M223" i="37"/>
  <c r="L223" i="37"/>
  <c r="K223" i="37"/>
  <c r="M217" i="37"/>
  <c r="L217" i="37"/>
  <c r="K217" i="37"/>
  <c r="M201" i="37"/>
  <c r="L201" i="37"/>
  <c r="K201" i="37"/>
  <c r="M188" i="37"/>
  <c r="L188" i="37"/>
  <c r="K188" i="37"/>
  <c r="M183" i="37"/>
  <c r="L183" i="37"/>
  <c r="K183" i="37"/>
  <c r="M181" i="37"/>
  <c r="L181" i="37"/>
  <c r="K181" i="37"/>
  <c r="M176" i="37"/>
  <c r="L176" i="37"/>
  <c r="K176" i="37"/>
  <c r="M173" i="37"/>
  <c r="L173" i="37"/>
  <c r="K173" i="37"/>
  <c r="M168" i="37"/>
  <c r="L168" i="37"/>
  <c r="K168" i="37"/>
  <c r="L167" i="37"/>
  <c r="M164" i="37"/>
  <c r="L164" i="37"/>
  <c r="K164" i="37"/>
  <c r="M158" i="37"/>
  <c r="L158" i="37"/>
  <c r="K158" i="37"/>
  <c r="M154" i="37"/>
  <c r="L154" i="37"/>
  <c r="K154" i="37"/>
  <c r="M146" i="37"/>
  <c r="L146" i="37"/>
  <c r="K146" i="37"/>
  <c r="M141" i="37"/>
  <c r="L141" i="37"/>
  <c r="K141" i="37"/>
  <c r="M135" i="37"/>
  <c r="L135" i="37"/>
  <c r="K135" i="37"/>
  <c r="M131" i="37"/>
  <c r="L131" i="37"/>
  <c r="K131" i="37"/>
  <c r="M124" i="37"/>
  <c r="L124" i="37"/>
  <c r="K124" i="37"/>
  <c r="M120" i="37"/>
  <c r="L120" i="37"/>
  <c r="K120" i="37"/>
  <c r="M112" i="37"/>
  <c r="L112" i="37"/>
  <c r="K112" i="37"/>
  <c r="M110" i="37"/>
  <c r="L110" i="37"/>
  <c r="K110" i="37"/>
  <c r="M108" i="37"/>
  <c r="L108" i="37"/>
  <c r="K108" i="37"/>
  <c r="K106" i="37" s="1"/>
  <c r="M102" i="37"/>
  <c r="L102" i="37"/>
  <c r="K102" i="37"/>
  <c r="M99" i="37"/>
  <c r="L99" i="37"/>
  <c r="K99" i="37"/>
  <c r="M96" i="37"/>
  <c r="L96" i="37"/>
  <c r="K96" i="37"/>
  <c r="M92" i="37"/>
  <c r="M91" i="37" s="1"/>
  <c r="L92" i="37"/>
  <c r="L91" i="37" s="1"/>
  <c r="K92" i="37"/>
  <c r="K91" i="37" s="1"/>
  <c r="M89" i="37"/>
  <c r="L89" i="37"/>
  <c r="K89" i="37"/>
  <c r="M87" i="37"/>
  <c r="L87" i="37"/>
  <c r="K87" i="37"/>
  <c r="M82" i="37"/>
  <c r="L82" i="37"/>
  <c r="K82" i="37"/>
  <c r="M77" i="37"/>
  <c r="L77" i="37"/>
  <c r="L76" i="37" s="1"/>
  <c r="K77" i="37"/>
  <c r="M74" i="37"/>
  <c r="L74" i="37"/>
  <c r="K74" i="37"/>
  <c r="M71" i="37"/>
  <c r="M70" i="37" s="1"/>
  <c r="L71" i="37"/>
  <c r="L70" i="37" s="1"/>
  <c r="K71" i="37"/>
  <c r="K70" i="37" s="1"/>
  <c r="M65" i="37"/>
  <c r="M64" i="37" s="1"/>
  <c r="M63" i="37" s="1"/>
  <c r="L65" i="37"/>
  <c r="L64" i="37" s="1"/>
  <c r="L63" i="37" s="1"/>
  <c r="K65" i="37"/>
  <c r="K64" i="37" s="1"/>
  <c r="K63" i="37" s="1"/>
  <c r="M56" i="37"/>
  <c r="M54" i="37" s="1"/>
  <c r="L56" i="37"/>
  <c r="L54" i="37" s="1"/>
  <c r="K56" i="37"/>
  <c r="K54" i="37" s="1"/>
  <c r="M48" i="37"/>
  <c r="L48" i="37"/>
  <c r="K48" i="37"/>
  <c r="K47" i="37" s="1"/>
  <c r="M47" i="37"/>
  <c r="M42" i="37"/>
  <c r="L42" i="37"/>
  <c r="K42" i="37"/>
  <c r="M34" i="37"/>
  <c r="M33" i="37" s="1"/>
  <c r="M32" i="37" s="1"/>
  <c r="L34" i="37"/>
  <c r="L33" i="37" s="1"/>
  <c r="K34" i="37"/>
  <c r="K33" i="37" s="1"/>
  <c r="K32" i="37" s="1"/>
  <c r="M30" i="37"/>
  <c r="L30" i="37"/>
  <c r="K30" i="37"/>
  <c r="M27" i="37"/>
  <c r="L27" i="37"/>
  <c r="K27" i="37"/>
  <c r="M24" i="37"/>
  <c r="L24" i="37"/>
  <c r="K24" i="37"/>
  <c r="M19" i="37"/>
  <c r="L19" i="37"/>
  <c r="L18" i="37" s="1"/>
  <c r="L14" i="37" s="1"/>
  <c r="K19" i="37"/>
  <c r="K18" i="37" s="1"/>
  <c r="M15" i="37"/>
  <c r="L15" i="37"/>
  <c r="K15" i="37"/>
  <c r="K7" i="37"/>
  <c r="K12" i="37"/>
  <c r="L7" i="37"/>
  <c r="L12" i="37"/>
  <c r="M7" i="37"/>
  <c r="M12" i="37"/>
  <c r="K19" i="36"/>
  <c r="K18" i="36" s="1"/>
  <c r="L19" i="36"/>
  <c r="Q469" i="36"/>
  <c r="Q467" i="36"/>
  <c r="Q465" i="36"/>
  <c r="Q463" i="36"/>
  <c r="Q461" i="36"/>
  <c r="Q459" i="36"/>
  <c r="Q457" i="36"/>
  <c r="Q455" i="36"/>
  <c r="Q453" i="36"/>
  <c r="Q451" i="36"/>
  <c r="Q440" i="36"/>
  <c r="Q438" i="36"/>
  <c r="Q436" i="36"/>
  <c r="Q434" i="36"/>
  <c r="Q429" i="36"/>
  <c r="Q427" i="36"/>
  <c r="Q425" i="36"/>
  <c r="Q423" i="36"/>
  <c r="Q421" i="36"/>
  <c r="Q419" i="36"/>
  <c r="Q417" i="36"/>
  <c r="Q415" i="36"/>
  <c r="Q413" i="36"/>
  <c r="Q411" i="36"/>
  <c r="Q397" i="36"/>
  <c r="Q392" i="36"/>
  <c r="Q390" i="36"/>
  <c r="Q389" i="36" s="1"/>
  <c r="Q387" i="36"/>
  <c r="Q378" i="36"/>
  <c r="Q376" i="36"/>
  <c r="Q373" i="36"/>
  <c r="Q369" i="36"/>
  <c r="Q366" i="36"/>
  <c r="Q361" i="36"/>
  <c r="Q358" i="36"/>
  <c r="Q356" i="36" s="1"/>
  <c r="Q354" i="36"/>
  <c r="Q352" i="36"/>
  <c r="Q350" i="36"/>
  <c r="Q344" i="36"/>
  <c r="Q343" i="36" s="1"/>
  <c r="Q341" i="36"/>
  <c r="Q337" i="36"/>
  <c r="Q336" i="36" s="1"/>
  <c r="Q329" i="36"/>
  <c r="Q326" i="36"/>
  <c r="Q314" i="36"/>
  <c r="Q311" i="36"/>
  <c r="Q307" i="36"/>
  <c r="Q304" i="36"/>
  <c r="Q298" i="36"/>
  <c r="Q292" i="36"/>
  <c r="Q285" i="36"/>
  <c r="Q273" i="36"/>
  <c r="Q267" i="36"/>
  <c r="Q263" i="36"/>
  <c r="Q256" i="36"/>
  <c r="Q249" i="36"/>
  <c r="Q239" i="36"/>
  <c r="Q228" i="36"/>
  <c r="Q223" i="36"/>
  <c r="Q217" i="36"/>
  <c r="Q201" i="36"/>
  <c r="Q193" i="36"/>
  <c r="Q188" i="36"/>
  <c r="Q183" i="36"/>
  <c r="Q181" i="36"/>
  <c r="Q180" i="36" s="1"/>
  <c r="Q176" i="36"/>
  <c r="Q173" i="36"/>
  <c r="Q168" i="36"/>
  <c r="Q164" i="36"/>
  <c r="Q158" i="36"/>
  <c r="Q154" i="36"/>
  <c r="Q146" i="36"/>
  <c r="Q141" i="36"/>
  <c r="Q135" i="36"/>
  <c r="Q131" i="36"/>
  <c r="Q124" i="36"/>
  <c r="Q120" i="36"/>
  <c r="Q112" i="36"/>
  <c r="Q110" i="36"/>
  <c r="Q106" i="36" s="1"/>
  <c r="Q108" i="36"/>
  <c r="Q102" i="36"/>
  <c r="Q99" i="36"/>
  <c r="Q96" i="36"/>
  <c r="Q92" i="36"/>
  <c r="Q91" i="36" s="1"/>
  <c r="Q89" i="36"/>
  <c r="Q87" i="36"/>
  <c r="Q82" i="36"/>
  <c r="Q77" i="36"/>
  <c r="Q74" i="36"/>
  <c r="Q71" i="36"/>
  <c r="Q70" i="36" s="1"/>
  <c r="Q65" i="36"/>
  <c r="Q64" i="36" s="1"/>
  <c r="Q63" i="36" s="1"/>
  <c r="Q56" i="36"/>
  <c r="Q54" i="36"/>
  <c r="Q48" i="36"/>
  <c r="Q47" i="36" s="1"/>
  <c r="Q42" i="36"/>
  <c r="Q34" i="36"/>
  <c r="Q33" i="36" s="1"/>
  <c r="Q30" i="36"/>
  <c r="Q27" i="36"/>
  <c r="Q24" i="36"/>
  <c r="Q19" i="36"/>
  <c r="Q18" i="36" s="1"/>
  <c r="Q15" i="36"/>
  <c r="Q12" i="36"/>
  <c r="Q7" i="36"/>
  <c r="P469" i="36"/>
  <c r="O469" i="36" s="1"/>
  <c r="P467" i="36"/>
  <c r="O467" i="36" s="1"/>
  <c r="P465" i="36"/>
  <c r="O465" i="36" s="1"/>
  <c r="P463" i="36"/>
  <c r="O463" i="36" s="1"/>
  <c r="P461" i="36"/>
  <c r="O461" i="36" s="1"/>
  <c r="P459" i="36"/>
  <c r="O459" i="36" s="1"/>
  <c r="P457" i="36"/>
  <c r="O457" i="36" s="1"/>
  <c r="P455" i="36"/>
  <c r="O455" i="36" s="1"/>
  <c r="P453" i="36"/>
  <c r="O453" i="36" s="1"/>
  <c r="P451" i="36"/>
  <c r="O451" i="36" s="1"/>
  <c r="P440" i="36"/>
  <c r="O440" i="36" s="1"/>
  <c r="P438" i="36"/>
  <c r="O438" i="36" s="1"/>
  <c r="P436" i="36"/>
  <c r="O436" i="36" s="1"/>
  <c r="P434" i="36"/>
  <c r="O434" i="36" s="1"/>
  <c r="P429" i="36"/>
  <c r="O429" i="36" s="1"/>
  <c r="P427" i="36"/>
  <c r="O427" i="36" s="1"/>
  <c r="P425" i="36"/>
  <c r="O425" i="36" s="1"/>
  <c r="P423" i="36"/>
  <c r="O423" i="36" s="1"/>
  <c r="P421" i="36"/>
  <c r="O421" i="36" s="1"/>
  <c r="P419" i="36"/>
  <c r="O419" i="36" s="1"/>
  <c r="P417" i="36"/>
  <c r="O417" i="36" s="1"/>
  <c r="P415" i="36"/>
  <c r="O415" i="36" s="1"/>
  <c r="P413" i="36"/>
  <c r="O413" i="36" s="1"/>
  <c r="P411" i="36"/>
  <c r="O411" i="36" s="1"/>
  <c r="O399" i="36"/>
  <c r="P392" i="36"/>
  <c r="O392" i="36" s="1"/>
  <c r="P390" i="36"/>
  <c r="O390" i="36" s="1"/>
  <c r="P387" i="36"/>
  <c r="O387" i="36" s="1"/>
  <c r="P378" i="36"/>
  <c r="O378" i="36" s="1"/>
  <c r="P376" i="36"/>
  <c r="O376" i="36" s="1"/>
  <c r="P373" i="36"/>
  <c r="O373" i="36" s="1"/>
  <c r="P369" i="36"/>
  <c r="O369" i="36" s="1"/>
  <c r="P366" i="36"/>
  <c r="O366" i="36" s="1"/>
  <c r="P361" i="36"/>
  <c r="O361" i="36" s="1"/>
  <c r="P358" i="36"/>
  <c r="O358" i="36" s="1"/>
  <c r="P354" i="36"/>
  <c r="O354" i="36" s="1"/>
  <c r="P352" i="36"/>
  <c r="O352" i="36" s="1"/>
  <c r="P350" i="36"/>
  <c r="O350" i="36" s="1"/>
  <c r="P344" i="36"/>
  <c r="P341" i="36"/>
  <c r="O341" i="36" s="1"/>
  <c r="P337" i="36"/>
  <c r="O337" i="36" s="1"/>
  <c r="P329" i="36"/>
  <c r="O329" i="36" s="1"/>
  <c r="P326" i="36"/>
  <c r="O326" i="36" s="1"/>
  <c r="P314" i="36"/>
  <c r="O314" i="36" s="1"/>
  <c r="P311" i="36"/>
  <c r="O311" i="36" s="1"/>
  <c r="P307" i="36"/>
  <c r="O307" i="36" s="1"/>
  <c r="P304" i="36"/>
  <c r="O304" i="36" s="1"/>
  <c r="P298" i="36"/>
  <c r="O298" i="36" s="1"/>
  <c r="P292" i="36"/>
  <c r="O292" i="36" s="1"/>
  <c r="P285" i="36"/>
  <c r="O285" i="36" s="1"/>
  <c r="P273" i="36"/>
  <c r="O273" i="36" s="1"/>
  <c r="P267" i="36"/>
  <c r="O267" i="36" s="1"/>
  <c r="P263" i="36"/>
  <c r="O263" i="36" s="1"/>
  <c r="P256" i="36"/>
  <c r="O256" i="36" s="1"/>
  <c r="P249" i="36"/>
  <c r="O249" i="36" s="1"/>
  <c r="P239" i="36"/>
  <c r="O239" i="36" s="1"/>
  <c r="P228" i="36"/>
  <c r="O228" i="36" s="1"/>
  <c r="P223" i="36"/>
  <c r="O223" i="36" s="1"/>
  <c r="P217" i="36"/>
  <c r="O217" i="36" s="1"/>
  <c r="P201" i="36"/>
  <c r="O201" i="36" s="1"/>
  <c r="P193" i="36"/>
  <c r="O193" i="36" s="1"/>
  <c r="O190" i="36"/>
  <c r="P188" i="36"/>
  <c r="O188" i="36" s="1"/>
  <c r="P183" i="36"/>
  <c r="O183" i="36" s="1"/>
  <c r="P181" i="36"/>
  <c r="O181" i="36" s="1"/>
  <c r="P176" i="36"/>
  <c r="O176" i="36" s="1"/>
  <c r="P173" i="36"/>
  <c r="O173" i="36" s="1"/>
  <c r="P168" i="36"/>
  <c r="O168" i="36" s="1"/>
  <c r="P164" i="36"/>
  <c r="O164" i="36" s="1"/>
  <c r="P158" i="36"/>
  <c r="O158" i="36" s="1"/>
  <c r="P154" i="36"/>
  <c r="O154" i="36" s="1"/>
  <c r="P146" i="36"/>
  <c r="O146" i="36" s="1"/>
  <c r="P141" i="36"/>
  <c r="O141" i="36" s="1"/>
  <c r="P135" i="36"/>
  <c r="O135" i="36" s="1"/>
  <c r="P131" i="36"/>
  <c r="O131" i="36" s="1"/>
  <c r="P124" i="36"/>
  <c r="O124" i="36" s="1"/>
  <c r="P120" i="36"/>
  <c r="O120" i="36" s="1"/>
  <c r="P112" i="36"/>
  <c r="O112" i="36" s="1"/>
  <c r="P110" i="36"/>
  <c r="O110" i="36" s="1"/>
  <c r="P108" i="36"/>
  <c r="O108" i="36" s="1"/>
  <c r="P102" i="36"/>
  <c r="O102" i="36" s="1"/>
  <c r="P99" i="36"/>
  <c r="O99" i="36" s="1"/>
  <c r="P96" i="36"/>
  <c r="O96" i="36" s="1"/>
  <c r="P92" i="36"/>
  <c r="P89" i="36"/>
  <c r="O89" i="36" s="1"/>
  <c r="P87" i="36"/>
  <c r="O87" i="36" s="1"/>
  <c r="P82" i="36"/>
  <c r="O82" i="36" s="1"/>
  <c r="P77" i="36"/>
  <c r="O77" i="36" s="1"/>
  <c r="P74" i="36"/>
  <c r="O74" i="36" s="1"/>
  <c r="P71" i="36"/>
  <c r="P65" i="36"/>
  <c r="P56" i="36"/>
  <c r="O56" i="36" s="1"/>
  <c r="P54" i="36"/>
  <c r="O54" i="36" s="1"/>
  <c r="P48" i="36"/>
  <c r="P42" i="36"/>
  <c r="O42" i="36" s="1"/>
  <c r="P34" i="36"/>
  <c r="P30" i="36"/>
  <c r="O30" i="36" s="1"/>
  <c r="P27" i="36"/>
  <c r="O27" i="36" s="1"/>
  <c r="P24" i="36"/>
  <c r="O24" i="36" s="1"/>
  <c r="P19" i="36"/>
  <c r="P15" i="36"/>
  <c r="O15" i="36" s="1"/>
  <c r="P12" i="36"/>
  <c r="O12" i="36" s="1"/>
  <c r="P7" i="36"/>
  <c r="O7" i="36" s="1"/>
  <c r="Z469" i="36"/>
  <c r="Y469" i="36"/>
  <c r="X469" i="36"/>
  <c r="W469" i="36"/>
  <c r="V469" i="36"/>
  <c r="U469" i="36"/>
  <c r="T469" i="36" s="1"/>
  <c r="S469" i="36"/>
  <c r="R469" i="36"/>
  <c r="Z467" i="36"/>
  <c r="Y467" i="36"/>
  <c r="X467" i="36"/>
  <c r="W467" i="36"/>
  <c r="V467" i="36"/>
  <c r="U467" i="36"/>
  <c r="T467" i="36" s="1"/>
  <c r="S467" i="36"/>
  <c r="R467" i="36"/>
  <c r="Z465" i="36"/>
  <c r="Y465" i="36"/>
  <c r="X465" i="36"/>
  <c r="W465" i="36"/>
  <c r="V465" i="36"/>
  <c r="U465" i="36"/>
  <c r="T465" i="36" s="1"/>
  <c r="S465" i="36"/>
  <c r="R465" i="36"/>
  <c r="Z463" i="36"/>
  <c r="Y463" i="36"/>
  <c r="X463" i="36"/>
  <c r="W463" i="36"/>
  <c r="V463" i="36"/>
  <c r="U463" i="36"/>
  <c r="T463" i="36" s="1"/>
  <c r="S463" i="36"/>
  <c r="R463" i="36"/>
  <c r="Z461" i="36"/>
  <c r="Y461" i="36"/>
  <c r="X461" i="36"/>
  <c r="W461" i="36"/>
  <c r="V461" i="36"/>
  <c r="U461" i="36"/>
  <c r="T461" i="36" s="1"/>
  <c r="S461" i="36"/>
  <c r="R461" i="36"/>
  <c r="Z459" i="36"/>
  <c r="Y459" i="36"/>
  <c r="X459" i="36"/>
  <c r="W459" i="36"/>
  <c r="V459" i="36"/>
  <c r="U459" i="36"/>
  <c r="T459" i="36" s="1"/>
  <c r="S459" i="36"/>
  <c r="R459" i="36"/>
  <c r="Z457" i="36"/>
  <c r="Y457" i="36"/>
  <c r="X457" i="36"/>
  <c r="W457" i="36"/>
  <c r="V457" i="36"/>
  <c r="U457" i="36"/>
  <c r="T457" i="36" s="1"/>
  <c r="S457" i="36"/>
  <c r="R457" i="36"/>
  <c r="Z455" i="36"/>
  <c r="Y455" i="36"/>
  <c r="X455" i="36"/>
  <c r="W455" i="36"/>
  <c r="V455" i="36"/>
  <c r="U455" i="36"/>
  <c r="T455" i="36" s="1"/>
  <c r="S455" i="36"/>
  <c r="R455" i="36"/>
  <c r="Z453" i="36"/>
  <c r="Y453" i="36"/>
  <c r="X453" i="36"/>
  <c r="W453" i="36"/>
  <c r="V453" i="36"/>
  <c r="U453" i="36"/>
  <c r="T453" i="36" s="1"/>
  <c r="S453" i="36"/>
  <c r="R453" i="36"/>
  <c r="Z451" i="36"/>
  <c r="Y451" i="36"/>
  <c r="X451" i="36"/>
  <c r="W451" i="36"/>
  <c r="V451" i="36"/>
  <c r="U451" i="36"/>
  <c r="T451" i="36" s="1"/>
  <c r="S451" i="36"/>
  <c r="R451" i="36"/>
  <c r="Z440" i="36"/>
  <c r="Y440" i="36"/>
  <c r="X440" i="36"/>
  <c r="W440" i="36"/>
  <c r="V440" i="36"/>
  <c r="U440" i="36"/>
  <c r="T440" i="36" s="1"/>
  <c r="S440" i="36"/>
  <c r="R440" i="36"/>
  <c r="Z438" i="36"/>
  <c r="Y438" i="36"/>
  <c r="X438" i="36"/>
  <c r="W438" i="36"/>
  <c r="V438" i="36"/>
  <c r="U438" i="36"/>
  <c r="T438" i="36" s="1"/>
  <c r="S438" i="36"/>
  <c r="R438" i="36"/>
  <c r="Z436" i="36"/>
  <c r="Y436" i="36"/>
  <c r="X436" i="36"/>
  <c r="W436" i="36"/>
  <c r="V436" i="36"/>
  <c r="U436" i="36"/>
  <c r="T436" i="36" s="1"/>
  <c r="S436" i="36"/>
  <c r="R436" i="36"/>
  <c r="Z434" i="36"/>
  <c r="Y434" i="36"/>
  <c r="X434" i="36"/>
  <c r="W434" i="36"/>
  <c r="V434" i="36"/>
  <c r="U434" i="36"/>
  <c r="T434" i="36" s="1"/>
  <c r="S434" i="36"/>
  <c r="R434" i="36"/>
  <c r="Z429" i="36"/>
  <c r="Y429" i="36"/>
  <c r="X429" i="36"/>
  <c r="W429" i="36"/>
  <c r="V429" i="36"/>
  <c r="U429" i="36"/>
  <c r="T429" i="36" s="1"/>
  <c r="S429" i="36"/>
  <c r="R429" i="36"/>
  <c r="Z427" i="36"/>
  <c r="Y427" i="36"/>
  <c r="X427" i="36"/>
  <c r="W427" i="36"/>
  <c r="V427" i="36"/>
  <c r="U427" i="36"/>
  <c r="T427" i="36" s="1"/>
  <c r="S427" i="36"/>
  <c r="R427" i="36"/>
  <c r="Z425" i="36"/>
  <c r="Y425" i="36"/>
  <c r="X425" i="36"/>
  <c r="W425" i="36"/>
  <c r="V425" i="36"/>
  <c r="U425" i="36"/>
  <c r="T425" i="36" s="1"/>
  <c r="S425" i="36"/>
  <c r="R425" i="36"/>
  <c r="Z423" i="36"/>
  <c r="Y423" i="36"/>
  <c r="X423" i="36"/>
  <c r="W423" i="36"/>
  <c r="V423" i="36"/>
  <c r="U423" i="36"/>
  <c r="T423" i="36" s="1"/>
  <c r="S423" i="36"/>
  <c r="R423" i="36"/>
  <c r="Z421" i="36"/>
  <c r="Y421" i="36"/>
  <c r="X421" i="36"/>
  <c r="W421" i="36"/>
  <c r="V421" i="36"/>
  <c r="U421" i="36"/>
  <c r="T421" i="36" s="1"/>
  <c r="S421" i="36"/>
  <c r="R421" i="36"/>
  <c r="Z419" i="36"/>
  <c r="Y419" i="36"/>
  <c r="X419" i="36"/>
  <c r="W419" i="36"/>
  <c r="V419" i="36"/>
  <c r="U419" i="36"/>
  <c r="T419" i="36" s="1"/>
  <c r="S419" i="36"/>
  <c r="R419" i="36"/>
  <c r="Z417" i="36"/>
  <c r="Y417" i="36"/>
  <c r="X417" i="36"/>
  <c r="W417" i="36"/>
  <c r="V417" i="36"/>
  <c r="U417" i="36"/>
  <c r="T417" i="36" s="1"/>
  <c r="S417" i="36"/>
  <c r="R417" i="36"/>
  <c r="Z415" i="36"/>
  <c r="Y415" i="36"/>
  <c r="X415" i="36"/>
  <c r="W415" i="36"/>
  <c r="V415" i="36"/>
  <c r="U415" i="36"/>
  <c r="T415" i="36" s="1"/>
  <c r="S415" i="36"/>
  <c r="R415" i="36"/>
  <c r="Z413" i="36"/>
  <c r="Y413" i="36"/>
  <c r="X413" i="36"/>
  <c r="W413" i="36"/>
  <c r="V413" i="36"/>
  <c r="U413" i="36"/>
  <c r="T413" i="36" s="1"/>
  <c r="S413" i="36"/>
  <c r="R413" i="36"/>
  <c r="Z411" i="36"/>
  <c r="Y411" i="36"/>
  <c r="X411" i="36"/>
  <c r="W411" i="36"/>
  <c r="V411" i="36"/>
  <c r="U411" i="36"/>
  <c r="T411" i="36" s="1"/>
  <c r="S411" i="36"/>
  <c r="R411" i="36"/>
  <c r="Z397" i="36"/>
  <c r="Y397" i="36"/>
  <c r="Y433" i="36" s="1"/>
  <c r="X397" i="36"/>
  <c r="W397" i="36"/>
  <c r="V397" i="36"/>
  <c r="S397" i="36"/>
  <c r="R397" i="36"/>
  <c r="Z392" i="36"/>
  <c r="Y392" i="36"/>
  <c r="X392" i="36"/>
  <c r="W392" i="36"/>
  <c r="V392" i="36"/>
  <c r="U392" i="36"/>
  <c r="T392" i="36" s="1"/>
  <c r="S392" i="36"/>
  <c r="R392" i="36"/>
  <c r="Z390" i="36"/>
  <c r="Y390" i="36"/>
  <c r="Y389" i="36" s="1"/>
  <c r="X390" i="36"/>
  <c r="X389" i="36" s="1"/>
  <c r="W390" i="36"/>
  <c r="W389" i="36" s="1"/>
  <c r="V390" i="36"/>
  <c r="V389" i="36" s="1"/>
  <c r="U390" i="36"/>
  <c r="S390" i="36"/>
  <c r="S389" i="36" s="1"/>
  <c r="R390" i="36"/>
  <c r="R389" i="36" s="1"/>
  <c r="Z389" i="36"/>
  <c r="Z387" i="36"/>
  <c r="Y387" i="36"/>
  <c r="X387" i="36"/>
  <c r="W387" i="36"/>
  <c r="V387" i="36"/>
  <c r="U387" i="36"/>
  <c r="S387" i="36"/>
  <c r="R387" i="36"/>
  <c r="Z378" i="36"/>
  <c r="Y378" i="36"/>
  <c r="X378" i="36"/>
  <c r="W378" i="36"/>
  <c r="V378" i="36"/>
  <c r="U378" i="36"/>
  <c r="S378" i="36"/>
  <c r="R378" i="36"/>
  <c r="Z376" i="36"/>
  <c r="Y376" i="36"/>
  <c r="X376" i="36"/>
  <c r="W376" i="36"/>
  <c r="V376" i="36"/>
  <c r="U376" i="36"/>
  <c r="S376" i="36"/>
  <c r="R376" i="36"/>
  <c r="Z373" i="36"/>
  <c r="Y373" i="36"/>
  <c r="X373" i="36"/>
  <c r="W373" i="36"/>
  <c r="V373" i="36"/>
  <c r="U373" i="36"/>
  <c r="S373" i="36"/>
  <c r="R373" i="36"/>
  <c r="Z369" i="36"/>
  <c r="Y369" i="36"/>
  <c r="X369" i="36"/>
  <c r="W369" i="36"/>
  <c r="V369" i="36"/>
  <c r="U369" i="36"/>
  <c r="S369" i="36"/>
  <c r="R369" i="36"/>
  <c r="Z366" i="36"/>
  <c r="Z375" i="36" s="1"/>
  <c r="Y366" i="36"/>
  <c r="Y375" i="36" s="1"/>
  <c r="X366" i="36"/>
  <c r="W366" i="36"/>
  <c r="W375" i="36" s="1"/>
  <c r="V366" i="36"/>
  <c r="V375" i="36" s="1"/>
  <c r="U366" i="36"/>
  <c r="S366" i="36"/>
  <c r="S375" i="36" s="1"/>
  <c r="R366" i="36"/>
  <c r="R375" i="36" s="1"/>
  <c r="Z361" i="36"/>
  <c r="Y361" i="36"/>
  <c r="X361" i="36"/>
  <c r="W361" i="36"/>
  <c r="V361" i="36"/>
  <c r="U361" i="36"/>
  <c r="S361" i="36"/>
  <c r="R361" i="36"/>
  <c r="Z358" i="36"/>
  <c r="Y358" i="36"/>
  <c r="Y356" i="36" s="1"/>
  <c r="X358" i="36"/>
  <c r="W358" i="36"/>
  <c r="W356" i="36" s="1"/>
  <c r="V358" i="36"/>
  <c r="V356" i="36" s="1"/>
  <c r="U358" i="36"/>
  <c r="S358" i="36"/>
  <c r="S356" i="36" s="1"/>
  <c r="R358" i="36"/>
  <c r="Z356" i="36"/>
  <c r="X356" i="36"/>
  <c r="R356" i="36"/>
  <c r="Z354" i="36"/>
  <c r="Y354" i="36"/>
  <c r="X354" i="36"/>
  <c r="W354" i="36"/>
  <c r="V354" i="36"/>
  <c r="U354" i="36"/>
  <c r="S354" i="36"/>
  <c r="R354" i="36"/>
  <c r="Z352" i="36"/>
  <c r="Y352" i="36"/>
  <c r="X352" i="36"/>
  <c r="W352" i="36"/>
  <c r="V352" i="36"/>
  <c r="U352" i="36"/>
  <c r="S352" i="36"/>
  <c r="R352" i="36"/>
  <c r="Z350" i="36"/>
  <c r="Y350" i="36"/>
  <c r="X350" i="36"/>
  <c r="W350" i="36"/>
  <c r="V350" i="36"/>
  <c r="U350" i="36"/>
  <c r="S350" i="36"/>
  <c r="R350" i="36"/>
  <c r="Z344" i="36"/>
  <c r="Z343" i="36" s="1"/>
  <c r="Y344" i="36"/>
  <c r="Y343" i="36" s="1"/>
  <c r="X344" i="36"/>
  <c r="X343" i="36" s="1"/>
  <c r="W344" i="36"/>
  <c r="W343" i="36" s="1"/>
  <c r="V344" i="36"/>
  <c r="V343" i="36" s="1"/>
  <c r="U344" i="36"/>
  <c r="S344" i="36"/>
  <c r="R344" i="36"/>
  <c r="R343" i="36" s="1"/>
  <c r="S343" i="36"/>
  <c r="Z341" i="36"/>
  <c r="Y341" i="36"/>
  <c r="X341" i="36"/>
  <c r="W341" i="36"/>
  <c r="V341" i="36"/>
  <c r="U341" i="36"/>
  <c r="S341" i="36"/>
  <c r="R341" i="36"/>
  <c r="Z337" i="36"/>
  <c r="Y337" i="36"/>
  <c r="Y336" i="36" s="1"/>
  <c r="X337" i="36"/>
  <c r="W337" i="36"/>
  <c r="W336" i="36" s="1"/>
  <c r="V337" i="36"/>
  <c r="U337" i="36"/>
  <c r="S337" i="36"/>
  <c r="R337" i="36"/>
  <c r="R336" i="36" s="1"/>
  <c r="Z336" i="36"/>
  <c r="X336" i="36"/>
  <c r="V336" i="36"/>
  <c r="S336" i="36"/>
  <c r="Z329" i="36"/>
  <c r="Y329" i="36"/>
  <c r="X329" i="36"/>
  <c r="W329" i="36"/>
  <c r="V329" i="36"/>
  <c r="U329" i="36"/>
  <c r="S329" i="36"/>
  <c r="R329" i="36"/>
  <c r="Z326" i="36"/>
  <c r="Y326" i="36"/>
  <c r="X326" i="36"/>
  <c r="W326" i="36"/>
  <c r="V326" i="36"/>
  <c r="U326" i="36"/>
  <c r="S326" i="36"/>
  <c r="R326" i="36"/>
  <c r="Z314" i="36"/>
  <c r="Y314" i="36"/>
  <c r="X314" i="36"/>
  <c r="W314" i="36"/>
  <c r="V314" i="36"/>
  <c r="U314" i="36"/>
  <c r="S314" i="36"/>
  <c r="R314" i="36"/>
  <c r="Z311" i="36"/>
  <c r="Y311" i="36"/>
  <c r="X311" i="36"/>
  <c r="W311" i="36"/>
  <c r="V311" i="36"/>
  <c r="U311" i="36"/>
  <c r="S311" i="36"/>
  <c r="R311" i="36"/>
  <c r="Z307" i="36"/>
  <c r="Y307" i="36"/>
  <c r="X307" i="36"/>
  <c r="W307" i="36"/>
  <c r="V307" i="36"/>
  <c r="U307" i="36"/>
  <c r="S307" i="36"/>
  <c r="R307" i="36"/>
  <c r="Z304" i="36"/>
  <c r="Y304" i="36"/>
  <c r="X304" i="36"/>
  <c r="W304" i="36"/>
  <c r="V304" i="36"/>
  <c r="U304" i="36"/>
  <c r="S304" i="36"/>
  <c r="R304" i="36"/>
  <c r="Z298" i="36"/>
  <c r="Y298" i="36"/>
  <c r="X298" i="36"/>
  <c r="W298" i="36"/>
  <c r="V298" i="36"/>
  <c r="U298" i="36"/>
  <c r="S298" i="36"/>
  <c r="R298" i="36"/>
  <c r="Z292" i="36"/>
  <c r="Y292" i="36"/>
  <c r="X292" i="36"/>
  <c r="W292" i="36"/>
  <c r="V292" i="36"/>
  <c r="U292" i="36"/>
  <c r="S292" i="36"/>
  <c r="R292" i="36"/>
  <c r="Z285" i="36"/>
  <c r="Y285" i="36"/>
  <c r="X285" i="36"/>
  <c r="W285" i="36"/>
  <c r="V285" i="36"/>
  <c r="U285" i="36"/>
  <c r="S285" i="36"/>
  <c r="R285" i="36"/>
  <c r="Z273" i="36"/>
  <c r="Y273" i="36"/>
  <c r="X273" i="36"/>
  <c r="X272" i="36" s="1"/>
  <c r="W273" i="36"/>
  <c r="V273" i="36"/>
  <c r="U273" i="36"/>
  <c r="S273" i="36"/>
  <c r="R273" i="36"/>
  <c r="Z267" i="36"/>
  <c r="Y267" i="36"/>
  <c r="X267" i="36"/>
  <c r="W267" i="36"/>
  <c r="V267" i="36"/>
  <c r="U267" i="36"/>
  <c r="S267" i="36"/>
  <c r="R267" i="36"/>
  <c r="Z263" i="36"/>
  <c r="Y263" i="36"/>
  <c r="X263" i="36"/>
  <c r="W263" i="36"/>
  <c r="V263" i="36"/>
  <c r="U263" i="36"/>
  <c r="S263" i="36"/>
  <c r="R263" i="36"/>
  <c r="Z256" i="36"/>
  <c r="Y256" i="36"/>
  <c r="X256" i="36"/>
  <c r="W256" i="36"/>
  <c r="V256" i="36"/>
  <c r="U256" i="36"/>
  <c r="S256" i="36"/>
  <c r="R256" i="36"/>
  <c r="Z249" i="36"/>
  <c r="Y249" i="36"/>
  <c r="X249" i="36"/>
  <c r="W249" i="36"/>
  <c r="V249" i="36"/>
  <c r="U249" i="36"/>
  <c r="S249" i="36"/>
  <c r="R249" i="36"/>
  <c r="Z239" i="36"/>
  <c r="Y239" i="36"/>
  <c r="X239" i="36"/>
  <c r="W239" i="36"/>
  <c r="V239" i="36"/>
  <c r="U239" i="36"/>
  <c r="S239" i="36"/>
  <c r="R239" i="36"/>
  <c r="Z228" i="36"/>
  <c r="Y228" i="36"/>
  <c r="X228" i="36"/>
  <c r="W228" i="36"/>
  <c r="V228" i="36"/>
  <c r="U228" i="36"/>
  <c r="S228" i="36"/>
  <c r="R228" i="36"/>
  <c r="Z223" i="36"/>
  <c r="Y223" i="36"/>
  <c r="X223" i="36"/>
  <c r="W223" i="36"/>
  <c r="V223" i="36"/>
  <c r="U223" i="36"/>
  <c r="S223" i="36"/>
  <c r="R223" i="36"/>
  <c r="Z217" i="36"/>
  <c r="Y217" i="36"/>
  <c r="Y208" i="36" s="1"/>
  <c r="X217" i="36"/>
  <c r="W217" i="36"/>
  <c r="V217" i="36"/>
  <c r="U217" i="36"/>
  <c r="S217" i="36"/>
  <c r="R217" i="36"/>
  <c r="R208" i="36" s="1"/>
  <c r="Z208" i="36"/>
  <c r="Z201" i="36"/>
  <c r="Y201" i="36"/>
  <c r="X201" i="36"/>
  <c r="W201" i="36"/>
  <c r="V201" i="36"/>
  <c r="U201" i="36"/>
  <c r="T201" i="36" s="1"/>
  <c r="S201" i="36"/>
  <c r="R201" i="36"/>
  <c r="Z193" i="36"/>
  <c r="Y193" i="36"/>
  <c r="X193" i="36"/>
  <c r="W193" i="36"/>
  <c r="V193" i="36"/>
  <c r="U193" i="36"/>
  <c r="T193" i="36" s="1"/>
  <c r="S193" i="36"/>
  <c r="R193" i="36"/>
  <c r="T190" i="36"/>
  <c r="Z188" i="36"/>
  <c r="Y188" i="36"/>
  <c r="X188" i="36"/>
  <c r="W188" i="36"/>
  <c r="V188" i="36"/>
  <c r="U188" i="36"/>
  <c r="T188" i="36" s="1"/>
  <c r="S188" i="36"/>
  <c r="R188" i="36"/>
  <c r="Z183" i="36"/>
  <c r="Y183" i="36"/>
  <c r="X183" i="36"/>
  <c r="W183" i="36"/>
  <c r="V183" i="36"/>
  <c r="U183" i="36"/>
  <c r="T183" i="36" s="1"/>
  <c r="S183" i="36"/>
  <c r="R183" i="36"/>
  <c r="Z181" i="36"/>
  <c r="Z180" i="36" s="1"/>
  <c r="Y181" i="36"/>
  <c r="X181" i="36"/>
  <c r="W181" i="36"/>
  <c r="W180" i="36" s="1"/>
  <c r="V181" i="36"/>
  <c r="V180" i="36" s="1"/>
  <c r="U181" i="36"/>
  <c r="T181" i="36" s="1"/>
  <c r="S181" i="36"/>
  <c r="R181" i="36"/>
  <c r="R180" i="36" s="1"/>
  <c r="X180" i="36"/>
  <c r="S180" i="36"/>
  <c r="Z176" i="36"/>
  <c r="Y176" i="36"/>
  <c r="X176" i="36"/>
  <c r="X175" i="36" s="1"/>
  <c r="W176" i="36"/>
  <c r="V176" i="36"/>
  <c r="U176" i="36"/>
  <c r="S176" i="36"/>
  <c r="R176" i="36"/>
  <c r="Z173" i="36"/>
  <c r="Y173" i="36"/>
  <c r="X173" i="36"/>
  <c r="W173" i="36"/>
  <c r="V173" i="36"/>
  <c r="U173" i="36"/>
  <c r="S173" i="36"/>
  <c r="R173" i="36"/>
  <c r="Z168" i="36"/>
  <c r="Y168" i="36"/>
  <c r="Y167" i="36" s="1"/>
  <c r="X168" i="36"/>
  <c r="X167" i="36" s="1"/>
  <c r="W168" i="36"/>
  <c r="W167" i="36" s="1"/>
  <c r="V168" i="36"/>
  <c r="U168" i="36"/>
  <c r="S168" i="36"/>
  <c r="S167" i="36" s="1"/>
  <c r="R168" i="36"/>
  <c r="Z164" i="36"/>
  <c r="Y164" i="36"/>
  <c r="X164" i="36"/>
  <c r="W164" i="36"/>
  <c r="V164" i="36"/>
  <c r="U164" i="36"/>
  <c r="S164" i="36"/>
  <c r="R164" i="36"/>
  <c r="Z158" i="36"/>
  <c r="Y158" i="36"/>
  <c r="X158" i="36"/>
  <c r="W158" i="36"/>
  <c r="V158" i="36"/>
  <c r="U158" i="36"/>
  <c r="S158" i="36"/>
  <c r="R158" i="36"/>
  <c r="Z154" i="36"/>
  <c r="Y154" i="36"/>
  <c r="X154" i="36"/>
  <c r="X153" i="36" s="1"/>
  <c r="W154" i="36"/>
  <c r="W153" i="36" s="1"/>
  <c r="W152" i="36" s="1"/>
  <c r="V154" i="36"/>
  <c r="U154" i="36"/>
  <c r="S154" i="36"/>
  <c r="S153" i="36" s="1"/>
  <c r="R154" i="36"/>
  <c r="Z146" i="36"/>
  <c r="Y146" i="36"/>
  <c r="X146" i="36"/>
  <c r="W146" i="36"/>
  <c r="V146" i="36"/>
  <c r="U146" i="36"/>
  <c r="S146" i="36"/>
  <c r="R146" i="36"/>
  <c r="Z141" i="36"/>
  <c r="Y141" i="36"/>
  <c r="X141" i="36"/>
  <c r="W141" i="36"/>
  <c r="V141" i="36"/>
  <c r="U141" i="36"/>
  <c r="S141" i="36"/>
  <c r="R141" i="36"/>
  <c r="Z135" i="36"/>
  <c r="Y135" i="36"/>
  <c r="X135" i="36"/>
  <c r="W135" i="36"/>
  <c r="V135" i="36"/>
  <c r="U135" i="36"/>
  <c r="S135" i="36"/>
  <c r="R135" i="36"/>
  <c r="Z131" i="36"/>
  <c r="Y131" i="36"/>
  <c r="Y130" i="36" s="1"/>
  <c r="Y129" i="36" s="1"/>
  <c r="X131" i="36"/>
  <c r="W131" i="36"/>
  <c r="V131" i="36"/>
  <c r="U131" i="36"/>
  <c r="S131" i="36"/>
  <c r="R131" i="36"/>
  <c r="Z130" i="36"/>
  <c r="Z129" i="36" s="1"/>
  <c r="V130" i="36"/>
  <c r="V129" i="36" s="1"/>
  <c r="Z124" i="36"/>
  <c r="Y124" i="36"/>
  <c r="X124" i="36"/>
  <c r="W124" i="36"/>
  <c r="V124" i="36"/>
  <c r="U124" i="36"/>
  <c r="T124" i="36" s="1"/>
  <c r="S124" i="36"/>
  <c r="R124" i="36"/>
  <c r="Z120" i="36"/>
  <c r="Y120" i="36"/>
  <c r="Y119" i="36" s="1"/>
  <c r="X120" i="36"/>
  <c r="W120" i="36"/>
  <c r="W119" i="36" s="1"/>
  <c r="V120" i="36"/>
  <c r="V119" i="36" s="1"/>
  <c r="U120" i="36"/>
  <c r="S120" i="36"/>
  <c r="S119" i="36" s="1"/>
  <c r="R120" i="36"/>
  <c r="Z119" i="36"/>
  <c r="R119" i="36"/>
  <c r="Z112" i="36"/>
  <c r="Y112" i="36"/>
  <c r="X112" i="36"/>
  <c r="W112" i="36"/>
  <c r="V112" i="36"/>
  <c r="U112" i="36"/>
  <c r="S112" i="36"/>
  <c r="R112" i="36"/>
  <c r="Z110" i="36"/>
  <c r="Y110" i="36"/>
  <c r="X110" i="36"/>
  <c r="W110" i="36"/>
  <c r="V110" i="36"/>
  <c r="U110" i="36"/>
  <c r="S110" i="36"/>
  <c r="R110" i="36"/>
  <c r="Z108" i="36"/>
  <c r="Y108" i="36"/>
  <c r="Y106" i="36" s="1"/>
  <c r="X108" i="36"/>
  <c r="W108" i="36"/>
  <c r="V108" i="36"/>
  <c r="U108" i="36"/>
  <c r="S108" i="36"/>
  <c r="R108" i="36"/>
  <c r="R106" i="36" s="1"/>
  <c r="Z106" i="36"/>
  <c r="V106" i="36"/>
  <c r="Z102" i="36"/>
  <c r="Y102" i="36"/>
  <c r="X102" i="36"/>
  <c r="W102" i="36"/>
  <c r="V102" i="36"/>
  <c r="U102" i="36"/>
  <c r="T102" i="36" s="1"/>
  <c r="S102" i="36"/>
  <c r="R102" i="36"/>
  <c r="Z99" i="36"/>
  <c r="Y99" i="36"/>
  <c r="X99" i="36"/>
  <c r="W99" i="36"/>
  <c r="V99" i="36"/>
  <c r="U99" i="36"/>
  <c r="T99" i="36" s="1"/>
  <c r="S99" i="36"/>
  <c r="R99" i="36"/>
  <c r="Z96" i="36"/>
  <c r="Y96" i="36"/>
  <c r="Y95" i="36" s="1"/>
  <c r="X96" i="36"/>
  <c r="W96" i="36"/>
  <c r="V96" i="36"/>
  <c r="V95" i="36" s="1"/>
  <c r="U96" i="36"/>
  <c r="S96" i="36"/>
  <c r="R96" i="36"/>
  <c r="Z95" i="36"/>
  <c r="R95" i="36"/>
  <c r="Z92" i="36"/>
  <c r="Y92" i="36"/>
  <c r="X92" i="36"/>
  <c r="W92" i="36"/>
  <c r="W91" i="36" s="1"/>
  <c r="V92" i="36"/>
  <c r="U92" i="36"/>
  <c r="S92" i="36"/>
  <c r="S91" i="36" s="1"/>
  <c r="R92" i="36"/>
  <c r="R91" i="36" s="1"/>
  <c r="Z91" i="36"/>
  <c r="Y91" i="36"/>
  <c r="X91" i="36"/>
  <c r="V91" i="36"/>
  <c r="Z89" i="36"/>
  <c r="Y89" i="36"/>
  <c r="X89" i="36"/>
  <c r="W89" i="36"/>
  <c r="V89" i="36"/>
  <c r="U89" i="36"/>
  <c r="S89" i="36"/>
  <c r="R89" i="36"/>
  <c r="Z87" i="36"/>
  <c r="Y87" i="36"/>
  <c r="X87" i="36"/>
  <c r="W87" i="36"/>
  <c r="V87" i="36"/>
  <c r="U87" i="36"/>
  <c r="S87" i="36"/>
  <c r="R87" i="36"/>
  <c r="Z82" i="36"/>
  <c r="Y82" i="36"/>
  <c r="X82" i="36"/>
  <c r="W82" i="36"/>
  <c r="V82" i="36"/>
  <c r="U82" i="36"/>
  <c r="S82" i="36"/>
  <c r="R82" i="36"/>
  <c r="Z77" i="36"/>
  <c r="Y77" i="36"/>
  <c r="X77" i="36"/>
  <c r="X76" i="36" s="1"/>
  <c r="W77" i="36"/>
  <c r="V77" i="36"/>
  <c r="U77" i="36"/>
  <c r="S77" i="36"/>
  <c r="R77" i="36"/>
  <c r="Z74" i="36"/>
  <c r="Y74" i="36"/>
  <c r="X74" i="36"/>
  <c r="W74" i="36"/>
  <c r="V74" i="36"/>
  <c r="U74" i="36"/>
  <c r="S74" i="36"/>
  <c r="R74" i="36"/>
  <c r="Z71" i="36"/>
  <c r="Y71" i="36"/>
  <c r="X71" i="36"/>
  <c r="W71" i="36"/>
  <c r="W70" i="36" s="1"/>
  <c r="V71" i="36"/>
  <c r="V70" i="36" s="1"/>
  <c r="U71" i="36"/>
  <c r="S71" i="36"/>
  <c r="S70" i="36" s="1"/>
  <c r="R71" i="36"/>
  <c r="R70" i="36" s="1"/>
  <c r="Z70" i="36"/>
  <c r="Y70" i="36"/>
  <c r="X70" i="36"/>
  <c r="U70" i="36"/>
  <c r="T70" i="36" s="1"/>
  <c r="Z65" i="36"/>
  <c r="Z64" i="36" s="1"/>
  <c r="Z63" i="36" s="1"/>
  <c r="Y65" i="36"/>
  <c r="Y64" i="36" s="1"/>
  <c r="Y63" i="36" s="1"/>
  <c r="X65" i="36"/>
  <c r="X64" i="36" s="1"/>
  <c r="X63" i="36" s="1"/>
  <c r="W65" i="36"/>
  <c r="W64" i="36" s="1"/>
  <c r="W63" i="36" s="1"/>
  <c r="V65" i="36"/>
  <c r="V64" i="36" s="1"/>
  <c r="V63" i="36" s="1"/>
  <c r="U65" i="36"/>
  <c r="S65" i="36"/>
  <c r="S64" i="36" s="1"/>
  <c r="S63" i="36" s="1"/>
  <c r="R65" i="36"/>
  <c r="R64" i="36" s="1"/>
  <c r="R63" i="36" s="1"/>
  <c r="Z56" i="36"/>
  <c r="Z54" i="36" s="1"/>
  <c r="Y56" i="36"/>
  <c r="Y54" i="36" s="1"/>
  <c r="X56" i="36"/>
  <c r="X54" i="36" s="1"/>
  <c r="W56" i="36"/>
  <c r="W54" i="36" s="1"/>
  <c r="V56" i="36"/>
  <c r="V54" i="36" s="1"/>
  <c r="U56" i="36"/>
  <c r="S56" i="36"/>
  <c r="S54" i="36" s="1"/>
  <c r="R56" i="36"/>
  <c r="R54" i="36" s="1"/>
  <c r="Z48" i="36"/>
  <c r="Y48" i="36"/>
  <c r="X48" i="36"/>
  <c r="X47" i="36" s="1"/>
  <c r="W48" i="36"/>
  <c r="W47" i="36" s="1"/>
  <c r="V48" i="36"/>
  <c r="V47" i="36" s="1"/>
  <c r="U48" i="36"/>
  <c r="S48" i="36"/>
  <c r="S47" i="36" s="1"/>
  <c r="R48" i="36"/>
  <c r="R47" i="36" s="1"/>
  <c r="Z47" i="36"/>
  <c r="Y47" i="36"/>
  <c r="Z42" i="36"/>
  <c r="Y42" i="36"/>
  <c r="X42" i="36"/>
  <c r="W42" i="36"/>
  <c r="V42" i="36"/>
  <c r="U42" i="36"/>
  <c r="S42" i="36"/>
  <c r="R42" i="36"/>
  <c r="Z34" i="36"/>
  <c r="Z33" i="36" s="1"/>
  <c r="Z32" i="36" s="1"/>
  <c r="Y34" i="36"/>
  <c r="X34" i="36"/>
  <c r="X33" i="36" s="1"/>
  <c r="X32" i="36" s="1"/>
  <c r="W34" i="36"/>
  <c r="V34" i="36"/>
  <c r="V33" i="36" s="1"/>
  <c r="V32" i="36" s="1"/>
  <c r="U34" i="36"/>
  <c r="S34" i="36"/>
  <c r="S33" i="36" s="1"/>
  <c r="S32" i="36" s="1"/>
  <c r="R34" i="36"/>
  <c r="R33" i="36" s="1"/>
  <c r="R32" i="36" s="1"/>
  <c r="Y33" i="36"/>
  <c r="Y32" i="36" s="1"/>
  <c r="W33" i="36"/>
  <c r="W32" i="36" s="1"/>
  <c r="U33" i="36"/>
  <c r="Z30" i="36"/>
  <c r="Y30" i="36"/>
  <c r="X30" i="36"/>
  <c r="W30" i="36"/>
  <c r="V30" i="36"/>
  <c r="U30" i="36"/>
  <c r="T30" i="36" s="1"/>
  <c r="S30" i="36"/>
  <c r="R30" i="36"/>
  <c r="Z27" i="36"/>
  <c r="Y27" i="36"/>
  <c r="X27" i="36"/>
  <c r="W27" i="36"/>
  <c r="V27" i="36"/>
  <c r="U27" i="36"/>
  <c r="T27" i="36" s="1"/>
  <c r="S27" i="36"/>
  <c r="R27" i="36"/>
  <c r="Z24" i="36"/>
  <c r="Y24" i="36"/>
  <c r="X24" i="36"/>
  <c r="W24" i="36"/>
  <c r="V24" i="36"/>
  <c r="U24" i="36"/>
  <c r="T24" i="36" s="1"/>
  <c r="S24" i="36"/>
  <c r="R24" i="36"/>
  <c r="X18" i="36"/>
  <c r="S19" i="36"/>
  <c r="S18" i="36" s="1"/>
  <c r="R19" i="36"/>
  <c r="R18" i="36" s="1"/>
  <c r="Z18" i="36"/>
  <c r="Y18" i="36"/>
  <c r="W18" i="36"/>
  <c r="V18" i="36"/>
  <c r="U18" i="36"/>
  <c r="Z15" i="36"/>
  <c r="Y15" i="36"/>
  <c r="X15" i="36"/>
  <c r="W15" i="36"/>
  <c r="V15" i="36"/>
  <c r="V14" i="36" s="1"/>
  <c r="U15" i="36"/>
  <c r="S15" i="36"/>
  <c r="R15" i="36"/>
  <c r="N469" i="36"/>
  <c r="M469" i="36" s="1"/>
  <c r="L469" i="36"/>
  <c r="K469" i="36"/>
  <c r="N467" i="36"/>
  <c r="L467" i="36"/>
  <c r="K467" i="36"/>
  <c r="N465" i="36"/>
  <c r="M465" i="36" s="1"/>
  <c r="L465" i="36"/>
  <c r="K465" i="36"/>
  <c r="N463" i="36"/>
  <c r="L463" i="36"/>
  <c r="K463" i="36"/>
  <c r="N461" i="36"/>
  <c r="M461" i="36" s="1"/>
  <c r="L461" i="36"/>
  <c r="K461" i="36"/>
  <c r="N459" i="36"/>
  <c r="L459" i="36"/>
  <c r="K459" i="36"/>
  <c r="N457" i="36"/>
  <c r="M457" i="36" s="1"/>
  <c r="L457" i="36"/>
  <c r="K457" i="36"/>
  <c r="N455" i="36"/>
  <c r="L455" i="36"/>
  <c r="K455" i="36"/>
  <c r="N453" i="36"/>
  <c r="M453" i="36" s="1"/>
  <c r="L453" i="36"/>
  <c r="K453" i="36"/>
  <c r="N451" i="36"/>
  <c r="L451" i="36"/>
  <c r="K451" i="36"/>
  <c r="N440" i="36"/>
  <c r="M440" i="36" s="1"/>
  <c r="L440" i="36"/>
  <c r="K440" i="36"/>
  <c r="N438" i="36"/>
  <c r="M438" i="36" s="1"/>
  <c r="L438" i="36"/>
  <c r="K438" i="36"/>
  <c r="N436" i="36"/>
  <c r="M436" i="36" s="1"/>
  <c r="L436" i="36"/>
  <c r="K436" i="36"/>
  <c r="N434" i="36"/>
  <c r="M434" i="36" s="1"/>
  <c r="L434" i="36"/>
  <c r="K434" i="36"/>
  <c r="N429" i="36"/>
  <c r="M429" i="36" s="1"/>
  <c r="L429" i="36"/>
  <c r="K429" i="36"/>
  <c r="N427" i="36"/>
  <c r="L427" i="36"/>
  <c r="K427" i="36"/>
  <c r="N425" i="36"/>
  <c r="M425" i="36" s="1"/>
  <c r="K425" i="36"/>
  <c r="N423" i="36"/>
  <c r="L423" i="36"/>
  <c r="K423" i="36"/>
  <c r="N421" i="36"/>
  <c r="M421" i="36" s="1"/>
  <c r="L421" i="36"/>
  <c r="K421" i="36"/>
  <c r="N419" i="36"/>
  <c r="L419" i="36"/>
  <c r="K419" i="36"/>
  <c r="N417" i="36"/>
  <c r="M417" i="36" s="1"/>
  <c r="L417" i="36"/>
  <c r="K417" i="36"/>
  <c r="N415" i="36"/>
  <c r="L415" i="36"/>
  <c r="K415" i="36"/>
  <c r="N413" i="36"/>
  <c r="M413" i="36" s="1"/>
  <c r="L413" i="36"/>
  <c r="K413" i="36"/>
  <c r="N411" i="36"/>
  <c r="L411" i="36"/>
  <c r="K411" i="36"/>
  <c r="N397" i="36"/>
  <c r="L397" i="36"/>
  <c r="K397" i="36"/>
  <c r="N392" i="36"/>
  <c r="M392" i="36" s="1"/>
  <c r="L392" i="36"/>
  <c r="K392" i="36"/>
  <c r="N390" i="36"/>
  <c r="L390" i="36"/>
  <c r="L389" i="36" s="1"/>
  <c r="K390" i="36"/>
  <c r="K389" i="36" s="1"/>
  <c r="N387" i="36"/>
  <c r="L387" i="36"/>
  <c r="K387" i="36"/>
  <c r="N378" i="36"/>
  <c r="M378" i="36" s="1"/>
  <c r="L378" i="36"/>
  <c r="K378" i="36"/>
  <c r="N376" i="36"/>
  <c r="M376" i="36" s="1"/>
  <c r="L376" i="36"/>
  <c r="K376" i="36"/>
  <c r="N373" i="36"/>
  <c r="M373" i="36" s="1"/>
  <c r="L373" i="36"/>
  <c r="K373" i="36"/>
  <c r="N369" i="36"/>
  <c r="M369" i="36" s="1"/>
  <c r="L369" i="36"/>
  <c r="K369" i="36"/>
  <c r="N366" i="36"/>
  <c r="M366" i="36" s="1"/>
  <c r="L366" i="36"/>
  <c r="K366" i="36"/>
  <c r="N361" i="36"/>
  <c r="M361" i="36" s="1"/>
  <c r="L361" i="36"/>
  <c r="K361" i="36"/>
  <c r="N358" i="36"/>
  <c r="M358" i="36" s="1"/>
  <c r="L358" i="36"/>
  <c r="L356" i="36" s="1"/>
  <c r="K358" i="36"/>
  <c r="K356" i="36" s="1"/>
  <c r="N356" i="36"/>
  <c r="N354" i="36"/>
  <c r="M354" i="36" s="1"/>
  <c r="L354" i="36"/>
  <c r="K354" i="36"/>
  <c r="N352" i="36"/>
  <c r="M352" i="36" s="1"/>
  <c r="L352" i="36"/>
  <c r="K352" i="36"/>
  <c r="N350" i="36"/>
  <c r="M350" i="36" s="1"/>
  <c r="L350" i="36"/>
  <c r="K350" i="36"/>
  <c r="N344" i="36"/>
  <c r="L344" i="36"/>
  <c r="L343" i="36" s="1"/>
  <c r="K344" i="36"/>
  <c r="K343" i="36" s="1"/>
  <c r="N341" i="36"/>
  <c r="M341" i="36" s="1"/>
  <c r="L341" i="36"/>
  <c r="K341" i="36"/>
  <c r="N337" i="36"/>
  <c r="L337" i="36"/>
  <c r="K337" i="36"/>
  <c r="L336" i="36"/>
  <c r="N329" i="36"/>
  <c r="M329" i="36" s="1"/>
  <c r="L329" i="36"/>
  <c r="K329" i="36"/>
  <c r="N326" i="36"/>
  <c r="M326" i="36" s="1"/>
  <c r="L326" i="36"/>
  <c r="K326" i="36"/>
  <c r="N314" i="36"/>
  <c r="M314" i="36" s="1"/>
  <c r="L314" i="36"/>
  <c r="K314" i="36"/>
  <c r="N311" i="36"/>
  <c r="L311" i="36"/>
  <c r="K311" i="36"/>
  <c r="N307" i="36"/>
  <c r="L307" i="36"/>
  <c r="K307" i="36"/>
  <c r="N304" i="36"/>
  <c r="M304" i="36" s="1"/>
  <c r="L304" i="36"/>
  <c r="K304" i="36"/>
  <c r="N298" i="36"/>
  <c r="M298" i="36" s="1"/>
  <c r="L298" i="36"/>
  <c r="K298" i="36"/>
  <c r="N292" i="36"/>
  <c r="M292" i="36" s="1"/>
  <c r="L292" i="36"/>
  <c r="K292" i="36"/>
  <c r="N285" i="36"/>
  <c r="M285" i="36" s="1"/>
  <c r="L285" i="36"/>
  <c r="K285" i="36"/>
  <c r="N273" i="36"/>
  <c r="M273" i="36" s="1"/>
  <c r="L273" i="36"/>
  <c r="K273" i="36"/>
  <c r="N267" i="36"/>
  <c r="L267" i="36"/>
  <c r="K267" i="36"/>
  <c r="N263" i="36"/>
  <c r="L263" i="36"/>
  <c r="K263" i="36"/>
  <c r="N256" i="36"/>
  <c r="M256" i="36" s="1"/>
  <c r="L256" i="36"/>
  <c r="K256" i="36"/>
  <c r="N249" i="36"/>
  <c r="M249" i="36" s="1"/>
  <c r="L249" i="36"/>
  <c r="K249" i="36"/>
  <c r="N239" i="36"/>
  <c r="L239" i="36"/>
  <c r="K239" i="36"/>
  <c r="N228" i="36"/>
  <c r="M228" i="36" s="1"/>
  <c r="L228" i="36"/>
  <c r="K228" i="36"/>
  <c r="N223" i="36"/>
  <c r="L223" i="36"/>
  <c r="K223" i="36"/>
  <c r="N217" i="36"/>
  <c r="M217" i="36" s="1"/>
  <c r="L217" i="36"/>
  <c r="K217" i="36"/>
  <c r="N201" i="36"/>
  <c r="M201" i="36" s="1"/>
  <c r="L201" i="36"/>
  <c r="K201" i="36"/>
  <c r="N193" i="36"/>
  <c r="M193" i="36" s="1"/>
  <c r="L193" i="36"/>
  <c r="K193" i="36"/>
  <c r="M190" i="36"/>
  <c r="N188" i="36"/>
  <c r="L188" i="36"/>
  <c r="K188" i="36"/>
  <c r="N183" i="36"/>
  <c r="M183" i="36" s="1"/>
  <c r="L183" i="36"/>
  <c r="K183" i="36"/>
  <c r="N181" i="36"/>
  <c r="M181" i="36" s="1"/>
  <c r="L181" i="36"/>
  <c r="K181" i="36"/>
  <c r="K180" i="36" s="1"/>
  <c r="K175" i="36" s="1"/>
  <c r="N176" i="36"/>
  <c r="L176" i="36"/>
  <c r="K176" i="36"/>
  <c r="N173" i="36"/>
  <c r="M173" i="36" s="1"/>
  <c r="L173" i="36"/>
  <c r="K173" i="36"/>
  <c r="N168" i="36"/>
  <c r="L168" i="36"/>
  <c r="K168" i="36"/>
  <c r="N164" i="36"/>
  <c r="L164" i="36"/>
  <c r="K164" i="36"/>
  <c r="N158" i="36"/>
  <c r="M158" i="36" s="1"/>
  <c r="L158" i="36"/>
  <c r="K158" i="36"/>
  <c r="N154" i="36"/>
  <c r="M154" i="36" s="1"/>
  <c r="L154" i="36"/>
  <c r="K154" i="36"/>
  <c r="N146" i="36"/>
  <c r="M146" i="36" s="1"/>
  <c r="L146" i="36"/>
  <c r="K146" i="36"/>
  <c r="N141" i="36"/>
  <c r="M141" i="36" s="1"/>
  <c r="L141" i="36"/>
  <c r="K141" i="36"/>
  <c r="N135" i="36"/>
  <c r="M135" i="36" s="1"/>
  <c r="L135" i="36"/>
  <c r="K135" i="36"/>
  <c r="N131" i="36"/>
  <c r="M131" i="36" s="1"/>
  <c r="L131" i="36"/>
  <c r="K131" i="36"/>
  <c r="N124" i="36"/>
  <c r="L124" i="36"/>
  <c r="K124" i="36"/>
  <c r="N120" i="36"/>
  <c r="L120" i="36"/>
  <c r="K120" i="36"/>
  <c r="K119" i="36" s="1"/>
  <c r="N112" i="36"/>
  <c r="L112" i="36"/>
  <c r="K112" i="36"/>
  <c r="N110" i="36"/>
  <c r="L110" i="36"/>
  <c r="K110" i="36"/>
  <c r="N108" i="36"/>
  <c r="L108" i="36"/>
  <c r="K108" i="36"/>
  <c r="N102" i="36"/>
  <c r="M102" i="36" s="1"/>
  <c r="L102" i="36"/>
  <c r="K102" i="36"/>
  <c r="N99" i="36"/>
  <c r="M99" i="36" s="1"/>
  <c r="L99" i="36"/>
  <c r="K99" i="36"/>
  <c r="N96" i="36"/>
  <c r="L96" i="36"/>
  <c r="K96" i="36"/>
  <c r="N92" i="36"/>
  <c r="N91" i="36" s="1"/>
  <c r="L92" i="36"/>
  <c r="L91" i="36" s="1"/>
  <c r="K92" i="36"/>
  <c r="K91" i="36"/>
  <c r="N89" i="36"/>
  <c r="M89" i="36" s="1"/>
  <c r="L89" i="36"/>
  <c r="K89" i="36"/>
  <c r="N87" i="36"/>
  <c r="M87" i="36" s="1"/>
  <c r="L87" i="36"/>
  <c r="K87" i="36"/>
  <c r="N82" i="36"/>
  <c r="M82" i="36" s="1"/>
  <c r="L82" i="36"/>
  <c r="K82" i="36"/>
  <c r="N77" i="36"/>
  <c r="M77" i="36" s="1"/>
  <c r="L77" i="36"/>
  <c r="K77" i="36"/>
  <c r="N74" i="36"/>
  <c r="M74" i="36" s="1"/>
  <c r="L74" i="36"/>
  <c r="K74" i="36"/>
  <c r="N71" i="36"/>
  <c r="L71" i="36"/>
  <c r="L70" i="36" s="1"/>
  <c r="K71" i="36"/>
  <c r="K70" i="36" s="1"/>
  <c r="N65" i="36"/>
  <c r="L65" i="36"/>
  <c r="L64" i="36" s="1"/>
  <c r="L63" i="36" s="1"/>
  <c r="K65" i="36"/>
  <c r="K64" i="36" s="1"/>
  <c r="K63" i="36" s="1"/>
  <c r="N56" i="36"/>
  <c r="N54" i="36" s="1"/>
  <c r="M54" i="36" s="1"/>
  <c r="L56" i="36"/>
  <c r="L54" i="36" s="1"/>
  <c r="K56" i="36"/>
  <c r="K54" i="36" s="1"/>
  <c r="N48" i="36"/>
  <c r="N47" i="36" s="1"/>
  <c r="L48" i="36"/>
  <c r="L47" i="36" s="1"/>
  <c r="K48" i="36"/>
  <c r="K47" i="36" s="1"/>
  <c r="N42" i="36"/>
  <c r="M42" i="36" s="1"/>
  <c r="L42" i="36"/>
  <c r="K42" i="36"/>
  <c r="N34" i="36"/>
  <c r="L34" i="36"/>
  <c r="L33" i="36" s="1"/>
  <c r="K34" i="36"/>
  <c r="K33" i="36"/>
  <c r="N30" i="36"/>
  <c r="M30" i="36" s="1"/>
  <c r="L30" i="36"/>
  <c r="K30" i="36"/>
  <c r="N27" i="36"/>
  <c r="M27" i="36" s="1"/>
  <c r="L27" i="36"/>
  <c r="K27" i="36"/>
  <c r="N24" i="36"/>
  <c r="L24" i="36"/>
  <c r="K24" i="36"/>
  <c r="N19" i="36"/>
  <c r="L18" i="36"/>
  <c r="N15" i="36"/>
  <c r="M15" i="36" s="1"/>
  <c r="L15" i="36"/>
  <c r="K15" i="36"/>
  <c r="AF469" i="35"/>
  <c r="AF467" i="35"/>
  <c r="AF465" i="35"/>
  <c r="AF463" i="35"/>
  <c r="AF461" i="35"/>
  <c r="AF459" i="35"/>
  <c r="AF457" i="35"/>
  <c r="AF455" i="35"/>
  <c r="AF453" i="35"/>
  <c r="AF451" i="35"/>
  <c r="AF440" i="35"/>
  <c r="AF438" i="35"/>
  <c r="AF436" i="35"/>
  <c r="AF434" i="35"/>
  <c r="AF429" i="35"/>
  <c r="AF427" i="35"/>
  <c r="AF425" i="35"/>
  <c r="AF423" i="35"/>
  <c r="AF421" i="35"/>
  <c r="AF419" i="35"/>
  <c r="AF417" i="35"/>
  <c r="AF415" i="35"/>
  <c r="AF413" i="35"/>
  <c r="AF411" i="35"/>
  <c r="AF399" i="35"/>
  <c r="AF397" i="35" s="1"/>
  <c r="AF392" i="35"/>
  <c r="AF389" i="35"/>
  <c r="AF387" i="35"/>
  <c r="AF378" i="35"/>
  <c r="AF376" i="35"/>
  <c r="AF373" i="35"/>
  <c r="AF369" i="35"/>
  <c r="AF366" i="35"/>
  <c r="AF361" i="35"/>
  <c r="AF358" i="35"/>
  <c r="AF356" i="35" s="1"/>
  <c r="AF354" i="35"/>
  <c r="AF352" i="35"/>
  <c r="AF350" i="35"/>
  <c r="AF344" i="35"/>
  <c r="AF343" i="35" s="1"/>
  <c r="AF341" i="35"/>
  <c r="AF337" i="35"/>
  <c r="AF336" i="35" s="1"/>
  <c r="AF329" i="35"/>
  <c r="AF326" i="35"/>
  <c r="AF314" i="35"/>
  <c r="AF311" i="35"/>
  <c r="AF307" i="35"/>
  <c r="AF304" i="35"/>
  <c r="AF298" i="35"/>
  <c r="AF292" i="35"/>
  <c r="AF285" i="35"/>
  <c r="AF273" i="35"/>
  <c r="AF267" i="35"/>
  <c r="AF263" i="35"/>
  <c r="AF256" i="35"/>
  <c r="AF249" i="35"/>
  <c r="AF239" i="35"/>
  <c r="AF228" i="35"/>
  <c r="AF223" i="35"/>
  <c r="AF217" i="35"/>
  <c r="AF201" i="35"/>
  <c r="AF183" i="35"/>
  <c r="AF181" i="35"/>
  <c r="AF176" i="35"/>
  <c r="AF173" i="35"/>
  <c r="AF168" i="35"/>
  <c r="AF164" i="35"/>
  <c r="AF158" i="35"/>
  <c r="AF154" i="35"/>
  <c r="AF146" i="35"/>
  <c r="AF141" i="35"/>
  <c r="AF135" i="35"/>
  <c r="AF131" i="35"/>
  <c r="AF124" i="35"/>
  <c r="AF120" i="35"/>
  <c r="AF112" i="35"/>
  <c r="AF110" i="35"/>
  <c r="AF108" i="35"/>
  <c r="AF102" i="35"/>
  <c r="AF99" i="35"/>
  <c r="AF96" i="35"/>
  <c r="AF92" i="35"/>
  <c r="AF91" i="35" s="1"/>
  <c r="AF89" i="35"/>
  <c r="AF87" i="35"/>
  <c r="AF82" i="35"/>
  <c r="AF77" i="35"/>
  <c r="AF74" i="35"/>
  <c r="AF71" i="35"/>
  <c r="AF70" i="35" s="1"/>
  <c r="AF65" i="35"/>
  <c r="AF64" i="35" s="1"/>
  <c r="AF56" i="35"/>
  <c r="AF54" i="35" s="1"/>
  <c r="AF48" i="35"/>
  <c r="AF47" i="35" s="1"/>
  <c r="AF42" i="35"/>
  <c r="AF34" i="35"/>
  <c r="AF33" i="35" s="1"/>
  <c r="AF30" i="35"/>
  <c r="AF27" i="35"/>
  <c r="AF24" i="35"/>
  <c r="AF19" i="35"/>
  <c r="AF18" i="35" s="1"/>
  <c r="AF15" i="35"/>
  <c r="AF12" i="35"/>
  <c r="AF7" i="35"/>
  <c r="AE469" i="35"/>
  <c r="AE467" i="35"/>
  <c r="AE465" i="35"/>
  <c r="AE463" i="35"/>
  <c r="AE461" i="35"/>
  <c r="AE459" i="35"/>
  <c r="AE457" i="35"/>
  <c r="AE455" i="35"/>
  <c r="AE453" i="35"/>
  <c r="AE451" i="35"/>
  <c r="AE440" i="35"/>
  <c r="AE438" i="35"/>
  <c r="AE436" i="35"/>
  <c r="AE434" i="35"/>
  <c r="AE429" i="35"/>
  <c r="AE427" i="35"/>
  <c r="AE425" i="35"/>
  <c r="AE423" i="35"/>
  <c r="AE421" i="35"/>
  <c r="AE419" i="35"/>
  <c r="AE417" i="35"/>
  <c r="AE415" i="35"/>
  <c r="AE413" i="35"/>
  <c r="AE411" i="35"/>
  <c r="AE399" i="35"/>
  <c r="AE397" i="35" s="1"/>
  <c r="AE392" i="35"/>
  <c r="AE389" i="35"/>
  <c r="AE387" i="35"/>
  <c r="AE378" i="35"/>
  <c r="AE376" i="35"/>
  <c r="AE373" i="35"/>
  <c r="AE369" i="35"/>
  <c r="AE366" i="35"/>
  <c r="AE361" i="35"/>
  <c r="AE358" i="35"/>
  <c r="AE356" i="35" s="1"/>
  <c r="AE354" i="35"/>
  <c r="AE352" i="35"/>
  <c r="AE350" i="35"/>
  <c r="AE344" i="35"/>
  <c r="AE343" i="35" s="1"/>
  <c r="AE341" i="35"/>
  <c r="AE337" i="35"/>
  <c r="AE336" i="35" s="1"/>
  <c r="AE329" i="35"/>
  <c r="AE326" i="35"/>
  <c r="AE314" i="35"/>
  <c r="AE311" i="35"/>
  <c r="AE307" i="35"/>
  <c r="AE304" i="35"/>
  <c r="AE298" i="35"/>
  <c r="AE292" i="35"/>
  <c r="AE285" i="35"/>
  <c r="AE273" i="35"/>
  <c r="AE267" i="35"/>
  <c r="AE263" i="35"/>
  <c r="AE256" i="35"/>
  <c r="AE249" i="35"/>
  <c r="AE239" i="35"/>
  <c r="AE228" i="35"/>
  <c r="AE223" i="35"/>
  <c r="AE217" i="35"/>
  <c r="AE201" i="35"/>
  <c r="AE183" i="35"/>
  <c r="AE181" i="35"/>
  <c r="AE176" i="35"/>
  <c r="AE173" i="35"/>
  <c r="AE168" i="35"/>
  <c r="AE164" i="35"/>
  <c r="AE158" i="35"/>
  <c r="AE154" i="35"/>
  <c r="AE146" i="35"/>
  <c r="AE141" i="35"/>
  <c r="AE135" i="35"/>
  <c r="AE131" i="35"/>
  <c r="AE124" i="35"/>
  <c r="AE120" i="35"/>
  <c r="AE112" i="35"/>
  <c r="AE110" i="35"/>
  <c r="AE108" i="35"/>
  <c r="AE102" i="35"/>
  <c r="AE99" i="35"/>
  <c r="AE96" i="35"/>
  <c r="AE92" i="35"/>
  <c r="AE91" i="35" s="1"/>
  <c r="AE89" i="35"/>
  <c r="AE87" i="35"/>
  <c r="AE82" i="35"/>
  <c r="AE77" i="35"/>
  <c r="AE74" i="35"/>
  <c r="AE71" i="35"/>
  <c r="AE70" i="35" s="1"/>
  <c r="AE65" i="35"/>
  <c r="AE64" i="35" s="1"/>
  <c r="AE56" i="35"/>
  <c r="AE54" i="35" s="1"/>
  <c r="AE48" i="35"/>
  <c r="AE47" i="35" s="1"/>
  <c r="AE42" i="35"/>
  <c r="AE34" i="35"/>
  <c r="AE33" i="35" s="1"/>
  <c r="AE30" i="35"/>
  <c r="AE27" i="35"/>
  <c r="AE24" i="35"/>
  <c r="AE19" i="35"/>
  <c r="AE18" i="35" s="1"/>
  <c r="AE15" i="35"/>
  <c r="AE12" i="35"/>
  <c r="AE7" i="35"/>
  <c r="X469" i="35"/>
  <c r="U469" i="35"/>
  <c r="T469" i="35"/>
  <c r="S469" i="35"/>
  <c r="R469" i="35"/>
  <c r="X467" i="35"/>
  <c r="U467" i="35"/>
  <c r="T467" i="35"/>
  <c r="S467" i="35"/>
  <c r="R467" i="35"/>
  <c r="X465" i="35"/>
  <c r="U465" i="35"/>
  <c r="T465" i="35"/>
  <c r="S465" i="35"/>
  <c r="R465" i="35"/>
  <c r="X463" i="35"/>
  <c r="U463" i="35"/>
  <c r="T463" i="35"/>
  <c r="S463" i="35"/>
  <c r="R463" i="35"/>
  <c r="X461" i="35"/>
  <c r="U461" i="35"/>
  <c r="T461" i="35"/>
  <c r="S461" i="35"/>
  <c r="R461" i="35"/>
  <c r="X459" i="35"/>
  <c r="U459" i="35"/>
  <c r="T459" i="35"/>
  <c r="S459" i="35"/>
  <c r="R459" i="35"/>
  <c r="X457" i="35"/>
  <c r="U457" i="35"/>
  <c r="T457" i="35"/>
  <c r="S457" i="35"/>
  <c r="R457" i="35"/>
  <c r="X455" i="35"/>
  <c r="U455" i="35"/>
  <c r="T455" i="35"/>
  <c r="S455" i="35"/>
  <c r="R455" i="35"/>
  <c r="X453" i="35"/>
  <c r="U453" i="35"/>
  <c r="T453" i="35"/>
  <c r="S453" i="35"/>
  <c r="R453" i="35"/>
  <c r="X451" i="35"/>
  <c r="U451" i="35"/>
  <c r="T451" i="35"/>
  <c r="S451" i="35"/>
  <c r="R451" i="35"/>
  <c r="X440" i="35"/>
  <c r="U440" i="35"/>
  <c r="T440" i="35"/>
  <c r="S440" i="35"/>
  <c r="R440" i="35"/>
  <c r="X438" i="35"/>
  <c r="U438" i="35"/>
  <c r="T438" i="35"/>
  <c r="S438" i="35"/>
  <c r="R438" i="35"/>
  <c r="X436" i="35"/>
  <c r="U436" i="35"/>
  <c r="T436" i="35"/>
  <c r="S436" i="35"/>
  <c r="R436" i="35"/>
  <c r="X434" i="35"/>
  <c r="U434" i="35"/>
  <c r="T434" i="35"/>
  <c r="S434" i="35"/>
  <c r="R434" i="35"/>
  <c r="X429" i="35"/>
  <c r="U429" i="35"/>
  <c r="T429" i="35"/>
  <c r="S429" i="35"/>
  <c r="R429" i="35"/>
  <c r="X427" i="35"/>
  <c r="U427" i="35"/>
  <c r="T427" i="35"/>
  <c r="S427" i="35"/>
  <c r="R427" i="35"/>
  <c r="X425" i="35"/>
  <c r="U425" i="35"/>
  <c r="T425" i="35"/>
  <c r="S425" i="35"/>
  <c r="R425" i="35"/>
  <c r="X423" i="35"/>
  <c r="U423" i="35"/>
  <c r="T423" i="35"/>
  <c r="S423" i="35"/>
  <c r="R423" i="35"/>
  <c r="X421" i="35"/>
  <c r="U421" i="35"/>
  <c r="T421" i="35"/>
  <c r="S421" i="35"/>
  <c r="R421" i="35"/>
  <c r="X419" i="35"/>
  <c r="U419" i="35"/>
  <c r="T419" i="35"/>
  <c r="S419" i="35"/>
  <c r="R419" i="35"/>
  <c r="X417" i="35"/>
  <c r="U417" i="35"/>
  <c r="T417" i="35"/>
  <c r="S417" i="35"/>
  <c r="R417" i="35"/>
  <c r="X415" i="35"/>
  <c r="U415" i="35"/>
  <c r="T415" i="35"/>
  <c r="S415" i="35"/>
  <c r="R415" i="35"/>
  <c r="X413" i="35"/>
  <c r="U413" i="35"/>
  <c r="T413" i="35"/>
  <c r="S413" i="35"/>
  <c r="R413" i="35"/>
  <c r="X411" i="35"/>
  <c r="U411" i="35"/>
  <c r="T411" i="35"/>
  <c r="S411" i="35"/>
  <c r="R411" i="35"/>
  <c r="X397" i="35"/>
  <c r="S397" i="35"/>
  <c r="R397" i="35"/>
  <c r="U397" i="35"/>
  <c r="T397" i="35"/>
  <c r="X392" i="35"/>
  <c r="U392" i="35"/>
  <c r="T392" i="35"/>
  <c r="S392" i="35"/>
  <c r="R392" i="35"/>
  <c r="X389" i="35"/>
  <c r="U389" i="35"/>
  <c r="T389" i="35"/>
  <c r="S389" i="35"/>
  <c r="R389" i="35"/>
  <c r="X387" i="35"/>
  <c r="U387" i="35"/>
  <c r="T387" i="35"/>
  <c r="S387" i="35"/>
  <c r="R387" i="35"/>
  <c r="X378" i="35"/>
  <c r="U378" i="35"/>
  <c r="T378" i="35"/>
  <c r="S378" i="35"/>
  <c r="R378" i="35"/>
  <c r="X376" i="35"/>
  <c r="U376" i="35"/>
  <c r="T376" i="35"/>
  <c r="S376" i="35"/>
  <c r="R376" i="35"/>
  <c r="X373" i="35"/>
  <c r="U373" i="35"/>
  <c r="T373" i="35"/>
  <c r="S373" i="35"/>
  <c r="R373" i="35"/>
  <c r="X369" i="35"/>
  <c r="U369" i="35"/>
  <c r="T369" i="35"/>
  <c r="S369" i="35"/>
  <c r="R369" i="35"/>
  <c r="X366" i="35"/>
  <c r="U366" i="35"/>
  <c r="T366" i="35"/>
  <c r="S366" i="35"/>
  <c r="R366" i="35"/>
  <c r="X361" i="35"/>
  <c r="U361" i="35"/>
  <c r="T361" i="35"/>
  <c r="S361" i="35"/>
  <c r="R361" i="35"/>
  <c r="X358" i="35"/>
  <c r="X356" i="35" s="1"/>
  <c r="U358" i="35"/>
  <c r="U356" i="35" s="1"/>
  <c r="T358" i="35"/>
  <c r="T356" i="35" s="1"/>
  <c r="S358" i="35"/>
  <c r="S356" i="35" s="1"/>
  <c r="R358" i="35"/>
  <c r="R356" i="35" s="1"/>
  <c r="X354" i="35"/>
  <c r="U354" i="35"/>
  <c r="T354" i="35"/>
  <c r="S354" i="35"/>
  <c r="R354" i="35"/>
  <c r="X352" i="35"/>
  <c r="U352" i="35"/>
  <c r="T352" i="35"/>
  <c r="S352" i="35"/>
  <c r="R352" i="35"/>
  <c r="X350" i="35"/>
  <c r="U350" i="35"/>
  <c r="T350" i="35"/>
  <c r="S350" i="35"/>
  <c r="R350" i="35"/>
  <c r="X344" i="35"/>
  <c r="X343" i="35" s="1"/>
  <c r="U344" i="35"/>
  <c r="U343" i="35" s="1"/>
  <c r="T344" i="35"/>
  <c r="T343" i="35" s="1"/>
  <c r="S344" i="35"/>
  <c r="S343" i="35" s="1"/>
  <c r="R344" i="35"/>
  <c r="R343" i="35" s="1"/>
  <c r="X341" i="35"/>
  <c r="U341" i="35"/>
  <c r="T341" i="35"/>
  <c r="S341" i="35"/>
  <c r="R341" i="35"/>
  <c r="X337" i="35"/>
  <c r="U337" i="35"/>
  <c r="U336" i="35" s="1"/>
  <c r="T337" i="35"/>
  <c r="T336" i="35" s="1"/>
  <c r="S337" i="35"/>
  <c r="S336" i="35" s="1"/>
  <c r="R337" i="35"/>
  <c r="R336" i="35" s="1"/>
  <c r="X329" i="35"/>
  <c r="U329" i="35"/>
  <c r="T329" i="35"/>
  <c r="S329" i="35"/>
  <c r="R329" i="35"/>
  <c r="X326" i="35"/>
  <c r="U326" i="35"/>
  <c r="T326" i="35"/>
  <c r="S326" i="35"/>
  <c r="R326" i="35"/>
  <c r="X314" i="35"/>
  <c r="U314" i="35"/>
  <c r="T314" i="35"/>
  <c r="S314" i="35"/>
  <c r="R314" i="35"/>
  <c r="X311" i="35"/>
  <c r="U311" i="35"/>
  <c r="T311" i="35"/>
  <c r="S311" i="35"/>
  <c r="R311" i="35"/>
  <c r="X307" i="35"/>
  <c r="U307" i="35"/>
  <c r="T307" i="35"/>
  <c r="S307" i="35"/>
  <c r="R307" i="35"/>
  <c r="X304" i="35"/>
  <c r="U304" i="35"/>
  <c r="T304" i="35"/>
  <c r="S304" i="35"/>
  <c r="R304" i="35"/>
  <c r="X298" i="35"/>
  <c r="U298" i="35"/>
  <c r="T298" i="35"/>
  <c r="S298" i="35"/>
  <c r="R298" i="35"/>
  <c r="X292" i="35"/>
  <c r="U292" i="35"/>
  <c r="T292" i="35"/>
  <c r="S292" i="35"/>
  <c r="R292" i="35"/>
  <c r="X285" i="35"/>
  <c r="U285" i="35"/>
  <c r="T285" i="35"/>
  <c r="S285" i="35"/>
  <c r="R285" i="35"/>
  <c r="X273" i="35"/>
  <c r="U273" i="35"/>
  <c r="T273" i="35"/>
  <c r="S273" i="35"/>
  <c r="R273" i="35"/>
  <c r="X267" i="35"/>
  <c r="U267" i="35"/>
  <c r="T267" i="35"/>
  <c r="S267" i="35"/>
  <c r="R267" i="35"/>
  <c r="X263" i="35"/>
  <c r="U263" i="35"/>
  <c r="T263" i="35"/>
  <c r="S263" i="35"/>
  <c r="R263" i="35"/>
  <c r="X256" i="35"/>
  <c r="U256" i="35"/>
  <c r="T256" i="35"/>
  <c r="S256" i="35"/>
  <c r="R256" i="35"/>
  <c r="X249" i="35"/>
  <c r="U249" i="35"/>
  <c r="T249" i="35"/>
  <c r="S249" i="35"/>
  <c r="R249" i="35"/>
  <c r="X239" i="35"/>
  <c r="U239" i="35"/>
  <c r="T239" i="35"/>
  <c r="S239" i="35"/>
  <c r="R239" i="35"/>
  <c r="X228" i="35"/>
  <c r="U228" i="35"/>
  <c r="T228" i="35"/>
  <c r="S228" i="35"/>
  <c r="R228" i="35"/>
  <c r="X223" i="35"/>
  <c r="U223" i="35"/>
  <c r="T223" i="35"/>
  <c r="S223" i="35"/>
  <c r="R223" i="35"/>
  <c r="X217" i="35"/>
  <c r="U217" i="35"/>
  <c r="T217" i="35"/>
  <c r="S217" i="35"/>
  <c r="R217" i="35"/>
  <c r="X201" i="35"/>
  <c r="U201" i="35"/>
  <c r="T201" i="35"/>
  <c r="S201" i="35"/>
  <c r="R201" i="35"/>
  <c r="X188" i="35"/>
  <c r="U188" i="35"/>
  <c r="T188" i="35"/>
  <c r="S188" i="35"/>
  <c r="R188" i="35"/>
  <c r="X183" i="35"/>
  <c r="U183" i="35"/>
  <c r="T183" i="35"/>
  <c r="S183" i="35"/>
  <c r="R183" i="35"/>
  <c r="X181" i="35"/>
  <c r="U181" i="35"/>
  <c r="T181" i="35"/>
  <c r="T180" i="35" s="1"/>
  <c r="S181" i="35"/>
  <c r="R181" i="35"/>
  <c r="X176" i="35"/>
  <c r="U176" i="35"/>
  <c r="T176" i="35"/>
  <c r="S176" i="35"/>
  <c r="R176" i="35"/>
  <c r="X173" i="35"/>
  <c r="U173" i="35"/>
  <c r="T173" i="35"/>
  <c r="S173" i="35"/>
  <c r="R173" i="35"/>
  <c r="X168" i="35"/>
  <c r="U168" i="35"/>
  <c r="T168" i="35"/>
  <c r="S168" i="35"/>
  <c r="R168" i="35"/>
  <c r="X164" i="35"/>
  <c r="U164" i="35"/>
  <c r="T164" i="35"/>
  <c r="S164" i="35"/>
  <c r="R164" i="35"/>
  <c r="X158" i="35"/>
  <c r="U158" i="35"/>
  <c r="T158" i="35"/>
  <c r="S158" i="35"/>
  <c r="R158" i="35"/>
  <c r="X154" i="35"/>
  <c r="U154" i="35"/>
  <c r="T154" i="35"/>
  <c r="S154" i="35"/>
  <c r="R154" i="35"/>
  <c r="X146" i="35"/>
  <c r="U146" i="35"/>
  <c r="T146" i="35"/>
  <c r="S146" i="35"/>
  <c r="R146" i="35"/>
  <c r="X141" i="35"/>
  <c r="U141" i="35"/>
  <c r="T141" i="35"/>
  <c r="S141" i="35"/>
  <c r="R141" i="35"/>
  <c r="X135" i="35"/>
  <c r="U135" i="35"/>
  <c r="T135" i="35"/>
  <c r="S135" i="35"/>
  <c r="R135" i="35"/>
  <c r="X131" i="35"/>
  <c r="U131" i="35"/>
  <c r="T131" i="35"/>
  <c r="S131" i="35"/>
  <c r="R131" i="35"/>
  <c r="X124" i="35"/>
  <c r="U124" i="35"/>
  <c r="U119" i="35" s="1"/>
  <c r="T124" i="35"/>
  <c r="S124" i="35"/>
  <c r="R124" i="35"/>
  <c r="X120" i="35"/>
  <c r="U120" i="35"/>
  <c r="T120" i="35"/>
  <c r="S120" i="35"/>
  <c r="R120" i="35"/>
  <c r="X112" i="35"/>
  <c r="U112" i="35"/>
  <c r="T112" i="35"/>
  <c r="S112" i="35"/>
  <c r="R112" i="35"/>
  <c r="X110" i="35"/>
  <c r="U110" i="35"/>
  <c r="T110" i="35"/>
  <c r="S110" i="35"/>
  <c r="R110" i="35"/>
  <c r="X108" i="35"/>
  <c r="U108" i="35"/>
  <c r="T108" i="35"/>
  <c r="S108" i="35"/>
  <c r="R108" i="35"/>
  <c r="X102" i="35"/>
  <c r="U102" i="35"/>
  <c r="T102" i="35"/>
  <c r="S102" i="35"/>
  <c r="R102" i="35"/>
  <c r="X99" i="35"/>
  <c r="U99" i="35"/>
  <c r="T99" i="35"/>
  <c r="S99" i="35"/>
  <c r="R99" i="35"/>
  <c r="X96" i="35"/>
  <c r="U96" i="35"/>
  <c r="T96" i="35"/>
  <c r="S96" i="35"/>
  <c r="R96" i="35"/>
  <c r="X92" i="35"/>
  <c r="X91" i="35" s="1"/>
  <c r="U92" i="35"/>
  <c r="U91" i="35" s="1"/>
  <c r="T92" i="35"/>
  <c r="T91" i="35" s="1"/>
  <c r="S92" i="35"/>
  <c r="S91" i="35" s="1"/>
  <c r="R92" i="35"/>
  <c r="R91" i="35" s="1"/>
  <c r="X89" i="35"/>
  <c r="U89" i="35"/>
  <c r="T89" i="35"/>
  <c r="S89" i="35"/>
  <c r="R89" i="35"/>
  <c r="X87" i="35"/>
  <c r="U87" i="35"/>
  <c r="T87" i="35"/>
  <c r="S87" i="35"/>
  <c r="R87" i="35"/>
  <c r="X82" i="35"/>
  <c r="U82" i="35"/>
  <c r="T82" i="35"/>
  <c r="S82" i="35"/>
  <c r="R82" i="35"/>
  <c r="X77" i="35"/>
  <c r="U77" i="35"/>
  <c r="T77" i="35"/>
  <c r="S77" i="35"/>
  <c r="R77" i="35"/>
  <c r="X74" i="35"/>
  <c r="U74" i="35"/>
  <c r="T74" i="35"/>
  <c r="S74" i="35"/>
  <c r="R74" i="35"/>
  <c r="X71" i="35"/>
  <c r="X70" i="35" s="1"/>
  <c r="U71" i="35"/>
  <c r="U70" i="35" s="1"/>
  <c r="T71" i="35"/>
  <c r="T70" i="35" s="1"/>
  <c r="S71" i="35"/>
  <c r="S70" i="35" s="1"/>
  <c r="R71" i="35"/>
  <c r="R70" i="35" s="1"/>
  <c r="X65" i="35"/>
  <c r="X64" i="35" s="1"/>
  <c r="X63" i="35" s="1"/>
  <c r="X200" i="35" s="1"/>
  <c r="U65" i="35"/>
  <c r="U64" i="35" s="1"/>
  <c r="U63" i="35" s="1"/>
  <c r="U200" i="35" s="1"/>
  <c r="T65" i="35"/>
  <c r="T64" i="35" s="1"/>
  <c r="T63" i="35" s="1"/>
  <c r="T200" i="35" s="1"/>
  <c r="S65" i="35"/>
  <c r="S64" i="35" s="1"/>
  <c r="S63" i="35" s="1"/>
  <c r="S200" i="35" s="1"/>
  <c r="R65" i="35"/>
  <c r="R64" i="35" s="1"/>
  <c r="R63" i="35" s="1"/>
  <c r="R200" i="35" s="1"/>
  <c r="X56" i="35"/>
  <c r="X54" i="35" s="1"/>
  <c r="U56" i="35"/>
  <c r="U54" i="35" s="1"/>
  <c r="T56" i="35"/>
  <c r="T54" i="35" s="1"/>
  <c r="S56" i="35"/>
  <c r="S54" i="35" s="1"/>
  <c r="R56" i="35"/>
  <c r="R54" i="35" s="1"/>
  <c r="X48" i="35"/>
  <c r="X47" i="35" s="1"/>
  <c r="U48" i="35"/>
  <c r="U47" i="35" s="1"/>
  <c r="T48" i="35"/>
  <c r="T47" i="35" s="1"/>
  <c r="S48" i="35"/>
  <c r="S47" i="35" s="1"/>
  <c r="R48" i="35"/>
  <c r="R47" i="35" s="1"/>
  <c r="X42" i="35"/>
  <c r="U42" i="35"/>
  <c r="T42" i="35"/>
  <c r="S42" i="35"/>
  <c r="R42" i="35"/>
  <c r="X34" i="35"/>
  <c r="X33" i="35" s="1"/>
  <c r="U34" i="35"/>
  <c r="U33" i="35" s="1"/>
  <c r="T34" i="35"/>
  <c r="T33" i="35" s="1"/>
  <c r="S34" i="35"/>
  <c r="S33" i="35" s="1"/>
  <c r="R34" i="35"/>
  <c r="R33" i="35" s="1"/>
  <c r="X30" i="35"/>
  <c r="U30" i="35"/>
  <c r="T30" i="35"/>
  <c r="S30" i="35"/>
  <c r="R30" i="35"/>
  <c r="X27" i="35"/>
  <c r="U27" i="35"/>
  <c r="T27" i="35"/>
  <c r="S27" i="35"/>
  <c r="R27" i="35"/>
  <c r="X24" i="35"/>
  <c r="U24" i="35"/>
  <c r="T24" i="35"/>
  <c r="S24" i="35"/>
  <c r="R24" i="35"/>
  <c r="X19" i="35"/>
  <c r="U19" i="35"/>
  <c r="T19" i="35"/>
  <c r="S19" i="35"/>
  <c r="R19" i="35"/>
  <c r="Q469" i="35"/>
  <c r="P469" i="35" s="1"/>
  <c r="Q467" i="35"/>
  <c r="P467" i="35" s="1"/>
  <c r="Q465" i="35"/>
  <c r="P465" i="35" s="1"/>
  <c r="Q463" i="35"/>
  <c r="P463" i="35" s="1"/>
  <c r="Q461" i="35"/>
  <c r="P461" i="35" s="1"/>
  <c r="Q459" i="35"/>
  <c r="P459" i="35" s="1"/>
  <c r="Q457" i="35"/>
  <c r="P457" i="35" s="1"/>
  <c r="Q455" i="35"/>
  <c r="P455" i="35" s="1"/>
  <c r="Q453" i="35"/>
  <c r="P453" i="35" s="1"/>
  <c r="Q451" i="35"/>
  <c r="P451" i="35" s="1"/>
  <c r="Q440" i="35"/>
  <c r="P440" i="35" s="1"/>
  <c r="Q438" i="35"/>
  <c r="P438" i="35" s="1"/>
  <c r="Q436" i="35"/>
  <c r="P436" i="35" s="1"/>
  <c r="Q434" i="35"/>
  <c r="P434" i="35" s="1"/>
  <c r="Q429" i="35"/>
  <c r="P429" i="35" s="1"/>
  <c r="Q427" i="35"/>
  <c r="P427" i="35" s="1"/>
  <c r="Q425" i="35"/>
  <c r="P425" i="35" s="1"/>
  <c r="Q423" i="35"/>
  <c r="P423" i="35" s="1"/>
  <c r="Q421" i="35"/>
  <c r="P421" i="35" s="1"/>
  <c r="Q419" i="35"/>
  <c r="P419" i="35" s="1"/>
  <c r="Q417" i="35"/>
  <c r="P417" i="35" s="1"/>
  <c r="Q415" i="35"/>
  <c r="P415" i="35" s="1"/>
  <c r="Q413" i="35"/>
  <c r="P413" i="35" s="1"/>
  <c r="Q411" i="35"/>
  <c r="P411" i="35" s="1"/>
  <c r="Q399" i="35"/>
  <c r="Q392" i="35"/>
  <c r="P392" i="35" s="1"/>
  <c r="Q389" i="35"/>
  <c r="P389" i="35" s="1"/>
  <c r="Q387" i="35"/>
  <c r="P387" i="35" s="1"/>
  <c r="Q378" i="35"/>
  <c r="P378" i="35" s="1"/>
  <c r="Q376" i="35"/>
  <c r="P376" i="35" s="1"/>
  <c r="Q373" i="35"/>
  <c r="P373" i="35" s="1"/>
  <c r="Q369" i="35"/>
  <c r="P369" i="35" s="1"/>
  <c r="Q366" i="35"/>
  <c r="P366" i="35" s="1"/>
  <c r="Q361" i="35"/>
  <c r="P361" i="35" s="1"/>
  <c r="Q358" i="35"/>
  <c r="Q354" i="35"/>
  <c r="P354" i="35" s="1"/>
  <c r="Q352" i="35"/>
  <c r="P352" i="35" s="1"/>
  <c r="Q350" i="35"/>
  <c r="P350" i="35" s="1"/>
  <c r="Q344" i="35"/>
  <c r="Q341" i="35"/>
  <c r="Q337" i="35"/>
  <c r="Q329" i="35"/>
  <c r="Q326" i="35"/>
  <c r="Q314" i="35"/>
  <c r="Q311" i="35"/>
  <c r="P311" i="35" s="1"/>
  <c r="Q307" i="35"/>
  <c r="Q304" i="35"/>
  <c r="Q298" i="35"/>
  <c r="Q292" i="35"/>
  <c r="P292" i="35" s="1"/>
  <c r="Q285" i="35"/>
  <c r="Q273" i="35"/>
  <c r="Q267" i="35"/>
  <c r="Q263" i="35"/>
  <c r="P263" i="35" s="1"/>
  <c r="Q256" i="35"/>
  <c r="Q249" i="35"/>
  <c r="Q239" i="35"/>
  <c r="Q228" i="35"/>
  <c r="P228" i="35" s="1"/>
  <c r="Q223" i="35"/>
  <c r="Q217" i="35"/>
  <c r="Q201" i="35"/>
  <c r="P193" i="35"/>
  <c r="Q188" i="35"/>
  <c r="Q183" i="35"/>
  <c r="Q181" i="35"/>
  <c r="P181" i="35" s="1"/>
  <c r="Q176" i="35"/>
  <c r="Q173" i="35"/>
  <c r="Q168" i="35"/>
  <c r="Q164" i="35"/>
  <c r="P164" i="35" s="1"/>
  <c r="Q158" i="35"/>
  <c r="Q154" i="35"/>
  <c r="Q146" i="35"/>
  <c r="Q141" i="35"/>
  <c r="P141" i="35" s="1"/>
  <c r="Q135" i="35"/>
  <c r="Q131" i="35"/>
  <c r="Q124" i="35"/>
  <c r="Q120" i="35"/>
  <c r="P120" i="35" s="1"/>
  <c r="Q112" i="35"/>
  <c r="Q110" i="35"/>
  <c r="Q108" i="35"/>
  <c r="Q102" i="35"/>
  <c r="P102" i="35" s="1"/>
  <c r="Q99" i="35"/>
  <c r="Q96" i="35"/>
  <c r="Q92" i="35"/>
  <c r="Q89" i="35"/>
  <c r="P89" i="35" s="1"/>
  <c r="Q87" i="35"/>
  <c r="Q82" i="35"/>
  <c r="Q77" i="35"/>
  <c r="Q74" i="35"/>
  <c r="P74" i="35" s="1"/>
  <c r="Q71" i="35"/>
  <c r="Q65" i="35"/>
  <c r="Q56" i="35"/>
  <c r="Q48" i="35"/>
  <c r="Q42" i="35"/>
  <c r="Q34" i="35"/>
  <c r="Q30" i="35"/>
  <c r="Q27" i="35"/>
  <c r="P27" i="35" s="1"/>
  <c r="Q24" i="35"/>
  <c r="Q19" i="35"/>
  <c r="K201" i="35"/>
  <c r="L201" i="35"/>
  <c r="M201" i="35"/>
  <c r="N201" i="35"/>
  <c r="O201" i="35"/>
  <c r="K217" i="35"/>
  <c r="L217" i="35"/>
  <c r="M217" i="35"/>
  <c r="N217" i="35"/>
  <c r="O217" i="35"/>
  <c r="K223" i="35"/>
  <c r="L223" i="35"/>
  <c r="M223" i="35"/>
  <c r="N223" i="35"/>
  <c r="O223" i="35"/>
  <c r="K228" i="35"/>
  <c r="L228" i="35"/>
  <c r="M228" i="35"/>
  <c r="N228" i="35"/>
  <c r="O228" i="35"/>
  <c r="K239" i="35"/>
  <c r="L239" i="35"/>
  <c r="M239" i="35"/>
  <c r="N239" i="35"/>
  <c r="O239" i="35"/>
  <c r="K249" i="35"/>
  <c r="L249" i="35"/>
  <c r="M249" i="35"/>
  <c r="N249" i="35"/>
  <c r="O249" i="35"/>
  <c r="K256" i="35"/>
  <c r="L256" i="35"/>
  <c r="M256" i="35"/>
  <c r="N256" i="35"/>
  <c r="O256" i="35"/>
  <c r="K263" i="35"/>
  <c r="L263" i="35"/>
  <c r="M263" i="35"/>
  <c r="N263" i="35"/>
  <c r="O263" i="35"/>
  <c r="K267" i="35"/>
  <c r="L267" i="35"/>
  <c r="M267" i="35"/>
  <c r="N267" i="35"/>
  <c r="O267" i="35"/>
  <c r="K273" i="35"/>
  <c r="L273" i="35"/>
  <c r="M273" i="35"/>
  <c r="N273" i="35"/>
  <c r="O273" i="35"/>
  <c r="K285" i="35"/>
  <c r="L285" i="35"/>
  <c r="M285" i="35"/>
  <c r="N285" i="35"/>
  <c r="O285" i="35"/>
  <c r="K292" i="35"/>
  <c r="L292" i="35"/>
  <c r="M292" i="35"/>
  <c r="N292" i="35"/>
  <c r="O292" i="35"/>
  <c r="K298" i="35"/>
  <c r="L298" i="35"/>
  <c r="M298" i="35"/>
  <c r="N298" i="35"/>
  <c r="O298" i="35"/>
  <c r="K304" i="35"/>
  <c r="L304" i="35"/>
  <c r="M304" i="35"/>
  <c r="N304" i="35"/>
  <c r="O304" i="35"/>
  <c r="K307" i="35"/>
  <c r="L307" i="35"/>
  <c r="M307" i="35"/>
  <c r="N307" i="35"/>
  <c r="O307" i="35"/>
  <c r="K311" i="35"/>
  <c r="L311" i="35"/>
  <c r="M311" i="35"/>
  <c r="N311" i="35"/>
  <c r="O311" i="35"/>
  <c r="K314" i="35"/>
  <c r="L314" i="35"/>
  <c r="M314" i="35"/>
  <c r="N314" i="35"/>
  <c r="O314" i="35"/>
  <c r="K326" i="35"/>
  <c r="L326" i="35"/>
  <c r="M326" i="35"/>
  <c r="N326" i="35"/>
  <c r="O326" i="35"/>
  <c r="K329" i="35"/>
  <c r="L329" i="35"/>
  <c r="M329" i="35"/>
  <c r="N329" i="35"/>
  <c r="O329" i="35"/>
  <c r="K337" i="35"/>
  <c r="K336" i="35" s="1"/>
  <c r="L337" i="35"/>
  <c r="L336" i="35" s="1"/>
  <c r="M337" i="35"/>
  <c r="M336" i="35" s="1"/>
  <c r="N337" i="35"/>
  <c r="N336" i="35" s="1"/>
  <c r="O337" i="35"/>
  <c r="O336" i="35" s="1"/>
  <c r="K341" i="35"/>
  <c r="L341" i="35"/>
  <c r="M341" i="35"/>
  <c r="N341" i="35"/>
  <c r="O341" i="35"/>
  <c r="K344" i="35"/>
  <c r="K343" i="35" s="1"/>
  <c r="L344" i="35"/>
  <c r="L343" i="35" s="1"/>
  <c r="M344" i="35"/>
  <c r="M343" i="35" s="1"/>
  <c r="N344" i="35"/>
  <c r="N343" i="35" s="1"/>
  <c r="O344" i="35"/>
  <c r="O343" i="35" s="1"/>
  <c r="K350" i="35"/>
  <c r="L350" i="35"/>
  <c r="M350" i="35"/>
  <c r="N350" i="35"/>
  <c r="O350" i="35"/>
  <c r="K352" i="35"/>
  <c r="L352" i="35"/>
  <c r="M352" i="35"/>
  <c r="N352" i="35"/>
  <c r="O352" i="35"/>
  <c r="K354" i="35"/>
  <c r="L354" i="35"/>
  <c r="M354" i="35"/>
  <c r="N354" i="35"/>
  <c r="O354" i="35"/>
  <c r="K358" i="35"/>
  <c r="K356" i="35" s="1"/>
  <c r="L358" i="35"/>
  <c r="L356" i="35" s="1"/>
  <c r="M358" i="35"/>
  <c r="M356" i="35" s="1"/>
  <c r="N358" i="35"/>
  <c r="N356" i="35" s="1"/>
  <c r="O358" i="35"/>
  <c r="O356" i="35" s="1"/>
  <c r="K361" i="35"/>
  <c r="L361" i="35"/>
  <c r="M361" i="35"/>
  <c r="N361" i="35"/>
  <c r="O361" i="35"/>
  <c r="K366" i="35"/>
  <c r="L366" i="35"/>
  <c r="M366" i="35"/>
  <c r="N366" i="35"/>
  <c r="O366" i="35"/>
  <c r="K369" i="35"/>
  <c r="L369" i="35"/>
  <c r="M369" i="35"/>
  <c r="N369" i="35"/>
  <c r="O369" i="35"/>
  <c r="K373" i="35"/>
  <c r="L373" i="35"/>
  <c r="M373" i="35"/>
  <c r="N373" i="35"/>
  <c r="O373" i="35"/>
  <c r="K376" i="35"/>
  <c r="L376" i="35"/>
  <c r="M376" i="35"/>
  <c r="N376" i="35"/>
  <c r="O376" i="35"/>
  <c r="K378" i="35"/>
  <c r="L378" i="35"/>
  <c r="M378" i="35"/>
  <c r="N378" i="35"/>
  <c r="O378" i="35"/>
  <c r="K387" i="35"/>
  <c r="L387" i="35"/>
  <c r="M387" i="35"/>
  <c r="N387" i="35"/>
  <c r="O387" i="35"/>
  <c r="K390" i="35"/>
  <c r="K389" i="35" s="1"/>
  <c r="L390" i="35"/>
  <c r="L389" i="35" s="1"/>
  <c r="M390" i="35"/>
  <c r="M389" i="35" s="1"/>
  <c r="N390" i="35"/>
  <c r="N389" i="35" s="1"/>
  <c r="O390" i="35"/>
  <c r="O389" i="35" s="1"/>
  <c r="K392" i="35"/>
  <c r="L392" i="35"/>
  <c r="M392" i="35"/>
  <c r="N392" i="35"/>
  <c r="O392" i="35"/>
  <c r="K399" i="35"/>
  <c r="K397" i="35" s="1"/>
  <c r="L399" i="35"/>
  <c r="L397" i="35" s="1"/>
  <c r="M399" i="35"/>
  <c r="M397" i="35" s="1"/>
  <c r="N399" i="35"/>
  <c r="N397" i="35" s="1"/>
  <c r="O399" i="35"/>
  <c r="O397" i="35" s="1"/>
  <c r="K411" i="35"/>
  <c r="L411" i="35"/>
  <c r="M411" i="35"/>
  <c r="N411" i="35"/>
  <c r="O411" i="35"/>
  <c r="K413" i="35"/>
  <c r="L413" i="35"/>
  <c r="M413" i="35"/>
  <c r="N413" i="35"/>
  <c r="O413" i="35"/>
  <c r="K415" i="35"/>
  <c r="L415" i="35"/>
  <c r="M415" i="35"/>
  <c r="N415" i="35"/>
  <c r="O415" i="35"/>
  <c r="K417" i="35"/>
  <c r="L417" i="35"/>
  <c r="M417" i="35"/>
  <c r="N417" i="35"/>
  <c r="O417" i="35"/>
  <c r="K419" i="35"/>
  <c r="L419" i="35"/>
  <c r="M419" i="35"/>
  <c r="N419" i="35"/>
  <c r="O419" i="35"/>
  <c r="K421" i="35"/>
  <c r="L421" i="35"/>
  <c r="M421" i="35"/>
  <c r="N421" i="35"/>
  <c r="O421" i="35"/>
  <c r="K423" i="35"/>
  <c r="L423" i="35"/>
  <c r="M423" i="35"/>
  <c r="N423" i="35"/>
  <c r="O423" i="35"/>
  <c r="K425" i="35"/>
  <c r="L425" i="35"/>
  <c r="M425" i="35"/>
  <c r="N425" i="35"/>
  <c r="O425" i="35"/>
  <c r="K427" i="35"/>
  <c r="L427" i="35"/>
  <c r="M427" i="35"/>
  <c r="N427" i="35"/>
  <c r="O427" i="35"/>
  <c r="K429" i="35"/>
  <c r="L429" i="35"/>
  <c r="M429" i="35"/>
  <c r="N429" i="35"/>
  <c r="O429" i="35"/>
  <c r="K434" i="35"/>
  <c r="L434" i="35"/>
  <c r="M434" i="35"/>
  <c r="N434" i="35"/>
  <c r="O434" i="35"/>
  <c r="K436" i="35"/>
  <c r="L436" i="35"/>
  <c r="M436" i="35"/>
  <c r="N436" i="35"/>
  <c r="O436" i="35"/>
  <c r="K438" i="35"/>
  <c r="L438" i="35"/>
  <c r="M438" i="35"/>
  <c r="N438" i="35"/>
  <c r="O438" i="35"/>
  <c r="K440" i="35"/>
  <c r="L440" i="35"/>
  <c r="M440" i="35"/>
  <c r="N440" i="35"/>
  <c r="O440" i="35"/>
  <c r="K451" i="35"/>
  <c r="L451" i="35"/>
  <c r="M451" i="35"/>
  <c r="N451" i="35"/>
  <c r="O451" i="35"/>
  <c r="K453" i="35"/>
  <c r="L453" i="35"/>
  <c r="M453" i="35"/>
  <c r="N453" i="35"/>
  <c r="O453" i="35"/>
  <c r="K455" i="35"/>
  <c r="L455" i="35"/>
  <c r="M455" i="35"/>
  <c r="N455" i="35"/>
  <c r="O455" i="35"/>
  <c r="K457" i="35"/>
  <c r="L457" i="35"/>
  <c r="M457" i="35"/>
  <c r="N457" i="35"/>
  <c r="O457" i="35"/>
  <c r="K459" i="35"/>
  <c r="L459" i="35"/>
  <c r="M459" i="35"/>
  <c r="N459" i="35"/>
  <c r="O459" i="35"/>
  <c r="K461" i="35"/>
  <c r="L461" i="35"/>
  <c r="M461" i="35"/>
  <c r="N461" i="35"/>
  <c r="O461" i="35"/>
  <c r="K463" i="35"/>
  <c r="L463" i="35"/>
  <c r="M463" i="35"/>
  <c r="N463" i="35"/>
  <c r="O463" i="35"/>
  <c r="K465" i="35"/>
  <c r="L465" i="35"/>
  <c r="M465" i="35"/>
  <c r="N465" i="35"/>
  <c r="O465" i="35"/>
  <c r="K467" i="35"/>
  <c r="L467" i="35"/>
  <c r="M467" i="35"/>
  <c r="N467" i="35"/>
  <c r="O467" i="35"/>
  <c r="K469" i="35"/>
  <c r="L469" i="35"/>
  <c r="M469" i="35"/>
  <c r="N469" i="35"/>
  <c r="O469" i="35"/>
  <c r="K15" i="35"/>
  <c r="L15" i="35"/>
  <c r="M15" i="35"/>
  <c r="O15" i="35"/>
  <c r="K19" i="35"/>
  <c r="K18" i="35" s="1"/>
  <c r="L19" i="35"/>
  <c r="L18" i="35" s="1"/>
  <c r="M19" i="35"/>
  <c r="M18" i="35" s="1"/>
  <c r="O19" i="35"/>
  <c r="O18" i="35" s="1"/>
  <c r="K24" i="35"/>
  <c r="L24" i="35"/>
  <c r="M24" i="35"/>
  <c r="N24" i="35"/>
  <c r="N14" i="35" s="1"/>
  <c r="O24" i="35"/>
  <c r="K27" i="35"/>
  <c r="L27" i="35"/>
  <c r="M27" i="35"/>
  <c r="N27" i="35"/>
  <c r="O27" i="35"/>
  <c r="K30" i="35"/>
  <c r="L30" i="35"/>
  <c r="M30" i="35"/>
  <c r="N30" i="35"/>
  <c r="O30" i="35"/>
  <c r="K34" i="35"/>
  <c r="K33" i="35" s="1"/>
  <c r="L34" i="35"/>
  <c r="L33" i="35" s="1"/>
  <c r="M34" i="35"/>
  <c r="M33" i="35" s="1"/>
  <c r="N34" i="35"/>
  <c r="N33" i="35" s="1"/>
  <c r="O34" i="35"/>
  <c r="O33" i="35" s="1"/>
  <c r="K42" i="35"/>
  <c r="L42" i="35"/>
  <c r="M42" i="35"/>
  <c r="M32" i="35" s="1"/>
  <c r="N42" i="35"/>
  <c r="O42" i="35"/>
  <c r="K48" i="35"/>
  <c r="K47" i="35" s="1"/>
  <c r="L48" i="35"/>
  <c r="L47" i="35" s="1"/>
  <c r="M48" i="35"/>
  <c r="M47" i="35" s="1"/>
  <c r="N48" i="35"/>
  <c r="O48" i="35"/>
  <c r="O47" i="35" s="1"/>
  <c r="K56" i="35"/>
  <c r="L56" i="35"/>
  <c r="L54" i="35" s="1"/>
  <c r="M56" i="35"/>
  <c r="M54" i="35" s="1"/>
  <c r="N56" i="35"/>
  <c r="N54" i="35" s="1"/>
  <c r="O56" i="35"/>
  <c r="O54" i="35" s="1"/>
  <c r="K65" i="35"/>
  <c r="L65" i="35"/>
  <c r="L64" i="35" s="1"/>
  <c r="L63" i="35" s="1"/>
  <c r="M65" i="35"/>
  <c r="M64" i="35" s="1"/>
  <c r="M63" i="35" s="1"/>
  <c r="N65" i="35"/>
  <c r="N64" i="35" s="1"/>
  <c r="N63" i="35" s="1"/>
  <c r="O65" i="35"/>
  <c r="O64" i="35" s="1"/>
  <c r="O63" i="35" s="1"/>
  <c r="K71" i="35"/>
  <c r="K70" i="35" s="1"/>
  <c r="L71" i="35"/>
  <c r="L70" i="35" s="1"/>
  <c r="M71" i="35"/>
  <c r="M70" i="35" s="1"/>
  <c r="N71" i="35"/>
  <c r="O71" i="35"/>
  <c r="O70" i="35" s="1"/>
  <c r="K74" i="35"/>
  <c r="L74" i="35"/>
  <c r="M74" i="35"/>
  <c r="N74" i="35"/>
  <c r="O74" i="35"/>
  <c r="K77" i="35"/>
  <c r="L77" i="35"/>
  <c r="M77" i="35"/>
  <c r="N77" i="35"/>
  <c r="O77" i="35"/>
  <c r="K82" i="35"/>
  <c r="L82" i="35"/>
  <c r="M82" i="35"/>
  <c r="N82" i="35"/>
  <c r="O82" i="35"/>
  <c r="K87" i="35"/>
  <c r="L87" i="35"/>
  <c r="M87" i="35"/>
  <c r="N87" i="35"/>
  <c r="O87" i="35"/>
  <c r="K89" i="35"/>
  <c r="L89" i="35"/>
  <c r="M89" i="35"/>
  <c r="N89" i="35"/>
  <c r="O89" i="35"/>
  <c r="K92" i="35"/>
  <c r="K91" i="35" s="1"/>
  <c r="L92" i="35"/>
  <c r="L91" i="35" s="1"/>
  <c r="M92" i="35"/>
  <c r="M91" i="35" s="1"/>
  <c r="N92" i="35"/>
  <c r="N91" i="35" s="1"/>
  <c r="O92" i="35"/>
  <c r="O91" i="35" s="1"/>
  <c r="K96" i="35"/>
  <c r="L96" i="35"/>
  <c r="M96" i="35"/>
  <c r="N96" i="35"/>
  <c r="O96" i="35"/>
  <c r="K99" i="35"/>
  <c r="L99" i="35"/>
  <c r="M99" i="35"/>
  <c r="N99" i="35"/>
  <c r="O99" i="35"/>
  <c r="K102" i="35"/>
  <c r="L102" i="35"/>
  <c r="M102" i="35"/>
  <c r="N102" i="35"/>
  <c r="O102" i="35"/>
  <c r="K108" i="35"/>
  <c r="L108" i="35"/>
  <c r="M108" i="35"/>
  <c r="N108" i="35"/>
  <c r="O108" i="35"/>
  <c r="K110" i="35"/>
  <c r="L110" i="35"/>
  <c r="M110" i="35"/>
  <c r="N110" i="35"/>
  <c r="O110" i="35"/>
  <c r="K112" i="35"/>
  <c r="L112" i="35"/>
  <c r="M112" i="35"/>
  <c r="N112" i="35"/>
  <c r="O112" i="35"/>
  <c r="K120" i="35"/>
  <c r="L120" i="35"/>
  <c r="M120" i="35"/>
  <c r="N120" i="35"/>
  <c r="O120" i="35"/>
  <c r="K124" i="35"/>
  <c r="L124" i="35"/>
  <c r="M124" i="35"/>
  <c r="N124" i="35"/>
  <c r="O124" i="35"/>
  <c r="K131" i="35"/>
  <c r="L131" i="35"/>
  <c r="M131" i="35"/>
  <c r="N131" i="35"/>
  <c r="O131" i="35"/>
  <c r="K135" i="35"/>
  <c r="L135" i="35"/>
  <c r="M135" i="35"/>
  <c r="N135" i="35"/>
  <c r="O135" i="35"/>
  <c r="K141" i="35"/>
  <c r="L141" i="35"/>
  <c r="M141" i="35"/>
  <c r="N141" i="35"/>
  <c r="O141" i="35"/>
  <c r="K146" i="35"/>
  <c r="L146" i="35"/>
  <c r="M146" i="35"/>
  <c r="N146" i="35"/>
  <c r="O146" i="35"/>
  <c r="K154" i="35"/>
  <c r="L154" i="35"/>
  <c r="M154" i="35"/>
  <c r="N154" i="35"/>
  <c r="O154" i="35"/>
  <c r="K158" i="35"/>
  <c r="L158" i="35"/>
  <c r="M158" i="35"/>
  <c r="N158" i="35"/>
  <c r="O158" i="35"/>
  <c r="K164" i="35"/>
  <c r="L164" i="35"/>
  <c r="M164" i="35"/>
  <c r="N164" i="35"/>
  <c r="O164" i="35"/>
  <c r="K168" i="35"/>
  <c r="L168" i="35"/>
  <c r="M168" i="35"/>
  <c r="N168" i="35"/>
  <c r="O168" i="35"/>
  <c r="K173" i="35"/>
  <c r="L173" i="35"/>
  <c r="M173" i="35"/>
  <c r="N173" i="35"/>
  <c r="O173" i="35"/>
  <c r="K176" i="35"/>
  <c r="L176" i="35"/>
  <c r="M176" i="35"/>
  <c r="N176" i="35"/>
  <c r="O176" i="35"/>
  <c r="K181" i="35"/>
  <c r="L181" i="35"/>
  <c r="M181" i="35"/>
  <c r="N181" i="35"/>
  <c r="O181" i="35"/>
  <c r="K183" i="35"/>
  <c r="L183" i="35"/>
  <c r="M183" i="35"/>
  <c r="N183" i="35"/>
  <c r="O183" i="35"/>
  <c r="K188" i="35"/>
  <c r="L188" i="35"/>
  <c r="M188" i="35"/>
  <c r="N188" i="35"/>
  <c r="O188" i="35"/>
  <c r="K193" i="35"/>
  <c r="L193" i="35"/>
  <c r="M193" i="35"/>
  <c r="N193" i="35"/>
  <c r="O193" i="35"/>
  <c r="J469" i="35"/>
  <c r="J469" i="36"/>
  <c r="J469" i="37"/>
  <c r="H469" i="37" s="1"/>
  <c r="J469" i="38"/>
  <c r="H469" i="38" s="1"/>
  <c r="J469" i="39"/>
  <c r="J469" i="40"/>
  <c r="H469" i="40" s="1"/>
  <c r="J469" i="42"/>
  <c r="J469" i="43"/>
  <c r="J469" i="45"/>
  <c r="J469" i="46"/>
  <c r="H469" i="46" s="1"/>
  <c r="J469" i="34"/>
  <c r="I469" i="34" s="1"/>
  <c r="H469" i="34" s="1"/>
  <c r="J467" i="36"/>
  <c r="J467" i="37"/>
  <c r="H467" i="37" s="1"/>
  <c r="J467" i="38"/>
  <c r="H467" i="38" s="1"/>
  <c r="J467" i="39"/>
  <c r="J467" i="40"/>
  <c r="H467" i="40" s="1"/>
  <c r="J467" i="42"/>
  <c r="J467" i="43"/>
  <c r="J467" i="45"/>
  <c r="J467" i="46"/>
  <c r="H467" i="46" s="1"/>
  <c r="J467" i="34"/>
  <c r="I467" i="34" s="1"/>
  <c r="H467" i="34" s="1"/>
  <c r="J465" i="35"/>
  <c r="J465" i="36"/>
  <c r="J465" i="37"/>
  <c r="H465" i="37" s="1"/>
  <c r="J465" i="38"/>
  <c r="H465" i="38" s="1"/>
  <c r="J465" i="39"/>
  <c r="J465" i="40"/>
  <c r="H465" i="40" s="1"/>
  <c r="J465" i="42"/>
  <c r="J465" i="43"/>
  <c r="J465" i="45"/>
  <c r="J465" i="46"/>
  <c r="H465" i="46" s="1"/>
  <c r="J465" i="34"/>
  <c r="I465" i="34" s="1"/>
  <c r="H465" i="34" s="1"/>
  <c r="J463" i="35"/>
  <c r="H463" i="35" s="1"/>
  <c r="J463" i="36"/>
  <c r="J463" i="37"/>
  <c r="H463" i="37" s="1"/>
  <c r="J463" i="38"/>
  <c r="H463" i="38" s="1"/>
  <c r="J463" i="39"/>
  <c r="J463" i="40"/>
  <c r="H463" i="40" s="1"/>
  <c r="J463" i="42"/>
  <c r="J463" i="43"/>
  <c r="J463" i="45"/>
  <c r="J463" i="46"/>
  <c r="J463" i="34"/>
  <c r="I463" i="34" s="1"/>
  <c r="H463" i="34" s="1"/>
  <c r="J461" i="35"/>
  <c r="H461" i="35" s="1"/>
  <c r="J461" i="36"/>
  <c r="J461" i="37"/>
  <c r="H461" i="37" s="1"/>
  <c r="J461" i="38"/>
  <c r="H461" i="38" s="1"/>
  <c r="J461" i="39"/>
  <c r="J461" i="40"/>
  <c r="H461" i="40" s="1"/>
  <c r="J461" i="42"/>
  <c r="J461" i="43"/>
  <c r="J461" i="45"/>
  <c r="J461" i="46"/>
  <c r="H461" i="46" s="1"/>
  <c r="J461" i="34"/>
  <c r="I461" i="34" s="1"/>
  <c r="H461" i="34" s="1"/>
  <c r="J459" i="35"/>
  <c r="H459" i="35" s="1"/>
  <c r="J459" i="36"/>
  <c r="J459" i="37"/>
  <c r="H459" i="37" s="1"/>
  <c r="J459" i="38"/>
  <c r="H459" i="38" s="1"/>
  <c r="J459" i="39"/>
  <c r="J459" i="40"/>
  <c r="H459" i="40" s="1"/>
  <c r="J459" i="42"/>
  <c r="J459" i="43"/>
  <c r="J459" i="45"/>
  <c r="J459" i="46"/>
  <c r="H459" i="46" s="1"/>
  <c r="J459" i="34"/>
  <c r="I459" i="34" s="1"/>
  <c r="H459" i="34" s="1"/>
  <c r="J457" i="35"/>
  <c r="H457" i="35" s="1"/>
  <c r="J457" i="36"/>
  <c r="J457" i="37"/>
  <c r="H457" i="37" s="1"/>
  <c r="J457" i="38"/>
  <c r="H457" i="38" s="1"/>
  <c r="J457" i="39"/>
  <c r="J457" i="40"/>
  <c r="H457" i="40" s="1"/>
  <c r="J457" i="42"/>
  <c r="J457" i="43"/>
  <c r="J457" i="45"/>
  <c r="J457" i="46"/>
  <c r="H457" i="46" s="1"/>
  <c r="J457" i="34"/>
  <c r="I457" i="34" s="1"/>
  <c r="H457" i="34" s="1"/>
  <c r="J455" i="35"/>
  <c r="H455" i="35" s="1"/>
  <c r="J455" i="36"/>
  <c r="J455" i="37"/>
  <c r="H455" i="37" s="1"/>
  <c r="J455" i="38"/>
  <c r="H455" i="38" s="1"/>
  <c r="J455" i="39"/>
  <c r="J455" i="40"/>
  <c r="H455" i="40" s="1"/>
  <c r="J455" i="42"/>
  <c r="J455" i="43"/>
  <c r="J455" i="45"/>
  <c r="J455" i="46"/>
  <c r="H455" i="46" s="1"/>
  <c r="J455" i="34"/>
  <c r="I455" i="34" s="1"/>
  <c r="H455" i="34" s="1"/>
  <c r="J453" i="35"/>
  <c r="H453" i="35" s="1"/>
  <c r="J453" i="36"/>
  <c r="J453" i="37"/>
  <c r="H453" i="37" s="1"/>
  <c r="J453" i="38"/>
  <c r="H453" i="38" s="1"/>
  <c r="J453" i="39"/>
  <c r="J453" i="40"/>
  <c r="H453" i="40" s="1"/>
  <c r="J453" i="42"/>
  <c r="J453" i="43"/>
  <c r="J453" i="45"/>
  <c r="J453" i="46"/>
  <c r="H453" i="46" s="1"/>
  <c r="J453" i="34"/>
  <c r="I453" i="34" s="1"/>
  <c r="H453" i="34" s="1"/>
  <c r="J451" i="35"/>
  <c r="H451" i="35" s="1"/>
  <c r="J451" i="36"/>
  <c r="J451" i="37"/>
  <c r="H451" i="37" s="1"/>
  <c r="J451" i="38"/>
  <c r="H451" i="38" s="1"/>
  <c r="J451" i="39"/>
  <c r="J451" i="40"/>
  <c r="H451" i="40" s="1"/>
  <c r="J451" i="42"/>
  <c r="J451" i="43"/>
  <c r="J451" i="45"/>
  <c r="J451" i="46"/>
  <c r="H451" i="46" s="1"/>
  <c r="J451" i="34"/>
  <c r="I451" i="34" s="1"/>
  <c r="H451" i="34" s="1"/>
  <c r="J440" i="35"/>
  <c r="J440" i="36"/>
  <c r="J440" i="37"/>
  <c r="H440" i="37" s="1"/>
  <c r="J440" i="38"/>
  <c r="H440" i="38" s="1"/>
  <c r="J440" i="39"/>
  <c r="J440" i="40"/>
  <c r="H440" i="40" s="1"/>
  <c r="J440" i="42"/>
  <c r="J440" i="43"/>
  <c r="J440" i="45"/>
  <c r="J440" i="46"/>
  <c r="H440" i="46" s="1"/>
  <c r="J440" i="34"/>
  <c r="I440" i="34" s="1"/>
  <c r="H440" i="34" s="1"/>
  <c r="J438" i="35"/>
  <c r="H438" i="35" s="1"/>
  <c r="J438" i="36"/>
  <c r="J438" i="37"/>
  <c r="H438" i="37" s="1"/>
  <c r="J438" i="38"/>
  <c r="H438" i="38" s="1"/>
  <c r="J438" i="39"/>
  <c r="J438" i="40"/>
  <c r="H438" i="40" s="1"/>
  <c r="J438" i="42"/>
  <c r="J438" i="43"/>
  <c r="J438" i="45"/>
  <c r="J438" i="46"/>
  <c r="H438" i="46" s="1"/>
  <c r="J438" i="34"/>
  <c r="I438" i="34" s="1"/>
  <c r="H438" i="34" s="1"/>
  <c r="J436" i="35"/>
  <c r="H436" i="35" s="1"/>
  <c r="J436" i="36"/>
  <c r="J436" i="37"/>
  <c r="H436" i="37" s="1"/>
  <c r="J436" i="38"/>
  <c r="H436" i="38" s="1"/>
  <c r="J436" i="39"/>
  <c r="J436" i="40"/>
  <c r="H436" i="40" s="1"/>
  <c r="J436" i="42"/>
  <c r="J436" i="43"/>
  <c r="J436" i="45"/>
  <c r="J436" i="46"/>
  <c r="H436" i="46" s="1"/>
  <c r="J436" i="34"/>
  <c r="I436" i="34" s="1"/>
  <c r="H436" i="34" s="1"/>
  <c r="J434" i="35"/>
  <c r="H434" i="35" s="1"/>
  <c r="J434" i="36"/>
  <c r="J434" i="37"/>
  <c r="H434" i="37" s="1"/>
  <c r="J434" i="38"/>
  <c r="H434" i="38" s="1"/>
  <c r="J434" i="39"/>
  <c r="J434" i="40"/>
  <c r="H434" i="40" s="1"/>
  <c r="J434" i="42"/>
  <c r="J434" i="43"/>
  <c r="J434" i="45"/>
  <c r="J434" i="46"/>
  <c r="H434" i="46" s="1"/>
  <c r="J434" i="34"/>
  <c r="I434" i="34" s="1"/>
  <c r="H434" i="34" s="1"/>
  <c r="J429" i="35"/>
  <c r="H429" i="35" s="1"/>
  <c r="J429" i="36"/>
  <c r="J429" i="37"/>
  <c r="H429" i="37" s="1"/>
  <c r="J429" i="38"/>
  <c r="J429" i="39"/>
  <c r="J429" i="40"/>
  <c r="H429" i="40" s="1"/>
  <c r="J429" i="42"/>
  <c r="J429" i="43"/>
  <c r="J429" i="45"/>
  <c r="J429" i="46"/>
  <c r="H429" i="46" s="1"/>
  <c r="J429" i="34"/>
  <c r="I429" i="34" s="1"/>
  <c r="H429" i="34" s="1"/>
  <c r="J427" i="35"/>
  <c r="H427" i="35" s="1"/>
  <c r="J427" i="36"/>
  <c r="J427" i="37"/>
  <c r="H427" i="37" s="1"/>
  <c r="J427" i="38"/>
  <c r="H427" i="38" s="1"/>
  <c r="J427" i="39"/>
  <c r="J427" i="40"/>
  <c r="H427" i="40" s="1"/>
  <c r="J427" i="42"/>
  <c r="J427" i="43"/>
  <c r="J427" i="45"/>
  <c r="J427" i="46"/>
  <c r="H427" i="46" s="1"/>
  <c r="J427" i="34"/>
  <c r="I427" i="34" s="1"/>
  <c r="H427" i="34" s="1"/>
  <c r="J425" i="35"/>
  <c r="J425" i="36"/>
  <c r="I425" i="36" s="1"/>
  <c r="J425" i="37"/>
  <c r="H425" i="37" s="1"/>
  <c r="J425" i="38"/>
  <c r="H425" i="38" s="1"/>
  <c r="J425" i="39"/>
  <c r="J425" i="40"/>
  <c r="H425" i="40" s="1"/>
  <c r="J425" i="42"/>
  <c r="J425" i="43"/>
  <c r="J425" i="45"/>
  <c r="J425" i="46"/>
  <c r="H425" i="46" s="1"/>
  <c r="J425" i="34"/>
  <c r="I425" i="34" s="1"/>
  <c r="H425" i="34" s="1"/>
  <c r="J423" i="35"/>
  <c r="H423" i="35" s="1"/>
  <c r="J423" i="36"/>
  <c r="J423" i="37"/>
  <c r="H423" i="37" s="1"/>
  <c r="J423" i="38"/>
  <c r="H423" i="38" s="1"/>
  <c r="J423" i="39"/>
  <c r="J423" i="40"/>
  <c r="H423" i="40" s="1"/>
  <c r="J423" i="42"/>
  <c r="J423" i="43"/>
  <c r="J423" i="45"/>
  <c r="J423" i="46"/>
  <c r="H423" i="46" s="1"/>
  <c r="J423" i="34"/>
  <c r="I423" i="34" s="1"/>
  <c r="H423" i="34" s="1"/>
  <c r="J421" i="35"/>
  <c r="H421" i="35" s="1"/>
  <c r="J421" i="36"/>
  <c r="J421" i="37"/>
  <c r="H421" i="37" s="1"/>
  <c r="J421" i="38"/>
  <c r="H421" i="38" s="1"/>
  <c r="J421" i="39"/>
  <c r="J421" i="40"/>
  <c r="H421" i="40" s="1"/>
  <c r="J421" i="42"/>
  <c r="J421" i="43"/>
  <c r="J421" i="45"/>
  <c r="J421" i="46"/>
  <c r="H421" i="46" s="1"/>
  <c r="J421" i="34"/>
  <c r="I421" i="34" s="1"/>
  <c r="H421" i="34" s="1"/>
  <c r="J419" i="35"/>
  <c r="H419" i="35" s="1"/>
  <c r="J419" i="36"/>
  <c r="J419" i="37"/>
  <c r="H419" i="37" s="1"/>
  <c r="J419" i="38"/>
  <c r="H419" i="38" s="1"/>
  <c r="J419" i="39"/>
  <c r="J419" i="40"/>
  <c r="H419" i="40" s="1"/>
  <c r="J419" i="42"/>
  <c r="J419" i="43"/>
  <c r="J419" i="45"/>
  <c r="J419" i="46"/>
  <c r="H419" i="46" s="1"/>
  <c r="J419" i="34"/>
  <c r="I419" i="34" s="1"/>
  <c r="H419" i="34" s="1"/>
  <c r="J417" i="35"/>
  <c r="H417" i="35" s="1"/>
  <c r="J417" i="36"/>
  <c r="J417" i="37"/>
  <c r="H417" i="37" s="1"/>
  <c r="J417" i="38"/>
  <c r="H417" i="38" s="1"/>
  <c r="J417" i="39"/>
  <c r="J417" i="40"/>
  <c r="H417" i="40" s="1"/>
  <c r="J417" i="42"/>
  <c r="J417" i="43"/>
  <c r="J417" i="45"/>
  <c r="J417" i="46"/>
  <c r="H417" i="46" s="1"/>
  <c r="J417" i="34"/>
  <c r="I417" i="34" s="1"/>
  <c r="H417" i="34" s="1"/>
  <c r="J415" i="35"/>
  <c r="H415" i="35" s="1"/>
  <c r="J415" i="36"/>
  <c r="J415" i="37"/>
  <c r="H415" i="37" s="1"/>
  <c r="J415" i="38"/>
  <c r="H415" i="38" s="1"/>
  <c r="J415" i="39"/>
  <c r="J415" i="40"/>
  <c r="H415" i="40" s="1"/>
  <c r="J415" i="42"/>
  <c r="J415" i="43"/>
  <c r="J415" i="45"/>
  <c r="J415" i="46"/>
  <c r="H415" i="46" s="1"/>
  <c r="J415" i="34"/>
  <c r="I415" i="34" s="1"/>
  <c r="H415" i="34" s="1"/>
  <c r="J413" i="35"/>
  <c r="H413" i="35" s="1"/>
  <c r="J413" i="36"/>
  <c r="J413" i="37"/>
  <c r="H413" i="37" s="1"/>
  <c r="J413" i="38"/>
  <c r="H413" i="38" s="1"/>
  <c r="J413" i="39"/>
  <c r="J413" i="40"/>
  <c r="H413" i="40" s="1"/>
  <c r="J413" i="42"/>
  <c r="J413" i="43"/>
  <c r="J413" i="45"/>
  <c r="J413" i="46"/>
  <c r="H413" i="46" s="1"/>
  <c r="J413" i="34"/>
  <c r="I413" i="34" s="1"/>
  <c r="H413" i="34" s="1"/>
  <c r="J411" i="35"/>
  <c r="H411" i="35" s="1"/>
  <c r="J411" i="36"/>
  <c r="J411" i="37"/>
  <c r="H411" i="37" s="1"/>
  <c r="J411" i="38"/>
  <c r="H411" i="38" s="1"/>
  <c r="J411" i="39"/>
  <c r="J411" i="40"/>
  <c r="H411" i="40" s="1"/>
  <c r="J411" i="42"/>
  <c r="J411" i="43"/>
  <c r="J411" i="45"/>
  <c r="J411" i="46"/>
  <c r="H411" i="46" s="1"/>
  <c r="J411" i="34"/>
  <c r="I411" i="34" s="1"/>
  <c r="H411" i="34" s="1"/>
  <c r="J399" i="35"/>
  <c r="I399" i="35" s="1"/>
  <c r="J399" i="36"/>
  <c r="J399" i="37"/>
  <c r="J399" i="38"/>
  <c r="H399" i="38" s="1"/>
  <c r="J399" i="39"/>
  <c r="J399" i="40"/>
  <c r="H399" i="40" s="1"/>
  <c r="J399" i="42"/>
  <c r="J399" i="43"/>
  <c r="J399" i="45"/>
  <c r="J399" i="46"/>
  <c r="J399" i="34"/>
  <c r="J397" i="39"/>
  <c r="J397" i="45"/>
  <c r="J392" i="35"/>
  <c r="H392" i="35" s="1"/>
  <c r="J392" i="36"/>
  <c r="J392" i="37"/>
  <c r="H392" i="37" s="1"/>
  <c r="J392" i="38"/>
  <c r="H392" i="38" s="1"/>
  <c r="J392" i="39"/>
  <c r="J392" i="40"/>
  <c r="H392" i="40" s="1"/>
  <c r="J392" i="42"/>
  <c r="J392" i="43"/>
  <c r="J392" i="45"/>
  <c r="J392" i="46"/>
  <c r="J392" i="34"/>
  <c r="I392" i="34" s="1"/>
  <c r="H392" i="34" s="1"/>
  <c r="J390" i="35"/>
  <c r="J390" i="36"/>
  <c r="J390" i="37"/>
  <c r="J390" i="38"/>
  <c r="H390" i="38" s="1"/>
  <c r="J390" i="39"/>
  <c r="J390" i="40"/>
  <c r="H390" i="40" s="1"/>
  <c r="J390" i="42"/>
  <c r="J390" i="43"/>
  <c r="J390" i="45"/>
  <c r="J390" i="46"/>
  <c r="J390" i="34"/>
  <c r="I390" i="34" s="1"/>
  <c r="H390" i="34" s="1"/>
  <c r="J389" i="40"/>
  <c r="H389" i="40" s="1"/>
  <c r="J387" i="35"/>
  <c r="H387" i="35" s="1"/>
  <c r="J387" i="36"/>
  <c r="J387" i="37"/>
  <c r="H387" i="37" s="1"/>
  <c r="J387" i="38"/>
  <c r="H387" i="38" s="1"/>
  <c r="J387" i="39"/>
  <c r="J387" i="40"/>
  <c r="H387" i="40" s="1"/>
  <c r="J387" i="42"/>
  <c r="J387" i="43"/>
  <c r="J387" i="45"/>
  <c r="J387" i="46"/>
  <c r="H387" i="46" s="1"/>
  <c r="J387" i="34"/>
  <c r="I387" i="34" s="1"/>
  <c r="H387" i="34" s="1"/>
  <c r="J378" i="35"/>
  <c r="H378" i="35" s="1"/>
  <c r="J378" i="36"/>
  <c r="J378" i="37"/>
  <c r="H378" i="37" s="1"/>
  <c r="J378" i="38"/>
  <c r="H378" i="38" s="1"/>
  <c r="J378" i="39"/>
  <c r="J378" i="40"/>
  <c r="H378" i="40" s="1"/>
  <c r="J378" i="42"/>
  <c r="J378" i="43"/>
  <c r="J378" i="45"/>
  <c r="J378" i="46"/>
  <c r="H378" i="46" s="1"/>
  <c r="J378" i="34"/>
  <c r="I378" i="34" s="1"/>
  <c r="H378" i="34" s="1"/>
  <c r="J376" i="35"/>
  <c r="H376" i="35" s="1"/>
  <c r="J376" i="36"/>
  <c r="J376" i="37"/>
  <c r="H376" i="37" s="1"/>
  <c r="J376" i="38"/>
  <c r="H376" i="38" s="1"/>
  <c r="J376" i="39"/>
  <c r="J376" i="40"/>
  <c r="H376" i="40" s="1"/>
  <c r="J376" i="42"/>
  <c r="J376" i="43"/>
  <c r="J376" i="45"/>
  <c r="J376" i="46"/>
  <c r="H376" i="46" s="1"/>
  <c r="J376" i="34"/>
  <c r="I376" i="34" s="1"/>
  <c r="H376" i="34" s="1"/>
  <c r="J373" i="35"/>
  <c r="H373" i="35" s="1"/>
  <c r="J373" i="36"/>
  <c r="J373" i="37"/>
  <c r="H373" i="37" s="1"/>
  <c r="J373" i="38"/>
  <c r="H373" i="38" s="1"/>
  <c r="J373" i="39"/>
  <c r="J373" i="40"/>
  <c r="H373" i="40" s="1"/>
  <c r="J373" i="42"/>
  <c r="J373" i="43"/>
  <c r="J373" i="45"/>
  <c r="J373" i="46"/>
  <c r="H373" i="46" s="1"/>
  <c r="J373" i="34"/>
  <c r="I373" i="34" s="1"/>
  <c r="H373" i="34" s="1"/>
  <c r="J369" i="35"/>
  <c r="H369" i="35" s="1"/>
  <c r="J369" i="36"/>
  <c r="J369" i="37"/>
  <c r="H369" i="37" s="1"/>
  <c r="J369" i="38"/>
  <c r="H369" i="38" s="1"/>
  <c r="J369" i="39"/>
  <c r="J369" i="40"/>
  <c r="H369" i="40" s="1"/>
  <c r="J369" i="42"/>
  <c r="J369" i="43"/>
  <c r="J369" i="45"/>
  <c r="J369" i="46"/>
  <c r="H369" i="46" s="1"/>
  <c r="J369" i="34"/>
  <c r="I369" i="34" s="1"/>
  <c r="H369" i="34" s="1"/>
  <c r="J366" i="35"/>
  <c r="H366" i="35" s="1"/>
  <c r="J366" i="36"/>
  <c r="J366" i="37"/>
  <c r="J366" i="38"/>
  <c r="J366" i="39"/>
  <c r="J366" i="40"/>
  <c r="H366" i="40" s="1"/>
  <c r="J366" i="42"/>
  <c r="J366" i="43"/>
  <c r="J366" i="45"/>
  <c r="J366" i="46"/>
  <c r="H366" i="46" s="1"/>
  <c r="J366" i="34"/>
  <c r="I366" i="34" s="1"/>
  <c r="H366" i="34" s="1"/>
  <c r="J361" i="35"/>
  <c r="H361" i="35" s="1"/>
  <c r="J361" i="36"/>
  <c r="J361" i="37"/>
  <c r="H361" i="37" s="1"/>
  <c r="J361" i="38"/>
  <c r="H361" i="38" s="1"/>
  <c r="J361" i="39"/>
  <c r="J361" i="40"/>
  <c r="H361" i="40" s="1"/>
  <c r="J361" i="42"/>
  <c r="J361" i="43"/>
  <c r="J361" i="45"/>
  <c r="J361" i="46"/>
  <c r="H361" i="46" s="1"/>
  <c r="J361" i="34"/>
  <c r="I361" i="34" s="1"/>
  <c r="H361" i="34" s="1"/>
  <c r="J358" i="35"/>
  <c r="J358" i="36"/>
  <c r="J358" i="37"/>
  <c r="J358" i="38"/>
  <c r="H358" i="38" s="1"/>
  <c r="J358" i="39"/>
  <c r="J358" i="40"/>
  <c r="H358" i="40" s="1"/>
  <c r="J358" i="42"/>
  <c r="J358" i="43"/>
  <c r="J358" i="45"/>
  <c r="J358" i="46"/>
  <c r="J358" i="34"/>
  <c r="I358" i="34" s="1"/>
  <c r="H358" i="34" s="1"/>
  <c r="J356" i="38"/>
  <c r="H356" i="38" s="1"/>
  <c r="J356" i="34"/>
  <c r="I356" i="34" s="1"/>
  <c r="H356" i="34" s="1"/>
  <c r="J354" i="35"/>
  <c r="H354" i="35" s="1"/>
  <c r="J354" i="36"/>
  <c r="J354" i="37"/>
  <c r="H354" i="37" s="1"/>
  <c r="J354" i="38"/>
  <c r="H354" i="38" s="1"/>
  <c r="J354" i="39"/>
  <c r="J354" i="40"/>
  <c r="H354" i="40" s="1"/>
  <c r="J354" i="42"/>
  <c r="J354" i="43"/>
  <c r="J354" i="45"/>
  <c r="J354" i="46"/>
  <c r="H354" i="46" s="1"/>
  <c r="J354" i="34"/>
  <c r="I354" i="34" s="1"/>
  <c r="H354" i="34" s="1"/>
  <c r="J352" i="35"/>
  <c r="H352" i="35" s="1"/>
  <c r="J352" i="36"/>
  <c r="J352" i="37"/>
  <c r="H352" i="37" s="1"/>
  <c r="J352" i="38"/>
  <c r="H352" i="38" s="1"/>
  <c r="J352" i="39"/>
  <c r="J352" i="40"/>
  <c r="H352" i="40" s="1"/>
  <c r="J352" i="42"/>
  <c r="J352" i="43"/>
  <c r="J352" i="45"/>
  <c r="J352" i="46"/>
  <c r="H352" i="46" s="1"/>
  <c r="J352" i="34"/>
  <c r="I352" i="34" s="1"/>
  <c r="H352" i="34" s="1"/>
  <c r="J350" i="35"/>
  <c r="H350" i="35" s="1"/>
  <c r="J350" i="36"/>
  <c r="J350" i="37"/>
  <c r="H350" i="37" s="1"/>
  <c r="J350" i="38"/>
  <c r="H350" i="38" s="1"/>
  <c r="J350" i="39"/>
  <c r="J350" i="40"/>
  <c r="H350" i="40" s="1"/>
  <c r="J350" i="42"/>
  <c r="J350" i="43"/>
  <c r="J350" i="45"/>
  <c r="J350" i="46"/>
  <c r="H350" i="46" s="1"/>
  <c r="J350" i="34"/>
  <c r="I350" i="34" s="1"/>
  <c r="H350" i="34" s="1"/>
  <c r="J344" i="35"/>
  <c r="J344" i="36"/>
  <c r="J344" i="37"/>
  <c r="J344" i="38"/>
  <c r="H344" i="38" s="1"/>
  <c r="J344" i="39"/>
  <c r="J344" i="40"/>
  <c r="H344" i="40" s="1"/>
  <c r="J344" i="42"/>
  <c r="J344" i="43"/>
  <c r="J344" i="45"/>
  <c r="J344" i="46"/>
  <c r="H344" i="46" s="1"/>
  <c r="J344" i="34"/>
  <c r="I344" i="34" s="1"/>
  <c r="H344" i="34" s="1"/>
  <c r="J343" i="36"/>
  <c r="J343" i="40"/>
  <c r="H343" i="40" s="1"/>
  <c r="J343" i="43"/>
  <c r="J343" i="46"/>
  <c r="H343" i="46" s="1"/>
  <c r="J341" i="35"/>
  <c r="J341" i="36"/>
  <c r="J341" i="37"/>
  <c r="H341" i="37" s="1"/>
  <c r="J341" i="38"/>
  <c r="H341" i="38" s="1"/>
  <c r="J341" i="39"/>
  <c r="J341" i="40"/>
  <c r="H341" i="40" s="1"/>
  <c r="J341" i="42"/>
  <c r="J341" i="43"/>
  <c r="J341" i="45"/>
  <c r="J341" i="46"/>
  <c r="J341" i="34"/>
  <c r="I341" i="34" s="1"/>
  <c r="H341" i="34" s="1"/>
  <c r="J337" i="35"/>
  <c r="J337" i="36"/>
  <c r="J337" i="37"/>
  <c r="H337" i="37" s="1"/>
  <c r="J337" i="38"/>
  <c r="H337" i="38" s="1"/>
  <c r="J337" i="39"/>
  <c r="J337" i="40"/>
  <c r="J337" i="42"/>
  <c r="J337" i="43"/>
  <c r="J337" i="45"/>
  <c r="J337" i="46"/>
  <c r="H337" i="46" s="1"/>
  <c r="J337" i="34"/>
  <c r="I337" i="34" s="1"/>
  <c r="H337" i="34" s="1"/>
  <c r="J336" i="38"/>
  <c r="H336" i="38" s="1"/>
  <c r="J336" i="43"/>
  <c r="J336" i="46"/>
  <c r="H336" i="46" s="1"/>
  <c r="J329" i="35"/>
  <c r="J329" i="36"/>
  <c r="J329" i="37"/>
  <c r="H329" i="37" s="1"/>
  <c r="J329" i="38"/>
  <c r="H329" i="38" s="1"/>
  <c r="J329" i="39"/>
  <c r="J329" i="40"/>
  <c r="H329" i="40" s="1"/>
  <c r="J329" i="42"/>
  <c r="J329" i="43"/>
  <c r="J329" i="45"/>
  <c r="J329" i="46"/>
  <c r="J329" i="34"/>
  <c r="I329" i="34" s="1"/>
  <c r="H329" i="34" s="1"/>
  <c r="J326" i="35"/>
  <c r="J326" i="36"/>
  <c r="J326" i="37"/>
  <c r="H326" i="37" s="1"/>
  <c r="J326" i="38"/>
  <c r="H326" i="38" s="1"/>
  <c r="J326" i="39"/>
  <c r="J326" i="40"/>
  <c r="H326" i="40" s="1"/>
  <c r="J326" i="42"/>
  <c r="J326" i="43"/>
  <c r="J326" i="45"/>
  <c r="J326" i="46"/>
  <c r="H326" i="46" s="1"/>
  <c r="J326" i="34"/>
  <c r="I326" i="34" s="1"/>
  <c r="H326" i="34" s="1"/>
  <c r="J314" i="35"/>
  <c r="J314" i="36"/>
  <c r="J314" i="37"/>
  <c r="H314" i="37" s="1"/>
  <c r="J314" i="38"/>
  <c r="H314" i="38" s="1"/>
  <c r="J314" i="39"/>
  <c r="J314" i="40"/>
  <c r="H314" i="40" s="1"/>
  <c r="J314" i="42"/>
  <c r="J314" i="43"/>
  <c r="J314" i="45"/>
  <c r="J314" i="46"/>
  <c r="H314" i="46" s="1"/>
  <c r="J314" i="34"/>
  <c r="I314" i="34" s="1"/>
  <c r="H314" i="34" s="1"/>
  <c r="J311" i="35"/>
  <c r="H311" i="35" s="1"/>
  <c r="J311" i="36"/>
  <c r="J311" i="37"/>
  <c r="H311" i="37" s="1"/>
  <c r="J311" i="38"/>
  <c r="H311" i="38" s="1"/>
  <c r="J311" i="39"/>
  <c r="J311" i="40"/>
  <c r="H311" i="40" s="1"/>
  <c r="J311" i="42"/>
  <c r="J311" i="43"/>
  <c r="J311" i="45"/>
  <c r="J311" i="46"/>
  <c r="H311" i="46" s="1"/>
  <c r="J311" i="34"/>
  <c r="I311" i="34" s="1"/>
  <c r="H311" i="34" s="1"/>
  <c r="J307" i="35"/>
  <c r="J307" i="36"/>
  <c r="J307" i="37"/>
  <c r="H307" i="37" s="1"/>
  <c r="J307" i="38"/>
  <c r="H307" i="38" s="1"/>
  <c r="J307" i="39"/>
  <c r="J307" i="40"/>
  <c r="H307" i="40" s="1"/>
  <c r="J307" i="42"/>
  <c r="J307" i="43"/>
  <c r="J307" i="45"/>
  <c r="J307" i="46"/>
  <c r="J307" i="34"/>
  <c r="I307" i="34" s="1"/>
  <c r="H307" i="34" s="1"/>
  <c r="J304" i="35"/>
  <c r="J304" i="36"/>
  <c r="J304" i="37"/>
  <c r="H304" i="37" s="1"/>
  <c r="J304" i="38"/>
  <c r="H304" i="38" s="1"/>
  <c r="J304" i="39"/>
  <c r="J304" i="40"/>
  <c r="H304" i="40" s="1"/>
  <c r="J304" i="42"/>
  <c r="J304" i="43"/>
  <c r="J304" i="45"/>
  <c r="J304" i="46"/>
  <c r="H304" i="46" s="1"/>
  <c r="J304" i="34"/>
  <c r="I304" i="34" s="1"/>
  <c r="H304" i="34" s="1"/>
  <c r="J298" i="35"/>
  <c r="J298" i="36"/>
  <c r="J298" i="37"/>
  <c r="H298" i="37" s="1"/>
  <c r="J298" i="38"/>
  <c r="H298" i="38" s="1"/>
  <c r="J298" i="39"/>
  <c r="J298" i="40"/>
  <c r="H298" i="40" s="1"/>
  <c r="J298" i="42"/>
  <c r="J298" i="43"/>
  <c r="J298" i="45"/>
  <c r="J298" i="46"/>
  <c r="H298" i="46" s="1"/>
  <c r="J298" i="34"/>
  <c r="I298" i="34" s="1"/>
  <c r="H298" i="34" s="1"/>
  <c r="J292" i="35"/>
  <c r="H292" i="35" s="1"/>
  <c r="J292" i="36"/>
  <c r="J292" i="37"/>
  <c r="H292" i="37" s="1"/>
  <c r="J292" i="38"/>
  <c r="H292" i="38" s="1"/>
  <c r="J292" i="39"/>
  <c r="J292" i="40"/>
  <c r="H292" i="40" s="1"/>
  <c r="J292" i="42"/>
  <c r="J292" i="43"/>
  <c r="J292" i="45"/>
  <c r="J292" i="46"/>
  <c r="H292" i="46" s="1"/>
  <c r="J292" i="34"/>
  <c r="I292" i="34" s="1"/>
  <c r="H292" i="34" s="1"/>
  <c r="J285" i="35"/>
  <c r="J285" i="36"/>
  <c r="J285" i="37"/>
  <c r="H285" i="37" s="1"/>
  <c r="J285" i="38"/>
  <c r="H285" i="38" s="1"/>
  <c r="J285" i="39"/>
  <c r="J285" i="40"/>
  <c r="H285" i="40" s="1"/>
  <c r="J285" i="42"/>
  <c r="J285" i="43"/>
  <c r="J285" i="45"/>
  <c r="J285" i="46"/>
  <c r="H285" i="46" s="1"/>
  <c r="J285" i="34"/>
  <c r="I285" i="34" s="1"/>
  <c r="H285" i="34" s="1"/>
  <c r="J273" i="35"/>
  <c r="J273" i="36"/>
  <c r="J273" i="37"/>
  <c r="H273" i="37" s="1"/>
  <c r="J273" i="38"/>
  <c r="H273" i="38" s="1"/>
  <c r="J273" i="39"/>
  <c r="J273" i="40"/>
  <c r="H273" i="40" s="1"/>
  <c r="J273" i="42"/>
  <c r="J273" i="45"/>
  <c r="J273" i="46"/>
  <c r="J273" i="34"/>
  <c r="I273" i="34" s="1"/>
  <c r="H273" i="34" s="1"/>
  <c r="J267" i="35"/>
  <c r="J267" i="36"/>
  <c r="J267" i="37"/>
  <c r="H267" i="37" s="1"/>
  <c r="J267" i="38"/>
  <c r="H267" i="38" s="1"/>
  <c r="J267" i="39"/>
  <c r="J267" i="40"/>
  <c r="H267" i="40" s="1"/>
  <c r="J267" i="42"/>
  <c r="J267" i="43"/>
  <c r="J267" i="45"/>
  <c r="J267" i="46"/>
  <c r="H267" i="46" s="1"/>
  <c r="J267" i="34"/>
  <c r="I267" i="34" s="1"/>
  <c r="H267" i="34" s="1"/>
  <c r="J263" i="35"/>
  <c r="H263" i="35" s="1"/>
  <c r="J263" i="36"/>
  <c r="J263" i="37"/>
  <c r="H263" i="37" s="1"/>
  <c r="J263" i="38"/>
  <c r="H263" i="38" s="1"/>
  <c r="J263" i="39"/>
  <c r="J263" i="40"/>
  <c r="H263" i="40" s="1"/>
  <c r="J263" i="42"/>
  <c r="J263" i="43"/>
  <c r="J263" i="45"/>
  <c r="J263" i="46"/>
  <c r="J263" i="34"/>
  <c r="I263" i="34" s="1"/>
  <c r="H263" i="34" s="1"/>
  <c r="J256" i="35"/>
  <c r="J256" i="36"/>
  <c r="J256" i="37"/>
  <c r="H256" i="37" s="1"/>
  <c r="J256" i="38"/>
  <c r="H256" i="38" s="1"/>
  <c r="J256" i="39"/>
  <c r="J256" i="40"/>
  <c r="H256" i="40" s="1"/>
  <c r="J256" i="42"/>
  <c r="J256" i="43"/>
  <c r="J256" i="45"/>
  <c r="J256" i="46"/>
  <c r="J256" i="34"/>
  <c r="I256" i="34" s="1"/>
  <c r="H256" i="34" s="1"/>
  <c r="J249" i="35"/>
  <c r="J249" i="36"/>
  <c r="J249" i="37"/>
  <c r="H249" i="37" s="1"/>
  <c r="J249" i="38"/>
  <c r="H249" i="38" s="1"/>
  <c r="J249" i="39"/>
  <c r="J249" i="40"/>
  <c r="H249" i="40" s="1"/>
  <c r="J249" i="42"/>
  <c r="J249" i="43"/>
  <c r="J249" i="45"/>
  <c r="J249" i="46"/>
  <c r="H249" i="46" s="1"/>
  <c r="J249" i="34"/>
  <c r="I249" i="34" s="1"/>
  <c r="H249" i="34" s="1"/>
  <c r="J239" i="35"/>
  <c r="J239" i="36"/>
  <c r="J239" i="37"/>
  <c r="H239" i="37" s="1"/>
  <c r="J239" i="38"/>
  <c r="H239" i="38" s="1"/>
  <c r="J239" i="39"/>
  <c r="J239" i="40"/>
  <c r="H239" i="40" s="1"/>
  <c r="J239" i="42"/>
  <c r="J239" i="43"/>
  <c r="J239" i="45"/>
  <c r="J239" i="46"/>
  <c r="H239" i="46" s="1"/>
  <c r="J239" i="34"/>
  <c r="I239" i="34" s="1"/>
  <c r="H239" i="34" s="1"/>
  <c r="J228" i="35"/>
  <c r="J228" i="36"/>
  <c r="J228" i="37"/>
  <c r="H228" i="37" s="1"/>
  <c r="J228" i="38"/>
  <c r="H228" i="38" s="1"/>
  <c r="J228" i="39"/>
  <c r="J228" i="40"/>
  <c r="H228" i="40" s="1"/>
  <c r="J228" i="42"/>
  <c r="J228" i="43"/>
  <c r="J228" i="45"/>
  <c r="J228" i="46"/>
  <c r="H228" i="46" s="1"/>
  <c r="J228" i="34"/>
  <c r="I228" i="34" s="1"/>
  <c r="H228" i="34" s="1"/>
  <c r="J223" i="35"/>
  <c r="J223" i="36"/>
  <c r="J223" i="37"/>
  <c r="H223" i="37" s="1"/>
  <c r="J223" i="38"/>
  <c r="H223" i="38" s="1"/>
  <c r="J223" i="39"/>
  <c r="J223" i="40"/>
  <c r="H223" i="40" s="1"/>
  <c r="J223" i="42"/>
  <c r="J223" i="43"/>
  <c r="J223" i="45"/>
  <c r="J223" i="46"/>
  <c r="J223" i="34"/>
  <c r="I223" i="34" s="1"/>
  <c r="H223" i="34" s="1"/>
  <c r="J217" i="35"/>
  <c r="J217" i="36"/>
  <c r="J217" i="37"/>
  <c r="H217" i="37" s="1"/>
  <c r="J217" i="38"/>
  <c r="H217" i="38" s="1"/>
  <c r="J217" i="39"/>
  <c r="J217" i="40"/>
  <c r="J217" i="42"/>
  <c r="J217" i="43"/>
  <c r="J217" i="45"/>
  <c r="J217" i="46"/>
  <c r="H217" i="46" s="1"/>
  <c r="J217" i="34"/>
  <c r="I217" i="34" s="1"/>
  <c r="H217" i="34" s="1"/>
  <c r="J201" i="35"/>
  <c r="I201" i="35" s="1"/>
  <c r="J201" i="36"/>
  <c r="I201" i="36" s="1"/>
  <c r="J201" i="37"/>
  <c r="H201" i="37" s="1"/>
  <c r="J201" i="38"/>
  <c r="H201" i="38" s="1"/>
  <c r="J201" i="39"/>
  <c r="J201" i="40"/>
  <c r="H201" i="40" s="1"/>
  <c r="J201" i="42"/>
  <c r="J201" i="43"/>
  <c r="J201" i="45"/>
  <c r="J201" i="46"/>
  <c r="J201" i="34"/>
  <c r="I201" i="34" s="1"/>
  <c r="H201" i="34" s="1"/>
  <c r="H193" i="35"/>
  <c r="J193" i="36"/>
  <c r="J193" i="37"/>
  <c r="J193" i="38"/>
  <c r="J193" i="39"/>
  <c r="J193" i="40"/>
  <c r="H193" i="40" s="1"/>
  <c r="J193" i="42"/>
  <c r="J193" i="43"/>
  <c r="J193" i="45"/>
  <c r="J193" i="46"/>
  <c r="J190" i="46" s="1"/>
  <c r="J193" i="34"/>
  <c r="I193" i="34" s="1"/>
  <c r="H193" i="34" s="1"/>
  <c r="H190" i="40"/>
  <c r="H190" i="34"/>
  <c r="J188" i="36"/>
  <c r="J188" i="37"/>
  <c r="H188" i="37" s="1"/>
  <c r="J188" i="38"/>
  <c r="H188" i="38" s="1"/>
  <c r="J188" i="39"/>
  <c r="J188" i="40"/>
  <c r="H188" i="40" s="1"/>
  <c r="J188" i="42"/>
  <c r="J188" i="43"/>
  <c r="J188" i="45"/>
  <c r="J188" i="46"/>
  <c r="J188" i="34"/>
  <c r="I188" i="34" s="1"/>
  <c r="H188" i="34" s="1"/>
  <c r="J183" i="35"/>
  <c r="J183" i="36"/>
  <c r="J183" i="37"/>
  <c r="H183" i="37" s="1"/>
  <c r="J183" i="38"/>
  <c r="H183" i="38" s="1"/>
  <c r="J183" i="39"/>
  <c r="J183" i="40"/>
  <c r="H183" i="40" s="1"/>
  <c r="J183" i="42"/>
  <c r="J183" i="43"/>
  <c r="J183" i="45"/>
  <c r="J183" i="46"/>
  <c r="H183" i="46" s="1"/>
  <c r="J183" i="34"/>
  <c r="I183" i="34" s="1"/>
  <c r="H183" i="34" s="1"/>
  <c r="J181" i="35"/>
  <c r="H181" i="35" s="1"/>
  <c r="J181" i="36"/>
  <c r="J181" i="37"/>
  <c r="H181" i="37" s="1"/>
  <c r="J181" i="38"/>
  <c r="H181" i="38" s="1"/>
  <c r="J181" i="39"/>
  <c r="J181" i="40"/>
  <c r="H181" i="40" s="1"/>
  <c r="J181" i="42"/>
  <c r="J181" i="43"/>
  <c r="J181" i="45"/>
  <c r="J181" i="46"/>
  <c r="H181" i="46" s="1"/>
  <c r="J181" i="34"/>
  <c r="I181" i="34" s="1"/>
  <c r="H181" i="34" s="1"/>
  <c r="J180" i="36"/>
  <c r="J180" i="34"/>
  <c r="I180" i="34" s="1"/>
  <c r="H180" i="34" s="1"/>
  <c r="J176" i="35"/>
  <c r="J176" i="36"/>
  <c r="J176" i="37"/>
  <c r="J176" i="38"/>
  <c r="H176" i="38" s="1"/>
  <c r="J176" i="39"/>
  <c r="J176" i="40"/>
  <c r="H176" i="40" s="1"/>
  <c r="J176" i="42"/>
  <c r="J176" i="43"/>
  <c r="J176" i="45"/>
  <c r="J176" i="46"/>
  <c r="H176" i="46" s="1"/>
  <c r="J176" i="34"/>
  <c r="I176" i="34" s="1"/>
  <c r="H176" i="34" s="1"/>
  <c r="J175" i="36"/>
  <c r="J173" i="35"/>
  <c r="J173" i="36"/>
  <c r="J173" i="37"/>
  <c r="H173" i="37" s="1"/>
  <c r="J173" i="38"/>
  <c r="H173" i="38" s="1"/>
  <c r="J173" i="39"/>
  <c r="J173" i="40"/>
  <c r="H173" i="40" s="1"/>
  <c r="J173" i="42"/>
  <c r="J173" i="43"/>
  <c r="J173" i="45"/>
  <c r="J173" i="46"/>
  <c r="H173" i="46" s="1"/>
  <c r="J173" i="34"/>
  <c r="I173" i="34" s="1"/>
  <c r="H173" i="34" s="1"/>
  <c r="J168" i="35"/>
  <c r="J168" i="36"/>
  <c r="J168" i="37"/>
  <c r="H168" i="37" s="1"/>
  <c r="J168" i="38"/>
  <c r="H168" i="38" s="1"/>
  <c r="J168" i="39"/>
  <c r="J168" i="40"/>
  <c r="H168" i="40" s="1"/>
  <c r="J168" i="42"/>
  <c r="J168" i="43"/>
  <c r="J168" i="45"/>
  <c r="J168" i="46"/>
  <c r="J168" i="34"/>
  <c r="I168" i="34" s="1"/>
  <c r="H168" i="34" s="1"/>
  <c r="J167" i="36"/>
  <c r="J164" i="35"/>
  <c r="H164" i="35" s="1"/>
  <c r="J164" i="36"/>
  <c r="J164" i="37"/>
  <c r="H164" i="37" s="1"/>
  <c r="J164" i="38"/>
  <c r="H164" i="38" s="1"/>
  <c r="J164" i="39"/>
  <c r="J164" i="40"/>
  <c r="H164" i="40" s="1"/>
  <c r="J164" i="42"/>
  <c r="J164" i="43"/>
  <c r="J164" i="45"/>
  <c r="J164" i="46"/>
  <c r="H164" i="46" s="1"/>
  <c r="J164" i="34"/>
  <c r="I164" i="34" s="1"/>
  <c r="H164" i="34" s="1"/>
  <c r="J158" i="35"/>
  <c r="J158" i="36"/>
  <c r="J158" i="37"/>
  <c r="H158" i="37" s="1"/>
  <c r="J158" i="38"/>
  <c r="H158" i="38" s="1"/>
  <c r="J158" i="39"/>
  <c r="J158" i="40"/>
  <c r="H158" i="40" s="1"/>
  <c r="J158" i="42"/>
  <c r="J158" i="43"/>
  <c r="J158" i="45"/>
  <c r="J158" i="46"/>
  <c r="H158" i="46" s="1"/>
  <c r="J158" i="34"/>
  <c r="I158" i="34" s="1"/>
  <c r="H158" i="34" s="1"/>
  <c r="J154" i="35"/>
  <c r="J154" i="36"/>
  <c r="J154" i="37"/>
  <c r="J154" i="38"/>
  <c r="H154" i="38" s="1"/>
  <c r="J154" i="39"/>
  <c r="J154" i="40"/>
  <c r="H154" i="40" s="1"/>
  <c r="J154" i="42"/>
  <c r="J154" i="43"/>
  <c r="J154" i="45"/>
  <c r="J154" i="46"/>
  <c r="H154" i="46" s="1"/>
  <c r="J154" i="34"/>
  <c r="I154" i="34" s="1"/>
  <c r="H154" i="34" s="1"/>
  <c r="J146" i="35"/>
  <c r="J146" i="36"/>
  <c r="J146" i="37"/>
  <c r="H146" i="37" s="1"/>
  <c r="J146" i="38"/>
  <c r="H146" i="38" s="1"/>
  <c r="J146" i="39"/>
  <c r="J146" i="40"/>
  <c r="H146" i="40" s="1"/>
  <c r="J146" i="42"/>
  <c r="J146" i="43"/>
  <c r="J146" i="45"/>
  <c r="J146" i="46"/>
  <c r="H146" i="46" s="1"/>
  <c r="J146" i="34"/>
  <c r="I146" i="34" s="1"/>
  <c r="H146" i="34" s="1"/>
  <c r="J141" i="35"/>
  <c r="H141" i="35" s="1"/>
  <c r="J141" i="36"/>
  <c r="J141" i="37"/>
  <c r="H141" i="37" s="1"/>
  <c r="J141" i="38"/>
  <c r="H141" i="38" s="1"/>
  <c r="J141" i="39"/>
  <c r="J141" i="40"/>
  <c r="H141" i="40" s="1"/>
  <c r="J141" i="42"/>
  <c r="J141" i="43"/>
  <c r="J141" i="45"/>
  <c r="J141" i="46"/>
  <c r="H141" i="46" s="1"/>
  <c r="J141" i="34"/>
  <c r="I141" i="34" s="1"/>
  <c r="H141" i="34" s="1"/>
  <c r="J135" i="35"/>
  <c r="J135" i="36"/>
  <c r="J135" i="37"/>
  <c r="H135" i="37" s="1"/>
  <c r="J135" i="38"/>
  <c r="H135" i="38" s="1"/>
  <c r="J135" i="39"/>
  <c r="J135" i="40"/>
  <c r="H135" i="40" s="1"/>
  <c r="J135" i="42"/>
  <c r="J135" i="43"/>
  <c r="J135" i="45"/>
  <c r="J135" i="46"/>
  <c r="H135" i="46" s="1"/>
  <c r="J135" i="34"/>
  <c r="I135" i="34" s="1"/>
  <c r="H135" i="34" s="1"/>
  <c r="J131" i="35"/>
  <c r="J131" i="36"/>
  <c r="J131" i="37"/>
  <c r="H131" i="37" s="1"/>
  <c r="J131" i="38"/>
  <c r="H131" i="38" s="1"/>
  <c r="J131" i="39"/>
  <c r="J131" i="40"/>
  <c r="H131" i="40" s="1"/>
  <c r="J131" i="42"/>
  <c r="J131" i="43"/>
  <c r="J131" i="45"/>
  <c r="J131" i="46"/>
  <c r="H131" i="46" s="1"/>
  <c r="J131" i="34"/>
  <c r="I131" i="34" s="1"/>
  <c r="H131" i="34" s="1"/>
  <c r="J124" i="35"/>
  <c r="J124" i="36"/>
  <c r="J124" i="37"/>
  <c r="H124" i="37" s="1"/>
  <c r="J124" i="38"/>
  <c r="H124" i="38" s="1"/>
  <c r="J124" i="39"/>
  <c r="J124" i="40"/>
  <c r="H124" i="40" s="1"/>
  <c r="J124" i="42"/>
  <c r="J124" i="43"/>
  <c r="J124" i="45"/>
  <c r="J124" i="46"/>
  <c r="H124" i="46" s="1"/>
  <c r="J124" i="34"/>
  <c r="I124" i="34" s="1"/>
  <c r="H124" i="34" s="1"/>
  <c r="J120" i="35"/>
  <c r="H120" i="35" s="1"/>
  <c r="J120" i="36"/>
  <c r="J120" i="37"/>
  <c r="H120" i="37" s="1"/>
  <c r="J120" i="38"/>
  <c r="H120" i="38" s="1"/>
  <c r="J120" i="39"/>
  <c r="J120" i="40"/>
  <c r="J120" i="42"/>
  <c r="J120" i="43"/>
  <c r="J120" i="45"/>
  <c r="J120" i="46"/>
  <c r="J120" i="34"/>
  <c r="I120" i="34" s="1"/>
  <c r="H120" i="34" s="1"/>
  <c r="J119" i="37"/>
  <c r="J112" i="35"/>
  <c r="J112" i="36"/>
  <c r="J112" i="37"/>
  <c r="H112" i="37" s="1"/>
  <c r="J112" i="38"/>
  <c r="H112" i="38" s="1"/>
  <c r="J112" i="39"/>
  <c r="J112" i="40"/>
  <c r="H112" i="40" s="1"/>
  <c r="J112" i="42"/>
  <c r="J112" i="43"/>
  <c r="J112" i="45"/>
  <c r="J112" i="46"/>
  <c r="H112" i="46" s="1"/>
  <c r="J112" i="34"/>
  <c r="I112" i="34" s="1"/>
  <c r="H112" i="34" s="1"/>
  <c r="J110" i="35"/>
  <c r="J110" i="36"/>
  <c r="J110" i="37"/>
  <c r="H110" i="37" s="1"/>
  <c r="J110" i="38"/>
  <c r="H110" i="38" s="1"/>
  <c r="J110" i="39"/>
  <c r="J110" i="40"/>
  <c r="H110" i="40" s="1"/>
  <c r="J110" i="42"/>
  <c r="J110" i="43"/>
  <c r="J110" i="45"/>
  <c r="J110" i="46"/>
  <c r="H110" i="46" s="1"/>
  <c r="J110" i="34"/>
  <c r="I110" i="34" s="1"/>
  <c r="H110" i="34" s="1"/>
  <c r="J108" i="35"/>
  <c r="J108" i="36"/>
  <c r="J108" i="37"/>
  <c r="J108" i="38"/>
  <c r="H108" i="38" s="1"/>
  <c r="J108" i="39"/>
  <c r="J108" i="40"/>
  <c r="H108" i="40" s="1"/>
  <c r="J108" i="42"/>
  <c r="J108" i="43"/>
  <c r="J108" i="45"/>
  <c r="J108" i="46"/>
  <c r="H108" i="46" s="1"/>
  <c r="J108" i="34"/>
  <c r="I108" i="34" s="1"/>
  <c r="H108" i="34" s="1"/>
  <c r="J102" i="35"/>
  <c r="H102" i="35" s="1"/>
  <c r="J102" i="36"/>
  <c r="J102" i="37"/>
  <c r="H102" i="37" s="1"/>
  <c r="J102" i="38"/>
  <c r="H102" i="38" s="1"/>
  <c r="J102" i="39"/>
  <c r="J102" i="40"/>
  <c r="H102" i="40" s="1"/>
  <c r="J102" i="42"/>
  <c r="J102" i="43"/>
  <c r="J102" i="45"/>
  <c r="J102" i="46"/>
  <c r="H102" i="46" s="1"/>
  <c r="J102" i="34"/>
  <c r="I102" i="34" s="1"/>
  <c r="H102" i="34" s="1"/>
  <c r="J99" i="35"/>
  <c r="J99" i="36"/>
  <c r="J99" i="37"/>
  <c r="H99" i="37" s="1"/>
  <c r="J99" i="38"/>
  <c r="H99" i="38" s="1"/>
  <c r="J99" i="39"/>
  <c r="J99" i="40"/>
  <c r="H99" i="40" s="1"/>
  <c r="J99" i="42"/>
  <c r="J99" i="43"/>
  <c r="J99" i="45"/>
  <c r="J99" i="46"/>
  <c r="H99" i="46" s="1"/>
  <c r="J99" i="34"/>
  <c r="I99" i="34" s="1"/>
  <c r="H99" i="34" s="1"/>
  <c r="J96" i="35"/>
  <c r="J96" i="36"/>
  <c r="J96" i="37"/>
  <c r="H96" i="37" s="1"/>
  <c r="J96" i="38"/>
  <c r="H96" i="38" s="1"/>
  <c r="J96" i="39"/>
  <c r="J96" i="40"/>
  <c r="H96" i="40" s="1"/>
  <c r="J96" i="42"/>
  <c r="J96" i="43"/>
  <c r="J96" i="45"/>
  <c r="J96" i="46"/>
  <c r="H96" i="46" s="1"/>
  <c r="J96" i="34"/>
  <c r="I96" i="34" s="1"/>
  <c r="H96" i="34" s="1"/>
  <c r="J92" i="35"/>
  <c r="J92" i="36"/>
  <c r="J92" i="37"/>
  <c r="H92" i="37" s="1"/>
  <c r="J92" i="38"/>
  <c r="H92" i="38" s="1"/>
  <c r="J92" i="39"/>
  <c r="J92" i="40"/>
  <c r="H92" i="40" s="1"/>
  <c r="J92" i="42"/>
  <c r="J92" i="43"/>
  <c r="J92" i="45"/>
  <c r="J92" i="46"/>
  <c r="J92" i="34"/>
  <c r="I92" i="34" s="1"/>
  <c r="H92" i="34" s="1"/>
  <c r="J91" i="37"/>
  <c r="J91" i="38"/>
  <c r="H91" i="38" s="1"/>
  <c r="J91" i="34"/>
  <c r="I91" i="34" s="1"/>
  <c r="H91" i="34" s="1"/>
  <c r="J89" i="35"/>
  <c r="H89" i="35" s="1"/>
  <c r="J89" i="36"/>
  <c r="J89" i="37"/>
  <c r="H89" i="37" s="1"/>
  <c r="J89" i="38"/>
  <c r="H89" i="38" s="1"/>
  <c r="J89" i="39"/>
  <c r="J89" i="40"/>
  <c r="H89" i="40" s="1"/>
  <c r="J89" i="42"/>
  <c r="J89" i="43"/>
  <c r="J89" i="45"/>
  <c r="J89" i="46"/>
  <c r="H89" i="46" s="1"/>
  <c r="J89" i="34"/>
  <c r="I89" i="34" s="1"/>
  <c r="H89" i="34" s="1"/>
  <c r="J87" i="35"/>
  <c r="J87" i="36"/>
  <c r="J87" i="37"/>
  <c r="H87" i="37" s="1"/>
  <c r="J87" i="38"/>
  <c r="H87" i="38" s="1"/>
  <c r="J87" i="39"/>
  <c r="J87" i="40"/>
  <c r="H87" i="40" s="1"/>
  <c r="J87" i="42"/>
  <c r="J87" i="43"/>
  <c r="J87" i="45"/>
  <c r="J87" i="46"/>
  <c r="H87" i="46" s="1"/>
  <c r="J87" i="34"/>
  <c r="I87" i="34" s="1"/>
  <c r="H87" i="34" s="1"/>
  <c r="J82" i="35"/>
  <c r="J82" i="36"/>
  <c r="J82" i="37"/>
  <c r="H82" i="37" s="1"/>
  <c r="J82" i="38"/>
  <c r="H82" i="38" s="1"/>
  <c r="J82" i="39"/>
  <c r="J82" i="40"/>
  <c r="H82" i="40" s="1"/>
  <c r="J82" i="42"/>
  <c r="J82" i="43"/>
  <c r="J82" i="45"/>
  <c r="J82" i="46"/>
  <c r="J82" i="34"/>
  <c r="I82" i="34" s="1"/>
  <c r="H82" i="34" s="1"/>
  <c r="J77" i="35"/>
  <c r="J77" i="36"/>
  <c r="J77" i="37"/>
  <c r="J77" i="38"/>
  <c r="H77" i="38" s="1"/>
  <c r="J77" i="39"/>
  <c r="J77" i="40"/>
  <c r="H77" i="40" s="1"/>
  <c r="J77" i="42"/>
  <c r="J77" i="43"/>
  <c r="J77" i="45"/>
  <c r="J77" i="46"/>
  <c r="H77" i="46" s="1"/>
  <c r="J77" i="34"/>
  <c r="I77" i="34" s="1"/>
  <c r="H77" i="34" s="1"/>
  <c r="J74" i="35"/>
  <c r="H74" i="35" s="1"/>
  <c r="J74" i="36"/>
  <c r="J74" i="37"/>
  <c r="H74" i="37" s="1"/>
  <c r="J74" i="38"/>
  <c r="H74" i="38" s="1"/>
  <c r="J74" i="39"/>
  <c r="J74" i="40"/>
  <c r="H74" i="40" s="1"/>
  <c r="J74" i="42"/>
  <c r="J74" i="43"/>
  <c r="J74" i="45"/>
  <c r="J74" i="46"/>
  <c r="H74" i="46" s="1"/>
  <c r="J74" i="34"/>
  <c r="I74" i="34" s="1"/>
  <c r="H74" i="34" s="1"/>
  <c r="J71" i="35"/>
  <c r="J71" i="36"/>
  <c r="J71" i="37"/>
  <c r="H71" i="37" s="1"/>
  <c r="J71" i="38"/>
  <c r="H71" i="38" s="1"/>
  <c r="J71" i="39"/>
  <c r="J71" i="40"/>
  <c r="H71" i="40" s="1"/>
  <c r="J71" i="42"/>
  <c r="J71" i="45"/>
  <c r="J71" i="46"/>
  <c r="J71" i="34"/>
  <c r="I71" i="34" s="1"/>
  <c r="H71" i="34" s="1"/>
  <c r="J70" i="37"/>
  <c r="H70" i="37" s="1"/>
  <c r="J65" i="35"/>
  <c r="J65" i="36"/>
  <c r="J65" i="37"/>
  <c r="H65" i="37" s="1"/>
  <c r="J65" i="38"/>
  <c r="H65" i="38" s="1"/>
  <c r="J65" i="39"/>
  <c r="J65" i="40"/>
  <c r="H65" i="40" s="1"/>
  <c r="J65" i="42"/>
  <c r="J65" i="43"/>
  <c r="I65" i="43" s="1"/>
  <c r="AC65" i="25" s="1"/>
  <c r="J65" i="45"/>
  <c r="J65" i="46"/>
  <c r="J65" i="34"/>
  <c r="I65" i="34" s="1"/>
  <c r="H65" i="34" s="1"/>
  <c r="J64" i="36"/>
  <c r="J64" i="37"/>
  <c r="J64" i="38"/>
  <c r="H64" i="38" s="1"/>
  <c r="J64" i="42"/>
  <c r="J63" i="36"/>
  <c r="J56" i="36"/>
  <c r="J56" i="37"/>
  <c r="J56" i="38"/>
  <c r="H56" i="38" s="1"/>
  <c r="J56" i="39"/>
  <c r="J56" i="40"/>
  <c r="H56" i="40" s="1"/>
  <c r="J56" i="42"/>
  <c r="J56" i="34"/>
  <c r="I56" i="34" s="1"/>
  <c r="H56" i="34" s="1"/>
  <c r="J48" i="35"/>
  <c r="J48" i="36"/>
  <c r="J48" i="37"/>
  <c r="H48" i="37" s="1"/>
  <c r="J48" i="38"/>
  <c r="H48" i="38" s="1"/>
  <c r="J48" i="39"/>
  <c r="J48" i="40"/>
  <c r="H48" i="40" s="1"/>
  <c r="J48" i="42"/>
  <c r="J48" i="43"/>
  <c r="J48" i="45"/>
  <c r="J48" i="46"/>
  <c r="H48" i="46" s="1"/>
  <c r="J48" i="34"/>
  <c r="J42" i="35"/>
  <c r="J42" i="36"/>
  <c r="J42" i="37"/>
  <c r="H42" i="37" s="1"/>
  <c r="J42" i="38"/>
  <c r="H42" i="38" s="1"/>
  <c r="J42" i="39"/>
  <c r="J42" i="40"/>
  <c r="H42" i="40" s="1"/>
  <c r="J42" i="42"/>
  <c r="J42" i="45"/>
  <c r="J42" i="46"/>
  <c r="J42" i="34"/>
  <c r="I42" i="34" s="1"/>
  <c r="H42" i="34" s="1"/>
  <c r="J47" i="37"/>
  <c r="J47" i="40"/>
  <c r="H47" i="40" s="1"/>
  <c r="J47" i="45"/>
  <c r="J47" i="46"/>
  <c r="H47" i="46" s="1"/>
  <c r="J34" i="36"/>
  <c r="J34" i="37"/>
  <c r="J34" i="38"/>
  <c r="J34" i="39"/>
  <c r="J34" i="40"/>
  <c r="H34" i="40" s="1"/>
  <c r="J34" i="42"/>
  <c r="J34" i="43"/>
  <c r="J34" i="45"/>
  <c r="J34" i="46"/>
  <c r="J34" i="34"/>
  <c r="J33" i="45"/>
  <c r="J27" i="35"/>
  <c r="H27" i="35" s="1"/>
  <c r="J27" i="36"/>
  <c r="J27" i="37"/>
  <c r="H27" i="37" s="1"/>
  <c r="J27" i="38"/>
  <c r="H27" i="38" s="1"/>
  <c r="J27" i="39"/>
  <c r="J27" i="40"/>
  <c r="H27" i="40" s="1"/>
  <c r="J27" i="42"/>
  <c r="J27" i="43"/>
  <c r="J27" i="45"/>
  <c r="J27" i="46"/>
  <c r="H27" i="46" s="1"/>
  <c r="J27" i="34"/>
  <c r="I27" i="34" s="1"/>
  <c r="H27" i="34" s="1"/>
  <c r="J19" i="35"/>
  <c r="J19" i="36"/>
  <c r="I19" i="36" s="1"/>
  <c r="J19" i="37"/>
  <c r="H19" i="37" s="1"/>
  <c r="J19" i="38"/>
  <c r="J19" i="39"/>
  <c r="J19" i="40"/>
  <c r="H19" i="40" s="1"/>
  <c r="J19" i="42"/>
  <c r="J19" i="43"/>
  <c r="J19" i="45"/>
  <c r="J19" i="46"/>
  <c r="H19" i="46" s="1"/>
  <c r="J19" i="34"/>
  <c r="I19" i="34" s="1"/>
  <c r="H19" i="34" s="1"/>
  <c r="I534" i="45"/>
  <c r="AN181" i="25"/>
  <c r="I11" i="35"/>
  <c r="I11" i="36"/>
  <c r="I11" i="39"/>
  <c r="I11" i="45"/>
  <c r="I11" i="46"/>
  <c r="J18" i="36"/>
  <c r="I18" i="36" s="1"/>
  <c r="J18" i="37"/>
  <c r="J18" i="40"/>
  <c r="H18" i="40" s="1"/>
  <c r="J18" i="43"/>
  <c r="J18" i="45"/>
  <c r="J18" i="46"/>
  <c r="H18" i="46" s="1"/>
  <c r="AQ450" i="25"/>
  <c r="AP450" i="25"/>
  <c r="AO450" i="25"/>
  <c r="AQ448" i="25"/>
  <c r="I9" i="46"/>
  <c r="I10" i="46"/>
  <c r="I9" i="45"/>
  <c r="I10" i="45"/>
  <c r="I9" i="39"/>
  <c r="I10" i="39"/>
  <c r="I9" i="36"/>
  <c r="I10" i="36"/>
  <c r="I9" i="35"/>
  <c r="I10" i="35"/>
  <c r="AP193" i="25"/>
  <c r="AO193" i="25"/>
  <c r="AQ193" i="25"/>
  <c r="AQ180" i="25"/>
  <c r="AQ181" i="25"/>
  <c r="AQ183" i="25"/>
  <c r="AO181" i="25"/>
  <c r="AP181" i="25"/>
  <c r="AO183" i="25"/>
  <c r="AP170" i="25"/>
  <c r="AO170" i="25"/>
  <c r="AQ170" i="25"/>
  <c r="I19" i="35" l="1"/>
  <c r="I463" i="46"/>
  <c r="H463" i="46" s="1"/>
  <c r="I201" i="46"/>
  <c r="H201" i="46" s="1"/>
  <c r="I440" i="36"/>
  <c r="I440" i="35"/>
  <c r="H440" i="35" s="1"/>
  <c r="I65" i="35"/>
  <c r="N200" i="35"/>
  <c r="L467" i="43"/>
  <c r="I425" i="35"/>
  <c r="H425" i="35" s="1"/>
  <c r="I465" i="36"/>
  <c r="I465" i="35"/>
  <c r="H465" i="35" s="1"/>
  <c r="P200" i="46"/>
  <c r="O190" i="46"/>
  <c r="N200" i="46"/>
  <c r="M190" i="46"/>
  <c r="L200" i="46"/>
  <c r="K190" i="46"/>
  <c r="J200" i="46"/>
  <c r="H190" i="46"/>
  <c r="H193" i="38"/>
  <c r="J190" i="38"/>
  <c r="H193" i="37"/>
  <c r="J190" i="37"/>
  <c r="H27" i="45"/>
  <c r="H27" i="39"/>
  <c r="J33" i="46"/>
  <c r="H34" i="46"/>
  <c r="H42" i="45"/>
  <c r="J47" i="43"/>
  <c r="J63" i="37"/>
  <c r="H63" i="37" s="1"/>
  <c r="H64" i="37"/>
  <c r="J64" i="45"/>
  <c r="J64" i="39"/>
  <c r="J64" i="35"/>
  <c r="J70" i="36"/>
  <c r="H74" i="45"/>
  <c r="H87" i="43"/>
  <c r="H89" i="42"/>
  <c r="J91" i="46"/>
  <c r="H91" i="46" s="1"/>
  <c r="H92" i="46"/>
  <c r="H96" i="39"/>
  <c r="H99" i="43"/>
  <c r="H102" i="42"/>
  <c r="H108" i="42"/>
  <c r="J106" i="37"/>
  <c r="H108" i="37"/>
  <c r="J106" i="36"/>
  <c r="J119" i="46"/>
  <c r="H119" i="46" s="1"/>
  <c r="H120" i="46"/>
  <c r="J119" i="40"/>
  <c r="H119" i="40" s="1"/>
  <c r="H120" i="40"/>
  <c r="J119" i="36"/>
  <c r="H124" i="39"/>
  <c r="H131" i="45"/>
  <c r="AI131" i="25" s="1"/>
  <c r="I131" i="25" s="1"/>
  <c r="J131" i="25" s="1"/>
  <c r="H131" i="39"/>
  <c r="H135" i="43"/>
  <c r="H141" i="42"/>
  <c r="H154" i="42"/>
  <c r="J153" i="37"/>
  <c r="H154" i="37"/>
  <c r="H168" i="43"/>
  <c r="H173" i="42"/>
  <c r="H181" i="43"/>
  <c r="H183" i="42"/>
  <c r="H188" i="46"/>
  <c r="H190" i="39"/>
  <c r="H193" i="43"/>
  <c r="H201" i="42"/>
  <c r="J208" i="40"/>
  <c r="H208" i="40" s="1"/>
  <c r="H217" i="40"/>
  <c r="H223" i="39"/>
  <c r="H228" i="43"/>
  <c r="H292" i="43"/>
  <c r="H298" i="42"/>
  <c r="H307" i="39"/>
  <c r="H314" i="42"/>
  <c r="H329" i="45"/>
  <c r="H329" i="39"/>
  <c r="H337" i="42"/>
  <c r="H341" i="46"/>
  <c r="H344" i="42"/>
  <c r="J343" i="37"/>
  <c r="H343" i="37" s="1"/>
  <c r="H344" i="37"/>
  <c r="J356" i="46"/>
  <c r="H356" i="46" s="1"/>
  <c r="H358" i="46"/>
  <c r="J356" i="36"/>
  <c r="H361" i="45"/>
  <c r="H361" i="39"/>
  <c r="J375" i="43"/>
  <c r="J375" i="38"/>
  <c r="H375" i="38" s="1"/>
  <c r="H366" i="38"/>
  <c r="H369" i="42"/>
  <c r="H376" i="39"/>
  <c r="H378" i="43"/>
  <c r="H390" i="42"/>
  <c r="J389" i="37"/>
  <c r="H390" i="37"/>
  <c r="H392" i="46"/>
  <c r="H392" i="36"/>
  <c r="J397" i="46"/>
  <c r="H399" i="46"/>
  <c r="H411" i="39"/>
  <c r="H413" i="43"/>
  <c r="H417" i="36"/>
  <c r="H419" i="39"/>
  <c r="H421" i="43"/>
  <c r="H425" i="36"/>
  <c r="H427" i="39"/>
  <c r="H429" i="38"/>
  <c r="H434" i="42"/>
  <c r="H436" i="36"/>
  <c r="H438" i="45"/>
  <c r="H438" i="39"/>
  <c r="H453" i="36"/>
  <c r="H455" i="39"/>
  <c r="H461" i="36"/>
  <c r="H463" i="39"/>
  <c r="H469" i="36"/>
  <c r="Q47" i="35"/>
  <c r="P47" i="35" s="1"/>
  <c r="P48" i="35"/>
  <c r="Q336" i="35"/>
  <c r="P337" i="35"/>
  <c r="Q397" i="35"/>
  <c r="P397" i="35" s="1"/>
  <c r="P399" i="35"/>
  <c r="N64" i="36"/>
  <c r="N63" i="36" s="1"/>
  <c r="N70" i="36"/>
  <c r="M71" i="36"/>
  <c r="U95" i="36"/>
  <c r="T96" i="36"/>
  <c r="U119" i="36"/>
  <c r="T120" i="36"/>
  <c r="U389" i="36"/>
  <c r="T389" i="36" s="1"/>
  <c r="T390" i="36"/>
  <c r="U397" i="36"/>
  <c r="T399" i="36"/>
  <c r="P47" i="36"/>
  <c r="O47" i="36" s="1"/>
  <c r="O48" i="36"/>
  <c r="M48" i="36" s="1"/>
  <c r="P70" i="36"/>
  <c r="O70" i="36" s="1"/>
  <c r="O71" i="36"/>
  <c r="M112" i="36"/>
  <c r="M176" i="36"/>
  <c r="M223" i="36"/>
  <c r="M307" i="36"/>
  <c r="M387" i="36"/>
  <c r="M411" i="36"/>
  <c r="M419" i="36"/>
  <c r="M427" i="36"/>
  <c r="M455" i="36"/>
  <c r="M463" i="36"/>
  <c r="L175" i="42"/>
  <c r="K175" i="42" s="1"/>
  <c r="K180" i="42"/>
  <c r="K76" i="45"/>
  <c r="K473" i="39"/>
  <c r="M69" i="45"/>
  <c r="R433" i="45"/>
  <c r="K433" i="45"/>
  <c r="K153" i="42"/>
  <c r="L69" i="45"/>
  <c r="K95" i="45"/>
  <c r="AJ272" i="43"/>
  <c r="R389" i="45"/>
  <c r="H463" i="45"/>
  <c r="H427" i="45"/>
  <c r="H411" i="45"/>
  <c r="H267" i="45"/>
  <c r="H168" i="45"/>
  <c r="H108" i="45"/>
  <c r="AK336" i="43"/>
  <c r="AJ336" i="43" s="1"/>
  <c r="H239" i="42"/>
  <c r="H417" i="45"/>
  <c r="H369" i="45"/>
  <c r="H89" i="45"/>
  <c r="H263" i="45"/>
  <c r="K119" i="45"/>
  <c r="L356" i="43"/>
  <c r="H141" i="45"/>
  <c r="AI141" i="25" s="1"/>
  <c r="I141" i="25" s="1"/>
  <c r="J141" i="25" s="1"/>
  <c r="H467" i="45"/>
  <c r="H451" i="45"/>
  <c r="H415" i="45"/>
  <c r="H223" i="45"/>
  <c r="H112" i="45"/>
  <c r="AJ463" i="43"/>
  <c r="AJ438" i="43"/>
  <c r="AJ419" i="43"/>
  <c r="AJ387" i="43"/>
  <c r="AJ354" i="43"/>
  <c r="AJ314" i="43"/>
  <c r="AJ267" i="43"/>
  <c r="AJ201" i="43"/>
  <c r="Y336" i="43"/>
  <c r="H451" i="42"/>
  <c r="N63" i="46"/>
  <c r="M63" i="46" s="1"/>
  <c r="M64" i="46"/>
  <c r="H429" i="45"/>
  <c r="H376" i="45"/>
  <c r="H190" i="45"/>
  <c r="H65" i="45"/>
  <c r="H10" i="39"/>
  <c r="H9" i="39"/>
  <c r="H11" i="39"/>
  <c r="H19" i="45"/>
  <c r="J18" i="39"/>
  <c r="J18" i="35"/>
  <c r="I18" i="35" s="1"/>
  <c r="J33" i="39"/>
  <c r="J47" i="34"/>
  <c r="I47" i="34" s="1"/>
  <c r="H47" i="34" s="1"/>
  <c r="I48" i="34"/>
  <c r="H48" i="34" s="1"/>
  <c r="H48" i="42"/>
  <c r="H56" i="42"/>
  <c r="J54" i="37"/>
  <c r="H54" i="37" s="1"/>
  <c r="H56" i="37"/>
  <c r="J64" i="34"/>
  <c r="H65" i="43"/>
  <c r="AB65" i="25" s="1"/>
  <c r="I65" i="25" s="1"/>
  <c r="J65" i="25" s="1"/>
  <c r="J70" i="42"/>
  <c r="J70" i="46"/>
  <c r="H70" i="46" s="1"/>
  <c r="H71" i="46"/>
  <c r="J70" i="39"/>
  <c r="J70" i="35"/>
  <c r="J70" i="43"/>
  <c r="J76" i="38"/>
  <c r="H76" i="38" s="1"/>
  <c r="H77" i="39"/>
  <c r="H82" i="43"/>
  <c r="H87" i="42"/>
  <c r="H91" i="37"/>
  <c r="J91" i="45"/>
  <c r="H92" i="39"/>
  <c r="J91" i="35"/>
  <c r="H96" i="43"/>
  <c r="H99" i="42"/>
  <c r="H102" i="36"/>
  <c r="J106" i="45"/>
  <c r="H110" i="39"/>
  <c r="H112" i="43"/>
  <c r="J119" i="38"/>
  <c r="H119" i="38" s="1"/>
  <c r="J119" i="45"/>
  <c r="H120" i="39"/>
  <c r="H124" i="43"/>
  <c r="J130" i="37"/>
  <c r="H131" i="43"/>
  <c r="H135" i="42"/>
  <c r="J153" i="36"/>
  <c r="H164" i="43"/>
  <c r="J167" i="34"/>
  <c r="I167" i="34" s="1"/>
  <c r="H167" i="34" s="1"/>
  <c r="H176" i="37"/>
  <c r="J180" i="45"/>
  <c r="J180" i="42"/>
  <c r="H183" i="36"/>
  <c r="H188" i="39"/>
  <c r="H190" i="43"/>
  <c r="H193" i="42"/>
  <c r="H201" i="36"/>
  <c r="H217" i="45"/>
  <c r="H217" i="39"/>
  <c r="H228" i="42"/>
  <c r="H249" i="45"/>
  <c r="H273" i="46"/>
  <c r="H292" i="42"/>
  <c r="H326" i="45"/>
  <c r="J336" i="34"/>
  <c r="I336" i="34" s="1"/>
  <c r="H336" i="34" s="1"/>
  <c r="J336" i="42"/>
  <c r="J336" i="40"/>
  <c r="H336" i="40" s="1"/>
  <c r="H337" i="40"/>
  <c r="J336" i="36"/>
  <c r="H341" i="45"/>
  <c r="H341" i="39"/>
  <c r="J343" i="42"/>
  <c r="H350" i="45"/>
  <c r="H352" i="43"/>
  <c r="H354" i="42"/>
  <c r="J356" i="40"/>
  <c r="H356" i="40" s="1"/>
  <c r="J356" i="45"/>
  <c r="J356" i="39"/>
  <c r="J356" i="35"/>
  <c r="H366" i="42"/>
  <c r="J375" i="37"/>
  <c r="H366" i="37"/>
  <c r="H373" i="45"/>
  <c r="H373" i="39"/>
  <c r="H378" i="42"/>
  <c r="H390" i="46"/>
  <c r="J389" i="36"/>
  <c r="J397" i="38"/>
  <c r="H397" i="38" s="1"/>
  <c r="H399" i="39"/>
  <c r="J397" i="35"/>
  <c r="H399" i="35"/>
  <c r="H413" i="42"/>
  <c r="H417" i="39"/>
  <c r="H419" i="43"/>
  <c r="H421" i="42"/>
  <c r="H425" i="45"/>
  <c r="H425" i="39"/>
  <c r="H429" i="42"/>
  <c r="H434" i="36"/>
  <c r="H436" i="45"/>
  <c r="H436" i="39"/>
  <c r="H440" i="42"/>
  <c r="H453" i="45"/>
  <c r="H453" i="39"/>
  <c r="H457" i="42"/>
  <c r="H461" i="39"/>
  <c r="H465" i="42"/>
  <c r="H469" i="45"/>
  <c r="H469" i="39"/>
  <c r="H469" i="35"/>
  <c r="K54" i="35"/>
  <c r="H56" i="35"/>
  <c r="P30" i="35"/>
  <c r="P56" i="35"/>
  <c r="Q54" i="35"/>
  <c r="P54" i="35" s="1"/>
  <c r="P77" i="35"/>
  <c r="H77" i="35" s="1"/>
  <c r="Q91" i="35"/>
  <c r="P91" i="35" s="1"/>
  <c r="P92" i="35"/>
  <c r="P108" i="35"/>
  <c r="P124" i="35"/>
  <c r="H124" i="35" s="1"/>
  <c r="P146" i="35"/>
  <c r="H146" i="35" s="1"/>
  <c r="P168" i="35"/>
  <c r="P183" i="35"/>
  <c r="P201" i="35"/>
  <c r="H201" i="35" s="1"/>
  <c r="P239" i="35"/>
  <c r="P267" i="35"/>
  <c r="P298" i="35"/>
  <c r="P314" i="35"/>
  <c r="H314" i="35" s="1"/>
  <c r="P341" i="35"/>
  <c r="H341" i="35" s="1"/>
  <c r="U32" i="35"/>
  <c r="AF32" i="35"/>
  <c r="L14" i="36"/>
  <c r="L200" i="36" s="1"/>
  <c r="N33" i="36"/>
  <c r="K32" i="36"/>
  <c r="L76" i="36"/>
  <c r="L119" i="36"/>
  <c r="N343" i="36"/>
  <c r="U208" i="36"/>
  <c r="T217" i="36"/>
  <c r="T223" i="36"/>
  <c r="T228" i="36"/>
  <c r="T239" i="36"/>
  <c r="T249" i="36"/>
  <c r="T256" i="36"/>
  <c r="T263" i="36"/>
  <c r="T267" i="36"/>
  <c r="T273" i="36"/>
  <c r="T285" i="36"/>
  <c r="T292" i="36"/>
  <c r="T298" i="36"/>
  <c r="T304" i="36"/>
  <c r="T307" i="36"/>
  <c r="T311" i="36"/>
  <c r="T314" i="36"/>
  <c r="T326" i="36"/>
  <c r="T329" i="36"/>
  <c r="M120" i="36"/>
  <c r="M164" i="36"/>
  <c r="M263" i="36"/>
  <c r="M311" i="36"/>
  <c r="P375" i="36"/>
  <c r="L32" i="37"/>
  <c r="K363" i="38"/>
  <c r="K180" i="39"/>
  <c r="K208" i="39"/>
  <c r="K394" i="39"/>
  <c r="K119" i="42"/>
  <c r="K272" i="42"/>
  <c r="K152" i="42"/>
  <c r="L473" i="43"/>
  <c r="T433" i="43"/>
  <c r="S433" i="43" s="1"/>
  <c r="V433" i="43"/>
  <c r="AQ394" i="43"/>
  <c r="AJ394" i="43" s="1"/>
  <c r="AX433" i="43"/>
  <c r="Y433" i="43"/>
  <c r="R76" i="45"/>
  <c r="L129" i="45"/>
  <c r="K129" i="45" s="1"/>
  <c r="AK129" i="25" s="1"/>
  <c r="K130" i="45"/>
  <c r="AK130" i="25" s="1"/>
  <c r="K167" i="45"/>
  <c r="K208" i="45"/>
  <c r="R272" i="45"/>
  <c r="K106" i="39"/>
  <c r="K375" i="39"/>
  <c r="AK433" i="43"/>
  <c r="R180" i="45"/>
  <c r="K397" i="39"/>
  <c r="K106" i="45"/>
  <c r="H77" i="45"/>
  <c r="H92" i="45"/>
  <c r="AT397" i="43"/>
  <c r="AJ326" i="43"/>
  <c r="AJ273" i="43"/>
  <c r="AJ217" i="43"/>
  <c r="H411" i="42"/>
  <c r="H455" i="42"/>
  <c r="H399" i="45"/>
  <c r="L336" i="43"/>
  <c r="H311" i="42"/>
  <c r="H168" i="42"/>
  <c r="H193" i="45"/>
  <c r="AJ459" i="43"/>
  <c r="AJ434" i="43"/>
  <c r="AJ415" i="43"/>
  <c r="AJ350" i="43"/>
  <c r="AJ307" i="43"/>
  <c r="AJ256" i="43"/>
  <c r="H415" i="42"/>
  <c r="H459" i="42"/>
  <c r="H223" i="42"/>
  <c r="H164" i="42"/>
  <c r="H465" i="45"/>
  <c r="H285" i="45"/>
  <c r="H110" i="45"/>
  <c r="S63" i="45"/>
  <c r="R63" i="45" s="1"/>
  <c r="R64" i="45"/>
  <c r="H18" i="45"/>
  <c r="H188" i="45"/>
  <c r="H64" i="45"/>
  <c r="BB375" i="43"/>
  <c r="BA375" i="43" s="1"/>
  <c r="H343" i="42"/>
  <c r="H18" i="37"/>
  <c r="H19" i="43"/>
  <c r="J18" i="38"/>
  <c r="H18" i="38" s="1"/>
  <c r="H19" i="38"/>
  <c r="J33" i="36"/>
  <c r="J33" i="43"/>
  <c r="J33" i="38"/>
  <c r="H34" i="38"/>
  <c r="H42" i="42"/>
  <c r="J47" i="36"/>
  <c r="J54" i="36"/>
  <c r="H64" i="42"/>
  <c r="H65" i="42"/>
  <c r="J70" i="40"/>
  <c r="H70" i="40" s="1"/>
  <c r="J70" i="45"/>
  <c r="H74" i="42"/>
  <c r="J76" i="36"/>
  <c r="H77" i="43"/>
  <c r="H82" i="42"/>
  <c r="H89" i="39"/>
  <c r="J91" i="36"/>
  <c r="J91" i="43"/>
  <c r="H96" i="42"/>
  <c r="H99" i="36"/>
  <c r="H102" i="45"/>
  <c r="H102" i="39"/>
  <c r="H108" i="39"/>
  <c r="H108" i="35"/>
  <c r="H110" i="43"/>
  <c r="H112" i="42"/>
  <c r="H120" i="43"/>
  <c r="H124" i="42"/>
  <c r="H131" i="42"/>
  <c r="J130" i="36"/>
  <c r="H146" i="43"/>
  <c r="J153" i="46"/>
  <c r="H153" i="46" s="1"/>
  <c r="H154" i="45"/>
  <c r="H154" i="39"/>
  <c r="H158" i="43"/>
  <c r="J167" i="38"/>
  <c r="H167" i="38" s="1"/>
  <c r="J167" i="46"/>
  <c r="H168" i="46"/>
  <c r="H168" i="36"/>
  <c r="H173" i="35"/>
  <c r="J180" i="43"/>
  <c r="H181" i="36"/>
  <c r="H183" i="45"/>
  <c r="H183" i="39"/>
  <c r="H183" i="35"/>
  <c r="H188" i="43"/>
  <c r="H190" i="42"/>
  <c r="H193" i="46"/>
  <c r="H193" i="36"/>
  <c r="H201" i="45"/>
  <c r="H201" i="39"/>
  <c r="H217" i="43"/>
  <c r="H228" i="36"/>
  <c r="H239" i="39"/>
  <c r="H239" i="35"/>
  <c r="H256" i="42"/>
  <c r="H263" i="46"/>
  <c r="H263" i="36"/>
  <c r="H267" i="39"/>
  <c r="H267" i="35"/>
  <c r="H285" i="42"/>
  <c r="H292" i="36"/>
  <c r="H298" i="45"/>
  <c r="H298" i="39"/>
  <c r="H298" i="35"/>
  <c r="H311" i="36"/>
  <c r="H314" i="45"/>
  <c r="H314" i="39"/>
  <c r="H326" i="43"/>
  <c r="H329" i="42"/>
  <c r="J336" i="39"/>
  <c r="J336" i="35"/>
  <c r="H337" i="35"/>
  <c r="J343" i="34"/>
  <c r="I343" i="34" s="1"/>
  <c r="H343" i="34" s="1"/>
  <c r="J343" i="39"/>
  <c r="J343" i="35"/>
  <c r="H344" i="35"/>
  <c r="H352" i="42"/>
  <c r="J356" i="43"/>
  <c r="H361" i="42"/>
  <c r="J375" i="36"/>
  <c r="H369" i="39"/>
  <c r="H373" i="43"/>
  <c r="H376" i="42"/>
  <c r="J389" i="45"/>
  <c r="J389" i="39"/>
  <c r="J389" i="35"/>
  <c r="H389" i="35" s="1"/>
  <c r="H390" i="35"/>
  <c r="J397" i="36"/>
  <c r="I397" i="36" s="1"/>
  <c r="J397" i="43"/>
  <c r="H413" i="36"/>
  <c r="H415" i="39"/>
  <c r="H417" i="43"/>
  <c r="H421" i="36"/>
  <c r="H423" i="39"/>
  <c r="H429" i="36"/>
  <c r="H434" i="45"/>
  <c r="H434" i="39"/>
  <c r="H438" i="42"/>
  <c r="H440" i="36"/>
  <c r="H451" i="39"/>
  <c r="H457" i="36"/>
  <c r="H459" i="39"/>
  <c r="H465" i="36"/>
  <c r="H467" i="39"/>
  <c r="H467" i="35"/>
  <c r="P19" i="35"/>
  <c r="Q33" i="35"/>
  <c r="Q64" i="35"/>
  <c r="P64" i="35" s="1"/>
  <c r="P65" i="35"/>
  <c r="P82" i="35"/>
  <c r="H82" i="35" s="1"/>
  <c r="P96" i="35"/>
  <c r="H96" i="35" s="1"/>
  <c r="P110" i="35"/>
  <c r="H110" i="35" s="1"/>
  <c r="P131" i="35"/>
  <c r="H131" i="35" s="1"/>
  <c r="P154" i="35"/>
  <c r="H154" i="35" s="1"/>
  <c r="P173" i="35"/>
  <c r="P188" i="35"/>
  <c r="H188" i="35" s="1"/>
  <c r="P217" i="35"/>
  <c r="H217" i="35" s="1"/>
  <c r="P249" i="35"/>
  <c r="H249" i="35" s="1"/>
  <c r="P273" i="35"/>
  <c r="H273" i="35" s="1"/>
  <c r="P304" i="35"/>
  <c r="H304" i="35" s="1"/>
  <c r="P326" i="35"/>
  <c r="H326" i="35" s="1"/>
  <c r="Q343" i="35"/>
  <c r="P343" i="35" s="1"/>
  <c r="P344" i="35"/>
  <c r="Q356" i="35"/>
  <c r="P356" i="35" s="1"/>
  <c r="P358" i="35"/>
  <c r="N18" i="36"/>
  <c r="M47" i="36"/>
  <c r="K106" i="36"/>
  <c r="T18" i="36"/>
  <c r="T33" i="36"/>
  <c r="U47" i="36"/>
  <c r="T47" i="36" s="1"/>
  <c r="T48" i="36"/>
  <c r="T56" i="36"/>
  <c r="U54" i="36"/>
  <c r="T54" i="36" s="1"/>
  <c r="T65" i="36"/>
  <c r="T71" i="36"/>
  <c r="T74" i="36"/>
  <c r="T77" i="36"/>
  <c r="T82" i="36"/>
  <c r="T87" i="36"/>
  <c r="T89" i="36"/>
  <c r="T92" i="36"/>
  <c r="U106" i="36"/>
  <c r="T108" i="36"/>
  <c r="T110" i="36"/>
  <c r="T112" i="36"/>
  <c r="U130" i="36"/>
  <c r="T131" i="36"/>
  <c r="T135" i="36"/>
  <c r="T141" i="36"/>
  <c r="T146" i="36"/>
  <c r="T154" i="36"/>
  <c r="T158" i="36"/>
  <c r="T164" i="36"/>
  <c r="U167" i="36"/>
  <c r="T168" i="36"/>
  <c r="T173" i="36"/>
  <c r="T176" i="36"/>
  <c r="R175" i="36"/>
  <c r="W175" i="36"/>
  <c r="U336" i="36"/>
  <c r="T336" i="36" s="1"/>
  <c r="T337" i="36"/>
  <c r="T341" i="36"/>
  <c r="P18" i="36"/>
  <c r="O18" i="36" s="1"/>
  <c r="O19" i="36"/>
  <c r="M19" i="36" s="1"/>
  <c r="P33" i="36"/>
  <c r="O34" i="36"/>
  <c r="M34" i="36" s="1"/>
  <c r="M56" i="36"/>
  <c r="P91" i="36"/>
  <c r="O91" i="36" s="1"/>
  <c r="M91" i="36" s="1"/>
  <c r="O92" i="36"/>
  <c r="M92" i="36" s="1"/>
  <c r="M108" i="36"/>
  <c r="M124" i="36"/>
  <c r="M168" i="36"/>
  <c r="M239" i="36"/>
  <c r="M267" i="36"/>
  <c r="M415" i="36"/>
  <c r="M423" i="36"/>
  <c r="M451" i="36"/>
  <c r="M459" i="36"/>
  <c r="M467" i="36"/>
  <c r="Q375" i="36"/>
  <c r="K76" i="39"/>
  <c r="K153" i="39"/>
  <c r="K272" i="39"/>
  <c r="K152" i="40"/>
  <c r="K106" i="42"/>
  <c r="L129" i="42"/>
  <c r="K129" i="42" s="1"/>
  <c r="K130" i="42"/>
  <c r="K208" i="42"/>
  <c r="K474" i="42"/>
  <c r="W395" i="43"/>
  <c r="V395" i="43" s="1"/>
  <c r="V394" i="43"/>
  <c r="AW476" i="43"/>
  <c r="AW478" i="43" s="1"/>
  <c r="K473" i="45"/>
  <c r="R95" i="45"/>
  <c r="M152" i="45"/>
  <c r="T363" i="45"/>
  <c r="K33" i="46"/>
  <c r="L32" i="46"/>
  <c r="K32" i="46" s="1"/>
  <c r="O33" i="46"/>
  <c r="P32" i="46"/>
  <c r="O32" i="46" s="1"/>
  <c r="K130" i="39"/>
  <c r="K167" i="39"/>
  <c r="K119" i="39"/>
  <c r="AH474" i="43"/>
  <c r="AG474" i="43" s="1"/>
  <c r="AF474" i="43" s="1"/>
  <c r="AG433" i="43"/>
  <c r="AF433" i="43" s="1"/>
  <c r="Y375" i="43"/>
  <c r="N69" i="43"/>
  <c r="M106" i="43"/>
  <c r="L106" i="43" s="1"/>
  <c r="R167" i="45"/>
  <c r="V375" i="43"/>
  <c r="K336" i="39"/>
  <c r="K375" i="45"/>
  <c r="L175" i="45"/>
  <c r="K175" i="45" s="1"/>
  <c r="K180" i="45"/>
  <c r="H304" i="45"/>
  <c r="H455" i="45"/>
  <c r="H419" i="45"/>
  <c r="H387" i="45"/>
  <c r="H239" i="45"/>
  <c r="H124" i="45"/>
  <c r="AJ311" i="43"/>
  <c r="AJ263" i="43"/>
  <c r="H419" i="42"/>
  <c r="H463" i="42"/>
  <c r="H461" i="45"/>
  <c r="H397" i="45"/>
  <c r="H146" i="45"/>
  <c r="H311" i="45"/>
  <c r="H164" i="45"/>
  <c r="P375" i="43"/>
  <c r="L375" i="43" s="1"/>
  <c r="L390" i="43"/>
  <c r="L337" i="43"/>
  <c r="H352" i="45"/>
  <c r="H459" i="45"/>
  <c r="H423" i="45"/>
  <c r="H307" i="45"/>
  <c r="H176" i="45"/>
  <c r="AJ440" i="43"/>
  <c r="AJ455" i="43"/>
  <c r="AJ427" i="43"/>
  <c r="AJ411" i="43"/>
  <c r="AJ369" i="43"/>
  <c r="AJ341" i="43"/>
  <c r="AJ298" i="43"/>
  <c r="AJ239" i="43"/>
  <c r="Y272" i="43"/>
  <c r="L272" i="43" s="1"/>
  <c r="H423" i="42"/>
  <c r="H467" i="42"/>
  <c r="H307" i="42"/>
  <c r="H413" i="45"/>
  <c r="H256" i="45"/>
  <c r="H158" i="45"/>
  <c r="H34" i="45"/>
  <c r="J18" i="42"/>
  <c r="H27" i="36"/>
  <c r="J33" i="34"/>
  <c r="I33" i="34" s="1"/>
  <c r="H33" i="34" s="1"/>
  <c r="I34" i="34"/>
  <c r="H34" i="34" s="1"/>
  <c r="J33" i="42"/>
  <c r="J33" i="37"/>
  <c r="H34" i="37"/>
  <c r="H47" i="45"/>
  <c r="H42" i="46"/>
  <c r="J47" i="39"/>
  <c r="J47" i="35"/>
  <c r="H48" i="35"/>
  <c r="H56" i="39"/>
  <c r="H65" i="46"/>
  <c r="H71" i="42"/>
  <c r="H74" i="36"/>
  <c r="H77" i="42"/>
  <c r="J76" i="37"/>
  <c r="H76" i="37" s="1"/>
  <c r="H77" i="37"/>
  <c r="H82" i="46"/>
  <c r="H82" i="36"/>
  <c r="H87" i="45"/>
  <c r="H87" i="39"/>
  <c r="H89" i="43"/>
  <c r="H92" i="42"/>
  <c r="J95" i="36"/>
  <c r="H99" i="45"/>
  <c r="H99" i="39"/>
  <c r="H102" i="43"/>
  <c r="J106" i="38"/>
  <c r="H106" i="38" s="1"/>
  <c r="H108" i="43"/>
  <c r="H110" i="42"/>
  <c r="H112" i="36"/>
  <c r="H120" i="42"/>
  <c r="H124" i="36"/>
  <c r="H131" i="36"/>
  <c r="H135" i="45"/>
  <c r="H135" i="39"/>
  <c r="H141" i="43"/>
  <c r="H146" i="42"/>
  <c r="J153" i="38"/>
  <c r="H154" i="43"/>
  <c r="H158" i="42"/>
  <c r="J167" i="37"/>
  <c r="H168" i="39"/>
  <c r="H168" i="35"/>
  <c r="J167" i="43"/>
  <c r="J175" i="34"/>
  <c r="I175" i="34" s="1"/>
  <c r="H175" i="34" s="1"/>
  <c r="J180" i="37"/>
  <c r="H181" i="45"/>
  <c r="H183" i="43"/>
  <c r="H190" i="36"/>
  <c r="H193" i="39"/>
  <c r="H217" i="42"/>
  <c r="H223" i="46"/>
  <c r="H223" i="36"/>
  <c r="H228" i="45"/>
  <c r="J208" i="35"/>
  <c r="H228" i="35"/>
  <c r="H239" i="43"/>
  <c r="H249" i="42"/>
  <c r="H256" i="46"/>
  <c r="H256" i="36"/>
  <c r="H267" i="43"/>
  <c r="J272" i="37"/>
  <c r="H273" i="42"/>
  <c r="H285" i="36"/>
  <c r="H292" i="45"/>
  <c r="H292" i="39"/>
  <c r="H298" i="43"/>
  <c r="H304" i="42"/>
  <c r="H307" i="46"/>
  <c r="H307" i="36"/>
  <c r="H311" i="39"/>
  <c r="H314" i="43"/>
  <c r="H326" i="42"/>
  <c r="H329" i="46"/>
  <c r="H329" i="36"/>
  <c r="J336" i="45"/>
  <c r="J336" i="37"/>
  <c r="H336" i="37" s="1"/>
  <c r="H341" i="42"/>
  <c r="H350" i="42"/>
  <c r="H354" i="45"/>
  <c r="H354" i="39"/>
  <c r="H358" i="42"/>
  <c r="J356" i="37"/>
  <c r="H356" i="37" s="1"/>
  <c r="H358" i="37"/>
  <c r="H366" i="45"/>
  <c r="H366" i="39"/>
  <c r="H373" i="42"/>
  <c r="H378" i="45"/>
  <c r="H378" i="39"/>
  <c r="H390" i="43"/>
  <c r="H392" i="42"/>
  <c r="J397" i="40"/>
  <c r="H397" i="40" s="1"/>
  <c r="J397" i="34"/>
  <c r="I397" i="34" s="1"/>
  <c r="H397" i="34" s="1"/>
  <c r="I399" i="34"/>
  <c r="H399" i="34" s="1"/>
  <c r="J397" i="42"/>
  <c r="J397" i="37"/>
  <c r="H399" i="37"/>
  <c r="H411" i="36"/>
  <c r="H413" i="39"/>
  <c r="H415" i="43"/>
  <c r="H417" i="42"/>
  <c r="H419" i="36"/>
  <c r="H421" i="45"/>
  <c r="H421" i="39"/>
  <c r="H425" i="42"/>
  <c r="H427" i="36"/>
  <c r="H429" i="39"/>
  <c r="H436" i="42"/>
  <c r="H438" i="36"/>
  <c r="H440" i="39"/>
  <c r="H453" i="42"/>
  <c r="H455" i="36"/>
  <c r="H457" i="45"/>
  <c r="H457" i="39"/>
  <c r="H461" i="42"/>
  <c r="H463" i="36"/>
  <c r="H465" i="39"/>
  <c r="H469" i="42"/>
  <c r="O32" i="35"/>
  <c r="K32" i="35"/>
  <c r="H24" i="35"/>
  <c r="P24" i="35"/>
  <c r="Q32" i="35"/>
  <c r="P42" i="35"/>
  <c r="Q70" i="35"/>
  <c r="P70" i="35" s="1"/>
  <c r="P71" i="35"/>
  <c r="P87" i="35"/>
  <c r="H87" i="35" s="1"/>
  <c r="P99" i="35"/>
  <c r="H99" i="35" s="1"/>
  <c r="P112" i="35"/>
  <c r="H112" i="35" s="1"/>
  <c r="P135" i="35"/>
  <c r="H135" i="35" s="1"/>
  <c r="P158" i="35"/>
  <c r="H158" i="35" s="1"/>
  <c r="P176" i="35"/>
  <c r="H176" i="35" s="1"/>
  <c r="P190" i="35"/>
  <c r="H190" i="35" s="1"/>
  <c r="P223" i="35"/>
  <c r="H223" i="35" s="1"/>
  <c r="P256" i="35"/>
  <c r="H256" i="35" s="1"/>
  <c r="P285" i="35"/>
  <c r="H285" i="35" s="1"/>
  <c r="P307" i="35"/>
  <c r="H307" i="35" s="1"/>
  <c r="P329" i="35"/>
  <c r="H329" i="35" s="1"/>
  <c r="S32" i="35"/>
  <c r="AF167" i="35"/>
  <c r="L32" i="36"/>
  <c r="K95" i="36"/>
  <c r="L106" i="36"/>
  <c r="L69" i="36" s="1"/>
  <c r="N106" i="36"/>
  <c r="M110" i="36"/>
  <c r="K208" i="36"/>
  <c r="N336" i="36"/>
  <c r="M336" i="36" s="1"/>
  <c r="M337" i="36"/>
  <c r="N389" i="36"/>
  <c r="M390" i="36"/>
  <c r="T15" i="36"/>
  <c r="T34" i="36"/>
  <c r="T42" i="36"/>
  <c r="U343" i="36"/>
  <c r="T343" i="36" s="1"/>
  <c r="T344" i="36"/>
  <c r="T350" i="36"/>
  <c r="T352" i="36"/>
  <c r="T354" i="36"/>
  <c r="U356" i="36"/>
  <c r="T356" i="36" s="1"/>
  <c r="T358" i="36"/>
  <c r="T361" i="36"/>
  <c r="U375" i="36"/>
  <c r="T366" i="36"/>
  <c r="T369" i="36"/>
  <c r="T373" i="36"/>
  <c r="T376" i="36"/>
  <c r="T378" i="36"/>
  <c r="T387" i="36"/>
  <c r="M24" i="36"/>
  <c r="P64" i="36"/>
  <c r="O65" i="36"/>
  <c r="M65" i="36" s="1"/>
  <c r="M96" i="36"/>
  <c r="M188" i="36"/>
  <c r="P343" i="36"/>
  <c r="O343" i="36" s="1"/>
  <c r="M343" i="36" s="1"/>
  <c r="O344" i="36"/>
  <c r="M344" i="36" s="1"/>
  <c r="P356" i="36"/>
  <c r="O356" i="36" s="1"/>
  <c r="M356" i="36" s="1"/>
  <c r="M399" i="36"/>
  <c r="Q32" i="36"/>
  <c r="K14" i="37"/>
  <c r="H24" i="37"/>
  <c r="M167" i="37"/>
  <c r="K14" i="39"/>
  <c r="L69" i="42"/>
  <c r="K95" i="42"/>
  <c r="K375" i="42"/>
  <c r="Q395" i="43"/>
  <c r="P395" i="43" s="1"/>
  <c r="P394" i="43"/>
  <c r="L394" i="43" s="1"/>
  <c r="AT433" i="43"/>
  <c r="AO433" i="43"/>
  <c r="AN397" i="43"/>
  <c r="AJ397" i="43" s="1"/>
  <c r="R153" i="45"/>
  <c r="K153" i="45"/>
  <c r="R208" i="45"/>
  <c r="K394" i="45"/>
  <c r="K95" i="39"/>
  <c r="AK473" i="43"/>
  <c r="AJ473" i="43" s="1"/>
  <c r="AN473" i="43"/>
  <c r="S375" i="43"/>
  <c r="R473" i="45"/>
  <c r="R106" i="45"/>
  <c r="R375" i="45"/>
  <c r="K433" i="42"/>
  <c r="K33" i="39"/>
  <c r="L32" i="39"/>
  <c r="K32" i="39" s="1"/>
  <c r="K343" i="39"/>
  <c r="S129" i="45"/>
  <c r="R129" i="45" s="1"/>
  <c r="AL129" i="25" s="1"/>
  <c r="R130" i="45"/>
  <c r="AL130" i="25" s="1"/>
  <c r="K32" i="45"/>
  <c r="L208" i="43"/>
  <c r="AJ208" i="43"/>
  <c r="AT473" i="43"/>
  <c r="H344" i="45"/>
  <c r="H273" i="45"/>
  <c r="H173" i="45"/>
  <c r="H48" i="45"/>
  <c r="AJ376" i="43"/>
  <c r="AJ389" i="43"/>
  <c r="AJ304" i="43"/>
  <c r="AJ249" i="43"/>
  <c r="H273" i="43"/>
  <c r="H427" i="42"/>
  <c r="H267" i="42"/>
  <c r="H188" i="42"/>
  <c r="H54" i="39"/>
  <c r="H120" i="45"/>
  <c r="L389" i="43"/>
  <c r="H263" i="42"/>
  <c r="N32" i="46"/>
  <c r="M32" i="46" s="1"/>
  <c r="M33" i="46"/>
  <c r="H337" i="45"/>
  <c r="AI337" i="25" s="1"/>
  <c r="I337" i="25" s="1"/>
  <c r="J337" i="25" s="1"/>
  <c r="AV394" i="43"/>
  <c r="AU394" i="43" s="1"/>
  <c r="AT394" i="43" s="1"/>
  <c r="AU375" i="43"/>
  <c r="AT375" i="43" s="1"/>
  <c r="AQ375" i="43"/>
  <c r="AJ375" i="43" s="1"/>
  <c r="AJ436" i="43"/>
  <c r="AN375" i="43"/>
  <c r="AJ467" i="43"/>
  <c r="AJ451" i="43"/>
  <c r="AJ423" i="43"/>
  <c r="AJ361" i="43"/>
  <c r="AJ329" i="43"/>
  <c r="AJ285" i="43"/>
  <c r="AJ223" i="43"/>
  <c r="AG272" i="43"/>
  <c r="AF272" i="43" s="1"/>
  <c r="N63" i="43"/>
  <c r="M63" i="43" s="1"/>
  <c r="L63" i="43" s="1"/>
  <c r="M64" i="43"/>
  <c r="L64" i="43" s="1"/>
  <c r="H387" i="42"/>
  <c r="H440" i="45"/>
  <c r="H392" i="45"/>
  <c r="H82" i="45"/>
  <c r="S32" i="45"/>
  <c r="R32" i="45" s="1"/>
  <c r="R33" i="45"/>
  <c r="K389" i="45"/>
  <c r="H96" i="45"/>
  <c r="H176" i="42"/>
  <c r="Q474" i="45"/>
  <c r="O474" i="45"/>
  <c r="M474" i="45"/>
  <c r="O395" i="45"/>
  <c r="T395" i="45"/>
  <c r="AV363" i="43"/>
  <c r="AU363" i="43" s="1"/>
  <c r="J54" i="42"/>
  <c r="J54" i="40"/>
  <c r="H54" i="40" s="1"/>
  <c r="J208" i="39"/>
  <c r="S474" i="45"/>
  <c r="AV474" i="43"/>
  <c r="AU474" i="43" s="1"/>
  <c r="AT474" i="43" s="1"/>
  <c r="AS474" i="43"/>
  <c r="J95" i="34"/>
  <c r="I95" i="34" s="1"/>
  <c r="H95" i="34" s="1"/>
  <c r="Z474" i="43"/>
  <c r="Y474" i="43" s="1"/>
  <c r="X474" i="43"/>
  <c r="J473" i="34"/>
  <c r="I473" i="34" s="1"/>
  <c r="H473" i="34" s="1"/>
  <c r="N395" i="43"/>
  <c r="M395" i="43" s="1"/>
  <c r="M200" i="43"/>
  <c r="O69" i="43"/>
  <c r="M395" i="45"/>
  <c r="X395" i="45"/>
  <c r="L395" i="45"/>
  <c r="X152" i="45"/>
  <c r="J32" i="39"/>
  <c r="N32" i="35"/>
  <c r="R32" i="35"/>
  <c r="X32" i="35"/>
  <c r="AE32" i="35"/>
  <c r="N129" i="46"/>
  <c r="M129" i="46" s="1"/>
  <c r="U32" i="36"/>
  <c r="T32" i="36" s="1"/>
  <c r="J130" i="40"/>
  <c r="H130" i="40" s="1"/>
  <c r="L32" i="35"/>
  <c r="T32" i="35"/>
  <c r="X474" i="45"/>
  <c r="Q395" i="45"/>
  <c r="T69" i="45"/>
  <c r="J433" i="45"/>
  <c r="P69" i="45"/>
  <c r="J343" i="45"/>
  <c r="J375" i="45"/>
  <c r="Q69" i="45"/>
  <c r="V395" i="45"/>
  <c r="J32" i="45"/>
  <c r="O69" i="45"/>
  <c r="N395" i="45"/>
  <c r="S175" i="45"/>
  <c r="R175" i="45" s="1"/>
  <c r="J473" i="45"/>
  <c r="N474" i="45"/>
  <c r="X69" i="45"/>
  <c r="P363" i="45"/>
  <c r="S395" i="45"/>
  <c r="J433" i="36"/>
  <c r="J272" i="36"/>
  <c r="J208" i="36"/>
  <c r="K14" i="36"/>
  <c r="K200" i="36" s="1"/>
  <c r="J32" i="42"/>
  <c r="J32" i="34"/>
  <c r="I32" i="34" s="1"/>
  <c r="H32" i="34" s="1"/>
  <c r="J473" i="36"/>
  <c r="J473" i="38"/>
  <c r="H473" i="38" s="1"/>
  <c r="J54" i="38"/>
  <c r="H54" i="38" s="1"/>
  <c r="J433" i="34"/>
  <c r="I433" i="34" s="1"/>
  <c r="H433" i="34" s="1"/>
  <c r="J272" i="34"/>
  <c r="I272" i="34" s="1"/>
  <c r="H272" i="34" s="1"/>
  <c r="J54" i="34"/>
  <c r="I54" i="34" s="1"/>
  <c r="H54" i="34" s="1"/>
  <c r="J272" i="40"/>
  <c r="H272" i="40" s="1"/>
  <c r="Q363" i="39"/>
  <c r="V363" i="39"/>
  <c r="N363" i="39"/>
  <c r="J208" i="34"/>
  <c r="I208" i="34" s="1"/>
  <c r="H208" i="34" s="1"/>
  <c r="N14" i="36"/>
  <c r="J473" i="42"/>
  <c r="N473" i="36"/>
  <c r="K95" i="37"/>
  <c r="M119" i="37"/>
  <c r="H119" i="37" s="1"/>
  <c r="L208" i="37"/>
  <c r="M208" i="37"/>
  <c r="K208" i="37"/>
  <c r="J63" i="38"/>
  <c r="H63" i="38" s="1"/>
  <c r="J64" i="46"/>
  <c r="J95" i="45"/>
  <c r="J106" i="46"/>
  <c r="H106" i="46" s="1"/>
  <c r="J106" i="40"/>
  <c r="H106" i="40" s="1"/>
  <c r="J106" i="43"/>
  <c r="J153" i="40"/>
  <c r="H153" i="40" s="1"/>
  <c r="J375" i="34"/>
  <c r="I375" i="34" s="1"/>
  <c r="H375" i="34" s="1"/>
  <c r="J375" i="42"/>
  <c r="J473" i="46"/>
  <c r="N76" i="36"/>
  <c r="N69" i="36" s="1"/>
  <c r="K76" i="36"/>
  <c r="L167" i="36"/>
  <c r="N167" i="36"/>
  <c r="K336" i="36"/>
  <c r="K375" i="36"/>
  <c r="R14" i="36"/>
  <c r="W14" i="36"/>
  <c r="X375" i="36"/>
  <c r="P106" i="36"/>
  <c r="O106" i="36" s="1"/>
  <c r="P130" i="36"/>
  <c r="Q130" i="36"/>
  <c r="Q129" i="36" s="1"/>
  <c r="M95" i="37"/>
  <c r="K130" i="37"/>
  <c r="K129" i="37" s="1"/>
  <c r="L180" i="37"/>
  <c r="L175" i="37" s="1"/>
  <c r="L363" i="42"/>
  <c r="AA363" i="43"/>
  <c r="P433" i="46"/>
  <c r="L129" i="39"/>
  <c r="K129" i="39" s="1"/>
  <c r="J70" i="34"/>
  <c r="I70" i="34" s="1"/>
  <c r="H70" i="34" s="1"/>
  <c r="J95" i="37"/>
  <c r="J95" i="46"/>
  <c r="H95" i="46" s="1"/>
  <c r="J130" i="34"/>
  <c r="J130" i="45"/>
  <c r="J180" i="38"/>
  <c r="H180" i="38" s="1"/>
  <c r="J180" i="46"/>
  <c r="H180" i="46" s="1"/>
  <c r="J272" i="38"/>
  <c r="H272" i="38" s="1"/>
  <c r="J375" i="46"/>
  <c r="H375" i="46" s="1"/>
  <c r="L95" i="36"/>
  <c r="N95" i="36"/>
  <c r="N119" i="36"/>
  <c r="L375" i="36"/>
  <c r="K473" i="36"/>
  <c r="S14" i="36"/>
  <c r="X14" i="36"/>
  <c r="P14" i="36"/>
  <c r="O14" i="36" s="1"/>
  <c r="Q14" i="36"/>
  <c r="BD395" i="43"/>
  <c r="L63" i="39"/>
  <c r="K63" i="39" s="1"/>
  <c r="J95" i="40"/>
  <c r="H95" i="40" s="1"/>
  <c r="J130" i="38"/>
  <c r="H130" i="38" s="1"/>
  <c r="J153" i="34"/>
  <c r="J343" i="38"/>
  <c r="H343" i="38" s="1"/>
  <c r="J473" i="37"/>
  <c r="J473" i="40"/>
  <c r="H473" i="40" s="1"/>
  <c r="L130" i="36"/>
  <c r="L129" i="36" s="1"/>
  <c r="N130" i="36"/>
  <c r="L180" i="36"/>
  <c r="L175" i="36" s="1"/>
  <c r="N180" i="36"/>
  <c r="N175" i="36" s="1"/>
  <c r="N375" i="36"/>
  <c r="L473" i="36"/>
  <c r="Y14" i="36"/>
  <c r="X130" i="36"/>
  <c r="X129" i="36" s="1"/>
  <c r="S130" i="36"/>
  <c r="S129" i="36" s="1"/>
  <c r="V473" i="36"/>
  <c r="Z473" i="36"/>
  <c r="P180" i="36"/>
  <c r="P336" i="36"/>
  <c r="O336" i="36" s="1"/>
  <c r="K119" i="37"/>
  <c r="K167" i="37"/>
  <c r="M180" i="37"/>
  <c r="K473" i="37"/>
  <c r="M473" i="37"/>
  <c r="L175" i="39"/>
  <c r="K175" i="39" s="1"/>
  <c r="L395" i="39"/>
  <c r="M69" i="42"/>
  <c r="L395" i="42"/>
  <c r="N395" i="42"/>
  <c r="N69" i="46"/>
  <c r="M69" i="46" s="1"/>
  <c r="J272" i="46"/>
  <c r="H272" i="46" s="1"/>
  <c r="J389" i="46"/>
  <c r="H389" i="46" s="1"/>
  <c r="P14" i="46"/>
  <c r="O14" i="46" s="1"/>
  <c r="J76" i="46"/>
  <c r="J130" i="46"/>
  <c r="H130" i="46" s="1"/>
  <c r="X363" i="45"/>
  <c r="P474" i="45"/>
  <c r="S363" i="45"/>
  <c r="U69" i="45"/>
  <c r="V474" i="45"/>
  <c r="AD478" i="43"/>
  <c r="AC478" i="43" s="1"/>
  <c r="AB478" i="43" s="1"/>
  <c r="O474" i="43"/>
  <c r="N363" i="43"/>
  <c r="M363" i="43" s="1"/>
  <c r="AL474" i="43"/>
  <c r="AK474" i="43" s="1"/>
  <c r="AZ363" i="43"/>
  <c r="AZ364" i="43" s="1"/>
  <c r="AZ476" i="43" s="1"/>
  <c r="AZ478" i="43" s="1"/>
  <c r="J473" i="43"/>
  <c r="N152" i="43"/>
  <c r="M152" i="43" s="1"/>
  <c r="L152" i="43" s="1"/>
  <c r="AA395" i="43"/>
  <c r="J76" i="43"/>
  <c r="AH363" i="43"/>
  <c r="J129" i="40"/>
  <c r="H129" i="40" s="1"/>
  <c r="J33" i="40"/>
  <c r="J167" i="40"/>
  <c r="H167" i="40" s="1"/>
  <c r="J180" i="40"/>
  <c r="H180" i="40" s="1"/>
  <c r="K363" i="40"/>
  <c r="J76" i="40"/>
  <c r="H76" i="40" s="1"/>
  <c r="J91" i="40"/>
  <c r="H91" i="40" s="1"/>
  <c r="J394" i="40"/>
  <c r="H394" i="40" s="1"/>
  <c r="J375" i="40"/>
  <c r="H375" i="40" s="1"/>
  <c r="V69" i="39"/>
  <c r="L152" i="39"/>
  <c r="S478" i="39"/>
  <c r="R478" i="39" s="1"/>
  <c r="M363" i="39"/>
  <c r="J180" i="39"/>
  <c r="L474" i="39"/>
  <c r="J272" i="39"/>
  <c r="M69" i="39"/>
  <c r="J119" i="39"/>
  <c r="J106" i="39"/>
  <c r="J130" i="39"/>
  <c r="M474" i="39"/>
  <c r="N474" i="39"/>
  <c r="P69" i="39"/>
  <c r="J63" i="39"/>
  <c r="J95" i="39"/>
  <c r="J167" i="39"/>
  <c r="J375" i="39"/>
  <c r="J473" i="39"/>
  <c r="V474" i="39"/>
  <c r="L69" i="39"/>
  <c r="O363" i="39"/>
  <c r="O474" i="39"/>
  <c r="J76" i="39"/>
  <c r="J433" i="39"/>
  <c r="L363" i="39"/>
  <c r="K363" i="39" s="1"/>
  <c r="J91" i="39"/>
  <c r="J153" i="39"/>
  <c r="Q69" i="39"/>
  <c r="U69" i="39"/>
  <c r="J167" i="35"/>
  <c r="AG476" i="35"/>
  <c r="AG478" i="35" s="1"/>
  <c r="J95" i="35"/>
  <c r="J119" i="35"/>
  <c r="AF119" i="35"/>
  <c r="J76" i="35"/>
  <c r="U95" i="35"/>
  <c r="J180" i="35"/>
  <c r="T95" i="35"/>
  <c r="J375" i="35"/>
  <c r="S375" i="35"/>
  <c r="J130" i="35"/>
  <c r="R167" i="35"/>
  <c r="T375" i="35"/>
  <c r="AD364" i="35"/>
  <c r="X153" i="35"/>
  <c r="S180" i="35"/>
  <c r="S175" i="35" s="1"/>
  <c r="J106" i="35"/>
  <c r="J153" i="35"/>
  <c r="J272" i="35"/>
  <c r="S95" i="35"/>
  <c r="R95" i="35"/>
  <c r="X95" i="35"/>
  <c r="U153" i="35"/>
  <c r="T153" i="35"/>
  <c r="U167" i="35"/>
  <c r="R180" i="35"/>
  <c r="X180" i="35"/>
  <c r="X175" i="35" s="1"/>
  <c r="U180" i="35"/>
  <c r="U175" i="35" s="1"/>
  <c r="AF375" i="35"/>
  <c r="AC478" i="35"/>
  <c r="AE375" i="35"/>
  <c r="U375" i="35"/>
  <c r="Q119" i="35"/>
  <c r="Q180" i="35"/>
  <c r="Z364" i="35"/>
  <c r="Y364" i="35" s="1"/>
  <c r="M153" i="35"/>
  <c r="O375" i="35"/>
  <c r="K375" i="35"/>
  <c r="M180" i="35"/>
  <c r="M119" i="35"/>
  <c r="O95" i="35"/>
  <c r="K95" i="35"/>
  <c r="M375" i="35"/>
  <c r="Q375" i="35"/>
  <c r="T119" i="35"/>
  <c r="S130" i="35"/>
  <c r="S129" i="35" s="1"/>
  <c r="R130" i="35"/>
  <c r="R129" i="35" s="1"/>
  <c r="U130" i="35"/>
  <c r="U129" i="35" s="1"/>
  <c r="R153" i="35"/>
  <c r="O106" i="35"/>
  <c r="T76" i="35"/>
  <c r="U106" i="35"/>
  <c r="T106" i="35"/>
  <c r="S153" i="35"/>
  <c r="R208" i="35"/>
  <c r="T272" i="35"/>
  <c r="J394" i="35"/>
  <c r="N180" i="35"/>
  <c r="K119" i="35"/>
  <c r="N375" i="35"/>
  <c r="L375" i="35"/>
  <c r="S106" i="35"/>
  <c r="S119" i="35"/>
  <c r="R375" i="35"/>
  <c r="S394" i="35"/>
  <c r="S395" i="35" s="1"/>
  <c r="AE106" i="35"/>
  <c r="AE130" i="35"/>
  <c r="AE129" i="35" s="1"/>
  <c r="AE153" i="35"/>
  <c r="AF130" i="35"/>
  <c r="AF129" i="35" s="1"/>
  <c r="AF208" i="35"/>
  <c r="AF272" i="35"/>
  <c r="M167" i="35"/>
  <c r="O119" i="35"/>
  <c r="Q130" i="35"/>
  <c r="X208" i="35"/>
  <c r="X336" i="35"/>
  <c r="AE119" i="35"/>
  <c r="K130" i="35"/>
  <c r="K129" i="35" s="1"/>
  <c r="K106" i="35"/>
  <c r="N76" i="35"/>
  <c r="O394" i="35"/>
  <c r="K394" i="35"/>
  <c r="K395" i="35" s="1"/>
  <c r="Q208" i="35"/>
  <c r="X130" i="35"/>
  <c r="X129" i="35" s="1"/>
  <c r="AF14" i="35"/>
  <c r="AF106" i="35"/>
  <c r="L153" i="35"/>
  <c r="N394" i="35"/>
  <c r="X167" i="35"/>
  <c r="X152" i="35" s="1"/>
  <c r="X375" i="35"/>
  <c r="AE14" i="35"/>
  <c r="AE208" i="35"/>
  <c r="AF95" i="35"/>
  <c r="AF153" i="35"/>
  <c r="J208" i="46"/>
  <c r="H208" i="46" s="1"/>
  <c r="P63" i="46"/>
  <c r="O63" i="46" s="1"/>
  <c r="N363" i="46"/>
  <c r="M363" i="46" s="1"/>
  <c r="N395" i="46"/>
  <c r="M395" i="46" s="1"/>
  <c r="N175" i="46"/>
  <c r="M175" i="46" s="1"/>
  <c r="N474" i="46"/>
  <c r="M474" i="46" s="1"/>
  <c r="N152" i="46"/>
  <c r="M152" i="46" s="1"/>
  <c r="P175" i="46"/>
  <c r="O175" i="46" s="1"/>
  <c r="P363" i="46"/>
  <c r="O363" i="46" s="1"/>
  <c r="P152" i="46"/>
  <c r="O152" i="46" s="1"/>
  <c r="P69" i="46"/>
  <c r="O69" i="46" s="1"/>
  <c r="P129" i="46"/>
  <c r="O129" i="46" s="1"/>
  <c r="P395" i="46"/>
  <c r="O395" i="46" s="1"/>
  <c r="L175" i="46"/>
  <c r="L69" i="46"/>
  <c r="K69" i="46" s="1"/>
  <c r="L363" i="46"/>
  <c r="K363" i="46" s="1"/>
  <c r="L152" i="46"/>
  <c r="K152" i="46" s="1"/>
  <c r="L63" i="46"/>
  <c r="K63" i="46" s="1"/>
  <c r="L474" i="46"/>
  <c r="K474" i="46" s="1"/>
  <c r="L129" i="46"/>
  <c r="K129" i="46" s="1"/>
  <c r="L14" i="46"/>
  <c r="K14" i="46" s="1"/>
  <c r="L395" i="46"/>
  <c r="K395" i="46" s="1"/>
  <c r="U394" i="45"/>
  <c r="U395" i="45" s="1"/>
  <c r="J394" i="45"/>
  <c r="J272" i="45"/>
  <c r="O363" i="45"/>
  <c r="N363" i="45"/>
  <c r="Q363" i="45"/>
  <c r="L363" i="45"/>
  <c r="M363" i="45"/>
  <c r="J208" i="45"/>
  <c r="U363" i="45"/>
  <c r="U152" i="45"/>
  <c r="L152" i="45"/>
  <c r="J167" i="45"/>
  <c r="Q152" i="45"/>
  <c r="J153" i="45"/>
  <c r="S152" i="45"/>
  <c r="J129" i="45"/>
  <c r="J76" i="45"/>
  <c r="N69" i="45"/>
  <c r="S69" i="45"/>
  <c r="R69" i="45" s="1"/>
  <c r="J63" i="45"/>
  <c r="L474" i="45"/>
  <c r="K474" i="45" s="1"/>
  <c r="N433" i="43"/>
  <c r="M433" i="43" s="1"/>
  <c r="L433" i="43" s="1"/>
  <c r="T395" i="43"/>
  <c r="S395" i="43" s="1"/>
  <c r="AY395" i="43"/>
  <c r="AX395" i="43" s="1"/>
  <c r="X363" i="43"/>
  <c r="V363" i="43" s="1"/>
  <c r="U363" i="43"/>
  <c r="BD363" i="43"/>
  <c r="Q363" i="43"/>
  <c r="P363" i="43" s="1"/>
  <c r="AP363" i="43"/>
  <c r="J208" i="43"/>
  <c r="AM363" i="43"/>
  <c r="AK363" i="43" s="1"/>
  <c r="AJ363" i="43" s="1"/>
  <c r="AI363" i="43"/>
  <c r="AO363" i="43"/>
  <c r="AN363" i="43" s="1"/>
  <c r="BC363" i="43"/>
  <c r="BB363" i="43" s="1"/>
  <c r="BA363" i="43" s="1"/>
  <c r="J153" i="43"/>
  <c r="AS364" i="43"/>
  <c r="R364" i="43"/>
  <c r="R476" i="43" s="1"/>
  <c r="R478" i="43" s="1"/>
  <c r="AA364" i="43"/>
  <c r="BC474" i="43"/>
  <c r="BB474" i="43" s="1"/>
  <c r="BA474" i="43" s="1"/>
  <c r="BC395" i="43"/>
  <c r="BB395" i="43" s="1"/>
  <c r="BA395" i="43" s="1"/>
  <c r="AY363" i="43"/>
  <c r="AX363" i="43" s="1"/>
  <c r="AY474" i="43"/>
  <c r="AX474" i="43" s="1"/>
  <c r="AV395" i="43"/>
  <c r="AU395" i="43" s="1"/>
  <c r="AR474" i="43"/>
  <c r="AR395" i="43"/>
  <c r="AQ395" i="43" s="1"/>
  <c r="AR363" i="43"/>
  <c r="AQ363" i="43" s="1"/>
  <c r="AO395" i="43"/>
  <c r="AN395" i="43" s="1"/>
  <c r="AL395" i="43"/>
  <c r="AK395" i="43" s="1"/>
  <c r="AH395" i="43"/>
  <c r="AG395" i="43" s="1"/>
  <c r="AF395" i="43" s="1"/>
  <c r="Z395" i="43"/>
  <c r="Y395" i="43" s="1"/>
  <c r="Z363" i="43"/>
  <c r="Y363" i="43" s="1"/>
  <c r="W474" i="43"/>
  <c r="X395" i="43"/>
  <c r="T474" i="43"/>
  <c r="S474" i="43" s="1"/>
  <c r="T363" i="43"/>
  <c r="S363" i="43" s="1"/>
  <c r="Q474" i="43"/>
  <c r="P474" i="43" s="1"/>
  <c r="N129" i="43"/>
  <c r="M129" i="43" s="1"/>
  <c r="L129" i="43" s="1"/>
  <c r="J119" i="43"/>
  <c r="J95" i="43"/>
  <c r="J433" i="43"/>
  <c r="J130" i="43"/>
  <c r="J64" i="43"/>
  <c r="I64" i="43" s="1"/>
  <c r="AC64" i="25" s="1"/>
  <c r="J272" i="43"/>
  <c r="J389" i="43"/>
  <c r="J433" i="42"/>
  <c r="M363" i="42"/>
  <c r="N363" i="42"/>
  <c r="J272" i="42"/>
  <c r="J91" i="42"/>
  <c r="J130" i="42"/>
  <c r="J208" i="42"/>
  <c r="J389" i="42"/>
  <c r="J95" i="42"/>
  <c r="J175" i="42"/>
  <c r="J153" i="42"/>
  <c r="J167" i="42"/>
  <c r="N69" i="42"/>
  <c r="J106" i="42"/>
  <c r="J63" i="42"/>
  <c r="J363" i="40"/>
  <c r="H363" i="40" s="1"/>
  <c r="L364" i="40"/>
  <c r="L476" i="40" s="1"/>
  <c r="L478" i="40" s="1"/>
  <c r="J64" i="40"/>
  <c r="H64" i="40" s="1"/>
  <c r="U474" i="39"/>
  <c r="J394" i="39"/>
  <c r="U363" i="39"/>
  <c r="V364" i="39"/>
  <c r="P152" i="39"/>
  <c r="O152" i="39"/>
  <c r="K200" i="39"/>
  <c r="O69" i="39"/>
  <c r="N69" i="39"/>
  <c r="N364" i="39" s="1"/>
  <c r="P395" i="39"/>
  <c r="P363" i="39"/>
  <c r="J389" i="38"/>
  <c r="H389" i="38" s="1"/>
  <c r="J208" i="38"/>
  <c r="H208" i="38" s="1"/>
  <c r="K364" i="38"/>
  <c r="K476" i="38" s="1"/>
  <c r="K478" i="38" s="1"/>
  <c r="I478" i="38" s="1"/>
  <c r="J129" i="38"/>
  <c r="H129" i="38" s="1"/>
  <c r="J95" i="38"/>
  <c r="H95" i="38" s="1"/>
  <c r="L473" i="37"/>
  <c r="L474" i="37" s="1"/>
  <c r="M433" i="37"/>
  <c r="K433" i="37"/>
  <c r="K375" i="37"/>
  <c r="L375" i="37"/>
  <c r="M375" i="37"/>
  <c r="M394" i="37"/>
  <c r="J394" i="37"/>
  <c r="K394" i="37"/>
  <c r="L272" i="37"/>
  <c r="L363" i="37" s="1"/>
  <c r="M272" i="37"/>
  <c r="M363" i="37" s="1"/>
  <c r="K272" i="37"/>
  <c r="J208" i="37"/>
  <c r="K180" i="37"/>
  <c r="K175" i="37" s="1"/>
  <c r="L153" i="37"/>
  <c r="L152" i="37" s="1"/>
  <c r="M153" i="37"/>
  <c r="M152" i="37" s="1"/>
  <c r="J69" i="37"/>
  <c r="M106" i="37"/>
  <c r="M76" i="37"/>
  <c r="K76" i="37"/>
  <c r="K69" i="37" s="1"/>
  <c r="L47" i="37"/>
  <c r="H47" i="37" s="1"/>
  <c r="K153" i="37"/>
  <c r="M18" i="37"/>
  <c r="M14" i="37" s="1"/>
  <c r="L95" i="37"/>
  <c r="L106" i="37"/>
  <c r="L119" i="37"/>
  <c r="L130" i="37"/>
  <c r="L129" i="37" s="1"/>
  <c r="M175" i="37"/>
  <c r="L389" i="37"/>
  <c r="L394" i="37" s="1"/>
  <c r="M130" i="37"/>
  <c r="M129" i="37" s="1"/>
  <c r="P473" i="36"/>
  <c r="Q473" i="36"/>
  <c r="U473" i="36"/>
  <c r="Y473" i="36"/>
  <c r="Y474" i="36" s="1"/>
  <c r="R473" i="36"/>
  <c r="W394" i="36"/>
  <c r="W395" i="36" s="1"/>
  <c r="J394" i="36"/>
  <c r="U394" i="36"/>
  <c r="Y394" i="36"/>
  <c r="Y395" i="36" s="1"/>
  <c r="P389" i="36"/>
  <c r="O389" i="36" s="1"/>
  <c r="N394" i="36"/>
  <c r="K394" i="36"/>
  <c r="K395" i="36" s="1"/>
  <c r="V394" i="36"/>
  <c r="S394" i="36"/>
  <c r="S395" i="36" s="1"/>
  <c r="L394" i="36"/>
  <c r="L395" i="36" s="1"/>
  <c r="Q394" i="36"/>
  <c r="Q395" i="36" s="1"/>
  <c r="K433" i="36"/>
  <c r="L433" i="36"/>
  <c r="L474" i="36" s="1"/>
  <c r="X433" i="36"/>
  <c r="N433" i="36"/>
  <c r="P397" i="36"/>
  <c r="O397" i="36" s="1"/>
  <c r="M397" i="36" s="1"/>
  <c r="N272" i="36"/>
  <c r="K272" i="36"/>
  <c r="L272" i="36"/>
  <c r="U272" i="36"/>
  <c r="Q272" i="36"/>
  <c r="Y272" i="36"/>
  <c r="Y363" i="36" s="1"/>
  <c r="V272" i="36"/>
  <c r="Z272" i="36"/>
  <c r="Z363" i="36" s="1"/>
  <c r="S272" i="36"/>
  <c r="W272" i="36"/>
  <c r="R272" i="36"/>
  <c r="R363" i="36" s="1"/>
  <c r="L208" i="36"/>
  <c r="N208" i="36"/>
  <c r="P208" i="36"/>
  <c r="J363" i="36"/>
  <c r="W208" i="36"/>
  <c r="S208" i="36"/>
  <c r="Q208" i="36"/>
  <c r="X208" i="36"/>
  <c r="X363" i="36" s="1"/>
  <c r="V208" i="36"/>
  <c r="S175" i="36"/>
  <c r="U180" i="36"/>
  <c r="Y180" i="36"/>
  <c r="Y175" i="36" s="1"/>
  <c r="Q175" i="36"/>
  <c r="V175" i="36"/>
  <c r="Z175" i="36"/>
  <c r="S152" i="36"/>
  <c r="X152" i="36"/>
  <c r="N153" i="36"/>
  <c r="L153" i="36"/>
  <c r="L152" i="36" s="1"/>
  <c r="V153" i="36"/>
  <c r="Z153" i="36"/>
  <c r="R167" i="36"/>
  <c r="U153" i="36"/>
  <c r="Z167" i="36"/>
  <c r="K153" i="36"/>
  <c r="K167" i="36"/>
  <c r="R153" i="36"/>
  <c r="Q167" i="36"/>
  <c r="Y153" i="36"/>
  <c r="Y152" i="36" s="1"/>
  <c r="V167" i="36"/>
  <c r="Q153" i="36"/>
  <c r="P129" i="36"/>
  <c r="K130" i="36"/>
  <c r="W130" i="36"/>
  <c r="W129" i="36" s="1"/>
  <c r="R130" i="36"/>
  <c r="R129" i="36" s="1"/>
  <c r="U64" i="36"/>
  <c r="T64" i="36" s="1"/>
  <c r="K69" i="36"/>
  <c r="V76" i="36"/>
  <c r="V69" i="36" s="1"/>
  <c r="Z76" i="36"/>
  <c r="Z69" i="36" s="1"/>
  <c r="Q76" i="36"/>
  <c r="Q119" i="36"/>
  <c r="U76" i="36"/>
  <c r="X95" i="36"/>
  <c r="X119" i="36"/>
  <c r="W76" i="36"/>
  <c r="R76" i="36"/>
  <c r="R69" i="36" s="1"/>
  <c r="W106" i="36"/>
  <c r="P95" i="36"/>
  <c r="P119" i="36"/>
  <c r="Y76" i="36"/>
  <c r="Y69" i="36" s="1"/>
  <c r="S95" i="36"/>
  <c r="S69" i="36" s="1"/>
  <c r="S76" i="36"/>
  <c r="U91" i="36"/>
  <c r="T91" i="36" s="1"/>
  <c r="W95" i="36"/>
  <c r="W69" i="36" s="1"/>
  <c r="X106" i="36"/>
  <c r="S106" i="36"/>
  <c r="Q95" i="36"/>
  <c r="U14" i="36"/>
  <c r="Z14" i="36"/>
  <c r="Q433" i="36"/>
  <c r="Q474" i="36" s="1"/>
  <c r="P167" i="36"/>
  <c r="O167" i="36" s="1"/>
  <c r="P272" i="36"/>
  <c r="O272" i="36" s="1"/>
  <c r="P76" i="36"/>
  <c r="O76" i="36" s="1"/>
  <c r="M76" i="36" s="1"/>
  <c r="P153" i="36"/>
  <c r="R394" i="36"/>
  <c r="R395" i="36" s="1"/>
  <c r="Z394" i="36"/>
  <c r="Z395" i="36" s="1"/>
  <c r="S433" i="36"/>
  <c r="W433" i="36"/>
  <c r="R433" i="36"/>
  <c r="V433" i="36"/>
  <c r="Z433" i="36"/>
  <c r="Z474" i="36" s="1"/>
  <c r="X69" i="36"/>
  <c r="U363" i="36"/>
  <c r="X394" i="36"/>
  <c r="X473" i="36"/>
  <c r="S473" i="36"/>
  <c r="W473" i="36"/>
  <c r="M433" i="35"/>
  <c r="J433" i="35"/>
  <c r="AE394" i="35"/>
  <c r="R394" i="35"/>
  <c r="X394" i="35"/>
  <c r="U394" i="35"/>
  <c r="Q394" i="35"/>
  <c r="T394" i="35"/>
  <c r="T395" i="35" s="1"/>
  <c r="AF394" i="35"/>
  <c r="O473" i="35"/>
  <c r="K473" i="35"/>
  <c r="AF473" i="35"/>
  <c r="J473" i="35"/>
  <c r="AE473" i="35"/>
  <c r="T473" i="35"/>
  <c r="R473" i="35"/>
  <c r="X473" i="35"/>
  <c r="Q473" i="35"/>
  <c r="U473" i="35"/>
  <c r="S473" i="35"/>
  <c r="N473" i="35"/>
  <c r="M473" i="35"/>
  <c r="L473" i="35"/>
  <c r="L433" i="35"/>
  <c r="AF433" i="35"/>
  <c r="Q433" i="35"/>
  <c r="T433" i="35"/>
  <c r="S433" i="35"/>
  <c r="U433" i="35"/>
  <c r="O272" i="35"/>
  <c r="M272" i="35"/>
  <c r="R272" i="35"/>
  <c r="R363" i="35" s="1"/>
  <c r="X272" i="35"/>
  <c r="K272" i="35"/>
  <c r="S272" i="35"/>
  <c r="N272" i="35"/>
  <c r="Q272" i="35"/>
  <c r="AE272" i="35"/>
  <c r="U272" i="35"/>
  <c r="U208" i="35"/>
  <c r="S208" i="35"/>
  <c r="M208" i="35"/>
  <c r="L208" i="35"/>
  <c r="O208" i="35"/>
  <c r="K208" i="35"/>
  <c r="T208" i="35"/>
  <c r="N208" i="35"/>
  <c r="O180" i="35"/>
  <c r="O175" i="35" s="1"/>
  <c r="T175" i="35"/>
  <c r="AE180" i="35"/>
  <c r="AF180" i="35"/>
  <c r="AF175" i="35" s="1"/>
  <c r="Q153" i="35"/>
  <c r="S167" i="35"/>
  <c r="L167" i="35"/>
  <c r="T167" i="35"/>
  <c r="AE167" i="35"/>
  <c r="M130" i="35"/>
  <c r="M129" i="35" s="1"/>
  <c r="T130" i="35"/>
  <c r="T129" i="35" s="1"/>
  <c r="O130" i="35"/>
  <c r="O129" i="35" s="1"/>
  <c r="Q95" i="35"/>
  <c r="Q106" i="35"/>
  <c r="R106" i="35"/>
  <c r="X106" i="35"/>
  <c r="AE76" i="35"/>
  <c r="AF76" i="35"/>
  <c r="R76" i="35"/>
  <c r="X76" i="35"/>
  <c r="U76" i="35"/>
  <c r="R119" i="35"/>
  <c r="X119" i="35"/>
  <c r="AE95" i="35"/>
  <c r="N119" i="35"/>
  <c r="M106" i="35"/>
  <c r="L95" i="35"/>
  <c r="O76" i="35"/>
  <c r="K76" i="35"/>
  <c r="Q76" i="35"/>
  <c r="S76" i="35"/>
  <c r="L14" i="35"/>
  <c r="L200" i="35" s="1"/>
  <c r="M14" i="35"/>
  <c r="M200" i="35" s="1"/>
  <c r="AF63" i="35"/>
  <c r="AF200" i="35" s="1"/>
  <c r="AE63" i="35"/>
  <c r="AE200" i="35" s="1"/>
  <c r="AE433" i="35"/>
  <c r="R433" i="35"/>
  <c r="X433" i="35"/>
  <c r="Q167" i="35"/>
  <c r="O433" i="35"/>
  <c r="K433" i="35"/>
  <c r="N433" i="35"/>
  <c r="M394" i="35"/>
  <c r="L394" i="35"/>
  <c r="L272" i="35"/>
  <c r="N167" i="35"/>
  <c r="M175" i="35"/>
  <c r="L130" i="35"/>
  <c r="L129" i="35" s="1"/>
  <c r="L106" i="35"/>
  <c r="N70" i="35"/>
  <c r="L180" i="35"/>
  <c r="L175" i="35" s="1"/>
  <c r="O153" i="35"/>
  <c r="K153" i="35"/>
  <c r="L119" i="35"/>
  <c r="N95" i="35"/>
  <c r="M76" i="35"/>
  <c r="L76" i="35"/>
  <c r="N47" i="35"/>
  <c r="O14" i="35"/>
  <c r="O200" i="35" s="1"/>
  <c r="K14" i="35"/>
  <c r="N175" i="35"/>
  <c r="K180" i="35"/>
  <c r="K175" i="35" s="1"/>
  <c r="O167" i="35"/>
  <c r="K167" i="35"/>
  <c r="N153" i="35"/>
  <c r="N130" i="35"/>
  <c r="N129" i="35" s="1"/>
  <c r="N106" i="35"/>
  <c r="M95" i="35"/>
  <c r="K64" i="35"/>
  <c r="J389" i="34"/>
  <c r="I389" i="34" s="1"/>
  <c r="H389" i="34" s="1"/>
  <c r="J394" i="34"/>
  <c r="J106" i="34"/>
  <c r="I106" i="34" s="1"/>
  <c r="H106" i="34" s="1"/>
  <c r="J356" i="42"/>
  <c r="J119" i="34"/>
  <c r="I119" i="34" s="1"/>
  <c r="H119" i="34" s="1"/>
  <c r="J119" i="42"/>
  <c r="J69" i="36"/>
  <c r="J69" i="45"/>
  <c r="J76" i="42"/>
  <c r="J76" i="34"/>
  <c r="I76" i="34" s="1"/>
  <c r="H76" i="34" s="1"/>
  <c r="J70" i="38"/>
  <c r="H70" i="38" s="1"/>
  <c r="J47" i="42"/>
  <c r="J47" i="38"/>
  <c r="H47" i="38" s="1"/>
  <c r="J18" i="34"/>
  <c r="I18" i="34" s="1"/>
  <c r="H18" i="34" s="1"/>
  <c r="AN183" i="25"/>
  <c r="AN450" i="25"/>
  <c r="AN193" i="25"/>
  <c r="AP180" i="25"/>
  <c r="AN170" i="25"/>
  <c r="R363" i="45" l="1"/>
  <c r="AL363" i="25" s="1"/>
  <c r="I473" i="46"/>
  <c r="H473" i="46" s="1"/>
  <c r="I473" i="36"/>
  <c r="I64" i="35"/>
  <c r="I397" i="35"/>
  <c r="H397" i="35" s="1"/>
  <c r="K152" i="45"/>
  <c r="L200" i="45"/>
  <c r="I433" i="36"/>
  <c r="I433" i="35"/>
  <c r="I473" i="35"/>
  <c r="J200" i="38"/>
  <c r="H190" i="38"/>
  <c r="J200" i="37"/>
  <c r="H190" i="37"/>
  <c r="H34" i="36"/>
  <c r="H344" i="36"/>
  <c r="H65" i="36"/>
  <c r="H19" i="36"/>
  <c r="Q69" i="35"/>
  <c r="P76" i="35"/>
  <c r="T473" i="36"/>
  <c r="H91" i="42"/>
  <c r="H119" i="43"/>
  <c r="H63" i="45"/>
  <c r="H167" i="45"/>
  <c r="H106" i="39"/>
  <c r="J129" i="34"/>
  <c r="I129" i="34" s="1"/>
  <c r="H129" i="34" s="1"/>
  <c r="I130" i="34"/>
  <c r="H130" i="34" s="1"/>
  <c r="R395" i="45"/>
  <c r="H130" i="45"/>
  <c r="AI130" i="25" s="1"/>
  <c r="I130" i="25" s="1"/>
  <c r="J130" i="25" s="1"/>
  <c r="H153" i="45"/>
  <c r="H47" i="39"/>
  <c r="H33" i="37"/>
  <c r="J32" i="37"/>
  <c r="H32" i="37" s="1"/>
  <c r="T167" i="36"/>
  <c r="T106" i="36"/>
  <c r="H399" i="43"/>
  <c r="H390" i="45"/>
  <c r="H366" i="36"/>
  <c r="H92" i="43"/>
  <c r="H33" i="38"/>
  <c r="J32" i="38"/>
  <c r="H32" i="38" s="1"/>
  <c r="AN180" i="25"/>
  <c r="H47" i="42"/>
  <c r="H356" i="42"/>
  <c r="Q63" i="35"/>
  <c r="P153" i="35"/>
  <c r="Q363" i="35"/>
  <c r="P272" i="35"/>
  <c r="P433" i="35"/>
  <c r="P473" i="35"/>
  <c r="U395" i="35"/>
  <c r="O153" i="36"/>
  <c r="T14" i="36"/>
  <c r="O95" i="36"/>
  <c r="T76" i="36"/>
  <c r="O129" i="36"/>
  <c r="M208" i="36"/>
  <c r="K363" i="36"/>
  <c r="U395" i="36"/>
  <c r="T394" i="36"/>
  <c r="K152" i="37"/>
  <c r="J395" i="39"/>
  <c r="K364" i="40"/>
  <c r="K476" i="40" s="1"/>
  <c r="K478" i="40" s="1"/>
  <c r="H106" i="42"/>
  <c r="H175" i="42"/>
  <c r="H130" i="42"/>
  <c r="H95" i="43"/>
  <c r="V474" i="43"/>
  <c r="AJ395" i="43"/>
  <c r="AQ474" i="43"/>
  <c r="J152" i="43"/>
  <c r="J395" i="45"/>
  <c r="J395" i="35"/>
  <c r="P119" i="35"/>
  <c r="H76" i="35"/>
  <c r="H473" i="39"/>
  <c r="J129" i="39"/>
  <c r="J175" i="39"/>
  <c r="H33" i="40"/>
  <c r="J32" i="40"/>
  <c r="H32" i="40" s="1"/>
  <c r="J175" i="46"/>
  <c r="K395" i="39"/>
  <c r="P175" i="36"/>
  <c r="O175" i="36" s="1"/>
  <c r="M175" i="36" s="1"/>
  <c r="O180" i="36"/>
  <c r="M180" i="36" s="1"/>
  <c r="J152" i="34"/>
  <c r="I152" i="34" s="1"/>
  <c r="H152" i="34" s="1"/>
  <c r="I153" i="34"/>
  <c r="H153" i="34" s="1"/>
  <c r="K363" i="42"/>
  <c r="J63" i="46"/>
  <c r="H63" i="46" s="1"/>
  <c r="H64" i="46"/>
  <c r="M14" i="36"/>
  <c r="H54" i="42"/>
  <c r="H343" i="45"/>
  <c r="H32" i="45"/>
  <c r="M106" i="36"/>
  <c r="H24" i="36"/>
  <c r="H423" i="43"/>
  <c r="J433" i="37"/>
  <c r="H433" i="37" s="1"/>
  <c r="H397" i="37"/>
  <c r="H376" i="36"/>
  <c r="H369" i="43"/>
  <c r="H352" i="36"/>
  <c r="H176" i="39"/>
  <c r="H167" i="43"/>
  <c r="H167" i="37"/>
  <c r="H48" i="39"/>
  <c r="H19" i="42"/>
  <c r="H354" i="36"/>
  <c r="H350" i="43"/>
  <c r="H343" i="39"/>
  <c r="H176" i="36"/>
  <c r="H70" i="45"/>
  <c r="H48" i="36"/>
  <c r="J32" i="36"/>
  <c r="H399" i="42"/>
  <c r="N32" i="36"/>
  <c r="M33" i="36"/>
  <c r="H459" i="36"/>
  <c r="H387" i="36"/>
  <c r="H376" i="43"/>
  <c r="H375" i="37"/>
  <c r="H361" i="43"/>
  <c r="H350" i="39"/>
  <c r="H337" i="36"/>
  <c r="H336" i="42"/>
  <c r="H307" i="43"/>
  <c r="H267" i="36"/>
  <c r="H249" i="39"/>
  <c r="J175" i="45"/>
  <c r="H173" i="36"/>
  <c r="J152" i="36"/>
  <c r="H119" i="45"/>
  <c r="H106" i="45"/>
  <c r="H71" i="35"/>
  <c r="H33" i="39"/>
  <c r="H19" i="39"/>
  <c r="H433" i="45"/>
  <c r="H358" i="36"/>
  <c r="H341" i="36"/>
  <c r="H326" i="36"/>
  <c r="H311" i="43"/>
  <c r="H263" i="43"/>
  <c r="H217" i="36"/>
  <c r="J175" i="43"/>
  <c r="J152" i="37"/>
  <c r="H153" i="37"/>
  <c r="H146" i="36"/>
  <c r="H112" i="39"/>
  <c r="H92" i="36"/>
  <c r="H82" i="39"/>
  <c r="H74" i="39"/>
  <c r="H71" i="36"/>
  <c r="H65" i="39"/>
  <c r="H48" i="43"/>
  <c r="H42" i="39"/>
  <c r="H467" i="36"/>
  <c r="H451" i="36"/>
  <c r="H392" i="39"/>
  <c r="H358" i="35"/>
  <c r="H358" i="45"/>
  <c r="H326" i="39"/>
  <c r="H298" i="36"/>
  <c r="H285" i="43"/>
  <c r="H239" i="36"/>
  <c r="H223" i="43"/>
  <c r="H158" i="39"/>
  <c r="H141" i="36"/>
  <c r="H92" i="35"/>
  <c r="H89" i="36"/>
  <c r="H70" i="35"/>
  <c r="H34" i="35"/>
  <c r="H18" i="39"/>
  <c r="H336" i="45"/>
  <c r="AI336" i="25" s="1"/>
  <c r="I336" i="25" s="1"/>
  <c r="J336" i="25" s="1"/>
  <c r="K69" i="45"/>
  <c r="R394" i="45"/>
  <c r="U433" i="36"/>
  <c r="T433" i="36" s="1"/>
  <c r="T397" i="36"/>
  <c r="T119" i="36"/>
  <c r="P336" i="35"/>
  <c r="H336" i="35" s="1"/>
  <c r="J433" i="46"/>
  <c r="H397" i="46"/>
  <c r="H389" i="37"/>
  <c r="H373" i="36"/>
  <c r="H356" i="36"/>
  <c r="H354" i="43"/>
  <c r="H350" i="36"/>
  <c r="H304" i="36"/>
  <c r="H249" i="36"/>
  <c r="H120" i="36"/>
  <c r="H106" i="37"/>
  <c r="H64" i="39"/>
  <c r="T272" i="36"/>
  <c r="N395" i="36"/>
  <c r="H95" i="42"/>
  <c r="J63" i="43"/>
  <c r="P375" i="35"/>
  <c r="H375" i="39"/>
  <c r="H473" i="45"/>
  <c r="H32" i="39"/>
  <c r="H208" i="39"/>
  <c r="K69" i="42"/>
  <c r="H263" i="39"/>
  <c r="H228" i="39"/>
  <c r="H96" i="36"/>
  <c r="U129" i="36"/>
  <c r="T129" i="36" s="1"/>
  <c r="T130" i="36"/>
  <c r="H272" i="45"/>
  <c r="T208" i="36"/>
  <c r="H119" i="42"/>
  <c r="J363" i="34"/>
  <c r="I363" i="34" s="1"/>
  <c r="H363" i="34" s="1"/>
  <c r="P106" i="35"/>
  <c r="T363" i="35"/>
  <c r="T153" i="36"/>
  <c r="T180" i="36"/>
  <c r="M272" i="36"/>
  <c r="J363" i="37"/>
  <c r="H363" i="37" s="1"/>
  <c r="H208" i="37"/>
  <c r="J395" i="40"/>
  <c r="H395" i="40" s="1"/>
  <c r="H167" i="42"/>
  <c r="H389" i="42"/>
  <c r="H272" i="42"/>
  <c r="H130" i="43"/>
  <c r="AS476" i="43"/>
  <c r="AS478" i="43" s="1"/>
  <c r="H208" i="43"/>
  <c r="R152" i="45"/>
  <c r="K175" i="46"/>
  <c r="H272" i="35"/>
  <c r="J129" i="35"/>
  <c r="J175" i="35"/>
  <c r="H119" i="35"/>
  <c r="H153" i="39"/>
  <c r="H433" i="39"/>
  <c r="K69" i="39"/>
  <c r="H167" i="39"/>
  <c r="H119" i="39"/>
  <c r="H272" i="39"/>
  <c r="AG363" i="43"/>
  <c r="AF363" i="43" s="1"/>
  <c r="J69" i="46"/>
  <c r="H69" i="46" s="1"/>
  <c r="H76" i="46"/>
  <c r="K395" i="42"/>
  <c r="H473" i="37"/>
  <c r="P474" i="46"/>
  <c r="O474" i="46" s="1"/>
  <c r="O433" i="46"/>
  <c r="O130" i="36"/>
  <c r="M167" i="36"/>
  <c r="K363" i="37"/>
  <c r="K395" i="45"/>
  <c r="L395" i="43"/>
  <c r="R474" i="45"/>
  <c r="H33" i="45"/>
  <c r="H129" i="45"/>
  <c r="AI129" i="25" s="1"/>
  <c r="I129" i="25" s="1"/>
  <c r="J129" i="25" s="1"/>
  <c r="P63" i="36"/>
  <c r="O63" i="36" s="1"/>
  <c r="M63" i="36" s="1"/>
  <c r="O64" i="36"/>
  <c r="M64" i="36" s="1"/>
  <c r="T375" i="36"/>
  <c r="H397" i="42"/>
  <c r="H361" i="36"/>
  <c r="H343" i="36"/>
  <c r="H272" i="37"/>
  <c r="H181" i="39"/>
  <c r="H180" i="37"/>
  <c r="H164" i="36"/>
  <c r="H34" i="42"/>
  <c r="H375" i="45"/>
  <c r="P32" i="36"/>
  <c r="O32" i="36" s="1"/>
  <c r="M32" i="36" s="1"/>
  <c r="O33" i="36"/>
  <c r="H397" i="43"/>
  <c r="H389" i="45"/>
  <c r="H378" i="36"/>
  <c r="H356" i="43"/>
  <c r="H343" i="35"/>
  <c r="H336" i="39"/>
  <c r="H249" i="43"/>
  <c r="H180" i="43"/>
  <c r="H173" i="39"/>
  <c r="J129" i="36"/>
  <c r="H91" i="43"/>
  <c r="H56" i="36"/>
  <c r="H34" i="43"/>
  <c r="AJ433" i="43"/>
  <c r="O375" i="36"/>
  <c r="M375" i="36" s="1"/>
  <c r="H54" i="35"/>
  <c r="H369" i="36"/>
  <c r="H356" i="35"/>
  <c r="H356" i="45"/>
  <c r="H314" i="36"/>
  <c r="H304" i="39"/>
  <c r="H256" i="43"/>
  <c r="H181" i="42"/>
  <c r="J175" i="37"/>
  <c r="H175" i="37" s="1"/>
  <c r="H146" i="39"/>
  <c r="J129" i="37"/>
  <c r="H129" i="37" s="1"/>
  <c r="H130" i="37"/>
  <c r="H108" i="36"/>
  <c r="H91" i="35"/>
  <c r="H91" i="45"/>
  <c r="H70" i="43"/>
  <c r="H71" i="39"/>
  <c r="H70" i="42"/>
  <c r="H33" i="35"/>
  <c r="H19" i="35"/>
  <c r="H76" i="45"/>
  <c r="M70" i="36"/>
  <c r="J433" i="38"/>
  <c r="H433" i="38" s="1"/>
  <c r="H366" i="43"/>
  <c r="H352" i="39"/>
  <c r="H273" i="36"/>
  <c r="H256" i="39"/>
  <c r="H158" i="36"/>
  <c r="H110" i="36"/>
  <c r="H65" i="35"/>
  <c r="H42" i="35"/>
  <c r="J395" i="36"/>
  <c r="H433" i="42"/>
  <c r="AT395" i="43"/>
  <c r="L363" i="43"/>
  <c r="H473" i="42"/>
  <c r="H358" i="43"/>
  <c r="H337" i="39"/>
  <c r="H135" i="36"/>
  <c r="H47" i="36"/>
  <c r="H76" i="42"/>
  <c r="J395" i="34"/>
  <c r="I395" i="34" s="1"/>
  <c r="H395" i="34" s="1"/>
  <c r="I394" i="34"/>
  <c r="H394" i="34" s="1"/>
  <c r="P167" i="35"/>
  <c r="AE69" i="35"/>
  <c r="P95" i="35"/>
  <c r="P394" i="35"/>
  <c r="X395" i="36"/>
  <c r="O119" i="36"/>
  <c r="M119" i="36" s="1"/>
  <c r="N152" i="36"/>
  <c r="M153" i="36"/>
  <c r="O208" i="36"/>
  <c r="N474" i="36"/>
  <c r="O473" i="36"/>
  <c r="M473" i="36" s="1"/>
  <c r="M69" i="37"/>
  <c r="J395" i="37"/>
  <c r="H394" i="37"/>
  <c r="H63" i="42"/>
  <c r="H153" i="42"/>
  <c r="H208" i="42"/>
  <c r="AT363" i="43"/>
  <c r="K363" i="45"/>
  <c r="AK363" i="25" s="1"/>
  <c r="P208" i="35"/>
  <c r="Q129" i="35"/>
  <c r="P129" i="35" s="1"/>
  <c r="P130" i="35"/>
  <c r="Q175" i="35"/>
  <c r="P180" i="35"/>
  <c r="J152" i="35"/>
  <c r="H91" i="39"/>
  <c r="H76" i="39"/>
  <c r="H95" i="39"/>
  <c r="K152" i="39"/>
  <c r="N129" i="36"/>
  <c r="M129" i="36" s="1"/>
  <c r="M130" i="36"/>
  <c r="M95" i="36"/>
  <c r="H95" i="37"/>
  <c r="J433" i="40"/>
  <c r="H433" i="40" s="1"/>
  <c r="H106" i="43"/>
  <c r="H95" i="45"/>
  <c r="H208" i="45"/>
  <c r="AO474" i="43"/>
  <c r="AN474" i="43" s="1"/>
  <c r="AJ474" i="43" s="1"/>
  <c r="AN433" i="43"/>
  <c r="H375" i="42"/>
  <c r="M389" i="36"/>
  <c r="H344" i="43"/>
  <c r="H173" i="43"/>
  <c r="J152" i="38"/>
  <c r="H152" i="38" s="1"/>
  <c r="H153" i="38"/>
  <c r="H47" i="35"/>
  <c r="H42" i="36"/>
  <c r="M69" i="43"/>
  <c r="L69" i="43" s="1"/>
  <c r="M18" i="36"/>
  <c r="H397" i="36"/>
  <c r="H390" i="39"/>
  <c r="H387" i="39"/>
  <c r="H344" i="39"/>
  <c r="J152" i="46"/>
  <c r="H152" i="46" s="1"/>
  <c r="H167" i="46"/>
  <c r="H141" i="39"/>
  <c r="H91" i="36"/>
  <c r="H87" i="36"/>
  <c r="H71" i="45"/>
  <c r="H54" i="36"/>
  <c r="J32" i="43"/>
  <c r="H423" i="36"/>
  <c r="H415" i="36"/>
  <c r="H411" i="43"/>
  <c r="H390" i="36"/>
  <c r="H358" i="39"/>
  <c r="H329" i="43"/>
  <c r="H273" i="39"/>
  <c r="H154" i="36"/>
  <c r="H74" i="43"/>
  <c r="H70" i="39"/>
  <c r="I64" i="34"/>
  <c r="H64" i="34" s="1"/>
  <c r="J63" i="34"/>
  <c r="I63" i="34" s="1"/>
  <c r="H63" i="34" s="1"/>
  <c r="H34" i="39"/>
  <c r="H180" i="42"/>
  <c r="T95" i="36"/>
  <c r="H399" i="36"/>
  <c r="H397" i="39"/>
  <c r="H375" i="43"/>
  <c r="H285" i="39"/>
  <c r="H188" i="36"/>
  <c r="H176" i="43"/>
  <c r="H164" i="39"/>
  <c r="H77" i="36"/>
  <c r="J63" i="35"/>
  <c r="H64" i="35"/>
  <c r="H32" i="35"/>
  <c r="H33" i="46"/>
  <c r="J32" i="46"/>
  <c r="H32" i="46" s="1"/>
  <c r="AV364" i="43"/>
  <c r="AU364" i="43" s="1"/>
  <c r="Q364" i="39"/>
  <c r="Q476" i="39" s="1"/>
  <c r="Q478" i="39" s="1"/>
  <c r="M474" i="37"/>
  <c r="K474" i="36"/>
  <c r="Q69" i="36"/>
  <c r="J69" i="43"/>
  <c r="J69" i="40"/>
  <c r="H69" i="40" s="1"/>
  <c r="O364" i="43"/>
  <c r="O476" i="43" s="1"/>
  <c r="O478" i="43" s="1"/>
  <c r="J363" i="43"/>
  <c r="W363" i="36"/>
  <c r="R474" i="36"/>
  <c r="L363" i="36"/>
  <c r="I363" i="36" s="1"/>
  <c r="N363" i="36"/>
  <c r="K474" i="37"/>
  <c r="M364" i="39"/>
  <c r="M476" i="39" s="1"/>
  <c r="M478" i="39" s="1"/>
  <c r="N476" i="39"/>
  <c r="N478" i="39" s="1"/>
  <c r="AF474" i="35"/>
  <c r="J152" i="40"/>
  <c r="H152" i="40" s="1"/>
  <c r="J175" i="38"/>
  <c r="H175" i="38" s="1"/>
  <c r="R152" i="35"/>
  <c r="J129" i="46"/>
  <c r="J394" i="46"/>
  <c r="N474" i="43"/>
  <c r="M474" i="43" s="1"/>
  <c r="L474" i="43" s="1"/>
  <c r="X364" i="43"/>
  <c r="X476" i="43" s="1"/>
  <c r="X478" i="43" s="1"/>
  <c r="AA476" i="43"/>
  <c r="AA478" i="43" s="1"/>
  <c r="J175" i="40"/>
  <c r="H175" i="40" s="1"/>
  <c r="O364" i="39"/>
  <c r="O476" i="39" s="1"/>
  <c r="O478" i="39" s="1"/>
  <c r="J363" i="39"/>
  <c r="J152" i="39"/>
  <c r="V476" i="39"/>
  <c r="V478" i="39" s="1"/>
  <c r="P364" i="39"/>
  <c r="L364" i="39"/>
  <c r="U364" i="39"/>
  <c r="U476" i="39" s="1"/>
  <c r="U478" i="39" s="1"/>
  <c r="J69" i="39"/>
  <c r="N395" i="35"/>
  <c r="O69" i="35"/>
  <c r="J69" i="35"/>
  <c r="U69" i="35"/>
  <c r="N474" i="35"/>
  <c r="X474" i="35"/>
  <c r="T69" i="35"/>
  <c r="R69" i="35"/>
  <c r="J363" i="35"/>
  <c r="S152" i="35"/>
  <c r="T152" i="35"/>
  <c r="X363" i="35"/>
  <c r="R395" i="35"/>
  <c r="K69" i="35"/>
  <c r="AE175" i="35"/>
  <c r="AE152" i="35"/>
  <c r="N363" i="35"/>
  <c r="X395" i="35"/>
  <c r="U152" i="35"/>
  <c r="X69" i="35"/>
  <c r="M152" i="35"/>
  <c r="AD476" i="35"/>
  <c r="R175" i="35"/>
  <c r="L474" i="35"/>
  <c r="AF395" i="35"/>
  <c r="AF152" i="35"/>
  <c r="O474" i="35"/>
  <c r="O395" i="35"/>
  <c r="Z476" i="35"/>
  <c r="Y476" i="35" s="1"/>
  <c r="L69" i="35"/>
  <c r="K474" i="35"/>
  <c r="R474" i="35"/>
  <c r="S474" i="35"/>
  <c r="L395" i="35"/>
  <c r="S69" i="35"/>
  <c r="M474" i="35"/>
  <c r="M395" i="35"/>
  <c r="AF363" i="35"/>
  <c r="L152" i="35"/>
  <c r="M363" i="35"/>
  <c r="J363" i="46"/>
  <c r="AO180" i="25"/>
  <c r="J363" i="45"/>
  <c r="J152" i="45"/>
  <c r="U364" i="43"/>
  <c r="U476" i="43" s="1"/>
  <c r="U478" i="43" s="1"/>
  <c r="AP364" i="43"/>
  <c r="AP476" i="43" s="1"/>
  <c r="AP478" i="43" s="1"/>
  <c r="BD364" i="43"/>
  <c r="BD476" i="43" s="1"/>
  <c r="BD478" i="43" s="1"/>
  <c r="AM364" i="43"/>
  <c r="AM476" i="43" s="1"/>
  <c r="AM478" i="43" s="1"/>
  <c r="AI364" i="43"/>
  <c r="AI476" i="43" s="1"/>
  <c r="AI478" i="43" s="1"/>
  <c r="S200" i="43"/>
  <c r="L200" i="43" s="1"/>
  <c r="N364" i="43"/>
  <c r="M364" i="43" s="1"/>
  <c r="J394" i="43"/>
  <c r="J129" i="43"/>
  <c r="J129" i="42"/>
  <c r="J394" i="42"/>
  <c r="J363" i="42"/>
  <c r="J152" i="42"/>
  <c r="J63" i="40"/>
  <c r="H63" i="40" s="1"/>
  <c r="J394" i="38"/>
  <c r="J363" i="38"/>
  <c r="H363" i="38" s="1"/>
  <c r="J69" i="38"/>
  <c r="H69" i="38" s="1"/>
  <c r="K395" i="37"/>
  <c r="L395" i="37"/>
  <c r="M395" i="37"/>
  <c r="K364" i="37"/>
  <c r="M364" i="37"/>
  <c r="L69" i="37"/>
  <c r="L364" i="37" s="1"/>
  <c r="X474" i="36"/>
  <c r="P433" i="36"/>
  <c r="P394" i="36"/>
  <c r="O394" i="36" s="1"/>
  <c r="M394" i="36" s="1"/>
  <c r="V395" i="36"/>
  <c r="V474" i="36"/>
  <c r="S363" i="36"/>
  <c r="P363" i="36"/>
  <c r="O363" i="36" s="1"/>
  <c r="Q363" i="36"/>
  <c r="V363" i="36"/>
  <c r="T363" i="36" s="1"/>
  <c r="U175" i="36"/>
  <c r="T175" i="36" s="1"/>
  <c r="Q152" i="36"/>
  <c r="Z152" i="36"/>
  <c r="R152" i="36"/>
  <c r="V152" i="36"/>
  <c r="P152" i="36"/>
  <c r="O152" i="36" s="1"/>
  <c r="K152" i="36"/>
  <c r="U152" i="36"/>
  <c r="T152" i="36" s="1"/>
  <c r="K129" i="36"/>
  <c r="U63" i="36"/>
  <c r="T63" i="36" s="1"/>
  <c r="P69" i="36"/>
  <c r="O69" i="36" s="1"/>
  <c r="M69" i="36" s="1"/>
  <c r="U69" i="36"/>
  <c r="T69" i="36" s="1"/>
  <c r="W474" i="36"/>
  <c r="S474" i="36"/>
  <c r="Q395" i="35"/>
  <c r="AE395" i="35"/>
  <c r="U474" i="35"/>
  <c r="T474" i="35"/>
  <c r="Q474" i="35"/>
  <c r="AE363" i="35"/>
  <c r="K363" i="35"/>
  <c r="O363" i="35"/>
  <c r="L363" i="35"/>
  <c r="U363" i="35"/>
  <c r="S363" i="35"/>
  <c r="M69" i="35"/>
  <c r="AF69" i="35"/>
  <c r="AE474" i="35"/>
  <c r="Q152" i="35"/>
  <c r="P152" i="35" s="1"/>
  <c r="K152" i="35"/>
  <c r="K63" i="35"/>
  <c r="K200" i="35" s="1"/>
  <c r="N152" i="35"/>
  <c r="O152" i="35"/>
  <c r="N69" i="35"/>
  <c r="J69" i="34"/>
  <c r="I69" i="34" s="1"/>
  <c r="H69" i="34" s="1"/>
  <c r="J69" i="42"/>
  <c r="I63" i="43" l="1"/>
  <c r="AC63" i="25" s="1"/>
  <c r="J200" i="43"/>
  <c r="I200" i="43" s="1"/>
  <c r="AC200" i="25" s="1"/>
  <c r="I363" i="46"/>
  <c r="H363" i="46" s="1"/>
  <c r="I363" i="35"/>
  <c r="I63" i="35"/>
  <c r="H63" i="35" s="1"/>
  <c r="P63" i="35"/>
  <c r="Q200" i="35"/>
  <c r="K364" i="39"/>
  <c r="H175" i="36"/>
  <c r="H63" i="36"/>
  <c r="H129" i="42"/>
  <c r="H394" i="36"/>
  <c r="H153" i="36"/>
  <c r="H375" i="35"/>
  <c r="H473" i="35"/>
  <c r="P395" i="35"/>
  <c r="H106" i="36"/>
  <c r="H395" i="37"/>
  <c r="H395" i="36"/>
  <c r="H180" i="36"/>
  <c r="H395" i="45"/>
  <c r="H473" i="36"/>
  <c r="H180" i="35"/>
  <c r="H152" i="45"/>
  <c r="H69" i="37"/>
  <c r="H76" i="36"/>
  <c r="H208" i="35"/>
  <c r="H363" i="42"/>
  <c r="H130" i="39"/>
  <c r="H106" i="35"/>
  <c r="H394" i="45"/>
  <c r="H167" i="35"/>
  <c r="H167" i="36"/>
  <c r="P474" i="36"/>
  <c r="O474" i="36" s="1"/>
  <c r="M474" i="36" s="1"/>
  <c r="O433" i="36"/>
  <c r="M433" i="36" s="1"/>
  <c r="H363" i="39"/>
  <c r="H129" i="46"/>
  <c r="H272" i="36"/>
  <c r="H152" i="35"/>
  <c r="H129" i="35"/>
  <c r="H175" i="43"/>
  <c r="H175" i="45"/>
  <c r="H33" i="36"/>
  <c r="H389" i="39"/>
  <c r="H175" i="39"/>
  <c r="H395" i="35"/>
  <c r="P474" i="35"/>
  <c r="M152" i="36"/>
  <c r="J395" i="38"/>
  <c r="H395" i="38" s="1"/>
  <c r="H394" i="38"/>
  <c r="H129" i="43"/>
  <c r="H69" i="35"/>
  <c r="H18" i="36"/>
  <c r="H95" i="35"/>
  <c r="P175" i="35"/>
  <c r="H363" i="45"/>
  <c r="AI363" i="25" s="1"/>
  <c r="I363" i="25" s="1"/>
  <c r="J363" i="25" s="1"/>
  <c r="H69" i="36"/>
  <c r="H208" i="36"/>
  <c r="H175" i="35"/>
  <c r="H70" i="36"/>
  <c r="H336" i="36"/>
  <c r="H389" i="36"/>
  <c r="H129" i="39"/>
  <c r="H394" i="39"/>
  <c r="T395" i="36"/>
  <c r="H433" i="35"/>
  <c r="H69" i="45"/>
  <c r="P69" i="35"/>
  <c r="H129" i="36"/>
  <c r="H152" i="43"/>
  <c r="H69" i="39"/>
  <c r="H69" i="42"/>
  <c r="M363" i="36"/>
  <c r="J395" i="42"/>
  <c r="J395" i="43"/>
  <c r="H152" i="39"/>
  <c r="J395" i="46"/>
  <c r="H395" i="46" s="1"/>
  <c r="H394" i="46"/>
  <c r="H153" i="35"/>
  <c r="H119" i="36"/>
  <c r="H152" i="42"/>
  <c r="H130" i="36"/>
  <c r="H375" i="36"/>
  <c r="H95" i="36"/>
  <c r="H64" i="36"/>
  <c r="H130" i="35"/>
  <c r="H433" i="46"/>
  <c r="H152" i="37"/>
  <c r="H356" i="39"/>
  <c r="H32" i="36"/>
  <c r="H180" i="45"/>
  <c r="H175" i="46"/>
  <c r="H180" i="39"/>
  <c r="H63" i="39"/>
  <c r="H394" i="35"/>
  <c r="H153" i="43"/>
  <c r="H395" i="39"/>
  <c r="P363" i="35"/>
  <c r="H363" i="35" s="1"/>
  <c r="U474" i="36"/>
  <c r="T474" i="36" s="1"/>
  <c r="AV476" i="43"/>
  <c r="N476" i="43"/>
  <c r="Q364" i="36"/>
  <c r="Q476" i="36" s="1"/>
  <c r="Q478" i="36" s="1"/>
  <c r="T200" i="36"/>
  <c r="K476" i="37"/>
  <c r="K478" i="37" s="1"/>
  <c r="AD478" i="35"/>
  <c r="Z478" i="35"/>
  <c r="Y478" i="35" s="1"/>
  <c r="AF364" i="35"/>
  <c r="Q364" i="43"/>
  <c r="P364" i="43" s="1"/>
  <c r="BC364" i="43"/>
  <c r="BB364" i="43" s="1"/>
  <c r="BA364" i="43" s="1"/>
  <c r="AY364" i="43"/>
  <c r="AX364" i="43" s="1"/>
  <c r="AT364" i="43" s="1"/>
  <c r="AR364" i="43"/>
  <c r="AQ364" i="43" s="1"/>
  <c r="AO364" i="43"/>
  <c r="AN364" i="43" s="1"/>
  <c r="AL364" i="43"/>
  <c r="AK364" i="43" s="1"/>
  <c r="AJ364" i="43" s="1"/>
  <c r="AH364" i="43"/>
  <c r="AG364" i="43" s="1"/>
  <c r="AF364" i="43" s="1"/>
  <c r="Z364" i="43"/>
  <c r="Y364" i="43" s="1"/>
  <c r="W364" i="43"/>
  <c r="V364" i="43" s="1"/>
  <c r="L364" i="43" s="1"/>
  <c r="T364" i="43"/>
  <c r="S364" i="43" s="1"/>
  <c r="P476" i="39"/>
  <c r="P478" i="39" s="1"/>
  <c r="L476" i="37"/>
  <c r="L478" i="37" s="1"/>
  <c r="M476" i="37"/>
  <c r="M478" i="37" s="1"/>
  <c r="P395" i="36"/>
  <c r="O395" i="36" s="1"/>
  <c r="M395" i="36" s="1"/>
  <c r="O200" i="36"/>
  <c r="AE364" i="35"/>
  <c r="H152" i="36" l="1"/>
  <c r="N478" i="43"/>
  <c r="M478" i="43" s="1"/>
  <c r="M476" i="43"/>
  <c r="H394" i="42"/>
  <c r="H433" i="36"/>
  <c r="AV478" i="43"/>
  <c r="AU478" i="43" s="1"/>
  <c r="AU476" i="43"/>
  <c r="H395" i="42"/>
  <c r="H363" i="36"/>
  <c r="Q476" i="43"/>
  <c r="BC476" i="43"/>
  <c r="BB476" i="43" s="1"/>
  <c r="BA476" i="43" s="1"/>
  <c r="AY476" i="43"/>
  <c r="AX476" i="43" s="1"/>
  <c r="AR476" i="43"/>
  <c r="AQ476" i="43" s="1"/>
  <c r="AO476" i="43"/>
  <c r="AN476" i="43" s="1"/>
  <c r="AL476" i="43"/>
  <c r="AK476" i="43" s="1"/>
  <c r="AH476" i="43"/>
  <c r="AG476" i="43" s="1"/>
  <c r="AF476" i="43" s="1"/>
  <c r="Z476" i="43"/>
  <c r="Y476" i="43" s="1"/>
  <c r="W476" i="43"/>
  <c r="V476" i="43" s="1"/>
  <c r="T476" i="43"/>
  <c r="S476" i="43" s="1"/>
  <c r="P364" i="36"/>
  <c r="O364" i="36" s="1"/>
  <c r="AF476" i="35"/>
  <c r="AE476" i="35"/>
  <c r="AT478" i="43" l="1"/>
  <c r="AT476" i="43"/>
  <c r="AJ476" i="43"/>
  <c r="Q478" i="43"/>
  <c r="P478" i="43" s="1"/>
  <c r="P476" i="43"/>
  <c r="L476" i="43" s="1"/>
  <c r="BC478" i="43"/>
  <c r="BB478" i="43" s="1"/>
  <c r="BA478" i="43" s="1"/>
  <c r="AY478" i="43"/>
  <c r="AX478" i="43" s="1"/>
  <c r="AR478" i="43"/>
  <c r="AQ478" i="43" s="1"/>
  <c r="AO478" i="43"/>
  <c r="AN478" i="43" s="1"/>
  <c r="AL478" i="43"/>
  <c r="AK478" i="43" s="1"/>
  <c r="AH478" i="43"/>
  <c r="AG478" i="43" s="1"/>
  <c r="AF478" i="43" s="1"/>
  <c r="Z478" i="43"/>
  <c r="Y478" i="43" s="1"/>
  <c r="W478" i="43"/>
  <c r="V478" i="43" s="1"/>
  <c r="T478" i="43"/>
  <c r="S478" i="43" s="1"/>
  <c r="P476" i="36"/>
  <c r="O476" i="36" s="1"/>
  <c r="AF478" i="35"/>
  <c r="AE478" i="35"/>
  <c r="AJ478" i="43" l="1"/>
  <c r="L478" i="43"/>
  <c r="P478" i="36"/>
  <c r="O478" i="36" s="1"/>
  <c r="X18" i="35"/>
  <c r="U18" i="35"/>
  <c r="T18" i="35"/>
  <c r="S18" i="35"/>
  <c r="R18" i="35"/>
  <c r="Q18" i="35"/>
  <c r="X15" i="35"/>
  <c r="U15" i="35"/>
  <c r="T15" i="35"/>
  <c r="S15" i="35"/>
  <c r="R15" i="35"/>
  <c r="Q15" i="35"/>
  <c r="X12" i="35"/>
  <c r="U12" i="35"/>
  <c r="T12" i="35"/>
  <c r="S12" i="35"/>
  <c r="R12" i="35"/>
  <c r="Q12" i="35"/>
  <c r="P11" i="35"/>
  <c r="H11" i="35" s="1"/>
  <c r="P10" i="35"/>
  <c r="H10" i="35" s="1"/>
  <c r="P9" i="35"/>
  <c r="H9" i="35" s="1"/>
  <c r="P8" i="35"/>
  <c r="X7" i="35"/>
  <c r="U7" i="35"/>
  <c r="T7" i="35"/>
  <c r="S7" i="35"/>
  <c r="R7" i="35"/>
  <c r="Q7" i="35"/>
  <c r="P7" i="35" s="1"/>
  <c r="P15" i="35" l="1"/>
  <c r="P12" i="35"/>
  <c r="P18" i="35"/>
  <c r="H18" i="35" s="1"/>
  <c r="X14" i="35"/>
  <c r="X364" i="35" s="1"/>
  <c r="X476" i="35" s="1"/>
  <c r="X478" i="35" s="1"/>
  <c r="R14" i="35"/>
  <c r="R364" i="35" s="1"/>
  <c r="R476" i="35" s="1"/>
  <c r="R478" i="35" s="1"/>
  <c r="S14" i="35"/>
  <c r="S364" i="35" s="1"/>
  <c r="S476" i="35" s="1"/>
  <c r="S478" i="35" s="1"/>
  <c r="Q14" i="35"/>
  <c r="U14" i="35"/>
  <c r="U364" i="35" s="1"/>
  <c r="U476" i="35" s="1"/>
  <c r="U478" i="35" s="1"/>
  <c r="T14" i="35"/>
  <c r="T364" i="35" s="1"/>
  <c r="T476" i="35" s="1"/>
  <c r="T478" i="35" s="1"/>
  <c r="P200" i="35" l="1"/>
  <c r="P14" i="35"/>
  <c r="Q364" i="35" l="1"/>
  <c r="P364" i="35" s="1"/>
  <c r="Q476" i="35" l="1"/>
  <c r="P476" i="35" s="1"/>
  <c r="Q478" i="35" l="1"/>
  <c r="P478" i="35" s="1"/>
  <c r="K341" i="43" l="1"/>
  <c r="H341" i="43" l="1"/>
  <c r="AQ342" i="25" l="1"/>
  <c r="AQ341" i="25"/>
  <c r="O11" i="46"/>
  <c r="O10" i="46"/>
  <c r="O9" i="46"/>
  <c r="O8" i="46"/>
  <c r="P7" i="46"/>
  <c r="O7" i="46" s="1"/>
  <c r="O200" i="46" l="1"/>
  <c r="J482" i="45"/>
  <c r="P364" i="46" l="1"/>
  <c r="O364" i="46" s="1"/>
  <c r="X535" i="45"/>
  <c r="V535" i="45"/>
  <c r="U535" i="45"/>
  <c r="T535" i="45"/>
  <c r="Q535" i="45"/>
  <c r="P535" i="45"/>
  <c r="O535" i="45"/>
  <c r="N535" i="45"/>
  <c r="L535" i="45"/>
  <c r="X482" i="45"/>
  <c r="V482" i="45"/>
  <c r="U482" i="45"/>
  <c r="T482" i="45"/>
  <c r="S482" i="45"/>
  <c r="R482" i="45" s="1"/>
  <c r="Q482" i="45"/>
  <c r="P482" i="45"/>
  <c r="O482" i="45"/>
  <c r="N482" i="45"/>
  <c r="M482" i="45"/>
  <c r="L482" i="45"/>
  <c r="X480" i="45"/>
  <c r="V480" i="45"/>
  <c r="U480" i="45"/>
  <c r="T480" i="45"/>
  <c r="S480" i="45"/>
  <c r="Q480" i="45"/>
  <c r="P480" i="45"/>
  <c r="O480" i="45"/>
  <c r="N480" i="45"/>
  <c r="M480" i="45"/>
  <c r="L480" i="45"/>
  <c r="J480" i="45"/>
  <c r="K304" i="43"/>
  <c r="R480" i="45" l="1"/>
  <c r="K482" i="45"/>
  <c r="H482" i="45" s="1"/>
  <c r="K272" i="43"/>
  <c r="K480" i="45"/>
  <c r="J479" i="45"/>
  <c r="N479" i="45"/>
  <c r="N533" i="45" s="1"/>
  <c r="S535" i="45"/>
  <c r="P479" i="45"/>
  <c r="P533" i="45" s="1"/>
  <c r="P476" i="46"/>
  <c r="O476" i="46" s="1"/>
  <c r="M535" i="45"/>
  <c r="U479" i="45"/>
  <c r="U533" i="45" s="1"/>
  <c r="Q479" i="45"/>
  <c r="Q533" i="45" s="1"/>
  <c r="V479" i="45"/>
  <c r="V533" i="45" s="1"/>
  <c r="O479" i="45"/>
  <c r="O533" i="45" s="1"/>
  <c r="T479" i="45"/>
  <c r="T533" i="45" s="1"/>
  <c r="L479" i="45"/>
  <c r="X479" i="45"/>
  <c r="X533" i="45" s="1"/>
  <c r="M479" i="45"/>
  <c r="M533" i="45" s="1"/>
  <c r="J535" i="45"/>
  <c r="S479" i="45"/>
  <c r="J15" i="43"/>
  <c r="K15" i="43"/>
  <c r="H304" i="43" l="1"/>
  <c r="H272" i="43"/>
  <c r="R479" i="45"/>
  <c r="K479" i="45"/>
  <c r="H479" i="45" s="1"/>
  <c r="H480" i="45"/>
  <c r="P478" i="46"/>
  <c r="O478" i="46" s="1"/>
  <c r="S533" i="45"/>
  <c r="L533" i="45"/>
  <c r="J533" i="45"/>
  <c r="H15" i="43" l="1"/>
  <c r="AQ106" i="34"/>
  <c r="AT106" i="35"/>
  <c r="AQ106" i="36"/>
  <c r="AQ106" i="37"/>
  <c r="AQ106" i="38"/>
  <c r="AN106" i="40"/>
  <c r="AO106" i="42"/>
  <c r="AR106" i="45"/>
  <c r="AH106" i="46"/>
  <c r="J7" i="34" l="1"/>
  <c r="M11" i="46"/>
  <c r="K11" i="46"/>
  <c r="H11" i="46" s="1"/>
  <c r="R11" i="45"/>
  <c r="K11" i="45"/>
  <c r="T11" i="36"/>
  <c r="O11" i="36"/>
  <c r="M11" i="36" s="1"/>
  <c r="H11" i="36" l="1"/>
  <c r="H11" i="45"/>
  <c r="AQ162" i="25" l="1"/>
  <c r="AP162" i="25"/>
  <c r="AO162" i="25"/>
  <c r="AQ161" i="25"/>
  <c r="AP161" i="25"/>
  <c r="AO161" i="25"/>
  <c r="AN162" i="25" l="1"/>
  <c r="AN161" i="25"/>
  <c r="AQ108" i="25"/>
  <c r="AP108" i="25"/>
  <c r="AO108" i="25"/>
  <c r="AQ92" i="25"/>
  <c r="AP92" i="25"/>
  <c r="AO92" i="25"/>
  <c r="AO91" i="25"/>
  <c r="AQ91" i="25" l="1"/>
  <c r="AN92" i="25"/>
  <c r="AN108" i="25"/>
  <c r="AN91" i="25"/>
  <c r="R12" i="36"/>
  <c r="R7" i="36"/>
  <c r="R364" i="36" s="1"/>
  <c r="R476" i="36" s="1"/>
  <c r="R478" i="36" s="1"/>
  <c r="AP91" i="25" l="1"/>
  <c r="AO442" i="25" l="1"/>
  <c r="AP442" i="25"/>
  <c r="AQ442" i="25"/>
  <c r="AO443" i="25"/>
  <c r="AP443" i="25"/>
  <c r="AQ443" i="25"/>
  <c r="AN448" i="25"/>
  <c r="AO448" i="25"/>
  <c r="AP448" i="25"/>
  <c r="AO399" i="25"/>
  <c r="AP399" i="25"/>
  <c r="AQ399" i="25"/>
  <c r="AO408" i="25"/>
  <c r="AP408" i="25"/>
  <c r="AQ408" i="25"/>
  <c r="J7" i="46"/>
  <c r="L7" i="46"/>
  <c r="N7" i="46"/>
  <c r="I8" i="46"/>
  <c r="H8" i="46" s="1"/>
  <c r="K8" i="46"/>
  <c r="AO8" i="25" s="1"/>
  <c r="M8" i="46"/>
  <c r="AP8" i="25" s="1"/>
  <c r="AQ8" i="25"/>
  <c r="K9" i="46"/>
  <c r="M9" i="46"/>
  <c r="AP9" i="25" s="1"/>
  <c r="AQ9" i="25"/>
  <c r="K10" i="46"/>
  <c r="M10" i="46"/>
  <c r="AP10" i="25" s="1"/>
  <c r="J12" i="46"/>
  <c r="H12" i="46" s="1"/>
  <c r="AO12" i="25"/>
  <c r="AO13" i="25"/>
  <c r="AP13" i="25"/>
  <c r="AQ13" i="25"/>
  <c r="J15" i="46"/>
  <c r="H15" i="46" s="1"/>
  <c r="AN16" i="25"/>
  <c r="AO16" i="25"/>
  <c r="AP16" i="25"/>
  <c r="AQ16" i="25"/>
  <c r="AO17" i="25"/>
  <c r="AP17" i="25"/>
  <c r="AQ17" i="25"/>
  <c r="AO18" i="25"/>
  <c r="AO19" i="25"/>
  <c r="AP19" i="25"/>
  <c r="AQ19" i="25"/>
  <c r="AO24" i="25"/>
  <c r="AO25" i="25"/>
  <c r="AP25" i="25"/>
  <c r="AQ25" i="25"/>
  <c r="AO26" i="25"/>
  <c r="AP26" i="25"/>
  <c r="AQ26" i="25"/>
  <c r="AO33" i="25"/>
  <c r="AN34" i="25"/>
  <c r="AO34" i="25"/>
  <c r="AO42" i="25"/>
  <c r="AO43" i="25"/>
  <c r="AP43" i="25"/>
  <c r="AQ43" i="25"/>
  <c r="AO47" i="25"/>
  <c r="AO48" i="25"/>
  <c r="AP48" i="25"/>
  <c r="AO54" i="25"/>
  <c r="AO55" i="25"/>
  <c r="AP55" i="25"/>
  <c r="AQ55" i="25"/>
  <c r="AO56" i="25"/>
  <c r="AP56" i="25"/>
  <c r="AQ56" i="25"/>
  <c r="AO61" i="25"/>
  <c r="AP61" i="25"/>
  <c r="AQ61" i="25"/>
  <c r="AO62" i="25"/>
  <c r="AP62" i="25"/>
  <c r="AQ62" i="25"/>
  <c r="AO28" i="25"/>
  <c r="AP28" i="25"/>
  <c r="AQ28" i="25"/>
  <c r="AO29" i="25"/>
  <c r="AP29" i="25"/>
  <c r="AQ29" i="25"/>
  <c r="J30" i="46"/>
  <c r="AO30" i="25"/>
  <c r="AO31" i="25"/>
  <c r="AP31" i="25"/>
  <c r="AQ31" i="25"/>
  <c r="AO63" i="25"/>
  <c r="AO65" i="25"/>
  <c r="AP65" i="25"/>
  <c r="AQ65" i="25"/>
  <c r="AO70" i="25"/>
  <c r="AO71" i="25"/>
  <c r="AP71" i="25"/>
  <c r="AQ71" i="25"/>
  <c r="AP74" i="25"/>
  <c r="AQ74" i="25"/>
  <c r="AO76" i="25"/>
  <c r="AO77" i="25"/>
  <c r="AP77" i="25"/>
  <c r="AQ77" i="25"/>
  <c r="AO82" i="25"/>
  <c r="AP82" i="25"/>
  <c r="AQ82" i="25"/>
  <c r="AO87" i="25"/>
  <c r="AP87" i="25"/>
  <c r="AQ87" i="25"/>
  <c r="AO89" i="25"/>
  <c r="AP89" i="25"/>
  <c r="AQ89" i="25"/>
  <c r="AO95" i="25"/>
  <c r="AO96" i="25"/>
  <c r="AP96" i="25"/>
  <c r="AO102" i="25"/>
  <c r="AP102" i="25"/>
  <c r="AQ102" i="25"/>
  <c r="AO106" i="25"/>
  <c r="AO107" i="25"/>
  <c r="AQ107" i="25"/>
  <c r="AO110" i="25"/>
  <c r="AP110" i="25"/>
  <c r="AQ110" i="25"/>
  <c r="AO112" i="25"/>
  <c r="AP112" i="25"/>
  <c r="AQ112" i="25"/>
  <c r="AO119" i="25"/>
  <c r="AO120" i="25"/>
  <c r="AP120" i="25"/>
  <c r="AQ120" i="25"/>
  <c r="AO123" i="25"/>
  <c r="AP123" i="25"/>
  <c r="AQ123" i="25"/>
  <c r="AO124" i="25"/>
  <c r="AP124" i="25"/>
  <c r="AQ124" i="25"/>
  <c r="AO130" i="25"/>
  <c r="AN131" i="25"/>
  <c r="AO131" i="25"/>
  <c r="AP131" i="25"/>
  <c r="AQ131" i="25"/>
  <c r="AO135" i="25"/>
  <c r="AP135" i="25"/>
  <c r="AQ135" i="25"/>
  <c r="AO140" i="25"/>
  <c r="AP140" i="25"/>
  <c r="AQ140" i="25"/>
  <c r="AO141" i="25"/>
  <c r="AP141" i="25"/>
  <c r="AQ141" i="25"/>
  <c r="AO145" i="25"/>
  <c r="AP145" i="25"/>
  <c r="AQ145" i="25"/>
  <c r="AO146" i="25"/>
  <c r="AP146" i="25"/>
  <c r="AQ146" i="25"/>
  <c r="AO153" i="25"/>
  <c r="AO154" i="25"/>
  <c r="AP154" i="25"/>
  <c r="AO157" i="25"/>
  <c r="AP157" i="25"/>
  <c r="AO158" i="25"/>
  <c r="AP158" i="25"/>
  <c r="AO163" i="25"/>
  <c r="AP163" i="25"/>
  <c r="AO164" i="25"/>
  <c r="AP164" i="25"/>
  <c r="AQ164" i="25"/>
  <c r="AO167" i="25"/>
  <c r="AO168" i="25"/>
  <c r="AP168" i="25"/>
  <c r="AQ168" i="25"/>
  <c r="AO172" i="25"/>
  <c r="AP172" i="25"/>
  <c r="AQ172" i="25"/>
  <c r="AO173" i="25"/>
  <c r="AP173" i="25"/>
  <c r="AQ173" i="25"/>
  <c r="AN176" i="25"/>
  <c r="AO176" i="25"/>
  <c r="AP176" i="25"/>
  <c r="AO188" i="25"/>
  <c r="AO189" i="25"/>
  <c r="AP189" i="25"/>
  <c r="AQ189" i="25"/>
  <c r="AO191" i="25"/>
  <c r="AP191" i="25"/>
  <c r="AQ191" i="25"/>
  <c r="AO192" i="25"/>
  <c r="AP192" i="25"/>
  <c r="AQ192" i="25"/>
  <c r="AO190" i="25"/>
  <c r="AR200" i="46"/>
  <c r="AO202" i="25"/>
  <c r="AP202" i="25"/>
  <c r="AQ202" i="25"/>
  <c r="AN203" i="25"/>
  <c r="AO203" i="25"/>
  <c r="AP203" i="25"/>
  <c r="AQ203" i="25"/>
  <c r="AN204" i="25"/>
  <c r="AO204" i="25"/>
  <c r="AP204" i="25"/>
  <c r="AQ204" i="25"/>
  <c r="AN205" i="25"/>
  <c r="AP205" i="25"/>
  <c r="AQ205" i="25"/>
  <c r="AN206" i="25"/>
  <c r="AO206" i="25"/>
  <c r="AP206" i="25"/>
  <c r="AQ206" i="25"/>
  <c r="AN207" i="25"/>
  <c r="AP207" i="25"/>
  <c r="AQ207" i="25"/>
  <c r="AN208" i="25"/>
  <c r="AO208" i="25"/>
  <c r="AO209" i="25"/>
  <c r="AP209" i="25"/>
  <c r="AO253" i="25"/>
  <c r="AP253" i="25"/>
  <c r="AN249" i="25"/>
  <c r="AO249" i="25"/>
  <c r="AP249" i="25"/>
  <c r="AO210" i="25"/>
  <c r="AP210" i="25"/>
  <c r="AO211" i="25"/>
  <c r="AO212" i="25"/>
  <c r="AP212" i="25"/>
  <c r="AO213" i="25"/>
  <c r="AP213" i="25"/>
  <c r="AO214" i="25"/>
  <c r="AP214" i="25"/>
  <c r="AO215" i="25"/>
  <c r="AP215" i="25"/>
  <c r="AO216" i="25"/>
  <c r="AP216" i="25"/>
  <c r="AO217" i="25"/>
  <c r="AP217" i="25"/>
  <c r="AN221" i="25"/>
  <c r="AO221" i="25"/>
  <c r="AP221" i="25"/>
  <c r="AO222" i="25"/>
  <c r="AP222" i="25"/>
  <c r="AO254" i="25"/>
  <c r="AP254" i="25"/>
  <c r="AO223" i="25"/>
  <c r="AP223" i="25"/>
  <c r="AN255" i="25"/>
  <c r="AO255" i="25"/>
  <c r="AP255" i="25"/>
  <c r="AO228" i="25"/>
  <c r="AP228" i="25"/>
  <c r="AN262" i="25"/>
  <c r="AO262" i="25"/>
  <c r="AP262" i="25"/>
  <c r="AO238" i="25"/>
  <c r="AP238" i="25"/>
  <c r="AN263" i="25"/>
  <c r="AO267" i="25"/>
  <c r="AP267" i="25"/>
  <c r="AO239" i="25"/>
  <c r="AP239" i="25"/>
  <c r="AO256" i="25"/>
  <c r="AP256" i="25"/>
  <c r="AO261" i="25"/>
  <c r="AO260" i="25"/>
  <c r="AP260" i="25"/>
  <c r="AP271" i="25"/>
  <c r="AP283" i="25"/>
  <c r="AQ283" i="25"/>
  <c r="AP284" i="25"/>
  <c r="AQ284" i="25"/>
  <c r="AQ285" i="25"/>
  <c r="AP290" i="25"/>
  <c r="AQ290" i="25"/>
  <c r="AP291" i="25"/>
  <c r="AQ291" i="25"/>
  <c r="AP292" i="25"/>
  <c r="AQ292" i="25"/>
  <c r="AQ296" i="25"/>
  <c r="AP297" i="25"/>
  <c r="AQ297" i="25"/>
  <c r="AP298" i="25"/>
  <c r="AQ298" i="25"/>
  <c r="AP302" i="25"/>
  <c r="AP303" i="25"/>
  <c r="AQ303" i="25"/>
  <c r="AP304" i="25"/>
  <c r="AP305" i="25"/>
  <c r="AP306" i="25"/>
  <c r="AP314" i="25"/>
  <c r="AQ314" i="25"/>
  <c r="AP326" i="25"/>
  <c r="AQ326" i="25"/>
  <c r="AP329" i="25"/>
  <c r="AP332" i="25"/>
  <c r="AQ332" i="25"/>
  <c r="AP333" i="25"/>
  <c r="AQ334" i="25"/>
  <c r="AP335" i="25"/>
  <c r="AP338" i="25"/>
  <c r="AQ338" i="25"/>
  <c r="AO339" i="25"/>
  <c r="AQ339" i="25"/>
  <c r="AQ340" i="25"/>
  <c r="AO343" i="25"/>
  <c r="AP344" i="25"/>
  <c r="AQ344" i="25"/>
  <c r="AO350" i="25"/>
  <c r="AP351" i="25"/>
  <c r="AO354" i="25"/>
  <c r="AP355" i="25"/>
  <c r="AQ355" i="25"/>
  <c r="AP357" i="25"/>
  <c r="AO359" i="25"/>
  <c r="AP359" i="25"/>
  <c r="AQ359" i="25"/>
  <c r="AP360" i="25"/>
  <c r="AQ360" i="25"/>
  <c r="AO361" i="25"/>
  <c r="AO362" i="25"/>
  <c r="AP362" i="25"/>
  <c r="AQ362" i="25"/>
  <c r="AO366" i="25"/>
  <c r="AO367" i="25"/>
  <c r="AP367" i="25"/>
  <c r="AQ367" i="25"/>
  <c r="AO368" i="25"/>
  <c r="AP368" i="25"/>
  <c r="AQ368" i="25"/>
  <c r="AO369" i="25"/>
  <c r="AO370" i="25"/>
  <c r="AP370" i="25"/>
  <c r="AQ370" i="25"/>
  <c r="AO371" i="25"/>
  <c r="AP371" i="25"/>
  <c r="AQ371" i="25"/>
  <c r="AO372" i="25"/>
  <c r="AP372" i="25"/>
  <c r="AQ372" i="25"/>
  <c r="AO373" i="25"/>
  <c r="AO374" i="25"/>
  <c r="AP374" i="25"/>
  <c r="AQ374" i="25"/>
  <c r="AN376" i="25"/>
  <c r="AO377" i="25"/>
  <c r="AP377" i="25"/>
  <c r="AO378" i="25"/>
  <c r="AO379" i="25"/>
  <c r="AP379" i="25"/>
  <c r="AQ379" i="25"/>
  <c r="AO380" i="25"/>
  <c r="AP380" i="25"/>
  <c r="AQ380" i="25"/>
  <c r="AO381" i="25"/>
  <c r="AP381" i="25"/>
  <c r="AQ381" i="25"/>
  <c r="AO382" i="25"/>
  <c r="AP382" i="25"/>
  <c r="AQ382" i="25"/>
  <c r="AO383" i="25"/>
  <c r="AP383" i="25"/>
  <c r="AQ383" i="25"/>
  <c r="AO384" i="25"/>
  <c r="AP384" i="25"/>
  <c r="AQ384" i="25"/>
  <c r="AO385" i="25"/>
  <c r="AP385" i="25"/>
  <c r="AQ385" i="25"/>
  <c r="AN386" i="25"/>
  <c r="AP386" i="25"/>
  <c r="AQ386" i="25"/>
  <c r="AP388" i="25"/>
  <c r="AQ388" i="25"/>
  <c r="AN390" i="25"/>
  <c r="AO390" i="25"/>
  <c r="AP390" i="25"/>
  <c r="AQ390" i="25"/>
  <c r="AO392" i="25"/>
  <c r="AO393" i="25"/>
  <c r="AP393" i="25"/>
  <c r="AO397" i="25"/>
  <c r="AQ397" i="25"/>
  <c r="AO410" i="25"/>
  <c r="AP410" i="25"/>
  <c r="AQ410" i="25"/>
  <c r="AN398" i="25"/>
  <c r="AO398" i="25"/>
  <c r="AQ398" i="25"/>
  <c r="AN411" i="25"/>
  <c r="AO411" i="25"/>
  <c r="AO412" i="25"/>
  <c r="AP412" i="25"/>
  <c r="AO413" i="25"/>
  <c r="AO414" i="25"/>
  <c r="AQ414" i="25"/>
  <c r="AO415" i="25"/>
  <c r="AO416" i="25"/>
  <c r="AP416" i="25"/>
  <c r="AN417" i="25"/>
  <c r="AO417" i="25"/>
  <c r="AN418" i="25"/>
  <c r="AO418" i="25"/>
  <c r="AP418" i="25"/>
  <c r="AO419" i="25"/>
  <c r="AO420" i="25"/>
  <c r="AO421" i="25"/>
  <c r="AP422" i="25"/>
  <c r="AQ422" i="25"/>
  <c r="AN424" i="25"/>
  <c r="AP424" i="25"/>
  <c r="AQ424" i="25"/>
  <c r="AN425" i="25"/>
  <c r="AN426" i="25"/>
  <c r="AO426" i="25"/>
  <c r="AP426" i="25"/>
  <c r="AO427" i="25"/>
  <c r="AO428" i="25"/>
  <c r="AO430" i="25"/>
  <c r="AP430" i="25"/>
  <c r="AQ430" i="25"/>
  <c r="AO431" i="25"/>
  <c r="AP431" i="25"/>
  <c r="AQ431" i="25"/>
  <c r="AO432" i="25"/>
  <c r="AP432" i="25"/>
  <c r="AQ432" i="25"/>
  <c r="AO434" i="25"/>
  <c r="AN435" i="25"/>
  <c r="AO435" i="25"/>
  <c r="AQ435" i="25"/>
  <c r="AN436" i="25"/>
  <c r="AO436" i="25"/>
  <c r="AN437" i="25"/>
  <c r="AP437" i="25"/>
  <c r="AN438" i="25"/>
  <c r="AO438" i="25"/>
  <c r="AO439" i="25"/>
  <c r="AP439" i="25"/>
  <c r="AO441" i="25"/>
  <c r="AO451" i="25"/>
  <c r="AO452" i="25"/>
  <c r="AP452" i="25"/>
  <c r="AN453" i="25"/>
  <c r="AO453" i="25"/>
  <c r="AO454" i="25"/>
  <c r="AO456" i="25"/>
  <c r="AP456" i="25"/>
  <c r="AQ456" i="25"/>
  <c r="AO457" i="25"/>
  <c r="AO458" i="25"/>
  <c r="AP458" i="25"/>
  <c r="AQ458" i="25"/>
  <c r="AO459" i="25"/>
  <c r="AO460" i="25"/>
  <c r="AP460" i="25"/>
  <c r="AN461" i="25"/>
  <c r="AO461" i="25"/>
  <c r="AO462" i="25"/>
  <c r="AP462" i="25"/>
  <c r="AO464" i="25"/>
  <c r="AN465" i="25"/>
  <c r="AO465" i="25"/>
  <c r="AN466" i="25"/>
  <c r="AO466" i="25"/>
  <c r="AP466" i="25"/>
  <c r="AO467" i="25"/>
  <c r="AO468" i="25"/>
  <c r="AP468" i="25"/>
  <c r="AP470" i="25"/>
  <c r="AO471" i="25"/>
  <c r="AO472" i="25"/>
  <c r="AP472" i="25"/>
  <c r="AO475" i="25"/>
  <c r="AP475" i="25"/>
  <c r="AP477" i="25"/>
  <c r="J7" i="45"/>
  <c r="L7" i="45"/>
  <c r="M7" i="45"/>
  <c r="M364" i="45" s="1"/>
  <c r="M476" i="45" s="1"/>
  <c r="M478" i="45" s="1"/>
  <c r="N7" i="45"/>
  <c r="N364" i="45" s="1"/>
  <c r="N476" i="45" s="1"/>
  <c r="N478" i="45" s="1"/>
  <c r="O7" i="45"/>
  <c r="O364" i="45" s="1"/>
  <c r="O476" i="45" s="1"/>
  <c r="O478" i="45" s="1"/>
  <c r="P7" i="45"/>
  <c r="P364" i="45" s="1"/>
  <c r="P476" i="45" s="1"/>
  <c r="P478" i="45" s="1"/>
  <c r="Q7" i="45"/>
  <c r="Q364" i="45" s="1"/>
  <c r="Q476" i="45" s="1"/>
  <c r="Q478" i="45" s="1"/>
  <c r="S7" i="45"/>
  <c r="T7" i="45"/>
  <c r="T364" i="45" s="1"/>
  <c r="T476" i="45" s="1"/>
  <c r="T478" i="45" s="1"/>
  <c r="U7" i="45"/>
  <c r="U364" i="45" s="1"/>
  <c r="U476" i="45" s="1"/>
  <c r="U478" i="45" s="1"/>
  <c r="V7" i="45"/>
  <c r="V364" i="45" s="1"/>
  <c r="V476" i="45" s="1"/>
  <c r="V478" i="45" s="1"/>
  <c r="X7" i="45"/>
  <c r="X364" i="45" s="1"/>
  <c r="X476" i="45" s="1"/>
  <c r="X478" i="45" s="1"/>
  <c r="I8" i="45"/>
  <c r="K8" i="45"/>
  <c r="R8" i="45"/>
  <c r="K9" i="45"/>
  <c r="R9" i="45"/>
  <c r="K10" i="45"/>
  <c r="R10" i="45"/>
  <c r="J12" i="45"/>
  <c r="J15" i="45"/>
  <c r="J30" i="45"/>
  <c r="L538" i="45"/>
  <c r="N538" i="45"/>
  <c r="P538" i="45"/>
  <c r="Q538" i="45"/>
  <c r="S538" i="45"/>
  <c r="U538" i="45"/>
  <c r="V538" i="45"/>
  <c r="X538" i="45"/>
  <c r="K533" i="45"/>
  <c r="H533" i="45"/>
  <c r="H534" i="45"/>
  <c r="J7" i="43"/>
  <c r="K7" i="43"/>
  <c r="J12" i="43"/>
  <c r="K12" i="43"/>
  <c r="K18" i="43"/>
  <c r="K33" i="43"/>
  <c r="K42" i="43"/>
  <c r="K47" i="43"/>
  <c r="K27" i="43"/>
  <c r="J30" i="43"/>
  <c r="K30" i="43"/>
  <c r="K64" i="43"/>
  <c r="K76" i="43"/>
  <c r="K201" i="43"/>
  <c r="K337" i="43"/>
  <c r="K343" i="43"/>
  <c r="K387" i="43"/>
  <c r="K389" i="43"/>
  <c r="K392" i="43"/>
  <c r="K425" i="43"/>
  <c r="K427" i="43"/>
  <c r="K429" i="43"/>
  <c r="K434" i="43"/>
  <c r="K436" i="43"/>
  <c r="K438" i="43"/>
  <c r="K440" i="43"/>
  <c r="K451" i="43"/>
  <c r="K453" i="43"/>
  <c r="K455" i="43"/>
  <c r="K457" i="43"/>
  <c r="K459" i="43"/>
  <c r="K461" i="43"/>
  <c r="K463" i="43"/>
  <c r="K465" i="43"/>
  <c r="K467" i="43"/>
  <c r="K469" i="43"/>
  <c r="J7" i="42"/>
  <c r="L7" i="42"/>
  <c r="M7" i="42"/>
  <c r="N7" i="42"/>
  <c r="J12" i="42"/>
  <c r="L12" i="42"/>
  <c r="M12" i="42"/>
  <c r="N12" i="42"/>
  <c r="J15" i="42"/>
  <c r="L15" i="42"/>
  <c r="M15" i="42"/>
  <c r="N15" i="42"/>
  <c r="L18" i="42"/>
  <c r="K18" i="42" s="1"/>
  <c r="M18" i="42"/>
  <c r="N18" i="42"/>
  <c r="L24" i="42"/>
  <c r="K24" i="42" s="1"/>
  <c r="M24" i="42"/>
  <c r="N24" i="42"/>
  <c r="L33" i="42"/>
  <c r="M33" i="42"/>
  <c r="M32" i="42" s="1"/>
  <c r="N33" i="42"/>
  <c r="N32" i="42" s="1"/>
  <c r="L27" i="42"/>
  <c r="M27" i="42"/>
  <c r="N27" i="42"/>
  <c r="J30" i="42"/>
  <c r="L30" i="42"/>
  <c r="M30" i="42"/>
  <c r="N30" i="42"/>
  <c r="BA200" i="42"/>
  <c r="J7" i="40"/>
  <c r="H7" i="40" s="1"/>
  <c r="J12" i="40"/>
  <c r="H12" i="40" s="1"/>
  <c r="J15" i="40"/>
  <c r="J30" i="40"/>
  <c r="H30" i="40" s="1"/>
  <c r="AZ200" i="40"/>
  <c r="J7" i="39"/>
  <c r="H7" i="39" s="1"/>
  <c r="I8" i="39"/>
  <c r="J12" i="39"/>
  <c r="J15" i="39"/>
  <c r="J30" i="39"/>
  <c r="J7" i="38"/>
  <c r="H7" i="38" s="1"/>
  <c r="J12" i="38"/>
  <c r="H12" i="38" s="1"/>
  <c r="J15" i="38"/>
  <c r="H15" i="38" s="1"/>
  <c r="J30" i="38"/>
  <c r="H30" i="38" s="1"/>
  <c r="BC200" i="38"/>
  <c r="J7" i="37"/>
  <c r="H7" i="37" s="1"/>
  <c r="J12" i="37"/>
  <c r="H12" i="37" s="1"/>
  <c r="J15" i="37"/>
  <c r="J30" i="37"/>
  <c r="H30" i="37" s="1"/>
  <c r="BB200" i="37"/>
  <c r="J7" i="36"/>
  <c r="K7" i="36"/>
  <c r="L7" i="36"/>
  <c r="N7" i="36"/>
  <c r="S7" i="36"/>
  <c r="S364" i="36" s="1"/>
  <c r="S476" i="36" s="1"/>
  <c r="S478" i="36" s="1"/>
  <c r="U7" i="36"/>
  <c r="V7" i="36"/>
  <c r="W7" i="36"/>
  <c r="X7" i="36"/>
  <c r="X364" i="36" s="1"/>
  <c r="X476" i="36" s="1"/>
  <c r="X478" i="36" s="1"/>
  <c r="Y7" i="36"/>
  <c r="Z7" i="36"/>
  <c r="I8" i="36"/>
  <c r="O8" i="36"/>
  <c r="M8" i="36" s="1"/>
  <c r="T8" i="36"/>
  <c r="O9" i="36"/>
  <c r="M9" i="36" s="1"/>
  <c r="T9" i="36"/>
  <c r="O10" i="36"/>
  <c r="T10" i="36"/>
  <c r="J12" i="36"/>
  <c r="K12" i="36"/>
  <c r="L12" i="36"/>
  <c r="N12" i="36"/>
  <c r="M12" i="36" s="1"/>
  <c r="S12" i="36"/>
  <c r="U12" i="36"/>
  <c r="V12" i="36"/>
  <c r="W12" i="36"/>
  <c r="X12" i="36"/>
  <c r="Y12" i="36"/>
  <c r="Z12" i="36"/>
  <c r="J15" i="36"/>
  <c r="J30" i="36"/>
  <c r="BC200" i="36"/>
  <c r="J7" i="35"/>
  <c r="K7" i="35"/>
  <c r="L7" i="35"/>
  <c r="M7" i="35"/>
  <c r="N7" i="35"/>
  <c r="O7" i="35"/>
  <c r="I8" i="35"/>
  <c r="J12" i="35"/>
  <c r="K12" i="35"/>
  <c r="L12" i="35"/>
  <c r="M12" i="35"/>
  <c r="N12" i="35"/>
  <c r="O12" i="35"/>
  <c r="J15" i="35"/>
  <c r="H15" i="35" s="1"/>
  <c r="J30" i="35"/>
  <c r="H30" i="35" s="1"/>
  <c r="BG200" i="35"/>
  <c r="I7" i="34"/>
  <c r="H7" i="34" s="1"/>
  <c r="K7" i="25" s="1"/>
  <c r="J12" i="34"/>
  <c r="I12" i="34" s="1"/>
  <c r="H12" i="34" s="1"/>
  <c r="J15" i="34"/>
  <c r="I15" i="34" s="1"/>
  <c r="H15" i="34" s="1"/>
  <c r="J30" i="34"/>
  <c r="I30" i="34" s="1"/>
  <c r="H30" i="34" s="1"/>
  <c r="BC200" i="34"/>
  <c r="AQ42" i="25"/>
  <c r="AQ47" i="25"/>
  <c r="AN48" i="25"/>
  <c r="AQ48" i="25"/>
  <c r="AN27" i="25"/>
  <c r="AQ96" i="25"/>
  <c r="AP107" i="25"/>
  <c r="AQ154" i="25"/>
  <c r="AQ157" i="25"/>
  <c r="AQ158" i="25"/>
  <c r="AQ163" i="25"/>
  <c r="AQ176" i="25"/>
  <c r="AN189" i="25"/>
  <c r="AN191" i="25"/>
  <c r="AN192" i="25"/>
  <c r="BA200" i="25"/>
  <c r="AQ209" i="25"/>
  <c r="AQ253" i="25"/>
  <c r="AQ249" i="25"/>
  <c r="AQ210" i="25"/>
  <c r="AQ211" i="25"/>
  <c r="AQ212" i="25"/>
  <c r="AQ213" i="25"/>
  <c r="AQ214" i="25"/>
  <c r="AQ215" i="25"/>
  <c r="AQ216" i="25"/>
  <c r="AQ217" i="25"/>
  <c r="AQ221" i="25"/>
  <c r="AQ222" i="25"/>
  <c r="AQ254" i="25"/>
  <c r="AQ223" i="25"/>
  <c r="AQ255" i="25"/>
  <c r="AQ228" i="25"/>
  <c r="AQ262" i="25"/>
  <c r="AQ238" i="25"/>
  <c r="AO263" i="25"/>
  <c r="AQ263" i="25"/>
  <c r="AQ267" i="25"/>
  <c r="AQ239" i="25"/>
  <c r="AQ256" i="25"/>
  <c r="AQ261" i="25"/>
  <c r="AQ260" i="25"/>
  <c r="AQ271" i="25"/>
  <c r="AP273" i="25"/>
  <c r="AP285" i="25"/>
  <c r="AN291" i="25"/>
  <c r="AP296" i="25"/>
  <c r="AN298" i="25"/>
  <c r="AQ302" i="25"/>
  <c r="AQ333" i="25"/>
  <c r="AN334" i="25"/>
  <c r="AP334" i="25"/>
  <c r="AN335" i="25"/>
  <c r="AQ335" i="25"/>
  <c r="AO338" i="25"/>
  <c r="AN344" i="25"/>
  <c r="AN350" i="25"/>
  <c r="AQ350" i="25"/>
  <c r="AQ351" i="25"/>
  <c r="AN365" i="25"/>
  <c r="AO365" i="25"/>
  <c r="AP365" i="25"/>
  <c r="AQ365" i="25"/>
  <c r="AN374" i="25"/>
  <c r="AQ377" i="25"/>
  <c r="AO388" i="25"/>
  <c r="AO389" i="25"/>
  <c r="AN392" i="25"/>
  <c r="AQ392" i="25"/>
  <c r="AQ393" i="25"/>
  <c r="AN396" i="25"/>
  <c r="AO396" i="25"/>
  <c r="AP396" i="25"/>
  <c r="AQ396" i="25"/>
  <c r="AN408" i="25"/>
  <c r="AQ411" i="25"/>
  <c r="AQ412" i="25"/>
  <c r="AP414" i="25"/>
  <c r="AN419" i="25"/>
  <c r="AQ419" i="25"/>
  <c r="AQ420" i="25"/>
  <c r="AO422" i="25"/>
  <c r="AO424" i="25"/>
  <c r="AO425" i="25"/>
  <c r="AQ426" i="25"/>
  <c r="AQ427" i="25"/>
  <c r="AP428" i="25"/>
  <c r="AQ428" i="25"/>
  <c r="AQ436" i="25"/>
  <c r="AQ437" i="25"/>
  <c r="AQ438" i="25"/>
  <c r="AQ439" i="25"/>
  <c r="AQ451" i="25"/>
  <c r="AN452" i="25"/>
  <c r="AQ452" i="25"/>
  <c r="AQ453" i="25"/>
  <c r="AP454" i="25"/>
  <c r="AQ454" i="25"/>
  <c r="AN458" i="25"/>
  <c r="AN459" i="25"/>
  <c r="AQ459" i="25"/>
  <c r="AN460" i="25"/>
  <c r="AQ460" i="25"/>
  <c r="AQ461" i="25"/>
  <c r="AQ462" i="25"/>
  <c r="AP464" i="25"/>
  <c r="AQ465" i="25"/>
  <c r="AQ466" i="25"/>
  <c r="AN468" i="25"/>
  <c r="AQ468" i="25"/>
  <c r="AQ469" i="25"/>
  <c r="AO470" i="25"/>
  <c r="AQ470" i="25"/>
  <c r="AP471" i="25"/>
  <c r="AQ471" i="25"/>
  <c r="AQ472" i="25"/>
  <c r="AQ475" i="25"/>
  <c r="AO477" i="25"/>
  <c r="AQ477" i="25"/>
  <c r="AQ376" i="25"/>
  <c r="AO423" i="25"/>
  <c r="AO356" i="25"/>
  <c r="AO64" i="25"/>
  <c r="H30" i="43" l="1"/>
  <c r="H7" i="35"/>
  <c r="T12" i="36"/>
  <c r="H8" i="36"/>
  <c r="M7" i="36"/>
  <c r="H30" i="39"/>
  <c r="K33" i="42"/>
  <c r="L32" i="42"/>
  <c r="K32" i="42" s="1"/>
  <c r="H467" i="43"/>
  <c r="H455" i="43"/>
  <c r="H440" i="43"/>
  <c r="H429" i="43"/>
  <c r="H389" i="43"/>
  <c r="K69" i="43"/>
  <c r="H33" i="43"/>
  <c r="AO10" i="25"/>
  <c r="H10" i="46"/>
  <c r="M200" i="46"/>
  <c r="M7" i="46"/>
  <c r="H8" i="39"/>
  <c r="H469" i="43"/>
  <c r="H451" i="43"/>
  <c r="H201" i="43"/>
  <c r="H12" i="43"/>
  <c r="H12" i="45"/>
  <c r="AO9" i="25"/>
  <c r="H9" i="46"/>
  <c r="H12" i="35"/>
  <c r="H30" i="36"/>
  <c r="H9" i="36"/>
  <c r="H15" i="39"/>
  <c r="K30" i="42"/>
  <c r="K27" i="42"/>
  <c r="K15" i="42"/>
  <c r="K12" i="42"/>
  <c r="K7" i="42"/>
  <c r="H465" i="43"/>
  <c r="H459" i="43"/>
  <c r="H453" i="43"/>
  <c r="H438" i="43"/>
  <c r="H427" i="43"/>
  <c r="H64" i="43"/>
  <c r="AB64" i="25" s="1"/>
  <c r="I64" i="25" s="1"/>
  <c r="J64" i="25" s="1"/>
  <c r="H18" i="43"/>
  <c r="H7" i="43"/>
  <c r="H30" i="45"/>
  <c r="K200" i="45"/>
  <c r="AK200" i="25" s="1"/>
  <c r="K7" i="45"/>
  <c r="AK7" i="25" s="1"/>
  <c r="H30" i="46"/>
  <c r="K200" i="46"/>
  <c r="K7" i="46"/>
  <c r="H7" i="46" s="1"/>
  <c r="J14" i="40"/>
  <c r="H14" i="40" s="1"/>
  <c r="H15" i="40"/>
  <c r="H24" i="42"/>
  <c r="H461" i="43"/>
  <c r="H434" i="43"/>
  <c r="H42" i="43"/>
  <c r="R200" i="45"/>
  <c r="AL200" i="25" s="1"/>
  <c r="R7" i="45"/>
  <c r="H15" i="36"/>
  <c r="T7" i="36"/>
  <c r="H7" i="36" s="1"/>
  <c r="J14" i="37"/>
  <c r="H15" i="37"/>
  <c r="H12" i="39"/>
  <c r="H30" i="42"/>
  <c r="H18" i="42"/>
  <c r="H15" i="42"/>
  <c r="H7" i="42"/>
  <c r="H463" i="43"/>
  <c r="H457" i="43"/>
  <c r="H436" i="43"/>
  <c r="H425" i="43"/>
  <c r="H337" i="43"/>
  <c r="H15" i="45"/>
  <c r="H7" i="45"/>
  <c r="K32" i="43"/>
  <c r="J14" i="36"/>
  <c r="W364" i="36"/>
  <c r="W476" i="36" s="1"/>
  <c r="W478" i="36" s="1"/>
  <c r="H8" i="35"/>
  <c r="Z364" i="36"/>
  <c r="Z476" i="36" s="1"/>
  <c r="Z478" i="36" s="1"/>
  <c r="V364" i="36"/>
  <c r="V476" i="36" s="1"/>
  <c r="V478" i="36" s="1"/>
  <c r="L364" i="36"/>
  <c r="L476" i="36" s="1"/>
  <c r="L478" i="36" s="1"/>
  <c r="M14" i="42"/>
  <c r="Y364" i="36"/>
  <c r="Y476" i="36" s="1"/>
  <c r="Y478" i="36" s="1"/>
  <c r="K364" i="36"/>
  <c r="K476" i="36" s="1"/>
  <c r="K478" i="36" s="1"/>
  <c r="N364" i="46"/>
  <c r="M364" i="46" s="1"/>
  <c r="L364" i="46"/>
  <c r="K364" i="46" s="1"/>
  <c r="L364" i="45"/>
  <c r="K364" i="45" s="1"/>
  <c r="AK364" i="25" s="1"/>
  <c r="K473" i="43"/>
  <c r="K433" i="43"/>
  <c r="H200" i="40"/>
  <c r="J14" i="39"/>
  <c r="L364" i="35"/>
  <c r="L476" i="35" s="1"/>
  <c r="L478" i="35" s="1"/>
  <c r="O364" i="35"/>
  <c r="O476" i="35" s="1"/>
  <c r="K364" i="35"/>
  <c r="K476" i="35" s="1"/>
  <c r="K478" i="35" s="1"/>
  <c r="N364" i="35"/>
  <c r="N476" i="35" s="1"/>
  <c r="N478" i="35" s="1"/>
  <c r="M364" i="35"/>
  <c r="M476" i="35" s="1"/>
  <c r="M478" i="35" s="1"/>
  <c r="J14" i="46"/>
  <c r="J14" i="45"/>
  <c r="H535" i="45"/>
  <c r="K394" i="43"/>
  <c r="K14" i="43"/>
  <c r="K336" i="43"/>
  <c r="J14" i="43"/>
  <c r="K63" i="43"/>
  <c r="L14" i="42"/>
  <c r="N14" i="42"/>
  <c r="J14" i="42"/>
  <c r="J14" i="38"/>
  <c r="J14" i="35"/>
  <c r="J14" i="34"/>
  <c r="AN47" i="25"/>
  <c r="AN153" i="25"/>
  <c r="AN42" i="25"/>
  <c r="AP307" i="25"/>
  <c r="AP311" i="25"/>
  <c r="R7" i="25"/>
  <c r="L7" i="25"/>
  <c r="AN253" i="25"/>
  <c r="AN427" i="25"/>
  <c r="AN367" i="25"/>
  <c r="AN464" i="25"/>
  <c r="AN463" i="25"/>
  <c r="AN451" i="25"/>
  <c r="AN416" i="25"/>
  <c r="AN368" i="25"/>
  <c r="AO360" i="25"/>
  <c r="AO355" i="25"/>
  <c r="AN354" i="25"/>
  <c r="AO342" i="25"/>
  <c r="AO335" i="25"/>
  <c r="AO332" i="25"/>
  <c r="AO314" i="25"/>
  <c r="AO303" i="25"/>
  <c r="AO297" i="25"/>
  <c r="AO290" i="25"/>
  <c r="AN260" i="25"/>
  <c r="AN267" i="25"/>
  <c r="AN254" i="25"/>
  <c r="AN95" i="25"/>
  <c r="AO357" i="25"/>
  <c r="AO344" i="25"/>
  <c r="AO333" i="25"/>
  <c r="AO326" i="25"/>
  <c r="AO298" i="25"/>
  <c r="AO291" i="25"/>
  <c r="AO283" i="25"/>
  <c r="AO271" i="25"/>
  <c r="AO272" i="25"/>
  <c r="AO351" i="25"/>
  <c r="AO329" i="25"/>
  <c r="AO302" i="25"/>
  <c r="AO292" i="25"/>
  <c r="AO284" i="25"/>
  <c r="AN175" i="25"/>
  <c r="AO341" i="25"/>
  <c r="AO296" i="25"/>
  <c r="AO285" i="25"/>
  <c r="AO273" i="25"/>
  <c r="AO129" i="25"/>
  <c r="AO340" i="25"/>
  <c r="AQ63" i="25"/>
  <c r="AQ336" i="25"/>
  <c r="AQ352" i="25"/>
  <c r="AN467" i="25"/>
  <c r="X537" i="45"/>
  <c r="X539" i="45" s="1"/>
  <c r="S537" i="45"/>
  <c r="S539" i="45" s="1"/>
  <c r="N537" i="45"/>
  <c r="N539" i="45" s="1"/>
  <c r="AN471" i="25"/>
  <c r="AQ467" i="25"/>
  <c r="AQ373" i="25"/>
  <c r="AN372" i="25"/>
  <c r="AN370" i="25"/>
  <c r="AN360" i="25"/>
  <c r="AN359" i="25"/>
  <c r="AN357" i="25"/>
  <c r="AN355" i="25"/>
  <c r="AQ337" i="25"/>
  <c r="AO201" i="25"/>
  <c r="AQ167" i="25"/>
  <c r="AQ106" i="25"/>
  <c r="AQ95" i="25"/>
  <c r="AQ30" i="25"/>
  <c r="AN443" i="25"/>
  <c r="AN442" i="25"/>
  <c r="Q537" i="45"/>
  <c r="Q539" i="45" s="1"/>
  <c r="M537" i="45"/>
  <c r="AQ457" i="25"/>
  <c r="AN457" i="25"/>
  <c r="AN456" i="25"/>
  <c r="AN454" i="25"/>
  <c r="AN441" i="25"/>
  <c r="AN439" i="25"/>
  <c r="AQ423" i="25"/>
  <c r="AN423" i="25"/>
  <c r="AN422" i="25"/>
  <c r="AN420" i="25"/>
  <c r="AN397" i="25"/>
  <c r="AQ389" i="25"/>
  <c r="AN388" i="25"/>
  <c r="AQ369" i="25"/>
  <c r="AN369" i="25"/>
  <c r="AQ201" i="25"/>
  <c r="AQ24" i="25"/>
  <c r="P537" i="45"/>
  <c r="P539" i="45" s="1"/>
  <c r="L537" i="45"/>
  <c r="L539" i="45" s="1"/>
  <c r="AN475" i="25"/>
  <c r="AQ455" i="25"/>
  <c r="AN455" i="25"/>
  <c r="AN440" i="25"/>
  <c r="AQ421" i="25"/>
  <c r="AN421" i="25"/>
  <c r="AQ415" i="25"/>
  <c r="AN415" i="25"/>
  <c r="AN414" i="25"/>
  <c r="AN412" i="25"/>
  <c r="AN410" i="25"/>
  <c r="AQ387" i="25"/>
  <c r="AN387" i="25"/>
  <c r="AN385" i="25"/>
  <c r="AN384" i="25"/>
  <c r="AN383" i="25"/>
  <c r="AN382" i="25"/>
  <c r="AN381" i="25"/>
  <c r="AN380" i="25"/>
  <c r="AN379" i="25"/>
  <c r="AN377" i="25"/>
  <c r="AQ353" i="25"/>
  <c r="AQ70" i="25"/>
  <c r="AQ27" i="25"/>
  <c r="AQ18" i="25"/>
  <c r="O537" i="45"/>
  <c r="I537" i="45"/>
  <c r="J537" i="45"/>
  <c r="AN477" i="25"/>
  <c r="AN470" i="25"/>
  <c r="AN462" i="25"/>
  <c r="AQ434" i="25"/>
  <c r="AN434" i="25"/>
  <c r="AN432" i="25"/>
  <c r="AN431" i="25"/>
  <c r="AN430" i="25"/>
  <c r="AN428" i="25"/>
  <c r="AQ413" i="25"/>
  <c r="AN413" i="25"/>
  <c r="AN393" i="25"/>
  <c r="AQ378" i="25"/>
  <c r="AN362" i="25"/>
  <c r="AQ343" i="25"/>
  <c r="AQ188" i="25"/>
  <c r="AQ119" i="25"/>
  <c r="AQ64" i="25"/>
  <c r="AN399" i="25"/>
  <c r="AQ208" i="25"/>
  <c r="M538" i="45"/>
  <c r="AO463" i="25"/>
  <c r="AN378" i="25"/>
  <c r="AO334" i="25"/>
  <c r="AN333" i="25"/>
  <c r="AN332" i="25"/>
  <c r="AN273" i="25"/>
  <c r="AN271" i="25"/>
  <c r="AN239" i="25"/>
  <c r="AN223" i="25"/>
  <c r="AN217" i="25"/>
  <c r="AN213" i="25"/>
  <c r="AN157" i="25"/>
  <c r="AN146" i="25"/>
  <c r="AN145" i="25"/>
  <c r="AN141" i="25"/>
  <c r="AN140" i="25"/>
  <c r="AN135" i="25"/>
  <c r="AN76" i="25"/>
  <c r="AN74" i="25"/>
  <c r="AN71" i="25"/>
  <c r="AN62" i="25"/>
  <c r="AN61" i="25"/>
  <c r="AN56" i="25"/>
  <c r="AN55" i="25"/>
  <c r="AN336" i="25"/>
  <c r="AN343" i="25"/>
  <c r="AN340" i="25"/>
  <c r="AN342" i="25"/>
  <c r="AN339" i="25"/>
  <c r="AN341" i="25"/>
  <c r="AN338" i="25"/>
  <c r="AN302" i="25"/>
  <c r="AN297" i="25"/>
  <c r="AN296" i="25"/>
  <c r="AN292" i="25"/>
  <c r="AN290" i="25"/>
  <c r="AN285" i="25"/>
  <c r="AN284" i="25"/>
  <c r="AN283" i="25"/>
  <c r="AN256" i="25"/>
  <c r="AN238" i="25"/>
  <c r="AN214" i="25"/>
  <c r="AN210" i="25"/>
  <c r="AN158" i="25"/>
  <c r="AN124" i="25"/>
  <c r="AN123" i="25"/>
  <c r="AN120" i="25"/>
  <c r="AN70" i="25"/>
  <c r="AN65" i="25"/>
  <c r="AN54" i="25"/>
  <c r="AN43" i="25"/>
  <c r="AN190" i="25"/>
  <c r="I535" i="45"/>
  <c r="AN303" i="25"/>
  <c r="AN261" i="25"/>
  <c r="AN228" i="25"/>
  <c r="AN222" i="25"/>
  <c r="AN215" i="25"/>
  <c r="AN211" i="25"/>
  <c r="AN209" i="25"/>
  <c r="AN188" i="25"/>
  <c r="AN173" i="25"/>
  <c r="AN172" i="25"/>
  <c r="AN168" i="25"/>
  <c r="AN163" i="25"/>
  <c r="AN119" i="25"/>
  <c r="AN112" i="25"/>
  <c r="AN110" i="25"/>
  <c r="AN107" i="25"/>
  <c r="AN337" i="25"/>
  <c r="AN351" i="25"/>
  <c r="AP340" i="25"/>
  <c r="AP342" i="25"/>
  <c r="AP339" i="25"/>
  <c r="AP341" i="25"/>
  <c r="AN329" i="25"/>
  <c r="AN326" i="25"/>
  <c r="AN314" i="25"/>
  <c r="AN216" i="25"/>
  <c r="AN212" i="25"/>
  <c r="AN202" i="25"/>
  <c r="AN167" i="25"/>
  <c r="AN164" i="25"/>
  <c r="AN154" i="25"/>
  <c r="AN89" i="25"/>
  <c r="AN87" i="25"/>
  <c r="AN82" i="25"/>
  <c r="AN77" i="25"/>
  <c r="AN10" i="25"/>
  <c r="AN9" i="25"/>
  <c r="AN8" i="25"/>
  <c r="AO207" i="25"/>
  <c r="AQ12" i="25"/>
  <c r="AN12" i="25"/>
  <c r="AN13" i="25"/>
  <c r="R533" i="45"/>
  <c r="I533" i="45"/>
  <c r="R535" i="45"/>
  <c r="V537" i="45"/>
  <c r="V539" i="45" s="1"/>
  <c r="U537" i="45"/>
  <c r="U539" i="45" s="1"/>
  <c r="T537" i="45"/>
  <c r="K535" i="45"/>
  <c r="AQ54" i="25"/>
  <c r="AQ464" i="25"/>
  <c r="AQ463" i="25"/>
  <c r="AQ357" i="25"/>
  <c r="AQ329" i="25"/>
  <c r="AQ273" i="25"/>
  <c r="AQ272" i="25"/>
  <c r="AQ34" i="25"/>
  <c r="AQ429" i="25"/>
  <c r="AO429" i="25"/>
  <c r="AO433" i="25"/>
  <c r="AO311" i="25"/>
  <c r="AO306" i="25"/>
  <c r="AO307" i="25"/>
  <c r="AO305" i="25"/>
  <c r="AO304" i="25"/>
  <c r="AN26" i="25"/>
  <c r="AN311" i="25"/>
  <c r="AN306" i="25"/>
  <c r="AN307" i="25"/>
  <c r="AN305" i="25"/>
  <c r="AN304" i="25"/>
  <c r="AQ311" i="25"/>
  <c r="AQ306" i="25"/>
  <c r="AQ307" i="25"/>
  <c r="AQ305" i="25"/>
  <c r="AQ304" i="25"/>
  <c r="AN31" i="25"/>
  <c r="AN19" i="25"/>
  <c r="AN18" i="25"/>
  <c r="AN30" i="25"/>
  <c r="AN29" i="25"/>
  <c r="AN17" i="25"/>
  <c r="AN28" i="25"/>
  <c r="AQ440" i="25"/>
  <c r="AO440" i="25"/>
  <c r="AP427" i="25"/>
  <c r="AQ441" i="25"/>
  <c r="AP441" i="25"/>
  <c r="AN472" i="25"/>
  <c r="AP211" i="25"/>
  <c r="AP263" i="25"/>
  <c r="AQ130" i="25"/>
  <c r="AQ76" i="25"/>
  <c r="AO469" i="25"/>
  <c r="AO437" i="25"/>
  <c r="AP435" i="25"/>
  <c r="AP392" i="25"/>
  <c r="AO353" i="25"/>
  <c r="AO352" i="25"/>
  <c r="AP261" i="25"/>
  <c r="AP398" i="25"/>
  <c r="AN102" i="25"/>
  <c r="AQ416" i="25"/>
  <c r="AN96" i="25"/>
  <c r="AP106" i="25"/>
  <c r="AA7" i="25"/>
  <c r="AQ7" i="25"/>
  <c r="O7" i="25"/>
  <c r="U7" i="25"/>
  <c r="AJ7" i="25"/>
  <c r="AO15" i="25"/>
  <c r="AO14" i="25"/>
  <c r="AQ15" i="25"/>
  <c r="AN24" i="25"/>
  <c r="AN25" i="25"/>
  <c r="AP356" i="25"/>
  <c r="AE7" i="25"/>
  <c r="W7" i="25"/>
  <c r="AP420" i="25"/>
  <c r="AQ417" i="25"/>
  <c r="AQ433" i="25"/>
  <c r="AN371" i="25"/>
  <c r="AQ358" i="25"/>
  <c r="AQ418" i="25"/>
  <c r="AO386" i="25"/>
  <c r="AQ366" i="25"/>
  <c r="AN373" i="25"/>
  <c r="M364" i="42"/>
  <c r="M476" i="42" s="1"/>
  <c r="M478" i="42" s="1"/>
  <c r="AP34" i="25"/>
  <c r="AO376" i="25"/>
  <c r="Q7" i="25"/>
  <c r="AO175" i="25"/>
  <c r="AO152" i="25"/>
  <c r="AQ153" i="25"/>
  <c r="M10" i="36"/>
  <c r="AP467" i="25"/>
  <c r="AP33" i="25"/>
  <c r="AP272" i="25"/>
  <c r="AO32" i="25"/>
  <c r="AN272" i="25"/>
  <c r="AQ10" i="25"/>
  <c r="AO27" i="25"/>
  <c r="H9" i="45"/>
  <c r="AO74" i="25"/>
  <c r="K537" i="45"/>
  <c r="AN356" i="25"/>
  <c r="H10" i="45"/>
  <c r="AO375" i="25"/>
  <c r="AH7" i="25"/>
  <c r="H8" i="45"/>
  <c r="AO205" i="25"/>
  <c r="AQ425" i="25"/>
  <c r="AP453" i="25"/>
  <c r="AO358" i="25"/>
  <c r="AO455" i="25"/>
  <c r="P7" i="25"/>
  <c r="I14" i="36" l="1"/>
  <c r="J200" i="36"/>
  <c r="I200" i="36" s="1"/>
  <c r="I14" i="35"/>
  <c r="H14" i="35" s="1"/>
  <c r="J200" i="35"/>
  <c r="I200" i="35" s="1"/>
  <c r="H200" i="35" s="1"/>
  <c r="I14" i="34"/>
  <c r="H14" i="34" s="1"/>
  <c r="J200" i="34"/>
  <c r="O478" i="35"/>
  <c r="H392" i="43"/>
  <c r="H76" i="43"/>
  <c r="K395" i="43"/>
  <c r="H433" i="43"/>
  <c r="S364" i="45"/>
  <c r="R364" i="45" s="1"/>
  <c r="AL364" i="25" s="1"/>
  <c r="H12" i="42"/>
  <c r="H343" i="43"/>
  <c r="H69" i="43"/>
  <c r="H32" i="42"/>
  <c r="H200" i="38"/>
  <c r="H14" i="38"/>
  <c r="H10" i="36"/>
  <c r="H473" i="43"/>
  <c r="N364" i="36"/>
  <c r="M200" i="36"/>
  <c r="H27" i="42"/>
  <c r="H27" i="43"/>
  <c r="H33" i="42"/>
  <c r="H14" i="46"/>
  <c r="H12" i="36"/>
  <c r="AO7" i="25"/>
  <c r="K14" i="42"/>
  <c r="H32" i="43"/>
  <c r="H47" i="43"/>
  <c r="H200" i="37"/>
  <c r="H14" i="37"/>
  <c r="H387" i="43"/>
  <c r="AC7" i="25"/>
  <c r="K474" i="43"/>
  <c r="U364" i="36"/>
  <c r="T364" i="36" s="1"/>
  <c r="L476" i="46"/>
  <c r="K476" i="46" s="1"/>
  <c r="N476" i="46"/>
  <c r="M476" i="46" s="1"/>
  <c r="L476" i="45"/>
  <c r="K476" i="45" s="1"/>
  <c r="AK476" i="25" s="1"/>
  <c r="K363" i="43"/>
  <c r="Y7" i="25"/>
  <c r="X7" i="25"/>
  <c r="N364" i="42"/>
  <c r="N476" i="42" s="1"/>
  <c r="N478" i="42" s="1"/>
  <c r="I200" i="34"/>
  <c r="H200" i="34" s="1"/>
  <c r="J474" i="40"/>
  <c r="H474" i="40" s="1"/>
  <c r="AP350" i="25"/>
  <c r="M539" i="45"/>
  <c r="AN363" i="25"/>
  <c r="J474" i="43"/>
  <c r="V7" i="25"/>
  <c r="N7" i="25"/>
  <c r="M7" i="25"/>
  <c r="J474" i="38"/>
  <c r="H474" i="38" s="1"/>
  <c r="AP411" i="25"/>
  <c r="AN395" i="25"/>
  <c r="AN353" i="25"/>
  <c r="AN201" i="25"/>
  <c r="AN352" i="25"/>
  <c r="AN473" i="25"/>
  <c r="AM7" i="25"/>
  <c r="AN358" i="25"/>
  <c r="AN361" i="25"/>
  <c r="AQ190" i="25"/>
  <c r="AQ14" i="25"/>
  <c r="AN429" i="25"/>
  <c r="AQ175" i="25"/>
  <c r="AQ129" i="25"/>
  <c r="AN389" i="25"/>
  <c r="AQ152" i="25"/>
  <c r="AQ69" i="25"/>
  <c r="J538" i="45"/>
  <c r="J539" i="45" s="1"/>
  <c r="AN469" i="25"/>
  <c r="AQ394" i="25"/>
  <c r="AN433" i="25"/>
  <c r="AP363" i="25"/>
  <c r="AQ354" i="25"/>
  <c r="AQ361" i="25"/>
  <c r="AO473" i="25"/>
  <c r="AN394" i="25"/>
  <c r="AN152" i="25"/>
  <c r="AN64" i="25"/>
  <c r="AN7" i="25"/>
  <c r="AN32" i="25"/>
  <c r="AN130" i="25"/>
  <c r="AN106" i="25"/>
  <c r="AN33" i="25"/>
  <c r="T538" i="45"/>
  <c r="T539" i="45" s="1"/>
  <c r="R537" i="45"/>
  <c r="K538" i="45"/>
  <c r="K539" i="45" s="1"/>
  <c r="O538" i="45"/>
  <c r="O539" i="45" s="1"/>
  <c r="AP434" i="25"/>
  <c r="AP47" i="25"/>
  <c r="AP54" i="25"/>
  <c r="AP153" i="25"/>
  <c r="AP376" i="25"/>
  <c r="AP7" i="25"/>
  <c r="AP27" i="25"/>
  <c r="AP387" i="25"/>
  <c r="AP201" i="25"/>
  <c r="AP63" i="25"/>
  <c r="AP76" i="25"/>
  <c r="AP419" i="25"/>
  <c r="AP353" i="25"/>
  <c r="AP358" i="25"/>
  <c r="AP354" i="25"/>
  <c r="AP18" i="25"/>
  <c r="AP336" i="25"/>
  <c r="AP459" i="25"/>
  <c r="AP415" i="25"/>
  <c r="AP397" i="25"/>
  <c r="AP366" i="25"/>
  <c r="AP190" i="25"/>
  <c r="AP130" i="25"/>
  <c r="AP455" i="25"/>
  <c r="AP64" i="25"/>
  <c r="AP352" i="25"/>
  <c r="AP438" i="25"/>
  <c r="AP70" i="25"/>
  <c r="AP119" i="25"/>
  <c r="AP373" i="25"/>
  <c r="AP24" i="25"/>
  <c r="AP129" i="25"/>
  <c r="AP337" i="25"/>
  <c r="AP451" i="25"/>
  <c r="AP440" i="25"/>
  <c r="AP42" i="25"/>
  <c r="AP425" i="25"/>
  <c r="AP421" i="25"/>
  <c r="AQ32" i="25"/>
  <c r="AQ33" i="25"/>
  <c r="AN15" i="25"/>
  <c r="AD7" i="25"/>
  <c r="AN129" i="25"/>
  <c r="AP369" i="25"/>
  <c r="AP175" i="25"/>
  <c r="AG7" i="25"/>
  <c r="AP167" i="25"/>
  <c r="AP32" i="25"/>
  <c r="AP417" i="25"/>
  <c r="AP378" i="25"/>
  <c r="AQ375" i="25"/>
  <c r="AF7" i="25"/>
  <c r="J474" i="42"/>
  <c r="AN366" i="25"/>
  <c r="AP361" i="25"/>
  <c r="AP436" i="25"/>
  <c r="AP473" i="25"/>
  <c r="AN69" i="25"/>
  <c r="AP12" i="25"/>
  <c r="Z7" i="25"/>
  <c r="AN63" i="25"/>
  <c r="AP188" i="25"/>
  <c r="AP461" i="25"/>
  <c r="J474" i="46"/>
  <c r="AP343" i="25"/>
  <c r="T7" i="25"/>
  <c r="AP463" i="25"/>
  <c r="AO387" i="25"/>
  <c r="J474" i="37"/>
  <c r="H474" i="37" s="1"/>
  <c r="J474" i="34"/>
  <c r="I474" i="34" s="1"/>
  <c r="H474" i="34" s="1"/>
  <c r="AP30" i="25"/>
  <c r="AO69" i="25"/>
  <c r="AP469" i="25"/>
  <c r="J474" i="45"/>
  <c r="AP15" i="25"/>
  <c r="J474" i="39"/>
  <c r="J474" i="36"/>
  <c r="I474" i="36" s="1"/>
  <c r="AP95" i="25"/>
  <c r="AO337" i="25"/>
  <c r="AP413" i="25"/>
  <c r="AP465" i="25"/>
  <c r="AP429" i="25"/>
  <c r="AI7" i="25"/>
  <c r="AL7" i="25"/>
  <c r="AP423" i="25"/>
  <c r="AP457" i="25"/>
  <c r="AP208" i="25"/>
  <c r="AP389" i="25"/>
  <c r="AO395" i="25"/>
  <c r="J474" i="35"/>
  <c r="AN375" i="25"/>
  <c r="I474" i="46" l="1"/>
  <c r="H474" i="46" s="1"/>
  <c r="I474" i="35"/>
  <c r="H474" i="35" s="1"/>
  <c r="S476" i="45"/>
  <c r="R476" i="45" s="1"/>
  <c r="AL476" i="25" s="1"/>
  <c r="H200" i="43"/>
  <c r="AB200" i="25" s="1"/>
  <c r="H474" i="39"/>
  <c r="H474" i="42"/>
  <c r="AN14" i="25"/>
  <c r="H14" i="45"/>
  <c r="H200" i="46"/>
  <c r="N476" i="36"/>
  <c r="M364" i="36"/>
  <c r="H200" i="45"/>
  <c r="AI200" i="25" s="1"/>
  <c r="H363" i="43"/>
  <c r="H474" i="45"/>
  <c r="L364" i="42"/>
  <c r="K200" i="42"/>
  <c r="H14" i="36"/>
  <c r="H394" i="43"/>
  <c r="H14" i="42"/>
  <c r="H336" i="43"/>
  <c r="H63" i="43"/>
  <c r="AB63" i="25" s="1"/>
  <c r="I63" i="25" s="1"/>
  <c r="J63" i="25" s="1"/>
  <c r="H474" i="36"/>
  <c r="H14" i="39"/>
  <c r="H14" i="43"/>
  <c r="H395" i="43"/>
  <c r="K364" i="43"/>
  <c r="U476" i="36"/>
  <c r="T476" i="36" s="1"/>
  <c r="AB7" i="25"/>
  <c r="N478" i="46"/>
  <c r="M478" i="46" s="1"/>
  <c r="L478" i="46"/>
  <c r="K478" i="46" s="1"/>
  <c r="L478" i="45"/>
  <c r="K478" i="45" s="1"/>
  <c r="AK478" i="25" s="1"/>
  <c r="I538" i="45"/>
  <c r="I539" i="45" s="1"/>
  <c r="AQ395" i="25"/>
  <c r="AO474" i="25"/>
  <c r="R538" i="45"/>
  <c r="R539" i="45" s="1"/>
  <c r="AP394" i="25"/>
  <c r="AP375" i="25"/>
  <c r="AP69" i="25"/>
  <c r="AQ473" i="25"/>
  <c r="AQ474" i="25"/>
  <c r="AQ363" i="25"/>
  <c r="J364" i="34"/>
  <c r="I364" i="34" s="1"/>
  <c r="H364" i="34" s="1"/>
  <c r="AP152" i="25"/>
  <c r="AP474" i="25"/>
  <c r="AQ356" i="25"/>
  <c r="S7" i="25"/>
  <c r="J364" i="46"/>
  <c r="AO394" i="25"/>
  <c r="AP200" i="25"/>
  <c r="J364" i="43"/>
  <c r="I364" i="43" s="1"/>
  <c r="AC364" i="25" s="1"/>
  <c r="J364" i="40"/>
  <c r="H364" i="40" s="1"/>
  <c r="J364" i="42"/>
  <c r="AP14" i="25"/>
  <c r="AO363" i="25"/>
  <c r="J364" i="39"/>
  <c r="J364" i="38"/>
  <c r="H364" i="38" s="1"/>
  <c r="AP433" i="25"/>
  <c r="AO336" i="25"/>
  <c r="J364" i="37"/>
  <c r="H364" i="37" s="1"/>
  <c r="J364" i="35"/>
  <c r="J364" i="36"/>
  <c r="I364" i="36" s="1"/>
  <c r="I200" i="25" l="1"/>
  <c r="J200" i="25" s="1"/>
  <c r="S478" i="45"/>
  <c r="R478" i="45" s="1"/>
  <c r="AL478" i="25" s="1"/>
  <c r="AN474" i="25"/>
  <c r="I364" i="46"/>
  <c r="H364" i="46" s="1"/>
  <c r="I364" i="35"/>
  <c r="H364" i="35" s="1"/>
  <c r="H364" i="43"/>
  <c r="AB364" i="25" s="1"/>
  <c r="H200" i="42"/>
  <c r="H364" i="36"/>
  <c r="H364" i="42"/>
  <c r="H200" i="36"/>
  <c r="H200" i="39"/>
  <c r="N478" i="36"/>
  <c r="M478" i="36" s="1"/>
  <c r="M476" i="36"/>
  <c r="H364" i="39"/>
  <c r="H474" i="43"/>
  <c r="L476" i="42"/>
  <c r="K364" i="42"/>
  <c r="U478" i="36"/>
  <c r="T478" i="36" s="1"/>
  <c r="I7" i="25"/>
  <c r="J7" i="25" s="1"/>
  <c r="J364" i="45"/>
  <c r="AN200" i="25"/>
  <c r="AP395" i="25"/>
  <c r="AQ200" i="25"/>
  <c r="J476" i="46"/>
  <c r="J476" i="39"/>
  <c r="J476" i="42"/>
  <c r="AP364" i="25"/>
  <c r="J476" i="36"/>
  <c r="I476" i="36" s="1"/>
  <c r="J476" i="35"/>
  <c r="J476" i="34"/>
  <c r="I476" i="34" s="1"/>
  <c r="H476" i="34" s="1"/>
  <c r="J476" i="43"/>
  <c r="I476" i="43" s="1"/>
  <c r="AC476" i="25" s="1"/>
  <c r="AO200" i="25"/>
  <c r="J476" i="40"/>
  <c r="H476" i="40" s="1"/>
  <c r="J476" i="37"/>
  <c r="H476" i="37" s="1"/>
  <c r="J476" i="38"/>
  <c r="H476" i="38" s="1"/>
  <c r="I476" i="46" l="1"/>
  <c r="H476" i="46" s="1"/>
  <c r="I476" i="35"/>
  <c r="H476" i="35" s="1"/>
  <c r="H476" i="43"/>
  <c r="AB476" i="25" s="1"/>
  <c r="H364" i="45"/>
  <c r="AI364" i="25" s="1"/>
  <c r="I364" i="25" s="1"/>
  <c r="J364" i="25" s="1"/>
  <c r="H476" i="36"/>
  <c r="H476" i="39"/>
  <c r="L478" i="42"/>
  <c r="K478" i="42" s="1"/>
  <c r="K476" i="42"/>
  <c r="J476" i="45"/>
  <c r="AN364" i="25"/>
  <c r="AQ364" i="25"/>
  <c r="J478" i="46"/>
  <c r="J478" i="37"/>
  <c r="H478" i="37" s="1"/>
  <c r="J478" i="36"/>
  <c r="I478" i="36" s="1"/>
  <c r="J478" i="42"/>
  <c r="J478" i="39"/>
  <c r="AO364" i="25"/>
  <c r="J478" i="43"/>
  <c r="I478" i="43" s="1"/>
  <c r="AC478" i="25" s="1"/>
  <c r="J478" i="34"/>
  <c r="I478" i="34" s="1"/>
  <c r="H478" i="34" s="1"/>
  <c r="J478" i="35"/>
  <c r="I478" i="35" s="1"/>
  <c r="AP478" i="25"/>
  <c r="AP476" i="25"/>
  <c r="J478" i="38"/>
  <c r="H478" i="38" s="1"/>
  <c r="J478" i="40"/>
  <c r="H478" i="40" s="1"/>
  <c r="I478" i="46" l="1"/>
  <c r="H478" i="46" s="1"/>
  <c r="H476" i="42"/>
  <c r="H478" i="35"/>
  <c r="H478" i="36"/>
  <c r="H478" i="43"/>
  <c r="AB478" i="25" s="1"/>
  <c r="H476" i="45"/>
  <c r="AI476" i="25" s="1"/>
  <c r="I476" i="25" s="1"/>
  <c r="J476" i="25" s="1"/>
  <c r="H478" i="42"/>
  <c r="J478" i="45"/>
  <c r="AN476" i="25"/>
  <c r="AQ478" i="25"/>
  <c r="AQ476" i="25"/>
  <c r="AO478" i="25"/>
  <c r="AO476" i="25"/>
  <c r="AN478" i="25" l="1"/>
  <c r="H478" i="45"/>
  <c r="AI478" i="25" s="1"/>
  <c r="I478" i="25" s="1"/>
  <c r="J478" i="25" s="1"/>
  <c r="H478" i="39"/>
</calcChain>
</file>

<file path=xl/comments1.xml><?xml version="1.0" encoding="utf-8"?>
<comments xmlns="http://schemas.openxmlformats.org/spreadsheetml/2006/main">
  <authors>
    <author>00058</author>
    <author>user-13</author>
  </authors>
  <commentList>
    <comment ref="J384" authorId="0">
      <text>
        <r>
          <rPr>
            <sz val="9"/>
            <color indexed="81"/>
            <rFont val="MS P ゴシック"/>
            <family val="3"/>
            <charset val="128"/>
          </rPr>
          <t xml:space="preserve">PC買替購入　3000千円
情報機器購入1760千円
</t>
        </r>
      </text>
    </comment>
    <comment ref="J385" authorId="0">
      <text>
        <r>
          <rPr>
            <sz val="9"/>
            <color indexed="81"/>
            <rFont val="MS P ゴシック"/>
            <family val="3"/>
            <charset val="128"/>
          </rPr>
          <t>労務管理用ソフトウェア</t>
        </r>
      </text>
    </comment>
    <comment ref="J406" authorId="1">
      <text>
        <r>
          <rPr>
            <sz val="9"/>
            <color indexed="81"/>
            <rFont val="ＭＳ Ｐゴシック"/>
            <family val="3"/>
            <charset val="128"/>
          </rPr>
          <t>【法人安定化積立取崩　24,195千円】
　水口C　　1,644千円
　土山C　　1,197千円
　甲賀C　　1,029千円
　甲南C　　1,307千円
　信楽C　　1,573千円
　地域課　10,841千円
　あんしん　3,606千円
　相談課　　2,074千円
　計画相談　234千円
　土B　　　　　690千円</t>
        </r>
      </text>
    </comment>
    <comment ref="J407" authorId="1">
      <text>
        <r>
          <rPr>
            <sz val="9"/>
            <color indexed="81"/>
            <rFont val="ＭＳ Ｐゴシック"/>
            <family val="3"/>
            <charset val="128"/>
          </rPr>
          <t xml:space="preserve">【移転費用5034千円】
　信楽C引越し費用 2000千円
　移転費用（ヘルプつちやま）1517千円
　移転費用（ケアあい）　　　　1517千円
　   </t>
        </r>
      </text>
    </comment>
    <comment ref="J408" authorId="1">
      <text>
        <r>
          <rPr>
            <sz val="9"/>
            <color indexed="81"/>
            <rFont val="ＭＳ Ｐゴシック"/>
            <family val="3"/>
            <charset val="128"/>
          </rPr>
          <t xml:space="preserve">【固定資産積立取崩16,380千円】
　車両購入7020千円
　ｾｷｭﾘﾃｨｿﾌﾄ1600千円
　PC買換購入3000千円
　情報機器購入1760千円
　労務管理ソフトウェア3000千円
</t>
        </r>
      </text>
    </comment>
    <comment ref="J424" authorId="1">
      <text>
        <r>
          <rPr>
            <sz val="9"/>
            <color indexed="81"/>
            <rFont val="ＭＳ Ｐゴシック"/>
            <family val="3"/>
            <charset val="128"/>
          </rPr>
          <t>ﾏﾝﾊﾟﾜｰねっとより</t>
        </r>
      </text>
    </comment>
    <comment ref="J426" authorId="1">
      <text>
        <r>
          <rPr>
            <sz val="9"/>
            <color indexed="81"/>
            <rFont val="ＭＳ Ｐゴシック"/>
            <family val="3"/>
            <charset val="128"/>
          </rPr>
          <t>【法人経費負担24,429千円】
　居宅法人経費  18052千円
　就労法人経費   2510千円
　地域活動支援部3,867千円</t>
        </r>
      </text>
    </comment>
    <comment ref="J466" authorId="1">
      <text>
        <r>
          <rPr>
            <sz val="9"/>
            <color indexed="81"/>
            <rFont val="ＭＳ Ｐゴシック"/>
            <family val="3"/>
            <charset val="128"/>
          </rPr>
          <t xml:space="preserve">車両購入積立 7020千円
水口社福センター負担分 307千円
【会費より11970千円】
　あんしんねっと 6000千円
　計画相談　　　　　439千円
　ご近所助成 　　4990千円
　広報本部　　　　 191千円
　第3次活動計画　350千円
【法人安定化積立取崩　24,195千円】
　水口C　　1,644千円
　土山C　　1,197千円
　甲賀C　　1,029千円
　甲南C　　1,307千円
　信楽C　　1,573千円
　地域課　10,841千円
　あんしん　3,606千円
　相談課　　2,074千円
　計画相談　234千円
　土B　　　　　690千円
【移転費用5034千円】
　信楽C引越し費用            2000千円
　移転費用（ヘルプつちやま）1517千円
　移転費用（ケアあい）　　　　1517千円
　    </t>
        </r>
      </text>
    </comment>
  </commentList>
</comments>
</file>

<file path=xl/comments10.xml><?xml version="1.0" encoding="utf-8"?>
<comments xmlns="http://schemas.openxmlformats.org/spreadsheetml/2006/main">
  <authors>
    <author>user-13</author>
  </authors>
  <commentList>
    <comment ref="J464" authorId="0">
      <text>
        <r>
          <rPr>
            <sz val="9"/>
            <color indexed="81"/>
            <rFont val="ＭＳ Ｐゴシック"/>
            <family val="3"/>
            <charset val="128"/>
          </rPr>
          <t>地域活動支援課へ</t>
        </r>
      </text>
    </comment>
    <comment ref="L464" authorId="0">
      <text>
        <r>
          <rPr>
            <sz val="9"/>
            <color indexed="81"/>
            <rFont val="ＭＳ Ｐゴシック"/>
            <family val="3"/>
            <charset val="128"/>
          </rPr>
          <t>地域活動支援課へ1914千円
ヘルプつちやま184千円
ヘルプしがらき156千円</t>
        </r>
      </text>
    </comment>
    <comment ref="N464" authorId="0">
      <text>
        <r>
          <rPr>
            <sz val="9"/>
            <color indexed="81"/>
            <rFont val="ＭＳ Ｐゴシック"/>
            <family val="3"/>
            <charset val="128"/>
          </rPr>
          <t>地域活動支援課へ</t>
        </r>
      </text>
    </comment>
    <comment ref="P464" authorId="0">
      <text>
        <r>
          <rPr>
            <sz val="9"/>
            <color indexed="81"/>
            <rFont val="ＭＳ Ｐゴシック"/>
            <family val="3"/>
            <charset val="128"/>
          </rPr>
          <t>法人運営部へ</t>
        </r>
      </text>
    </comment>
  </commentList>
</comments>
</file>

<file path=xl/comments11.xml><?xml version="1.0" encoding="utf-8"?>
<comments xmlns="http://schemas.openxmlformats.org/spreadsheetml/2006/main">
  <authors>
    <author>00058</author>
    <author>user-13</author>
  </authors>
  <commentList>
    <comment ref="S3" authorId="0">
      <text>
        <r>
          <rPr>
            <sz val="9"/>
            <color indexed="81"/>
            <rFont val="MS P ゴシック"/>
            <family val="3"/>
            <charset val="128"/>
          </rPr>
          <t>（事業活動支出計＋社福センター等経費負担分＋退職給付引当金-退職給付―受託人件費分</t>
        </r>
      </text>
    </comment>
    <comment ref="P5" authorId="0">
      <text>
        <r>
          <rPr>
            <sz val="12"/>
            <color indexed="81"/>
            <rFont val="MS P ゴシック"/>
            <family val="3"/>
            <charset val="128"/>
          </rPr>
          <t>①-②</t>
        </r>
      </text>
    </comment>
    <comment ref="R18" authorId="1">
      <text>
        <r>
          <rPr>
            <sz val="9"/>
            <color indexed="81"/>
            <rFont val="ＭＳ Ｐゴシック"/>
            <family val="3"/>
            <charset val="128"/>
          </rPr>
          <t>権利擁護補助額は含まない</t>
        </r>
      </text>
    </comment>
    <comment ref="W18" authorId="0">
      <text>
        <r>
          <rPr>
            <b/>
            <sz val="12"/>
            <color indexed="81"/>
            <rFont val="MS P ゴシック"/>
            <family val="3"/>
            <charset val="128"/>
          </rPr>
          <t>②</t>
        </r>
      </text>
    </comment>
  </commentList>
</comments>
</file>

<file path=xl/comments2.xml><?xml version="1.0" encoding="utf-8"?>
<comments xmlns="http://schemas.openxmlformats.org/spreadsheetml/2006/main">
  <authors>
    <author>user-13</author>
    <author>00058</author>
    <author>soumu</author>
  </authors>
  <commentList>
    <comment ref="O198" authorId="0">
      <text>
        <r>
          <rPr>
            <sz val="9"/>
            <color indexed="81"/>
            <rFont val="ＭＳ Ｐゴシック"/>
            <family val="3"/>
            <charset val="128"/>
          </rPr>
          <t>遺族会120千円
民協　220千円
共同募金235千円</t>
        </r>
      </text>
    </comment>
    <comment ref="N306" authorId="1">
      <text>
        <r>
          <rPr>
            <sz val="9"/>
            <color indexed="81"/>
            <rFont val="MS P ゴシック"/>
            <family val="3"/>
            <charset val="128"/>
          </rPr>
          <t>移転費用2000千円</t>
        </r>
      </text>
    </comment>
    <comment ref="M383" authorId="1">
      <text>
        <r>
          <rPr>
            <sz val="9"/>
            <color indexed="81"/>
            <rFont val="MS P ゴシック"/>
            <family val="3"/>
            <charset val="128"/>
          </rPr>
          <t>2WD1台</t>
        </r>
      </text>
    </comment>
    <comment ref="O383" authorId="1">
      <text>
        <r>
          <rPr>
            <sz val="9"/>
            <color indexed="81"/>
            <rFont val="MS P ゴシック"/>
            <family val="3"/>
            <charset val="128"/>
          </rPr>
          <t>4WD2台</t>
        </r>
      </text>
    </comment>
    <comment ref="O424" authorId="2">
      <text>
        <r>
          <rPr>
            <sz val="9"/>
            <color indexed="81"/>
            <rFont val="ＭＳ Ｐゴシック"/>
            <family val="3"/>
            <charset val="128"/>
          </rPr>
          <t>タイムケア397千円
移送1914千円
ファミサポ1795千円</t>
        </r>
      </text>
    </comment>
    <comment ref="J426" authorId="2">
      <text>
        <r>
          <rPr>
            <sz val="8"/>
            <color indexed="81"/>
            <rFont val="ＭＳ Ｐゴシック"/>
            <family val="3"/>
            <charset val="128"/>
          </rPr>
          <t>法人積立金</t>
        </r>
      </text>
    </comment>
    <comment ref="K426" authorId="2">
      <text>
        <r>
          <rPr>
            <sz val="8"/>
            <color indexed="81"/>
            <rFont val="ＭＳ Ｐゴシック"/>
            <family val="3"/>
            <charset val="128"/>
          </rPr>
          <t>フィランソより57千円
法人積立金1197千円</t>
        </r>
      </text>
    </comment>
    <comment ref="L426" authorId="2">
      <text>
        <r>
          <rPr>
            <sz val="8"/>
            <color indexed="81"/>
            <rFont val="ＭＳ Ｐゴシック"/>
            <family val="3"/>
            <charset val="128"/>
          </rPr>
          <t>佐山荘より27千円
甲賀基金より150千円
法人積立金1029千円</t>
        </r>
      </text>
    </comment>
    <comment ref="M426" authorId="2">
      <text>
        <r>
          <rPr>
            <sz val="8"/>
            <color indexed="81"/>
            <rFont val="ＭＳ Ｐゴシック"/>
            <family val="3"/>
            <charset val="128"/>
          </rPr>
          <t>車両購入960千円
法人積立金1307千円</t>
        </r>
      </text>
    </comment>
    <comment ref="N426" authorId="2">
      <text>
        <r>
          <rPr>
            <sz val="8"/>
            <color indexed="81"/>
            <rFont val="ＭＳ Ｐゴシック"/>
            <family val="3"/>
            <charset val="128"/>
          </rPr>
          <t>拠点整備（引越し費用）2,000千円
法人積立金1573千円</t>
        </r>
      </text>
    </comment>
    <comment ref="O426" authorId="2">
      <text>
        <r>
          <rPr>
            <sz val="8"/>
            <color indexed="81"/>
            <rFont val="ＭＳ Ｐゴシック"/>
            <family val="3"/>
            <charset val="128"/>
          </rPr>
          <t>法人積立金10841千円
車両購入2,120千円</t>
        </r>
      </text>
    </comment>
    <comment ref="J428" authorId="0">
      <text>
        <r>
          <rPr>
            <sz val="9"/>
            <color indexed="81"/>
            <rFont val="ＭＳ Ｐゴシック"/>
            <family val="3"/>
            <charset val="128"/>
          </rPr>
          <t>生活支援体制870千円
地域力強化1395千円</t>
        </r>
      </text>
    </comment>
    <comment ref="K428" authorId="0">
      <text>
        <r>
          <rPr>
            <sz val="9"/>
            <color indexed="81"/>
            <rFont val="ＭＳ Ｐゴシック"/>
            <family val="3"/>
            <charset val="128"/>
          </rPr>
          <t>生活支援体制870千円
地域力強化1395千円</t>
        </r>
      </text>
    </comment>
    <comment ref="L428" authorId="0">
      <text>
        <r>
          <rPr>
            <sz val="9"/>
            <color indexed="81"/>
            <rFont val="ＭＳ Ｐゴシック"/>
            <family val="3"/>
            <charset val="128"/>
          </rPr>
          <t>生活支援体制870千円
地域力強化1395千円</t>
        </r>
      </text>
    </comment>
    <comment ref="M428" authorId="0">
      <text>
        <r>
          <rPr>
            <sz val="9"/>
            <color indexed="81"/>
            <rFont val="ＭＳ Ｐゴシック"/>
            <family val="3"/>
            <charset val="128"/>
          </rPr>
          <t>生活支援体制870千円
地域力強化1395千円</t>
        </r>
      </text>
    </comment>
    <comment ref="N428" authorId="0">
      <text>
        <r>
          <rPr>
            <sz val="9"/>
            <color indexed="81"/>
            <rFont val="ＭＳ Ｐゴシック"/>
            <family val="3"/>
            <charset val="128"/>
          </rPr>
          <t>生活支援体制870千円
地域力強化1395千円</t>
        </r>
      </text>
    </comment>
    <comment ref="O428" authorId="0">
      <text>
        <r>
          <rPr>
            <sz val="9"/>
            <color indexed="81"/>
            <rFont val="ＭＳ Ｐゴシック"/>
            <family val="3"/>
            <charset val="128"/>
          </rPr>
          <t>生活支援体制652千円
地域力強化3289千円
赤ちゃんより415千円
ポイント制度195千円
子ども食堂支援142千円</t>
        </r>
      </text>
    </comment>
    <comment ref="J466" authorId="0">
      <text>
        <r>
          <rPr>
            <sz val="9"/>
            <color indexed="81"/>
            <rFont val="ＭＳ Ｐゴシック"/>
            <family val="3"/>
            <charset val="128"/>
          </rPr>
          <t>法人経費</t>
        </r>
      </text>
    </comment>
    <comment ref="K466" authorId="0">
      <text>
        <r>
          <rPr>
            <sz val="9"/>
            <color indexed="81"/>
            <rFont val="ＭＳ Ｐゴシック"/>
            <family val="3"/>
            <charset val="128"/>
          </rPr>
          <t>法人経費</t>
        </r>
      </text>
    </comment>
    <comment ref="L466" authorId="0">
      <text>
        <r>
          <rPr>
            <sz val="9"/>
            <color indexed="81"/>
            <rFont val="ＭＳ Ｐゴシック"/>
            <family val="3"/>
            <charset val="128"/>
          </rPr>
          <t>法人経費</t>
        </r>
      </text>
    </comment>
    <comment ref="M466" authorId="0">
      <text>
        <r>
          <rPr>
            <sz val="9"/>
            <color indexed="81"/>
            <rFont val="ＭＳ Ｐゴシック"/>
            <family val="3"/>
            <charset val="128"/>
          </rPr>
          <t>法人経費225千円
水口ごみ処理8千円</t>
        </r>
      </text>
    </comment>
    <comment ref="N466" authorId="0">
      <text>
        <r>
          <rPr>
            <sz val="9"/>
            <color indexed="81"/>
            <rFont val="ＭＳ Ｐゴシック"/>
            <family val="3"/>
            <charset val="128"/>
          </rPr>
          <t>法人経費</t>
        </r>
      </text>
    </comment>
    <comment ref="O466" authorId="0">
      <text>
        <r>
          <rPr>
            <sz val="9"/>
            <color indexed="81"/>
            <rFont val="ＭＳ Ｐゴシック"/>
            <family val="3"/>
            <charset val="128"/>
          </rPr>
          <t>法人経費1199千円
社福C経費334千円</t>
        </r>
      </text>
    </comment>
    <comment ref="Q468" authorId="0">
      <text>
        <r>
          <rPr>
            <sz val="9"/>
            <color indexed="81"/>
            <rFont val="ＭＳ Ｐゴシック"/>
            <family val="3"/>
            <charset val="128"/>
          </rPr>
          <t>地域6か所へ</t>
        </r>
      </text>
    </comment>
    <comment ref="Z468" authorId="0">
      <text>
        <r>
          <rPr>
            <sz val="9"/>
            <color indexed="81"/>
            <rFont val="ＭＳ Ｐゴシック"/>
            <family val="3"/>
            <charset val="128"/>
          </rPr>
          <t>地域6か所へ</t>
        </r>
      </text>
    </comment>
    <comment ref="AE468" authorId="0">
      <text>
        <r>
          <rPr>
            <sz val="9"/>
            <color indexed="81"/>
            <rFont val="ＭＳ Ｐゴシック"/>
            <family val="3"/>
            <charset val="128"/>
          </rPr>
          <t>地域活動支援課へ</t>
        </r>
      </text>
    </comment>
    <comment ref="AF468" authorId="0">
      <text>
        <r>
          <rPr>
            <sz val="9"/>
            <color indexed="81"/>
            <rFont val="ＭＳ Ｐゴシック"/>
            <family val="3"/>
            <charset val="128"/>
          </rPr>
          <t>地域活動支援課へ</t>
        </r>
      </text>
    </comment>
    <comment ref="AG468" authorId="0">
      <text>
        <r>
          <rPr>
            <sz val="9"/>
            <color indexed="81"/>
            <rFont val="ＭＳ Ｐゴシック"/>
            <family val="3"/>
            <charset val="128"/>
          </rPr>
          <t>地域活動支援課へ</t>
        </r>
      </text>
    </comment>
  </commentList>
</comments>
</file>

<file path=xl/comments3.xml><?xml version="1.0" encoding="utf-8"?>
<comments xmlns="http://schemas.openxmlformats.org/spreadsheetml/2006/main">
  <authors>
    <author>soumu</author>
    <author>user-13</author>
  </authors>
  <commentList>
    <comment ref="J426" authorId="0">
      <text>
        <r>
          <rPr>
            <sz val="8"/>
            <color indexed="81"/>
            <rFont val="ＭＳ Ｐゴシック"/>
            <family val="3"/>
            <charset val="128"/>
          </rPr>
          <t>法人(会費)　6000千円
法人積立　3606千円</t>
        </r>
      </text>
    </comment>
    <comment ref="K426" authorId="0">
      <text>
        <r>
          <rPr>
            <sz val="8"/>
            <color indexed="81"/>
            <rFont val="ＭＳ Ｐゴシック"/>
            <family val="3"/>
            <charset val="128"/>
          </rPr>
          <t>法人積立　</t>
        </r>
      </text>
    </comment>
    <comment ref="L426" authorId="0">
      <text>
        <r>
          <rPr>
            <sz val="8"/>
            <color indexed="81"/>
            <rFont val="ＭＳ Ｐゴシック"/>
            <family val="3"/>
            <charset val="128"/>
          </rPr>
          <t>法人(会費)　439千円
法人積立金234千円</t>
        </r>
      </text>
    </comment>
    <comment ref="S426" authorId="0">
      <text>
        <r>
          <rPr>
            <sz val="9"/>
            <color indexed="81"/>
            <rFont val="ＭＳ Ｐゴシック"/>
            <family val="3"/>
            <charset val="128"/>
          </rPr>
          <t>善意銀行より</t>
        </r>
      </text>
    </comment>
    <comment ref="K428" authorId="0">
      <text>
        <r>
          <rPr>
            <sz val="8"/>
            <color indexed="81"/>
            <rFont val="ＭＳ Ｐゴシック"/>
            <family val="3"/>
            <charset val="128"/>
          </rPr>
          <t>家計相談2589千円
学習支援2390千円
生活福祉資金3351千円
自立支援調整4269千円</t>
        </r>
      </text>
    </comment>
    <comment ref="J466" authorId="1">
      <text>
        <r>
          <rPr>
            <sz val="9"/>
            <color indexed="81"/>
            <rFont val="ＭＳ Ｐゴシック"/>
            <family val="3"/>
            <charset val="128"/>
          </rPr>
          <t xml:space="preserve">法人運営経費
</t>
        </r>
      </text>
    </comment>
    <comment ref="K466" authorId="1">
      <text>
        <r>
          <rPr>
            <sz val="9"/>
            <color indexed="81"/>
            <rFont val="ＭＳ Ｐゴシック"/>
            <family val="3"/>
            <charset val="128"/>
          </rPr>
          <t>法人運営経費629千円
水口社福センター負担228千円</t>
        </r>
      </text>
    </comment>
    <comment ref="L466" authorId="1">
      <text>
        <r>
          <rPr>
            <sz val="9"/>
            <color indexed="81"/>
            <rFont val="ＭＳ Ｐゴシック"/>
            <family val="3"/>
            <charset val="128"/>
          </rPr>
          <t xml:space="preserve">法人運営経費
</t>
        </r>
      </text>
    </comment>
    <comment ref="R466" authorId="0">
      <text>
        <r>
          <rPr>
            <sz val="9"/>
            <color indexed="81"/>
            <rFont val="ＭＳ Ｐゴシック"/>
            <family val="3"/>
            <charset val="128"/>
          </rPr>
          <t>水口社福センター水道光熱費負担分</t>
        </r>
      </text>
    </comment>
    <comment ref="N468" authorId="0">
      <text>
        <r>
          <rPr>
            <sz val="9"/>
            <color indexed="81"/>
            <rFont val="ＭＳ Ｐゴシック"/>
            <family val="3"/>
            <charset val="128"/>
          </rPr>
          <t>相談支援課へ</t>
        </r>
      </text>
    </comment>
    <comment ref="Q468" authorId="0">
      <text>
        <r>
          <rPr>
            <sz val="9"/>
            <color indexed="81"/>
            <rFont val="ＭＳ Ｐゴシック"/>
            <family val="3"/>
            <charset val="128"/>
          </rPr>
          <t>相談支援課へ</t>
        </r>
      </text>
    </comment>
    <comment ref="R468" authorId="0">
      <text>
        <r>
          <rPr>
            <sz val="9"/>
            <color indexed="81"/>
            <rFont val="ＭＳ Ｐゴシック"/>
            <family val="3"/>
            <charset val="128"/>
          </rPr>
          <t>相談支援課へ</t>
        </r>
      </text>
    </comment>
    <comment ref="U468" authorId="0">
      <text>
        <r>
          <rPr>
            <sz val="9"/>
            <color indexed="81"/>
            <rFont val="ＭＳ Ｐゴシック"/>
            <family val="3"/>
            <charset val="128"/>
          </rPr>
          <t>相談支援課へ</t>
        </r>
      </text>
    </comment>
  </commentList>
</comments>
</file>

<file path=xl/comments4.xml><?xml version="1.0" encoding="utf-8"?>
<comments xmlns="http://schemas.openxmlformats.org/spreadsheetml/2006/main">
  <authors>
    <author>soumu</author>
  </authors>
  <commentList>
    <comment ref="K466" authorId="0">
      <text>
        <r>
          <rPr>
            <sz val="9"/>
            <color indexed="81"/>
            <rFont val="ＭＳ Ｐゴシック"/>
            <family val="3"/>
            <charset val="128"/>
          </rPr>
          <t>甲賀Cへ</t>
        </r>
      </text>
    </comment>
  </commentList>
</comments>
</file>

<file path=xl/comments5.xml><?xml version="1.0" encoding="utf-8"?>
<comments xmlns="http://schemas.openxmlformats.org/spreadsheetml/2006/main">
  <authors>
    <author>soumu</author>
  </authors>
  <commentList>
    <comment ref="J466" authorId="0">
      <text>
        <r>
          <rPr>
            <sz val="9"/>
            <color indexed="81"/>
            <rFont val="ＭＳ Ｐゴシック"/>
            <family val="3"/>
            <charset val="128"/>
          </rPr>
          <t>あったかホット　156千円
ご近所助成　　1112千円</t>
        </r>
      </text>
    </comment>
  </commentList>
</comments>
</file>

<file path=xl/comments6.xml><?xml version="1.0" encoding="utf-8"?>
<comments xmlns="http://schemas.openxmlformats.org/spreadsheetml/2006/main">
  <authors>
    <author>soumu</author>
  </authors>
  <commentList>
    <comment ref="L426" authorId="0">
      <text>
        <r>
          <rPr>
            <sz val="9"/>
            <color indexed="81"/>
            <rFont val="ＭＳ Ｐゴシック"/>
            <family val="3"/>
            <charset val="128"/>
          </rPr>
          <t>社協会費より4990千円
善銀より　　　1112千円</t>
        </r>
      </text>
    </comment>
    <comment ref="N426" authorId="0">
      <text>
        <r>
          <rPr>
            <sz val="9"/>
            <color indexed="81"/>
            <rFont val="ＭＳ Ｐゴシック"/>
            <family val="3"/>
            <charset val="128"/>
          </rPr>
          <t>社協会費</t>
        </r>
      </text>
    </comment>
    <comment ref="O426" authorId="0">
      <text>
        <r>
          <rPr>
            <sz val="9"/>
            <color indexed="81"/>
            <rFont val="ＭＳ Ｐゴシック"/>
            <family val="3"/>
            <charset val="128"/>
          </rPr>
          <t>社協会費</t>
        </r>
      </text>
    </comment>
  </commentList>
</comments>
</file>

<file path=xl/comments7.xml><?xml version="1.0" encoding="utf-8"?>
<comments xmlns="http://schemas.openxmlformats.org/spreadsheetml/2006/main">
  <authors>
    <author>soumu</author>
  </authors>
  <commentList>
    <comment ref="J426" authorId="0">
      <text>
        <r>
          <rPr>
            <sz val="9"/>
            <color indexed="81"/>
            <rFont val="ＭＳ Ｐゴシック"/>
            <family val="3"/>
            <charset val="128"/>
          </rPr>
          <t>＜水道光熱費・ごみ負担＞
　法人　　　307千円
　地域課　　334千円
　相談支援課　228千円
　学習支援　70千円
　在宅　107千円
　ヘルプ水　270千円
＜ごみ負担＞
　甲南C　8千円
　ヘルプこうなん　8千円
　湯　8千円
　いきいき　2千円</t>
        </r>
      </text>
    </comment>
    <comment ref="L466" authorId="0">
      <text>
        <r>
          <rPr>
            <sz val="9"/>
            <color indexed="81"/>
            <rFont val="ＭＳ Ｐゴシック"/>
            <family val="3"/>
            <charset val="128"/>
          </rPr>
          <t>碧ﾃﾞｲへ</t>
        </r>
      </text>
    </comment>
    <comment ref="M466" authorId="0">
      <text>
        <r>
          <rPr>
            <sz val="9"/>
            <color indexed="81"/>
            <rFont val="ＭＳ Ｐゴシック"/>
            <family val="3"/>
            <charset val="128"/>
          </rPr>
          <t>土山ｾﾝﾀｰへ</t>
        </r>
      </text>
    </comment>
    <comment ref="N466" authorId="0">
      <text>
        <r>
          <rPr>
            <sz val="9"/>
            <color indexed="81"/>
            <rFont val="ＭＳ Ｐゴシック"/>
            <family val="3"/>
            <charset val="128"/>
          </rPr>
          <t>甲賀ｾﾝﾀｰへ</t>
        </r>
      </text>
    </comment>
  </commentList>
</comments>
</file>

<file path=xl/comments8.xml><?xml version="1.0" encoding="utf-8"?>
<comments xmlns="http://schemas.openxmlformats.org/spreadsheetml/2006/main">
  <authors>
    <author>soumu</author>
    <author>user-13</author>
    <author>00058</author>
  </authors>
  <commentList>
    <comment ref="Q424" authorId="0">
      <text>
        <r>
          <rPr>
            <sz val="9"/>
            <color indexed="81"/>
            <rFont val="ＭＳ Ｐゴシック"/>
            <family val="3"/>
            <charset val="128"/>
          </rPr>
          <t>移送より</t>
        </r>
      </text>
    </comment>
    <comment ref="Z424" authorId="0">
      <text>
        <r>
          <rPr>
            <sz val="9"/>
            <color indexed="81"/>
            <rFont val="ＭＳ Ｐゴシック"/>
            <family val="3"/>
            <charset val="128"/>
          </rPr>
          <t>移送より</t>
        </r>
      </text>
    </comment>
    <comment ref="N426" authorId="0">
      <text>
        <r>
          <rPr>
            <sz val="9"/>
            <color indexed="81"/>
            <rFont val="ＭＳ Ｐゴシック"/>
            <family val="3"/>
            <charset val="128"/>
          </rPr>
          <t>車両購入積立</t>
        </r>
      </text>
    </comment>
    <comment ref="Q426" authorId="0">
      <text>
        <r>
          <rPr>
            <sz val="9"/>
            <color indexed="81"/>
            <rFont val="ＭＳ Ｐゴシック"/>
            <family val="3"/>
            <charset val="128"/>
          </rPr>
          <t>車両購入積立より1060千円
拠点整備より1517千円</t>
        </r>
      </text>
    </comment>
    <comment ref="T426" authorId="0">
      <text>
        <r>
          <rPr>
            <sz val="9"/>
            <color indexed="81"/>
            <rFont val="ＭＳ Ｐゴシック"/>
            <family val="3"/>
            <charset val="128"/>
          </rPr>
          <t>車両購入積立</t>
        </r>
      </text>
    </comment>
    <comment ref="W426" authorId="0">
      <text>
        <r>
          <rPr>
            <sz val="9"/>
            <color indexed="81"/>
            <rFont val="ＭＳ Ｐゴシック"/>
            <family val="3"/>
            <charset val="128"/>
          </rPr>
          <t>車両購入積立</t>
        </r>
      </text>
    </comment>
    <comment ref="AO426" authorId="0">
      <text>
        <r>
          <rPr>
            <sz val="9"/>
            <color indexed="81"/>
            <rFont val="ＭＳ Ｐゴシック"/>
            <family val="3"/>
            <charset val="128"/>
          </rPr>
          <t>拠点整備1517千円</t>
        </r>
      </text>
    </comment>
    <comment ref="AV426" authorId="0">
      <text>
        <r>
          <rPr>
            <sz val="9"/>
            <color indexed="81"/>
            <rFont val="ＭＳ Ｐゴシック"/>
            <family val="3"/>
            <charset val="128"/>
          </rPr>
          <t>老福碧水荘より</t>
        </r>
      </text>
    </comment>
    <comment ref="J428" authorId="1">
      <text>
        <r>
          <rPr>
            <sz val="9"/>
            <color indexed="81"/>
            <rFont val="ＭＳ Ｐゴシック"/>
            <family val="3"/>
            <charset val="128"/>
          </rPr>
          <t>ｷｬﾗﾊﾞﾝより1697千円
ワイズマン分2503千円
居宅事業所より13220千円</t>
        </r>
      </text>
    </comment>
    <comment ref="J466" authorId="2">
      <text>
        <r>
          <rPr>
            <sz val="9"/>
            <color indexed="81"/>
            <rFont val="MS P ゴシック"/>
            <family val="3"/>
            <charset val="128"/>
          </rPr>
          <t>水口社福センター経費負担107千円</t>
        </r>
      </text>
    </comment>
    <comment ref="N466" authorId="2">
      <text>
        <r>
          <rPr>
            <sz val="9"/>
            <color indexed="81"/>
            <rFont val="MS P ゴシック"/>
            <family val="3"/>
            <charset val="128"/>
          </rPr>
          <t>法人運営部3144千円
水口社福センター経費負担270千円</t>
        </r>
      </text>
    </comment>
    <comment ref="Q466" authorId="2">
      <text>
        <r>
          <rPr>
            <sz val="9"/>
            <color indexed="81"/>
            <rFont val="MS P ゴシック"/>
            <family val="3"/>
            <charset val="128"/>
          </rPr>
          <t>法人運営部</t>
        </r>
      </text>
    </comment>
    <comment ref="T466" authorId="2">
      <text>
        <r>
          <rPr>
            <sz val="9"/>
            <color indexed="81"/>
            <rFont val="MS P ゴシック"/>
            <family val="3"/>
            <charset val="128"/>
          </rPr>
          <t>法人運営部</t>
        </r>
      </text>
    </comment>
    <comment ref="W466" authorId="2">
      <text>
        <r>
          <rPr>
            <sz val="9"/>
            <color indexed="81"/>
            <rFont val="MS P ゴシック"/>
            <family val="3"/>
            <charset val="128"/>
          </rPr>
          <t>法人運営部2181千円
水口社福センターごみ処理負担8千円</t>
        </r>
      </text>
    </comment>
    <comment ref="Z466" authorId="2">
      <text>
        <r>
          <rPr>
            <sz val="9"/>
            <color indexed="81"/>
            <rFont val="MS P ゴシック"/>
            <family val="3"/>
            <charset val="128"/>
          </rPr>
          <t>法人運営部</t>
        </r>
      </text>
    </comment>
    <comment ref="AD466" authorId="2">
      <text>
        <r>
          <rPr>
            <sz val="9"/>
            <color indexed="81"/>
            <rFont val="MS P ゴシック"/>
            <family val="3"/>
            <charset val="128"/>
          </rPr>
          <t>法人運営部64千円
水口社福センターごみ処理負担2千円</t>
        </r>
      </text>
    </comment>
    <comment ref="AH466" authorId="2">
      <text>
        <r>
          <rPr>
            <sz val="9"/>
            <color indexed="81"/>
            <rFont val="MS P ゴシック"/>
            <family val="3"/>
            <charset val="128"/>
          </rPr>
          <t>水口社福センターごみ処理負担8千円</t>
        </r>
      </text>
    </comment>
    <comment ref="AL466" authorId="2">
      <text>
        <r>
          <rPr>
            <sz val="9"/>
            <color indexed="81"/>
            <rFont val="MS P ゴシック"/>
            <family val="3"/>
            <charset val="128"/>
          </rPr>
          <t>法人運営部</t>
        </r>
      </text>
    </comment>
    <comment ref="BC466" authorId="2">
      <text>
        <r>
          <rPr>
            <sz val="9"/>
            <color indexed="81"/>
            <rFont val="MS P ゴシック"/>
            <family val="3"/>
            <charset val="128"/>
          </rPr>
          <t>法人運営部</t>
        </r>
      </text>
    </comment>
    <comment ref="K468" authorId="1">
      <text>
        <r>
          <rPr>
            <sz val="9"/>
            <color indexed="81"/>
            <rFont val="ＭＳ Ｐゴシック"/>
            <family val="3"/>
            <charset val="128"/>
          </rPr>
          <t>事業所統括部門へ</t>
        </r>
      </text>
    </comment>
    <comment ref="N468" authorId="2">
      <text>
        <r>
          <rPr>
            <sz val="9"/>
            <color indexed="81"/>
            <rFont val="MS P ゴシック"/>
            <family val="3"/>
            <charset val="128"/>
          </rPr>
          <t>ワイズマンリース料158千円
在宅経費負担2919千円</t>
        </r>
      </text>
    </comment>
    <comment ref="Q468" authorId="2">
      <text>
        <r>
          <rPr>
            <sz val="9"/>
            <color indexed="81"/>
            <rFont val="MS P ゴシック"/>
            <family val="3"/>
            <charset val="128"/>
          </rPr>
          <t>ワイズマンリース料163千円
在宅経費負担609千円</t>
        </r>
      </text>
    </comment>
    <comment ref="T468" authorId="2">
      <text>
        <r>
          <rPr>
            <sz val="9"/>
            <color indexed="81"/>
            <rFont val="MS P ゴシック"/>
            <family val="3"/>
            <charset val="128"/>
          </rPr>
          <t>ワイズマンリース料158千円
在宅経費負担2576千円</t>
        </r>
      </text>
    </comment>
    <comment ref="W468" authorId="2">
      <text>
        <r>
          <rPr>
            <sz val="9"/>
            <color indexed="81"/>
            <rFont val="MS P ゴシック"/>
            <family val="3"/>
            <charset val="128"/>
          </rPr>
          <t>ワイズマンリース料158千円
在宅経費負担2025千円</t>
        </r>
      </text>
    </comment>
    <comment ref="Z468" authorId="2">
      <text>
        <r>
          <rPr>
            <sz val="9"/>
            <color indexed="81"/>
            <rFont val="MS P ゴシック"/>
            <family val="3"/>
            <charset val="128"/>
          </rPr>
          <t>ワイズマンリース料158千円
在宅経費負担2105千円</t>
        </r>
      </text>
    </comment>
    <comment ref="AH468" authorId="2">
      <text>
        <r>
          <rPr>
            <sz val="9"/>
            <color indexed="81"/>
            <rFont val="MS P ゴシック"/>
            <family val="3"/>
            <charset val="128"/>
          </rPr>
          <t>ワイズマンリース料73千円</t>
        </r>
      </text>
    </comment>
    <comment ref="AL468" authorId="2">
      <text>
        <r>
          <rPr>
            <sz val="9"/>
            <color indexed="81"/>
            <rFont val="MS P ゴシック"/>
            <family val="3"/>
            <charset val="128"/>
          </rPr>
          <t>ワイズマンリース料495千円
在宅経費負担2986千円</t>
        </r>
      </text>
    </comment>
    <comment ref="AO468" authorId="2">
      <text>
        <r>
          <rPr>
            <sz val="9"/>
            <color indexed="81"/>
            <rFont val="MS P ゴシック"/>
            <family val="3"/>
            <charset val="128"/>
          </rPr>
          <t>ワイズマンリース料385千円</t>
        </r>
      </text>
    </comment>
    <comment ref="AR468" authorId="2">
      <text>
        <r>
          <rPr>
            <sz val="9"/>
            <color indexed="81"/>
            <rFont val="MS P ゴシック"/>
            <family val="3"/>
            <charset val="128"/>
          </rPr>
          <t>ワイズマンリース料483千円</t>
        </r>
      </text>
    </comment>
    <comment ref="AV468" authorId="2">
      <text>
        <r>
          <rPr>
            <sz val="9"/>
            <color indexed="81"/>
            <rFont val="MS P ゴシック"/>
            <family val="3"/>
            <charset val="128"/>
          </rPr>
          <t>ワイズマンリース料136千円</t>
        </r>
      </text>
    </comment>
    <comment ref="AY468" authorId="2">
      <text>
        <r>
          <rPr>
            <sz val="9"/>
            <color indexed="81"/>
            <rFont val="MS P ゴシック"/>
            <family val="3"/>
            <charset val="128"/>
          </rPr>
          <t>ワイズマンリース料136千円</t>
        </r>
      </text>
    </comment>
  </commentList>
</comments>
</file>

<file path=xl/comments9.xml><?xml version="1.0" encoding="utf-8"?>
<comments xmlns="http://schemas.openxmlformats.org/spreadsheetml/2006/main">
  <authors>
    <author>00058</author>
    <author>user100</author>
    <author>soumu</author>
  </authors>
  <commentList>
    <comment ref="H338" authorId="0">
      <text>
        <r>
          <rPr>
            <b/>
            <sz val="9"/>
            <color indexed="81"/>
            <rFont val="MS P ゴシック"/>
            <family val="3"/>
            <charset val="128"/>
          </rPr>
          <t>下記一覧と一致すること</t>
        </r>
      </text>
    </comment>
    <comment ref="H339" authorId="0">
      <text>
        <r>
          <rPr>
            <b/>
            <sz val="9"/>
            <color indexed="81"/>
            <rFont val="MS P ゴシック"/>
            <family val="3"/>
            <charset val="128"/>
          </rPr>
          <t>下記一覧と一致すること</t>
        </r>
      </text>
    </comment>
    <comment ref="H340" authorId="0">
      <text>
        <r>
          <rPr>
            <b/>
            <sz val="9"/>
            <color indexed="81"/>
            <rFont val="MS P ゴシック"/>
            <family val="3"/>
            <charset val="128"/>
          </rPr>
          <t>下記一覧と一致すること</t>
        </r>
      </text>
    </comment>
    <comment ref="L384" authorId="1">
      <text>
        <r>
          <rPr>
            <sz val="9"/>
            <color indexed="81"/>
            <rFont val="ＭＳ Ｐゴシック"/>
            <family val="3"/>
            <charset val="128"/>
          </rPr>
          <t>看板代</t>
        </r>
      </text>
    </comment>
    <comment ref="L385" authorId="1">
      <text>
        <r>
          <rPr>
            <sz val="9"/>
            <color indexed="81"/>
            <rFont val="ＭＳ Ｐゴシック"/>
            <family val="3"/>
            <charset val="128"/>
          </rPr>
          <t>利用者管理システムくれよん追加</t>
        </r>
      </text>
    </comment>
    <comment ref="S426" authorId="2">
      <text>
        <r>
          <rPr>
            <sz val="9"/>
            <color indexed="81"/>
            <rFont val="ＭＳ Ｐゴシック"/>
            <family val="3"/>
            <charset val="128"/>
          </rPr>
          <t>法人積立金</t>
        </r>
      </text>
    </comment>
    <comment ref="J428" authorId="2">
      <text>
        <r>
          <rPr>
            <sz val="9"/>
            <color indexed="81"/>
            <rFont val="ＭＳ Ｐゴシック"/>
            <family val="3"/>
            <charset val="128"/>
          </rPr>
          <t>甲賀作業所(B)より</t>
        </r>
      </text>
    </comment>
    <comment ref="L466" authorId="2">
      <text>
        <r>
          <rPr>
            <sz val="9"/>
            <color indexed="81"/>
            <rFont val="ＭＳ Ｐゴシック"/>
            <family val="3"/>
            <charset val="128"/>
          </rPr>
          <t>法人運営経費負担</t>
        </r>
      </text>
    </comment>
    <comment ref="S466" authorId="2">
      <text>
        <r>
          <rPr>
            <sz val="9"/>
            <color indexed="81"/>
            <rFont val="ＭＳ Ｐゴシック"/>
            <family val="3"/>
            <charset val="128"/>
          </rPr>
          <t>法人運営経費負担</t>
        </r>
      </text>
    </comment>
    <comment ref="L468" authorId="2">
      <text>
        <r>
          <rPr>
            <sz val="9"/>
            <color indexed="81"/>
            <rFont val="ＭＳ Ｐゴシック"/>
            <family val="3"/>
            <charset val="128"/>
          </rPr>
          <t>施設本部へ</t>
        </r>
      </text>
    </comment>
    <comment ref="H479" authorId="0">
      <text>
        <r>
          <rPr>
            <b/>
            <sz val="9"/>
            <color indexed="81"/>
            <rFont val="MS P ゴシック"/>
            <family val="3"/>
            <charset val="128"/>
          </rPr>
          <t>上記一覧と一致すること</t>
        </r>
      </text>
    </comment>
    <comment ref="H500" authorId="0">
      <text>
        <r>
          <rPr>
            <b/>
            <sz val="9"/>
            <color indexed="81"/>
            <rFont val="MS P ゴシック"/>
            <family val="3"/>
            <charset val="128"/>
          </rPr>
          <t>上記一覧と一致すること</t>
        </r>
      </text>
    </comment>
    <comment ref="H501" authorId="0">
      <text>
        <r>
          <rPr>
            <b/>
            <sz val="9"/>
            <color indexed="81"/>
            <rFont val="MS P ゴシック"/>
            <family val="3"/>
            <charset val="128"/>
          </rPr>
          <t>上記一覧と一致すること</t>
        </r>
      </text>
    </comment>
  </commentList>
</comments>
</file>

<file path=xl/sharedStrings.xml><?xml version="1.0" encoding="utf-8"?>
<sst xmlns="http://schemas.openxmlformats.org/spreadsheetml/2006/main" count="11477" uniqueCount="1011">
  <si>
    <t>受託金収入</t>
    <phoneticPr fontId="1"/>
  </si>
  <si>
    <t>事業収入</t>
    <phoneticPr fontId="1"/>
  </si>
  <si>
    <t>参加費収入</t>
    <phoneticPr fontId="1"/>
  </si>
  <si>
    <t>賃貸料収入</t>
    <phoneticPr fontId="1"/>
  </si>
  <si>
    <t>広告料収入</t>
    <phoneticPr fontId="1"/>
  </si>
  <si>
    <t>介護報酬収入</t>
    <phoneticPr fontId="1"/>
  </si>
  <si>
    <t xml:space="preserve"> 居宅介護支援介護料収入</t>
    <phoneticPr fontId="1"/>
  </si>
  <si>
    <t>利用者等利用料収入</t>
    <phoneticPr fontId="1"/>
  </si>
  <si>
    <t>その他の事業収入</t>
    <phoneticPr fontId="1"/>
  </si>
  <si>
    <t>施設整備等補助金収入</t>
    <phoneticPr fontId="1"/>
  </si>
  <si>
    <t>固定資産売却収入</t>
    <phoneticPr fontId="1"/>
  </si>
  <si>
    <t>その他の収入</t>
    <phoneticPr fontId="1"/>
  </si>
  <si>
    <t>その他の支出</t>
    <phoneticPr fontId="1"/>
  </si>
  <si>
    <t>徴収不能額</t>
    <phoneticPr fontId="1"/>
  </si>
  <si>
    <t>法人運営事業</t>
    <rPh sb="0" eb="2">
      <t>ホウジン</t>
    </rPh>
    <rPh sb="2" eb="4">
      <t>ウンエイ</t>
    </rPh>
    <rPh sb="4" eb="6">
      <t>ジギョウ</t>
    </rPh>
    <phoneticPr fontId="1"/>
  </si>
  <si>
    <t>権利擁護事業</t>
    <rPh sb="0" eb="2">
      <t>ケンリ</t>
    </rPh>
    <rPh sb="2" eb="4">
      <t>ヨウゴ</t>
    </rPh>
    <rPh sb="4" eb="6">
      <t>ジギョウ</t>
    </rPh>
    <phoneticPr fontId="1"/>
  </si>
  <si>
    <t>総合相談事業</t>
    <rPh sb="0" eb="2">
      <t>ソウゴウ</t>
    </rPh>
    <rPh sb="2" eb="4">
      <t>ソウダン</t>
    </rPh>
    <rPh sb="4" eb="6">
      <t>ジギョウ</t>
    </rPh>
    <phoneticPr fontId="1"/>
  </si>
  <si>
    <t>資金貸付事業</t>
    <rPh sb="0" eb="2">
      <t>シキン</t>
    </rPh>
    <rPh sb="2" eb="4">
      <t>カシツケ</t>
    </rPh>
    <rPh sb="4" eb="6">
      <t>ジギョウ</t>
    </rPh>
    <phoneticPr fontId="1"/>
  </si>
  <si>
    <t>福祉基金
運営事業</t>
    <rPh sb="0" eb="2">
      <t>フクシ</t>
    </rPh>
    <rPh sb="2" eb="4">
      <t>キキン</t>
    </rPh>
    <rPh sb="5" eb="7">
      <t>ウンエイ</t>
    </rPh>
    <rPh sb="7" eb="9">
      <t>ジギョウ</t>
    </rPh>
    <phoneticPr fontId="1"/>
  </si>
  <si>
    <t>善意銀行
運営事業</t>
    <rPh sb="0" eb="2">
      <t>ゼンイ</t>
    </rPh>
    <rPh sb="2" eb="4">
      <t>ギンコウ</t>
    </rPh>
    <rPh sb="5" eb="7">
      <t>ウンエイ</t>
    </rPh>
    <rPh sb="7" eb="9">
      <t>ジギョウ</t>
    </rPh>
    <phoneticPr fontId="1"/>
  </si>
  <si>
    <t>市受託事業</t>
    <rPh sb="0" eb="1">
      <t>シ</t>
    </rPh>
    <rPh sb="1" eb="3">
      <t>ジュタク</t>
    </rPh>
    <rPh sb="3" eb="5">
      <t>ジギョウ</t>
    </rPh>
    <phoneticPr fontId="1"/>
  </si>
  <si>
    <t>居宅介護等
事業</t>
    <rPh sb="0" eb="2">
      <t>キョタク</t>
    </rPh>
    <rPh sb="2" eb="4">
      <t>カイゴ</t>
    </rPh>
    <rPh sb="4" eb="5">
      <t>トウ</t>
    </rPh>
    <rPh sb="6" eb="8">
      <t>ジギョウ</t>
    </rPh>
    <phoneticPr fontId="1"/>
  </si>
  <si>
    <t>高齢者
福祉活動事業</t>
    <rPh sb="0" eb="3">
      <t>コウレイシャ</t>
    </rPh>
    <rPh sb="4" eb="6">
      <t>フクシ</t>
    </rPh>
    <rPh sb="6" eb="8">
      <t>カツドウ</t>
    </rPh>
    <rPh sb="8" eb="10">
      <t>ジギョウ</t>
    </rPh>
    <phoneticPr fontId="1"/>
  </si>
  <si>
    <t>住民全般
福祉活動事業</t>
    <rPh sb="0" eb="2">
      <t>ジュウミン</t>
    </rPh>
    <rPh sb="2" eb="4">
      <t>ゼンパン</t>
    </rPh>
    <rPh sb="5" eb="7">
      <t>フクシ</t>
    </rPh>
    <rPh sb="7" eb="9">
      <t>カツドウ</t>
    </rPh>
    <rPh sb="9" eb="11">
      <t>ジギョウ</t>
    </rPh>
    <phoneticPr fontId="1"/>
  </si>
  <si>
    <t>歳末たすけあい配分金事業</t>
    <rPh sb="0" eb="2">
      <t>サイマツ</t>
    </rPh>
    <rPh sb="7" eb="9">
      <t>ハイブン</t>
    </rPh>
    <rPh sb="9" eb="10">
      <t>キン</t>
    </rPh>
    <rPh sb="10" eb="12">
      <t>ジギョウ</t>
    </rPh>
    <phoneticPr fontId="1"/>
  </si>
  <si>
    <t>ﾀｲﾑｹｱ事業</t>
    <rPh sb="5" eb="7">
      <t>ジギョウ</t>
    </rPh>
    <phoneticPr fontId="1"/>
  </si>
  <si>
    <t>訪問介護事業</t>
    <rPh sb="0" eb="2">
      <t>ホウモン</t>
    </rPh>
    <rPh sb="2" eb="4">
      <t>カイゴ</t>
    </rPh>
    <rPh sb="4" eb="6">
      <t>ジギョウ</t>
    </rPh>
    <phoneticPr fontId="1"/>
  </si>
  <si>
    <t>訪問入浴
介護事業</t>
    <rPh sb="0" eb="2">
      <t>ホウモン</t>
    </rPh>
    <rPh sb="2" eb="4">
      <t>ニュウヨク</t>
    </rPh>
    <rPh sb="5" eb="7">
      <t>カイゴ</t>
    </rPh>
    <rPh sb="7" eb="9">
      <t>ジギョウ</t>
    </rPh>
    <phoneticPr fontId="1"/>
  </si>
  <si>
    <t>居宅介護
支援事業</t>
    <rPh sb="0" eb="2">
      <t>キョタク</t>
    </rPh>
    <rPh sb="2" eb="4">
      <t>カイゴ</t>
    </rPh>
    <rPh sb="5" eb="7">
      <t>シエン</t>
    </rPh>
    <rPh sb="7" eb="9">
      <t>ジギョウ</t>
    </rPh>
    <phoneticPr fontId="1"/>
  </si>
  <si>
    <t>通所介護事業</t>
    <rPh sb="0" eb="2">
      <t>ツウショ</t>
    </rPh>
    <rPh sb="2" eb="4">
      <t>カイゴ</t>
    </rPh>
    <rPh sb="4" eb="6">
      <t>ジギョウ</t>
    </rPh>
    <phoneticPr fontId="1"/>
  </si>
  <si>
    <t>訪問看護事業</t>
    <rPh sb="0" eb="2">
      <t>ホウモン</t>
    </rPh>
    <rPh sb="2" eb="4">
      <t>カンゴ</t>
    </rPh>
    <rPh sb="4" eb="6">
      <t>ジギョウ</t>
    </rPh>
    <phoneticPr fontId="1"/>
  </si>
  <si>
    <t>会費収入</t>
    <phoneticPr fontId="1"/>
  </si>
  <si>
    <t>普通会費収入</t>
    <rPh sb="0" eb="2">
      <t>フツウ</t>
    </rPh>
    <rPh sb="2" eb="4">
      <t>カイヒ</t>
    </rPh>
    <rPh sb="4" eb="6">
      <t>シュウニュウ</t>
    </rPh>
    <phoneticPr fontId="1"/>
  </si>
  <si>
    <t>賛助会費収入</t>
    <rPh sb="0" eb="2">
      <t>サンジョ</t>
    </rPh>
    <rPh sb="2" eb="4">
      <t>カイヒ</t>
    </rPh>
    <rPh sb="4" eb="6">
      <t>シュウニュウ</t>
    </rPh>
    <phoneticPr fontId="1"/>
  </si>
  <si>
    <t>寄附金収入</t>
    <phoneticPr fontId="1"/>
  </si>
  <si>
    <t>経常経費補助金収入</t>
    <phoneticPr fontId="1"/>
  </si>
  <si>
    <t>歳末たすけあい配分金収入</t>
    <phoneticPr fontId="1"/>
  </si>
  <si>
    <t>未返還金収入</t>
    <rPh sb="0" eb="3">
      <t>ミヘンカン</t>
    </rPh>
    <rPh sb="3" eb="4">
      <t>キン</t>
    </rPh>
    <rPh sb="4" eb="6">
      <t>シュウニュウ</t>
    </rPh>
    <phoneticPr fontId="1"/>
  </si>
  <si>
    <t>負担金収入</t>
    <phoneticPr fontId="1"/>
  </si>
  <si>
    <t>施設整備等による収支</t>
  </si>
  <si>
    <t>特別会費収入</t>
    <rPh sb="0" eb="2">
      <t>トクベツ</t>
    </rPh>
    <rPh sb="2" eb="4">
      <t>カイヒ</t>
    </rPh>
    <rPh sb="4" eb="6">
      <t>シュウニュウ</t>
    </rPh>
    <phoneticPr fontId="1"/>
  </si>
  <si>
    <t>受取利息配当金収入</t>
    <phoneticPr fontId="1"/>
  </si>
  <si>
    <t>人件費支出</t>
    <phoneticPr fontId="1"/>
  </si>
  <si>
    <t>共同募金配分金事業費</t>
    <phoneticPr fontId="1"/>
  </si>
  <si>
    <t>助成金支出</t>
    <phoneticPr fontId="1"/>
  </si>
  <si>
    <t>人件費支出</t>
    <phoneticPr fontId="1"/>
  </si>
  <si>
    <t>共同募金配分金事業費</t>
    <phoneticPr fontId="1"/>
  </si>
  <si>
    <t>助成金支出</t>
    <phoneticPr fontId="1"/>
  </si>
  <si>
    <t>事業所統括部門</t>
    <rPh sb="0" eb="3">
      <t>ジギョウショ</t>
    </rPh>
    <rPh sb="3" eb="5">
      <t>トウカツ</t>
    </rPh>
    <rPh sb="5" eb="7">
      <t>ブモン</t>
    </rPh>
    <phoneticPr fontId="1"/>
  </si>
  <si>
    <t>住民全般福祉活動事業</t>
    <rPh sb="0" eb="2">
      <t>ジュウミン</t>
    </rPh>
    <rPh sb="2" eb="4">
      <t>ゼンパン</t>
    </rPh>
    <rPh sb="4" eb="6">
      <t>フクシ</t>
    </rPh>
    <rPh sb="6" eb="8">
      <t>カツドウ</t>
    </rPh>
    <rPh sb="8" eb="10">
      <t>ジギョウ</t>
    </rPh>
    <phoneticPr fontId="1"/>
  </si>
  <si>
    <t>地域福祉推進事業</t>
    <rPh sb="0" eb="2">
      <t>チイキ</t>
    </rPh>
    <rPh sb="2" eb="4">
      <t>フクシ</t>
    </rPh>
    <rPh sb="4" eb="6">
      <t>スイシン</t>
    </rPh>
    <rPh sb="6" eb="8">
      <t>ジギョウ</t>
    </rPh>
    <phoneticPr fontId="1"/>
  </si>
  <si>
    <t>増　減</t>
    <rPh sb="0" eb="1">
      <t>ゾウ</t>
    </rPh>
    <rPh sb="2" eb="3">
      <t>ゲン</t>
    </rPh>
    <phoneticPr fontId="1"/>
  </si>
  <si>
    <t>(単位:千円)</t>
    <phoneticPr fontId="1"/>
  </si>
  <si>
    <t>経理区分間繰入金支出</t>
    <rPh sb="0" eb="2">
      <t>ケイリ</t>
    </rPh>
    <rPh sb="2" eb="4">
      <t>クブン</t>
    </rPh>
    <rPh sb="4" eb="5">
      <t>カン</t>
    </rPh>
    <rPh sb="5" eb="7">
      <t>クリイレ</t>
    </rPh>
    <rPh sb="7" eb="8">
      <t>キン</t>
    </rPh>
    <rPh sb="8" eb="10">
      <t>シシュツ</t>
    </rPh>
    <phoneticPr fontId="1"/>
  </si>
  <si>
    <t>水口訪問看護事業所</t>
    <rPh sb="0" eb="2">
      <t>ミナクチ</t>
    </rPh>
    <rPh sb="2" eb="4">
      <t>ホウモン</t>
    </rPh>
    <rPh sb="4" eb="6">
      <t>カンゴ</t>
    </rPh>
    <rPh sb="6" eb="9">
      <t>ジギョウショ</t>
    </rPh>
    <phoneticPr fontId="8"/>
  </si>
  <si>
    <t>甲賀通所介護事業所</t>
    <rPh sb="0" eb="2">
      <t>コウカ</t>
    </rPh>
    <rPh sb="2" eb="4">
      <t>ツウショ</t>
    </rPh>
    <rPh sb="4" eb="6">
      <t>カイゴ</t>
    </rPh>
    <rPh sb="6" eb="9">
      <t>ジギョウショ</t>
    </rPh>
    <phoneticPr fontId="8"/>
  </si>
  <si>
    <t>水口通所介護事業所</t>
    <rPh sb="0" eb="2">
      <t>ミナクチ</t>
    </rPh>
    <rPh sb="2" eb="4">
      <t>ツウショ</t>
    </rPh>
    <rPh sb="4" eb="6">
      <t>カイゴ</t>
    </rPh>
    <rPh sb="6" eb="9">
      <t>ジギョウショ</t>
    </rPh>
    <phoneticPr fontId="8"/>
  </si>
  <si>
    <t>水口居宅介護支援事業所</t>
    <rPh sb="0" eb="2">
      <t>ミナクチ</t>
    </rPh>
    <rPh sb="2" eb="4">
      <t>キョタク</t>
    </rPh>
    <rPh sb="4" eb="6">
      <t>カイゴ</t>
    </rPh>
    <rPh sb="6" eb="8">
      <t>シエン</t>
    </rPh>
    <rPh sb="8" eb="11">
      <t>ジギョウショ</t>
    </rPh>
    <phoneticPr fontId="8"/>
  </si>
  <si>
    <t>信楽訪問介護事業所</t>
    <rPh sb="0" eb="2">
      <t>シガラキ</t>
    </rPh>
    <rPh sb="2" eb="4">
      <t>ホウモン</t>
    </rPh>
    <rPh sb="4" eb="6">
      <t>カイゴ</t>
    </rPh>
    <rPh sb="6" eb="9">
      <t>ジギョウショ</t>
    </rPh>
    <phoneticPr fontId="8"/>
  </si>
  <si>
    <t>甲南訪問介護事業所</t>
    <rPh sb="0" eb="2">
      <t>コウナン</t>
    </rPh>
    <rPh sb="2" eb="4">
      <t>ホウモン</t>
    </rPh>
    <rPh sb="4" eb="6">
      <t>カイゴ</t>
    </rPh>
    <rPh sb="6" eb="9">
      <t>ジギョウショ</t>
    </rPh>
    <phoneticPr fontId="8"/>
  </si>
  <si>
    <t>水口訪問介護事業所</t>
    <rPh sb="0" eb="2">
      <t>ミナクチ</t>
    </rPh>
    <rPh sb="2" eb="4">
      <t>ホウモン</t>
    </rPh>
    <rPh sb="4" eb="6">
      <t>カイゴ</t>
    </rPh>
    <rPh sb="6" eb="9">
      <t>ジギョウショ</t>
    </rPh>
    <phoneticPr fontId="8"/>
  </si>
  <si>
    <t>事業所統括部門</t>
    <rPh sb="0" eb="3">
      <t>ジギョウショ</t>
    </rPh>
    <rPh sb="3" eb="5">
      <t>トウカツ</t>
    </rPh>
    <rPh sb="5" eb="7">
      <t>ブモン</t>
    </rPh>
    <phoneticPr fontId="8"/>
  </si>
  <si>
    <t>居宅介護等事業</t>
    <rPh sb="0" eb="2">
      <t>キョタク</t>
    </rPh>
    <rPh sb="2" eb="5">
      <t>カイゴトウ</t>
    </rPh>
    <rPh sb="5" eb="7">
      <t>ジギョウ</t>
    </rPh>
    <phoneticPr fontId="1"/>
  </si>
  <si>
    <t>老人福祉センターフィランソ土山運営事業</t>
    <rPh sb="0" eb="2">
      <t>ロウジン</t>
    </rPh>
    <rPh sb="2" eb="4">
      <t>フクシ</t>
    </rPh>
    <rPh sb="13" eb="15">
      <t>ツチヤマ</t>
    </rPh>
    <rPh sb="15" eb="17">
      <t>ウンエイ</t>
    </rPh>
    <rPh sb="17" eb="19">
      <t>ジギョウ</t>
    </rPh>
    <phoneticPr fontId="1"/>
  </si>
  <si>
    <t>老人福祉センター碧水荘運営事業</t>
    <rPh sb="0" eb="2">
      <t>ロウジン</t>
    </rPh>
    <rPh sb="2" eb="4">
      <t>フクシ</t>
    </rPh>
    <rPh sb="8" eb="10">
      <t>ヘキスイ</t>
    </rPh>
    <rPh sb="10" eb="11">
      <t>ソウ</t>
    </rPh>
    <rPh sb="11" eb="13">
      <t>ウンエイ</t>
    </rPh>
    <rPh sb="13" eb="15">
      <t>ジギョウ</t>
    </rPh>
    <phoneticPr fontId="1"/>
  </si>
  <si>
    <t>センター受託経営事業</t>
    <rPh sb="4" eb="6">
      <t>ジュタク</t>
    </rPh>
    <rPh sb="6" eb="8">
      <t>ケイエイ</t>
    </rPh>
    <rPh sb="8" eb="10">
      <t>ジギョウ</t>
    </rPh>
    <phoneticPr fontId="1"/>
  </si>
  <si>
    <t>広報発行事業</t>
    <rPh sb="0" eb="2">
      <t>コウホウ</t>
    </rPh>
    <rPh sb="2" eb="4">
      <t>ハッコウ</t>
    </rPh>
    <rPh sb="4" eb="6">
      <t>ジギョウ</t>
    </rPh>
    <phoneticPr fontId="8"/>
  </si>
  <si>
    <t>住民全般福祉活動事業</t>
    <rPh sb="0" eb="2">
      <t>ジュウミン</t>
    </rPh>
    <rPh sb="2" eb="4">
      <t>ゼンパン</t>
    </rPh>
    <rPh sb="4" eb="6">
      <t>フクシ</t>
    </rPh>
    <rPh sb="6" eb="8">
      <t>カツドウ</t>
    </rPh>
    <rPh sb="8" eb="10">
      <t>ジギョウ</t>
    </rPh>
    <phoneticPr fontId="8"/>
  </si>
  <si>
    <t>共同募金配分金事業</t>
    <rPh sb="0" eb="2">
      <t>キョウドウ</t>
    </rPh>
    <rPh sb="2" eb="4">
      <t>ボキン</t>
    </rPh>
    <rPh sb="4" eb="6">
      <t>ハイブン</t>
    </rPh>
    <rPh sb="6" eb="7">
      <t>キン</t>
    </rPh>
    <rPh sb="7" eb="9">
      <t>ジギョウ</t>
    </rPh>
    <phoneticPr fontId="1"/>
  </si>
  <si>
    <t>地域福祉活動センター運営事業(信)</t>
    <rPh sb="0" eb="2">
      <t>チイキ</t>
    </rPh>
    <rPh sb="2" eb="4">
      <t>フクシ</t>
    </rPh>
    <rPh sb="4" eb="6">
      <t>カツドウ</t>
    </rPh>
    <rPh sb="10" eb="12">
      <t>ウンエイ</t>
    </rPh>
    <rPh sb="12" eb="14">
      <t>ジギョウ</t>
    </rPh>
    <rPh sb="15" eb="16">
      <t>シン</t>
    </rPh>
    <phoneticPr fontId="1"/>
  </si>
  <si>
    <t>地域福祉活動センター運営事業(南)</t>
    <rPh sb="0" eb="2">
      <t>チイキ</t>
    </rPh>
    <rPh sb="2" eb="4">
      <t>フクシ</t>
    </rPh>
    <rPh sb="4" eb="6">
      <t>カツドウ</t>
    </rPh>
    <rPh sb="10" eb="12">
      <t>ウンエイ</t>
    </rPh>
    <rPh sb="12" eb="14">
      <t>ジギョウ</t>
    </rPh>
    <rPh sb="15" eb="16">
      <t>ナン</t>
    </rPh>
    <phoneticPr fontId="1"/>
  </si>
  <si>
    <t>地域福祉活動センター運営事業(賀)</t>
    <rPh sb="0" eb="2">
      <t>チイキ</t>
    </rPh>
    <rPh sb="2" eb="4">
      <t>フクシ</t>
    </rPh>
    <rPh sb="4" eb="6">
      <t>カツドウ</t>
    </rPh>
    <rPh sb="10" eb="12">
      <t>ウンエイ</t>
    </rPh>
    <rPh sb="12" eb="14">
      <t>ジギョウ</t>
    </rPh>
    <rPh sb="15" eb="16">
      <t>ガ</t>
    </rPh>
    <phoneticPr fontId="1"/>
  </si>
  <si>
    <t>地域福祉活動センター運営事業(土)</t>
    <rPh sb="0" eb="2">
      <t>チイキ</t>
    </rPh>
    <rPh sb="2" eb="4">
      <t>フクシ</t>
    </rPh>
    <rPh sb="4" eb="6">
      <t>カツドウ</t>
    </rPh>
    <rPh sb="10" eb="12">
      <t>ウンエイ</t>
    </rPh>
    <rPh sb="12" eb="14">
      <t>ジギョウ</t>
    </rPh>
    <rPh sb="15" eb="16">
      <t>ツチ</t>
    </rPh>
    <phoneticPr fontId="1"/>
  </si>
  <si>
    <t>地域福祉活動センター運営事業(水)</t>
    <rPh sb="0" eb="2">
      <t>チイキ</t>
    </rPh>
    <rPh sb="2" eb="4">
      <t>フクシ</t>
    </rPh>
    <rPh sb="4" eb="6">
      <t>カツドウ</t>
    </rPh>
    <rPh sb="10" eb="12">
      <t>ウンエイ</t>
    </rPh>
    <rPh sb="12" eb="14">
      <t>ジギョウ</t>
    </rPh>
    <rPh sb="15" eb="16">
      <t>スイ</t>
    </rPh>
    <phoneticPr fontId="1"/>
  </si>
  <si>
    <t>地域福祉活動推進事業</t>
    <rPh sb="0" eb="2">
      <t>チイキ</t>
    </rPh>
    <rPh sb="2" eb="4">
      <t>フクシ</t>
    </rPh>
    <rPh sb="4" eb="6">
      <t>カツドウ</t>
    </rPh>
    <rPh sb="6" eb="8">
      <t>スイシン</t>
    </rPh>
    <rPh sb="8" eb="10">
      <t>ジギョウ</t>
    </rPh>
    <phoneticPr fontId="1"/>
  </si>
  <si>
    <t>法人事務局運営事業</t>
    <rPh sb="0" eb="2">
      <t>ホウジン</t>
    </rPh>
    <rPh sb="2" eb="5">
      <t>ジムキョク</t>
    </rPh>
    <rPh sb="5" eb="7">
      <t>ウンエイ</t>
    </rPh>
    <rPh sb="7" eb="9">
      <t>ジギョウ</t>
    </rPh>
    <phoneticPr fontId="1"/>
  </si>
  <si>
    <t>外出支援事業(土山)</t>
    <rPh sb="0" eb="2">
      <t>ガイシュツ</t>
    </rPh>
    <rPh sb="2" eb="4">
      <t>シエン</t>
    </rPh>
    <rPh sb="4" eb="6">
      <t>ジギョウ</t>
    </rPh>
    <rPh sb="7" eb="9">
      <t>ツチヤマ</t>
    </rPh>
    <phoneticPr fontId="8"/>
  </si>
  <si>
    <t>信楽地域福祉基金</t>
    <rPh sb="0" eb="2">
      <t>シガラキ</t>
    </rPh>
    <rPh sb="2" eb="4">
      <t>チイキ</t>
    </rPh>
    <rPh sb="4" eb="6">
      <t>フクシ</t>
    </rPh>
    <rPh sb="6" eb="8">
      <t>キキン</t>
    </rPh>
    <phoneticPr fontId="8"/>
  </si>
  <si>
    <t>甲賀地域福祉基金</t>
    <rPh sb="0" eb="2">
      <t>コウカ</t>
    </rPh>
    <rPh sb="2" eb="4">
      <t>チイキ</t>
    </rPh>
    <rPh sb="4" eb="6">
      <t>フクシ</t>
    </rPh>
    <rPh sb="6" eb="8">
      <t>キキン</t>
    </rPh>
    <phoneticPr fontId="8"/>
  </si>
  <si>
    <t>水口地域福祉基金</t>
    <rPh sb="0" eb="2">
      <t>ミナクチ</t>
    </rPh>
    <rPh sb="2" eb="4">
      <t>チイキ</t>
    </rPh>
    <rPh sb="4" eb="6">
      <t>フクシ</t>
    </rPh>
    <rPh sb="6" eb="8">
      <t>キキン</t>
    </rPh>
    <phoneticPr fontId="8"/>
  </si>
  <si>
    <t>会費収入</t>
    <rPh sb="0" eb="2">
      <t>カイヒ</t>
    </rPh>
    <rPh sb="2" eb="4">
      <t>シュウニュウ</t>
    </rPh>
    <phoneticPr fontId="1"/>
  </si>
  <si>
    <t>セグメント名称</t>
    <rPh sb="5" eb="7">
      <t>メイショウ</t>
    </rPh>
    <phoneticPr fontId="1"/>
  </si>
  <si>
    <t>市受託事業</t>
    <rPh sb="0" eb="1">
      <t>シ</t>
    </rPh>
    <rPh sb="1" eb="3">
      <t>ジュタク</t>
    </rPh>
    <rPh sb="3" eb="5">
      <t>ジギョウ</t>
    </rPh>
    <phoneticPr fontId="8"/>
  </si>
  <si>
    <t>善意銀行運営事業</t>
    <rPh sb="0" eb="2">
      <t>ゼンイ</t>
    </rPh>
    <rPh sb="2" eb="4">
      <t>ギンコウ</t>
    </rPh>
    <rPh sb="4" eb="6">
      <t>ウンエイ</t>
    </rPh>
    <rPh sb="6" eb="8">
      <t>ジギョウ</t>
    </rPh>
    <phoneticPr fontId="1"/>
  </si>
  <si>
    <t>福祉基金運営事業</t>
    <rPh sb="0" eb="2">
      <t>フクシ</t>
    </rPh>
    <rPh sb="2" eb="4">
      <t>キキン</t>
    </rPh>
    <rPh sb="4" eb="6">
      <t>ウンエイ</t>
    </rPh>
    <rPh sb="6" eb="8">
      <t>ジギョウ</t>
    </rPh>
    <phoneticPr fontId="1"/>
  </si>
  <si>
    <t>資金貸付事業</t>
    <rPh sb="0" eb="2">
      <t>シキン</t>
    </rPh>
    <rPh sb="2" eb="4">
      <t>カシツケ</t>
    </rPh>
    <rPh sb="4" eb="6">
      <t>ジギョウ</t>
    </rPh>
    <phoneticPr fontId="8"/>
  </si>
  <si>
    <t>経理区分名称</t>
    <rPh sb="0" eb="2">
      <t>ケイリ</t>
    </rPh>
    <rPh sb="2" eb="4">
      <t>クブン</t>
    </rPh>
    <rPh sb="4" eb="6">
      <t>メイショウ</t>
    </rPh>
    <phoneticPr fontId="1"/>
  </si>
  <si>
    <t>ご近所福祉活動助成事業</t>
    <rPh sb="1" eb="3">
      <t>キンジョ</t>
    </rPh>
    <rPh sb="3" eb="5">
      <t>フクシ</t>
    </rPh>
    <rPh sb="5" eb="7">
      <t>カツドウ</t>
    </rPh>
    <rPh sb="7" eb="9">
      <t>ジョセイ</t>
    </rPh>
    <rPh sb="9" eb="11">
      <t>ジギョウ</t>
    </rPh>
    <phoneticPr fontId="1"/>
  </si>
  <si>
    <t>生活福祉資金貸付事業</t>
    <rPh sb="0" eb="2">
      <t>セイカツ</t>
    </rPh>
    <rPh sb="2" eb="4">
      <t>フクシ</t>
    </rPh>
    <rPh sb="4" eb="6">
      <t>シキン</t>
    </rPh>
    <rPh sb="6" eb="8">
      <t>カシツケ</t>
    </rPh>
    <rPh sb="8" eb="10">
      <t>ジギョウ</t>
    </rPh>
    <phoneticPr fontId="1"/>
  </si>
  <si>
    <t>予算振り出し先</t>
    <rPh sb="0" eb="2">
      <t>ヨサン</t>
    </rPh>
    <rPh sb="2" eb="3">
      <t>フ</t>
    </rPh>
    <rPh sb="4" eb="5">
      <t>ダ</t>
    </rPh>
    <rPh sb="6" eb="7">
      <t>サキ</t>
    </rPh>
    <phoneticPr fontId="1"/>
  </si>
  <si>
    <t>予算受け入れ先</t>
    <rPh sb="0" eb="2">
      <t>ヨサン</t>
    </rPh>
    <rPh sb="2" eb="3">
      <t>ウ</t>
    </rPh>
    <rPh sb="4" eb="5">
      <t>イ</t>
    </rPh>
    <rPh sb="6" eb="7">
      <t>サキ</t>
    </rPh>
    <phoneticPr fontId="1"/>
  </si>
  <si>
    <t>小口資金貸付事業</t>
    <rPh sb="0" eb="2">
      <t>コグチ</t>
    </rPh>
    <rPh sb="2" eb="4">
      <t>シキン</t>
    </rPh>
    <rPh sb="4" eb="6">
      <t>カシツケ</t>
    </rPh>
    <rPh sb="6" eb="8">
      <t>ジギョウ</t>
    </rPh>
    <phoneticPr fontId="1"/>
  </si>
  <si>
    <t>市補助金収入内訳</t>
    <rPh sb="0" eb="1">
      <t>シ</t>
    </rPh>
    <rPh sb="1" eb="4">
      <t>ホジョキン</t>
    </rPh>
    <rPh sb="4" eb="6">
      <t>シュウニュウ</t>
    </rPh>
    <rPh sb="6" eb="8">
      <t>ウチワケ</t>
    </rPh>
    <phoneticPr fontId="1"/>
  </si>
  <si>
    <t>就労支援会計</t>
    <rPh sb="0" eb="2">
      <t>シュウロウ</t>
    </rPh>
    <rPh sb="2" eb="4">
      <t>シエン</t>
    </rPh>
    <rPh sb="4" eb="6">
      <t>カイケイ</t>
    </rPh>
    <phoneticPr fontId="1"/>
  </si>
  <si>
    <t>認知症ｷｬﾗﾊﾞﾝｻﾎﾟｰﾀｰ事業</t>
    <rPh sb="0" eb="3">
      <t>ニンチショウ</t>
    </rPh>
    <rPh sb="15" eb="17">
      <t>ジギョウ</t>
    </rPh>
    <phoneticPr fontId="1"/>
  </si>
  <si>
    <t>ご近所福祉助成事業</t>
    <rPh sb="1" eb="3">
      <t>キンジョ</t>
    </rPh>
    <rPh sb="3" eb="5">
      <t>フクシ</t>
    </rPh>
    <rPh sb="5" eb="7">
      <t>ジョセイ</t>
    </rPh>
    <rPh sb="7" eb="9">
      <t>ジギョウ</t>
    </rPh>
    <phoneticPr fontId="1"/>
  </si>
  <si>
    <t>事業活動による収支</t>
    <rPh sb="0" eb="2">
      <t>ジギョウ</t>
    </rPh>
    <rPh sb="2" eb="4">
      <t>カツドウ</t>
    </rPh>
    <phoneticPr fontId="1"/>
  </si>
  <si>
    <t>都道府県補助金収入</t>
    <rPh sb="0" eb="4">
      <t>トドウフケン</t>
    </rPh>
    <rPh sb="4" eb="7">
      <t>ホジョキン</t>
    </rPh>
    <rPh sb="7" eb="9">
      <t>シュウニュウ</t>
    </rPh>
    <phoneticPr fontId="1"/>
  </si>
  <si>
    <t>県社協補助金収入</t>
    <rPh sb="0" eb="3">
      <t>ケンシャキョウ</t>
    </rPh>
    <rPh sb="3" eb="6">
      <t>ホジョキン</t>
    </rPh>
    <rPh sb="6" eb="8">
      <t>シュウニュウ</t>
    </rPh>
    <phoneticPr fontId="1"/>
  </si>
  <si>
    <t>8004</t>
    <phoneticPr fontId="1"/>
  </si>
  <si>
    <t>県補助金収入</t>
    <rPh sb="0" eb="1">
      <t>ケン</t>
    </rPh>
    <rPh sb="1" eb="4">
      <t>ホジョキン</t>
    </rPh>
    <rPh sb="4" eb="6">
      <t>シュウニュウ</t>
    </rPh>
    <phoneticPr fontId="1"/>
  </si>
  <si>
    <t>利用料収入(業)</t>
    <rPh sb="6" eb="7">
      <t>ギョウ</t>
    </rPh>
    <phoneticPr fontId="1"/>
  </si>
  <si>
    <t>その他の負担金収入</t>
    <rPh sb="2" eb="3">
      <t>タ</t>
    </rPh>
    <phoneticPr fontId="1"/>
  </si>
  <si>
    <t>介護保険事業収入</t>
    <rPh sb="4" eb="6">
      <t>ジギョウ</t>
    </rPh>
    <phoneticPr fontId="1"/>
  </si>
  <si>
    <t>居宅介護料収入(介護報酬収入）</t>
    <rPh sb="8" eb="10">
      <t>カイゴ</t>
    </rPh>
    <rPh sb="10" eb="12">
      <t>ホウシュウ</t>
    </rPh>
    <rPh sb="12" eb="14">
      <t>シュウニュウ</t>
    </rPh>
    <phoneticPr fontId="1"/>
  </si>
  <si>
    <t>介護予防報酬収入</t>
    <rPh sb="0" eb="2">
      <t>カイゴ</t>
    </rPh>
    <rPh sb="2" eb="4">
      <t>ヨボウ</t>
    </rPh>
    <rPh sb="4" eb="6">
      <t>ホウシュウ</t>
    </rPh>
    <rPh sb="6" eb="8">
      <t>シュウニュウ</t>
    </rPh>
    <phoneticPr fontId="1"/>
  </si>
  <si>
    <t>居宅介護料収入(利用者負担金収入）</t>
    <rPh sb="8" eb="11">
      <t>リヨウシャ</t>
    </rPh>
    <rPh sb="11" eb="14">
      <t>フタンキン</t>
    </rPh>
    <rPh sb="14" eb="16">
      <t>シュウニュウ</t>
    </rPh>
    <phoneticPr fontId="1"/>
  </si>
  <si>
    <t>介護負担金収入(公費)</t>
    <rPh sb="0" eb="2">
      <t>カイゴ</t>
    </rPh>
    <rPh sb="2" eb="4">
      <t>フタン</t>
    </rPh>
    <rPh sb="4" eb="5">
      <t>キン</t>
    </rPh>
    <rPh sb="5" eb="7">
      <t>シュウニュウ</t>
    </rPh>
    <rPh sb="8" eb="10">
      <t>コウヒ</t>
    </rPh>
    <phoneticPr fontId="1"/>
  </si>
  <si>
    <t>介護負担金収入(一般)</t>
    <rPh sb="0" eb="2">
      <t>カイゴ</t>
    </rPh>
    <rPh sb="2" eb="4">
      <t>フタン</t>
    </rPh>
    <rPh sb="4" eb="5">
      <t>キン</t>
    </rPh>
    <rPh sb="5" eb="7">
      <t>シュウニュウ</t>
    </rPh>
    <rPh sb="8" eb="10">
      <t>イッパン</t>
    </rPh>
    <phoneticPr fontId="1"/>
  </si>
  <si>
    <t>介護予防負担金収入(公費)</t>
    <rPh sb="0" eb="2">
      <t>カイゴ</t>
    </rPh>
    <rPh sb="2" eb="4">
      <t>ヨボウ</t>
    </rPh>
    <rPh sb="4" eb="7">
      <t>フタンキン</t>
    </rPh>
    <rPh sb="7" eb="9">
      <t>シュウニュウ</t>
    </rPh>
    <rPh sb="10" eb="12">
      <t>コウヒ</t>
    </rPh>
    <phoneticPr fontId="1"/>
  </si>
  <si>
    <t>介護予防負担金収入(一般）</t>
    <rPh sb="0" eb="2">
      <t>カイゴ</t>
    </rPh>
    <rPh sb="2" eb="4">
      <t>ヨボウ</t>
    </rPh>
    <rPh sb="4" eb="7">
      <t>フタンキン</t>
    </rPh>
    <rPh sb="7" eb="9">
      <t>シュウニュウ</t>
    </rPh>
    <rPh sb="10" eb="12">
      <t>イッパン</t>
    </rPh>
    <phoneticPr fontId="1"/>
  </si>
  <si>
    <t>居宅介護支援介護料収入</t>
    <rPh sb="0" eb="2">
      <t>キョタク</t>
    </rPh>
    <rPh sb="2" eb="4">
      <t>カイゴ</t>
    </rPh>
    <rPh sb="4" eb="6">
      <t>シエン</t>
    </rPh>
    <rPh sb="6" eb="8">
      <t>カイゴ</t>
    </rPh>
    <rPh sb="8" eb="9">
      <t>リョウ</t>
    </rPh>
    <rPh sb="9" eb="11">
      <t>シュウニュウ</t>
    </rPh>
    <phoneticPr fontId="1"/>
  </si>
  <si>
    <t>食費収入(公費)</t>
    <rPh sb="0" eb="2">
      <t>ショクヒ</t>
    </rPh>
    <rPh sb="2" eb="4">
      <t>シュウニュウ</t>
    </rPh>
    <rPh sb="5" eb="7">
      <t>コウヒ</t>
    </rPh>
    <phoneticPr fontId="1"/>
  </si>
  <si>
    <t>食費収入(一般)</t>
    <rPh sb="0" eb="2">
      <t>ショクヒ</t>
    </rPh>
    <rPh sb="2" eb="4">
      <t>シュウニュウ</t>
    </rPh>
    <rPh sb="5" eb="7">
      <t>イッパン</t>
    </rPh>
    <phoneticPr fontId="1"/>
  </si>
  <si>
    <t>その他の事業収入</t>
    <rPh sb="2" eb="3">
      <t>タ</t>
    </rPh>
    <rPh sb="4" eb="6">
      <t>ジギョウ</t>
    </rPh>
    <rPh sb="6" eb="8">
      <t>シュウニュウ</t>
    </rPh>
    <phoneticPr fontId="1"/>
  </si>
  <si>
    <t>就労支援事業収入</t>
    <rPh sb="0" eb="2">
      <t>シュウロウ</t>
    </rPh>
    <rPh sb="2" eb="4">
      <t>シエン</t>
    </rPh>
    <rPh sb="4" eb="6">
      <t>ジギョウ</t>
    </rPh>
    <rPh sb="6" eb="8">
      <t>シュウニュウ</t>
    </rPh>
    <phoneticPr fontId="1"/>
  </si>
  <si>
    <t>8331</t>
    <phoneticPr fontId="1"/>
  </si>
  <si>
    <t>喫茶事業収入</t>
    <rPh sb="0" eb="2">
      <t>キッサ</t>
    </rPh>
    <rPh sb="2" eb="4">
      <t>ジギョウ</t>
    </rPh>
    <rPh sb="4" eb="6">
      <t>シュウニュウ</t>
    </rPh>
    <phoneticPr fontId="1"/>
  </si>
  <si>
    <t>製菓事業収入</t>
    <rPh sb="0" eb="2">
      <t>セイカ</t>
    </rPh>
    <rPh sb="2" eb="4">
      <t>ジギョウ</t>
    </rPh>
    <rPh sb="4" eb="6">
      <t>シュウニュウ</t>
    </rPh>
    <phoneticPr fontId="1"/>
  </si>
  <si>
    <t>物販事業収入</t>
    <rPh sb="0" eb="2">
      <t>ブッパン</t>
    </rPh>
    <rPh sb="2" eb="4">
      <t>ジギョウ</t>
    </rPh>
    <rPh sb="4" eb="6">
      <t>シュウニュウ</t>
    </rPh>
    <phoneticPr fontId="1"/>
  </si>
  <si>
    <t>下請事業収入</t>
    <rPh sb="0" eb="2">
      <t>シタウ</t>
    </rPh>
    <phoneticPr fontId="1"/>
  </si>
  <si>
    <t>その他事業収入</t>
    <rPh sb="2" eb="3">
      <t>タ</t>
    </rPh>
    <phoneticPr fontId="1"/>
  </si>
  <si>
    <t>リサイクル事業収入</t>
    <phoneticPr fontId="1"/>
  </si>
  <si>
    <t>障害福祉サービス等事業収入</t>
    <rPh sb="0" eb="2">
      <t>ショウガイ</t>
    </rPh>
    <rPh sb="2" eb="4">
      <t>フクシ</t>
    </rPh>
    <rPh sb="8" eb="9">
      <t>トウ</t>
    </rPh>
    <rPh sb="9" eb="11">
      <t>ジギョウ</t>
    </rPh>
    <rPh sb="11" eb="13">
      <t>シュウニュウ</t>
    </rPh>
    <phoneticPr fontId="1"/>
  </si>
  <si>
    <t>自立支援給付費収入</t>
    <rPh sb="0" eb="2">
      <t>ジリツ</t>
    </rPh>
    <rPh sb="2" eb="4">
      <t>シエン</t>
    </rPh>
    <rPh sb="4" eb="6">
      <t>キュウフ</t>
    </rPh>
    <rPh sb="6" eb="7">
      <t>ヒ</t>
    </rPh>
    <rPh sb="7" eb="9">
      <t>シュウニュウ</t>
    </rPh>
    <phoneticPr fontId="1"/>
  </si>
  <si>
    <t>8343</t>
    <phoneticPr fontId="1"/>
  </si>
  <si>
    <t>8344</t>
    <phoneticPr fontId="1"/>
  </si>
  <si>
    <t>特例介護給付費収入</t>
    <rPh sb="0" eb="2">
      <t>トクレイ</t>
    </rPh>
    <rPh sb="2" eb="4">
      <t>カイゴ</t>
    </rPh>
    <rPh sb="4" eb="6">
      <t>キュウフ</t>
    </rPh>
    <rPh sb="6" eb="7">
      <t>ヒ</t>
    </rPh>
    <rPh sb="7" eb="9">
      <t>シュウニュウ</t>
    </rPh>
    <phoneticPr fontId="1"/>
  </si>
  <si>
    <t>訓練等給付費収入</t>
    <rPh sb="0" eb="2">
      <t>クンレン</t>
    </rPh>
    <rPh sb="2" eb="3">
      <t>トウ</t>
    </rPh>
    <rPh sb="3" eb="5">
      <t>キュウフ</t>
    </rPh>
    <rPh sb="5" eb="6">
      <t>ヒ</t>
    </rPh>
    <rPh sb="6" eb="8">
      <t>シュウニュウ</t>
    </rPh>
    <phoneticPr fontId="1"/>
  </si>
  <si>
    <t>特例訓練等給付費収入</t>
    <rPh sb="0" eb="2">
      <t>トクレイ</t>
    </rPh>
    <rPh sb="2" eb="4">
      <t>クンレン</t>
    </rPh>
    <rPh sb="4" eb="5">
      <t>トウ</t>
    </rPh>
    <rPh sb="5" eb="7">
      <t>キュウフ</t>
    </rPh>
    <rPh sb="7" eb="8">
      <t>ヒ</t>
    </rPh>
    <rPh sb="8" eb="10">
      <t>シュウニュウ</t>
    </rPh>
    <phoneticPr fontId="1"/>
  </si>
  <si>
    <t>8352</t>
    <phoneticPr fontId="1"/>
  </si>
  <si>
    <t>8541</t>
    <phoneticPr fontId="1"/>
  </si>
  <si>
    <t>受取利息配当金収入</t>
    <phoneticPr fontId="1"/>
  </si>
  <si>
    <t>その他の収入</t>
    <phoneticPr fontId="1"/>
  </si>
  <si>
    <t>受入研修費収入</t>
    <rPh sb="0" eb="2">
      <t>ウケイレ</t>
    </rPh>
    <rPh sb="2" eb="5">
      <t>ケンシュウヒ</t>
    </rPh>
    <rPh sb="5" eb="7">
      <t>シュウニュウ</t>
    </rPh>
    <phoneticPr fontId="1"/>
  </si>
  <si>
    <t>利用者等外給食費収入</t>
    <rPh sb="0" eb="3">
      <t>リヨウシャ</t>
    </rPh>
    <rPh sb="3" eb="4">
      <t>トウ</t>
    </rPh>
    <rPh sb="4" eb="5">
      <t>ガイ</t>
    </rPh>
    <rPh sb="5" eb="8">
      <t>キュウショクヒ</t>
    </rPh>
    <rPh sb="8" eb="10">
      <t>シュウニュウ</t>
    </rPh>
    <phoneticPr fontId="1"/>
  </si>
  <si>
    <t>8615</t>
    <phoneticPr fontId="1"/>
  </si>
  <si>
    <t>退職手当積立基金預け金差益</t>
    <rPh sb="0" eb="2">
      <t>タイショク</t>
    </rPh>
    <rPh sb="2" eb="4">
      <t>テアテ</t>
    </rPh>
    <rPh sb="4" eb="6">
      <t>ツミタテ</t>
    </rPh>
    <rPh sb="6" eb="8">
      <t>キキン</t>
    </rPh>
    <rPh sb="8" eb="9">
      <t>アズ</t>
    </rPh>
    <rPh sb="10" eb="11">
      <t>キン</t>
    </rPh>
    <rPh sb="11" eb="13">
      <t>サエキ</t>
    </rPh>
    <phoneticPr fontId="1"/>
  </si>
  <si>
    <t>8623</t>
    <phoneticPr fontId="1"/>
  </si>
  <si>
    <t>7116</t>
    <phoneticPr fontId="1"/>
  </si>
  <si>
    <t>役員報酬支出</t>
    <rPh sb="4" eb="6">
      <t>シシュツ</t>
    </rPh>
    <phoneticPr fontId="1"/>
  </si>
  <si>
    <t>職員給料支出</t>
    <rPh sb="2" eb="4">
      <t>キュウリョウ</t>
    </rPh>
    <phoneticPr fontId="1"/>
  </si>
  <si>
    <t>職員賞与支出</t>
    <rPh sb="2" eb="4">
      <t>ショウヨ</t>
    </rPh>
    <phoneticPr fontId="1"/>
  </si>
  <si>
    <t>非常勤職員給与支出</t>
    <phoneticPr fontId="1"/>
  </si>
  <si>
    <t>退職給付支出</t>
    <rPh sb="0" eb="2">
      <t>タイショク</t>
    </rPh>
    <rPh sb="2" eb="4">
      <t>キュウフ</t>
    </rPh>
    <phoneticPr fontId="1"/>
  </si>
  <si>
    <t>法定福利費支出</t>
    <phoneticPr fontId="1"/>
  </si>
  <si>
    <t>事業費支出</t>
    <phoneticPr fontId="1"/>
  </si>
  <si>
    <t>7211</t>
    <phoneticPr fontId="1"/>
  </si>
  <si>
    <t>7216</t>
    <phoneticPr fontId="1"/>
  </si>
  <si>
    <t>7217</t>
    <phoneticPr fontId="1"/>
  </si>
  <si>
    <t>7219</t>
    <phoneticPr fontId="1"/>
  </si>
  <si>
    <t>7225</t>
    <phoneticPr fontId="1"/>
  </si>
  <si>
    <t>給食費支出</t>
    <rPh sb="0" eb="2">
      <t>キュウショク</t>
    </rPh>
    <rPh sb="2" eb="3">
      <t>ヒ</t>
    </rPh>
    <rPh sb="3" eb="5">
      <t>シシュツ</t>
    </rPh>
    <phoneticPr fontId="1"/>
  </si>
  <si>
    <t>旅費交通費支出</t>
    <phoneticPr fontId="1"/>
  </si>
  <si>
    <t>諸謝金支出</t>
    <phoneticPr fontId="1"/>
  </si>
  <si>
    <t>介護用品費支出</t>
    <rPh sb="0" eb="2">
      <t>カイゴ</t>
    </rPh>
    <rPh sb="2" eb="4">
      <t>ヨウヒン</t>
    </rPh>
    <rPh sb="4" eb="5">
      <t>ヒ</t>
    </rPh>
    <rPh sb="5" eb="7">
      <t>シシュツ</t>
    </rPh>
    <phoneticPr fontId="1"/>
  </si>
  <si>
    <t>医薬品費支出</t>
    <rPh sb="0" eb="3">
      <t>イヤクヒン</t>
    </rPh>
    <rPh sb="3" eb="4">
      <t>ヒ</t>
    </rPh>
    <phoneticPr fontId="1"/>
  </si>
  <si>
    <t>保健衛生費支出</t>
    <phoneticPr fontId="1"/>
  </si>
  <si>
    <t>医療費支出</t>
    <phoneticPr fontId="1"/>
  </si>
  <si>
    <t>被服費支出</t>
    <phoneticPr fontId="1"/>
  </si>
  <si>
    <t>教養娯楽費支出</t>
    <phoneticPr fontId="1"/>
  </si>
  <si>
    <t>日用品費支出</t>
    <phoneticPr fontId="1"/>
  </si>
  <si>
    <t>水道光熱費支出</t>
    <phoneticPr fontId="1"/>
  </si>
  <si>
    <t>燃料費支出</t>
    <phoneticPr fontId="1"/>
  </si>
  <si>
    <t>消耗器具備品費支出</t>
    <rPh sb="0" eb="2">
      <t>ショウモウ</t>
    </rPh>
    <rPh sb="2" eb="4">
      <t>キグ</t>
    </rPh>
    <rPh sb="4" eb="6">
      <t>ビヒン</t>
    </rPh>
    <rPh sb="6" eb="7">
      <t>ヒ</t>
    </rPh>
    <phoneticPr fontId="1"/>
  </si>
  <si>
    <t>印刷製本費支出</t>
    <phoneticPr fontId="1"/>
  </si>
  <si>
    <t>保険料支出</t>
    <rPh sb="0" eb="3">
      <t>ホケンリョウ</t>
    </rPh>
    <phoneticPr fontId="1"/>
  </si>
  <si>
    <t>修繕費支出</t>
    <phoneticPr fontId="1"/>
  </si>
  <si>
    <t>賃借料支出</t>
    <rPh sb="0" eb="3">
      <t>チンシャクリョウ</t>
    </rPh>
    <phoneticPr fontId="1"/>
  </si>
  <si>
    <t>業務委託費支出</t>
    <phoneticPr fontId="1"/>
  </si>
  <si>
    <t>就職支度費支出</t>
    <phoneticPr fontId="1"/>
  </si>
  <si>
    <t>手数料支出</t>
    <rPh sb="3" eb="5">
      <t>シシュツ</t>
    </rPh>
    <phoneticPr fontId="1"/>
  </si>
  <si>
    <t>租税公課支出</t>
    <phoneticPr fontId="1"/>
  </si>
  <si>
    <t>車輌費支出</t>
    <phoneticPr fontId="1"/>
  </si>
  <si>
    <t>通信運搬費支出</t>
    <phoneticPr fontId="1"/>
  </si>
  <si>
    <t>広報費支出</t>
    <phoneticPr fontId="1"/>
  </si>
  <si>
    <t>会議費支出</t>
    <rPh sb="0" eb="3">
      <t>カイギヒ</t>
    </rPh>
    <phoneticPr fontId="1"/>
  </si>
  <si>
    <t>雑支出</t>
    <rPh sb="0" eb="1">
      <t>ザツ</t>
    </rPh>
    <phoneticPr fontId="1"/>
  </si>
  <si>
    <t>事務費支出</t>
    <rPh sb="0" eb="3">
      <t>ジムヒ</t>
    </rPh>
    <phoneticPr fontId="1"/>
  </si>
  <si>
    <t>7312</t>
    <phoneticPr fontId="1"/>
  </si>
  <si>
    <t>7313</t>
    <phoneticPr fontId="1"/>
  </si>
  <si>
    <t>7314</t>
    <phoneticPr fontId="1"/>
  </si>
  <si>
    <t>7332</t>
    <phoneticPr fontId="1"/>
  </si>
  <si>
    <t>福利厚生費支出</t>
    <rPh sb="0" eb="2">
      <t>フクリ</t>
    </rPh>
    <rPh sb="2" eb="5">
      <t>コウセイヒ</t>
    </rPh>
    <rPh sb="5" eb="7">
      <t>シシュツ</t>
    </rPh>
    <phoneticPr fontId="1"/>
  </si>
  <si>
    <t>職員被服費支出</t>
    <rPh sb="0" eb="2">
      <t>ショクイン</t>
    </rPh>
    <rPh sb="2" eb="5">
      <t>ヒフクヒ</t>
    </rPh>
    <phoneticPr fontId="1"/>
  </si>
  <si>
    <t>研修研究費支出</t>
    <rPh sb="0" eb="2">
      <t>ケンシュウ</t>
    </rPh>
    <rPh sb="2" eb="5">
      <t>ケンキュウヒ</t>
    </rPh>
    <phoneticPr fontId="1"/>
  </si>
  <si>
    <t>事務消耗品費支出</t>
    <rPh sb="0" eb="2">
      <t>ジム</t>
    </rPh>
    <rPh sb="2" eb="4">
      <t>ショウモウ</t>
    </rPh>
    <rPh sb="4" eb="5">
      <t>ヒン</t>
    </rPh>
    <rPh sb="5" eb="6">
      <t>ヒ</t>
    </rPh>
    <phoneticPr fontId="1"/>
  </si>
  <si>
    <t>土地・建物賃借料支出</t>
    <phoneticPr fontId="1"/>
  </si>
  <si>
    <t>保守料支出</t>
    <rPh sb="0" eb="2">
      <t>ホシュ</t>
    </rPh>
    <rPh sb="2" eb="3">
      <t>リョウ</t>
    </rPh>
    <phoneticPr fontId="1"/>
  </si>
  <si>
    <t>渉外費支出</t>
    <rPh sb="0" eb="2">
      <t>ショウガイ</t>
    </rPh>
    <rPh sb="2" eb="3">
      <t>ヒ</t>
    </rPh>
    <phoneticPr fontId="1"/>
  </si>
  <si>
    <t>諸会費支出</t>
    <rPh sb="0" eb="3">
      <t>ショカイヒ</t>
    </rPh>
    <phoneticPr fontId="1"/>
  </si>
  <si>
    <t>就労支援事業支出</t>
    <rPh sb="0" eb="2">
      <t>シュウロウ</t>
    </rPh>
    <rPh sb="2" eb="4">
      <t>シエン</t>
    </rPh>
    <rPh sb="4" eb="6">
      <t>ジギョウ</t>
    </rPh>
    <rPh sb="6" eb="8">
      <t>シシュツ</t>
    </rPh>
    <phoneticPr fontId="1"/>
  </si>
  <si>
    <t>就労支援事業販売原価支出</t>
    <rPh sb="0" eb="2">
      <t>シュウロウ</t>
    </rPh>
    <rPh sb="2" eb="4">
      <t>シエン</t>
    </rPh>
    <rPh sb="4" eb="6">
      <t>ジギョウ</t>
    </rPh>
    <rPh sb="6" eb="8">
      <t>ハンバイ</t>
    </rPh>
    <rPh sb="8" eb="10">
      <t>ゲンカ</t>
    </rPh>
    <rPh sb="10" eb="12">
      <t>シシュツ</t>
    </rPh>
    <phoneticPr fontId="1"/>
  </si>
  <si>
    <t>就労支援事業製造原価支出</t>
    <rPh sb="0" eb="2">
      <t>シュウロウ</t>
    </rPh>
    <rPh sb="2" eb="4">
      <t>シエン</t>
    </rPh>
    <rPh sb="4" eb="6">
      <t>ジギョウ</t>
    </rPh>
    <rPh sb="6" eb="8">
      <t>セイゾウ</t>
    </rPh>
    <rPh sb="8" eb="10">
      <t>ゲンカ</t>
    </rPh>
    <rPh sb="10" eb="12">
      <t>シシュツ</t>
    </rPh>
    <phoneticPr fontId="1"/>
  </si>
  <si>
    <t>就労支援事業仕入支出</t>
    <rPh sb="0" eb="2">
      <t>シュウロウ</t>
    </rPh>
    <rPh sb="2" eb="4">
      <t>シエン</t>
    </rPh>
    <rPh sb="4" eb="6">
      <t>ジギョウ</t>
    </rPh>
    <rPh sb="6" eb="8">
      <t>シイレ</t>
    </rPh>
    <rPh sb="8" eb="10">
      <t>シシュツ</t>
    </rPh>
    <phoneticPr fontId="1"/>
  </si>
  <si>
    <t>就労支援事業販管費支出</t>
    <rPh sb="0" eb="2">
      <t>シュウロウ</t>
    </rPh>
    <rPh sb="2" eb="4">
      <t>シエン</t>
    </rPh>
    <rPh sb="4" eb="6">
      <t>ジギョウ</t>
    </rPh>
    <rPh sb="6" eb="9">
      <t>ハンカンヒ</t>
    </rPh>
    <rPh sb="9" eb="11">
      <t>シシュツ</t>
    </rPh>
    <phoneticPr fontId="1"/>
  </si>
  <si>
    <t>貸付事業支出</t>
    <rPh sb="0" eb="2">
      <t>カシツケ</t>
    </rPh>
    <rPh sb="2" eb="4">
      <t>ジギョウ</t>
    </rPh>
    <rPh sb="4" eb="6">
      <t>シシュツ</t>
    </rPh>
    <phoneticPr fontId="1"/>
  </si>
  <si>
    <t>貸付金支出</t>
    <rPh sb="0" eb="2">
      <t>カシツケ</t>
    </rPh>
    <rPh sb="2" eb="3">
      <t>キン</t>
    </rPh>
    <rPh sb="3" eb="5">
      <t>シシュツ</t>
    </rPh>
    <phoneticPr fontId="1"/>
  </si>
  <si>
    <t>支払利息支出</t>
    <rPh sb="0" eb="2">
      <t>シハライ</t>
    </rPh>
    <rPh sb="2" eb="4">
      <t>リソク</t>
    </rPh>
    <rPh sb="4" eb="6">
      <t>シシュツ</t>
    </rPh>
    <phoneticPr fontId="1"/>
  </si>
  <si>
    <t>その他の支出</t>
    <phoneticPr fontId="1"/>
  </si>
  <si>
    <t>利用者等外給食費支出</t>
    <rPh sb="0" eb="3">
      <t>リヨウシャ</t>
    </rPh>
    <rPh sb="3" eb="4">
      <t>トウ</t>
    </rPh>
    <rPh sb="4" eb="5">
      <t>ガイ</t>
    </rPh>
    <rPh sb="5" eb="8">
      <t>キュウショクヒ</t>
    </rPh>
    <rPh sb="8" eb="10">
      <t>シシュツ</t>
    </rPh>
    <phoneticPr fontId="1"/>
  </si>
  <si>
    <t>退職手当積立基金預け金差損</t>
    <rPh sb="0" eb="2">
      <t>タイショク</t>
    </rPh>
    <rPh sb="2" eb="4">
      <t>テアテ</t>
    </rPh>
    <rPh sb="4" eb="6">
      <t>ツミタテ</t>
    </rPh>
    <rPh sb="6" eb="8">
      <t>キキン</t>
    </rPh>
    <rPh sb="8" eb="9">
      <t>アズ</t>
    </rPh>
    <rPh sb="10" eb="11">
      <t>キン</t>
    </rPh>
    <rPh sb="11" eb="13">
      <t>サソン</t>
    </rPh>
    <phoneticPr fontId="1"/>
  </si>
  <si>
    <t>雑支出</t>
    <rPh sb="0" eb="1">
      <t>ザツ</t>
    </rPh>
    <rPh sb="1" eb="3">
      <t>シシュツ</t>
    </rPh>
    <phoneticPr fontId="1"/>
  </si>
  <si>
    <t>流動資産評価損等による資金減少額</t>
    <rPh sb="0" eb="2">
      <t>リュウドウ</t>
    </rPh>
    <rPh sb="2" eb="4">
      <t>シサン</t>
    </rPh>
    <rPh sb="4" eb="6">
      <t>ヒョウカ</t>
    </rPh>
    <rPh sb="6" eb="7">
      <t>ソン</t>
    </rPh>
    <rPh sb="7" eb="8">
      <t>トウ</t>
    </rPh>
    <rPh sb="11" eb="13">
      <t>シキン</t>
    </rPh>
    <rPh sb="13" eb="15">
      <t>ゲンショウ</t>
    </rPh>
    <rPh sb="15" eb="16">
      <t>ガク</t>
    </rPh>
    <phoneticPr fontId="1"/>
  </si>
  <si>
    <t>徴収不能額</t>
    <phoneticPr fontId="1"/>
  </si>
  <si>
    <t>事業活動資金収支差額(3)＝(1)-(2)</t>
    <rPh sb="0" eb="2">
      <t>ジギョウ</t>
    </rPh>
    <rPh sb="2" eb="4">
      <t>カツドウ</t>
    </rPh>
    <rPh sb="4" eb="6">
      <t>シキン</t>
    </rPh>
    <rPh sb="6" eb="8">
      <t>シュウシ</t>
    </rPh>
    <rPh sb="8" eb="10">
      <t>サガク</t>
    </rPh>
    <phoneticPr fontId="1"/>
  </si>
  <si>
    <t>事業活動支出計(2)</t>
    <rPh sb="0" eb="2">
      <t>ジギョウ</t>
    </rPh>
    <rPh sb="2" eb="4">
      <t>カツドウ</t>
    </rPh>
    <rPh sb="4" eb="6">
      <t>シシュツ</t>
    </rPh>
    <rPh sb="6" eb="7">
      <t>ケイ</t>
    </rPh>
    <phoneticPr fontId="1"/>
  </si>
  <si>
    <t>事業活動収入計(1)</t>
    <rPh sb="0" eb="2">
      <t>ジギョウ</t>
    </rPh>
    <rPh sb="2" eb="4">
      <t>カツドウ</t>
    </rPh>
    <rPh sb="4" eb="6">
      <t>シュウニュウ</t>
    </rPh>
    <rPh sb="6" eb="7">
      <t>ケイ</t>
    </rPh>
    <phoneticPr fontId="1"/>
  </si>
  <si>
    <t>8711</t>
    <phoneticPr fontId="1"/>
  </si>
  <si>
    <t>8721</t>
    <phoneticPr fontId="1"/>
  </si>
  <si>
    <t>施設整備等補助金収入</t>
    <rPh sb="0" eb="2">
      <t>シセツ</t>
    </rPh>
    <rPh sb="2" eb="4">
      <t>セイビ</t>
    </rPh>
    <rPh sb="4" eb="5">
      <t>トウ</t>
    </rPh>
    <rPh sb="5" eb="8">
      <t>ホジョキン</t>
    </rPh>
    <rPh sb="8" eb="10">
      <t>シュウニュウ</t>
    </rPh>
    <phoneticPr fontId="1"/>
  </si>
  <si>
    <t>設備資金借入金元金償還補助金収入</t>
    <rPh sb="0" eb="2">
      <t>セツビ</t>
    </rPh>
    <rPh sb="2" eb="4">
      <t>シキン</t>
    </rPh>
    <rPh sb="4" eb="6">
      <t>カリイレ</t>
    </rPh>
    <rPh sb="6" eb="7">
      <t>キン</t>
    </rPh>
    <rPh sb="7" eb="9">
      <t>ガンキン</t>
    </rPh>
    <rPh sb="9" eb="11">
      <t>ショウカン</t>
    </rPh>
    <rPh sb="11" eb="14">
      <t>ホジョキン</t>
    </rPh>
    <rPh sb="14" eb="16">
      <t>シュウニュウ</t>
    </rPh>
    <phoneticPr fontId="1"/>
  </si>
  <si>
    <t>車輌運搬具売却収入</t>
    <rPh sb="0" eb="2">
      <t>シャリョウ</t>
    </rPh>
    <rPh sb="2" eb="4">
      <t>ウンパン</t>
    </rPh>
    <rPh sb="4" eb="5">
      <t>グ</t>
    </rPh>
    <rPh sb="5" eb="7">
      <t>バイキャク</t>
    </rPh>
    <rPh sb="7" eb="9">
      <t>シュウニュウ</t>
    </rPh>
    <phoneticPr fontId="1"/>
  </si>
  <si>
    <t>器具及び備品売却収入</t>
    <rPh sb="0" eb="2">
      <t>キグ</t>
    </rPh>
    <rPh sb="2" eb="3">
      <t>オヨ</t>
    </rPh>
    <rPh sb="4" eb="6">
      <t>ビヒン</t>
    </rPh>
    <rPh sb="6" eb="8">
      <t>バイキャク</t>
    </rPh>
    <rPh sb="8" eb="10">
      <t>シュウニュウ</t>
    </rPh>
    <phoneticPr fontId="1"/>
  </si>
  <si>
    <t>その他の施設整備等による収入</t>
    <rPh sb="2" eb="3">
      <t>タ</t>
    </rPh>
    <rPh sb="4" eb="6">
      <t>シセツ</t>
    </rPh>
    <rPh sb="6" eb="8">
      <t>セイビ</t>
    </rPh>
    <rPh sb="8" eb="9">
      <t>トウ</t>
    </rPh>
    <rPh sb="12" eb="14">
      <t>シュウニュウ</t>
    </rPh>
    <phoneticPr fontId="1"/>
  </si>
  <si>
    <t>その他の収入</t>
    <rPh sb="2" eb="3">
      <t>タ</t>
    </rPh>
    <rPh sb="4" eb="6">
      <t>シュウニュウ</t>
    </rPh>
    <phoneticPr fontId="1"/>
  </si>
  <si>
    <t>施設整備等収入計(4)</t>
    <phoneticPr fontId="1"/>
  </si>
  <si>
    <t>設備資金借入金元金償還支出</t>
    <rPh sb="0" eb="2">
      <t>セツビ</t>
    </rPh>
    <rPh sb="2" eb="4">
      <t>シキン</t>
    </rPh>
    <rPh sb="4" eb="6">
      <t>カリイレ</t>
    </rPh>
    <rPh sb="6" eb="7">
      <t>キン</t>
    </rPh>
    <rPh sb="7" eb="9">
      <t>ガンキン</t>
    </rPh>
    <rPh sb="9" eb="11">
      <t>ショウカン</t>
    </rPh>
    <rPh sb="11" eb="13">
      <t>シシュツ</t>
    </rPh>
    <phoneticPr fontId="1"/>
  </si>
  <si>
    <t>固定資産取得支出</t>
    <rPh sb="0" eb="2">
      <t>コテイ</t>
    </rPh>
    <rPh sb="2" eb="4">
      <t>シサン</t>
    </rPh>
    <rPh sb="4" eb="6">
      <t>シュトク</t>
    </rPh>
    <rPh sb="6" eb="8">
      <t>シシュツ</t>
    </rPh>
    <phoneticPr fontId="1"/>
  </si>
  <si>
    <t>土地取得支出</t>
    <rPh sb="0" eb="2">
      <t>トチ</t>
    </rPh>
    <rPh sb="2" eb="4">
      <t>シュトク</t>
    </rPh>
    <rPh sb="4" eb="6">
      <t>シシュツ</t>
    </rPh>
    <phoneticPr fontId="1"/>
  </si>
  <si>
    <t>建物取得支出</t>
    <rPh sb="0" eb="2">
      <t>タテモノ</t>
    </rPh>
    <rPh sb="2" eb="6">
      <t>シュトクシシュツ</t>
    </rPh>
    <phoneticPr fontId="1"/>
  </si>
  <si>
    <t>建物附属設備取得支出(基)</t>
    <rPh sb="0" eb="2">
      <t>タテモノ</t>
    </rPh>
    <rPh sb="2" eb="4">
      <t>フゾク</t>
    </rPh>
    <rPh sb="4" eb="6">
      <t>セツビ</t>
    </rPh>
    <rPh sb="6" eb="10">
      <t>シュトクシシュツ</t>
    </rPh>
    <rPh sb="11" eb="12">
      <t>モトイ</t>
    </rPh>
    <phoneticPr fontId="1"/>
  </si>
  <si>
    <t>建物附属設備取得支出(固)</t>
    <rPh sb="0" eb="2">
      <t>タテモノ</t>
    </rPh>
    <rPh sb="2" eb="4">
      <t>フゾク</t>
    </rPh>
    <rPh sb="4" eb="6">
      <t>セツビ</t>
    </rPh>
    <rPh sb="6" eb="10">
      <t>シュトクシシュツ</t>
    </rPh>
    <rPh sb="11" eb="12">
      <t>モトヨリ</t>
    </rPh>
    <phoneticPr fontId="1"/>
  </si>
  <si>
    <t>車輌運搬具取得支出</t>
    <rPh sb="0" eb="2">
      <t>シャリョウ</t>
    </rPh>
    <rPh sb="2" eb="4">
      <t>ウンパン</t>
    </rPh>
    <rPh sb="4" eb="5">
      <t>グ</t>
    </rPh>
    <rPh sb="5" eb="9">
      <t>シュトクシシュツ</t>
    </rPh>
    <phoneticPr fontId="1"/>
  </si>
  <si>
    <t>器具及び備品取得支出</t>
    <rPh sb="0" eb="2">
      <t>キグ</t>
    </rPh>
    <rPh sb="2" eb="3">
      <t>オヨ</t>
    </rPh>
    <rPh sb="4" eb="6">
      <t>ビヒン</t>
    </rPh>
    <rPh sb="6" eb="10">
      <t>シュトクシシュツ</t>
    </rPh>
    <phoneticPr fontId="1"/>
  </si>
  <si>
    <t>固定資産除却・廃棄支出</t>
    <rPh sb="0" eb="2">
      <t>コテイ</t>
    </rPh>
    <rPh sb="2" eb="4">
      <t>シサン</t>
    </rPh>
    <rPh sb="4" eb="6">
      <t>ジョキャク</t>
    </rPh>
    <rPh sb="7" eb="9">
      <t>ハイキ</t>
    </rPh>
    <rPh sb="9" eb="11">
      <t>シシュツ</t>
    </rPh>
    <phoneticPr fontId="1"/>
  </si>
  <si>
    <t>7531</t>
    <phoneticPr fontId="1"/>
  </si>
  <si>
    <t>ファイナンス・リース債務の返済支出</t>
    <rPh sb="10" eb="12">
      <t>サイム</t>
    </rPh>
    <rPh sb="13" eb="15">
      <t>ヘンサイ</t>
    </rPh>
    <rPh sb="15" eb="17">
      <t>シシュツ</t>
    </rPh>
    <phoneticPr fontId="1"/>
  </si>
  <si>
    <t>その他の施設整備等による支出</t>
    <rPh sb="2" eb="3">
      <t>タ</t>
    </rPh>
    <rPh sb="4" eb="6">
      <t>シセツ</t>
    </rPh>
    <rPh sb="6" eb="8">
      <t>セイビ</t>
    </rPh>
    <rPh sb="8" eb="9">
      <t>トウ</t>
    </rPh>
    <rPh sb="12" eb="14">
      <t>シシュツ</t>
    </rPh>
    <phoneticPr fontId="1"/>
  </si>
  <si>
    <t>7551</t>
    <phoneticPr fontId="1"/>
  </si>
  <si>
    <t>その他の支出</t>
    <rPh sb="2" eb="3">
      <t>タ</t>
    </rPh>
    <rPh sb="4" eb="6">
      <t>シシュツ</t>
    </rPh>
    <phoneticPr fontId="1"/>
  </si>
  <si>
    <t>施設整備等支出計(5)</t>
    <phoneticPr fontId="1"/>
  </si>
  <si>
    <t>施設整備等資金収支差額(6)=(4)-(5)</t>
    <phoneticPr fontId="1"/>
  </si>
  <si>
    <t>その他の活動による収支</t>
    <rPh sb="2" eb="3">
      <t>タ</t>
    </rPh>
    <phoneticPr fontId="1"/>
  </si>
  <si>
    <t>8811</t>
    <phoneticPr fontId="1"/>
  </si>
  <si>
    <t>8841</t>
    <phoneticPr fontId="1"/>
  </si>
  <si>
    <t>積立資産取崩収入</t>
    <rPh sb="0" eb="2">
      <t>ツミタテ</t>
    </rPh>
    <rPh sb="2" eb="4">
      <t>シサン</t>
    </rPh>
    <rPh sb="4" eb="6">
      <t>トリクズシ</t>
    </rPh>
    <rPh sb="6" eb="8">
      <t>シュウニュウ</t>
    </rPh>
    <phoneticPr fontId="1"/>
  </si>
  <si>
    <t>退職給付引当資産取崩収入</t>
    <rPh sb="0" eb="2">
      <t>タイショク</t>
    </rPh>
    <rPh sb="2" eb="4">
      <t>キュウフ</t>
    </rPh>
    <rPh sb="4" eb="6">
      <t>ヒキアテ</t>
    </rPh>
    <rPh sb="6" eb="8">
      <t>シサン</t>
    </rPh>
    <rPh sb="8" eb="10">
      <t>トリクズシ</t>
    </rPh>
    <rPh sb="10" eb="12">
      <t>シュウニュウ</t>
    </rPh>
    <phoneticPr fontId="1"/>
  </si>
  <si>
    <t>事業区分間長期借入金収入</t>
    <rPh sb="0" eb="2">
      <t>ジギョウ</t>
    </rPh>
    <rPh sb="2" eb="4">
      <t>クブン</t>
    </rPh>
    <rPh sb="4" eb="5">
      <t>カン</t>
    </rPh>
    <rPh sb="5" eb="7">
      <t>チョウキ</t>
    </rPh>
    <rPh sb="7" eb="9">
      <t>カリイレ</t>
    </rPh>
    <rPh sb="9" eb="10">
      <t>キン</t>
    </rPh>
    <rPh sb="10" eb="12">
      <t>シュウニュウ</t>
    </rPh>
    <phoneticPr fontId="1"/>
  </si>
  <si>
    <t>拠点区分間長期借入金収入</t>
    <rPh sb="0" eb="2">
      <t>キョテン</t>
    </rPh>
    <rPh sb="2" eb="4">
      <t>クブン</t>
    </rPh>
    <rPh sb="4" eb="5">
      <t>カン</t>
    </rPh>
    <rPh sb="5" eb="7">
      <t>チョウキ</t>
    </rPh>
    <rPh sb="7" eb="9">
      <t>カリイレ</t>
    </rPh>
    <rPh sb="9" eb="10">
      <t>キン</t>
    </rPh>
    <rPh sb="10" eb="12">
      <t>シュウニュウ</t>
    </rPh>
    <phoneticPr fontId="1"/>
  </si>
  <si>
    <t>サービス区分間長期借入金収入</t>
    <rPh sb="4" eb="14">
      <t>クブンカンチョウキカリイレキンシュウニュウ</t>
    </rPh>
    <phoneticPr fontId="1"/>
  </si>
  <si>
    <t>事業区分間長期貸付金回収収入</t>
    <rPh sb="0" eb="2">
      <t>ジギョウ</t>
    </rPh>
    <rPh sb="2" eb="4">
      <t>クブン</t>
    </rPh>
    <rPh sb="4" eb="5">
      <t>カン</t>
    </rPh>
    <rPh sb="5" eb="7">
      <t>チョウキ</t>
    </rPh>
    <rPh sb="7" eb="9">
      <t>カシツケ</t>
    </rPh>
    <rPh sb="9" eb="10">
      <t>キン</t>
    </rPh>
    <rPh sb="10" eb="12">
      <t>カイシュウ</t>
    </rPh>
    <rPh sb="12" eb="14">
      <t>シュウニュウ</t>
    </rPh>
    <phoneticPr fontId="1"/>
  </si>
  <si>
    <t>拠点区分間長期貸付金回収収入</t>
    <rPh sb="0" eb="2">
      <t>キョテン</t>
    </rPh>
    <phoneticPr fontId="1"/>
  </si>
  <si>
    <t>サービス区分間長期貸付金回収収入</t>
    <phoneticPr fontId="1"/>
  </si>
  <si>
    <t>事業区分間繰入金収入</t>
    <rPh sb="0" eb="2">
      <t>ジギョウ</t>
    </rPh>
    <rPh sb="2" eb="4">
      <t>クブン</t>
    </rPh>
    <rPh sb="4" eb="5">
      <t>カン</t>
    </rPh>
    <rPh sb="5" eb="7">
      <t>クリイレ</t>
    </rPh>
    <rPh sb="7" eb="8">
      <t>キン</t>
    </rPh>
    <rPh sb="8" eb="10">
      <t>シュウニュウ</t>
    </rPh>
    <phoneticPr fontId="1"/>
  </si>
  <si>
    <t>拠点区分間繰入金収入</t>
    <rPh sb="0" eb="2">
      <t>キョテン</t>
    </rPh>
    <rPh sb="2" eb="4">
      <t>クブン</t>
    </rPh>
    <rPh sb="4" eb="5">
      <t>カン</t>
    </rPh>
    <rPh sb="5" eb="7">
      <t>クリイレ</t>
    </rPh>
    <rPh sb="7" eb="8">
      <t>キン</t>
    </rPh>
    <rPh sb="8" eb="10">
      <t>シュウニュウ</t>
    </rPh>
    <phoneticPr fontId="1"/>
  </si>
  <si>
    <t>サービス区分間繰入金収入</t>
    <rPh sb="4" eb="6">
      <t>クブン</t>
    </rPh>
    <rPh sb="6" eb="7">
      <t>カン</t>
    </rPh>
    <rPh sb="7" eb="9">
      <t>クリイレ</t>
    </rPh>
    <rPh sb="9" eb="10">
      <t>キン</t>
    </rPh>
    <rPh sb="10" eb="12">
      <t>シュウニュウ</t>
    </rPh>
    <phoneticPr fontId="1"/>
  </si>
  <si>
    <t>その他の活動による収入</t>
    <rPh sb="2" eb="3">
      <t>タ</t>
    </rPh>
    <rPh sb="4" eb="6">
      <t>カツドウ</t>
    </rPh>
    <rPh sb="9" eb="11">
      <t>シュウニュウ</t>
    </rPh>
    <phoneticPr fontId="1"/>
  </si>
  <si>
    <t>差入保証金返還収入</t>
    <rPh sb="0" eb="2">
      <t>サシイレ</t>
    </rPh>
    <rPh sb="2" eb="5">
      <t>ホショウキン</t>
    </rPh>
    <rPh sb="5" eb="7">
      <t>ヘンカン</t>
    </rPh>
    <rPh sb="7" eb="9">
      <t>シュウニュウ</t>
    </rPh>
    <phoneticPr fontId="1"/>
  </si>
  <si>
    <t>退職手当積立基金預け金取崩収入</t>
    <rPh sb="0" eb="2">
      <t>タイショク</t>
    </rPh>
    <rPh sb="2" eb="4">
      <t>テアテ</t>
    </rPh>
    <rPh sb="4" eb="6">
      <t>ツミタテ</t>
    </rPh>
    <rPh sb="6" eb="8">
      <t>キキン</t>
    </rPh>
    <rPh sb="8" eb="9">
      <t>アズ</t>
    </rPh>
    <rPh sb="10" eb="11">
      <t>キン</t>
    </rPh>
    <rPh sb="11" eb="13">
      <t>トリクズシ</t>
    </rPh>
    <rPh sb="13" eb="15">
      <t>シュウニュウ</t>
    </rPh>
    <phoneticPr fontId="1"/>
  </si>
  <si>
    <t>その他の活動収入計(7)</t>
    <rPh sb="2" eb="3">
      <t>タ</t>
    </rPh>
    <rPh sb="6" eb="8">
      <t>シュウニュウ</t>
    </rPh>
    <rPh sb="8" eb="9">
      <t>ケイ</t>
    </rPh>
    <phoneticPr fontId="1"/>
  </si>
  <si>
    <t>長期運営資金借入金元金償還支出</t>
    <rPh sb="0" eb="2">
      <t>チョウキ</t>
    </rPh>
    <rPh sb="2" eb="4">
      <t>ウンエイ</t>
    </rPh>
    <rPh sb="4" eb="6">
      <t>シキン</t>
    </rPh>
    <rPh sb="6" eb="8">
      <t>カリイレ</t>
    </rPh>
    <rPh sb="8" eb="9">
      <t>キン</t>
    </rPh>
    <rPh sb="9" eb="11">
      <t>ガンキン</t>
    </rPh>
    <rPh sb="11" eb="13">
      <t>ショウカン</t>
    </rPh>
    <rPh sb="13" eb="15">
      <t>シシュツ</t>
    </rPh>
    <phoneticPr fontId="1"/>
  </si>
  <si>
    <t>長期貸付金支出</t>
    <rPh sb="0" eb="2">
      <t>チョウキ</t>
    </rPh>
    <rPh sb="2" eb="4">
      <t>カシツケ</t>
    </rPh>
    <rPh sb="4" eb="5">
      <t>キン</t>
    </rPh>
    <rPh sb="5" eb="7">
      <t>シシュツ</t>
    </rPh>
    <phoneticPr fontId="1"/>
  </si>
  <si>
    <t>積立資産取支出</t>
    <rPh sb="0" eb="2">
      <t>ツミタテ</t>
    </rPh>
    <rPh sb="2" eb="4">
      <t>シサン</t>
    </rPh>
    <rPh sb="4" eb="5">
      <t>トリ</t>
    </rPh>
    <rPh sb="5" eb="7">
      <t>シシュツ</t>
    </rPh>
    <phoneticPr fontId="1"/>
  </si>
  <si>
    <t>退職給付引当資産支出</t>
    <rPh sb="0" eb="2">
      <t>タイショク</t>
    </rPh>
    <rPh sb="2" eb="4">
      <t>キュウフ</t>
    </rPh>
    <rPh sb="4" eb="6">
      <t>ヒキアテ</t>
    </rPh>
    <rPh sb="6" eb="8">
      <t>シサン</t>
    </rPh>
    <rPh sb="8" eb="10">
      <t>シシュツ</t>
    </rPh>
    <phoneticPr fontId="1"/>
  </si>
  <si>
    <t>事業区分間長期貸付金支出</t>
    <rPh sb="0" eb="2">
      <t>ジギョウ</t>
    </rPh>
    <rPh sb="2" eb="4">
      <t>クブン</t>
    </rPh>
    <rPh sb="4" eb="5">
      <t>カン</t>
    </rPh>
    <rPh sb="5" eb="7">
      <t>チョウキ</t>
    </rPh>
    <rPh sb="7" eb="9">
      <t>カシツケ</t>
    </rPh>
    <rPh sb="9" eb="10">
      <t>キン</t>
    </rPh>
    <rPh sb="10" eb="12">
      <t>シシュツ</t>
    </rPh>
    <phoneticPr fontId="1"/>
  </si>
  <si>
    <t>拠点区分間長期貸付金支出</t>
    <rPh sb="0" eb="2">
      <t>キョテン</t>
    </rPh>
    <phoneticPr fontId="1"/>
  </si>
  <si>
    <t>サービス区分間長期貸付金支出</t>
    <rPh sb="4" eb="6">
      <t>クブン</t>
    </rPh>
    <rPh sb="6" eb="7">
      <t>カン</t>
    </rPh>
    <rPh sb="7" eb="9">
      <t>チョウキ</t>
    </rPh>
    <rPh sb="9" eb="11">
      <t>カシツケ</t>
    </rPh>
    <rPh sb="11" eb="12">
      <t>キン</t>
    </rPh>
    <rPh sb="12" eb="14">
      <t>シシュツ</t>
    </rPh>
    <phoneticPr fontId="1"/>
  </si>
  <si>
    <t>事業区分間長期借入金返済支出</t>
    <rPh sb="0" eb="2">
      <t>ジギョウ</t>
    </rPh>
    <rPh sb="2" eb="4">
      <t>クブン</t>
    </rPh>
    <rPh sb="4" eb="5">
      <t>カン</t>
    </rPh>
    <rPh sb="5" eb="7">
      <t>チョウキ</t>
    </rPh>
    <rPh sb="7" eb="9">
      <t>カリイレ</t>
    </rPh>
    <rPh sb="9" eb="10">
      <t>キン</t>
    </rPh>
    <rPh sb="10" eb="12">
      <t>ヘンサイ</t>
    </rPh>
    <rPh sb="12" eb="14">
      <t>シシュツ</t>
    </rPh>
    <phoneticPr fontId="1"/>
  </si>
  <si>
    <t>拠点区分間長期借入金返済支出</t>
    <rPh sb="0" eb="2">
      <t>キョテン</t>
    </rPh>
    <rPh sb="7" eb="9">
      <t>カリイレ</t>
    </rPh>
    <rPh sb="9" eb="10">
      <t>キン</t>
    </rPh>
    <rPh sb="10" eb="12">
      <t>ヘンサイ</t>
    </rPh>
    <rPh sb="12" eb="14">
      <t>シシュツ</t>
    </rPh>
    <phoneticPr fontId="1"/>
  </si>
  <si>
    <t>サービス区分間長期借入金返済支出</t>
    <phoneticPr fontId="1"/>
  </si>
  <si>
    <t>事業区分間繰入金支出</t>
    <rPh sb="0" eb="2">
      <t>ジギョウ</t>
    </rPh>
    <rPh sb="2" eb="4">
      <t>クブン</t>
    </rPh>
    <rPh sb="4" eb="5">
      <t>カン</t>
    </rPh>
    <rPh sb="5" eb="7">
      <t>クリイレ</t>
    </rPh>
    <rPh sb="7" eb="8">
      <t>キン</t>
    </rPh>
    <rPh sb="8" eb="10">
      <t>シシュツ</t>
    </rPh>
    <phoneticPr fontId="1"/>
  </si>
  <si>
    <t>拠点区分間繰入金支出</t>
    <rPh sb="0" eb="2">
      <t>キョテン</t>
    </rPh>
    <rPh sb="2" eb="4">
      <t>クブン</t>
    </rPh>
    <rPh sb="4" eb="5">
      <t>カン</t>
    </rPh>
    <rPh sb="5" eb="7">
      <t>クリイレ</t>
    </rPh>
    <rPh sb="7" eb="8">
      <t>キン</t>
    </rPh>
    <rPh sb="8" eb="10">
      <t>シシュツ</t>
    </rPh>
    <phoneticPr fontId="1"/>
  </si>
  <si>
    <t>サービス区分間繰入金支出</t>
    <rPh sb="4" eb="6">
      <t>クブン</t>
    </rPh>
    <rPh sb="6" eb="7">
      <t>カン</t>
    </rPh>
    <rPh sb="7" eb="9">
      <t>クリイレ</t>
    </rPh>
    <rPh sb="9" eb="10">
      <t>キン</t>
    </rPh>
    <rPh sb="10" eb="12">
      <t>シシュツ</t>
    </rPh>
    <phoneticPr fontId="1"/>
  </si>
  <si>
    <t>その他の活動による支出</t>
    <rPh sb="2" eb="3">
      <t>タ</t>
    </rPh>
    <rPh sb="4" eb="6">
      <t>カツドウ</t>
    </rPh>
    <rPh sb="9" eb="11">
      <t>シシュツ</t>
    </rPh>
    <phoneticPr fontId="1"/>
  </si>
  <si>
    <t>差入保証金返還支出</t>
    <rPh sb="0" eb="2">
      <t>サシイレ</t>
    </rPh>
    <rPh sb="2" eb="5">
      <t>ホショウキン</t>
    </rPh>
    <rPh sb="5" eb="7">
      <t>ヘンカン</t>
    </rPh>
    <rPh sb="7" eb="9">
      <t>シシュツ</t>
    </rPh>
    <phoneticPr fontId="1"/>
  </si>
  <si>
    <t>退職手当積立基金預け金支出</t>
    <rPh sb="0" eb="2">
      <t>タイショク</t>
    </rPh>
    <rPh sb="2" eb="4">
      <t>テアテ</t>
    </rPh>
    <rPh sb="4" eb="6">
      <t>ツミタテ</t>
    </rPh>
    <rPh sb="6" eb="8">
      <t>キキン</t>
    </rPh>
    <rPh sb="8" eb="9">
      <t>アズ</t>
    </rPh>
    <rPh sb="10" eb="11">
      <t>キン</t>
    </rPh>
    <rPh sb="11" eb="13">
      <t>シシュツ</t>
    </rPh>
    <phoneticPr fontId="1"/>
  </si>
  <si>
    <t>その他の活動支出計(8)</t>
    <rPh sb="2" eb="3">
      <t>タ</t>
    </rPh>
    <rPh sb="4" eb="6">
      <t>カツドウ</t>
    </rPh>
    <rPh sb="6" eb="8">
      <t>シシュツ</t>
    </rPh>
    <rPh sb="8" eb="9">
      <t>ケイ</t>
    </rPh>
    <phoneticPr fontId="1"/>
  </si>
  <si>
    <t>その他の活動資金収支差額(9)＝(7)-(8)</t>
    <rPh sb="2" eb="3">
      <t>タ</t>
    </rPh>
    <rPh sb="4" eb="6">
      <t>カツドウ</t>
    </rPh>
    <rPh sb="6" eb="8">
      <t>シキン</t>
    </rPh>
    <rPh sb="8" eb="10">
      <t>シュウシ</t>
    </rPh>
    <rPh sb="10" eb="12">
      <t>サガク</t>
    </rPh>
    <phoneticPr fontId="1"/>
  </si>
  <si>
    <t>予備費支出(10)</t>
    <rPh sb="0" eb="3">
      <t>ヨビヒ</t>
    </rPh>
    <rPh sb="3" eb="5">
      <t>シシュツ</t>
    </rPh>
    <phoneticPr fontId="1"/>
  </si>
  <si>
    <t>当期資金収支差額合計(11)=(3)+(6)+(9)-(10)</t>
    <phoneticPr fontId="1"/>
  </si>
  <si>
    <t>前期末支払資金残高(12)</t>
    <phoneticPr fontId="1"/>
  </si>
  <si>
    <t>当期末支払資金残高(11)+(12)</t>
    <phoneticPr fontId="1"/>
  </si>
  <si>
    <t>一般募金配分金事業</t>
    <rPh sb="0" eb="2">
      <t>イッパン</t>
    </rPh>
    <rPh sb="2" eb="4">
      <t>ボキン</t>
    </rPh>
    <rPh sb="4" eb="6">
      <t>ハイブン</t>
    </rPh>
    <rPh sb="6" eb="7">
      <t>キン</t>
    </rPh>
    <rPh sb="7" eb="9">
      <t>ジギョウ</t>
    </rPh>
    <phoneticPr fontId="1"/>
  </si>
  <si>
    <t>歳末たすけあい募金配分金事業</t>
    <rPh sb="0" eb="2">
      <t>サイマツ</t>
    </rPh>
    <rPh sb="7" eb="9">
      <t>ボキン</t>
    </rPh>
    <rPh sb="9" eb="11">
      <t>ハイブン</t>
    </rPh>
    <rPh sb="11" eb="12">
      <t>キン</t>
    </rPh>
    <rPh sb="12" eb="14">
      <t>ジギョウ</t>
    </rPh>
    <phoneticPr fontId="1"/>
  </si>
  <si>
    <t>ｾﾝﾀｰ管理運営事業</t>
    <rPh sb="4" eb="6">
      <t>カンリ</t>
    </rPh>
    <rPh sb="6" eb="8">
      <t>ウンエイ</t>
    </rPh>
    <rPh sb="8" eb="10">
      <t>ジギョウ</t>
    </rPh>
    <phoneticPr fontId="1"/>
  </si>
  <si>
    <t>社会福祉ｾﾝﾀｰ運営事業</t>
    <rPh sb="0" eb="2">
      <t>シャカイ</t>
    </rPh>
    <rPh sb="2" eb="4">
      <t>フクシ</t>
    </rPh>
    <rPh sb="8" eb="10">
      <t>ウンエイ</t>
    </rPh>
    <rPh sb="10" eb="12">
      <t>ジギョウ</t>
    </rPh>
    <phoneticPr fontId="1"/>
  </si>
  <si>
    <t>老人福祉ｾﾝﾀｰ運営事業</t>
    <rPh sb="0" eb="2">
      <t>ロウジン</t>
    </rPh>
    <rPh sb="2" eb="4">
      <t>フクシ</t>
    </rPh>
    <rPh sb="8" eb="10">
      <t>ウンエイ</t>
    </rPh>
    <rPh sb="10" eb="12">
      <t>ジギョウ</t>
    </rPh>
    <phoneticPr fontId="1"/>
  </si>
  <si>
    <t>作業所運営事業</t>
    <rPh sb="0" eb="2">
      <t>サギョウ</t>
    </rPh>
    <rPh sb="2" eb="3">
      <t>ショ</t>
    </rPh>
    <rPh sb="3" eb="5">
      <t>ウンエイ</t>
    </rPh>
    <rPh sb="5" eb="7">
      <t>ジギョウ</t>
    </rPh>
    <phoneticPr fontId="1"/>
  </si>
  <si>
    <t>施設本部</t>
    <rPh sb="0" eb="2">
      <t>シセツ</t>
    </rPh>
    <rPh sb="2" eb="4">
      <t>ホンブ</t>
    </rPh>
    <phoneticPr fontId="1"/>
  </si>
  <si>
    <t>甲賀福祉作業所運営事業</t>
    <rPh sb="0" eb="2">
      <t>コウカ</t>
    </rPh>
    <rPh sb="2" eb="4">
      <t>フクシ</t>
    </rPh>
    <rPh sb="4" eb="6">
      <t>サギョウ</t>
    </rPh>
    <rPh sb="6" eb="7">
      <t>ショ</t>
    </rPh>
    <rPh sb="7" eb="9">
      <t>ウンエイ</t>
    </rPh>
    <rPh sb="9" eb="11">
      <t>ジギョウ</t>
    </rPh>
    <phoneticPr fontId="1"/>
  </si>
  <si>
    <t>つちやま福祉作業所運営事業</t>
    <rPh sb="4" eb="6">
      <t>フクシ</t>
    </rPh>
    <rPh sb="6" eb="8">
      <t>サギョウ</t>
    </rPh>
    <rPh sb="8" eb="9">
      <t>ショ</t>
    </rPh>
    <rPh sb="9" eb="11">
      <t>ウンエイ</t>
    </rPh>
    <rPh sb="11" eb="13">
      <t>ジギョウ</t>
    </rPh>
    <phoneticPr fontId="1"/>
  </si>
  <si>
    <t>ﾌｧﾐﾘｰｻﾎﾟｰﾄ事業</t>
    <rPh sb="10" eb="12">
      <t>ジギョウ</t>
    </rPh>
    <phoneticPr fontId="1"/>
  </si>
  <si>
    <t>投資有価証券取得支出</t>
    <rPh sb="0" eb="2">
      <t>トウシ</t>
    </rPh>
    <rPh sb="2" eb="4">
      <t>ユウカ</t>
    </rPh>
    <rPh sb="4" eb="6">
      <t>ショウケン</t>
    </rPh>
    <rPh sb="6" eb="8">
      <t>シュトク</t>
    </rPh>
    <rPh sb="8" eb="10">
      <t>シシュツ</t>
    </rPh>
    <phoneticPr fontId="1"/>
  </si>
  <si>
    <t>水口地域福祉活動ｾﾝﾀｰ</t>
    <rPh sb="0" eb="2">
      <t>ミナクチ</t>
    </rPh>
    <rPh sb="2" eb="4">
      <t>チイキ</t>
    </rPh>
    <rPh sb="4" eb="6">
      <t>フクシ</t>
    </rPh>
    <rPh sb="6" eb="8">
      <t>カツドウ</t>
    </rPh>
    <phoneticPr fontId="1"/>
  </si>
  <si>
    <t>土山地域福祉活動ｾﾝﾀｰ</t>
    <rPh sb="0" eb="2">
      <t>ツチヤマ</t>
    </rPh>
    <rPh sb="2" eb="4">
      <t>チイキ</t>
    </rPh>
    <rPh sb="4" eb="6">
      <t>フクシ</t>
    </rPh>
    <rPh sb="6" eb="8">
      <t>カツドウ</t>
    </rPh>
    <phoneticPr fontId="1"/>
  </si>
  <si>
    <t>甲賀地域福祉活動ｾﾝﾀｰ</t>
    <rPh sb="0" eb="2">
      <t>コウカ</t>
    </rPh>
    <rPh sb="2" eb="4">
      <t>チイキ</t>
    </rPh>
    <rPh sb="4" eb="6">
      <t>フクシ</t>
    </rPh>
    <rPh sb="6" eb="8">
      <t>カツドウ</t>
    </rPh>
    <phoneticPr fontId="1"/>
  </si>
  <si>
    <t>甲南地域福祉活動ｾﾝﾀｰ</t>
    <rPh sb="0" eb="2">
      <t>コウナン</t>
    </rPh>
    <rPh sb="2" eb="4">
      <t>チイキ</t>
    </rPh>
    <rPh sb="4" eb="6">
      <t>フクシ</t>
    </rPh>
    <rPh sb="6" eb="8">
      <t>カツドウ</t>
    </rPh>
    <phoneticPr fontId="1"/>
  </si>
  <si>
    <t>信楽地域福祉活動ｾﾝﾀｰ</t>
    <rPh sb="0" eb="2">
      <t>シガラキ</t>
    </rPh>
    <rPh sb="2" eb="4">
      <t>チイキ</t>
    </rPh>
    <rPh sb="4" eb="6">
      <t>フクシ</t>
    </rPh>
    <rPh sb="6" eb="8">
      <t>カツドウ</t>
    </rPh>
    <phoneticPr fontId="1"/>
  </si>
  <si>
    <t>拠点区分</t>
    <rPh sb="0" eb="2">
      <t>キョテン</t>
    </rPh>
    <rPh sb="2" eb="4">
      <t>クブン</t>
    </rPh>
    <phoneticPr fontId="1"/>
  </si>
  <si>
    <t>ｻｰﾋﾞｽ区分</t>
    <rPh sb="5" eb="7">
      <t>クブン</t>
    </rPh>
    <phoneticPr fontId="1"/>
  </si>
  <si>
    <t>あんしんﾈｯﾄｾﾝﾀｰ事業</t>
    <rPh sb="11" eb="13">
      <t>ジギョウ</t>
    </rPh>
    <phoneticPr fontId="1"/>
  </si>
  <si>
    <t>小口貸付事業
(水口)</t>
    <rPh sb="0" eb="2">
      <t>コグチ</t>
    </rPh>
    <rPh sb="2" eb="4">
      <t>カシツケ</t>
    </rPh>
    <rPh sb="4" eb="6">
      <t>ジギョウ</t>
    </rPh>
    <rPh sb="8" eb="10">
      <t>ミナクチ</t>
    </rPh>
    <phoneticPr fontId="1"/>
  </si>
  <si>
    <t>小口貸付事業
(土山)</t>
    <rPh sb="0" eb="2">
      <t>コグチ</t>
    </rPh>
    <rPh sb="2" eb="4">
      <t>カシツケ</t>
    </rPh>
    <rPh sb="8" eb="10">
      <t>ツチヤマ</t>
    </rPh>
    <phoneticPr fontId="1"/>
  </si>
  <si>
    <t>小口貸付事業
(甲賀)</t>
    <rPh sb="0" eb="2">
      <t>コグチ</t>
    </rPh>
    <rPh sb="2" eb="4">
      <t>カシツケ</t>
    </rPh>
    <rPh sb="8" eb="10">
      <t>コウカ</t>
    </rPh>
    <phoneticPr fontId="1"/>
  </si>
  <si>
    <t>小口貸付事業
(甲南)</t>
    <rPh sb="0" eb="2">
      <t>コグチ</t>
    </rPh>
    <rPh sb="2" eb="4">
      <t>カシツケ</t>
    </rPh>
    <rPh sb="8" eb="10">
      <t>コウナン</t>
    </rPh>
    <phoneticPr fontId="1"/>
  </si>
  <si>
    <t>小口貸付事業
(信楽)</t>
    <rPh sb="0" eb="2">
      <t>コグチ</t>
    </rPh>
    <rPh sb="2" eb="4">
      <t>カシツケ</t>
    </rPh>
    <rPh sb="8" eb="10">
      <t>シガラキ</t>
    </rPh>
    <phoneticPr fontId="1"/>
  </si>
  <si>
    <t>甲賀地域福祉基金運営事業</t>
    <rPh sb="0" eb="2">
      <t>コウカ</t>
    </rPh>
    <rPh sb="2" eb="4">
      <t>チイキ</t>
    </rPh>
    <rPh sb="4" eb="6">
      <t>フクシ</t>
    </rPh>
    <rPh sb="6" eb="8">
      <t>キキン</t>
    </rPh>
    <rPh sb="8" eb="10">
      <t>ウンエイ</t>
    </rPh>
    <rPh sb="10" eb="12">
      <t>ジギョウ</t>
    </rPh>
    <phoneticPr fontId="1"/>
  </si>
  <si>
    <t>甲南地域福祉基金運営事業</t>
    <rPh sb="0" eb="2">
      <t>コウナン</t>
    </rPh>
    <rPh sb="2" eb="4">
      <t>チイキ</t>
    </rPh>
    <rPh sb="4" eb="6">
      <t>フクシ</t>
    </rPh>
    <rPh sb="6" eb="8">
      <t>キキン</t>
    </rPh>
    <rPh sb="8" eb="10">
      <t>ウンエイ</t>
    </rPh>
    <rPh sb="10" eb="12">
      <t>ジギョウ</t>
    </rPh>
    <phoneticPr fontId="1"/>
  </si>
  <si>
    <t>信楽地域福祉基金運営事業</t>
    <rPh sb="0" eb="2">
      <t>シガラキ</t>
    </rPh>
    <rPh sb="2" eb="4">
      <t>チイキ</t>
    </rPh>
    <rPh sb="4" eb="6">
      <t>フクシ</t>
    </rPh>
    <rPh sb="6" eb="8">
      <t>キキン</t>
    </rPh>
    <rPh sb="8" eb="10">
      <t>ウンエイ</t>
    </rPh>
    <rPh sb="10" eb="12">
      <t>ジギョウ</t>
    </rPh>
    <phoneticPr fontId="1"/>
  </si>
  <si>
    <t>高齢者福祉活動事業</t>
    <rPh sb="0" eb="3">
      <t>コウレイシャ</t>
    </rPh>
    <rPh sb="3" eb="5">
      <t>フクシ</t>
    </rPh>
    <rPh sb="5" eb="7">
      <t>カツドウ</t>
    </rPh>
    <rPh sb="7" eb="9">
      <t>ジギョウ</t>
    </rPh>
    <phoneticPr fontId="1"/>
  </si>
  <si>
    <t>命のﾊﾞﾄﾝ配布事業</t>
    <rPh sb="0" eb="1">
      <t>イノチ</t>
    </rPh>
    <rPh sb="6" eb="8">
      <t>ハイフ</t>
    </rPh>
    <rPh sb="8" eb="10">
      <t>ジギョウ</t>
    </rPh>
    <phoneticPr fontId="1"/>
  </si>
  <si>
    <t>地域福祉大会開催事業</t>
    <rPh sb="0" eb="2">
      <t>チイキ</t>
    </rPh>
    <rPh sb="2" eb="4">
      <t>フクシ</t>
    </rPh>
    <rPh sb="4" eb="6">
      <t>タイカイ</t>
    </rPh>
    <rPh sb="6" eb="8">
      <t>カイサイ</t>
    </rPh>
    <rPh sb="8" eb="10">
      <t>ジギョウ</t>
    </rPh>
    <phoneticPr fontId="1"/>
  </si>
  <si>
    <t>ﾎﾞﾗﾝﾃｨｱｸﾞﾙｰﾌﾟ助成事業</t>
    <rPh sb="13" eb="15">
      <t>ジョセイ</t>
    </rPh>
    <rPh sb="15" eb="17">
      <t>ジギョウ</t>
    </rPh>
    <phoneticPr fontId="1"/>
  </si>
  <si>
    <t>福祉なんでも相談事業</t>
    <rPh sb="0" eb="2">
      <t>フクシ</t>
    </rPh>
    <rPh sb="6" eb="8">
      <t>ソウダン</t>
    </rPh>
    <rPh sb="8" eb="10">
      <t>ジギョウ</t>
    </rPh>
    <phoneticPr fontId="1"/>
  </si>
  <si>
    <t>その他事業</t>
    <rPh sb="2" eb="3">
      <t>タ</t>
    </rPh>
    <rPh sb="3" eb="5">
      <t>ジギョウ</t>
    </rPh>
    <phoneticPr fontId="1"/>
  </si>
  <si>
    <t>広報(本部)</t>
    <rPh sb="0" eb="2">
      <t>コウホウ</t>
    </rPh>
    <rPh sb="3" eb="5">
      <t>ホンブ</t>
    </rPh>
    <phoneticPr fontId="1"/>
  </si>
  <si>
    <t>その他(見舞金配分等)事業</t>
    <rPh sb="2" eb="3">
      <t>タ</t>
    </rPh>
    <rPh sb="4" eb="6">
      <t>ミマイ</t>
    </rPh>
    <rPh sb="6" eb="7">
      <t>キン</t>
    </rPh>
    <rPh sb="7" eb="9">
      <t>ハイブン</t>
    </rPh>
    <rPh sb="9" eb="10">
      <t>トウ</t>
    </rPh>
    <rPh sb="11" eb="13">
      <t>ジギョウ</t>
    </rPh>
    <phoneticPr fontId="1"/>
  </si>
  <si>
    <t>ふれあいﾌｪｽﾀ(水口)</t>
    <rPh sb="9" eb="11">
      <t>ミナクチ</t>
    </rPh>
    <phoneticPr fontId="1"/>
  </si>
  <si>
    <t>ふれ愛ｸﾘｽﾏｽ(信楽)</t>
    <rPh sb="2" eb="3">
      <t>アイ</t>
    </rPh>
    <rPh sb="9" eb="11">
      <t>シガラキ</t>
    </rPh>
    <phoneticPr fontId="1"/>
  </si>
  <si>
    <t>水口社会福祉ｾﾝﾀｰ</t>
    <rPh sb="0" eb="2">
      <t>ミナクチ</t>
    </rPh>
    <rPh sb="2" eb="4">
      <t>シャカイ</t>
    </rPh>
    <rPh sb="4" eb="6">
      <t>フクシ</t>
    </rPh>
    <phoneticPr fontId="1"/>
  </si>
  <si>
    <t>老人福祉ｾﾝﾀｰ碧水荘</t>
    <rPh sb="0" eb="2">
      <t>ロウジン</t>
    </rPh>
    <rPh sb="2" eb="4">
      <t>フクシ</t>
    </rPh>
    <rPh sb="8" eb="10">
      <t>ヘキスイ</t>
    </rPh>
    <rPh sb="10" eb="11">
      <t>ソウ</t>
    </rPh>
    <phoneticPr fontId="1"/>
  </si>
  <si>
    <t>老人福祉ｾﾝﾀｰﾌｨﾗﾝｿ土山</t>
    <rPh sb="0" eb="2">
      <t>ロウジン</t>
    </rPh>
    <rPh sb="2" eb="4">
      <t>フクシ</t>
    </rPh>
    <rPh sb="13" eb="15">
      <t>ツチヤマ</t>
    </rPh>
    <phoneticPr fontId="1"/>
  </si>
  <si>
    <t>老人福祉ｾﾝﾀｰ佐山荘</t>
    <rPh sb="0" eb="2">
      <t>ロウジン</t>
    </rPh>
    <rPh sb="2" eb="4">
      <t>フクシ</t>
    </rPh>
    <rPh sb="8" eb="10">
      <t>サヤマ</t>
    </rPh>
    <rPh sb="10" eb="11">
      <t>ソウ</t>
    </rPh>
    <phoneticPr fontId="1"/>
  </si>
  <si>
    <t>甲賀市市民福祉活動ｾﾝﾀｰ運営事業</t>
    <rPh sb="0" eb="3">
      <t>コウカシ</t>
    </rPh>
    <rPh sb="3" eb="5">
      <t>シミン</t>
    </rPh>
    <rPh sb="5" eb="7">
      <t>フクシ</t>
    </rPh>
    <rPh sb="7" eb="9">
      <t>カツドウ</t>
    </rPh>
    <rPh sb="13" eb="15">
      <t>ウンエイ</t>
    </rPh>
    <rPh sb="15" eb="17">
      <t>ジギョウ</t>
    </rPh>
    <phoneticPr fontId="1"/>
  </si>
  <si>
    <t>事業所統括部門</t>
    <rPh sb="0" eb="2">
      <t>ジギョウ</t>
    </rPh>
    <rPh sb="2" eb="3">
      <t>ショ</t>
    </rPh>
    <rPh sb="3" eb="5">
      <t>トウカツ</t>
    </rPh>
    <rPh sb="5" eb="7">
      <t>ブモン</t>
    </rPh>
    <phoneticPr fontId="1"/>
  </si>
  <si>
    <t>ﾍﾙﾊﾟｰｽﾃｰｼｮﾝみなくち</t>
    <phoneticPr fontId="1"/>
  </si>
  <si>
    <t>ﾍﾙﾌﾟ水(保)</t>
    <rPh sb="4" eb="5">
      <t>ミズ</t>
    </rPh>
    <rPh sb="6" eb="7">
      <t>ホ</t>
    </rPh>
    <phoneticPr fontId="1"/>
  </si>
  <si>
    <t>ﾍﾙﾌﾟ水(外)</t>
    <rPh sb="4" eb="5">
      <t>ミズ</t>
    </rPh>
    <rPh sb="6" eb="7">
      <t>ガイ</t>
    </rPh>
    <phoneticPr fontId="1"/>
  </si>
  <si>
    <t>ﾍﾙﾊﾟｰｽﾃｰｼｮﾝつちやま</t>
    <phoneticPr fontId="1"/>
  </si>
  <si>
    <t>ﾍﾙﾌﾟ土(保)</t>
    <rPh sb="4" eb="5">
      <t>ツチ</t>
    </rPh>
    <rPh sb="6" eb="7">
      <t>ホ</t>
    </rPh>
    <phoneticPr fontId="1"/>
  </si>
  <si>
    <t>ﾍﾙﾌﾟ土(外)</t>
    <rPh sb="4" eb="5">
      <t>ツチ</t>
    </rPh>
    <rPh sb="6" eb="7">
      <t>ガイ</t>
    </rPh>
    <phoneticPr fontId="1"/>
  </si>
  <si>
    <t>ﾍﾙﾊﾟｰｽﾃｰｼｮﾝこうか</t>
    <phoneticPr fontId="1"/>
  </si>
  <si>
    <t>ﾍﾙﾌﾟ賀(保)</t>
    <rPh sb="4" eb="5">
      <t>ガ</t>
    </rPh>
    <rPh sb="6" eb="7">
      <t>ホ</t>
    </rPh>
    <phoneticPr fontId="1"/>
  </si>
  <si>
    <t>ﾍﾙﾌﾟ賀(外)</t>
    <rPh sb="4" eb="5">
      <t>ガ</t>
    </rPh>
    <rPh sb="6" eb="7">
      <t>ガイ</t>
    </rPh>
    <phoneticPr fontId="1"/>
  </si>
  <si>
    <t>ﾍﾙﾊﾟｰｽﾃｰｼｮﾝこうなん</t>
    <phoneticPr fontId="1"/>
  </si>
  <si>
    <t>ﾍﾙﾌﾟ南(保)</t>
    <rPh sb="4" eb="5">
      <t>ミナミ</t>
    </rPh>
    <rPh sb="6" eb="7">
      <t>ホ</t>
    </rPh>
    <phoneticPr fontId="1"/>
  </si>
  <si>
    <t>ﾍﾙﾌﾟ南(外)</t>
    <rPh sb="6" eb="7">
      <t>ガイ</t>
    </rPh>
    <phoneticPr fontId="1"/>
  </si>
  <si>
    <t>ﾍﾙﾊﾟｰｽﾃｰｼｮﾝしがらき</t>
    <phoneticPr fontId="1"/>
  </si>
  <si>
    <t>ﾍﾙﾌﾟ信(保)</t>
    <rPh sb="4" eb="5">
      <t>シン</t>
    </rPh>
    <rPh sb="6" eb="7">
      <t>ホ</t>
    </rPh>
    <phoneticPr fontId="1"/>
  </si>
  <si>
    <t>ﾍﾙﾌﾟ信(外)</t>
    <rPh sb="6" eb="7">
      <t>ガイ</t>
    </rPh>
    <phoneticPr fontId="1"/>
  </si>
  <si>
    <t>訪問入浴介護事業</t>
    <rPh sb="0" eb="2">
      <t>ホウモン</t>
    </rPh>
    <rPh sb="2" eb="4">
      <t>ニュウヨク</t>
    </rPh>
    <rPh sb="4" eb="6">
      <t>カイゴ</t>
    </rPh>
    <rPh sb="6" eb="8">
      <t>ジギョウ</t>
    </rPh>
    <phoneticPr fontId="1"/>
  </si>
  <si>
    <t>甲賀市社協湯ｽﾃｰｼｮﾝ</t>
    <rPh sb="0" eb="3">
      <t>コウカシ</t>
    </rPh>
    <rPh sb="3" eb="5">
      <t>シャキョウ</t>
    </rPh>
    <rPh sb="5" eb="6">
      <t>ユ</t>
    </rPh>
    <phoneticPr fontId="1"/>
  </si>
  <si>
    <t>湯社協(保)</t>
    <rPh sb="0" eb="1">
      <t>ユ</t>
    </rPh>
    <rPh sb="1" eb="3">
      <t>シャキョウ</t>
    </rPh>
    <rPh sb="4" eb="5">
      <t>ホ</t>
    </rPh>
    <phoneticPr fontId="1"/>
  </si>
  <si>
    <t>湯社協(外)</t>
    <rPh sb="0" eb="1">
      <t>ユ</t>
    </rPh>
    <rPh sb="1" eb="3">
      <t>シャキョウ</t>
    </rPh>
    <rPh sb="4" eb="5">
      <t>ガイ</t>
    </rPh>
    <phoneticPr fontId="1"/>
  </si>
  <si>
    <t>居宅介護支援事業</t>
    <rPh sb="0" eb="2">
      <t>キョタク</t>
    </rPh>
    <rPh sb="2" eb="4">
      <t>カイゴ</t>
    </rPh>
    <rPh sb="4" eb="6">
      <t>シエン</t>
    </rPh>
    <rPh sb="6" eb="8">
      <t>ジギョウ</t>
    </rPh>
    <phoneticPr fontId="1"/>
  </si>
  <si>
    <t>ｹｱﾌﾟﾗﾝｾﾝﾀｰぬくもり</t>
    <phoneticPr fontId="1"/>
  </si>
  <si>
    <t>ぬくもり(保)</t>
    <rPh sb="5" eb="6">
      <t>ホ</t>
    </rPh>
    <phoneticPr fontId="1"/>
  </si>
  <si>
    <t>ぬくもり(外)</t>
    <rPh sb="5" eb="6">
      <t>ガイ</t>
    </rPh>
    <phoneticPr fontId="1"/>
  </si>
  <si>
    <t>ｹｱﾌﾟﾗﾝｾﾝﾀｰしがらき</t>
    <phoneticPr fontId="1"/>
  </si>
  <si>
    <t>ｹｱ信楽(保)</t>
    <rPh sb="2" eb="4">
      <t>シガラキ</t>
    </rPh>
    <rPh sb="5" eb="6">
      <t>ホ</t>
    </rPh>
    <phoneticPr fontId="1"/>
  </si>
  <si>
    <t>ｹｱ信楽(外)</t>
    <rPh sb="2" eb="4">
      <t>シガラキ</t>
    </rPh>
    <rPh sb="5" eb="6">
      <t>ガイ</t>
    </rPh>
    <phoneticPr fontId="1"/>
  </si>
  <si>
    <t>通所介護事業</t>
    <rPh sb="0" eb="4">
      <t>ツウショカイゴ</t>
    </rPh>
    <rPh sb="4" eb="6">
      <t>ジギョウ</t>
    </rPh>
    <phoneticPr fontId="1"/>
  </si>
  <si>
    <t>碧水荘ﾃﾞｲｻｰﾋﾞｽｾﾝﾀｰ</t>
    <rPh sb="0" eb="2">
      <t>ヘキスイ</t>
    </rPh>
    <rPh sb="2" eb="3">
      <t>ソウ</t>
    </rPh>
    <phoneticPr fontId="1"/>
  </si>
  <si>
    <t>ﾃﾞｲ碧水(保)</t>
    <rPh sb="3" eb="5">
      <t>ヘキスイ</t>
    </rPh>
    <rPh sb="6" eb="7">
      <t>ホ</t>
    </rPh>
    <phoneticPr fontId="1"/>
  </si>
  <si>
    <t>ﾃﾞｲ碧水(外)</t>
    <rPh sb="6" eb="7">
      <t>ガイ</t>
    </rPh>
    <phoneticPr fontId="1"/>
  </si>
  <si>
    <t>ﾃﾞｲｻｰﾋﾞｽｾﾝﾀｰすこやか荘</t>
    <rPh sb="16" eb="17">
      <t>ソウ</t>
    </rPh>
    <phoneticPr fontId="1"/>
  </si>
  <si>
    <t>すこやか荘(保)</t>
    <rPh sb="4" eb="5">
      <t>ソウ</t>
    </rPh>
    <rPh sb="6" eb="7">
      <t>ホ</t>
    </rPh>
    <phoneticPr fontId="1"/>
  </si>
  <si>
    <t>すこやか荘(外)</t>
    <rPh sb="4" eb="5">
      <t>ソウ</t>
    </rPh>
    <rPh sb="6" eb="7">
      <t>ガイ</t>
    </rPh>
    <phoneticPr fontId="1"/>
  </si>
  <si>
    <t>甲賀市社協訪問看護ｽﾃｰｼｮﾝ</t>
    <rPh sb="0" eb="3">
      <t>コウカシ</t>
    </rPh>
    <rPh sb="3" eb="5">
      <t>シャキョウ</t>
    </rPh>
    <rPh sb="5" eb="7">
      <t>ホウモン</t>
    </rPh>
    <rPh sb="7" eb="9">
      <t>カンゴ</t>
    </rPh>
    <phoneticPr fontId="1"/>
  </si>
  <si>
    <t>訪看(保)</t>
    <rPh sb="0" eb="1">
      <t>ホウ</t>
    </rPh>
    <rPh sb="1" eb="2">
      <t>カン</t>
    </rPh>
    <rPh sb="3" eb="4">
      <t>ホ</t>
    </rPh>
    <phoneticPr fontId="1"/>
  </si>
  <si>
    <t>訪看(外)</t>
    <rPh sb="3" eb="4">
      <t>ガイ</t>
    </rPh>
    <phoneticPr fontId="1"/>
  </si>
  <si>
    <t>甲賀福祉作業所運営事業</t>
    <rPh sb="0" eb="2">
      <t>コウガ</t>
    </rPh>
    <rPh sb="2" eb="4">
      <t>フクシ</t>
    </rPh>
    <rPh sb="4" eb="6">
      <t>サギョウ</t>
    </rPh>
    <rPh sb="6" eb="7">
      <t>ショ</t>
    </rPh>
    <rPh sb="7" eb="9">
      <t>ウンエイ</t>
    </rPh>
    <rPh sb="9" eb="11">
      <t>ジギョウ</t>
    </rPh>
    <phoneticPr fontId="1"/>
  </si>
  <si>
    <t>喫茶部門</t>
    <rPh sb="0" eb="2">
      <t>キッサ</t>
    </rPh>
    <rPh sb="2" eb="4">
      <t>ブモン</t>
    </rPh>
    <phoneticPr fontId="1"/>
  </si>
  <si>
    <t>製菓部門</t>
    <rPh sb="0" eb="2">
      <t>セイカ</t>
    </rPh>
    <rPh sb="2" eb="4">
      <t>ブモン</t>
    </rPh>
    <phoneticPr fontId="1"/>
  </si>
  <si>
    <t>下請部門</t>
    <rPh sb="0" eb="2">
      <t>シタウケ</t>
    </rPh>
    <rPh sb="2" eb="4">
      <t>ブモン</t>
    </rPh>
    <phoneticPr fontId="1"/>
  </si>
  <si>
    <t>環境ﾘｻｲｸﾙ部門</t>
    <rPh sb="0" eb="2">
      <t>カンキョウ</t>
    </rPh>
    <rPh sb="7" eb="9">
      <t>ブモン</t>
    </rPh>
    <phoneticPr fontId="1"/>
  </si>
  <si>
    <t>その他部門</t>
    <rPh sb="2" eb="3">
      <t>タ</t>
    </rPh>
    <rPh sb="3" eb="5">
      <t>ブモン</t>
    </rPh>
    <phoneticPr fontId="1"/>
  </si>
  <si>
    <t>ﾘｻｲｸﾙ部門</t>
    <rPh sb="5" eb="7">
      <t>ブモン</t>
    </rPh>
    <phoneticPr fontId="1"/>
  </si>
  <si>
    <t>物販部門</t>
    <rPh sb="0" eb="2">
      <t>ブッパン</t>
    </rPh>
    <rPh sb="2" eb="4">
      <t>ブモン</t>
    </rPh>
    <phoneticPr fontId="1"/>
  </si>
  <si>
    <t>移送ｻｰﾋﾞｽ事業</t>
    <rPh sb="0" eb="2">
      <t>イソウ</t>
    </rPh>
    <rPh sb="7" eb="9">
      <t>ジギョウ</t>
    </rPh>
    <phoneticPr fontId="1"/>
  </si>
  <si>
    <t>ﾀｲﾑｹｱ(本部)</t>
    <rPh sb="6" eb="8">
      <t>ホンブ</t>
    </rPh>
    <phoneticPr fontId="1"/>
  </si>
  <si>
    <t>障がい児･者
福祉活動事業</t>
    <rPh sb="0" eb="1">
      <t>ショウ</t>
    </rPh>
    <rPh sb="3" eb="4">
      <t>ジ</t>
    </rPh>
    <rPh sb="5" eb="6">
      <t>シャ</t>
    </rPh>
    <rPh sb="7" eb="9">
      <t>フクシ</t>
    </rPh>
    <rPh sb="9" eb="11">
      <t>カツドウ</t>
    </rPh>
    <rPh sb="11" eb="13">
      <t>ジギョウ</t>
    </rPh>
    <phoneticPr fontId="1"/>
  </si>
  <si>
    <t>相談支援室</t>
    <rPh sb="0" eb="2">
      <t>ソウダン</t>
    </rPh>
    <rPh sb="2" eb="4">
      <t>シエン</t>
    </rPh>
    <rPh sb="4" eb="5">
      <t>シツ</t>
    </rPh>
    <phoneticPr fontId="1"/>
  </si>
  <si>
    <t>家計相談事業</t>
    <rPh sb="0" eb="2">
      <t>カケイ</t>
    </rPh>
    <rPh sb="2" eb="4">
      <t>ソウダン</t>
    </rPh>
    <rPh sb="4" eb="6">
      <t>ジギョウ</t>
    </rPh>
    <phoneticPr fontId="1"/>
  </si>
  <si>
    <t>自立支援事業</t>
    <rPh sb="0" eb="2">
      <t>ジリツ</t>
    </rPh>
    <rPh sb="2" eb="4">
      <t>シエン</t>
    </rPh>
    <rPh sb="4" eb="6">
      <t>ジギョウ</t>
    </rPh>
    <phoneticPr fontId="1"/>
  </si>
  <si>
    <t>ひとり暮らし高齢者実態調査</t>
    <rPh sb="3" eb="4">
      <t>ク</t>
    </rPh>
    <rPh sb="6" eb="9">
      <t>コウレイシャ</t>
    </rPh>
    <rPh sb="9" eb="11">
      <t>ジッタイ</t>
    </rPh>
    <rPh sb="11" eb="13">
      <t>チョウサ</t>
    </rPh>
    <phoneticPr fontId="1"/>
  </si>
  <si>
    <t>（単位：円）</t>
    <rPh sb="1" eb="3">
      <t>タンイ</t>
    </rPh>
    <rPh sb="4" eb="5">
      <t>エン</t>
    </rPh>
    <phoneticPr fontId="1"/>
  </si>
  <si>
    <t>貸付事業収入</t>
    <rPh sb="0" eb="2">
      <t>カシツケ</t>
    </rPh>
    <rPh sb="2" eb="4">
      <t>ジギョウ</t>
    </rPh>
    <rPh sb="4" eb="6">
      <t>シュウニュウ</t>
    </rPh>
    <phoneticPr fontId="1"/>
  </si>
  <si>
    <t>償還金収入</t>
    <rPh sb="0" eb="3">
      <t>ショウカンキン</t>
    </rPh>
    <rPh sb="3" eb="5">
      <t>シュウニュウ</t>
    </rPh>
    <phoneticPr fontId="1"/>
  </si>
  <si>
    <t>地域活動支援課</t>
    <rPh sb="0" eb="2">
      <t>チイキ</t>
    </rPh>
    <rPh sb="2" eb="4">
      <t>カツドウ</t>
    </rPh>
    <rPh sb="4" eb="6">
      <t>シエン</t>
    </rPh>
    <rPh sb="6" eb="7">
      <t>カ</t>
    </rPh>
    <phoneticPr fontId="1"/>
  </si>
  <si>
    <t>土山訪問介護事業所</t>
    <rPh sb="0" eb="2">
      <t>ツチヤマ</t>
    </rPh>
    <rPh sb="2" eb="4">
      <t>ホウモン</t>
    </rPh>
    <rPh sb="4" eb="6">
      <t>カイゴ</t>
    </rPh>
    <rPh sb="6" eb="9">
      <t>ジギョウショ</t>
    </rPh>
    <phoneticPr fontId="8"/>
  </si>
  <si>
    <t>甲賀訪問介護事業所</t>
    <rPh sb="0" eb="2">
      <t>コウカ</t>
    </rPh>
    <rPh sb="2" eb="4">
      <t>ホウモン</t>
    </rPh>
    <rPh sb="4" eb="6">
      <t>カイゴ</t>
    </rPh>
    <rPh sb="6" eb="9">
      <t>ジギョウショ</t>
    </rPh>
    <phoneticPr fontId="8"/>
  </si>
  <si>
    <t>補助金試算計算</t>
    <rPh sb="0" eb="3">
      <t>ホジョキン</t>
    </rPh>
    <rPh sb="3" eb="5">
      <t>シサン</t>
    </rPh>
    <rPh sb="5" eb="7">
      <t>ケイサン</t>
    </rPh>
    <phoneticPr fontId="1"/>
  </si>
  <si>
    <t>常勤換算数</t>
    <rPh sb="0" eb="2">
      <t>ジョウキン</t>
    </rPh>
    <rPh sb="2" eb="4">
      <t>カンサン</t>
    </rPh>
    <rPh sb="4" eb="5">
      <t>スウ</t>
    </rPh>
    <phoneticPr fontId="1"/>
  </si>
  <si>
    <t>地域センター法人経費負担計算</t>
    <rPh sb="0" eb="2">
      <t>チイキ</t>
    </rPh>
    <rPh sb="6" eb="8">
      <t>ホウジン</t>
    </rPh>
    <rPh sb="8" eb="10">
      <t>ケイヒ</t>
    </rPh>
    <rPh sb="10" eb="12">
      <t>フタン</t>
    </rPh>
    <rPh sb="12" eb="14">
      <t>ケイサン</t>
    </rPh>
    <phoneticPr fontId="1"/>
  </si>
  <si>
    <t>地域センター法人経費負担額</t>
    <rPh sb="0" eb="2">
      <t>チイキ</t>
    </rPh>
    <rPh sb="6" eb="8">
      <t>ホウジン</t>
    </rPh>
    <rPh sb="8" eb="10">
      <t>ケイヒ</t>
    </rPh>
    <rPh sb="10" eb="12">
      <t>フタン</t>
    </rPh>
    <rPh sb="12" eb="13">
      <t>ガク</t>
    </rPh>
    <phoneticPr fontId="1"/>
  </si>
  <si>
    <t>（単位：千円）</t>
    <rPh sb="1" eb="3">
      <t>タンイ</t>
    </rPh>
    <rPh sb="4" eb="6">
      <t>センエン</t>
    </rPh>
    <phoneticPr fontId="1"/>
  </si>
  <si>
    <t>相談支援事業</t>
    <rPh sb="0" eb="2">
      <t>ソウダン</t>
    </rPh>
    <rPh sb="2" eb="4">
      <t>シエン</t>
    </rPh>
    <rPh sb="4" eb="6">
      <t>ジギョウ</t>
    </rPh>
    <phoneticPr fontId="1"/>
  </si>
  <si>
    <t>社会福祉事業</t>
    <rPh sb="0" eb="2">
      <t>シャカイ</t>
    </rPh>
    <rPh sb="2" eb="4">
      <t>フクシ</t>
    </rPh>
    <rPh sb="4" eb="6">
      <t>ジギョウ</t>
    </rPh>
    <phoneticPr fontId="1"/>
  </si>
  <si>
    <t>事業区分</t>
    <rPh sb="0" eb="2">
      <t>ジギョウ</t>
    </rPh>
    <rPh sb="2" eb="4">
      <t>クブン</t>
    </rPh>
    <phoneticPr fontId="1"/>
  </si>
  <si>
    <t>公益事業</t>
    <rPh sb="0" eb="2">
      <t>コウエキ</t>
    </rPh>
    <rPh sb="2" eb="4">
      <t>ジギョウ</t>
    </rPh>
    <phoneticPr fontId="1"/>
  </si>
  <si>
    <t>善意銀行事業</t>
    <rPh sb="0" eb="2">
      <t>ゼンイ</t>
    </rPh>
    <rPh sb="2" eb="4">
      <t>ギンコウ</t>
    </rPh>
    <rPh sb="4" eb="6">
      <t>ジギョウ</t>
    </rPh>
    <phoneticPr fontId="1"/>
  </si>
  <si>
    <t>居宅介護等事業</t>
    <rPh sb="0" eb="2">
      <t>キョタク</t>
    </rPh>
    <rPh sb="2" eb="4">
      <t>カイゴ</t>
    </rPh>
    <rPh sb="4" eb="5">
      <t>トウ</t>
    </rPh>
    <rPh sb="5" eb="7">
      <t>ジギョウ</t>
    </rPh>
    <phoneticPr fontId="1"/>
  </si>
  <si>
    <t>市受託事業（公益）</t>
    <rPh sb="0" eb="1">
      <t>シ</t>
    </rPh>
    <rPh sb="1" eb="3">
      <t>ジュタク</t>
    </rPh>
    <rPh sb="3" eb="5">
      <t>ジギョウ</t>
    </rPh>
    <rPh sb="6" eb="8">
      <t>コウエキ</t>
    </rPh>
    <phoneticPr fontId="1"/>
  </si>
  <si>
    <t>計画相談事業所</t>
    <rPh sb="0" eb="2">
      <t>ケイカク</t>
    </rPh>
    <rPh sb="2" eb="4">
      <t>ソウダン</t>
    </rPh>
    <rPh sb="4" eb="7">
      <t>ジギョウショ</t>
    </rPh>
    <phoneticPr fontId="1"/>
  </si>
  <si>
    <t>ｹｱﾌﾟﾗﾝｾﾝﾀｰあい</t>
    <phoneticPr fontId="1"/>
  </si>
  <si>
    <t>ｹｱあい(保)</t>
    <rPh sb="5" eb="6">
      <t>ホ</t>
    </rPh>
    <phoneticPr fontId="1"/>
  </si>
  <si>
    <t>ｹｱあい(外)</t>
    <rPh sb="5" eb="6">
      <t>ガイ</t>
    </rPh>
    <phoneticPr fontId="1"/>
  </si>
  <si>
    <t>ふくしﾏﾝﾊﾟﾜｰねっと</t>
  </si>
  <si>
    <t>ふくしﾏﾝﾊﾟﾜｰねっと</t>
    <phoneticPr fontId="1"/>
  </si>
  <si>
    <t>水口地域見守り支えあい活動助成事業</t>
    <rPh sb="0" eb="2">
      <t>ミナクチ</t>
    </rPh>
    <rPh sb="2" eb="4">
      <t>チイキ</t>
    </rPh>
    <rPh sb="4" eb="6">
      <t>ミマモ</t>
    </rPh>
    <rPh sb="7" eb="8">
      <t>ササ</t>
    </rPh>
    <rPh sb="11" eb="13">
      <t>カツドウ</t>
    </rPh>
    <rPh sb="13" eb="15">
      <t>ジョセイ</t>
    </rPh>
    <rPh sb="15" eb="17">
      <t>ジギョウ</t>
    </rPh>
    <phoneticPr fontId="1"/>
  </si>
  <si>
    <t>医療事業収入</t>
    <rPh sb="0" eb="2">
      <t>イリョウ</t>
    </rPh>
    <rPh sb="2" eb="4">
      <t>ジギョウ</t>
    </rPh>
    <rPh sb="4" eb="6">
      <t>シュウニュウ</t>
    </rPh>
    <phoneticPr fontId="1"/>
  </si>
  <si>
    <t>訪問看護利用料収入</t>
    <rPh sb="0" eb="2">
      <t>ホウモン</t>
    </rPh>
    <rPh sb="2" eb="4">
      <t>カンゴ</t>
    </rPh>
    <rPh sb="4" eb="7">
      <t>リヨウリョウ</t>
    </rPh>
    <rPh sb="7" eb="9">
      <t>シュウニュウ</t>
    </rPh>
    <phoneticPr fontId="1"/>
  </si>
  <si>
    <t>訪問看護基本利用料収入</t>
    <rPh sb="0" eb="4">
      <t>ホウモンカンゴ</t>
    </rPh>
    <rPh sb="4" eb="6">
      <t>キホン</t>
    </rPh>
    <rPh sb="6" eb="9">
      <t>リヨウリョウ</t>
    </rPh>
    <rPh sb="9" eb="11">
      <t>シュウニュウ</t>
    </rPh>
    <phoneticPr fontId="1"/>
  </si>
  <si>
    <t>訪問看護その他の利用料収入</t>
    <rPh sb="0" eb="4">
      <t>ホウモンカンゴ</t>
    </rPh>
    <rPh sb="6" eb="7">
      <t>タ</t>
    </rPh>
    <rPh sb="8" eb="11">
      <t>リヨウリョウ</t>
    </rPh>
    <rPh sb="11" eb="13">
      <t>シュウニュウ</t>
    </rPh>
    <phoneticPr fontId="1"/>
  </si>
  <si>
    <t>　</t>
    <phoneticPr fontId="1"/>
  </si>
  <si>
    <t>負担金収入</t>
    <rPh sb="0" eb="3">
      <t>フタンキン</t>
    </rPh>
    <rPh sb="3" eb="5">
      <t>シュウニュウ</t>
    </rPh>
    <phoneticPr fontId="1"/>
  </si>
  <si>
    <t>計画相談</t>
    <rPh sb="0" eb="2">
      <t>ケイカク</t>
    </rPh>
    <rPh sb="2" eb="4">
      <t>ソウダン</t>
    </rPh>
    <phoneticPr fontId="1"/>
  </si>
  <si>
    <t>外出支援サービス事業(tut)</t>
    <rPh sb="0" eb="2">
      <t>ガイシュツ</t>
    </rPh>
    <rPh sb="2" eb="4">
      <t>シエン</t>
    </rPh>
    <rPh sb="8" eb="10">
      <t>ジギョウ</t>
    </rPh>
    <phoneticPr fontId="1"/>
  </si>
  <si>
    <t>法人運営安定化積立資産取崩収入</t>
    <rPh sb="0" eb="2">
      <t>ホウジン</t>
    </rPh>
    <rPh sb="2" eb="4">
      <t>ウンエイ</t>
    </rPh>
    <rPh sb="4" eb="7">
      <t>アンテイカ</t>
    </rPh>
    <rPh sb="7" eb="9">
      <t>ツミタテ</t>
    </rPh>
    <rPh sb="9" eb="11">
      <t>シサン</t>
    </rPh>
    <phoneticPr fontId="1"/>
  </si>
  <si>
    <t>市基金積立資産取崩収入</t>
    <rPh sb="0" eb="1">
      <t>シ</t>
    </rPh>
    <rPh sb="1" eb="3">
      <t>キキン</t>
    </rPh>
    <rPh sb="3" eb="5">
      <t>ツミタテ</t>
    </rPh>
    <rPh sb="5" eb="7">
      <t>シサン</t>
    </rPh>
    <rPh sb="7" eb="9">
      <t>トリクズシ</t>
    </rPh>
    <rPh sb="9" eb="11">
      <t>シュウニュウ</t>
    </rPh>
    <phoneticPr fontId="1"/>
  </si>
  <si>
    <t>町基金積立資産取崩収入</t>
    <rPh sb="0" eb="1">
      <t>チョウ</t>
    </rPh>
    <rPh sb="1" eb="3">
      <t>キキン</t>
    </rPh>
    <rPh sb="3" eb="5">
      <t>ツミタテ</t>
    </rPh>
    <rPh sb="5" eb="7">
      <t>シサン</t>
    </rPh>
    <rPh sb="7" eb="9">
      <t>トリクズシ</t>
    </rPh>
    <rPh sb="9" eb="11">
      <t>シュウニュウ</t>
    </rPh>
    <phoneticPr fontId="1"/>
  </si>
  <si>
    <t>介護保険事業安定化積立金積立支出</t>
    <rPh sb="0" eb="2">
      <t>カイゴ</t>
    </rPh>
    <rPh sb="2" eb="4">
      <t>ホケン</t>
    </rPh>
    <rPh sb="4" eb="6">
      <t>ジギョウ</t>
    </rPh>
    <rPh sb="6" eb="9">
      <t>アンテイカ</t>
    </rPh>
    <rPh sb="9" eb="11">
      <t>ツミタテ</t>
    </rPh>
    <rPh sb="11" eb="12">
      <t>キン</t>
    </rPh>
    <rPh sb="12" eb="14">
      <t>ツミタテ</t>
    </rPh>
    <rPh sb="14" eb="16">
      <t>シシュツ</t>
    </rPh>
    <phoneticPr fontId="1"/>
  </si>
  <si>
    <t>市福祉基金積立資産支出</t>
    <rPh sb="0" eb="1">
      <t>シ</t>
    </rPh>
    <rPh sb="1" eb="3">
      <t>フクシ</t>
    </rPh>
    <rPh sb="3" eb="5">
      <t>キキン</t>
    </rPh>
    <rPh sb="5" eb="7">
      <t>ツミタテ</t>
    </rPh>
    <rPh sb="7" eb="9">
      <t>シサン</t>
    </rPh>
    <rPh sb="9" eb="11">
      <t>シシュツ</t>
    </rPh>
    <phoneticPr fontId="1"/>
  </si>
  <si>
    <t>町福祉基金積立資産支出</t>
    <rPh sb="0" eb="1">
      <t>チョウ</t>
    </rPh>
    <rPh sb="1" eb="3">
      <t>フクシ</t>
    </rPh>
    <rPh sb="3" eb="5">
      <t>キキン</t>
    </rPh>
    <rPh sb="5" eb="7">
      <t>ツミタテ</t>
    </rPh>
    <rPh sb="7" eb="9">
      <t>シサン</t>
    </rPh>
    <rPh sb="9" eb="11">
      <t>シシュツ</t>
    </rPh>
    <phoneticPr fontId="1"/>
  </si>
  <si>
    <t>生活支援体制整備事業</t>
    <rPh sb="0" eb="2">
      <t>セイカツ</t>
    </rPh>
    <rPh sb="2" eb="4">
      <t>シエン</t>
    </rPh>
    <rPh sb="4" eb="6">
      <t>タイセイ</t>
    </rPh>
    <rPh sb="6" eb="8">
      <t>セイビ</t>
    </rPh>
    <rPh sb="8" eb="10">
      <t>ジギョウ</t>
    </rPh>
    <phoneticPr fontId="1"/>
  </si>
  <si>
    <t>学習支援事業</t>
    <rPh sb="0" eb="2">
      <t>ガクシュウ</t>
    </rPh>
    <rPh sb="2" eb="4">
      <t>シエン</t>
    </rPh>
    <rPh sb="4" eb="6">
      <t>ジギョウ</t>
    </rPh>
    <phoneticPr fontId="1"/>
  </si>
  <si>
    <t>災害にも強い地域づくり推進事業</t>
    <rPh sb="0" eb="2">
      <t>サイガイ</t>
    </rPh>
    <rPh sb="4" eb="5">
      <t>ツヨ</t>
    </rPh>
    <rPh sb="6" eb="8">
      <t>チイキ</t>
    </rPh>
    <rPh sb="11" eb="13">
      <t>スイシン</t>
    </rPh>
    <rPh sb="13" eb="15">
      <t>ジギョウ</t>
    </rPh>
    <phoneticPr fontId="1"/>
  </si>
  <si>
    <t>生活物資ささえあい事業（あったかﾎｯﾄ）</t>
    <rPh sb="0" eb="2">
      <t>セイカツ</t>
    </rPh>
    <rPh sb="2" eb="4">
      <t>ブッシ</t>
    </rPh>
    <rPh sb="9" eb="11">
      <t>ジギョウ</t>
    </rPh>
    <phoneticPr fontId="1"/>
  </si>
  <si>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1"/>
  </si>
  <si>
    <t>介護予防･日常生活支援総合事業利用料収入</t>
    <rPh sb="0" eb="2">
      <t>カイゴ</t>
    </rPh>
    <rPh sb="2" eb="4">
      <t>ヨボウ</t>
    </rPh>
    <rPh sb="5" eb="7">
      <t>ニチジョウ</t>
    </rPh>
    <rPh sb="7" eb="9">
      <t>セイカツ</t>
    </rPh>
    <rPh sb="9" eb="11">
      <t>シエン</t>
    </rPh>
    <rPh sb="11" eb="13">
      <t>ソウゴウ</t>
    </rPh>
    <rPh sb="13" eb="15">
      <t>ジギョウ</t>
    </rPh>
    <rPh sb="15" eb="18">
      <t>リヨウリョウ</t>
    </rPh>
    <rPh sb="18" eb="20">
      <t>シュウニュウ</t>
    </rPh>
    <phoneticPr fontId="1"/>
  </si>
  <si>
    <t>計画相談支援給付費収入</t>
    <rPh sb="0" eb="2">
      <t>ケイカク</t>
    </rPh>
    <rPh sb="2" eb="4">
      <t>ソウダン</t>
    </rPh>
    <rPh sb="4" eb="6">
      <t>シエン</t>
    </rPh>
    <rPh sb="6" eb="8">
      <t>キュウフ</t>
    </rPh>
    <rPh sb="8" eb="9">
      <t>ヒ</t>
    </rPh>
    <rPh sb="9" eb="11">
      <t>シュウニュウ</t>
    </rPh>
    <phoneticPr fontId="1"/>
  </si>
  <si>
    <t>8349</t>
    <phoneticPr fontId="1"/>
  </si>
  <si>
    <t>特例計画相談支援給付費収入</t>
    <rPh sb="0" eb="2">
      <t>トクレイ</t>
    </rPh>
    <rPh sb="2" eb="4">
      <t>ケイカク</t>
    </rPh>
    <rPh sb="4" eb="6">
      <t>ソウダン</t>
    </rPh>
    <rPh sb="6" eb="8">
      <t>シエン</t>
    </rPh>
    <rPh sb="8" eb="10">
      <t>キュウフ</t>
    </rPh>
    <rPh sb="10" eb="11">
      <t>ヒ</t>
    </rPh>
    <rPh sb="11" eb="13">
      <t>シュウニュウ</t>
    </rPh>
    <phoneticPr fontId="1"/>
  </si>
  <si>
    <t>就労支援事業建設積立資産取崩収入</t>
    <rPh sb="0" eb="2">
      <t>シュウロウ</t>
    </rPh>
    <rPh sb="2" eb="4">
      <t>シエン</t>
    </rPh>
    <rPh sb="4" eb="6">
      <t>ジギョウ</t>
    </rPh>
    <rPh sb="6" eb="8">
      <t>ケンセツ</t>
    </rPh>
    <rPh sb="8" eb="10">
      <t>ツミタテ</t>
    </rPh>
    <rPh sb="10" eb="12">
      <t>シサン</t>
    </rPh>
    <rPh sb="12" eb="14">
      <t>トリクズシ</t>
    </rPh>
    <rPh sb="14" eb="16">
      <t>シュウニュウ</t>
    </rPh>
    <phoneticPr fontId="1"/>
  </si>
  <si>
    <t>就労支援事業工賃変動積立資産取崩収入</t>
    <rPh sb="6" eb="8">
      <t>コウチン</t>
    </rPh>
    <rPh sb="8" eb="10">
      <t>ヘンドウ</t>
    </rPh>
    <rPh sb="10" eb="12">
      <t>ツミタテ</t>
    </rPh>
    <rPh sb="12" eb="14">
      <t>シサン</t>
    </rPh>
    <phoneticPr fontId="1"/>
  </si>
  <si>
    <t>就労支援事業設備整備等積立資産取崩収入</t>
    <rPh sb="6" eb="8">
      <t>セツビ</t>
    </rPh>
    <rPh sb="8" eb="10">
      <t>セイビ</t>
    </rPh>
    <rPh sb="10" eb="11">
      <t>トウ</t>
    </rPh>
    <rPh sb="11" eb="13">
      <t>ツミタテ</t>
    </rPh>
    <rPh sb="13" eb="15">
      <t>シサン</t>
    </rPh>
    <phoneticPr fontId="1"/>
  </si>
  <si>
    <t>拠点施設整備等積立資産取崩収入</t>
    <rPh sb="0" eb="2">
      <t>キョテン</t>
    </rPh>
    <rPh sb="2" eb="4">
      <t>シセツ</t>
    </rPh>
    <rPh sb="4" eb="6">
      <t>セイビ</t>
    </rPh>
    <rPh sb="6" eb="7">
      <t>トウ</t>
    </rPh>
    <rPh sb="7" eb="9">
      <t>ツミタテ</t>
    </rPh>
    <rPh sb="9" eb="11">
      <t>シサン</t>
    </rPh>
    <phoneticPr fontId="1"/>
  </si>
  <si>
    <t>共同募金配分金事業支出</t>
    <rPh sb="0" eb="2">
      <t>キョウドウ</t>
    </rPh>
    <rPh sb="2" eb="4">
      <t>ボキン</t>
    </rPh>
    <rPh sb="4" eb="6">
      <t>ハイブン</t>
    </rPh>
    <rPh sb="6" eb="7">
      <t>キン</t>
    </rPh>
    <rPh sb="7" eb="9">
      <t>ジギョウ</t>
    </rPh>
    <rPh sb="9" eb="11">
      <t>シシュツ</t>
    </rPh>
    <phoneticPr fontId="1"/>
  </si>
  <si>
    <t>就労支援事業工賃変動積立資産支出</t>
    <rPh sb="0" eb="2">
      <t>シュウロウ</t>
    </rPh>
    <rPh sb="2" eb="4">
      <t>シエン</t>
    </rPh>
    <rPh sb="4" eb="6">
      <t>ジギョウ</t>
    </rPh>
    <rPh sb="6" eb="8">
      <t>コウチン</t>
    </rPh>
    <rPh sb="8" eb="10">
      <t>ヘンドウ</t>
    </rPh>
    <rPh sb="10" eb="12">
      <t>ツミタテ</t>
    </rPh>
    <rPh sb="12" eb="14">
      <t>シサン</t>
    </rPh>
    <rPh sb="14" eb="16">
      <t>シシュツ</t>
    </rPh>
    <phoneticPr fontId="1"/>
  </si>
  <si>
    <t>就労支援事業建設積立資産支出</t>
    <rPh sb="0" eb="2">
      <t>シュウロウ</t>
    </rPh>
    <rPh sb="2" eb="4">
      <t>シエン</t>
    </rPh>
    <rPh sb="4" eb="6">
      <t>ジギョウ</t>
    </rPh>
    <rPh sb="6" eb="8">
      <t>ケンセツ</t>
    </rPh>
    <rPh sb="8" eb="10">
      <t>ツミタテ</t>
    </rPh>
    <rPh sb="10" eb="12">
      <t>シサン</t>
    </rPh>
    <rPh sb="12" eb="14">
      <t>シシュツ</t>
    </rPh>
    <phoneticPr fontId="1"/>
  </si>
  <si>
    <t>就労支援事業設備等整備積立資産支出</t>
    <rPh sb="0" eb="2">
      <t>シュウロウ</t>
    </rPh>
    <rPh sb="2" eb="4">
      <t>シエン</t>
    </rPh>
    <rPh sb="4" eb="6">
      <t>ジギョウ</t>
    </rPh>
    <rPh sb="6" eb="8">
      <t>セツビ</t>
    </rPh>
    <rPh sb="8" eb="9">
      <t>トウ</t>
    </rPh>
    <rPh sb="9" eb="11">
      <t>セイビ</t>
    </rPh>
    <rPh sb="11" eb="13">
      <t>ツミタテ</t>
    </rPh>
    <rPh sb="13" eb="15">
      <t>シサン</t>
    </rPh>
    <rPh sb="15" eb="17">
      <t>シシュツ</t>
    </rPh>
    <phoneticPr fontId="1"/>
  </si>
  <si>
    <t>法人運営安定化積立資産支出</t>
    <rPh sb="0" eb="2">
      <t>ホウジン</t>
    </rPh>
    <rPh sb="2" eb="4">
      <t>ウンエイ</t>
    </rPh>
    <rPh sb="4" eb="7">
      <t>アンテイカ</t>
    </rPh>
    <rPh sb="7" eb="9">
      <t>ツミタテ</t>
    </rPh>
    <rPh sb="9" eb="11">
      <t>シサン</t>
    </rPh>
    <rPh sb="11" eb="13">
      <t>シシュツ</t>
    </rPh>
    <phoneticPr fontId="1"/>
  </si>
  <si>
    <t>拠点施設整備等積立資産支出</t>
    <rPh sb="0" eb="2">
      <t>キョテン</t>
    </rPh>
    <rPh sb="2" eb="4">
      <t>シセツ</t>
    </rPh>
    <rPh sb="4" eb="6">
      <t>セイビ</t>
    </rPh>
    <rPh sb="6" eb="7">
      <t>トウ</t>
    </rPh>
    <rPh sb="7" eb="9">
      <t>ツミタテ</t>
    </rPh>
    <rPh sb="9" eb="11">
      <t>シサン</t>
    </rPh>
    <rPh sb="11" eb="13">
      <t>シシュツ</t>
    </rPh>
    <phoneticPr fontId="1"/>
  </si>
  <si>
    <t>固定資産等購入積立資産支出</t>
    <rPh sb="0" eb="2">
      <t>コテイ</t>
    </rPh>
    <rPh sb="2" eb="4">
      <t>シサン</t>
    </rPh>
    <rPh sb="4" eb="5">
      <t>トウ</t>
    </rPh>
    <rPh sb="5" eb="7">
      <t>コウニュウ</t>
    </rPh>
    <rPh sb="7" eb="9">
      <t>ツミタテ</t>
    </rPh>
    <rPh sb="9" eb="11">
      <t>シサン</t>
    </rPh>
    <rPh sb="11" eb="13">
      <t>シシュツ</t>
    </rPh>
    <phoneticPr fontId="1"/>
  </si>
  <si>
    <t>固定資産購入積立資産取崩収入</t>
    <rPh sb="0" eb="2">
      <t>コテイ</t>
    </rPh>
    <rPh sb="2" eb="4">
      <t>シサン</t>
    </rPh>
    <rPh sb="4" eb="6">
      <t>コウニュウ</t>
    </rPh>
    <rPh sb="6" eb="8">
      <t>ツミタテ</t>
    </rPh>
    <rPh sb="8" eb="10">
      <t>シサン</t>
    </rPh>
    <phoneticPr fontId="1"/>
  </si>
  <si>
    <t>団体会費収入</t>
    <rPh sb="0" eb="2">
      <t>ダンタイ</t>
    </rPh>
    <rPh sb="2" eb="4">
      <t>カイヒ</t>
    </rPh>
    <rPh sb="4" eb="6">
      <t>シュウニュウ</t>
    </rPh>
    <phoneticPr fontId="1"/>
  </si>
  <si>
    <t>本年度
予　算　額</t>
    <rPh sb="0" eb="3">
      <t>ホンネンド</t>
    </rPh>
    <rPh sb="5" eb="6">
      <t>ヨ</t>
    </rPh>
    <rPh sb="7" eb="8">
      <t>サン</t>
    </rPh>
    <rPh sb="9" eb="10">
      <t>ガク</t>
    </rPh>
    <phoneticPr fontId="1"/>
  </si>
  <si>
    <t>補助金事業収入（公費）</t>
    <rPh sb="3" eb="5">
      <t>ジギョウ</t>
    </rPh>
    <rPh sb="8" eb="10">
      <t>コウヒ</t>
    </rPh>
    <phoneticPr fontId="1"/>
  </si>
  <si>
    <t>市町村特別事業収入（公費）</t>
    <phoneticPr fontId="1"/>
  </si>
  <si>
    <t>受託事業収入（公費）</t>
    <rPh sb="0" eb="2">
      <t>ジュタク</t>
    </rPh>
    <rPh sb="2" eb="4">
      <t>ジギョウ</t>
    </rPh>
    <rPh sb="4" eb="6">
      <t>シュウニュウ</t>
    </rPh>
    <phoneticPr fontId="1"/>
  </si>
  <si>
    <t>福祉活動部門／土</t>
    <rPh sb="0" eb="2">
      <t>フクシ</t>
    </rPh>
    <rPh sb="2" eb="4">
      <t>カツドウ</t>
    </rPh>
    <rPh sb="4" eb="6">
      <t>ブモン</t>
    </rPh>
    <rPh sb="7" eb="8">
      <t>ツチ</t>
    </rPh>
    <phoneticPr fontId="1"/>
  </si>
  <si>
    <t>福祉活動部門／賀</t>
    <rPh sb="0" eb="2">
      <t>フクシ</t>
    </rPh>
    <rPh sb="2" eb="4">
      <t>カツドウ</t>
    </rPh>
    <rPh sb="4" eb="6">
      <t>ブモン</t>
    </rPh>
    <rPh sb="7" eb="8">
      <t>ガ</t>
    </rPh>
    <phoneticPr fontId="1"/>
  </si>
  <si>
    <t>歳末たすけあい募金配分金事業支出</t>
    <rPh sb="0" eb="2">
      <t>サイマツ</t>
    </rPh>
    <rPh sb="7" eb="9">
      <t>ボキン</t>
    </rPh>
    <rPh sb="9" eb="11">
      <t>ハイブン</t>
    </rPh>
    <rPh sb="11" eb="12">
      <t>キン</t>
    </rPh>
    <rPh sb="12" eb="14">
      <t>ジギョウ</t>
    </rPh>
    <rPh sb="14" eb="16">
      <t>シシュツ</t>
    </rPh>
    <phoneticPr fontId="1"/>
  </si>
  <si>
    <t>7730</t>
    <phoneticPr fontId="1"/>
  </si>
  <si>
    <t>7731</t>
    <phoneticPr fontId="1"/>
  </si>
  <si>
    <t>7732</t>
    <phoneticPr fontId="1"/>
  </si>
  <si>
    <t>7733</t>
    <phoneticPr fontId="1"/>
  </si>
  <si>
    <t>7734</t>
    <phoneticPr fontId="1"/>
  </si>
  <si>
    <t>7750</t>
    <phoneticPr fontId="1"/>
  </si>
  <si>
    <t>7751</t>
    <phoneticPr fontId="1"/>
  </si>
  <si>
    <t>7760</t>
    <phoneticPr fontId="1"/>
  </si>
  <si>
    <t>7770</t>
    <phoneticPr fontId="1"/>
  </si>
  <si>
    <t>7772</t>
    <phoneticPr fontId="1"/>
  </si>
  <si>
    <t>7780</t>
    <phoneticPr fontId="1"/>
  </si>
  <si>
    <t>市町村補助金収入</t>
    <rPh sb="1" eb="3">
      <t>チョウソン</t>
    </rPh>
    <phoneticPr fontId="1"/>
  </si>
  <si>
    <t>7781</t>
    <phoneticPr fontId="1"/>
  </si>
  <si>
    <t>市町村補助金収入</t>
    <rPh sb="0" eb="1">
      <t>シ</t>
    </rPh>
    <rPh sb="1" eb="3">
      <t>チョウソン</t>
    </rPh>
    <rPh sb="3" eb="6">
      <t>ホジョキン</t>
    </rPh>
    <rPh sb="6" eb="8">
      <t>シュウニュウ</t>
    </rPh>
    <phoneticPr fontId="1"/>
  </si>
  <si>
    <t>7790</t>
    <phoneticPr fontId="1"/>
  </si>
  <si>
    <t>補助金収入</t>
    <phoneticPr fontId="1"/>
  </si>
  <si>
    <t>7791</t>
    <phoneticPr fontId="1"/>
  </si>
  <si>
    <t>補助金収入</t>
    <rPh sb="0" eb="3">
      <t>ホジョキン</t>
    </rPh>
    <rPh sb="3" eb="5">
      <t>シュウニュウ</t>
    </rPh>
    <phoneticPr fontId="1"/>
  </si>
  <si>
    <t>助成金収入</t>
    <rPh sb="0" eb="3">
      <t>ジョセイキン</t>
    </rPh>
    <rPh sb="3" eb="5">
      <t>シュウニュウ</t>
    </rPh>
    <phoneticPr fontId="1"/>
  </si>
  <si>
    <t>7792</t>
    <phoneticPr fontId="1"/>
  </si>
  <si>
    <t>7810</t>
    <phoneticPr fontId="1"/>
  </si>
  <si>
    <t>共同募金配分金収入</t>
    <rPh sb="0" eb="2">
      <t>キョウドウ</t>
    </rPh>
    <rPh sb="2" eb="4">
      <t>ボキン</t>
    </rPh>
    <phoneticPr fontId="1"/>
  </si>
  <si>
    <t>7811</t>
    <phoneticPr fontId="1"/>
  </si>
  <si>
    <t>一般募金配分金収入</t>
    <rPh sb="0" eb="2">
      <t>イッパン</t>
    </rPh>
    <rPh sb="2" eb="4">
      <t>ボキン</t>
    </rPh>
    <rPh sb="4" eb="6">
      <t>ハイブン</t>
    </rPh>
    <rPh sb="6" eb="7">
      <t>キン</t>
    </rPh>
    <rPh sb="7" eb="9">
      <t>シュウニュウ</t>
    </rPh>
    <phoneticPr fontId="1"/>
  </si>
  <si>
    <t>7812</t>
    <phoneticPr fontId="1"/>
  </si>
  <si>
    <t>7813</t>
    <phoneticPr fontId="1"/>
  </si>
  <si>
    <t>7820</t>
    <phoneticPr fontId="1"/>
  </si>
  <si>
    <t>7840</t>
    <phoneticPr fontId="1"/>
  </si>
  <si>
    <t>市町村受託金収入</t>
    <rPh sb="1" eb="3">
      <t>チョウソン</t>
    </rPh>
    <phoneticPr fontId="1"/>
  </si>
  <si>
    <t>7841</t>
    <phoneticPr fontId="1"/>
  </si>
  <si>
    <t>市町村受託金収入</t>
    <rPh sb="0" eb="1">
      <t>シ</t>
    </rPh>
    <rPh sb="1" eb="3">
      <t>チョウソン</t>
    </rPh>
    <rPh sb="3" eb="5">
      <t>ジュタク</t>
    </rPh>
    <rPh sb="5" eb="6">
      <t>キン</t>
    </rPh>
    <rPh sb="6" eb="8">
      <t>シュウニュウ</t>
    </rPh>
    <phoneticPr fontId="1"/>
  </si>
  <si>
    <t>7871</t>
    <phoneticPr fontId="1"/>
  </si>
  <si>
    <t>7890</t>
    <phoneticPr fontId="1"/>
  </si>
  <si>
    <t>7891</t>
    <phoneticPr fontId="1"/>
  </si>
  <si>
    <t>7920</t>
    <phoneticPr fontId="1"/>
  </si>
  <si>
    <t>7921</t>
    <phoneticPr fontId="1"/>
  </si>
  <si>
    <t>7922</t>
    <phoneticPr fontId="1"/>
  </si>
  <si>
    <t>7923</t>
    <phoneticPr fontId="1"/>
  </si>
  <si>
    <t>7925</t>
    <phoneticPr fontId="1"/>
  </si>
  <si>
    <t>7930</t>
    <phoneticPr fontId="1"/>
  </si>
  <si>
    <t>7940</t>
    <phoneticPr fontId="1"/>
  </si>
  <si>
    <t>7942</t>
    <phoneticPr fontId="1"/>
  </si>
  <si>
    <t>7100</t>
    <phoneticPr fontId="1"/>
  </si>
  <si>
    <t>7115</t>
    <phoneticPr fontId="1"/>
  </si>
  <si>
    <t>7140</t>
    <phoneticPr fontId="1"/>
  </si>
  <si>
    <t>7118</t>
    <phoneticPr fontId="1"/>
  </si>
  <si>
    <t>7119</t>
    <phoneticPr fontId="1"/>
  </si>
  <si>
    <t>7121</t>
    <phoneticPr fontId="1"/>
  </si>
  <si>
    <t>7122</t>
    <phoneticPr fontId="1"/>
  </si>
  <si>
    <t>7180</t>
    <phoneticPr fontId="1"/>
  </si>
  <si>
    <t>7133</t>
    <phoneticPr fontId="1"/>
  </si>
  <si>
    <t>7020</t>
    <phoneticPr fontId="1"/>
  </si>
  <si>
    <t>7342</t>
    <phoneticPr fontId="1"/>
  </si>
  <si>
    <t>事業費収入（介護予防・日常生活）</t>
    <rPh sb="0" eb="3">
      <t>ジギョウヒ</t>
    </rPh>
    <rPh sb="3" eb="5">
      <t>シュウニュウ</t>
    </rPh>
    <rPh sb="6" eb="8">
      <t>カイゴ</t>
    </rPh>
    <rPh sb="8" eb="10">
      <t>ヨボウ</t>
    </rPh>
    <rPh sb="11" eb="13">
      <t>ニチジョウ</t>
    </rPh>
    <rPh sb="13" eb="15">
      <t>セイカツ</t>
    </rPh>
    <phoneticPr fontId="1"/>
  </si>
  <si>
    <t>7343</t>
    <phoneticPr fontId="1"/>
  </si>
  <si>
    <t>7344</t>
    <phoneticPr fontId="1"/>
  </si>
  <si>
    <t>事業負担金収入（公費）（介護予防・日常生活）</t>
    <rPh sb="0" eb="2">
      <t>ジギョウ</t>
    </rPh>
    <rPh sb="2" eb="5">
      <t>フタンキン</t>
    </rPh>
    <rPh sb="5" eb="7">
      <t>シュウニュウ</t>
    </rPh>
    <rPh sb="8" eb="10">
      <t>コウヒ</t>
    </rPh>
    <phoneticPr fontId="1"/>
  </si>
  <si>
    <t>事業負担金収入（一般）（介護予防・日常生活）</t>
    <rPh sb="0" eb="5">
      <t>ジギョウフタンキン</t>
    </rPh>
    <rPh sb="5" eb="7">
      <t>シュウニュウ</t>
    </rPh>
    <rPh sb="8" eb="10">
      <t>イッパン</t>
    </rPh>
    <phoneticPr fontId="1"/>
  </si>
  <si>
    <t>7190</t>
    <phoneticPr fontId="1"/>
  </si>
  <si>
    <t>7139</t>
    <phoneticPr fontId="1"/>
  </si>
  <si>
    <t>7141</t>
    <phoneticPr fontId="1"/>
  </si>
  <si>
    <t>7346</t>
    <phoneticPr fontId="1"/>
  </si>
  <si>
    <t>7145</t>
    <phoneticPr fontId="1"/>
  </si>
  <si>
    <t>その他の利用料収入(介護・利用）</t>
    <rPh sb="10" eb="12">
      <t>カイゴ</t>
    </rPh>
    <rPh sb="13" eb="15">
      <t>リヨウ</t>
    </rPh>
    <phoneticPr fontId="1"/>
  </si>
  <si>
    <t>7210</t>
    <phoneticPr fontId="1"/>
  </si>
  <si>
    <t>7368</t>
    <phoneticPr fontId="1"/>
  </si>
  <si>
    <t>7371</t>
    <phoneticPr fontId="1"/>
  </si>
  <si>
    <t>7373</t>
    <phoneticPr fontId="1"/>
  </si>
  <si>
    <t>7340</t>
    <phoneticPr fontId="1"/>
  </si>
  <si>
    <t>7196</t>
    <phoneticPr fontId="1"/>
  </si>
  <si>
    <t>7197</t>
    <phoneticPr fontId="1"/>
  </si>
  <si>
    <t>7198</t>
    <phoneticPr fontId="1"/>
  </si>
  <si>
    <t>7199</t>
    <phoneticPr fontId="1"/>
  </si>
  <si>
    <t>7350</t>
    <phoneticPr fontId="1"/>
  </si>
  <si>
    <t>7360</t>
    <phoneticPr fontId="1"/>
  </si>
  <si>
    <t>介護給付費収入(障害）</t>
    <rPh sb="0" eb="2">
      <t>カイゴ</t>
    </rPh>
    <rPh sb="2" eb="4">
      <t>キュウフ</t>
    </rPh>
    <rPh sb="4" eb="5">
      <t>ヒ</t>
    </rPh>
    <rPh sb="5" eb="7">
      <t>シュウニュウ</t>
    </rPh>
    <rPh sb="8" eb="10">
      <t>ショウガイ</t>
    </rPh>
    <phoneticPr fontId="1"/>
  </si>
  <si>
    <t>利用者負担金収入(障害)</t>
    <rPh sb="9" eb="11">
      <t>ショウガイ</t>
    </rPh>
    <phoneticPr fontId="1"/>
  </si>
  <si>
    <t>7390</t>
    <phoneticPr fontId="1"/>
  </si>
  <si>
    <t>7386</t>
    <phoneticPr fontId="1"/>
  </si>
  <si>
    <t>7387</t>
    <phoneticPr fontId="1"/>
  </si>
  <si>
    <t>7388</t>
    <phoneticPr fontId="1"/>
  </si>
  <si>
    <t>7237</t>
    <phoneticPr fontId="1"/>
  </si>
  <si>
    <t>補助金事業収入(公費）(障害)</t>
    <rPh sb="3" eb="5">
      <t>ジギョウ</t>
    </rPh>
    <rPh sb="8" eb="10">
      <t>コウヒ</t>
    </rPh>
    <phoneticPr fontId="1"/>
  </si>
  <si>
    <t>補助金事業収入(一般）(障害)</t>
    <rPh sb="3" eb="5">
      <t>ジギョウ</t>
    </rPh>
    <rPh sb="8" eb="10">
      <t>イッパン</t>
    </rPh>
    <phoneticPr fontId="1"/>
  </si>
  <si>
    <t>受託事業収入(公費）(障害)</t>
    <rPh sb="0" eb="2">
      <t>ジュタク</t>
    </rPh>
    <rPh sb="2" eb="4">
      <t>ジギョウ</t>
    </rPh>
    <rPh sb="4" eb="6">
      <t>シュウニュウ</t>
    </rPh>
    <rPh sb="7" eb="9">
      <t>コウヒ</t>
    </rPh>
    <phoneticPr fontId="1"/>
  </si>
  <si>
    <t>その他の事業収入(障害)</t>
    <rPh sb="2" eb="3">
      <t>タ</t>
    </rPh>
    <rPh sb="4" eb="6">
      <t>ジギョウ</t>
    </rPh>
    <rPh sb="6" eb="8">
      <t>シュウニュウ</t>
    </rPh>
    <phoneticPr fontId="1"/>
  </si>
  <si>
    <t>7450</t>
    <phoneticPr fontId="1"/>
  </si>
  <si>
    <t>訪問看護療養費収入（公費）</t>
    <rPh sb="0" eb="2">
      <t>ホウモン</t>
    </rPh>
    <rPh sb="2" eb="4">
      <t>カンゴ</t>
    </rPh>
    <rPh sb="4" eb="7">
      <t>リョウヨウヒ</t>
    </rPh>
    <rPh sb="7" eb="9">
      <t>シュウニュウ</t>
    </rPh>
    <rPh sb="10" eb="12">
      <t>コウヒ</t>
    </rPh>
    <phoneticPr fontId="1"/>
  </si>
  <si>
    <t>7623</t>
    <phoneticPr fontId="1"/>
  </si>
  <si>
    <t>7480</t>
    <phoneticPr fontId="1"/>
  </si>
  <si>
    <t>7275</t>
    <phoneticPr fontId="1"/>
  </si>
  <si>
    <t>7277</t>
    <phoneticPr fontId="1"/>
  </si>
  <si>
    <t>7570</t>
    <phoneticPr fontId="1"/>
  </si>
  <si>
    <t>8310</t>
    <phoneticPr fontId="1"/>
  </si>
  <si>
    <t>8311</t>
    <phoneticPr fontId="1"/>
  </si>
  <si>
    <t>8312</t>
    <phoneticPr fontId="1"/>
  </si>
  <si>
    <t>8313</t>
    <phoneticPr fontId="1"/>
  </si>
  <si>
    <t>8314</t>
    <phoneticPr fontId="1"/>
  </si>
  <si>
    <t>8316</t>
    <phoneticPr fontId="1"/>
  </si>
  <si>
    <t>8317</t>
    <phoneticPr fontId="1"/>
  </si>
  <si>
    <t>8320</t>
    <phoneticPr fontId="1"/>
  </si>
  <si>
    <t>8332</t>
    <phoneticPr fontId="1"/>
  </si>
  <si>
    <t>8333</t>
    <phoneticPr fontId="1"/>
  </si>
  <si>
    <t>8335</t>
    <phoneticPr fontId="1"/>
  </si>
  <si>
    <t>8336</t>
    <phoneticPr fontId="1"/>
  </si>
  <si>
    <t>8337</t>
    <phoneticPr fontId="1"/>
  </si>
  <si>
    <t>8338</t>
    <phoneticPr fontId="1"/>
  </si>
  <si>
    <t>8339</t>
    <phoneticPr fontId="1"/>
  </si>
  <si>
    <t>8345</t>
    <phoneticPr fontId="1"/>
  </si>
  <si>
    <t>8346</t>
    <phoneticPr fontId="1"/>
  </si>
  <si>
    <t>8347</t>
    <phoneticPr fontId="1"/>
  </si>
  <si>
    <t>8357</t>
    <phoneticPr fontId="1"/>
  </si>
  <si>
    <t>8358</t>
    <phoneticPr fontId="1"/>
  </si>
  <si>
    <t>8359</t>
    <phoneticPr fontId="1"/>
  </si>
  <si>
    <t>8361</t>
    <phoneticPr fontId="1"/>
  </si>
  <si>
    <t>8362</t>
    <phoneticPr fontId="1"/>
  </si>
  <si>
    <t>8363</t>
    <phoneticPr fontId="1"/>
  </si>
  <si>
    <t>8364</t>
    <phoneticPr fontId="1"/>
  </si>
  <si>
    <t>8365</t>
    <phoneticPr fontId="1"/>
  </si>
  <si>
    <t>8367</t>
    <phoneticPr fontId="1"/>
  </si>
  <si>
    <t>8372</t>
    <phoneticPr fontId="1"/>
  </si>
  <si>
    <t>8379</t>
    <phoneticPr fontId="1"/>
  </si>
  <si>
    <t>8330</t>
    <phoneticPr fontId="1"/>
  </si>
  <si>
    <t>8511</t>
    <phoneticPr fontId="1"/>
  </si>
  <si>
    <t>8512</t>
    <phoneticPr fontId="1"/>
  </si>
  <si>
    <t>8513</t>
    <phoneticPr fontId="1"/>
  </si>
  <si>
    <t>8514</t>
    <phoneticPr fontId="1"/>
  </si>
  <si>
    <t>8515</t>
    <phoneticPr fontId="1"/>
  </si>
  <si>
    <t>8516</t>
    <phoneticPr fontId="1"/>
  </si>
  <si>
    <t>8517</t>
    <phoneticPr fontId="1"/>
  </si>
  <si>
    <t>8518</t>
    <phoneticPr fontId="1"/>
  </si>
  <si>
    <t>8519</t>
    <phoneticPr fontId="1"/>
  </si>
  <si>
    <t>8521</t>
    <phoneticPr fontId="1"/>
  </si>
  <si>
    <t>8522</t>
    <phoneticPr fontId="1"/>
  </si>
  <si>
    <t>8523</t>
    <phoneticPr fontId="1"/>
  </si>
  <si>
    <t>8340</t>
    <phoneticPr fontId="1"/>
  </si>
  <si>
    <t>8533</t>
    <phoneticPr fontId="1"/>
  </si>
  <si>
    <t>8534</t>
    <phoneticPr fontId="1"/>
  </si>
  <si>
    <t>8535</t>
    <phoneticPr fontId="1"/>
  </si>
  <si>
    <t>8536</t>
    <phoneticPr fontId="1"/>
  </si>
  <si>
    <t>8537</t>
    <phoneticPr fontId="1"/>
  </si>
  <si>
    <t>8538</t>
    <phoneticPr fontId="1"/>
  </si>
  <si>
    <t>8539</t>
    <phoneticPr fontId="1"/>
  </si>
  <si>
    <t>8552</t>
    <phoneticPr fontId="1"/>
  </si>
  <si>
    <t>8360</t>
    <phoneticPr fontId="1"/>
  </si>
  <si>
    <t>8370</t>
    <phoneticPr fontId="1"/>
  </si>
  <si>
    <t>8380</t>
    <phoneticPr fontId="1"/>
  </si>
  <si>
    <t>8191</t>
    <phoneticPr fontId="1"/>
  </si>
  <si>
    <t>8390</t>
    <phoneticPr fontId="1"/>
  </si>
  <si>
    <t>8910</t>
    <phoneticPr fontId="1"/>
  </si>
  <si>
    <t>8911</t>
    <phoneticPr fontId="1"/>
  </si>
  <si>
    <t>8920</t>
    <phoneticPr fontId="1"/>
  </si>
  <si>
    <t>8938</t>
    <phoneticPr fontId="1"/>
  </si>
  <si>
    <t>8950</t>
    <phoneticPr fontId="1"/>
  </si>
  <si>
    <t>8961</t>
    <phoneticPr fontId="1"/>
  </si>
  <si>
    <t>8450</t>
    <phoneticPr fontId="1"/>
  </si>
  <si>
    <t>8616</t>
    <phoneticPr fontId="1"/>
  </si>
  <si>
    <t>8460</t>
    <phoneticPr fontId="1"/>
  </si>
  <si>
    <t>8878</t>
    <phoneticPr fontId="1"/>
  </si>
  <si>
    <t>8470</t>
    <phoneticPr fontId="1"/>
  </si>
  <si>
    <t>8632</t>
    <phoneticPr fontId="1"/>
  </si>
  <si>
    <t>8520</t>
    <phoneticPr fontId="1"/>
  </si>
  <si>
    <t>7630</t>
    <phoneticPr fontId="1"/>
  </si>
  <si>
    <t>7428</t>
    <phoneticPr fontId="1"/>
  </si>
  <si>
    <t>8530</t>
    <phoneticPr fontId="1"/>
  </si>
  <si>
    <t>8722</t>
    <phoneticPr fontId="1"/>
  </si>
  <si>
    <t>8723</t>
    <phoneticPr fontId="1"/>
  </si>
  <si>
    <t>8727</t>
    <phoneticPr fontId="1"/>
  </si>
  <si>
    <t>8550</t>
    <phoneticPr fontId="1"/>
  </si>
  <si>
    <t>8743</t>
    <phoneticPr fontId="1"/>
  </si>
  <si>
    <t>7680</t>
    <phoneticPr fontId="1"/>
  </si>
  <si>
    <t>7324</t>
    <phoneticPr fontId="1"/>
  </si>
  <si>
    <t>7536</t>
    <phoneticPr fontId="1"/>
  </si>
  <si>
    <t>7537</t>
    <phoneticPr fontId="1"/>
  </si>
  <si>
    <t>7538</t>
    <phoneticPr fontId="1"/>
  </si>
  <si>
    <t>7539</t>
    <phoneticPr fontId="1"/>
  </si>
  <si>
    <t>7541</t>
    <phoneticPr fontId="1"/>
  </si>
  <si>
    <t>7534</t>
    <phoneticPr fontId="1"/>
  </si>
  <si>
    <t>7517</t>
    <phoneticPr fontId="1"/>
  </si>
  <si>
    <t>7548</t>
    <phoneticPr fontId="1"/>
  </si>
  <si>
    <t>7549</t>
    <phoneticPr fontId="1"/>
  </si>
  <si>
    <t>7720</t>
    <phoneticPr fontId="1"/>
  </si>
  <si>
    <t>8624</t>
    <phoneticPr fontId="1"/>
  </si>
  <si>
    <t>8834</t>
    <phoneticPr fontId="1"/>
  </si>
  <si>
    <t>8835</t>
    <phoneticPr fontId="1"/>
  </si>
  <si>
    <t>8836</t>
    <phoneticPr fontId="1"/>
  </si>
  <si>
    <t>8837</t>
    <phoneticPr fontId="1"/>
  </si>
  <si>
    <t>8838</t>
    <phoneticPr fontId="1"/>
  </si>
  <si>
    <t>8839</t>
    <phoneticPr fontId="1"/>
  </si>
  <si>
    <t>8833</t>
    <phoneticPr fontId="1"/>
  </si>
  <si>
    <t>8816</t>
    <phoneticPr fontId="1"/>
  </si>
  <si>
    <t>8610</t>
    <phoneticPr fontId="1"/>
  </si>
  <si>
    <t>8848</t>
    <phoneticPr fontId="1"/>
  </si>
  <si>
    <t>8849</t>
    <phoneticPr fontId="1"/>
  </si>
  <si>
    <t>8528</t>
    <phoneticPr fontId="1"/>
  </si>
  <si>
    <t>清掃委託費支出</t>
    <rPh sb="0" eb="2">
      <t>セイソウ</t>
    </rPh>
    <rPh sb="2" eb="4">
      <t>イタク</t>
    </rPh>
    <rPh sb="4" eb="5">
      <t>ヒ</t>
    </rPh>
    <rPh sb="5" eb="7">
      <t>シシュツ</t>
    </rPh>
    <phoneticPr fontId="1"/>
  </si>
  <si>
    <t>その他の委託費支出</t>
    <rPh sb="2" eb="3">
      <t>タ</t>
    </rPh>
    <rPh sb="4" eb="6">
      <t>イタク</t>
    </rPh>
    <rPh sb="6" eb="7">
      <t>ヒ</t>
    </rPh>
    <rPh sb="7" eb="9">
      <t>シシュツ</t>
    </rPh>
    <phoneticPr fontId="1"/>
  </si>
  <si>
    <t>8532</t>
    <phoneticPr fontId="1"/>
  </si>
  <si>
    <t>雑支出（業）</t>
    <rPh sb="0" eb="1">
      <t>ザツ</t>
    </rPh>
    <rPh sb="4" eb="5">
      <t>ギョウ</t>
    </rPh>
    <phoneticPr fontId="1"/>
  </si>
  <si>
    <t>印刷製本費支出（務）</t>
    <rPh sb="8" eb="9">
      <t>ム</t>
    </rPh>
    <phoneticPr fontId="1"/>
  </si>
  <si>
    <t>水道光熱費支出（務）</t>
    <phoneticPr fontId="1"/>
  </si>
  <si>
    <t>燃料費支出（務）</t>
    <phoneticPr fontId="1"/>
  </si>
  <si>
    <t>修繕費支出（務）</t>
    <phoneticPr fontId="1"/>
  </si>
  <si>
    <t>通信運搬費支出（務）</t>
    <phoneticPr fontId="1"/>
  </si>
  <si>
    <t>会議費支出（務）</t>
    <rPh sb="0" eb="3">
      <t>カイギヒ</t>
    </rPh>
    <phoneticPr fontId="1"/>
  </si>
  <si>
    <t>広報費支出（務）</t>
    <phoneticPr fontId="1"/>
  </si>
  <si>
    <t>業務委託費支出（務）</t>
    <phoneticPr fontId="1"/>
  </si>
  <si>
    <t>手数料支出（務）</t>
    <phoneticPr fontId="1"/>
  </si>
  <si>
    <t>保険料支出（務）</t>
    <rPh sb="0" eb="3">
      <t>ホケンリョウ</t>
    </rPh>
    <phoneticPr fontId="1"/>
  </si>
  <si>
    <t>賃借料支出（務）</t>
    <phoneticPr fontId="1"/>
  </si>
  <si>
    <t>租税公課支出（務）</t>
    <phoneticPr fontId="1"/>
  </si>
  <si>
    <t>雑支出（務）</t>
    <rPh sb="0" eb="1">
      <t>ザツ</t>
    </rPh>
    <phoneticPr fontId="1"/>
  </si>
  <si>
    <t>7323</t>
    <phoneticPr fontId="1"/>
  </si>
  <si>
    <t>8700</t>
    <phoneticPr fontId="1"/>
  </si>
  <si>
    <t>材料費支出</t>
    <rPh sb="0" eb="2">
      <t>ザイリョウ</t>
    </rPh>
    <rPh sb="2" eb="3">
      <t>ヒ</t>
    </rPh>
    <rPh sb="3" eb="5">
      <t>シシュツ</t>
    </rPh>
    <phoneticPr fontId="1"/>
  </si>
  <si>
    <t>当期材料仕入支出（G）</t>
    <rPh sb="0" eb="2">
      <t>トウキ</t>
    </rPh>
    <rPh sb="2" eb="4">
      <t>ザイリョウ</t>
    </rPh>
    <rPh sb="4" eb="6">
      <t>シイ</t>
    </rPh>
    <rPh sb="6" eb="8">
      <t>シシュツ</t>
    </rPh>
    <phoneticPr fontId="1"/>
  </si>
  <si>
    <t>8720</t>
    <phoneticPr fontId="1"/>
  </si>
  <si>
    <t>労務支出</t>
    <rPh sb="0" eb="2">
      <t>ロウム</t>
    </rPh>
    <rPh sb="2" eb="4">
      <t>シシュツ</t>
    </rPh>
    <phoneticPr fontId="1"/>
  </si>
  <si>
    <t>8122</t>
    <phoneticPr fontId="1"/>
  </si>
  <si>
    <t>利用者工賃支出（G)</t>
    <rPh sb="0" eb="3">
      <t>リヨウシャ</t>
    </rPh>
    <rPh sb="3" eb="5">
      <t>コウチン</t>
    </rPh>
    <rPh sb="5" eb="7">
      <t>シシュツ</t>
    </rPh>
    <phoneticPr fontId="1"/>
  </si>
  <si>
    <t>8760</t>
    <phoneticPr fontId="1"/>
  </si>
  <si>
    <t>経費支出</t>
    <rPh sb="0" eb="2">
      <t>ケイヒ</t>
    </rPh>
    <rPh sb="2" eb="4">
      <t>シシュツ</t>
    </rPh>
    <phoneticPr fontId="1"/>
  </si>
  <si>
    <t>8143</t>
    <phoneticPr fontId="1"/>
  </si>
  <si>
    <t>8144</t>
    <phoneticPr fontId="1"/>
  </si>
  <si>
    <t>8146</t>
    <phoneticPr fontId="1"/>
  </si>
  <si>
    <t>8148</t>
    <phoneticPr fontId="1"/>
  </si>
  <si>
    <t>8153</t>
    <phoneticPr fontId="1"/>
  </si>
  <si>
    <t>器具什器費支出（G)</t>
    <rPh sb="0" eb="2">
      <t>キグ</t>
    </rPh>
    <rPh sb="2" eb="4">
      <t>ジュウキ</t>
    </rPh>
    <rPh sb="4" eb="5">
      <t>ヒ</t>
    </rPh>
    <rPh sb="5" eb="7">
      <t>シシュツ</t>
    </rPh>
    <phoneticPr fontId="1"/>
  </si>
  <si>
    <t>消耗品費支出（G)</t>
    <rPh sb="0" eb="3">
      <t>ショウモウヒン</t>
    </rPh>
    <rPh sb="3" eb="4">
      <t>ヒ</t>
    </rPh>
    <rPh sb="4" eb="6">
      <t>シシュツ</t>
    </rPh>
    <phoneticPr fontId="1"/>
  </si>
  <si>
    <t>水道光熱費支出（G)</t>
    <rPh sb="0" eb="2">
      <t>スイドウ</t>
    </rPh>
    <rPh sb="2" eb="5">
      <t>コウネツヒ</t>
    </rPh>
    <rPh sb="5" eb="7">
      <t>シシュツ</t>
    </rPh>
    <phoneticPr fontId="1"/>
  </si>
  <si>
    <t>修繕費支出（G)</t>
    <rPh sb="0" eb="3">
      <t>シュウゼンヒ</t>
    </rPh>
    <rPh sb="3" eb="5">
      <t>シシュツ</t>
    </rPh>
    <phoneticPr fontId="1"/>
  </si>
  <si>
    <t>賃貸料支出（G)</t>
    <rPh sb="0" eb="3">
      <t>チンタイリョウ</t>
    </rPh>
    <rPh sb="3" eb="5">
      <t>シシュツ</t>
    </rPh>
    <phoneticPr fontId="1"/>
  </si>
  <si>
    <t>8780</t>
    <phoneticPr fontId="1"/>
  </si>
  <si>
    <t>8790</t>
    <phoneticPr fontId="1"/>
  </si>
  <si>
    <t>8412</t>
    <phoneticPr fontId="1"/>
  </si>
  <si>
    <t>8419</t>
    <phoneticPr fontId="1"/>
  </si>
  <si>
    <t>8421</t>
    <phoneticPr fontId="1"/>
  </si>
  <si>
    <t>8422</t>
    <phoneticPr fontId="1"/>
  </si>
  <si>
    <t>8423</t>
    <phoneticPr fontId="1"/>
  </si>
  <si>
    <t>8424</t>
    <phoneticPr fontId="1"/>
  </si>
  <si>
    <t>利用者工賃支出（H)</t>
    <rPh sb="0" eb="3">
      <t>リヨウシャ</t>
    </rPh>
    <rPh sb="3" eb="5">
      <t>コウチン</t>
    </rPh>
    <rPh sb="5" eb="7">
      <t>シシュツ</t>
    </rPh>
    <phoneticPr fontId="1"/>
  </si>
  <si>
    <t>旅費交通費支出（H)</t>
    <phoneticPr fontId="1"/>
  </si>
  <si>
    <t>器具什器費支出（H)</t>
    <rPh sb="0" eb="2">
      <t>キグ</t>
    </rPh>
    <rPh sb="2" eb="4">
      <t>ジュウキ</t>
    </rPh>
    <rPh sb="4" eb="5">
      <t>ヒ</t>
    </rPh>
    <rPh sb="5" eb="7">
      <t>シシュツ</t>
    </rPh>
    <phoneticPr fontId="1"/>
  </si>
  <si>
    <t>消耗品費支出（H)</t>
    <rPh sb="0" eb="3">
      <t>ショウモウヒン</t>
    </rPh>
    <rPh sb="3" eb="4">
      <t>ヒ</t>
    </rPh>
    <rPh sb="4" eb="6">
      <t>シシュツ</t>
    </rPh>
    <phoneticPr fontId="1"/>
  </si>
  <si>
    <t>印刷製本費支出（H)</t>
    <rPh sb="0" eb="2">
      <t>インサツ</t>
    </rPh>
    <rPh sb="2" eb="4">
      <t>セイホン</t>
    </rPh>
    <rPh sb="4" eb="5">
      <t>ヒ</t>
    </rPh>
    <rPh sb="5" eb="7">
      <t>シシュツ</t>
    </rPh>
    <phoneticPr fontId="1"/>
  </si>
  <si>
    <t>水道光熱費支出（H)</t>
    <rPh sb="0" eb="2">
      <t>スイドウ</t>
    </rPh>
    <rPh sb="2" eb="5">
      <t>コウネツヒ</t>
    </rPh>
    <rPh sb="5" eb="7">
      <t>シシュツ</t>
    </rPh>
    <phoneticPr fontId="1"/>
  </si>
  <si>
    <t>就労支援事業支出（製造原価・販売管理費）</t>
    <rPh sb="0" eb="2">
      <t>シュウロウ</t>
    </rPh>
    <rPh sb="2" eb="4">
      <t>シエン</t>
    </rPh>
    <rPh sb="4" eb="6">
      <t>ジギョウ</t>
    </rPh>
    <rPh sb="6" eb="8">
      <t>シシュツ</t>
    </rPh>
    <rPh sb="9" eb="11">
      <t>セイゾウ</t>
    </rPh>
    <rPh sb="11" eb="13">
      <t>ゲンカ</t>
    </rPh>
    <rPh sb="14" eb="16">
      <t>ハンバイ</t>
    </rPh>
    <rPh sb="16" eb="19">
      <t>カンリヒ</t>
    </rPh>
    <phoneticPr fontId="1"/>
  </si>
  <si>
    <t>8425</t>
    <phoneticPr fontId="1"/>
  </si>
  <si>
    <t>8426</t>
    <phoneticPr fontId="1"/>
  </si>
  <si>
    <t>8427</t>
    <phoneticPr fontId="1"/>
  </si>
  <si>
    <t>8428</t>
    <phoneticPr fontId="1"/>
  </si>
  <si>
    <t>8431</t>
    <phoneticPr fontId="1"/>
  </si>
  <si>
    <t>8432</t>
    <phoneticPr fontId="1"/>
  </si>
  <si>
    <t>8433</t>
    <phoneticPr fontId="1"/>
  </si>
  <si>
    <t>8434</t>
    <phoneticPr fontId="1"/>
  </si>
  <si>
    <t>8439</t>
    <phoneticPr fontId="1"/>
  </si>
  <si>
    <t>8442</t>
    <phoneticPr fontId="1"/>
  </si>
  <si>
    <t>8445</t>
    <phoneticPr fontId="1"/>
  </si>
  <si>
    <t>燃料費支出（H)</t>
    <rPh sb="0" eb="3">
      <t>ネンリョウヒ</t>
    </rPh>
    <rPh sb="3" eb="5">
      <t>シシュツ</t>
    </rPh>
    <phoneticPr fontId="1"/>
  </si>
  <si>
    <t>修繕費支出（H)</t>
    <rPh sb="0" eb="3">
      <t>シュウゼンヒ</t>
    </rPh>
    <rPh sb="3" eb="5">
      <t>シシュツ</t>
    </rPh>
    <phoneticPr fontId="1"/>
  </si>
  <si>
    <t>通信運搬費支出（H)</t>
    <rPh sb="0" eb="5">
      <t>ツウシンウンパンヒ</t>
    </rPh>
    <rPh sb="5" eb="7">
      <t>シシュツ</t>
    </rPh>
    <phoneticPr fontId="1"/>
  </si>
  <si>
    <t>受注活動費支出（H)</t>
    <rPh sb="0" eb="2">
      <t>ジュチュウ</t>
    </rPh>
    <rPh sb="2" eb="4">
      <t>カツドウ</t>
    </rPh>
    <rPh sb="4" eb="5">
      <t>ヒ</t>
    </rPh>
    <rPh sb="5" eb="7">
      <t>シシュツ</t>
    </rPh>
    <phoneticPr fontId="1"/>
  </si>
  <si>
    <t>損害保険料支出（H)</t>
    <rPh sb="0" eb="2">
      <t>ソンガイ</t>
    </rPh>
    <rPh sb="2" eb="4">
      <t>ホケン</t>
    </rPh>
    <rPh sb="4" eb="5">
      <t>リョウ</t>
    </rPh>
    <rPh sb="5" eb="7">
      <t>シシュツ</t>
    </rPh>
    <phoneticPr fontId="1"/>
  </si>
  <si>
    <t>賃借料支出（H)</t>
    <rPh sb="0" eb="3">
      <t>チンシャクリョウ</t>
    </rPh>
    <phoneticPr fontId="1"/>
  </si>
  <si>
    <t>車両燃料費支出（H)</t>
    <rPh sb="0" eb="5">
      <t>シャリョウネンリョウヒ</t>
    </rPh>
    <rPh sb="5" eb="7">
      <t>シシュツ</t>
    </rPh>
    <phoneticPr fontId="1"/>
  </si>
  <si>
    <t>租税公課支出（H)</t>
    <rPh sb="0" eb="2">
      <t>ソゼイ</t>
    </rPh>
    <rPh sb="2" eb="4">
      <t>コウカ</t>
    </rPh>
    <rPh sb="4" eb="6">
      <t>シシュツ</t>
    </rPh>
    <phoneticPr fontId="1"/>
  </si>
  <si>
    <t>手数料支出（H)</t>
    <rPh sb="0" eb="3">
      <t>テスウリョウ</t>
    </rPh>
    <rPh sb="3" eb="5">
      <t>シシュツ</t>
    </rPh>
    <phoneticPr fontId="1"/>
  </si>
  <si>
    <t>諸会費支出（H)</t>
    <rPh sb="0" eb="3">
      <t>ショカイヒ</t>
    </rPh>
    <rPh sb="3" eb="5">
      <t>シシュツ</t>
    </rPh>
    <phoneticPr fontId="1"/>
  </si>
  <si>
    <t>雑支出（H)</t>
    <rPh sb="0" eb="1">
      <t>ザツ</t>
    </rPh>
    <rPh sb="1" eb="3">
      <t>シシュツ</t>
    </rPh>
    <phoneticPr fontId="1"/>
  </si>
  <si>
    <t>就労支援事業（G）</t>
    <rPh sb="0" eb="2">
      <t>シュウロウ</t>
    </rPh>
    <rPh sb="2" eb="4">
      <t>シエン</t>
    </rPh>
    <rPh sb="4" eb="6">
      <t>ジギョウ</t>
    </rPh>
    <phoneticPr fontId="1"/>
  </si>
  <si>
    <t>就労支援事業（H）</t>
    <rPh sb="0" eb="2">
      <t>シュウロウ</t>
    </rPh>
    <rPh sb="2" eb="4">
      <t>シエン</t>
    </rPh>
    <rPh sb="4" eb="6">
      <t>ジギョウ</t>
    </rPh>
    <phoneticPr fontId="1"/>
  </si>
  <si>
    <t>確認</t>
    <rPh sb="0" eb="2">
      <t>カクニン</t>
    </rPh>
    <phoneticPr fontId="1"/>
  </si>
  <si>
    <t>差額</t>
    <rPh sb="0" eb="2">
      <t>サガク</t>
    </rPh>
    <phoneticPr fontId="1"/>
  </si>
  <si>
    <t>8191</t>
  </si>
  <si>
    <t>こんにちは赤ちゃん事業</t>
    <rPh sb="5" eb="6">
      <t>アカ</t>
    </rPh>
    <rPh sb="9" eb="11">
      <t>ジギョウ</t>
    </rPh>
    <phoneticPr fontId="1"/>
  </si>
  <si>
    <t>8614</t>
    <phoneticPr fontId="1"/>
  </si>
  <si>
    <t>利用者負担軽減額</t>
    <rPh sb="0" eb="3">
      <t>リヨウシャ</t>
    </rPh>
    <rPh sb="3" eb="5">
      <t>フタン</t>
    </rPh>
    <rPh sb="5" eb="7">
      <t>ケイゲン</t>
    </rPh>
    <rPh sb="7" eb="8">
      <t>ガク</t>
    </rPh>
    <phoneticPr fontId="1"/>
  </si>
  <si>
    <t>7218</t>
    <phoneticPr fontId="1"/>
  </si>
  <si>
    <t>7221</t>
    <phoneticPr fontId="1"/>
  </si>
  <si>
    <t>7333</t>
    <phoneticPr fontId="1"/>
  </si>
  <si>
    <t>7610</t>
    <phoneticPr fontId="1"/>
  </si>
  <si>
    <t>7427</t>
    <phoneticPr fontId="1"/>
  </si>
  <si>
    <t>7433</t>
    <phoneticPr fontId="1"/>
  </si>
  <si>
    <t>その他の固定資産売却収入</t>
    <rPh sb="2" eb="3">
      <t>タ</t>
    </rPh>
    <rPh sb="4" eb="6">
      <t>コテイ</t>
    </rPh>
    <rPh sb="6" eb="8">
      <t>シサン</t>
    </rPh>
    <rPh sb="8" eb="10">
      <t>バイキャク</t>
    </rPh>
    <rPh sb="10" eb="12">
      <t>シュウニュウ</t>
    </rPh>
    <phoneticPr fontId="1"/>
  </si>
  <si>
    <t>7640</t>
    <phoneticPr fontId="1"/>
  </si>
  <si>
    <t>7640</t>
    <phoneticPr fontId="1"/>
  </si>
  <si>
    <t>8716</t>
    <phoneticPr fontId="1"/>
  </si>
  <si>
    <t>8717</t>
    <phoneticPr fontId="1"/>
  </si>
  <si>
    <t>8715</t>
    <phoneticPr fontId="1"/>
  </si>
  <si>
    <t>8718</t>
    <phoneticPr fontId="1"/>
  </si>
  <si>
    <t>8560</t>
    <phoneticPr fontId="1"/>
  </si>
  <si>
    <t>8560</t>
    <phoneticPr fontId="1"/>
  </si>
  <si>
    <t>7690</t>
    <phoneticPr fontId="1"/>
  </si>
  <si>
    <t>7700</t>
    <phoneticPr fontId="1"/>
  </si>
  <si>
    <t>7980</t>
    <phoneticPr fontId="1"/>
  </si>
  <si>
    <t>7542</t>
    <phoneticPr fontId="1"/>
  </si>
  <si>
    <t>7543</t>
    <phoneticPr fontId="1"/>
  </si>
  <si>
    <t>7577</t>
    <phoneticPr fontId="1"/>
  </si>
  <si>
    <t>8590</t>
    <phoneticPr fontId="1"/>
  </si>
  <si>
    <t>8813</t>
    <phoneticPr fontId="1"/>
  </si>
  <si>
    <t>8813</t>
    <phoneticPr fontId="1"/>
  </si>
  <si>
    <t>8600</t>
    <phoneticPr fontId="1"/>
  </si>
  <si>
    <t>8814</t>
    <phoneticPr fontId="1"/>
  </si>
  <si>
    <t>8841</t>
    <phoneticPr fontId="1"/>
  </si>
  <si>
    <t>8842</t>
    <phoneticPr fontId="1"/>
  </si>
  <si>
    <t>8842</t>
    <phoneticPr fontId="1"/>
  </si>
  <si>
    <t>8993</t>
    <phoneticPr fontId="1"/>
  </si>
  <si>
    <t>8993</t>
    <phoneticPr fontId="1"/>
  </si>
  <si>
    <t>8620</t>
    <phoneticPr fontId="1"/>
  </si>
  <si>
    <t>8843</t>
    <phoneticPr fontId="1"/>
  </si>
  <si>
    <t>8630</t>
    <phoneticPr fontId="1"/>
  </si>
  <si>
    <t>8845</t>
    <phoneticPr fontId="1"/>
  </si>
  <si>
    <t>8120</t>
    <phoneticPr fontId="1"/>
  </si>
  <si>
    <t>8996</t>
    <phoneticPr fontId="1"/>
  </si>
  <si>
    <t>8640</t>
    <phoneticPr fontId="1"/>
  </si>
  <si>
    <t>8879</t>
    <phoneticPr fontId="1"/>
  </si>
  <si>
    <t>8542</t>
    <phoneticPr fontId="1"/>
  </si>
  <si>
    <t>7543</t>
    <phoneticPr fontId="1"/>
  </si>
  <si>
    <t>7577</t>
    <phoneticPr fontId="1"/>
  </si>
  <si>
    <t>7690</t>
    <phoneticPr fontId="1"/>
  </si>
  <si>
    <t>7700</t>
    <phoneticPr fontId="1"/>
  </si>
  <si>
    <t>7980</t>
    <phoneticPr fontId="1"/>
  </si>
  <si>
    <t>8726</t>
    <phoneticPr fontId="1"/>
  </si>
  <si>
    <t>地域職員割合</t>
    <rPh sb="0" eb="2">
      <t>チイキ</t>
    </rPh>
    <rPh sb="2" eb="4">
      <t>ショクイン</t>
    </rPh>
    <rPh sb="4" eb="6">
      <t>ワリアイ</t>
    </rPh>
    <phoneticPr fontId="1"/>
  </si>
  <si>
    <t>法人安定化積立取崩</t>
    <rPh sb="0" eb="2">
      <t>ホウジン</t>
    </rPh>
    <rPh sb="2" eb="5">
      <t>アンテイカ</t>
    </rPh>
    <rPh sb="5" eb="6">
      <t>ツ</t>
    </rPh>
    <rPh sb="6" eb="7">
      <t>タチ</t>
    </rPh>
    <rPh sb="7" eb="9">
      <t>トリクズ</t>
    </rPh>
    <phoneticPr fontId="1"/>
  </si>
  <si>
    <t>甲賀作業所／B</t>
    <rPh sb="0" eb="2">
      <t>コウカ</t>
    </rPh>
    <rPh sb="2" eb="4">
      <t>サギョウ</t>
    </rPh>
    <rPh sb="4" eb="5">
      <t>ショ</t>
    </rPh>
    <phoneticPr fontId="1"/>
  </si>
  <si>
    <t>つちやま作業所／B</t>
    <rPh sb="4" eb="6">
      <t>サギョウ</t>
    </rPh>
    <rPh sb="6" eb="7">
      <t>ショ</t>
    </rPh>
    <phoneticPr fontId="1"/>
  </si>
  <si>
    <t>市民活動運営事業</t>
    <rPh sb="0" eb="4">
      <t>シミンカツドウ</t>
    </rPh>
    <rPh sb="4" eb="6">
      <t>ウンエイ</t>
    </rPh>
    <rPh sb="6" eb="8">
      <t>ジギョウ</t>
    </rPh>
    <phoneticPr fontId="1"/>
  </si>
  <si>
    <t>市民活動VC運営事業</t>
    <rPh sb="0" eb="2">
      <t>シミン</t>
    </rPh>
    <rPh sb="2" eb="4">
      <t>カツドウ</t>
    </rPh>
    <rPh sb="6" eb="8">
      <t>ウンエイ</t>
    </rPh>
    <rPh sb="8" eb="10">
      <t>ジギョウ</t>
    </rPh>
    <phoneticPr fontId="1"/>
  </si>
  <si>
    <t>甲賀市高齢者介護予防ボランティア・ポント制度事業</t>
    <rPh sb="0" eb="3">
      <t>コウカシ</t>
    </rPh>
    <rPh sb="3" eb="6">
      <t>コウレイシャ</t>
    </rPh>
    <rPh sb="6" eb="8">
      <t>カイゴ</t>
    </rPh>
    <rPh sb="8" eb="10">
      <t>ヨボウ</t>
    </rPh>
    <rPh sb="20" eb="22">
      <t>セイド</t>
    </rPh>
    <rPh sb="22" eb="24">
      <t>ジギョウ</t>
    </rPh>
    <phoneticPr fontId="1"/>
  </si>
  <si>
    <t>8540</t>
    <phoneticPr fontId="1"/>
  </si>
  <si>
    <t>7586</t>
    <phoneticPr fontId="1"/>
  </si>
  <si>
    <t>7554</t>
    <phoneticPr fontId="1"/>
  </si>
  <si>
    <t>7555</t>
    <phoneticPr fontId="1"/>
  </si>
  <si>
    <t>8853</t>
    <phoneticPr fontId="1"/>
  </si>
  <si>
    <t>8854</t>
    <phoneticPr fontId="1"/>
  </si>
  <si>
    <t/>
  </si>
  <si>
    <t>8847</t>
    <phoneticPr fontId="1"/>
  </si>
  <si>
    <t>ソフトウェア取得支出</t>
    <rPh sb="6" eb="10">
      <t>シュトクシシュツ</t>
    </rPh>
    <phoneticPr fontId="1"/>
  </si>
  <si>
    <t>その他の取得支出</t>
    <rPh sb="2" eb="3">
      <t>タ</t>
    </rPh>
    <rPh sb="4" eb="6">
      <t>シュトク</t>
    </rPh>
    <rPh sb="6" eb="8">
      <t>シシュツ</t>
    </rPh>
    <phoneticPr fontId="1"/>
  </si>
  <si>
    <t>7130</t>
    <phoneticPr fontId="1"/>
  </si>
  <si>
    <t>C</t>
    <phoneticPr fontId="1"/>
  </si>
  <si>
    <t>都道府県社協受託金収入</t>
    <rPh sb="0" eb="4">
      <t>トドウフケン</t>
    </rPh>
    <rPh sb="4" eb="6">
      <t>シャキョウ</t>
    </rPh>
    <rPh sb="6" eb="8">
      <t>ジュタク</t>
    </rPh>
    <rPh sb="8" eb="9">
      <t>キン</t>
    </rPh>
    <rPh sb="9" eb="11">
      <t>シュウニュウ</t>
    </rPh>
    <phoneticPr fontId="1"/>
  </si>
  <si>
    <t>A</t>
    <phoneticPr fontId="1"/>
  </si>
  <si>
    <t>B</t>
    <phoneticPr fontId="1"/>
  </si>
  <si>
    <t>D</t>
    <phoneticPr fontId="1"/>
  </si>
  <si>
    <t>Z</t>
    <phoneticPr fontId="1"/>
  </si>
  <si>
    <t>法人運営補助金収入</t>
    <rPh sb="0" eb="2">
      <t>ホウジン</t>
    </rPh>
    <rPh sb="2" eb="4">
      <t>ウンエイ</t>
    </rPh>
    <rPh sb="4" eb="7">
      <t>ホジョキン</t>
    </rPh>
    <rPh sb="7" eb="9">
      <t>シュウニュウ</t>
    </rPh>
    <phoneticPr fontId="1"/>
  </si>
  <si>
    <t>権利擁護事業補助金収入</t>
    <rPh sb="0" eb="2">
      <t>ケンリ</t>
    </rPh>
    <rPh sb="2" eb="4">
      <t>ヨウゴ</t>
    </rPh>
    <rPh sb="4" eb="6">
      <t>ジギョウ</t>
    </rPh>
    <rPh sb="6" eb="9">
      <t>ホジョキン</t>
    </rPh>
    <rPh sb="9" eb="11">
      <t>シュウニュウ</t>
    </rPh>
    <phoneticPr fontId="1"/>
  </si>
  <si>
    <t>利用者負担軽減制度補助金収入</t>
    <rPh sb="0" eb="3">
      <t>リヨウシャ</t>
    </rPh>
    <rPh sb="3" eb="5">
      <t>フタン</t>
    </rPh>
    <rPh sb="5" eb="7">
      <t>ケイゲン</t>
    </rPh>
    <rPh sb="7" eb="9">
      <t>セイド</t>
    </rPh>
    <rPh sb="9" eb="12">
      <t>ホジョキン</t>
    </rPh>
    <rPh sb="12" eb="14">
      <t>シュウニュウ</t>
    </rPh>
    <phoneticPr fontId="1"/>
  </si>
  <si>
    <t>その他</t>
    <rPh sb="2" eb="3">
      <t>タ</t>
    </rPh>
    <phoneticPr fontId="1"/>
  </si>
  <si>
    <t>E</t>
    <phoneticPr fontId="1"/>
  </si>
  <si>
    <t>F</t>
    <phoneticPr fontId="1"/>
  </si>
  <si>
    <t>移動補助業務</t>
    <rPh sb="0" eb="2">
      <t>イドウ</t>
    </rPh>
    <rPh sb="2" eb="4">
      <t>ホジョ</t>
    </rPh>
    <rPh sb="4" eb="6">
      <t>ギョウム</t>
    </rPh>
    <phoneticPr fontId="1"/>
  </si>
  <si>
    <t>運行補助業務</t>
    <rPh sb="0" eb="2">
      <t>ウンコウ</t>
    </rPh>
    <rPh sb="2" eb="4">
      <t>ホジョ</t>
    </rPh>
    <rPh sb="4" eb="6">
      <t>ギョウム</t>
    </rPh>
    <phoneticPr fontId="1"/>
  </si>
  <si>
    <t>指定管理委託料</t>
    <rPh sb="0" eb="2">
      <t>シテイ</t>
    </rPh>
    <rPh sb="2" eb="4">
      <t>カンリ</t>
    </rPh>
    <rPh sb="4" eb="7">
      <t>イタクリョウ</t>
    </rPh>
    <phoneticPr fontId="1"/>
  </si>
  <si>
    <t>タイムケア委託費</t>
    <rPh sb="5" eb="7">
      <t>イタク</t>
    </rPh>
    <rPh sb="7" eb="8">
      <t>ヒ</t>
    </rPh>
    <phoneticPr fontId="1"/>
  </si>
  <si>
    <t>業務委託料</t>
    <rPh sb="0" eb="2">
      <t>ギョウム</t>
    </rPh>
    <rPh sb="2" eb="5">
      <t>イタクリョウ</t>
    </rPh>
    <phoneticPr fontId="1"/>
  </si>
  <si>
    <t>甲賀市　産褥期</t>
    <rPh sb="0" eb="3">
      <t>コウカシ</t>
    </rPh>
    <rPh sb="4" eb="7">
      <t>サンジョクキ</t>
    </rPh>
    <phoneticPr fontId="1"/>
  </si>
  <si>
    <t>市町社協事務費</t>
    <rPh sb="0" eb="2">
      <t>シチョウ</t>
    </rPh>
    <rPh sb="2" eb="4">
      <t>シャキョウ</t>
    </rPh>
    <rPh sb="4" eb="7">
      <t>ジムヒ</t>
    </rPh>
    <phoneticPr fontId="1"/>
  </si>
  <si>
    <t>民生委員実費弁償費</t>
    <rPh sb="0" eb="2">
      <t>ミンセイ</t>
    </rPh>
    <rPh sb="2" eb="4">
      <t>イイン</t>
    </rPh>
    <rPh sb="4" eb="6">
      <t>ジッピ</t>
    </rPh>
    <rPh sb="6" eb="8">
      <t>ベンショウ</t>
    </rPh>
    <rPh sb="8" eb="9">
      <t>ヒ</t>
    </rPh>
    <phoneticPr fontId="1"/>
  </si>
  <si>
    <t>市町社協相談体制整備</t>
    <rPh sb="0" eb="2">
      <t>シチョウ</t>
    </rPh>
    <rPh sb="2" eb="4">
      <t>シャキョウ</t>
    </rPh>
    <rPh sb="4" eb="6">
      <t>ソウダン</t>
    </rPh>
    <rPh sb="6" eb="8">
      <t>タイセイ</t>
    </rPh>
    <rPh sb="8" eb="10">
      <t>セイビ</t>
    </rPh>
    <phoneticPr fontId="1"/>
  </si>
  <si>
    <t>特例つなぎ資金（社協事務費）</t>
    <rPh sb="0" eb="2">
      <t>トクレイ</t>
    </rPh>
    <rPh sb="5" eb="7">
      <t>シキン</t>
    </rPh>
    <rPh sb="8" eb="10">
      <t>シャキョウ</t>
    </rPh>
    <rPh sb="10" eb="13">
      <t>ジムヒ</t>
    </rPh>
    <phoneticPr fontId="1"/>
  </si>
  <si>
    <t>水口小口貸付</t>
    <rPh sb="0" eb="2">
      <t>ミナクチ</t>
    </rPh>
    <rPh sb="2" eb="4">
      <t>コグチ</t>
    </rPh>
    <rPh sb="4" eb="6">
      <t>カシツケ</t>
    </rPh>
    <phoneticPr fontId="1"/>
  </si>
  <si>
    <t>土山小口貸付</t>
    <rPh sb="0" eb="2">
      <t>ツチヤマ</t>
    </rPh>
    <rPh sb="2" eb="4">
      <t>コグチ</t>
    </rPh>
    <rPh sb="4" eb="6">
      <t>カシツケ</t>
    </rPh>
    <phoneticPr fontId="1"/>
  </si>
  <si>
    <t>甲賀小口貸付</t>
    <rPh sb="0" eb="2">
      <t>コウカ</t>
    </rPh>
    <rPh sb="2" eb="4">
      <t>コグチ</t>
    </rPh>
    <rPh sb="4" eb="6">
      <t>カシツケ</t>
    </rPh>
    <phoneticPr fontId="1"/>
  </si>
  <si>
    <t>甲南小口貸付</t>
    <rPh sb="0" eb="2">
      <t>コウナン</t>
    </rPh>
    <rPh sb="2" eb="4">
      <t>コグチ</t>
    </rPh>
    <rPh sb="4" eb="6">
      <t>カシツケ</t>
    </rPh>
    <phoneticPr fontId="1"/>
  </si>
  <si>
    <t>信楽小口貸付</t>
    <rPh sb="0" eb="2">
      <t>シガラキ</t>
    </rPh>
    <rPh sb="2" eb="4">
      <t>コグチ</t>
    </rPh>
    <rPh sb="4" eb="6">
      <t>カシツケ</t>
    </rPh>
    <phoneticPr fontId="1"/>
  </si>
  <si>
    <t>印刷代</t>
    <rPh sb="0" eb="2">
      <t>インサツ</t>
    </rPh>
    <rPh sb="2" eb="3">
      <t>ダイ</t>
    </rPh>
    <phoneticPr fontId="1"/>
  </si>
  <si>
    <t>サービス利用料</t>
    <rPh sb="4" eb="7">
      <t>リヨウリョウ</t>
    </rPh>
    <phoneticPr fontId="1"/>
  </si>
  <si>
    <t>タイムケア利用料</t>
    <rPh sb="5" eb="8">
      <t>リヨウリョウ</t>
    </rPh>
    <phoneticPr fontId="1"/>
  </si>
  <si>
    <t>書類等預かりサービス利用料</t>
    <rPh sb="0" eb="2">
      <t>ショルイ</t>
    </rPh>
    <rPh sb="2" eb="3">
      <t>トウ</t>
    </rPh>
    <rPh sb="3" eb="4">
      <t>アズ</t>
    </rPh>
    <rPh sb="10" eb="13">
      <t>リヨウリョウ</t>
    </rPh>
    <phoneticPr fontId="1"/>
  </si>
  <si>
    <t>出向職員負担額</t>
    <rPh sb="0" eb="2">
      <t>シュッコウ</t>
    </rPh>
    <rPh sb="2" eb="4">
      <t>ショクイン</t>
    </rPh>
    <rPh sb="4" eb="6">
      <t>フタン</t>
    </rPh>
    <rPh sb="6" eb="7">
      <t>ガク</t>
    </rPh>
    <phoneticPr fontId="1"/>
  </si>
  <si>
    <t>碧水荘サークル利用料</t>
    <rPh sb="0" eb="2">
      <t>ヘキスイ</t>
    </rPh>
    <rPh sb="2" eb="3">
      <t>ソウ</t>
    </rPh>
    <rPh sb="7" eb="10">
      <t>リヨウリョウ</t>
    </rPh>
    <phoneticPr fontId="1"/>
  </si>
  <si>
    <t>国保連</t>
    <rPh sb="0" eb="3">
      <t>コクホレン</t>
    </rPh>
    <phoneticPr fontId="1"/>
  </si>
  <si>
    <t>居宅　事業所応援経費</t>
    <rPh sb="0" eb="2">
      <t>キョタク</t>
    </rPh>
    <rPh sb="3" eb="6">
      <t>ジギョウショ</t>
    </rPh>
    <rPh sb="6" eb="8">
      <t>オウエン</t>
    </rPh>
    <rPh sb="8" eb="10">
      <t>ケイヒ</t>
    </rPh>
    <phoneticPr fontId="1"/>
  </si>
  <si>
    <t>国保連　予防</t>
    <rPh sb="0" eb="3">
      <t>コクホレン</t>
    </rPh>
    <rPh sb="4" eb="6">
      <t>ヨボウ</t>
    </rPh>
    <phoneticPr fontId="1"/>
  </si>
  <si>
    <t>国保連　生保</t>
    <rPh sb="0" eb="3">
      <t>コクホレン</t>
    </rPh>
    <rPh sb="4" eb="6">
      <t>セイホ</t>
    </rPh>
    <phoneticPr fontId="1"/>
  </si>
  <si>
    <t>国保連　生保　処遇改善</t>
    <rPh sb="0" eb="3">
      <t>コクホレン</t>
    </rPh>
    <rPh sb="4" eb="6">
      <t>セイホ</t>
    </rPh>
    <rPh sb="7" eb="11">
      <t>ショグウカイゼン</t>
    </rPh>
    <phoneticPr fontId="1"/>
  </si>
  <si>
    <t>国保連　生保　処遇改善　予防</t>
    <rPh sb="0" eb="3">
      <t>コクホレン</t>
    </rPh>
    <rPh sb="4" eb="6">
      <t>セイホ</t>
    </rPh>
    <rPh sb="7" eb="11">
      <t>ショグウカイゼン</t>
    </rPh>
    <rPh sb="12" eb="14">
      <t>ヨボウ</t>
    </rPh>
    <phoneticPr fontId="1"/>
  </si>
  <si>
    <t>国保連　総合支援　生保</t>
    <rPh sb="0" eb="3">
      <t>コクホレン</t>
    </rPh>
    <rPh sb="4" eb="6">
      <t>ソウゴウ</t>
    </rPh>
    <rPh sb="6" eb="8">
      <t>シエン</t>
    </rPh>
    <rPh sb="9" eb="11">
      <t>セイホ</t>
    </rPh>
    <phoneticPr fontId="1"/>
  </si>
  <si>
    <t>利用者</t>
    <rPh sb="0" eb="3">
      <t>リヨウシャ</t>
    </rPh>
    <phoneticPr fontId="1"/>
  </si>
  <si>
    <t>利用者　処遇改善</t>
    <rPh sb="0" eb="3">
      <t>リヨウシャ</t>
    </rPh>
    <rPh sb="4" eb="8">
      <t>ショグウカイゼン</t>
    </rPh>
    <phoneticPr fontId="1"/>
  </si>
  <si>
    <t>利用者　処遇改善　予防</t>
    <rPh sb="0" eb="3">
      <t>リヨウシャ</t>
    </rPh>
    <rPh sb="4" eb="8">
      <t>ショグウカイゼン</t>
    </rPh>
    <rPh sb="9" eb="11">
      <t>ヨボウ</t>
    </rPh>
    <phoneticPr fontId="1"/>
  </si>
  <si>
    <t>利用者負担軽減額</t>
    <rPh sb="0" eb="3">
      <t>リヨウシャ</t>
    </rPh>
    <rPh sb="3" eb="5">
      <t>フタン</t>
    </rPh>
    <rPh sb="5" eb="7">
      <t>ケイゲン</t>
    </rPh>
    <rPh sb="7" eb="8">
      <t>ガク</t>
    </rPh>
    <phoneticPr fontId="1"/>
  </si>
  <si>
    <t>国保連　生保　予防</t>
    <rPh sb="0" eb="3">
      <t>コクホレン</t>
    </rPh>
    <rPh sb="4" eb="6">
      <t>セイホ</t>
    </rPh>
    <rPh sb="7" eb="9">
      <t>ヨボウ</t>
    </rPh>
    <phoneticPr fontId="1"/>
  </si>
  <si>
    <t>利用者　予防</t>
    <rPh sb="0" eb="3">
      <t>リヨウシャ</t>
    </rPh>
    <rPh sb="4" eb="6">
      <t>ヨボウ</t>
    </rPh>
    <phoneticPr fontId="1"/>
  </si>
  <si>
    <t>国保連　総合事業</t>
    <rPh sb="0" eb="3">
      <t>コクホレン</t>
    </rPh>
    <rPh sb="4" eb="6">
      <t>ソウゴウ</t>
    </rPh>
    <rPh sb="6" eb="8">
      <t>ジギョウ</t>
    </rPh>
    <phoneticPr fontId="1"/>
  </si>
  <si>
    <t>国保連　総合事業　生保</t>
    <rPh sb="0" eb="3">
      <t>コクホレン</t>
    </rPh>
    <rPh sb="4" eb="6">
      <t>ソウゴウ</t>
    </rPh>
    <rPh sb="6" eb="8">
      <t>ジギョウ</t>
    </rPh>
    <rPh sb="9" eb="11">
      <t>セイホ</t>
    </rPh>
    <phoneticPr fontId="1"/>
  </si>
  <si>
    <t>国保連　総合事業　生保　処遇改善</t>
    <rPh sb="0" eb="3">
      <t>コクホレン</t>
    </rPh>
    <rPh sb="4" eb="8">
      <t>ソウゴウジギョウ</t>
    </rPh>
    <rPh sb="9" eb="11">
      <t>セイホ</t>
    </rPh>
    <rPh sb="12" eb="16">
      <t>ショグウカイゼン</t>
    </rPh>
    <phoneticPr fontId="1"/>
  </si>
  <si>
    <t>利用者　総合事業</t>
    <rPh sb="0" eb="3">
      <t>リヨウシャ</t>
    </rPh>
    <rPh sb="4" eb="8">
      <t>ソウゴウジギョウ</t>
    </rPh>
    <phoneticPr fontId="1"/>
  </si>
  <si>
    <t>利用者　処遇改善　総合事業</t>
    <rPh sb="0" eb="3">
      <t>リヨウシャ</t>
    </rPh>
    <rPh sb="4" eb="8">
      <t>ショグウカイゼン</t>
    </rPh>
    <rPh sb="9" eb="13">
      <t>ソウゴウジギョウ</t>
    </rPh>
    <phoneticPr fontId="1"/>
  </si>
  <si>
    <t>利用者　食事代</t>
    <rPh sb="0" eb="3">
      <t>リヨウシャ</t>
    </rPh>
    <rPh sb="4" eb="7">
      <t>ショクジダイ</t>
    </rPh>
    <phoneticPr fontId="1"/>
  </si>
  <si>
    <t>利用者　総合事業　実費負担等</t>
    <rPh sb="0" eb="3">
      <t>リヨウシャ</t>
    </rPh>
    <rPh sb="4" eb="8">
      <t>ソウゴウジギョウ</t>
    </rPh>
    <rPh sb="9" eb="11">
      <t>ジッピ</t>
    </rPh>
    <rPh sb="11" eb="13">
      <t>フタン</t>
    </rPh>
    <rPh sb="13" eb="14">
      <t>トウ</t>
    </rPh>
    <phoneticPr fontId="1"/>
  </si>
  <si>
    <t>利用者　限度額オーバー</t>
    <rPh sb="0" eb="3">
      <t>リヨウシャ</t>
    </rPh>
    <rPh sb="4" eb="7">
      <t>ゲンドガク</t>
    </rPh>
    <phoneticPr fontId="1"/>
  </si>
  <si>
    <t>利用者　保険外</t>
    <rPh sb="0" eb="3">
      <t>リヨウシャ</t>
    </rPh>
    <rPh sb="4" eb="6">
      <t>ホケン</t>
    </rPh>
    <rPh sb="6" eb="7">
      <t>ガイ</t>
    </rPh>
    <phoneticPr fontId="1"/>
  </si>
  <si>
    <t>利用者　安否確認</t>
    <rPh sb="0" eb="3">
      <t>リヨウシャ</t>
    </rPh>
    <rPh sb="4" eb="6">
      <t>アンピ</t>
    </rPh>
    <rPh sb="6" eb="8">
      <t>カクニン</t>
    </rPh>
    <phoneticPr fontId="1"/>
  </si>
  <si>
    <t>利用者　特別給付</t>
    <rPh sb="0" eb="3">
      <t>リヨウシャ</t>
    </rPh>
    <rPh sb="4" eb="6">
      <t>トクベツ</t>
    </rPh>
    <rPh sb="6" eb="8">
      <t>キュウフ</t>
    </rPh>
    <phoneticPr fontId="1"/>
  </si>
  <si>
    <t>利用者　自己負担</t>
    <rPh sb="0" eb="3">
      <t>リヨウシャ</t>
    </rPh>
    <rPh sb="4" eb="6">
      <t>ジコ</t>
    </rPh>
    <rPh sb="6" eb="8">
      <t>フタン</t>
    </rPh>
    <phoneticPr fontId="1"/>
  </si>
  <si>
    <t>利用者　キャンセル料</t>
    <rPh sb="0" eb="3">
      <t>リヨウシャ</t>
    </rPh>
    <rPh sb="9" eb="10">
      <t>リョウ</t>
    </rPh>
    <phoneticPr fontId="1"/>
  </si>
  <si>
    <t>国保連　処遇改善</t>
    <rPh sb="0" eb="3">
      <t>コクホレン</t>
    </rPh>
    <rPh sb="4" eb="8">
      <t>ショグウカイゼン</t>
    </rPh>
    <phoneticPr fontId="1"/>
  </si>
  <si>
    <t>国保連　処遇改善　総合支援</t>
    <rPh sb="0" eb="3">
      <t>コクホレン</t>
    </rPh>
    <rPh sb="4" eb="8">
      <t>ショグウカイゼン</t>
    </rPh>
    <rPh sb="9" eb="11">
      <t>ソウゴウ</t>
    </rPh>
    <rPh sb="11" eb="13">
      <t>シエン</t>
    </rPh>
    <phoneticPr fontId="1"/>
  </si>
  <si>
    <t>甲賀市　認定調査</t>
    <rPh sb="0" eb="3">
      <t>コウカシ</t>
    </rPh>
    <rPh sb="4" eb="6">
      <t>ニンテイ</t>
    </rPh>
    <rPh sb="6" eb="8">
      <t>チョウサ</t>
    </rPh>
    <phoneticPr fontId="1"/>
  </si>
  <si>
    <t>甲賀市　予防サービス計画作成等　予防</t>
    <rPh sb="0" eb="3">
      <t>コウカシ</t>
    </rPh>
    <rPh sb="4" eb="6">
      <t>ヨボウ</t>
    </rPh>
    <rPh sb="10" eb="12">
      <t>ケイカク</t>
    </rPh>
    <rPh sb="12" eb="14">
      <t>サクセイ</t>
    </rPh>
    <rPh sb="14" eb="15">
      <t>トウ</t>
    </rPh>
    <rPh sb="16" eb="18">
      <t>ヨボウ</t>
    </rPh>
    <phoneticPr fontId="1"/>
  </si>
  <si>
    <t>甲賀市　予防サービス計画作成等　総合事業</t>
    <rPh sb="0" eb="3">
      <t>コウカシ</t>
    </rPh>
    <rPh sb="4" eb="6">
      <t>ヨボウ</t>
    </rPh>
    <rPh sb="10" eb="12">
      <t>ケイカク</t>
    </rPh>
    <rPh sb="12" eb="14">
      <t>サクセイ</t>
    </rPh>
    <rPh sb="14" eb="15">
      <t>トウ</t>
    </rPh>
    <rPh sb="16" eb="18">
      <t>ソウゴウ</t>
    </rPh>
    <rPh sb="18" eb="20">
      <t>ジギョウ</t>
    </rPh>
    <phoneticPr fontId="1"/>
  </si>
  <si>
    <t>甲賀市外　認定調査</t>
    <rPh sb="0" eb="3">
      <t>コウカシ</t>
    </rPh>
    <rPh sb="3" eb="4">
      <t>ガイ</t>
    </rPh>
    <rPh sb="5" eb="7">
      <t>ニンテイ</t>
    </rPh>
    <rPh sb="7" eb="9">
      <t>チョウサ</t>
    </rPh>
    <phoneticPr fontId="1"/>
  </si>
  <si>
    <t>喫茶売上</t>
    <rPh sb="0" eb="2">
      <t>キッサ</t>
    </rPh>
    <rPh sb="2" eb="4">
      <t>ウリアゲ</t>
    </rPh>
    <phoneticPr fontId="1"/>
  </si>
  <si>
    <t>BK販売手数料</t>
    <rPh sb="2" eb="7">
      <t>ハンバイテスウリョウ</t>
    </rPh>
    <phoneticPr fontId="1"/>
  </si>
  <si>
    <t>直売</t>
    <rPh sb="0" eb="2">
      <t>チョクバイ</t>
    </rPh>
    <phoneticPr fontId="1"/>
  </si>
  <si>
    <t>直売以外</t>
    <rPh sb="0" eb="2">
      <t>チョクバイ</t>
    </rPh>
    <rPh sb="2" eb="4">
      <t>イガイ</t>
    </rPh>
    <phoneticPr fontId="1"/>
  </si>
  <si>
    <t>作業料</t>
    <rPh sb="0" eb="2">
      <t>サギョウ</t>
    </rPh>
    <rPh sb="2" eb="3">
      <t>リョウ</t>
    </rPh>
    <phoneticPr fontId="1"/>
  </si>
  <si>
    <t>清掃代</t>
    <rPh sb="0" eb="2">
      <t>セイソウ</t>
    </rPh>
    <rPh sb="2" eb="3">
      <t>ダイ</t>
    </rPh>
    <phoneticPr fontId="1"/>
  </si>
  <si>
    <t>施設外就労</t>
    <rPh sb="0" eb="2">
      <t>シセツ</t>
    </rPh>
    <rPh sb="2" eb="3">
      <t>ガイ</t>
    </rPh>
    <rPh sb="3" eb="5">
      <t>シュウロウ</t>
    </rPh>
    <phoneticPr fontId="1"/>
  </si>
  <si>
    <t>名刺代</t>
    <rPh sb="0" eb="2">
      <t>メイシ</t>
    </rPh>
    <rPh sb="2" eb="3">
      <t>ダイ</t>
    </rPh>
    <phoneticPr fontId="1"/>
  </si>
  <si>
    <t>印刷請負</t>
    <rPh sb="0" eb="2">
      <t>インサツ</t>
    </rPh>
    <rPh sb="2" eb="4">
      <t>ウケオイ</t>
    </rPh>
    <phoneticPr fontId="1"/>
  </si>
  <si>
    <t>命のバトン等</t>
    <rPh sb="0" eb="1">
      <t>イノチ</t>
    </rPh>
    <rPh sb="5" eb="6">
      <t>トウ</t>
    </rPh>
    <phoneticPr fontId="1"/>
  </si>
  <si>
    <t>清掃作業代</t>
    <rPh sb="0" eb="2">
      <t>セイソウ</t>
    </rPh>
    <rPh sb="2" eb="4">
      <t>サギョウ</t>
    </rPh>
    <rPh sb="4" eb="5">
      <t>ダイ</t>
    </rPh>
    <phoneticPr fontId="1"/>
  </si>
  <si>
    <t>国保連　障がい福祉　居宅</t>
    <rPh sb="0" eb="3">
      <t>コクホレン</t>
    </rPh>
    <rPh sb="4" eb="5">
      <t>ショウ</t>
    </rPh>
    <rPh sb="7" eb="9">
      <t>フクシ</t>
    </rPh>
    <rPh sb="10" eb="12">
      <t>キョタク</t>
    </rPh>
    <phoneticPr fontId="1"/>
  </si>
  <si>
    <t>国保連　障がい福祉　同行</t>
    <rPh sb="0" eb="3">
      <t>コクホレン</t>
    </rPh>
    <rPh sb="4" eb="5">
      <t>ショウ</t>
    </rPh>
    <rPh sb="7" eb="9">
      <t>フクシ</t>
    </rPh>
    <rPh sb="10" eb="12">
      <t>ドウコウ</t>
    </rPh>
    <phoneticPr fontId="1"/>
  </si>
  <si>
    <t>甲賀市</t>
    <rPh sb="0" eb="3">
      <t>コウカシ</t>
    </rPh>
    <phoneticPr fontId="1"/>
  </si>
  <si>
    <t>湖南市</t>
    <rPh sb="0" eb="3">
      <t>コナンシ</t>
    </rPh>
    <phoneticPr fontId="1"/>
  </si>
  <si>
    <t>利用者　障害福祉</t>
    <rPh sb="4" eb="6">
      <t>ショウガイ</t>
    </rPh>
    <rPh sb="6" eb="8">
      <t>フクシ</t>
    </rPh>
    <phoneticPr fontId="1"/>
  </si>
  <si>
    <t>利用者　障がい者入浴</t>
    <rPh sb="0" eb="3">
      <t>リヨウシャ</t>
    </rPh>
    <rPh sb="4" eb="5">
      <t>ショウ</t>
    </rPh>
    <rPh sb="7" eb="8">
      <t>シャ</t>
    </rPh>
    <rPh sb="8" eb="10">
      <t>ニュウヨク</t>
    </rPh>
    <phoneticPr fontId="1"/>
  </si>
  <si>
    <t>7234</t>
    <phoneticPr fontId="1"/>
  </si>
  <si>
    <t>補助金事業収入(障害)（その他）</t>
    <rPh sb="3" eb="5">
      <t>ジギョウ</t>
    </rPh>
    <rPh sb="14" eb="15">
      <t>タ</t>
    </rPh>
    <phoneticPr fontId="1"/>
  </si>
  <si>
    <t>国保連　処遇改善　障がい福祉</t>
    <rPh sb="0" eb="3">
      <t>コクホレン</t>
    </rPh>
    <rPh sb="4" eb="8">
      <t>ショグウカイゼン</t>
    </rPh>
    <rPh sb="9" eb="10">
      <t>ショウ</t>
    </rPh>
    <rPh sb="12" eb="14">
      <t>フクシ</t>
    </rPh>
    <phoneticPr fontId="1"/>
  </si>
  <si>
    <t>給食費</t>
    <rPh sb="0" eb="3">
      <t>キュウショクヒ</t>
    </rPh>
    <phoneticPr fontId="1"/>
  </si>
  <si>
    <t>国保連　診療報酬</t>
    <rPh sb="0" eb="3">
      <t>コクホレン</t>
    </rPh>
    <rPh sb="4" eb="6">
      <t>シンリョウ</t>
    </rPh>
    <rPh sb="6" eb="8">
      <t>ホウシュウ</t>
    </rPh>
    <phoneticPr fontId="1"/>
  </si>
  <si>
    <t>国保連　後期高齢診療報酬</t>
    <rPh sb="0" eb="3">
      <t>コクホレン</t>
    </rPh>
    <rPh sb="4" eb="6">
      <t>コウキ</t>
    </rPh>
    <rPh sb="6" eb="8">
      <t>コウレイ</t>
    </rPh>
    <rPh sb="8" eb="10">
      <t>シンリョウ</t>
    </rPh>
    <rPh sb="10" eb="12">
      <t>ホウシュウ</t>
    </rPh>
    <phoneticPr fontId="1"/>
  </si>
  <si>
    <t>滋賀県社保　診療報酬</t>
    <rPh sb="0" eb="3">
      <t>シガケン</t>
    </rPh>
    <rPh sb="3" eb="5">
      <t>シャホ</t>
    </rPh>
    <rPh sb="6" eb="8">
      <t>シンリョウ</t>
    </rPh>
    <rPh sb="8" eb="10">
      <t>ホウシュウ</t>
    </rPh>
    <phoneticPr fontId="1"/>
  </si>
  <si>
    <t>利用者　医療保険</t>
    <rPh sb="0" eb="3">
      <t>リヨウシャ</t>
    </rPh>
    <rPh sb="4" eb="6">
      <t>イリョウ</t>
    </rPh>
    <rPh sb="6" eb="8">
      <t>ホケン</t>
    </rPh>
    <phoneticPr fontId="1"/>
  </si>
  <si>
    <t>利用者　交通費・休日利用料</t>
    <rPh sb="0" eb="3">
      <t>リヨウシャ</t>
    </rPh>
    <rPh sb="4" eb="7">
      <t>コウツウヒ</t>
    </rPh>
    <rPh sb="8" eb="10">
      <t>キュウジツ</t>
    </rPh>
    <rPh sb="10" eb="13">
      <t>リヨウリョウ</t>
    </rPh>
    <phoneticPr fontId="1"/>
  </si>
  <si>
    <t>その他</t>
    <phoneticPr fontId="1"/>
  </si>
  <si>
    <t>甲賀市　生保　利用者交通費</t>
    <rPh sb="0" eb="3">
      <t>コウカシ</t>
    </rPh>
    <rPh sb="4" eb="6">
      <t>セイホ</t>
    </rPh>
    <rPh sb="7" eb="10">
      <t>リヨウシャ</t>
    </rPh>
    <rPh sb="10" eb="13">
      <t>コウツウヒ</t>
    </rPh>
    <phoneticPr fontId="1"/>
  </si>
  <si>
    <t>自販機販売手数料</t>
    <rPh sb="0" eb="3">
      <t>ジハンキ</t>
    </rPh>
    <rPh sb="3" eb="5">
      <t>ハンバイ</t>
    </rPh>
    <rPh sb="5" eb="8">
      <t>テスウリョウ</t>
    </rPh>
    <phoneticPr fontId="1"/>
  </si>
  <si>
    <t>事務費</t>
    <rPh sb="0" eb="3">
      <t>ジムヒ</t>
    </rPh>
    <phoneticPr fontId="1"/>
  </si>
  <si>
    <t>印刷・コピー代</t>
    <rPh sb="0" eb="2">
      <t>インサツ</t>
    </rPh>
    <rPh sb="6" eb="7">
      <t>ダイ</t>
    </rPh>
    <phoneticPr fontId="1"/>
  </si>
  <si>
    <t>出席・謝礼</t>
    <rPh sb="0" eb="2">
      <t>シュッセキ</t>
    </rPh>
    <rPh sb="3" eb="5">
      <t>シャレイ</t>
    </rPh>
    <phoneticPr fontId="1"/>
  </si>
  <si>
    <t>上・下水道代</t>
    <rPh sb="0" eb="1">
      <t>ジョウ</t>
    </rPh>
    <rPh sb="2" eb="5">
      <t>ゲスイドウ</t>
    </rPh>
    <rPh sb="5" eb="6">
      <t>ダイ</t>
    </rPh>
    <phoneticPr fontId="1"/>
  </si>
  <si>
    <t>電気代</t>
    <rPh sb="0" eb="3">
      <t>デンキダイ</t>
    </rPh>
    <phoneticPr fontId="1"/>
  </si>
  <si>
    <t>ガス代</t>
    <rPh sb="2" eb="3">
      <t>ダイ</t>
    </rPh>
    <phoneticPr fontId="1"/>
  </si>
  <si>
    <t>滋賀県共済協同組合　車両保険</t>
    <rPh sb="0" eb="3">
      <t>シガケン</t>
    </rPh>
    <rPh sb="3" eb="5">
      <t>キョウサイ</t>
    </rPh>
    <rPh sb="5" eb="7">
      <t>キョウドウ</t>
    </rPh>
    <rPh sb="7" eb="9">
      <t>クミアイ</t>
    </rPh>
    <rPh sb="10" eb="12">
      <t>シャリョウ</t>
    </rPh>
    <rPh sb="12" eb="14">
      <t>ホケン</t>
    </rPh>
    <phoneticPr fontId="1"/>
  </si>
  <si>
    <t>全国社会福祉協議会</t>
    <rPh sb="0" eb="4">
      <t>ゼンコクシャカイ</t>
    </rPh>
    <rPh sb="4" eb="6">
      <t>フクシ</t>
    </rPh>
    <rPh sb="6" eb="9">
      <t>キョウギカイ</t>
    </rPh>
    <phoneticPr fontId="1"/>
  </si>
  <si>
    <t>自賠責保険料</t>
    <rPh sb="0" eb="3">
      <t>ジバイセキ</t>
    </rPh>
    <rPh sb="3" eb="6">
      <t>ホケンリョウ</t>
    </rPh>
    <phoneticPr fontId="1"/>
  </si>
  <si>
    <t>G</t>
    <phoneticPr fontId="1"/>
  </si>
  <si>
    <t>H</t>
    <phoneticPr fontId="1"/>
  </si>
  <si>
    <t>㈱滋賀銀行　貸金庫</t>
    <rPh sb="1" eb="3">
      <t>シガ</t>
    </rPh>
    <rPh sb="3" eb="5">
      <t>ギンコウ</t>
    </rPh>
    <rPh sb="6" eb="7">
      <t>カシ</t>
    </rPh>
    <rPh sb="7" eb="9">
      <t>キンコ</t>
    </rPh>
    <phoneticPr fontId="1"/>
  </si>
  <si>
    <t>リコーリース㈱　電話機</t>
    <rPh sb="8" eb="11">
      <t>デンワキ</t>
    </rPh>
    <phoneticPr fontId="1"/>
  </si>
  <si>
    <t>日立キャピタル　印刷機</t>
    <rPh sb="0" eb="2">
      <t>ヒタチ</t>
    </rPh>
    <rPh sb="8" eb="10">
      <t>インサツ</t>
    </rPh>
    <rPh sb="10" eb="11">
      <t>キ</t>
    </rPh>
    <phoneticPr fontId="1"/>
  </si>
  <si>
    <t>小山㈱　タオル</t>
    <rPh sb="0" eb="2">
      <t>コヤマ</t>
    </rPh>
    <phoneticPr fontId="1"/>
  </si>
  <si>
    <t>SECOM㈱　AED</t>
    <phoneticPr fontId="1"/>
  </si>
  <si>
    <t>㈱三井田商事　コピー機</t>
    <rPh sb="1" eb="6">
      <t>ミツイダショウジ</t>
    </rPh>
    <rPh sb="10" eb="11">
      <t>キ</t>
    </rPh>
    <phoneticPr fontId="1"/>
  </si>
  <si>
    <t>リコーリース㈱　印刷機</t>
    <rPh sb="8" eb="10">
      <t>インサツ</t>
    </rPh>
    <rPh sb="10" eb="11">
      <t>キ</t>
    </rPh>
    <phoneticPr fontId="1"/>
  </si>
  <si>
    <t>システムサーバー</t>
    <phoneticPr fontId="1"/>
  </si>
  <si>
    <t>整備代</t>
    <rPh sb="0" eb="2">
      <t>セイビ</t>
    </rPh>
    <rPh sb="2" eb="3">
      <t>ダイ</t>
    </rPh>
    <phoneticPr fontId="1"/>
  </si>
  <si>
    <t>車輛消耗品</t>
    <rPh sb="0" eb="5">
      <t>シャリョウショウモウヒン</t>
    </rPh>
    <phoneticPr fontId="1"/>
  </si>
  <si>
    <t>高速代・駐車場代（研修除く）</t>
    <rPh sb="0" eb="2">
      <t>コウソク</t>
    </rPh>
    <rPh sb="2" eb="3">
      <t>ダイ</t>
    </rPh>
    <rPh sb="4" eb="8">
      <t>チュウシャジョウダイ</t>
    </rPh>
    <rPh sb="9" eb="11">
      <t>ケンシュウ</t>
    </rPh>
    <rPh sb="11" eb="12">
      <t>ノゾ</t>
    </rPh>
    <phoneticPr fontId="1"/>
  </si>
  <si>
    <t>車検代行手数料</t>
    <rPh sb="0" eb="2">
      <t>シャケン</t>
    </rPh>
    <rPh sb="2" eb="4">
      <t>ダイコウ</t>
    </rPh>
    <rPh sb="4" eb="7">
      <t>テスウリョウ</t>
    </rPh>
    <phoneticPr fontId="1"/>
  </si>
  <si>
    <t>ガソリン・軽油代</t>
    <rPh sb="5" eb="7">
      <t>ケイユ</t>
    </rPh>
    <rPh sb="7" eb="8">
      <t>ダイ</t>
    </rPh>
    <phoneticPr fontId="1"/>
  </si>
  <si>
    <t>軽油税</t>
    <rPh sb="0" eb="2">
      <t>ケイユ</t>
    </rPh>
    <rPh sb="2" eb="3">
      <t>ゼイ</t>
    </rPh>
    <phoneticPr fontId="1"/>
  </si>
  <si>
    <t>事故修理代</t>
    <rPh sb="0" eb="2">
      <t>ジコ</t>
    </rPh>
    <rPh sb="2" eb="5">
      <t>シュウリダイ</t>
    </rPh>
    <phoneticPr fontId="1"/>
  </si>
  <si>
    <t>車両利用料</t>
    <rPh sb="0" eb="2">
      <t>シャリョウ</t>
    </rPh>
    <rPh sb="2" eb="5">
      <t>リヨウリョウ</t>
    </rPh>
    <phoneticPr fontId="1"/>
  </si>
  <si>
    <t>民生委員</t>
    <rPh sb="0" eb="2">
      <t>ミンセイ</t>
    </rPh>
    <rPh sb="2" eb="4">
      <t>イイン</t>
    </rPh>
    <phoneticPr fontId="1"/>
  </si>
  <si>
    <t>イベント・研修会</t>
    <rPh sb="5" eb="8">
      <t>ケンシュウカイ</t>
    </rPh>
    <phoneticPr fontId="1"/>
  </si>
  <si>
    <t>銀行手数料</t>
    <rPh sb="0" eb="2">
      <t>ギンコウ</t>
    </rPh>
    <rPh sb="2" eb="5">
      <t>テスウリョウ</t>
    </rPh>
    <phoneticPr fontId="1"/>
  </si>
  <si>
    <t>行政手数料</t>
    <rPh sb="0" eb="2">
      <t>ギョウセイ</t>
    </rPh>
    <rPh sb="2" eb="5">
      <t>テスウリョウ</t>
    </rPh>
    <phoneticPr fontId="1"/>
  </si>
  <si>
    <t>重量税</t>
    <rPh sb="0" eb="3">
      <t>ジュウリョウゼイ</t>
    </rPh>
    <phoneticPr fontId="1"/>
  </si>
  <si>
    <t>車検時の印紙代</t>
    <rPh sb="0" eb="2">
      <t>シャケン</t>
    </rPh>
    <rPh sb="2" eb="3">
      <t>ジ</t>
    </rPh>
    <rPh sb="4" eb="6">
      <t>インシ</t>
    </rPh>
    <rPh sb="6" eb="7">
      <t>ダイ</t>
    </rPh>
    <phoneticPr fontId="1"/>
  </si>
  <si>
    <t>収入印紙</t>
    <rPh sb="0" eb="2">
      <t>シュウニュウ</t>
    </rPh>
    <rPh sb="2" eb="4">
      <t>インシ</t>
    </rPh>
    <phoneticPr fontId="1"/>
  </si>
  <si>
    <t>L</t>
    <phoneticPr fontId="1"/>
  </si>
  <si>
    <t>J</t>
    <phoneticPr fontId="1"/>
  </si>
  <si>
    <t>K</t>
    <phoneticPr fontId="1"/>
  </si>
  <si>
    <t>勤労者互助会費・入会金</t>
    <rPh sb="0" eb="3">
      <t>キンロウシャ</t>
    </rPh>
    <rPh sb="3" eb="6">
      <t>ゴジョカイ</t>
    </rPh>
    <rPh sb="6" eb="7">
      <t>ヒ</t>
    </rPh>
    <rPh sb="8" eb="11">
      <t>ニュウカイキン</t>
    </rPh>
    <phoneticPr fontId="1"/>
  </si>
  <si>
    <t>健康診断・検診補助</t>
    <rPh sb="0" eb="2">
      <t>ケンコウ</t>
    </rPh>
    <rPh sb="2" eb="4">
      <t>シンダン</t>
    </rPh>
    <rPh sb="5" eb="7">
      <t>ケンシン</t>
    </rPh>
    <rPh sb="7" eb="9">
      <t>ホジョ</t>
    </rPh>
    <phoneticPr fontId="1"/>
  </si>
  <si>
    <t>見舞</t>
    <rPh sb="0" eb="2">
      <t>ミマイ</t>
    </rPh>
    <phoneticPr fontId="1"/>
  </si>
  <si>
    <t>慶弔（香典）</t>
    <rPh sb="0" eb="2">
      <t>ケイチョウ</t>
    </rPh>
    <rPh sb="3" eb="5">
      <t>コウデン</t>
    </rPh>
    <phoneticPr fontId="1"/>
  </si>
  <si>
    <t>慶弔（生花）</t>
    <rPh sb="0" eb="2">
      <t>ケイチョウ</t>
    </rPh>
    <rPh sb="3" eb="5">
      <t>セイカ</t>
    </rPh>
    <phoneticPr fontId="1"/>
  </si>
  <si>
    <t>賞金　表彰者</t>
    <rPh sb="0" eb="2">
      <t>ショウキン</t>
    </rPh>
    <rPh sb="3" eb="6">
      <t>ヒョウショウシャ</t>
    </rPh>
    <phoneticPr fontId="1"/>
  </si>
  <si>
    <t>インフルエンザ予防接種補助（全額）</t>
    <rPh sb="7" eb="9">
      <t>ヨボウ</t>
    </rPh>
    <rPh sb="9" eb="11">
      <t>セッシュ</t>
    </rPh>
    <rPh sb="11" eb="13">
      <t>ホジョ</t>
    </rPh>
    <rPh sb="14" eb="16">
      <t>ゼンガク</t>
    </rPh>
    <phoneticPr fontId="1"/>
  </si>
  <si>
    <t>インフルエンザ予防接種補助（一部）</t>
    <rPh sb="7" eb="9">
      <t>ヨボウ</t>
    </rPh>
    <rPh sb="9" eb="11">
      <t>セッシュ</t>
    </rPh>
    <rPh sb="11" eb="13">
      <t>ホジョ</t>
    </rPh>
    <rPh sb="14" eb="16">
      <t>イチブ</t>
    </rPh>
    <phoneticPr fontId="1"/>
  </si>
  <si>
    <t>研修受講料</t>
    <rPh sb="0" eb="2">
      <t>ケンシュウ</t>
    </rPh>
    <rPh sb="2" eb="5">
      <t>ジュコウリョウ</t>
    </rPh>
    <phoneticPr fontId="1"/>
  </si>
  <si>
    <t>研修交通費</t>
    <rPh sb="0" eb="2">
      <t>ケンシュウ</t>
    </rPh>
    <rPh sb="2" eb="5">
      <t>コウツウヒ</t>
    </rPh>
    <phoneticPr fontId="1"/>
  </si>
  <si>
    <t>研修日当</t>
    <rPh sb="0" eb="2">
      <t>ケンシュウ</t>
    </rPh>
    <rPh sb="2" eb="4">
      <t>ニットウ</t>
    </rPh>
    <phoneticPr fontId="1"/>
  </si>
  <si>
    <t>通信費</t>
    <rPh sb="0" eb="3">
      <t>ツウシンヒ</t>
    </rPh>
    <phoneticPr fontId="1"/>
  </si>
  <si>
    <t>運搬費</t>
    <rPh sb="0" eb="2">
      <t>ウンパン</t>
    </rPh>
    <rPh sb="2" eb="3">
      <t>ヒ</t>
    </rPh>
    <phoneticPr fontId="1"/>
  </si>
  <si>
    <t>東京海上日動火災㈱　職員傷害保険</t>
    <rPh sb="0" eb="2">
      <t>トウキョウ</t>
    </rPh>
    <rPh sb="2" eb="4">
      <t>カイジョウ</t>
    </rPh>
    <rPh sb="4" eb="6">
      <t>ニチドウ</t>
    </rPh>
    <rPh sb="6" eb="8">
      <t>カサイ</t>
    </rPh>
    <rPh sb="10" eb="12">
      <t>ショクイン</t>
    </rPh>
    <rPh sb="12" eb="14">
      <t>ショウガイ</t>
    </rPh>
    <rPh sb="14" eb="16">
      <t>ホケン</t>
    </rPh>
    <phoneticPr fontId="1"/>
  </si>
  <si>
    <t>I</t>
    <phoneticPr fontId="1"/>
  </si>
  <si>
    <t>リコーリース㈱　ワイズマンシステム</t>
    <phoneticPr fontId="1"/>
  </si>
  <si>
    <t>リコーリース㈱　ワイズマン予防システム</t>
    <rPh sb="13" eb="15">
      <t>ヨボウ</t>
    </rPh>
    <phoneticPr fontId="1"/>
  </si>
  <si>
    <t>㈱湖光</t>
    <rPh sb="1" eb="2">
      <t>コ</t>
    </rPh>
    <rPh sb="2" eb="3">
      <t>コウ</t>
    </rPh>
    <phoneticPr fontId="1"/>
  </si>
  <si>
    <t>NTTファイナンス㈱　電話機</t>
    <rPh sb="11" eb="14">
      <t>デンワキ</t>
    </rPh>
    <phoneticPr fontId="1"/>
  </si>
  <si>
    <t>大辻税理士法人　会計システム</t>
    <rPh sb="0" eb="2">
      <t>オオツジ</t>
    </rPh>
    <rPh sb="2" eb="7">
      <t>ゼイリシホウジン</t>
    </rPh>
    <rPh sb="8" eb="10">
      <t>カイケイ</t>
    </rPh>
    <phoneticPr fontId="1"/>
  </si>
  <si>
    <t>防犯カメラシステムリース代</t>
    <rPh sb="0" eb="2">
      <t>ボウハン</t>
    </rPh>
    <rPh sb="12" eb="13">
      <t>ダイ</t>
    </rPh>
    <phoneticPr fontId="1"/>
  </si>
  <si>
    <t>LED照明リース料</t>
    <rPh sb="3" eb="5">
      <t>ショウメイ</t>
    </rPh>
    <rPh sb="8" eb="9">
      <t>リョウ</t>
    </rPh>
    <phoneticPr fontId="1"/>
  </si>
  <si>
    <t>事務所・物置</t>
    <rPh sb="0" eb="2">
      <t>ジム</t>
    </rPh>
    <rPh sb="2" eb="3">
      <t>ショ</t>
    </rPh>
    <rPh sb="4" eb="6">
      <t>モノオキ</t>
    </rPh>
    <phoneticPr fontId="1"/>
  </si>
  <si>
    <t>駐車場</t>
    <rPh sb="0" eb="3">
      <t>チュウシャジョウ</t>
    </rPh>
    <phoneticPr fontId="1"/>
  </si>
  <si>
    <t>消費税</t>
    <rPh sb="0" eb="3">
      <t>ショウヒゼイ</t>
    </rPh>
    <phoneticPr fontId="1"/>
  </si>
  <si>
    <t>A1</t>
    <phoneticPr fontId="1"/>
  </si>
  <si>
    <t>リコーリース㈱　ワイズマン介護用請求ソフトリース料</t>
    <rPh sb="13" eb="15">
      <t>カイゴ</t>
    </rPh>
    <rPh sb="15" eb="16">
      <t>ヨウ</t>
    </rPh>
    <rPh sb="16" eb="18">
      <t>セイキュウ</t>
    </rPh>
    <rPh sb="24" eb="25">
      <t>リョウ</t>
    </rPh>
    <phoneticPr fontId="1"/>
  </si>
  <si>
    <t>甲賀地域福祉基金</t>
    <rPh sb="0" eb="2">
      <t>コウカ</t>
    </rPh>
    <rPh sb="2" eb="4">
      <t>チイキ</t>
    </rPh>
    <rPh sb="4" eb="6">
      <t>フクシ</t>
    </rPh>
    <rPh sb="6" eb="8">
      <t>キキン</t>
    </rPh>
    <phoneticPr fontId="1"/>
  </si>
  <si>
    <t>甲南地域福祉基金</t>
    <rPh sb="0" eb="2">
      <t>コウナン</t>
    </rPh>
    <phoneticPr fontId="1"/>
  </si>
  <si>
    <t>信楽地域福祉基金</t>
    <rPh sb="0" eb="2">
      <t>シガラキ</t>
    </rPh>
    <phoneticPr fontId="1"/>
  </si>
  <si>
    <t>7535</t>
    <phoneticPr fontId="1"/>
  </si>
  <si>
    <t>介護保険事業安定化積立資産取崩収入</t>
    <rPh sb="0" eb="2">
      <t>カイゴ</t>
    </rPh>
    <rPh sb="2" eb="4">
      <t>ホケン</t>
    </rPh>
    <rPh sb="4" eb="6">
      <t>ジギョウ</t>
    </rPh>
    <rPh sb="6" eb="9">
      <t>アンテイカ</t>
    </rPh>
    <rPh sb="9" eb="11">
      <t>ツミタテ</t>
    </rPh>
    <rPh sb="11" eb="13">
      <t>シサン</t>
    </rPh>
    <rPh sb="13" eb="15">
      <t>トリクズシ</t>
    </rPh>
    <rPh sb="15" eb="17">
      <t>シュウニュウ</t>
    </rPh>
    <phoneticPr fontId="1"/>
  </si>
  <si>
    <t>A</t>
    <phoneticPr fontId="1"/>
  </si>
  <si>
    <t>B</t>
    <phoneticPr fontId="1"/>
  </si>
  <si>
    <t>C</t>
    <phoneticPr fontId="1"/>
  </si>
  <si>
    <t>Z</t>
    <phoneticPr fontId="1"/>
  </si>
  <si>
    <t>上・下水道代</t>
    <rPh sb="0" eb="1">
      <t>ウエ</t>
    </rPh>
    <rPh sb="2" eb="5">
      <t>ゲスイドウ</t>
    </rPh>
    <rPh sb="5" eb="6">
      <t>ダイ</t>
    </rPh>
    <phoneticPr fontId="1"/>
  </si>
  <si>
    <t>電気代</t>
    <rPh sb="0" eb="3">
      <t>デンキダイ</t>
    </rPh>
    <phoneticPr fontId="1"/>
  </si>
  <si>
    <t>ガス代</t>
    <rPh sb="2" eb="3">
      <t>ダイ</t>
    </rPh>
    <phoneticPr fontId="1"/>
  </si>
  <si>
    <t>その他</t>
    <rPh sb="2" eb="3">
      <t>タ</t>
    </rPh>
    <phoneticPr fontId="1"/>
  </si>
  <si>
    <t>通常</t>
    <rPh sb="0" eb="2">
      <t>ツウジョウ</t>
    </rPh>
    <phoneticPr fontId="1"/>
  </si>
  <si>
    <t>㈱日本包装リース　バウムクーヘン変形防止機</t>
    <rPh sb="1" eb="3">
      <t>ニホン</t>
    </rPh>
    <rPh sb="3" eb="5">
      <t>ホウソウ</t>
    </rPh>
    <rPh sb="16" eb="18">
      <t>ヘンケイ</t>
    </rPh>
    <rPh sb="18" eb="20">
      <t>ボウシ</t>
    </rPh>
    <rPh sb="20" eb="21">
      <t>キ</t>
    </rPh>
    <phoneticPr fontId="1"/>
  </si>
  <si>
    <t>白馬ウォーター販売㈱　店舗用サーバーレンタル</t>
    <rPh sb="0" eb="2">
      <t>ハクバ</t>
    </rPh>
    <rPh sb="7" eb="9">
      <t>ハンバイ</t>
    </rPh>
    <rPh sb="11" eb="14">
      <t>テンポヨウ</t>
    </rPh>
    <phoneticPr fontId="1"/>
  </si>
  <si>
    <t>通信費</t>
    <rPh sb="0" eb="3">
      <t>ツウシンヒ</t>
    </rPh>
    <phoneticPr fontId="1"/>
  </si>
  <si>
    <t>運搬費</t>
    <rPh sb="0" eb="3">
      <t>ウンパンヒ</t>
    </rPh>
    <phoneticPr fontId="1"/>
  </si>
  <si>
    <t>ガソリン・軽油代</t>
    <rPh sb="5" eb="7">
      <t>ケイユ</t>
    </rPh>
    <rPh sb="7" eb="8">
      <t>ダイ</t>
    </rPh>
    <phoneticPr fontId="1"/>
  </si>
  <si>
    <t>軽油税</t>
    <rPh sb="0" eb="2">
      <t>ケイユ</t>
    </rPh>
    <rPh sb="2" eb="3">
      <t>ゼイ</t>
    </rPh>
    <phoneticPr fontId="1"/>
  </si>
  <si>
    <t>銀行手数料</t>
    <rPh sb="0" eb="2">
      <t>ギンコウ</t>
    </rPh>
    <rPh sb="2" eb="5">
      <t>テスウリョウ</t>
    </rPh>
    <phoneticPr fontId="1"/>
  </si>
  <si>
    <t>販売手数料</t>
    <rPh sb="0" eb="2">
      <t>ハンバイ</t>
    </rPh>
    <rPh sb="2" eb="5">
      <t>テスウリョウ</t>
    </rPh>
    <phoneticPr fontId="1"/>
  </si>
  <si>
    <t>取扱手数労</t>
    <rPh sb="0" eb="2">
      <t>トリアツカ</t>
    </rPh>
    <rPh sb="2" eb="4">
      <t>テスウ</t>
    </rPh>
    <rPh sb="4" eb="5">
      <t>ロウ</t>
    </rPh>
    <phoneticPr fontId="1"/>
  </si>
  <si>
    <t>利用者　障害福祉</t>
    <rPh sb="4" eb="6">
      <t>ショウガイ</t>
    </rPh>
    <rPh sb="6" eb="8">
      <t>フクシ</t>
    </rPh>
    <phoneticPr fontId="1"/>
  </si>
  <si>
    <t>その他</t>
    <phoneticPr fontId="1"/>
  </si>
  <si>
    <t>出席・謝礼</t>
    <rPh sb="0" eb="2">
      <t>シュッセキ</t>
    </rPh>
    <rPh sb="3" eb="5">
      <t>シャレイ</t>
    </rPh>
    <phoneticPr fontId="1"/>
  </si>
  <si>
    <t>平成31年度
予　算　額</t>
    <rPh sb="0" eb="2">
      <t>ヘイセイ</t>
    </rPh>
    <rPh sb="4" eb="6">
      <t>ネンド</t>
    </rPh>
    <rPh sb="8" eb="9">
      <t>ヨ</t>
    </rPh>
    <rPh sb="10" eb="11">
      <t>ザン</t>
    </rPh>
    <rPh sb="12" eb="13">
      <t>ガク</t>
    </rPh>
    <phoneticPr fontId="1"/>
  </si>
  <si>
    <t>H31新規</t>
    <rPh sb="3" eb="5">
      <t>シンキ</t>
    </rPh>
    <phoneticPr fontId="1"/>
  </si>
  <si>
    <r>
      <t>生活支援体制整備事業</t>
    </r>
    <r>
      <rPr>
        <sz val="9"/>
        <color rgb="FFFF0000"/>
        <rFont val="HG平成丸ｺﾞｼｯｸ体W4"/>
        <family val="3"/>
        <charset val="128"/>
      </rPr>
      <t>（本部）</t>
    </r>
    <rPh sb="0" eb="4">
      <t>セイカツシエン</t>
    </rPh>
    <rPh sb="4" eb="6">
      <t>タイセイ</t>
    </rPh>
    <rPh sb="6" eb="8">
      <t>セイビ</t>
    </rPh>
    <rPh sb="8" eb="10">
      <t>ジギョウ</t>
    </rPh>
    <rPh sb="11" eb="13">
      <t>ホンブ</t>
    </rPh>
    <phoneticPr fontId="1"/>
  </si>
  <si>
    <t>ご近所福祉推進協議会（水口）</t>
    <rPh sb="1" eb="3">
      <t>キンジョ</t>
    </rPh>
    <rPh sb="3" eb="5">
      <t>フクシ</t>
    </rPh>
    <rPh sb="5" eb="7">
      <t>スイシン</t>
    </rPh>
    <rPh sb="7" eb="10">
      <t>キョウギカイ</t>
    </rPh>
    <rPh sb="11" eb="13">
      <t>ミナクチ</t>
    </rPh>
    <phoneticPr fontId="1"/>
  </si>
  <si>
    <t>ご近所福祉推進協議会（土山）</t>
    <rPh sb="1" eb="3">
      <t>キンジョ</t>
    </rPh>
    <rPh sb="3" eb="5">
      <t>フクシ</t>
    </rPh>
    <rPh sb="5" eb="7">
      <t>スイシン</t>
    </rPh>
    <rPh sb="7" eb="10">
      <t>キョウギカイ</t>
    </rPh>
    <rPh sb="11" eb="13">
      <t>ツチヤマ</t>
    </rPh>
    <phoneticPr fontId="1"/>
  </si>
  <si>
    <t>ご近所福祉推進協議会（甲賀）</t>
    <rPh sb="1" eb="3">
      <t>キンジョ</t>
    </rPh>
    <rPh sb="3" eb="5">
      <t>フクシ</t>
    </rPh>
    <rPh sb="5" eb="7">
      <t>スイシン</t>
    </rPh>
    <rPh sb="7" eb="10">
      <t>キョウギカイ</t>
    </rPh>
    <rPh sb="11" eb="13">
      <t>コウカ</t>
    </rPh>
    <phoneticPr fontId="1"/>
  </si>
  <si>
    <t>ご近所福祉推進協議会（甲南）</t>
    <rPh sb="1" eb="3">
      <t>キンジョ</t>
    </rPh>
    <rPh sb="3" eb="5">
      <t>フクシ</t>
    </rPh>
    <rPh sb="5" eb="7">
      <t>スイシン</t>
    </rPh>
    <rPh sb="7" eb="10">
      <t>キョウギカイ</t>
    </rPh>
    <rPh sb="11" eb="13">
      <t>コウナン</t>
    </rPh>
    <phoneticPr fontId="1"/>
  </si>
  <si>
    <t>ご近所福祉推進協議会（信楽）</t>
    <rPh sb="1" eb="3">
      <t>キンジョ</t>
    </rPh>
    <rPh sb="3" eb="5">
      <t>フクシ</t>
    </rPh>
    <rPh sb="5" eb="7">
      <t>スイシン</t>
    </rPh>
    <rPh sb="7" eb="10">
      <t>キョウギカイ</t>
    </rPh>
    <rPh sb="11" eb="13">
      <t>シガラキ</t>
    </rPh>
    <phoneticPr fontId="1"/>
  </si>
  <si>
    <t>見守り・支えあい活動推進事業（DVD)</t>
    <rPh sb="0" eb="2">
      <t>ミマモ</t>
    </rPh>
    <rPh sb="4" eb="5">
      <t>ササ</t>
    </rPh>
    <rPh sb="8" eb="10">
      <t>カツドウ</t>
    </rPh>
    <rPh sb="10" eb="12">
      <t>スイシン</t>
    </rPh>
    <rPh sb="12" eb="14">
      <t>ジギョウ</t>
    </rPh>
    <phoneticPr fontId="1"/>
  </si>
  <si>
    <t>生活支援ボランティア養成講座</t>
    <rPh sb="0" eb="2">
      <t>セイカツ</t>
    </rPh>
    <rPh sb="2" eb="4">
      <t>シエン</t>
    </rPh>
    <rPh sb="10" eb="12">
      <t>ヨウセイ</t>
    </rPh>
    <rPh sb="12" eb="14">
      <t>コウザ</t>
    </rPh>
    <phoneticPr fontId="1"/>
  </si>
  <si>
    <t>地域力強化推進事業</t>
    <rPh sb="0" eb="2">
      <t>チイキ</t>
    </rPh>
    <rPh sb="2" eb="3">
      <t>リョク</t>
    </rPh>
    <rPh sb="3" eb="5">
      <t>キョウカ</t>
    </rPh>
    <rPh sb="5" eb="7">
      <t>スイシン</t>
    </rPh>
    <rPh sb="7" eb="9">
      <t>ジギョウ</t>
    </rPh>
    <phoneticPr fontId="1"/>
  </si>
  <si>
    <r>
      <t>地域力強化推進事業</t>
    </r>
    <r>
      <rPr>
        <sz val="9"/>
        <color rgb="FFFF0000"/>
        <rFont val="HG平成丸ｺﾞｼｯｸ体W4"/>
        <family val="3"/>
        <charset val="128"/>
      </rPr>
      <t>（本部）</t>
    </r>
    <rPh sb="0" eb="9">
      <t>チイキリョクキョウカスイシンジギョウ</t>
    </rPh>
    <rPh sb="10" eb="12">
      <t>ホンブ</t>
    </rPh>
    <phoneticPr fontId="1"/>
  </si>
  <si>
    <t>外出支援推進事業</t>
    <rPh sb="0" eb="2">
      <t>ガイシュツ</t>
    </rPh>
    <rPh sb="2" eb="4">
      <t>シエン</t>
    </rPh>
    <rPh sb="4" eb="6">
      <t>スイシン</t>
    </rPh>
    <rPh sb="6" eb="8">
      <t>ジギョウ</t>
    </rPh>
    <phoneticPr fontId="1"/>
  </si>
  <si>
    <t>ふ・く・しネットワーク推進事業</t>
    <rPh sb="11" eb="13">
      <t>スイシン</t>
    </rPh>
    <rPh sb="13" eb="15">
      <t>ジギョウ</t>
    </rPh>
    <phoneticPr fontId="1"/>
  </si>
  <si>
    <t>我が事・丸ごとサミット開催事業</t>
    <rPh sb="0" eb="1">
      <t>ワ</t>
    </rPh>
    <rPh sb="2" eb="3">
      <t>コト</t>
    </rPh>
    <rPh sb="4" eb="5">
      <t>マル</t>
    </rPh>
    <rPh sb="11" eb="13">
      <t>カイサイ</t>
    </rPh>
    <rPh sb="13" eb="15">
      <t>ジギョウ</t>
    </rPh>
    <phoneticPr fontId="1"/>
  </si>
  <si>
    <t>障がい者の居場所づくり事業（本部）</t>
    <rPh sb="11" eb="13">
      <t>ジギョウ</t>
    </rPh>
    <rPh sb="14" eb="16">
      <t>ホンブ</t>
    </rPh>
    <phoneticPr fontId="1"/>
  </si>
  <si>
    <t>子ども食堂支援事業</t>
    <rPh sb="0" eb="1">
      <t>コ</t>
    </rPh>
    <rPh sb="3" eb="5">
      <t>ショクドウ</t>
    </rPh>
    <rPh sb="5" eb="7">
      <t>シエン</t>
    </rPh>
    <rPh sb="7" eb="9">
      <t>ジギョウ</t>
    </rPh>
    <phoneticPr fontId="1"/>
  </si>
  <si>
    <t>第3次地域福祉活動計画策定事業</t>
    <rPh sb="0" eb="1">
      <t>ダイ</t>
    </rPh>
    <rPh sb="2" eb="3">
      <t>ジ</t>
    </rPh>
    <rPh sb="3" eb="5">
      <t>チイキ</t>
    </rPh>
    <rPh sb="5" eb="7">
      <t>フクシ</t>
    </rPh>
    <rPh sb="7" eb="9">
      <t>カツドウ</t>
    </rPh>
    <rPh sb="9" eb="11">
      <t>ケイカク</t>
    </rPh>
    <rPh sb="11" eb="13">
      <t>サクテイ</t>
    </rPh>
    <rPh sb="13" eb="15">
      <t>ジギョウ</t>
    </rPh>
    <phoneticPr fontId="1"/>
  </si>
  <si>
    <t>災害福祉ネットワーク推進事業</t>
    <rPh sb="0" eb="2">
      <t>サイガイ</t>
    </rPh>
    <rPh sb="2" eb="4">
      <t>フクシ</t>
    </rPh>
    <rPh sb="10" eb="12">
      <t>スイシン</t>
    </rPh>
    <rPh sb="12" eb="14">
      <t>ジギョウ</t>
    </rPh>
    <phoneticPr fontId="1"/>
  </si>
  <si>
    <t>災害福祉ボランティアセンター設置事業</t>
    <rPh sb="0" eb="2">
      <t>サイガイ</t>
    </rPh>
    <rPh sb="2" eb="4">
      <t>フクシ</t>
    </rPh>
    <rPh sb="14" eb="16">
      <t>セッチ</t>
    </rPh>
    <rPh sb="16" eb="18">
      <t>ジギョウ</t>
    </rPh>
    <phoneticPr fontId="1"/>
  </si>
  <si>
    <t>貸出用備品整備事業</t>
    <rPh sb="0" eb="3">
      <t>カシダシヨウ</t>
    </rPh>
    <rPh sb="3" eb="5">
      <t>ビヒン</t>
    </rPh>
    <rPh sb="5" eb="7">
      <t>セイビ</t>
    </rPh>
    <rPh sb="7" eb="9">
      <t>ジギョウ</t>
    </rPh>
    <phoneticPr fontId="1"/>
  </si>
  <si>
    <t>訪問介護予防事業</t>
    <rPh sb="0" eb="2">
      <t>ホウモン</t>
    </rPh>
    <rPh sb="2" eb="4">
      <t>カイゴ</t>
    </rPh>
    <rPh sb="4" eb="6">
      <t>ヨボウ</t>
    </rPh>
    <rPh sb="6" eb="8">
      <t>ジギョウ</t>
    </rPh>
    <phoneticPr fontId="1"/>
  </si>
  <si>
    <t>訪問介護予防いきいきｽﾃｰｼｮﾝ</t>
    <rPh sb="0" eb="2">
      <t>ホウモン</t>
    </rPh>
    <rPh sb="2" eb="4">
      <t>カイゴ</t>
    </rPh>
    <rPh sb="4" eb="6">
      <t>ヨボウ</t>
    </rPh>
    <phoneticPr fontId="1"/>
  </si>
  <si>
    <t>いきいき（保）</t>
    <rPh sb="5" eb="6">
      <t>ホ</t>
    </rPh>
    <phoneticPr fontId="1"/>
  </si>
  <si>
    <t>いきいき（外）</t>
    <rPh sb="5" eb="6">
      <t>ガイ</t>
    </rPh>
    <phoneticPr fontId="1"/>
  </si>
  <si>
    <t>法律相談事業</t>
    <rPh sb="0" eb="2">
      <t>ホウリツ</t>
    </rPh>
    <rPh sb="2" eb="4">
      <t>ソウダン</t>
    </rPh>
    <rPh sb="4" eb="6">
      <t>ジギョウ</t>
    </rPh>
    <phoneticPr fontId="1"/>
  </si>
  <si>
    <t>自立支援調整事業</t>
    <rPh sb="0" eb="2">
      <t>ジリツ</t>
    </rPh>
    <rPh sb="2" eb="4">
      <t>シエン</t>
    </rPh>
    <rPh sb="4" eb="6">
      <t>チョウセイ</t>
    </rPh>
    <rPh sb="6" eb="8">
      <t>ジギョウ</t>
    </rPh>
    <phoneticPr fontId="1"/>
  </si>
  <si>
    <t>8158</t>
    <phoneticPr fontId="1"/>
  </si>
  <si>
    <t>業務委託費支出（G)</t>
    <rPh sb="0" eb="2">
      <t>ギョウム</t>
    </rPh>
    <rPh sb="2" eb="4">
      <t>イタク</t>
    </rPh>
    <rPh sb="4" eb="5">
      <t>ヒ</t>
    </rPh>
    <rPh sb="5" eb="7">
      <t>シシュツ</t>
    </rPh>
    <phoneticPr fontId="1"/>
  </si>
  <si>
    <t>販売手数料分売上</t>
    <rPh sb="0" eb="2">
      <t>ハンバイ</t>
    </rPh>
    <rPh sb="2" eb="5">
      <t>テスウリョウ</t>
    </rPh>
    <rPh sb="5" eb="6">
      <t>ブン</t>
    </rPh>
    <rPh sb="6" eb="8">
      <t>ウリアゲ</t>
    </rPh>
    <phoneticPr fontId="1"/>
  </si>
  <si>
    <t>国保連　緩和型</t>
    <rPh sb="0" eb="3">
      <t>コクホレン</t>
    </rPh>
    <rPh sb="4" eb="6">
      <t>カンワ</t>
    </rPh>
    <rPh sb="6" eb="7">
      <t>ガタ</t>
    </rPh>
    <phoneticPr fontId="1"/>
  </si>
  <si>
    <t>利用者　緩和型</t>
    <rPh sb="0" eb="3">
      <t>リヨウシャ</t>
    </rPh>
    <rPh sb="4" eb="6">
      <t>カンワ</t>
    </rPh>
    <rPh sb="6" eb="7">
      <t>ガタ</t>
    </rPh>
    <phoneticPr fontId="1"/>
  </si>
  <si>
    <t>就労支援事業仕入</t>
    <rPh sb="0" eb="2">
      <t>シュウロウ</t>
    </rPh>
    <rPh sb="2" eb="4">
      <t>シエン</t>
    </rPh>
    <rPh sb="4" eb="6">
      <t>ジギョウ</t>
    </rPh>
    <rPh sb="6" eb="8">
      <t>シイレ</t>
    </rPh>
    <phoneticPr fontId="1"/>
  </si>
  <si>
    <t>見守支え合い</t>
    <rPh sb="0" eb="2">
      <t>ミマモ</t>
    </rPh>
    <rPh sb="2" eb="3">
      <t>ササ</t>
    </rPh>
    <rPh sb="4" eb="5">
      <t>ア</t>
    </rPh>
    <phoneticPr fontId="1"/>
  </si>
  <si>
    <t>あったかホット</t>
    <phoneticPr fontId="1"/>
  </si>
  <si>
    <t>相談支援課</t>
    <rPh sb="0" eb="2">
      <t>ソウダン</t>
    </rPh>
    <rPh sb="2" eb="4">
      <t>シエン</t>
    </rPh>
    <rPh sb="4" eb="5">
      <t>カ</t>
    </rPh>
    <phoneticPr fontId="1"/>
  </si>
  <si>
    <t>相談（家計・自立）</t>
    <rPh sb="0" eb="2">
      <t>ソウダン</t>
    </rPh>
    <rPh sb="3" eb="5">
      <t>カケイ</t>
    </rPh>
    <rPh sb="6" eb="8">
      <t>ジリツ</t>
    </rPh>
    <phoneticPr fontId="1"/>
  </si>
  <si>
    <t>権利・生活福祉</t>
    <rPh sb="0" eb="2">
      <t>ケンリ</t>
    </rPh>
    <rPh sb="3" eb="5">
      <t>セイカツ</t>
    </rPh>
    <rPh sb="5" eb="7">
      <t>フクシ</t>
    </rPh>
    <phoneticPr fontId="1"/>
  </si>
  <si>
    <t>県補助金</t>
    <rPh sb="0" eb="1">
      <t>ケン</t>
    </rPh>
    <rPh sb="1" eb="4">
      <t>ホジョキン</t>
    </rPh>
    <phoneticPr fontId="1"/>
  </si>
  <si>
    <t>第3次地域福祉活動計画策定事業</t>
    <rPh sb="0" eb="1">
      <t>ダイ</t>
    </rPh>
    <rPh sb="2" eb="3">
      <t>ジ</t>
    </rPh>
    <rPh sb="3" eb="5">
      <t>チイキ</t>
    </rPh>
    <rPh sb="5" eb="7">
      <t>フクシ</t>
    </rPh>
    <rPh sb="7" eb="9">
      <t>カツドウ</t>
    </rPh>
    <rPh sb="9" eb="11">
      <t>ケイカク</t>
    </rPh>
    <rPh sb="11" eb="13">
      <t>サクテイ</t>
    </rPh>
    <rPh sb="13" eb="15">
      <t>ジギョウ</t>
    </rPh>
    <phoneticPr fontId="8"/>
  </si>
  <si>
    <t>補助金確定額</t>
    <rPh sb="0" eb="3">
      <t>ホジョキン</t>
    </rPh>
    <rPh sb="3" eb="5">
      <t>カクテイ</t>
    </rPh>
    <rPh sb="5" eb="6">
      <t>ガク</t>
    </rPh>
    <phoneticPr fontId="1"/>
  </si>
  <si>
    <t>補助金按分額</t>
    <rPh sb="0" eb="3">
      <t>ホジョキン</t>
    </rPh>
    <rPh sb="3" eb="5">
      <t>アンブン</t>
    </rPh>
    <rPh sb="5" eb="6">
      <t>ガク</t>
    </rPh>
    <phoneticPr fontId="1"/>
  </si>
  <si>
    <t>7318</t>
    <phoneticPr fontId="1"/>
  </si>
  <si>
    <t>雑収入</t>
    <rPh sb="0" eb="3">
      <t>ザツシュウニュウ</t>
    </rPh>
    <phoneticPr fontId="1"/>
  </si>
  <si>
    <t>7341</t>
    <phoneticPr fontId="1"/>
  </si>
  <si>
    <t>各部署必要経費(手打ち）</t>
    <rPh sb="0" eb="3">
      <t>カクブショ</t>
    </rPh>
    <rPh sb="3" eb="5">
      <t>ヒツヨウ</t>
    </rPh>
    <rPh sb="5" eb="7">
      <t>ケイヒ</t>
    </rPh>
    <rPh sb="8" eb="10">
      <t>テウ</t>
    </rPh>
    <phoneticPr fontId="1"/>
  </si>
  <si>
    <t>H30
2次補正後
予　算　額</t>
    <rPh sb="5" eb="6">
      <t>ジ</t>
    </rPh>
    <rPh sb="6" eb="8">
      <t>ホセイ</t>
    </rPh>
    <rPh sb="8" eb="9">
      <t>ゴ</t>
    </rPh>
    <rPh sb="11" eb="12">
      <t>ヨ</t>
    </rPh>
    <rPh sb="13" eb="14">
      <t>サン</t>
    </rPh>
    <rPh sb="15" eb="16">
      <t>ガク</t>
    </rPh>
    <phoneticPr fontId="1"/>
  </si>
  <si>
    <t>甲賀市・ぱんじー</t>
    <rPh sb="0" eb="3">
      <t>コウカシ</t>
    </rPh>
    <phoneticPr fontId="1"/>
  </si>
  <si>
    <t>訪問入浴介護事業所</t>
    <rPh sb="0" eb="2">
      <t>ホウモン</t>
    </rPh>
    <rPh sb="2" eb="4">
      <t>ニュウヨク</t>
    </rPh>
    <rPh sb="4" eb="6">
      <t>カイゴ</t>
    </rPh>
    <rPh sb="6" eb="9">
      <t>ジギョウショ</t>
    </rPh>
    <phoneticPr fontId="1"/>
  </si>
  <si>
    <t>土山居宅介護支援事業所</t>
    <rPh sb="0" eb="2">
      <t>ツチヤマ</t>
    </rPh>
    <phoneticPr fontId="1"/>
  </si>
  <si>
    <t>信楽居宅介護支援事業所</t>
    <rPh sb="0" eb="2">
      <t>シガラキ</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</si>
</sst>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0;&quot;△ &quot;#,##0"/>
    <numFmt numFmtId="178" formatCode="#,##0_ "/>
    <numFmt numFmtId="179" formatCode="#,##0.0_ ;[Red]\-#,##0.0\ "/>
    <numFmt numFmtId="180" formatCode="#,##0_ ;[Red]\-#,##0\ "/>
    <numFmt numFmtId="181" formatCode="#,##0.00000;[Red]\-#,##0.00000"/>
    <numFmt numFmtId="182" formatCode="0.00_ "/>
  </numFmts>
  <fonts count="34">
    <font>
      <sz val="10"/>
      <color indexed="8"/>
      <name val="MS Sans Serif"/>
      <family val="2"/>
    </font>
    <font>
      <sz val="6"/>
      <name val="ＭＳ Ｐゴシック"/>
      <family val="3"/>
      <charset val="128"/>
    </font>
    <font>
      <sz val="9"/>
      <name val="Arial Narrow"/>
      <family val="2"/>
    </font>
    <font>
      <b/>
      <sz val="11"/>
      <name val="Arial Narrow"/>
      <family val="2"/>
    </font>
    <font>
      <sz val="9"/>
      <name val="HG平成丸ｺﾞｼｯｸ体W4"/>
      <family val="3"/>
      <charset val="128"/>
    </font>
    <font>
      <sz val="10"/>
      <name val="Arial Narrow"/>
      <family val="2"/>
    </font>
    <font>
      <sz val="10"/>
      <color indexed="8"/>
      <name val="MS Sans Serif"/>
      <family val="2"/>
    </font>
    <font>
      <sz val="9"/>
      <name val="HGP平成角ｺﾞｼｯｸ体W3"/>
      <family val="3"/>
      <charset val="128"/>
    </font>
    <font>
      <sz val="6"/>
      <name val="HGP平成角ｺﾞｼｯｸ体W3"/>
      <family val="3"/>
      <charset val="128"/>
    </font>
    <font>
      <b/>
      <sz val="9"/>
      <name val="HG平成丸ｺﾞｼｯｸ体W4"/>
      <family val="3"/>
      <charset val="128"/>
    </font>
    <font>
      <b/>
      <sz val="10"/>
      <name val="HG平成丸ｺﾞｼｯｸ体W4"/>
      <family val="3"/>
      <charset val="128"/>
    </font>
    <font>
      <sz val="10"/>
      <name val="HG平成丸ｺﾞｼｯｸ体W4"/>
      <family val="3"/>
      <charset val="128"/>
    </font>
    <font>
      <b/>
      <sz val="9"/>
      <name val="Arial Narrow"/>
      <family val="2"/>
    </font>
    <font>
      <sz val="11"/>
      <name val="Arial Narrow"/>
      <family val="2"/>
    </font>
    <font>
      <b/>
      <sz val="10"/>
      <name val="Arial Narrow"/>
      <family val="2"/>
    </font>
    <font>
      <sz val="8"/>
      <name val="HG平成丸ｺﾞｼｯｸ体W4"/>
      <family val="3"/>
      <charset val="128"/>
    </font>
    <font>
      <sz val="9"/>
      <color indexed="81"/>
      <name val="ＭＳ Ｐゴシック"/>
      <family val="3"/>
      <charset val="128"/>
    </font>
    <font>
      <b/>
      <sz val="12"/>
      <name val="HG平成丸ｺﾞｼｯｸ体W4"/>
      <family val="3"/>
      <charset val="128"/>
    </font>
    <font>
      <b/>
      <sz val="9"/>
      <name val="ＭＳ Ｐゴシック"/>
      <family val="3"/>
      <charset val="128"/>
    </font>
    <font>
      <sz val="8"/>
      <color indexed="81"/>
      <name val="ＭＳ Ｐゴシック"/>
      <family val="3"/>
      <charset val="128"/>
    </font>
    <font>
      <sz val="12"/>
      <name val="メイリオ"/>
      <family val="3"/>
      <charset val="128"/>
    </font>
    <font>
      <sz val="12"/>
      <name val="HG平成丸ｺﾞｼｯｸ体W4"/>
      <family val="3"/>
      <charset val="128"/>
    </font>
    <font>
      <sz val="12"/>
      <color rgb="FFFF0000"/>
      <name val="メイリオ"/>
      <family val="3"/>
      <charset val="128"/>
    </font>
    <font>
      <sz val="12"/>
      <name val="Arial Narrow"/>
      <family val="2"/>
    </font>
    <font>
      <b/>
      <sz val="10"/>
      <name val="ＭＳ Ｐゴシック"/>
      <family val="3"/>
      <charset val="128"/>
    </font>
    <font>
      <sz val="9"/>
      <name val="ＭＳ Ｐゴシック"/>
      <family val="3"/>
      <charset val="128"/>
    </font>
    <font>
      <b/>
      <sz val="9"/>
      <color indexed="81"/>
      <name val="MS P ゴシック"/>
      <family val="3"/>
      <charset val="128"/>
    </font>
    <font>
      <sz val="9"/>
      <color indexed="81"/>
      <name val="MS P ゴシック"/>
      <family val="3"/>
      <charset val="128"/>
    </font>
    <font>
      <b/>
      <sz val="9"/>
      <color rgb="FFFF0000"/>
      <name val="HG平成丸ｺﾞｼｯｸ体W4"/>
      <family val="3"/>
      <charset val="128"/>
    </font>
    <font>
      <b/>
      <sz val="12"/>
      <color indexed="81"/>
      <name val="MS P ゴシック"/>
      <family val="3"/>
      <charset val="128"/>
    </font>
    <font>
      <sz val="12"/>
      <color indexed="81"/>
      <name val="MS P ゴシック"/>
      <family val="3"/>
      <charset val="128"/>
    </font>
    <font>
      <sz val="9"/>
      <color rgb="FFFF0000"/>
      <name val="HG平成丸ｺﾞｼｯｸ体W4"/>
      <family val="3"/>
      <charset val="128"/>
    </font>
    <font>
      <sz val="9"/>
      <color rgb="FFFF0000"/>
      <name val="Arial Narrow"/>
      <family val="2"/>
    </font>
    <font>
      <sz val="9"/>
      <name val="メイリオ"/>
      <family val="3"/>
      <charset val="128"/>
    </font>
  </fonts>
  <fills count="11">
    <fill>
      <patternFill patternType="none"/>
    </fill>
    <fill>
      <patternFill patternType="gray125"/>
    </fill>
    <fill>
      <patternFill patternType="solid">
        <fgColor indexed="41"/>
        <bgColor indexed="64"/>
      </patternFill>
    </fill>
    <fill>
      <patternFill patternType="solid">
        <fgColor rgb="FF00B0F0"/>
        <bgColor indexed="64"/>
      </patternFill>
    </fill>
    <fill>
      <patternFill patternType="solid">
        <fgColor rgb="FFFF6600"/>
        <bgColor indexed="64"/>
      </patternFill>
    </fill>
    <fill>
      <patternFill patternType="solid">
        <fgColor rgb="FFFFFF00"/>
        <bgColor indexed="64"/>
      </patternFill>
    </fill>
    <fill>
      <patternFill patternType="solid">
        <fgColor rgb="FFCCFFFF"/>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bgColor indexed="64"/>
      </patternFill>
    </fill>
  </fills>
  <borders count="117">
    <border>
      <left/>
      <right/>
      <top/>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bottom style="thin">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diagonal/>
    </border>
    <border>
      <left style="thin">
        <color indexed="64"/>
      </left>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hair">
        <color indexed="64"/>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diagonal/>
    </border>
    <border>
      <left style="medium">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auto="1"/>
      </left>
      <right/>
      <top style="thick">
        <color auto="1"/>
      </top>
      <bottom style="hair">
        <color indexed="64"/>
      </bottom>
      <diagonal/>
    </border>
    <border>
      <left/>
      <right/>
      <top style="thick">
        <color auto="1"/>
      </top>
      <bottom style="hair">
        <color indexed="64"/>
      </bottom>
      <diagonal/>
    </border>
    <border>
      <left/>
      <right style="thick">
        <color auto="1"/>
      </right>
      <top/>
      <bottom style="thin">
        <color indexed="64"/>
      </bottom>
      <diagonal/>
    </border>
    <border>
      <left style="thick">
        <color auto="1"/>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diagonal/>
    </border>
    <border>
      <left/>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bottom/>
      <diagonal/>
    </border>
    <border>
      <left/>
      <right style="thick">
        <color indexed="64"/>
      </right>
      <top/>
      <bottom/>
      <diagonal/>
    </border>
  </borders>
  <cellStyleXfs count="4">
    <xf numFmtId="0" fontId="0" fillId="0" borderId="0"/>
    <xf numFmtId="38" fontId="7" fillId="0" borderId="0" applyFont="0" applyFill="0" applyBorder="0" applyAlignment="0" applyProtection="0">
      <alignment vertical="center"/>
    </xf>
    <xf numFmtId="0" fontId="6" fillId="0" borderId="0"/>
    <xf numFmtId="38" fontId="6" fillId="0" borderId="0" applyFont="0" applyFill="0" applyBorder="0" applyAlignment="0" applyProtection="0">
      <alignment vertical="center"/>
    </xf>
  </cellStyleXfs>
  <cellXfs count="708">
    <xf numFmtId="0" fontId="0" fillId="0" borderId="0" xfId="0" applyNumberFormat="1" applyFill="1" applyBorder="1" applyAlignment="1" applyProtection="1"/>
    <xf numFmtId="49" fontId="4" fillId="0" borderId="0" xfId="0" applyNumberFormat="1" applyFont="1" applyFill="1" applyBorder="1" applyAlignment="1" applyProtection="1">
      <alignment horizontal="center" vertical="center" wrapText="1"/>
    </xf>
    <xf numFmtId="0" fontId="10" fillId="0" borderId="33" xfId="0" applyFont="1" applyFill="1" applyBorder="1" applyAlignment="1">
      <alignment vertical="center"/>
    </xf>
    <xf numFmtId="0" fontId="9" fillId="0" borderId="36" xfId="0" applyFont="1" applyFill="1" applyBorder="1" applyAlignment="1">
      <alignment vertical="center"/>
    </xf>
    <xf numFmtId="49" fontId="4" fillId="0" borderId="39" xfId="0" applyNumberFormat="1" applyFont="1" applyFill="1" applyBorder="1" applyAlignment="1" applyProtection="1">
      <alignment horizontal="center" vertical="center" wrapText="1"/>
    </xf>
    <xf numFmtId="49" fontId="4" fillId="0" borderId="41"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xf>
    <xf numFmtId="49" fontId="9" fillId="0" borderId="39" xfId="0" applyNumberFormat="1" applyFont="1" applyFill="1" applyBorder="1" applyAlignment="1">
      <alignment horizontal="center" vertical="center" wrapText="1"/>
    </xf>
    <xf numFmtId="49" fontId="4" fillId="0" borderId="42" xfId="0" applyNumberFormat="1" applyFont="1" applyFill="1" applyBorder="1" applyAlignment="1" applyProtection="1">
      <alignment horizontal="center" vertical="center" wrapText="1"/>
    </xf>
    <xf numFmtId="49" fontId="4" fillId="0" borderId="43"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vertical="center"/>
    </xf>
    <xf numFmtId="49" fontId="9" fillId="0" borderId="45" xfId="0" applyNumberFormat="1" applyFont="1" applyFill="1" applyBorder="1" applyAlignment="1" applyProtection="1">
      <alignment vertical="center"/>
    </xf>
    <xf numFmtId="49" fontId="9" fillId="0" borderId="0" xfId="0" applyNumberFormat="1" applyFont="1" applyFill="1" applyBorder="1" applyAlignment="1" applyProtection="1">
      <alignment horizontal="left" vertical="center"/>
    </xf>
    <xf numFmtId="49" fontId="10" fillId="0" borderId="10" xfId="0" applyNumberFormat="1" applyFont="1" applyFill="1" applyBorder="1" applyAlignment="1" applyProtection="1">
      <alignment vertical="center"/>
    </xf>
    <xf numFmtId="49" fontId="10" fillId="0" borderId="10" xfId="0" applyNumberFormat="1" applyFont="1" applyFill="1" applyBorder="1" applyAlignment="1">
      <alignment vertical="center"/>
    </xf>
    <xf numFmtId="49" fontId="9" fillId="0" borderId="12" xfId="0" applyNumberFormat="1" applyFont="1" applyFill="1" applyBorder="1" applyAlignment="1" applyProtection="1">
      <alignment vertical="center"/>
    </xf>
    <xf numFmtId="0" fontId="9" fillId="0" borderId="12" xfId="0" applyFont="1" applyFill="1" applyBorder="1" applyAlignment="1">
      <alignment vertical="center"/>
    </xf>
    <xf numFmtId="49" fontId="9" fillId="0" borderId="12" xfId="0" applyNumberFormat="1" applyFont="1" applyFill="1" applyBorder="1" applyAlignment="1">
      <alignment vertical="center"/>
    </xf>
    <xf numFmtId="49" fontId="9" fillId="0" borderId="13" xfId="0" applyNumberFormat="1" applyFont="1" applyFill="1" applyBorder="1" applyAlignment="1" applyProtection="1">
      <alignment vertical="center"/>
    </xf>
    <xf numFmtId="49" fontId="9" fillId="0" borderId="14" xfId="0" applyNumberFormat="1" applyFont="1" applyFill="1" applyBorder="1" applyAlignment="1">
      <alignment vertical="center"/>
    </xf>
    <xf numFmtId="0" fontId="9" fillId="0" borderId="29" xfId="0" applyFont="1" applyFill="1" applyBorder="1" applyAlignment="1">
      <alignment vertical="center"/>
    </xf>
    <xf numFmtId="49" fontId="9" fillId="0" borderId="29" xfId="0" applyNumberFormat="1" applyFont="1" applyFill="1" applyBorder="1" applyAlignment="1">
      <alignment vertical="center"/>
    </xf>
    <xf numFmtId="49" fontId="9" fillId="0" borderId="55" xfId="0" applyNumberFormat="1" applyFont="1" applyFill="1" applyBorder="1" applyAlignment="1" applyProtection="1">
      <alignment vertical="center"/>
    </xf>
    <xf numFmtId="49" fontId="9" fillId="0" borderId="55" xfId="0" applyNumberFormat="1" applyFont="1" applyFill="1" applyBorder="1" applyAlignment="1">
      <alignment vertical="center"/>
    </xf>
    <xf numFmtId="49" fontId="4" fillId="0" borderId="12" xfId="0" applyNumberFormat="1" applyFont="1" applyFill="1" applyBorder="1" applyAlignment="1" applyProtection="1">
      <alignment vertical="center"/>
    </xf>
    <xf numFmtId="49" fontId="4" fillId="0" borderId="13" xfId="0" applyNumberFormat="1" applyFont="1" applyFill="1" applyBorder="1" applyAlignment="1" applyProtection="1">
      <alignment vertical="center"/>
    </xf>
    <xf numFmtId="49" fontId="4" fillId="0" borderId="0" xfId="0" applyNumberFormat="1" applyFont="1" applyFill="1" applyBorder="1" applyAlignment="1" applyProtection="1">
      <alignment vertical="center"/>
    </xf>
    <xf numFmtId="49" fontId="4" fillId="0" borderId="54" xfId="0" applyNumberFormat="1" applyFont="1" applyFill="1" applyBorder="1" applyAlignment="1" applyProtection="1">
      <alignment vertical="center"/>
    </xf>
    <xf numFmtId="49" fontId="4" fillId="0" borderId="14" xfId="0" applyNumberFormat="1" applyFont="1" applyFill="1" applyBorder="1" applyAlignment="1" applyProtection="1">
      <alignment vertical="center"/>
    </xf>
    <xf numFmtId="0" fontId="9" fillId="0" borderId="55" xfId="0" applyFont="1" applyFill="1" applyBorder="1" applyAlignment="1">
      <alignment vertical="center"/>
    </xf>
    <xf numFmtId="49" fontId="4" fillId="0" borderId="67" xfId="0" applyNumberFormat="1" applyFont="1" applyFill="1" applyBorder="1" applyAlignment="1" applyProtection="1">
      <alignment horizontal="center" vertical="center" wrapText="1"/>
    </xf>
    <xf numFmtId="49" fontId="9" fillId="0" borderId="29" xfId="0" applyNumberFormat="1" applyFont="1" applyFill="1" applyBorder="1" applyAlignment="1" applyProtection="1">
      <alignment vertical="center"/>
    </xf>
    <xf numFmtId="49" fontId="9" fillId="0" borderId="34" xfId="0" applyNumberFormat="1" applyFont="1" applyFill="1" applyBorder="1" applyAlignment="1" applyProtection="1">
      <alignment vertical="center"/>
    </xf>
    <xf numFmtId="49" fontId="9" fillId="0" borderId="36" xfId="0" applyNumberFormat="1" applyFont="1" applyFill="1" applyBorder="1" applyAlignment="1" applyProtection="1">
      <alignment vertical="center"/>
    </xf>
    <xf numFmtId="49" fontId="9" fillId="0" borderId="36" xfId="0" applyNumberFormat="1" applyFont="1" applyFill="1" applyBorder="1" applyAlignment="1">
      <alignment vertical="center"/>
    </xf>
    <xf numFmtId="49" fontId="9" fillId="0" borderId="54" xfId="0" applyNumberFormat="1" applyFont="1" applyFill="1" applyBorder="1" applyAlignment="1" applyProtection="1">
      <alignment vertical="center"/>
    </xf>
    <xf numFmtId="49" fontId="4" fillId="0" borderId="45" xfId="0" applyNumberFormat="1" applyFont="1" applyFill="1" applyBorder="1" applyAlignment="1" applyProtection="1">
      <alignment horizontal="center" vertical="center"/>
    </xf>
    <xf numFmtId="49" fontId="4" fillId="0" borderId="44" xfId="0" applyNumberFormat="1" applyFont="1" applyFill="1" applyBorder="1" applyAlignment="1" applyProtection="1">
      <alignment horizontal="center" vertical="center"/>
    </xf>
    <xf numFmtId="49" fontId="9" fillId="0" borderId="45" xfId="0" applyNumberFormat="1" applyFont="1" applyFill="1" applyBorder="1" applyAlignment="1" applyProtection="1">
      <alignment horizontal="center" vertical="center"/>
    </xf>
    <xf numFmtId="49" fontId="4" fillId="0" borderId="46" xfId="0" applyNumberFormat="1" applyFont="1" applyFill="1" applyBorder="1" applyAlignment="1" applyProtection="1">
      <alignment horizontal="center" vertical="center"/>
    </xf>
    <xf numFmtId="49" fontId="4" fillId="0" borderId="51" xfId="0" applyNumberFormat="1" applyFont="1" applyFill="1" applyBorder="1" applyAlignment="1" applyProtection="1">
      <alignment horizontal="center" vertical="center"/>
    </xf>
    <xf numFmtId="49" fontId="4" fillId="0" borderId="66" xfId="0" applyNumberFormat="1" applyFont="1" applyFill="1" applyBorder="1" applyAlignment="1" applyProtection="1">
      <alignment horizontal="center" vertical="center"/>
    </xf>
    <xf numFmtId="49" fontId="4" fillId="0" borderId="52"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horizontal="center" vertical="center"/>
    </xf>
    <xf numFmtId="0" fontId="4" fillId="5" borderId="14" xfId="0" applyFont="1" applyFill="1" applyBorder="1" applyAlignment="1">
      <alignment vertical="center"/>
    </xf>
    <xf numFmtId="49" fontId="4" fillId="5" borderId="14" xfId="0" applyNumberFormat="1" applyFont="1" applyFill="1" applyBorder="1" applyAlignment="1">
      <alignment vertical="center"/>
    </xf>
    <xf numFmtId="49" fontId="9" fillId="0" borderId="54" xfId="0" applyNumberFormat="1" applyFont="1" applyFill="1" applyBorder="1" applyAlignment="1">
      <alignment vertical="center"/>
    </xf>
    <xf numFmtId="49" fontId="4" fillId="0" borderId="55" xfId="0" applyNumberFormat="1" applyFont="1" applyFill="1" applyBorder="1" applyAlignment="1" applyProtection="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vertical="center"/>
    </xf>
    <xf numFmtId="180" fontId="4" fillId="0" borderId="0" xfId="3" applyNumberFormat="1" applyFont="1" applyFill="1" applyBorder="1" applyAlignment="1" applyProtection="1">
      <alignment horizontal="center" vertical="center" wrapText="1"/>
    </xf>
    <xf numFmtId="180" fontId="4" fillId="0" borderId="40" xfId="3" applyNumberFormat="1" applyFont="1" applyFill="1" applyBorder="1" applyAlignment="1" applyProtection="1">
      <alignment horizontal="center" vertical="center" wrapText="1"/>
    </xf>
    <xf numFmtId="180" fontId="4" fillId="0" borderId="39" xfId="3" applyNumberFormat="1" applyFont="1" applyFill="1" applyBorder="1" applyAlignment="1" applyProtection="1">
      <alignment horizontal="center" vertical="center" wrapText="1"/>
    </xf>
    <xf numFmtId="180" fontId="4" fillId="0" borderId="42" xfId="3" applyNumberFormat="1" applyFont="1" applyFill="1" applyBorder="1" applyAlignment="1" applyProtection="1">
      <alignment horizontal="center" vertical="center" wrapText="1"/>
    </xf>
    <xf numFmtId="180" fontId="4" fillId="0" borderId="41" xfId="3" applyNumberFormat="1" applyFont="1" applyFill="1" applyBorder="1" applyAlignment="1" applyProtection="1">
      <alignment horizontal="center" vertical="center" wrapText="1"/>
    </xf>
    <xf numFmtId="180" fontId="9" fillId="0" borderId="12" xfId="3" applyNumberFormat="1" applyFont="1" applyFill="1" applyBorder="1" applyAlignment="1">
      <alignment vertical="center"/>
    </xf>
    <xf numFmtId="180" fontId="4" fillId="5" borderId="14" xfId="3" applyNumberFormat="1" applyFont="1" applyFill="1" applyBorder="1" applyAlignment="1">
      <alignment vertical="center"/>
    </xf>
    <xf numFmtId="180" fontId="9" fillId="0" borderId="29" xfId="3" applyNumberFormat="1" applyFont="1" applyFill="1" applyBorder="1" applyAlignment="1">
      <alignment vertical="center"/>
    </xf>
    <xf numFmtId="180" fontId="10" fillId="0" borderId="33" xfId="3" applyNumberFormat="1" applyFont="1" applyFill="1" applyBorder="1" applyAlignment="1">
      <alignment vertical="center"/>
    </xf>
    <xf numFmtId="180" fontId="9" fillId="0" borderId="55" xfId="3" applyNumberFormat="1" applyFont="1" applyFill="1" applyBorder="1" applyAlignment="1">
      <alignment vertical="center"/>
    </xf>
    <xf numFmtId="180" fontId="4" fillId="0" borderId="42" xfId="0" applyNumberFormat="1" applyFont="1" applyFill="1" applyBorder="1" applyAlignment="1" applyProtection="1">
      <alignment horizontal="center" vertical="center" wrapText="1"/>
    </xf>
    <xf numFmtId="180" fontId="4" fillId="0" borderId="41" xfId="0" applyNumberFormat="1" applyFont="1" applyFill="1" applyBorder="1" applyAlignment="1" applyProtection="1">
      <alignment horizontal="center" vertical="center" wrapText="1"/>
    </xf>
    <xf numFmtId="180" fontId="4" fillId="0" borderId="43" xfId="0" applyNumberFormat="1" applyFont="1" applyFill="1" applyBorder="1" applyAlignment="1" applyProtection="1">
      <alignment horizontal="center" vertical="center" wrapText="1"/>
    </xf>
    <xf numFmtId="180" fontId="18" fillId="0" borderId="55" xfId="0" applyNumberFormat="1" applyFont="1" applyFill="1" applyBorder="1" applyAlignment="1" applyProtection="1">
      <alignment vertical="center"/>
    </xf>
    <xf numFmtId="180" fontId="18" fillId="0" borderId="55" xfId="0" applyNumberFormat="1" applyFont="1" applyFill="1" applyBorder="1" applyAlignment="1">
      <alignment vertical="center"/>
    </xf>
    <xf numFmtId="178" fontId="9" fillId="0" borderId="55" xfId="0" applyNumberFormat="1" applyFont="1" applyFill="1" applyBorder="1" applyAlignment="1" applyProtection="1">
      <alignment vertical="center"/>
    </xf>
    <xf numFmtId="178" fontId="9" fillId="0" borderId="55" xfId="0" applyNumberFormat="1" applyFont="1" applyFill="1" applyBorder="1" applyAlignment="1">
      <alignment vertical="center"/>
    </xf>
    <xf numFmtId="178" fontId="10" fillId="0" borderId="27" xfId="0" applyNumberFormat="1" applyFont="1" applyFill="1" applyBorder="1" applyAlignment="1">
      <alignment vertical="center"/>
    </xf>
    <xf numFmtId="180" fontId="4" fillId="0" borderId="14" xfId="3" applyNumberFormat="1" applyFont="1" applyFill="1" applyBorder="1" applyAlignment="1">
      <alignment vertical="center"/>
    </xf>
    <xf numFmtId="49" fontId="4" fillId="0" borderId="12" xfId="3" applyNumberFormat="1" applyFont="1" applyFill="1" applyBorder="1" applyAlignment="1" applyProtection="1">
      <alignment vertical="center"/>
    </xf>
    <xf numFmtId="49" fontId="4" fillId="0" borderId="13" xfId="3" applyNumberFormat="1" applyFont="1" applyFill="1" applyBorder="1" applyAlignment="1" applyProtection="1">
      <alignment vertical="center"/>
    </xf>
    <xf numFmtId="49" fontId="4" fillId="0" borderId="0" xfId="3" applyNumberFormat="1" applyFont="1" applyFill="1" applyBorder="1" applyAlignment="1" applyProtection="1">
      <alignment vertical="center"/>
    </xf>
    <xf numFmtId="49" fontId="4" fillId="0" borderId="14" xfId="3" applyNumberFormat="1" applyFont="1" applyFill="1" applyBorder="1" applyAlignment="1" applyProtection="1">
      <alignment vertical="center"/>
    </xf>
    <xf numFmtId="49" fontId="9" fillId="0" borderId="0" xfId="3" applyNumberFormat="1" applyFont="1" applyFill="1" applyBorder="1" applyAlignment="1" applyProtection="1">
      <alignment vertical="center"/>
    </xf>
    <xf numFmtId="49" fontId="9" fillId="0" borderId="45" xfId="3" applyNumberFormat="1" applyFont="1" applyFill="1" applyBorder="1" applyAlignment="1" applyProtection="1">
      <alignment vertical="center"/>
    </xf>
    <xf numFmtId="49" fontId="9" fillId="0" borderId="39" xfId="3" applyNumberFormat="1" applyFont="1" applyFill="1" applyBorder="1" applyAlignment="1" applyProtection="1">
      <alignment horizontal="center" vertical="center" wrapText="1"/>
    </xf>
    <xf numFmtId="49" fontId="10" fillId="0" borderId="10" xfId="3" applyNumberFormat="1" applyFont="1" applyFill="1" applyBorder="1" applyAlignment="1" applyProtection="1">
      <alignment vertical="center"/>
    </xf>
    <xf numFmtId="49" fontId="4" fillId="0" borderId="54" xfId="3" applyNumberFormat="1" applyFont="1" applyFill="1" applyBorder="1" applyAlignment="1" applyProtection="1">
      <alignment vertical="center"/>
    </xf>
    <xf numFmtId="49" fontId="4" fillId="0" borderId="55" xfId="3" applyNumberFormat="1" applyFont="1" applyFill="1" applyBorder="1" applyAlignment="1" applyProtection="1">
      <alignment vertical="center"/>
    </xf>
    <xf numFmtId="49" fontId="9" fillId="0" borderId="13" xfId="3" applyNumberFormat="1" applyFont="1" applyFill="1" applyBorder="1" applyAlignment="1" applyProtection="1">
      <alignment vertical="center"/>
    </xf>
    <xf numFmtId="49" fontId="9" fillId="0" borderId="12" xfId="3" applyNumberFormat="1" applyFont="1" applyFill="1" applyBorder="1" applyAlignment="1" applyProtection="1">
      <alignment vertical="center"/>
    </xf>
    <xf numFmtId="49" fontId="9" fillId="0" borderId="55" xfId="3" applyNumberFormat="1" applyFont="1" applyFill="1" applyBorder="1" applyAlignment="1" applyProtection="1">
      <alignment vertical="center"/>
    </xf>
    <xf numFmtId="49" fontId="4" fillId="0" borderId="14" xfId="3" applyNumberFormat="1" applyFont="1" applyFill="1" applyBorder="1" applyAlignment="1">
      <alignment vertical="center"/>
    </xf>
    <xf numFmtId="0" fontId="4" fillId="0" borderId="12" xfId="0" applyFont="1" applyFill="1" applyBorder="1" applyAlignment="1">
      <alignment vertical="center"/>
    </xf>
    <xf numFmtId="0" fontId="15" fillId="0" borderId="14" xfId="0" applyFont="1" applyFill="1" applyBorder="1" applyAlignment="1">
      <alignment vertical="center"/>
    </xf>
    <xf numFmtId="180" fontId="4" fillId="0" borderId="12" xfId="3" applyNumberFormat="1" applyFont="1" applyFill="1" applyBorder="1" applyAlignment="1">
      <alignment vertical="center"/>
    </xf>
    <xf numFmtId="180" fontId="15" fillId="0" borderId="14" xfId="3" applyNumberFormat="1" applyFont="1" applyFill="1" applyBorder="1" applyAlignment="1">
      <alignment vertical="center"/>
    </xf>
    <xf numFmtId="0" fontId="10" fillId="0" borderId="9" xfId="0" applyFont="1" applyFill="1" applyBorder="1" applyAlignment="1">
      <alignmen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0" fontId="4" fillId="0" borderId="34" xfId="0" applyFont="1" applyFill="1" applyBorder="1" applyAlignment="1">
      <alignment vertical="center"/>
    </xf>
    <xf numFmtId="49" fontId="4" fillId="0" borderId="34" xfId="0" applyNumberFormat="1" applyFont="1" applyFill="1" applyBorder="1" applyAlignment="1">
      <alignment vertical="center"/>
    </xf>
    <xf numFmtId="49" fontId="9" fillId="0" borderId="0" xfId="0" applyNumberFormat="1" applyFont="1" applyFill="1" applyBorder="1" applyAlignment="1">
      <alignment vertical="center"/>
    </xf>
    <xf numFmtId="0" fontId="10" fillId="0" borderId="28" xfId="0" applyFont="1" applyFill="1" applyBorder="1" applyAlignment="1">
      <alignment vertical="center"/>
    </xf>
    <xf numFmtId="49" fontId="9" fillId="0" borderId="78" xfId="0" applyNumberFormat="1" applyFont="1" applyFill="1" applyBorder="1" applyAlignment="1" applyProtection="1">
      <alignment vertical="center"/>
    </xf>
    <xf numFmtId="49" fontId="9" fillId="0" borderId="78" xfId="0" applyNumberFormat="1" applyFont="1" applyFill="1" applyBorder="1" applyAlignment="1">
      <alignment vertical="center"/>
    </xf>
    <xf numFmtId="0" fontId="10" fillId="0" borderId="35" xfId="0" applyFont="1" applyFill="1" applyBorder="1" applyAlignment="1">
      <alignment vertical="center"/>
    </xf>
    <xf numFmtId="0" fontId="10" fillId="0" borderId="27" xfId="0" applyFont="1" applyFill="1" applyBorder="1" applyAlignment="1">
      <alignment vertical="center"/>
    </xf>
    <xf numFmtId="49" fontId="4" fillId="0" borderId="13" xfId="0" applyNumberFormat="1" applyFont="1" applyFill="1" applyBorder="1" applyAlignment="1">
      <alignment vertical="center"/>
    </xf>
    <xf numFmtId="0" fontId="10" fillId="0" borderId="40" xfId="0" applyFont="1" applyFill="1" applyBorder="1" applyAlignment="1">
      <alignment vertical="center"/>
    </xf>
    <xf numFmtId="49" fontId="9" fillId="0" borderId="39" xfId="0" applyNumberFormat="1" applyFont="1" applyFill="1" applyBorder="1" applyAlignment="1" applyProtection="1">
      <alignment vertical="center"/>
    </xf>
    <xf numFmtId="49" fontId="9" fillId="0" borderId="39" xfId="0" applyNumberFormat="1" applyFont="1" applyFill="1" applyBorder="1" applyAlignment="1">
      <alignment vertical="center"/>
    </xf>
    <xf numFmtId="49" fontId="4" fillId="0" borderId="12" xfId="0" applyNumberFormat="1" applyFont="1" applyFill="1" applyBorder="1" applyAlignment="1">
      <alignment vertical="center"/>
    </xf>
    <xf numFmtId="180" fontId="10" fillId="0" borderId="27" xfId="0" applyNumberFormat="1" applyFont="1" applyFill="1" applyBorder="1" applyAlignment="1">
      <alignment vertical="center"/>
    </xf>
    <xf numFmtId="180" fontId="4" fillId="0" borderId="55" xfId="0" applyNumberFormat="1" applyFont="1" applyFill="1" applyBorder="1" applyAlignment="1" applyProtection="1">
      <alignment vertical="center"/>
    </xf>
    <xf numFmtId="180" fontId="9" fillId="0" borderId="55" xfId="0" applyNumberFormat="1" applyFont="1" applyFill="1" applyBorder="1" applyAlignment="1">
      <alignment vertical="center"/>
    </xf>
    <xf numFmtId="180" fontId="9" fillId="0" borderId="55" xfId="0" applyNumberFormat="1" applyFont="1" applyFill="1" applyBorder="1" applyAlignment="1" applyProtection="1">
      <alignment vertical="center"/>
    </xf>
    <xf numFmtId="180" fontId="24" fillId="0" borderId="27" xfId="0" applyNumberFormat="1" applyFont="1" applyFill="1" applyBorder="1" applyAlignment="1">
      <alignment vertical="center"/>
    </xf>
    <xf numFmtId="180" fontId="10" fillId="0" borderId="9" xfId="3" applyNumberFormat="1" applyFont="1" applyFill="1" applyBorder="1" applyAlignment="1">
      <alignment vertical="center"/>
    </xf>
    <xf numFmtId="180" fontId="4" fillId="0" borderId="13" xfId="3" applyNumberFormat="1" applyFont="1" applyFill="1" applyBorder="1" applyAlignment="1">
      <alignment vertical="center"/>
    </xf>
    <xf numFmtId="180" fontId="4" fillId="0" borderId="0" xfId="3" applyNumberFormat="1" applyFont="1" applyFill="1" applyBorder="1" applyAlignment="1">
      <alignment vertical="center"/>
    </xf>
    <xf numFmtId="180" fontId="4" fillId="0" borderId="34" xfId="3" applyNumberFormat="1" applyFont="1" applyFill="1" applyBorder="1" applyAlignment="1">
      <alignment vertical="center"/>
    </xf>
    <xf numFmtId="180" fontId="10" fillId="0" borderId="27" xfId="3" applyNumberFormat="1" applyFont="1" applyFill="1" applyBorder="1" applyAlignment="1">
      <alignment vertical="center"/>
    </xf>
    <xf numFmtId="178" fontId="4" fillId="0" borderId="55" xfId="0" applyNumberFormat="1" applyFont="1" applyFill="1" applyBorder="1" applyAlignment="1" applyProtection="1">
      <alignment vertical="center"/>
    </xf>
    <xf numFmtId="49" fontId="9" fillId="0" borderId="39" xfId="3" applyNumberFormat="1" applyFont="1" applyFill="1" applyBorder="1" applyAlignment="1">
      <alignment horizontal="center" vertical="center" wrapText="1"/>
    </xf>
    <xf numFmtId="49" fontId="10" fillId="0" borderId="10" xfId="3" applyNumberFormat="1" applyFont="1" applyFill="1" applyBorder="1" applyAlignment="1">
      <alignment vertical="center"/>
    </xf>
    <xf numFmtId="49" fontId="9" fillId="0" borderId="12" xfId="3" applyNumberFormat="1" applyFont="1" applyFill="1" applyBorder="1" applyAlignment="1">
      <alignment vertical="center"/>
    </xf>
    <xf numFmtId="49" fontId="9" fillId="0" borderId="14" xfId="3" applyNumberFormat="1" applyFont="1" applyFill="1" applyBorder="1" applyAlignment="1">
      <alignment vertical="center"/>
    </xf>
    <xf numFmtId="49" fontId="9" fillId="0" borderId="55" xfId="3" applyNumberFormat="1" applyFont="1" applyFill="1" applyBorder="1" applyAlignment="1">
      <alignment vertical="center"/>
    </xf>
    <xf numFmtId="49" fontId="9" fillId="0" borderId="29" xfId="3" applyNumberFormat="1" applyFont="1" applyFill="1" applyBorder="1" applyAlignment="1">
      <alignment vertical="center"/>
    </xf>
    <xf numFmtId="49" fontId="9" fillId="0" borderId="54" xfId="3" applyNumberFormat="1" applyFont="1" applyFill="1" applyBorder="1" applyAlignment="1">
      <alignment vertical="center"/>
    </xf>
    <xf numFmtId="49" fontId="4" fillId="0" borderId="39" xfId="3" applyNumberFormat="1" applyFont="1" applyFill="1" applyBorder="1" applyAlignment="1" applyProtection="1">
      <alignment horizontal="center" vertical="center" wrapText="1"/>
    </xf>
    <xf numFmtId="49" fontId="4" fillId="0" borderId="34" xfId="3" applyNumberFormat="1" applyFont="1" applyFill="1" applyBorder="1" applyAlignment="1">
      <alignment vertical="center"/>
    </xf>
    <xf numFmtId="49" fontId="4" fillId="5" borderId="14" xfId="3" applyNumberFormat="1" applyFont="1" applyFill="1" applyBorder="1" applyAlignment="1">
      <alignment vertical="center"/>
    </xf>
    <xf numFmtId="49" fontId="4" fillId="0" borderId="12" xfId="3" applyNumberFormat="1" applyFont="1" applyFill="1" applyBorder="1" applyAlignment="1">
      <alignment vertical="center"/>
    </xf>
    <xf numFmtId="49" fontId="4" fillId="0" borderId="13" xfId="3" applyNumberFormat="1" applyFont="1" applyFill="1" applyBorder="1" applyAlignment="1">
      <alignment vertical="center"/>
    </xf>
    <xf numFmtId="49" fontId="9" fillId="8" borderId="12" xfId="0" applyNumberFormat="1" applyFont="1" applyFill="1" applyBorder="1" applyAlignment="1" applyProtection="1">
      <alignment vertical="center"/>
    </xf>
    <xf numFmtId="0" fontId="9" fillId="8" borderId="12" xfId="0" applyFont="1" applyFill="1" applyBorder="1" applyAlignment="1">
      <alignment vertical="center"/>
    </xf>
    <xf numFmtId="49" fontId="9" fillId="8" borderId="14" xfId="0" applyNumberFormat="1" applyFont="1" applyFill="1" applyBorder="1" applyAlignment="1">
      <alignment vertical="center"/>
    </xf>
    <xf numFmtId="49" fontId="9" fillId="8" borderId="13" xfId="0" applyNumberFormat="1" applyFont="1" applyFill="1" applyBorder="1" applyAlignment="1" applyProtection="1">
      <alignment vertical="center"/>
    </xf>
    <xf numFmtId="0" fontId="4" fillId="8" borderId="12" xfId="0" applyFont="1" applyFill="1" applyBorder="1" applyAlignment="1">
      <alignment vertical="center"/>
    </xf>
    <xf numFmtId="49" fontId="4" fillId="8" borderId="14" xfId="0" applyNumberFormat="1" applyFont="1" applyFill="1" applyBorder="1" applyAlignment="1">
      <alignment vertical="center"/>
    </xf>
    <xf numFmtId="49" fontId="4" fillId="8" borderId="90" xfId="0" applyNumberFormat="1" applyFont="1" applyFill="1" applyBorder="1" applyAlignment="1" applyProtection="1">
      <alignment horizontal="right" vertical="center"/>
    </xf>
    <xf numFmtId="0" fontId="4" fillId="8" borderId="91" xfId="0" applyNumberFormat="1" applyFont="1" applyFill="1" applyBorder="1" applyAlignment="1" applyProtection="1">
      <alignment horizontal="right" vertical="center"/>
    </xf>
    <xf numFmtId="180" fontId="9" fillId="8" borderId="92" xfId="0" applyNumberFormat="1" applyFont="1" applyFill="1" applyBorder="1" applyAlignment="1" applyProtection="1">
      <alignment horizontal="right" vertical="center"/>
    </xf>
    <xf numFmtId="49" fontId="4" fillId="8" borderId="93" xfId="0" applyNumberFormat="1" applyFont="1" applyFill="1" applyBorder="1" applyAlignment="1" applyProtection="1">
      <alignment horizontal="right" vertical="center"/>
    </xf>
    <xf numFmtId="0" fontId="4" fillId="8" borderId="94" xfId="0" applyNumberFormat="1" applyFont="1" applyFill="1" applyBorder="1" applyAlignment="1" applyProtection="1">
      <alignment horizontal="right" vertical="center"/>
    </xf>
    <xf numFmtId="180" fontId="9" fillId="8" borderId="95" xfId="0" applyNumberFormat="1" applyFont="1" applyFill="1" applyBorder="1" applyAlignment="1" applyProtection="1">
      <alignment horizontal="right" vertical="center"/>
    </xf>
    <xf numFmtId="49" fontId="4" fillId="5" borderId="41" xfId="0" applyNumberFormat="1" applyFont="1" applyFill="1" applyBorder="1" applyAlignment="1" applyProtection="1">
      <alignment horizontal="center" vertical="center" wrapText="1"/>
    </xf>
    <xf numFmtId="0" fontId="4" fillId="8" borderId="97" xfId="0" applyFont="1" applyFill="1" applyBorder="1" applyAlignment="1">
      <alignment horizontal="right" vertical="center"/>
    </xf>
    <xf numFmtId="49" fontId="4" fillId="8" borderId="97" xfId="0" applyNumberFormat="1" applyFont="1" applyFill="1" applyBorder="1" applyAlignment="1">
      <alignment vertical="center"/>
    </xf>
    <xf numFmtId="0" fontId="4" fillId="8" borderId="34" xfId="0" applyFont="1" applyFill="1" applyBorder="1" applyAlignment="1">
      <alignment horizontal="right" vertical="center"/>
    </xf>
    <xf numFmtId="0" fontId="4" fillId="9" borderId="14" xfId="0" applyFont="1" applyFill="1" applyBorder="1" applyAlignment="1">
      <alignment vertical="center"/>
    </xf>
    <xf numFmtId="49" fontId="4" fillId="8" borderId="12" xfId="0" applyNumberFormat="1" applyFont="1" applyFill="1" applyBorder="1" applyAlignment="1" applyProtection="1">
      <alignment vertical="center"/>
    </xf>
    <xf numFmtId="49" fontId="9" fillId="8" borderId="0" xfId="0" applyNumberFormat="1" applyFont="1" applyFill="1" applyBorder="1" applyAlignment="1" applyProtection="1">
      <alignment vertical="center"/>
    </xf>
    <xf numFmtId="49" fontId="4" fillId="5" borderId="14" xfId="0" applyNumberFormat="1" applyFont="1" applyFill="1" applyBorder="1" applyAlignment="1" applyProtection="1">
      <alignment vertical="center"/>
    </xf>
    <xf numFmtId="49" fontId="4" fillId="5" borderId="14" xfId="3" applyNumberFormat="1" applyFont="1" applyFill="1" applyBorder="1" applyAlignment="1" applyProtection="1">
      <alignment vertical="center"/>
    </xf>
    <xf numFmtId="49" fontId="4" fillId="8" borderId="41" xfId="0" applyNumberFormat="1" applyFont="1" applyFill="1" applyBorder="1" applyAlignment="1" applyProtection="1">
      <alignment horizontal="center" vertical="center" wrapText="1"/>
    </xf>
    <xf numFmtId="49" fontId="9" fillId="0" borderId="29" xfId="3" applyNumberFormat="1" applyFont="1" applyFill="1" applyBorder="1" applyAlignment="1" applyProtection="1">
      <alignment vertical="center"/>
    </xf>
    <xf numFmtId="49" fontId="9" fillId="8" borderId="113" xfId="0" applyNumberFormat="1" applyFont="1" applyFill="1" applyBorder="1" applyAlignment="1" applyProtection="1">
      <alignment vertical="center"/>
    </xf>
    <xf numFmtId="0" fontId="4" fillId="8" borderId="39" xfId="0" applyFont="1" applyFill="1" applyBorder="1" applyAlignment="1">
      <alignment vertical="center"/>
    </xf>
    <xf numFmtId="49" fontId="4" fillId="8" borderId="113" xfId="0" applyNumberFormat="1" applyFont="1" applyFill="1" applyBorder="1" applyAlignment="1">
      <alignment vertical="center"/>
    </xf>
    <xf numFmtId="49" fontId="4" fillId="0" borderId="11" xfId="0" applyNumberFormat="1" applyFont="1" applyFill="1" applyBorder="1" applyAlignment="1" applyProtection="1">
      <alignment horizontal="center" vertical="center" wrapText="1"/>
    </xf>
    <xf numFmtId="49" fontId="4" fillId="0" borderId="40" xfId="0" applyNumberFormat="1" applyFont="1" applyFill="1" applyBorder="1" applyAlignment="1" applyProtection="1">
      <alignment horizontal="center" vertical="center" wrapText="1"/>
    </xf>
    <xf numFmtId="49" fontId="4" fillId="0" borderId="19" xfId="0" applyNumberFormat="1" applyFont="1" applyFill="1" applyBorder="1" applyAlignment="1" applyProtection="1">
      <alignment horizontal="center" vertical="center" wrapText="1"/>
    </xf>
    <xf numFmtId="0" fontId="17"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vertical="center"/>
    </xf>
    <xf numFmtId="49" fontId="4" fillId="0" borderId="11"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left" vertical="center"/>
    </xf>
    <xf numFmtId="49" fontId="4" fillId="0" borderId="47" xfId="0" applyNumberFormat="1"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xf>
    <xf numFmtId="49" fontId="4" fillId="0" borderId="48" xfId="0" applyNumberFormat="1" applyFont="1" applyFill="1" applyBorder="1" applyAlignment="1" applyProtection="1">
      <alignment horizontal="left" vertical="center"/>
    </xf>
    <xf numFmtId="49" fontId="4" fillId="0" borderId="20" xfId="0" applyNumberFormat="1" applyFont="1" applyFill="1" applyBorder="1" applyAlignment="1" applyProtection="1">
      <alignment horizontal="left" vertical="center"/>
    </xf>
    <xf numFmtId="49" fontId="9" fillId="0" borderId="0" xfId="0" applyNumberFormat="1" applyFont="1" applyFill="1" applyBorder="1" applyAlignment="1" applyProtection="1">
      <alignment horizontal="center" vertical="center" wrapText="1"/>
    </xf>
    <xf numFmtId="49" fontId="9" fillId="0" borderId="0" xfId="0" applyNumberFormat="1" applyFont="1" applyFill="1" applyBorder="1" applyAlignment="1">
      <alignment horizontal="center" vertical="center" wrapText="1"/>
    </xf>
    <xf numFmtId="49" fontId="4" fillId="0" borderId="49" xfId="0" applyNumberFormat="1" applyFont="1" applyFill="1" applyBorder="1" applyAlignment="1" applyProtection="1">
      <alignment horizontal="center" vertical="center" wrapText="1"/>
    </xf>
    <xf numFmtId="49" fontId="4" fillId="0" borderId="50" xfId="0" applyNumberFormat="1" applyFont="1" applyFill="1" applyBorder="1" applyAlignment="1" applyProtection="1">
      <alignment horizontal="center" vertical="center" wrapText="1"/>
    </xf>
    <xf numFmtId="49" fontId="4" fillId="0" borderId="25" xfId="0" applyNumberFormat="1" applyFont="1" applyFill="1" applyBorder="1" applyAlignment="1" applyProtection="1">
      <alignment horizontal="center" vertical="center" wrapText="1"/>
    </xf>
    <xf numFmtId="0" fontId="11" fillId="0" borderId="10" xfId="0" applyNumberFormat="1" applyFont="1" applyFill="1" applyBorder="1" applyAlignment="1" applyProtection="1">
      <alignment vertical="center"/>
    </xf>
    <xf numFmtId="49" fontId="11" fillId="0" borderId="10" xfId="0" applyNumberFormat="1" applyFont="1" applyFill="1" applyBorder="1" applyAlignment="1" applyProtection="1">
      <alignment vertical="center"/>
    </xf>
    <xf numFmtId="0" fontId="5" fillId="0" borderId="3" xfId="0" applyNumberFormat="1" applyFont="1" applyFill="1" applyBorder="1" applyAlignment="1" applyProtection="1">
      <alignment vertical="center"/>
    </xf>
    <xf numFmtId="177" fontId="5" fillId="0" borderId="3" xfId="0" applyNumberFormat="1" applyFont="1" applyFill="1" applyBorder="1" applyAlignment="1" applyProtection="1">
      <alignment vertical="center"/>
    </xf>
    <xf numFmtId="0" fontId="5" fillId="0" borderId="17" xfId="0" applyNumberFormat="1" applyFont="1" applyFill="1" applyBorder="1" applyAlignment="1" applyProtection="1">
      <alignment vertical="center"/>
    </xf>
    <xf numFmtId="0" fontId="5" fillId="0" borderId="18"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0" fontId="9" fillId="0" borderId="11" xfId="0"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177" fontId="3" fillId="0" borderId="4" xfId="0" applyNumberFormat="1" applyFont="1" applyFill="1" applyBorder="1" applyAlignment="1" applyProtection="1">
      <alignment vertical="center"/>
    </xf>
    <xf numFmtId="177" fontId="3" fillId="2" borderId="24" xfId="0" applyNumberFormat="1" applyFont="1" applyFill="1" applyBorder="1" applyAlignment="1" applyProtection="1">
      <alignment vertical="center"/>
    </xf>
    <xf numFmtId="177" fontId="3" fillId="2" borderId="25"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4" fillId="0" borderId="11" xfId="0" applyNumberFormat="1" applyFont="1" applyFill="1" applyBorder="1" applyAlignment="1" applyProtection="1">
      <alignment vertical="center"/>
    </xf>
    <xf numFmtId="0" fontId="4" fillId="0" borderId="13" xfId="0" applyNumberFormat="1" applyFont="1" applyFill="1" applyBorder="1" applyAlignment="1" applyProtection="1">
      <alignment vertical="center"/>
    </xf>
    <xf numFmtId="0" fontId="4" fillId="0" borderId="14" xfId="0" applyNumberFormat="1" applyFont="1" applyFill="1" applyBorder="1" applyAlignment="1" applyProtection="1">
      <alignment vertical="center"/>
    </xf>
    <xf numFmtId="177" fontId="3" fillId="2" borderId="26" xfId="0" applyNumberFormat="1" applyFont="1" applyFill="1" applyBorder="1" applyAlignment="1" applyProtection="1">
      <alignment vertical="center"/>
    </xf>
    <xf numFmtId="177" fontId="3" fillId="2" borderId="1" xfId="0" applyNumberFormat="1" applyFont="1" applyFill="1" applyBorder="1" applyAlignment="1" applyProtection="1">
      <alignment vertical="center"/>
    </xf>
    <xf numFmtId="177" fontId="13" fillId="0" borderId="1" xfId="0" applyNumberFormat="1" applyFont="1" applyFill="1" applyBorder="1" applyAlignment="1" applyProtection="1">
      <alignment vertical="center"/>
    </xf>
    <xf numFmtId="0" fontId="9" fillId="0" borderId="14" xfId="0" applyNumberFormat="1" applyFont="1" applyFill="1" applyBorder="1" applyAlignment="1" applyProtection="1">
      <alignment vertical="center"/>
    </xf>
    <xf numFmtId="49" fontId="9" fillId="0" borderId="14" xfId="0" applyNumberFormat="1" applyFont="1" applyFill="1" applyBorder="1" applyAlignment="1" applyProtection="1">
      <alignment vertical="center"/>
    </xf>
    <xf numFmtId="177" fontId="13" fillId="2" borderId="1" xfId="0" applyNumberFormat="1" applyFont="1" applyFill="1" applyBorder="1" applyAlignment="1" applyProtection="1">
      <alignment vertical="center"/>
    </xf>
    <xf numFmtId="49" fontId="4" fillId="5" borderId="14" xfId="0" applyNumberFormat="1" applyFont="1" applyFill="1" applyBorder="1" applyAlignment="1" applyProtection="1">
      <alignment horizontal="right" vertical="center"/>
    </xf>
    <xf numFmtId="0" fontId="4" fillId="0" borderId="12" xfId="0" applyNumberFormat="1" applyFont="1" applyFill="1" applyBorder="1" applyAlignment="1" applyProtection="1">
      <alignment vertical="center"/>
    </xf>
    <xf numFmtId="0" fontId="4" fillId="0" borderId="33" xfId="0" applyNumberFormat="1" applyFont="1" applyFill="1" applyBorder="1" applyAlignment="1" applyProtection="1">
      <alignment vertical="center"/>
    </xf>
    <xf numFmtId="0" fontId="4" fillId="0" borderId="54" xfId="0" applyNumberFormat="1" applyFont="1" applyFill="1" applyBorder="1" applyAlignment="1" applyProtection="1">
      <alignment vertical="center"/>
    </xf>
    <xf numFmtId="49" fontId="4" fillId="0" borderId="34" xfId="0" applyNumberFormat="1" applyFont="1" applyFill="1" applyBorder="1" applyAlignment="1" applyProtection="1">
      <alignment vertical="center"/>
    </xf>
    <xf numFmtId="177" fontId="3" fillId="0" borderId="7" xfId="0" applyNumberFormat="1" applyFont="1" applyFill="1" applyBorder="1" applyAlignment="1" applyProtection="1">
      <alignment vertical="center"/>
    </xf>
    <xf numFmtId="177" fontId="3" fillId="2" borderId="38" xfId="0" applyNumberFormat="1" applyFont="1" applyFill="1" applyBorder="1" applyAlignment="1" applyProtection="1">
      <alignment vertical="center"/>
    </xf>
    <xf numFmtId="177" fontId="3" fillId="2" borderId="19" xfId="0" applyNumberFormat="1" applyFont="1" applyFill="1" applyBorder="1" applyAlignment="1" applyProtection="1">
      <alignment vertical="center"/>
    </xf>
    <xf numFmtId="177" fontId="3" fillId="2" borderId="20" xfId="0" applyNumberFormat="1" applyFont="1" applyFill="1" applyBorder="1" applyAlignment="1" applyProtection="1">
      <alignment vertical="center"/>
    </xf>
    <xf numFmtId="177" fontId="13" fillId="0" borderId="19" xfId="0" applyNumberFormat="1" applyFont="1" applyFill="1" applyBorder="1" applyAlignment="1" applyProtection="1">
      <alignment vertical="center"/>
    </xf>
    <xf numFmtId="177" fontId="3" fillId="3" borderId="56" xfId="0" applyNumberFormat="1" applyFont="1" applyFill="1" applyBorder="1" applyAlignment="1" applyProtection="1">
      <alignment vertical="center"/>
    </xf>
    <xf numFmtId="177" fontId="3" fillId="3" borderId="57" xfId="0" applyNumberFormat="1" applyFont="1" applyFill="1" applyBorder="1" applyAlignment="1" applyProtection="1">
      <alignment vertical="center"/>
    </xf>
    <xf numFmtId="177" fontId="3" fillId="3" borderId="59" xfId="0" applyNumberFormat="1" applyFont="1" applyFill="1" applyBorder="1" applyAlignment="1" applyProtection="1">
      <alignment vertical="center"/>
    </xf>
    <xf numFmtId="177" fontId="3" fillId="3" borderId="20" xfId="0" applyNumberFormat="1" applyFont="1" applyFill="1" applyBorder="1" applyAlignment="1" applyProtection="1">
      <alignment vertical="center"/>
    </xf>
    <xf numFmtId="0" fontId="9" fillId="3" borderId="0" xfId="0" applyNumberFormat="1" applyFont="1" applyFill="1" applyBorder="1" applyAlignment="1" applyProtection="1">
      <alignment vertical="center"/>
    </xf>
    <xf numFmtId="0" fontId="9" fillId="0" borderId="28" xfId="0" applyNumberFormat="1" applyFont="1" applyFill="1" applyBorder="1" applyAlignment="1" applyProtection="1">
      <alignment vertical="center"/>
    </xf>
    <xf numFmtId="0" fontId="9" fillId="0" borderId="29" xfId="0" applyNumberFormat="1" applyFont="1" applyFill="1" applyBorder="1" applyAlignment="1" applyProtection="1">
      <alignment vertical="center"/>
    </xf>
    <xf numFmtId="177" fontId="3" fillId="2" borderId="30" xfId="0" applyNumberFormat="1" applyFont="1" applyFill="1" applyBorder="1" applyAlignment="1" applyProtection="1">
      <alignment vertical="center"/>
    </xf>
    <xf numFmtId="177" fontId="3" fillId="2" borderId="31" xfId="0" applyNumberFormat="1" applyFont="1" applyFill="1" applyBorder="1" applyAlignment="1" applyProtection="1">
      <alignment vertical="center"/>
    </xf>
    <xf numFmtId="177" fontId="3" fillId="0" borderId="2" xfId="0" applyNumberFormat="1" applyFont="1" applyFill="1" applyBorder="1" applyAlignment="1" applyProtection="1">
      <alignment vertical="center"/>
    </xf>
    <xf numFmtId="177" fontId="13" fillId="0" borderId="16" xfId="0" applyNumberFormat="1" applyFont="1" applyFill="1" applyBorder="1" applyAlignment="1" applyProtection="1">
      <alignment vertical="center"/>
    </xf>
    <xf numFmtId="0" fontId="4" fillId="0" borderId="34" xfId="0" applyNumberFormat="1" applyFont="1" applyFill="1" applyBorder="1" applyAlignment="1" applyProtection="1">
      <alignment vertical="center"/>
    </xf>
    <xf numFmtId="177" fontId="3" fillId="0" borderId="15" xfId="0" applyNumberFormat="1" applyFont="1" applyFill="1" applyBorder="1" applyAlignment="1" applyProtection="1">
      <alignment vertical="center"/>
    </xf>
    <xf numFmtId="177" fontId="3" fillId="2" borderId="32" xfId="0" applyNumberFormat="1" applyFont="1" applyFill="1" applyBorder="1" applyAlignment="1" applyProtection="1">
      <alignment vertical="center"/>
    </xf>
    <xf numFmtId="177" fontId="3" fillId="2" borderId="16" xfId="0" applyNumberFormat="1" applyFont="1" applyFill="1" applyBorder="1" applyAlignment="1" applyProtection="1">
      <alignment vertical="center"/>
    </xf>
    <xf numFmtId="0" fontId="9" fillId="0" borderId="78" xfId="0" applyNumberFormat="1" applyFont="1" applyFill="1" applyBorder="1" applyAlignment="1" applyProtection="1">
      <alignment vertical="center"/>
    </xf>
    <xf numFmtId="177" fontId="3" fillId="3" borderId="79" xfId="0" applyNumberFormat="1" applyFont="1" applyFill="1" applyBorder="1" applyAlignment="1" applyProtection="1">
      <alignment vertical="center"/>
    </xf>
    <xf numFmtId="177" fontId="3" fillId="3" borderId="80" xfId="0" applyNumberFormat="1" applyFont="1" applyFill="1" applyBorder="1" applyAlignment="1" applyProtection="1">
      <alignment vertical="center"/>
    </xf>
    <xf numFmtId="177" fontId="3" fillId="3" borderId="81" xfId="0" applyNumberFormat="1" applyFont="1" applyFill="1" applyBorder="1" applyAlignment="1" applyProtection="1">
      <alignment vertical="center"/>
    </xf>
    <xf numFmtId="0" fontId="9" fillId="0" borderId="36" xfId="0" applyNumberFormat="1" applyFont="1" applyFill="1" applyBorder="1" applyAlignment="1" applyProtection="1">
      <alignment vertical="center"/>
    </xf>
    <xf numFmtId="177" fontId="3" fillId="3" borderId="8" xfId="0" applyNumberFormat="1" applyFont="1" applyFill="1" applyBorder="1" applyAlignment="1" applyProtection="1">
      <alignment vertical="center"/>
    </xf>
    <xf numFmtId="177" fontId="3" fillId="3" borderId="82" xfId="0" applyNumberFormat="1" applyFont="1" applyFill="1" applyBorder="1" applyAlignment="1" applyProtection="1">
      <alignment vertical="center"/>
    </xf>
    <xf numFmtId="177" fontId="3" fillId="3" borderId="37" xfId="0" applyNumberFormat="1" applyFont="1" applyFill="1" applyBorder="1" applyAlignment="1" applyProtection="1">
      <alignment vertical="center"/>
    </xf>
    <xf numFmtId="0" fontId="9" fillId="0" borderId="54" xfId="0" applyNumberFormat="1" applyFont="1" applyFill="1" applyBorder="1" applyAlignment="1" applyProtection="1">
      <alignment vertical="center"/>
    </xf>
    <xf numFmtId="177" fontId="3" fillId="0" borderId="77" xfId="0" applyNumberFormat="1" applyFont="1" applyFill="1" applyBorder="1" applyAlignment="1" applyProtection="1">
      <alignment vertical="center"/>
    </xf>
    <xf numFmtId="177" fontId="3" fillId="0" borderId="62" xfId="0" applyNumberFormat="1" applyFont="1" applyFill="1" applyBorder="1" applyAlignment="1" applyProtection="1">
      <alignment vertical="center"/>
    </xf>
    <xf numFmtId="177" fontId="3" fillId="0" borderId="5" xfId="0" applyNumberFormat="1" applyFont="1" applyFill="1" applyBorder="1" applyAlignment="1" applyProtection="1">
      <alignment vertical="center"/>
    </xf>
    <xf numFmtId="0" fontId="9" fillId="0" borderId="55" xfId="0" applyNumberFormat="1" applyFont="1" applyFill="1" applyBorder="1" applyAlignment="1" applyProtection="1">
      <alignment vertical="center"/>
    </xf>
    <xf numFmtId="178" fontId="3" fillId="3" borderId="56" xfId="0" applyNumberFormat="1" applyFont="1" applyFill="1" applyBorder="1" applyAlignment="1" applyProtection="1">
      <alignment vertical="center"/>
    </xf>
    <xf numFmtId="177" fontId="3" fillId="0" borderId="6" xfId="0" applyNumberFormat="1" applyFont="1" applyFill="1" applyBorder="1" applyAlignment="1" applyProtection="1">
      <alignment vertical="center"/>
    </xf>
    <xf numFmtId="177" fontId="3" fillId="3" borderId="75" xfId="0" applyNumberFormat="1" applyFont="1" applyFill="1" applyBorder="1" applyAlignment="1" applyProtection="1">
      <alignment vertical="center"/>
    </xf>
    <xf numFmtId="177" fontId="3" fillId="3" borderId="8" xfId="0" applyNumberFormat="1" applyFont="1" applyFill="1" applyBorder="1" applyAlignment="1" applyProtection="1">
      <alignment horizontal="right" vertical="center"/>
    </xf>
    <xf numFmtId="177" fontId="3" fillId="0" borderId="22" xfId="0" applyNumberFormat="1" applyFont="1" applyFill="1" applyBorder="1" applyAlignment="1" applyProtection="1">
      <alignment vertical="center"/>
    </xf>
    <xf numFmtId="177" fontId="3" fillId="0" borderId="8" xfId="0" applyNumberFormat="1" applyFont="1" applyFill="1" applyBorder="1" applyAlignment="1" applyProtection="1">
      <alignment vertical="center"/>
    </xf>
    <xf numFmtId="177" fontId="3" fillId="0" borderId="82" xfId="0" applyNumberFormat="1" applyFont="1" applyFill="1" applyBorder="1" applyAlignment="1" applyProtection="1">
      <alignment vertical="center"/>
    </xf>
    <xf numFmtId="177" fontId="3" fillId="0" borderId="37" xfId="0" applyNumberFormat="1" applyFont="1" applyFill="1" applyBorder="1" applyAlignment="1" applyProtection="1">
      <alignment vertical="center"/>
    </xf>
    <xf numFmtId="177" fontId="3" fillId="4" borderId="8" xfId="0" applyNumberFormat="1" applyFont="1" applyFill="1" applyBorder="1" applyAlignment="1" applyProtection="1">
      <alignment vertical="center"/>
    </xf>
    <xf numFmtId="177" fontId="3" fillId="4" borderId="82" xfId="0" applyNumberFormat="1" applyFont="1" applyFill="1" applyBorder="1" applyAlignment="1" applyProtection="1">
      <alignment vertical="center"/>
    </xf>
    <xf numFmtId="177" fontId="3" fillId="4" borderId="37" xfId="0" applyNumberFormat="1" applyFont="1" applyFill="1" applyBorder="1" applyAlignment="1" applyProtection="1">
      <alignment vertical="center"/>
    </xf>
    <xf numFmtId="0" fontId="9" fillId="4" borderId="0" xfId="0" applyNumberFormat="1" applyFont="1" applyFill="1" applyBorder="1" applyAlignment="1" applyProtection="1">
      <alignment vertical="center"/>
    </xf>
    <xf numFmtId="177" fontId="3" fillId="5" borderId="8" xfId="0" applyNumberFormat="1" applyFont="1" applyFill="1" applyBorder="1" applyAlignment="1" applyProtection="1">
      <alignment vertical="center"/>
    </xf>
    <xf numFmtId="177" fontId="3" fillId="5" borderId="82" xfId="0" applyNumberFormat="1" applyFont="1" applyFill="1" applyBorder="1" applyAlignment="1" applyProtection="1">
      <alignment vertical="center"/>
    </xf>
    <xf numFmtId="177" fontId="3" fillId="5" borderId="37" xfId="0" applyNumberFormat="1" applyFont="1" applyFill="1" applyBorder="1" applyAlignment="1" applyProtection="1">
      <alignment vertical="center"/>
    </xf>
    <xf numFmtId="0" fontId="9" fillId="5" borderId="0" xfId="0" applyNumberFormat="1" applyFont="1" applyFill="1" applyBorder="1" applyAlignment="1" applyProtection="1">
      <alignment vertical="center"/>
    </xf>
    <xf numFmtId="0" fontId="9" fillId="0" borderId="39" xfId="0" applyNumberFormat="1" applyFont="1" applyFill="1" applyBorder="1" applyAlignment="1" applyProtection="1">
      <alignment vertical="center"/>
    </xf>
    <xf numFmtId="177" fontId="3" fillId="4" borderId="23" xfId="0" applyNumberFormat="1" applyFont="1" applyFill="1" applyBorder="1" applyAlignment="1" applyProtection="1">
      <alignment vertical="center"/>
    </xf>
    <xf numFmtId="177" fontId="3" fillId="4" borderId="85" xfId="0" applyNumberFormat="1" applyFont="1" applyFill="1" applyBorder="1" applyAlignment="1" applyProtection="1">
      <alignment vertical="center"/>
    </xf>
    <xf numFmtId="177" fontId="3" fillId="4" borderId="43" xfId="0" applyNumberFormat="1" applyFont="1" applyFill="1" applyBorder="1" applyAlignment="1" applyProtection="1">
      <alignment vertical="center"/>
    </xf>
    <xf numFmtId="49" fontId="4" fillId="0" borderId="46" xfId="0" applyNumberFormat="1" applyFont="1" applyFill="1" applyBorder="1" applyAlignment="1" applyProtection="1">
      <alignment horizontal="left" vertical="center"/>
    </xf>
    <xf numFmtId="49" fontId="9" fillId="0" borderId="51" xfId="0" applyNumberFormat="1" applyFont="1" applyFill="1" applyBorder="1" applyAlignment="1" applyProtection="1">
      <alignment vertical="center"/>
    </xf>
    <xf numFmtId="49" fontId="9" fillId="0" borderId="52" xfId="0" applyNumberFormat="1" applyFont="1" applyFill="1" applyBorder="1" applyAlignment="1" applyProtection="1">
      <alignment vertical="center"/>
    </xf>
    <xf numFmtId="49" fontId="9" fillId="0" borderId="74" xfId="0" applyNumberFormat="1" applyFont="1" applyFill="1" applyBorder="1" applyAlignment="1" applyProtection="1">
      <alignment vertical="center"/>
    </xf>
    <xf numFmtId="49" fontId="4" fillId="0" borderId="44" xfId="0" applyNumberFormat="1" applyFont="1" applyFill="1" applyBorder="1" applyAlignment="1" applyProtection="1">
      <alignment vertical="center"/>
    </xf>
    <xf numFmtId="49" fontId="4" fillId="0" borderId="45" xfId="0" applyNumberFormat="1" applyFont="1" applyFill="1" applyBorder="1" applyAlignment="1" applyProtection="1">
      <alignment vertical="center"/>
    </xf>
    <xf numFmtId="49" fontId="4" fillId="0" borderId="53" xfId="0" applyNumberFormat="1" applyFont="1" applyFill="1" applyBorder="1" applyAlignment="1" applyProtection="1">
      <alignment horizontal="left" vertical="center"/>
    </xf>
    <xf numFmtId="0" fontId="14" fillId="0" borderId="3"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176" fontId="3" fillId="0" borderId="4" xfId="0" applyNumberFormat="1" applyFont="1" applyFill="1" applyBorder="1" applyAlignment="1" applyProtection="1">
      <alignment vertical="center"/>
    </xf>
    <xf numFmtId="176" fontId="12" fillId="6" borderId="24" xfId="0" applyNumberFormat="1" applyFont="1" applyFill="1" applyBorder="1" applyAlignment="1" applyProtection="1">
      <alignment vertical="center"/>
    </xf>
    <xf numFmtId="176" fontId="12" fillId="6" borderId="25" xfId="0" applyNumberFormat="1" applyFont="1" applyFill="1" applyBorder="1" applyAlignment="1" applyProtection="1">
      <alignment vertical="center"/>
    </xf>
    <xf numFmtId="176" fontId="2" fillId="0" borderId="1" xfId="0" applyNumberFormat="1" applyFont="1" applyFill="1" applyBorder="1" applyAlignment="1" applyProtection="1">
      <alignment vertical="center"/>
    </xf>
    <xf numFmtId="176" fontId="12" fillId="6" borderId="1" xfId="0" applyNumberFormat="1" applyFont="1" applyFill="1" applyBorder="1" applyAlignment="1" applyProtection="1">
      <alignment vertical="center"/>
    </xf>
    <xf numFmtId="176" fontId="2" fillId="6" borderId="1" xfId="0" applyNumberFormat="1" applyFont="1" applyFill="1" applyBorder="1" applyAlignment="1" applyProtection="1">
      <alignment vertical="center"/>
    </xf>
    <xf numFmtId="176" fontId="2" fillId="0" borderId="16" xfId="0" applyNumberFormat="1" applyFont="1" applyFill="1" applyBorder="1" applyAlignment="1" applyProtection="1">
      <alignment vertical="center"/>
    </xf>
    <xf numFmtId="176" fontId="3" fillId="3" borderId="56" xfId="0" applyNumberFormat="1" applyFont="1" applyFill="1" applyBorder="1" applyAlignment="1" applyProtection="1">
      <alignment vertical="center"/>
    </xf>
    <xf numFmtId="176" fontId="12" fillId="3" borderId="57" xfId="0" applyNumberFormat="1" applyFont="1" applyFill="1" applyBorder="1" applyAlignment="1" applyProtection="1">
      <alignment vertical="center"/>
    </xf>
    <xf numFmtId="176" fontId="12" fillId="3" borderId="59" xfId="0" applyNumberFormat="1" applyFont="1" applyFill="1" applyBorder="1" applyAlignment="1" applyProtection="1">
      <alignment vertical="center"/>
    </xf>
    <xf numFmtId="176" fontId="12" fillId="6" borderId="30" xfId="0" applyNumberFormat="1" applyFont="1" applyFill="1" applyBorder="1" applyAlignment="1" applyProtection="1">
      <alignment vertical="center"/>
    </xf>
    <xf numFmtId="177" fontId="12" fillId="6" borderId="31" xfId="0" applyNumberFormat="1" applyFont="1" applyFill="1" applyBorder="1" applyAlignment="1" applyProtection="1">
      <alignment vertical="center"/>
    </xf>
    <xf numFmtId="176" fontId="12" fillId="6" borderId="31" xfId="0" applyNumberFormat="1" applyFont="1" applyFill="1" applyBorder="1" applyAlignment="1" applyProtection="1">
      <alignment vertical="center"/>
    </xf>
    <xf numFmtId="176" fontId="12" fillId="6" borderId="26" xfId="0" applyNumberFormat="1" applyFont="1" applyFill="1" applyBorder="1" applyAlignment="1" applyProtection="1">
      <alignment vertical="center"/>
    </xf>
    <xf numFmtId="177" fontId="2" fillId="0" borderId="1" xfId="0" applyNumberFormat="1" applyFont="1" applyFill="1" applyBorder="1" applyAlignment="1" applyProtection="1">
      <alignment vertical="center"/>
    </xf>
    <xf numFmtId="176" fontId="12" fillId="6" borderId="32" xfId="0" applyNumberFormat="1" applyFont="1" applyFill="1" applyBorder="1" applyAlignment="1" applyProtection="1">
      <alignment vertical="center"/>
    </xf>
    <xf numFmtId="176" fontId="12" fillId="6" borderId="16" xfId="0" applyNumberFormat="1" applyFont="1" applyFill="1" applyBorder="1" applyAlignment="1" applyProtection="1">
      <alignment vertical="center"/>
    </xf>
    <xf numFmtId="180" fontId="3" fillId="3" borderId="56" xfId="0" applyNumberFormat="1" applyFont="1" applyFill="1" applyBorder="1" applyAlignment="1" applyProtection="1">
      <alignment vertical="center"/>
    </xf>
    <xf numFmtId="180" fontId="12" fillId="3" borderId="57" xfId="0" applyNumberFormat="1" applyFont="1" applyFill="1" applyBorder="1" applyAlignment="1" applyProtection="1">
      <alignment vertical="center"/>
    </xf>
    <xf numFmtId="180" fontId="12" fillId="3" borderId="59" xfId="0" applyNumberFormat="1" applyFont="1" applyFill="1" applyBorder="1" applyAlignment="1" applyProtection="1">
      <alignment vertical="center"/>
    </xf>
    <xf numFmtId="180" fontId="4" fillId="0" borderId="0" xfId="0" applyNumberFormat="1" applyFont="1" applyFill="1" applyBorder="1" applyAlignment="1" applyProtection="1">
      <alignment vertical="center"/>
    </xf>
    <xf numFmtId="176" fontId="3" fillId="0" borderId="56" xfId="0" applyNumberFormat="1" applyFont="1" applyFill="1" applyBorder="1" applyAlignment="1" applyProtection="1">
      <alignment vertical="center"/>
    </xf>
    <xf numFmtId="0" fontId="14" fillId="0" borderId="77" xfId="0" applyNumberFormat="1" applyFont="1" applyFill="1" applyBorder="1" applyAlignment="1" applyProtection="1">
      <alignment vertical="center"/>
    </xf>
    <xf numFmtId="0" fontId="14" fillId="0" borderId="62" xfId="0" applyNumberFormat="1" applyFont="1" applyFill="1" applyBorder="1" applyAlignment="1" applyProtection="1">
      <alignment vertical="center"/>
    </xf>
    <xf numFmtId="176" fontId="3" fillId="0" borderId="7" xfId="0" applyNumberFormat="1" applyFont="1" applyFill="1" applyBorder="1" applyAlignment="1" applyProtection="1">
      <alignment vertical="center"/>
    </xf>
    <xf numFmtId="176" fontId="2" fillId="0" borderId="20" xfId="0" applyNumberFormat="1" applyFont="1" applyFill="1" applyBorder="1" applyAlignment="1" applyProtection="1">
      <alignment vertical="center"/>
    </xf>
    <xf numFmtId="176" fontId="2" fillId="0" borderId="19" xfId="0" applyNumberFormat="1" applyFont="1" applyFill="1" applyBorder="1" applyAlignment="1" applyProtection="1">
      <alignment vertical="center"/>
    </xf>
    <xf numFmtId="177" fontId="12" fillId="3" borderId="57" xfId="0" applyNumberFormat="1" applyFont="1" applyFill="1" applyBorder="1" applyAlignment="1" applyProtection="1">
      <alignment vertical="center"/>
    </xf>
    <xf numFmtId="177" fontId="12" fillId="3" borderId="59" xfId="0" applyNumberFormat="1" applyFont="1" applyFill="1" applyBorder="1" applyAlignment="1" applyProtection="1">
      <alignment vertical="center"/>
    </xf>
    <xf numFmtId="177" fontId="3" fillId="0" borderId="56" xfId="0" applyNumberFormat="1" applyFont="1" applyFill="1" applyBorder="1" applyAlignment="1" applyProtection="1">
      <alignment vertical="center"/>
    </xf>
    <xf numFmtId="177" fontId="12" fillId="6" borderId="57" xfId="0" applyNumberFormat="1" applyFont="1" applyFill="1" applyBorder="1" applyAlignment="1" applyProtection="1">
      <alignment vertical="center"/>
    </xf>
    <xf numFmtId="177" fontId="12" fillId="0" borderId="59" xfId="0" applyNumberFormat="1" applyFont="1" applyFill="1" applyBorder="1" applyAlignment="1" applyProtection="1">
      <alignment vertical="center"/>
    </xf>
    <xf numFmtId="177" fontId="12" fillId="6" borderId="59" xfId="0" applyNumberFormat="1" applyFont="1" applyFill="1" applyBorder="1" applyAlignment="1" applyProtection="1">
      <alignment vertical="center"/>
    </xf>
    <xf numFmtId="177" fontId="3" fillId="7" borderId="56" xfId="0" applyNumberFormat="1" applyFont="1" applyFill="1" applyBorder="1" applyAlignment="1" applyProtection="1">
      <alignment vertical="center"/>
    </xf>
    <xf numFmtId="177" fontId="12" fillId="7" borderId="57" xfId="0" applyNumberFormat="1" applyFont="1" applyFill="1" applyBorder="1" applyAlignment="1" applyProtection="1">
      <alignment vertical="center"/>
    </xf>
    <xf numFmtId="177" fontId="12" fillId="7" borderId="59" xfId="0" applyNumberFormat="1" applyFont="1" applyFill="1" applyBorder="1" applyAlignment="1" applyProtection="1">
      <alignment vertical="center"/>
    </xf>
    <xf numFmtId="177" fontId="3" fillId="5" borderId="56" xfId="0" applyNumberFormat="1" applyFont="1" applyFill="1" applyBorder="1" applyAlignment="1" applyProtection="1">
      <alignment vertical="center"/>
    </xf>
    <xf numFmtId="177" fontId="12" fillId="5" borderId="57" xfId="0" applyNumberFormat="1" applyFont="1" applyFill="1" applyBorder="1" applyAlignment="1" applyProtection="1">
      <alignment vertical="center"/>
    </xf>
    <xf numFmtId="177" fontId="12" fillId="5" borderId="59" xfId="0" applyNumberFormat="1" applyFont="1" applyFill="1" applyBorder="1" applyAlignment="1" applyProtection="1">
      <alignment vertical="center"/>
    </xf>
    <xf numFmtId="177" fontId="3" fillId="7" borderId="75" xfId="0" applyNumberFormat="1" applyFont="1" applyFill="1" applyBorder="1" applyAlignment="1" applyProtection="1">
      <alignment vertical="center"/>
    </xf>
    <xf numFmtId="0" fontId="17" fillId="0" borderId="44" xfId="0" applyNumberFormat="1" applyFont="1" applyFill="1" applyBorder="1" applyAlignment="1" applyProtection="1">
      <alignment vertical="center"/>
    </xf>
    <xf numFmtId="0" fontId="4" fillId="0" borderId="45" xfId="0" applyNumberFormat="1" applyFont="1" applyFill="1" applyBorder="1" applyAlignment="1" applyProtection="1">
      <alignment vertical="center"/>
    </xf>
    <xf numFmtId="180" fontId="4" fillId="0" borderId="46" xfId="0" applyNumberFormat="1" applyFont="1" applyFill="1" applyBorder="1" applyAlignment="1" applyProtection="1">
      <alignment horizontal="left" vertical="center"/>
    </xf>
    <xf numFmtId="180" fontId="9" fillId="0" borderId="51" xfId="0" applyNumberFormat="1" applyFont="1" applyFill="1" applyBorder="1" applyAlignment="1" applyProtection="1">
      <alignment vertical="center"/>
    </xf>
    <xf numFmtId="180" fontId="9" fillId="0" borderId="52" xfId="0" applyNumberFormat="1" applyFont="1" applyFill="1" applyBorder="1" applyAlignment="1" applyProtection="1">
      <alignment vertical="center"/>
    </xf>
    <xf numFmtId="180" fontId="9" fillId="0" borderId="74" xfId="0" applyNumberFormat="1" applyFont="1" applyFill="1" applyBorder="1" applyAlignment="1" applyProtection="1">
      <alignment vertical="center"/>
    </xf>
    <xf numFmtId="180" fontId="9" fillId="0" borderId="102" xfId="0" applyNumberFormat="1" applyFont="1" applyFill="1" applyBorder="1" applyAlignment="1" applyProtection="1">
      <alignment vertical="center"/>
    </xf>
    <xf numFmtId="180" fontId="4" fillId="0" borderId="47" xfId="0" applyNumberFormat="1" applyFont="1" applyFill="1" applyBorder="1" applyAlignment="1" applyProtection="1">
      <alignment horizontal="left" vertical="center"/>
    </xf>
    <xf numFmtId="180" fontId="4" fillId="0" borderId="20" xfId="0" applyNumberFormat="1" applyFont="1" applyFill="1" applyBorder="1" applyAlignment="1" applyProtection="1">
      <alignment horizontal="left" vertical="center"/>
    </xf>
    <xf numFmtId="180" fontId="4" fillId="0" borderId="1" xfId="0" applyNumberFormat="1" applyFont="1" applyFill="1" applyBorder="1" applyAlignment="1" applyProtection="1">
      <alignment horizontal="left" vertical="center"/>
    </xf>
    <xf numFmtId="180" fontId="4" fillId="0" borderId="103" xfId="0" applyNumberFormat="1" applyFont="1" applyFill="1" applyBorder="1" applyAlignment="1" applyProtection="1">
      <alignment horizontal="left" vertical="center"/>
    </xf>
    <xf numFmtId="180" fontId="4" fillId="0" borderId="49" xfId="0" applyNumberFormat="1" applyFont="1" applyFill="1" applyBorder="1" applyAlignment="1" applyProtection="1">
      <alignment horizontal="center" vertical="center" wrapText="1"/>
    </xf>
    <xf numFmtId="180" fontId="4" fillId="0" borderId="25" xfId="0" applyNumberFormat="1" applyFont="1" applyFill="1" applyBorder="1" applyAlignment="1" applyProtection="1">
      <alignment horizontal="center" vertical="center" wrapText="1"/>
    </xf>
    <xf numFmtId="180" fontId="4" fillId="0" borderId="19" xfId="0" applyNumberFormat="1" applyFont="1" applyFill="1" applyBorder="1" applyAlignment="1" applyProtection="1">
      <alignment horizontal="center" vertical="center" wrapText="1"/>
    </xf>
    <xf numFmtId="180" fontId="4" fillId="0" borderId="104" xfId="0" applyNumberFormat="1" applyFont="1" applyFill="1" applyBorder="1" applyAlignment="1" applyProtection="1">
      <alignment horizontal="center" vertical="center" wrapText="1"/>
    </xf>
    <xf numFmtId="180" fontId="4" fillId="0" borderId="53" xfId="0" applyNumberFormat="1" applyFont="1" applyFill="1" applyBorder="1" applyAlignment="1" applyProtection="1">
      <alignment horizontal="left" vertical="center"/>
    </xf>
    <xf numFmtId="180" fontId="14" fillId="0" borderId="3" xfId="0" applyNumberFormat="1" applyFont="1" applyFill="1" applyBorder="1" applyAlignment="1" applyProtection="1">
      <alignment vertical="center"/>
    </xf>
    <xf numFmtId="180" fontId="14" fillId="0" borderId="10" xfId="0" applyNumberFormat="1" applyFont="1" applyFill="1" applyBorder="1" applyAlignment="1" applyProtection="1">
      <alignment vertical="center"/>
    </xf>
    <xf numFmtId="180" fontId="14" fillId="0" borderId="18" xfId="0" applyNumberFormat="1" applyFont="1" applyFill="1" applyBorder="1" applyAlignment="1" applyProtection="1">
      <alignment vertical="center"/>
    </xf>
    <xf numFmtId="180" fontId="14" fillId="0" borderId="68" xfId="0" applyNumberFormat="1" applyFont="1" applyFill="1" applyBorder="1" applyAlignment="1" applyProtection="1">
      <alignment vertical="center"/>
    </xf>
    <xf numFmtId="180" fontId="14" fillId="0" borderId="107" xfId="0" applyNumberFormat="1" applyFont="1" applyFill="1" applyBorder="1" applyAlignment="1" applyProtection="1">
      <alignment vertical="center"/>
    </xf>
    <xf numFmtId="180" fontId="3" fillId="0" borderId="4" xfId="0" applyNumberFormat="1" applyFont="1" applyFill="1" applyBorder="1" applyAlignment="1" applyProtection="1">
      <alignment vertical="center"/>
    </xf>
    <xf numFmtId="180" fontId="12" fillId="6" borderId="12" xfId="0" applyNumberFormat="1" applyFont="1" applyFill="1" applyBorder="1" applyAlignment="1" applyProtection="1">
      <alignment vertical="center"/>
    </xf>
    <xf numFmtId="180" fontId="12" fillId="6" borderId="25" xfId="0" applyNumberFormat="1" applyFont="1" applyFill="1" applyBorder="1" applyAlignment="1" applyProtection="1">
      <alignment vertical="center"/>
    </xf>
    <xf numFmtId="180" fontId="12" fillId="6" borderId="50" xfId="0" applyNumberFormat="1" applyFont="1" applyFill="1" applyBorder="1" applyAlignment="1" applyProtection="1">
      <alignment vertical="center"/>
    </xf>
    <xf numFmtId="180" fontId="12" fillId="6" borderId="104" xfId="0" applyNumberFormat="1" applyFont="1" applyFill="1" applyBorder="1" applyAlignment="1" applyProtection="1">
      <alignment vertical="center"/>
    </xf>
    <xf numFmtId="180" fontId="2" fillId="0" borderId="1" xfId="0" applyNumberFormat="1" applyFont="1" applyFill="1" applyBorder="1" applyAlignment="1" applyProtection="1">
      <alignment vertical="center"/>
    </xf>
    <xf numFmtId="180" fontId="2" fillId="0" borderId="105" xfId="0" applyNumberFormat="1" applyFont="1" applyFill="1" applyBorder="1" applyAlignment="1" applyProtection="1">
      <alignment vertical="center"/>
    </xf>
    <xf numFmtId="180" fontId="12" fillId="6" borderId="1" xfId="0" applyNumberFormat="1" applyFont="1" applyFill="1" applyBorder="1" applyAlignment="1" applyProtection="1">
      <alignment vertical="center"/>
    </xf>
    <xf numFmtId="180" fontId="12" fillId="6" borderId="105" xfId="0" applyNumberFormat="1" applyFont="1" applyFill="1" applyBorder="1" applyAlignment="1" applyProtection="1">
      <alignment vertical="center"/>
    </xf>
    <xf numFmtId="180" fontId="2" fillId="6" borderId="1" xfId="0" applyNumberFormat="1" applyFont="1" applyFill="1" applyBorder="1" applyAlignment="1" applyProtection="1">
      <alignment vertical="center"/>
    </xf>
    <xf numFmtId="180" fontId="2" fillId="6" borderId="105" xfId="0" applyNumberFormat="1" applyFont="1" applyFill="1" applyBorder="1" applyAlignment="1" applyProtection="1">
      <alignment vertical="center"/>
    </xf>
    <xf numFmtId="180" fontId="2" fillId="0" borderId="12" xfId="0" applyNumberFormat="1" applyFont="1" applyFill="1" applyBorder="1" applyAlignment="1" applyProtection="1">
      <alignment vertical="center"/>
    </xf>
    <xf numFmtId="180" fontId="3" fillId="0" borderId="12" xfId="0" applyNumberFormat="1" applyFont="1" applyFill="1" applyBorder="1" applyAlignment="1" applyProtection="1">
      <alignment vertical="center"/>
    </xf>
    <xf numFmtId="180" fontId="3" fillId="0" borderId="7" xfId="0" applyNumberFormat="1" applyFont="1" applyFill="1" applyBorder="1" applyAlignment="1" applyProtection="1">
      <alignment vertical="center"/>
    </xf>
    <xf numFmtId="180" fontId="2" fillId="0" borderId="16" xfId="0" applyNumberFormat="1" applyFont="1" applyFill="1" applyBorder="1" applyAlignment="1" applyProtection="1">
      <alignment vertical="center"/>
    </xf>
    <xf numFmtId="180" fontId="2" fillId="0" borderId="108" xfId="0" applyNumberFormat="1" applyFont="1" applyFill="1" applyBorder="1" applyAlignment="1" applyProtection="1">
      <alignment vertical="center"/>
    </xf>
    <xf numFmtId="180" fontId="12" fillId="3" borderId="55" xfId="0" applyNumberFormat="1" applyFont="1" applyFill="1" applyBorder="1" applyAlignment="1" applyProtection="1">
      <alignment vertical="center"/>
    </xf>
    <xf numFmtId="180" fontId="12" fillId="3" borderId="70" xfId="0" applyNumberFormat="1" applyFont="1" applyFill="1" applyBorder="1" applyAlignment="1" applyProtection="1">
      <alignment vertical="center"/>
    </xf>
    <xf numFmtId="180" fontId="12" fillId="3" borderId="109" xfId="0" applyNumberFormat="1" applyFont="1" applyFill="1" applyBorder="1" applyAlignment="1" applyProtection="1">
      <alignment vertical="center"/>
    </xf>
    <xf numFmtId="180" fontId="12" fillId="6" borderId="29" xfId="0" applyNumberFormat="1" applyFont="1" applyFill="1" applyBorder="1" applyAlignment="1" applyProtection="1">
      <alignment vertical="center"/>
    </xf>
    <xf numFmtId="180" fontId="12" fillId="6" borderId="31" xfId="0" applyNumberFormat="1" applyFont="1" applyFill="1" applyBorder="1" applyAlignment="1" applyProtection="1">
      <alignment vertical="center"/>
    </xf>
    <xf numFmtId="180" fontId="12" fillId="6" borderId="71" xfId="0" applyNumberFormat="1" applyFont="1" applyFill="1" applyBorder="1" applyAlignment="1" applyProtection="1">
      <alignment vertical="center"/>
    </xf>
    <xf numFmtId="180" fontId="12" fillId="6" borderId="110" xfId="0" applyNumberFormat="1" applyFont="1" applyFill="1" applyBorder="1" applyAlignment="1" applyProtection="1">
      <alignment vertical="center"/>
    </xf>
    <xf numFmtId="180" fontId="12" fillId="6" borderId="14" xfId="0" applyNumberFormat="1" applyFont="1" applyFill="1" applyBorder="1" applyAlignment="1" applyProtection="1">
      <alignment vertical="center"/>
    </xf>
    <xf numFmtId="180" fontId="12" fillId="6" borderId="21" xfId="0" applyNumberFormat="1" applyFont="1" applyFill="1" applyBorder="1" applyAlignment="1" applyProtection="1">
      <alignment vertical="center"/>
    </xf>
    <xf numFmtId="0" fontId="4" fillId="9" borderId="14" xfId="0" applyNumberFormat="1" applyFont="1" applyFill="1" applyBorder="1" applyAlignment="1" applyProtection="1">
      <alignment vertical="center"/>
    </xf>
    <xf numFmtId="180" fontId="12" fillId="6" borderId="63" xfId="0" applyNumberFormat="1" applyFont="1" applyFill="1" applyBorder="1" applyAlignment="1" applyProtection="1">
      <alignment vertical="center"/>
    </xf>
    <xf numFmtId="180" fontId="12" fillId="6" borderId="16" xfId="0" applyNumberFormat="1" applyFont="1" applyFill="1" applyBorder="1" applyAlignment="1" applyProtection="1">
      <alignment vertical="center"/>
    </xf>
    <xf numFmtId="180" fontId="12" fillId="3" borderId="64" xfId="0" applyNumberFormat="1" applyFont="1" applyFill="1" applyBorder="1" applyAlignment="1" applyProtection="1">
      <alignment vertical="center"/>
    </xf>
    <xf numFmtId="180" fontId="3" fillId="0" borderId="56" xfId="0" applyNumberFormat="1" applyFont="1" applyFill="1" applyBorder="1" applyAlignment="1" applyProtection="1">
      <alignment vertical="center"/>
    </xf>
    <xf numFmtId="180" fontId="14" fillId="0" borderId="54" xfId="0" applyNumberFormat="1" applyFont="1" applyFill="1" applyBorder="1" applyAlignment="1" applyProtection="1">
      <alignment vertical="center"/>
    </xf>
    <xf numFmtId="180" fontId="14" fillId="0" borderId="62" xfId="0" applyNumberFormat="1" applyFont="1" applyFill="1" applyBorder="1" applyAlignment="1" applyProtection="1">
      <alignment vertical="center"/>
    </xf>
    <xf numFmtId="180" fontId="14" fillId="0" borderId="72" xfId="0" applyNumberFormat="1" applyFont="1" applyFill="1" applyBorder="1" applyAlignment="1" applyProtection="1">
      <alignment vertical="center"/>
    </xf>
    <xf numFmtId="180" fontId="14" fillId="0" borderId="111" xfId="0" applyNumberFormat="1" applyFont="1" applyFill="1" applyBorder="1" applyAlignment="1" applyProtection="1">
      <alignment vertical="center"/>
    </xf>
    <xf numFmtId="180" fontId="12" fillId="6" borderId="65" xfId="0" applyNumberFormat="1" applyFont="1" applyFill="1" applyBorder="1" applyAlignment="1" applyProtection="1">
      <alignment vertical="center"/>
    </xf>
    <xf numFmtId="180" fontId="2" fillId="0" borderId="20" xfId="0" applyNumberFormat="1" applyFont="1" applyFill="1" applyBorder="1" applyAlignment="1" applyProtection="1">
      <alignment vertical="center"/>
    </xf>
    <xf numFmtId="180" fontId="2" fillId="0" borderId="103" xfId="0" applyNumberFormat="1" applyFont="1" applyFill="1" applyBorder="1" applyAlignment="1" applyProtection="1">
      <alignment vertical="center"/>
    </xf>
    <xf numFmtId="180" fontId="2" fillId="0" borderId="19" xfId="0" applyNumberFormat="1" applyFont="1" applyFill="1" applyBorder="1" applyAlignment="1" applyProtection="1">
      <alignment vertical="center"/>
    </xf>
    <xf numFmtId="180" fontId="2" fillId="0" borderId="112" xfId="0" applyNumberFormat="1" applyFont="1" applyFill="1" applyBorder="1" applyAlignment="1" applyProtection="1">
      <alignment vertical="center"/>
    </xf>
    <xf numFmtId="177" fontId="12" fillId="3" borderId="55" xfId="0" applyNumberFormat="1" applyFont="1" applyFill="1" applyBorder="1" applyAlignment="1" applyProtection="1">
      <alignment vertical="center"/>
    </xf>
    <xf numFmtId="177" fontId="12" fillId="3" borderId="70" xfId="0" applyNumberFormat="1" applyFont="1" applyFill="1" applyBorder="1" applyAlignment="1" applyProtection="1">
      <alignment vertical="center"/>
    </xf>
    <xf numFmtId="177" fontId="12" fillId="3" borderId="109" xfId="0" applyNumberFormat="1" applyFont="1" applyFill="1" applyBorder="1" applyAlignment="1" applyProtection="1">
      <alignment vertical="center"/>
    </xf>
    <xf numFmtId="177" fontId="12" fillId="6" borderId="55" xfId="0" applyNumberFormat="1" applyFont="1" applyFill="1" applyBorder="1" applyAlignment="1" applyProtection="1">
      <alignment vertical="center"/>
    </xf>
    <xf numFmtId="177" fontId="12" fillId="6" borderId="70" xfId="0" applyNumberFormat="1" applyFont="1" applyFill="1" applyBorder="1" applyAlignment="1" applyProtection="1">
      <alignment vertical="center"/>
    </xf>
    <xf numFmtId="177" fontId="12" fillId="0" borderId="109" xfId="0" applyNumberFormat="1" applyFont="1" applyFill="1" applyBorder="1" applyAlignment="1" applyProtection="1">
      <alignment vertical="center"/>
    </xf>
    <xf numFmtId="177" fontId="12" fillId="7" borderId="55" xfId="0" applyNumberFormat="1" applyFont="1" applyFill="1" applyBorder="1" applyAlignment="1" applyProtection="1">
      <alignment vertical="center"/>
    </xf>
    <xf numFmtId="177" fontId="12" fillId="7" borderId="70" xfId="0" applyNumberFormat="1" applyFont="1" applyFill="1" applyBorder="1" applyAlignment="1" applyProtection="1">
      <alignment vertical="center"/>
    </xf>
    <xf numFmtId="177" fontId="12" fillId="7" borderId="109" xfId="0" applyNumberFormat="1" applyFont="1" applyFill="1" applyBorder="1" applyAlignment="1" applyProtection="1">
      <alignment vertical="center"/>
    </xf>
    <xf numFmtId="177" fontId="12" fillId="5" borderId="55" xfId="0" applyNumberFormat="1" applyFont="1" applyFill="1" applyBorder="1" applyAlignment="1" applyProtection="1">
      <alignment vertical="center"/>
    </xf>
    <xf numFmtId="177" fontId="12" fillId="5" borderId="70" xfId="0" applyNumberFormat="1" applyFont="1" applyFill="1" applyBorder="1" applyAlignment="1" applyProtection="1">
      <alignment vertical="center"/>
    </xf>
    <xf numFmtId="177" fontId="12" fillId="5" borderId="109" xfId="0" applyNumberFormat="1" applyFont="1" applyFill="1" applyBorder="1" applyAlignment="1" applyProtection="1">
      <alignment vertical="center"/>
    </xf>
    <xf numFmtId="177" fontId="12" fillId="7" borderId="64" xfId="0" applyNumberFormat="1" applyFont="1" applyFill="1" applyBorder="1" applyAlignment="1" applyProtection="1">
      <alignment vertical="center"/>
    </xf>
    <xf numFmtId="0" fontId="9" fillId="8" borderId="14" xfId="0" applyNumberFormat="1" applyFont="1" applyFill="1" applyBorder="1" applyAlignment="1" applyProtection="1">
      <alignment vertical="center"/>
    </xf>
    <xf numFmtId="49" fontId="9" fillId="8" borderId="14" xfId="0" applyNumberFormat="1" applyFont="1" applyFill="1" applyBorder="1" applyAlignment="1" applyProtection="1">
      <alignment vertical="center"/>
    </xf>
    <xf numFmtId="180" fontId="3" fillId="5" borderId="4" xfId="0" applyNumberFormat="1" applyFont="1" applyFill="1" applyBorder="1" applyAlignment="1" applyProtection="1">
      <alignment vertical="center"/>
    </xf>
    <xf numFmtId="180" fontId="12" fillId="8" borderId="12" xfId="0" applyNumberFormat="1" applyFont="1" applyFill="1" applyBorder="1" applyAlignment="1" applyProtection="1">
      <alignment vertical="center"/>
    </xf>
    <xf numFmtId="180" fontId="12" fillId="8" borderId="1" xfId="0" applyNumberFormat="1" applyFont="1" applyFill="1" applyBorder="1" applyAlignment="1" applyProtection="1">
      <alignment vertical="center"/>
    </xf>
    <xf numFmtId="180" fontId="12" fillId="8" borderId="50" xfId="0" applyNumberFormat="1" applyFont="1" applyFill="1" applyBorder="1" applyAlignment="1" applyProtection="1">
      <alignment vertical="center"/>
    </xf>
    <xf numFmtId="180" fontId="12" fillId="8" borderId="25" xfId="0" applyNumberFormat="1" applyFont="1" applyFill="1" applyBorder="1" applyAlignment="1" applyProtection="1">
      <alignment vertical="center"/>
    </xf>
    <xf numFmtId="180" fontId="12" fillId="8" borderId="105" xfId="0" applyNumberFormat="1" applyFont="1" applyFill="1" applyBorder="1" applyAlignment="1" applyProtection="1">
      <alignment vertical="center"/>
    </xf>
    <xf numFmtId="0" fontId="4" fillId="8" borderId="13" xfId="0" applyNumberFormat="1" applyFont="1" applyFill="1" applyBorder="1" applyAlignment="1" applyProtection="1">
      <alignment vertical="center"/>
    </xf>
    <xf numFmtId="49" fontId="4" fillId="8" borderId="14" xfId="0" applyNumberFormat="1" applyFont="1" applyFill="1" applyBorder="1" applyAlignment="1" applyProtection="1">
      <alignment vertical="center"/>
    </xf>
    <xf numFmtId="0" fontId="4" fillId="8" borderId="14" xfId="0" applyNumberFormat="1" applyFont="1" applyFill="1" applyBorder="1" applyAlignment="1" applyProtection="1">
      <alignment vertical="center"/>
    </xf>
    <xf numFmtId="0" fontId="9" fillId="8" borderId="0" xfId="0" applyNumberFormat="1" applyFont="1" applyFill="1" applyBorder="1" applyAlignment="1" applyProtection="1">
      <alignment vertical="center"/>
    </xf>
    <xf numFmtId="180" fontId="2" fillId="8" borderId="1" xfId="0" applyNumberFormat="1" applyFont="1" applyFill="1" applyBorder="1" applyAlignment="1" applyProtection="1">
      <alignment vertical="center"/>
    </xf>
    <xf numFmtId="180" fontId="2" fillId="8" borderId="105" xfId="0" applyNumberFormat="1" applyFont="1" applyFill="1" applyBorder="1" applyAlignment="1" applyProtection="1">
      <alignment vertical="center"/>
    </xf>
    <xf numFmtId="0" fontId="4" fillId="8" borderId="113" xfId="0" applyNumberFormat="1" applyFont="1" applyFill="1" applyBorder="1" applyAlignment="1" applyProtection="1">
      <alignment vertical="center"/>
    </xf>
    <xf numFmtId="49" fontId="4" fillId="8" borderId="113" xfId="0" applyNumberFormat="1" applyFont="1" applyFill="1" applyBorder="1" applyAlignment="1" applyProtection="1">
      <alignment vertical="center"/>
    </xf>
    <xf numFmtId="180" fontId="3" fillId="0" borderId="23" xfId="0" applyNumberFormat="1" applyFont="1" applyFill="1" applyBorder="1" applyAlignment="1" applyProtection="1">
      <alignment vertical="center"/>
    </xf>
    <xf numFmtId="180" fontId="12" fillId="8" borderId="39" xfId="0" applyNumberFormat="1" applyFont="1" applyFill="1" applyBorder="1" applyAlignment="1" applyProtection="1">
      <alignment vertical="center"/>
    </xf>
    <xf numFmtId="180" fontId="2" fillId="0" borderId="41" xfId="0" applyNumberFormat="1" applyFont="1" applyFill="1" applyBorder="1" applyAlignment="1" applyProtection="1">
      <alignment vertical="center"/>
    </xf>
    <xf numFmtId="180" fontId="12" fillId="8" borderId="43" xfId="0" applyNumberFormat="1" applyFont="1" applyFill="1" applyBorder="1" applyAlignment="1" applyProtection="1">
      <alignment vertical="center"/>
    </xf>
    <xf numFmtId="180" fontId="2" fillId="0" borderId="106" xfId="0" applyNumberFormat="1" applyFont="1" applyFill="1" applyBorder="1" applyAlignment="1" applyProtection="1">
      <alignment vertical="center"/>
    </xf>
    <xf numFmtId="180" fontId="9" fillId="0" borderId="0" xfId="0" applyNumberFormat="1" applyFont="1" applyFill="1" applyBorder="1" applyAlignment="1" applyProtection="1">
      <alignment vertical="center"/>
    </xf>
    <xf numFmtId="49" fontId="4" fillId="8" borderId="96" xfId="0" applyNumberFormat="1" applyFont="1" applyFill="1" applyBorder="1" applyAlignment="1" applyProtection="1">
      <alignment vertical="center"/>
    </xf>
    <xf numFmtId="180" fontId="4" fillId="8" borderId="91" xfId="0" applyNumberFormat="1" applyFont="1" applyFill="1" applyBorder="1" applyAlignment="1" applyProtection="1">
      <alignment vertical="center"/>
    </xf>
    <xf numFmtId="180" fontId="4" fillId="8" borderId="92" xfId="0" applyNumberFormat="1" applyFont="1" applyFill="1" applyBorder="1" applyAlignment="1" applyProtection="1">
      <alignment vertical="center"/>
    </xf>
    <xf numFmtId="49" fontId="4" fillId="8" borderId="99" xfId="0" applyNumberFormat="1" applyFont="1" applyFill="1" applyBorder="1" applyAlignment="1" applyProtection="1">
      <alignment vertical="center"/>
    </xf>
    <xf numFmtId="180" fontId="4" fillId="8" borderId="54" xfId="0" applyNumberFormat="1" applyFont="1" applyFill="1" applyBorder="1" applyAlignment="1" applyProtection="1">
      <alignment vertical="center"/>
    </xf>
    <xf numFmtId="180" fontId="4" fillId="8" borderId="98" xfId="0" applyNumberFormat="1" applyFont="1" applyFill="1" applyBorder="1" applyAlignment="1" applyProtection="1">
      <alignment vertical="center"/>
    </xf>
    <xf numFmtId="49" fontId="4" fillId="8" borderId="93" xfId="0" applyNumberFormat="1" applyFont="1" applyFill="1" applyBorder="1" applyAlignment="1" applyProtection="1">
      <alignment vertical="center"/>
    </xf>
    <xf numFmtId="180" fontId="9" fillId="8" borderId="94" xfId="0" applyNumberFormat="1" applyFont="1" applyFill="1" applyBorder="1" applyAlignment="1" applyProtection="1">
      <alignment vertical="center"/>
    </xf>
    <xf numFmtId="180" fontId="9" fillId="8" borderId="95" xfId="0" applyNumberFormat="1" applyFont="1" applyFill="1" applyBorder="1" applyAlignment="1" applyProtection="1">
      <alignment vertical="center"/>
    </xf>
    <xf numFmtId="49" fontId="9" fillId="0" borderId="66" xfId="0" applyNumberFormat="1" applyFont="1" applyFill="1" applyBorder="1" applyAlignment="1" applyProtection="1">
      <alignment vertical="center"/>
    </xf>
    <xf numFmtId="49" fontId="4" fillId="0" borderId="21" xfId="0" applyNumberFormat="1" applyFont="1" applyFill="1" applyBorder="1" applyAlignment="1" applyProtection="1">
      <alignment horizontal="left" vertical="center"/>
    </xf>
    <xf numFmtId="0" fontId="14" fillId="0" borderId="10" xfId="0" applyNumberFormat="1" applyFont="1" applyFill="1" applyBorder="1" applyAlignment="1" applyProtection="1">
      <alignment vertical="center"/>
    </xf>
    <xf numFmtId="0" fontId="14" fillId="0" borderId="68" xfId="0" applyNumberFormat="1" applyFont="1" applyFill="1" applyBorder="1" applyAlignment="1" applyProtection="1">
      <alignment vertical="center"/>
    </xf>
    <xf numFmtId="176" fontId="12" fillId="6" borderId="12" xfId="0" applyNumberFormat="1" applyFont="1" applyFill="1" applyBorder="1" applyAlignment="1" applyProtection="1">
      <alignment vertical="center"/>
    </xf>
    <xf numFmtId="176" fontId="12" fillId="6" borderId="50" xfId="0" applyNumberFormat="1" applyFont="1" applyFill="1" applyBorder="1" applyAlignment="1" applyProtection="1">
      <alignment vertical="center"/>
    </xf>
    <xf numFmtId="176" fontId="12" fillId="8" borderId="25" xfId="0" applyNumberFormat="1" applyFont="1" applyFill="1" applyBorder="1" applyAlignment="1" applyProtection="1">
      <alignment vertical="center"/>
    </xf>
    <xf numFmtId="176" fontId="12" fillId="6" borderId="21" xfId="0" applyNumberFormat="1" applyFont="1" applyFill="1" applyBorder="1" applyAlignment="1" applyProtection="1">
      <alignment vertical="center"/>
    </xf>
    <xf numFmtId="176" fontId="12" fillId="8" borderId="1" xfId="0" applyNumberFormat="1" applyFont="1" applyFill="1" applyBorder="1" applyAlignment="1" applyProtection="1">
      <alignment vertical="center"/>
    </xf>
    <xf numFmtId="176" fontId="2" fillId="0" borderId="21" xfId="0" applyNumberFormat="1" applyFont="1" applyFill="1" applyBorder="1" applyAlignment="1" applyProtection="1">
      <alignment vertical="center"/>
    </xf>
    <xf numFmtId="176" fontId="2" fillId="6" borderId="21" xfId="0" applyNumberFormat="1" applyFont="1" applyFill="1" applyBorder="1" applyAlignment="1" applyProtection="1">
      <alignment vertical="center"/>
    </xf>
    <xf numFmtId="176" fontId="2" fillId="8" borderId="1" xfId="0" applyNumberFormat="1" applyFont="1" applyFill="1" applyBorder="1" applyAlignment="1" applyProtection="1">
      <alignment vertical="center"/>
    </xf>
    <xf numFmtId="176" fontId="2" fillId="0" borderId="69" xfId="0" applyNumberFormat="1" applyFont="1" applyFill="1" applyBorder="1" applyAlignment="1" applyProtection="1">
      <alignment vertical="center"/>
    </xf>
    <xf numFmtId="176" fontId="12" fillId="6" borderId="20" xfId="0" applyNumberFormat="1" applyFont="1" applyFill="1" applyBorder="1" applyAlignment="1" applyProtection="1">
      <alignment vertical="center"/>
    </xf>
    <xf numFmtId="176" fontId="12" fillId="8" borderId="20" xfId="0" applyNumberFormat="1" applyFont="1" applyFill="1" applyBorder="1" applyAlignment="1" applyProtection="1">
      <alignment vertical="center"/>
    </xf>
    <xf numFmtId="176" fontId="12" fillId="3" borderId="55" xfId="0" applyNumberFormat="1" applyFont="1" applyFill="1" applyBorder="1" applyAlignment="1" applyProtection="1">
      <alignment vertical="center"/>
    </xf>
    <xf numFmtId="176" fontId="12" fillId="8" borderId="59" xfId="0" applyNumberFormat="1" applyFont="1" applyFill="1" applyBorder="1" applyAlignment="1" applyProtection="1">
      <alignment vertical="center"/>
    </xf>
    <xf numFmtId="176" fontId="12" fillId="6" borderId="29" xfId="0" applyNumberFormat="1" applyFont="1" applyFill="1" applyBorder="1" applyAlignment="1" applyProtection="1">
      <alignment vertical="center"/>
    </xf>
    <xf numFmtId="177" fontId="12" fillId="6" borderId="71" xfId="0" applyNumberFormat="1" applyFont="1" applyFill="1" applyBorder="1" applyAlignment="1" applyProtection="1">
      <alignment vertical="center"/>
    </xf>
    <xf numFmtId="177" fontId="12" fillId="8" borderId="31" xfId="0" applyNumberFormat="1" applyFont="1" applyFill="1" applyBorder="1" applyAlignment="1" applyProtection="1">
      <alignment vertical="center"/>
    </xf>
    <xf numFmtId="176" fontId="12" fillId="6" borderId="14" xfId="0" applyNumberFormat="1" applyFont="1" applyFill="1" applyBorder="1" applyAlignment="1" applyProtection="1">
      <alignment vertical="center"/>
    </xf>
    <xf numFmtId="177" fontId="2" fillId="0" borderId="21" xfId="0" applyNumberFormat="1" applyFont="1" applyFill="1" applyBorder="1" applyAlignment="1" applyProtection="1">
      <alignment vertical="center"/>
    </xf>
    <xf numFmtId="180" fontId="12" fillId="8" borderId="59" xfId="0" applyNumberFormat="1" applyFont="1" applyFill="1" applyBorder="1" applyAlignment="1" applyProtection="1">
      <alignment vertical="center"/>
    </xf>
    <xf numFmtId="176" fontId="3" fillId="0" borderId="27" xfId="0" applyNumberFormat="1" applyFont="1" applyFill="1" applyBorder="1" applyAlignment="1" applyProtection="1">
      <alignment vertical="center"/>
    </xf>
    <xf numFmtId="0" fontId="14" fillId="0" borderId="59" xfId="0" applyNumberFormat="1" applyFont="1" applyFill="1" applyBorder="1" applyAlignment="1" applyProtection="1">
      <alignment vertical="center"/>
    </xf>
    <xf numFmtId="176" fontId="12" fillId="0" borderId="59" xfId="0" applyNumberFormat="1" applyFont="1" applyFill="1" applyBorder="1" applyAlignment="1" applyProtection="1">
      <alignment vertical="center"/>
    </xf>
    <xf numFmtId="176" fontId="12" fillId="6" borderId="76" xfId="0" applyNumberFormat="1" applyFont="1" applyFill="1" applyBorder="1" applyAlignment="1" applyProtection="1">
      <alignment vertical="center"/>
    </xf>
    <xf numFmtId="176" fontId="12" fillId="3" borderId="70" xfId="0" applyNumberFormat="1" applyFont="1" applyFill="1" applyBorder="1" applyAlignment="1" applyProtection="1">
      <alignment vertical="center"/>
    </xf>
    <xf numFmtId="176" fontId="2" fillId="0" borderId="48" xfId="0" applyNumberFormat="1" applyFont="1" applyFill="1" applyBorder="1" applyAlignment="1" applyProtection="1">
      <alignment vertical="center"/>
    </xf>
    <xf numFmtId="176" fontId="2" fillId="0" borderId="73" xfId="0" applyNumberFormat="1" applyFont="1" applyFill="1" applyBorder="1" applyAlignment="1" applyProtection="1">
      <alignment vertical="center"/>
    </xf>
    <xf numFmtId="0" fontId="4" fillId="3" borderId="0" xfId="0" applyNumberFormat="1" applyFont="1" applyFill="1" applyBorder="1" applyAlignment="1" applyProtection="1">
      <alignment vertical="center"/>
    </xf>
    <xf numFmtId="178" fontId="4" fillId="3" borderId="0" xfId="0" applyNumberFormat="1" applyFont="1" applyFill="1" applyBorder="1" applyAlignment="1" applyProtection="1">
      <alignment vertical="center"/>
    </xf>
    <xf numFmtId="177" fontId="12" fillId="0" borderId="55" xfId="0" applyNumberFormat="1" applyFont="1" applyFill="1" applyBorder="1" applyAlignment="1" applyProtection="1">
      <alignment vertical="center"/>
    </xf>
    <xf numFmtId="177" fontId="12" fillId="0" borderId="70" xfId="0" applyNumberFormat="1" applyFont="1" applyFill="1" applyBorder="1" applyAlignment="1" applyProtection="1">
      <alignment vertical="center"/>
    </xf>
    <xf numFmtId="178" fontId="4" fillId="0" borderId="0" xfId="0" applyNumberFormat="1" applyFont="1" applyFill="1" applyBorder="1" applyAlignment="1" applyProtection="1">
      <alignment vertical="center"/>
    </xf>
    <xf numFmtId="177" fontId="3" fillId="10" borderId="56" xfId="0" applyNumberFormat="1" applyFont="1" applyFill="1" applyBorder="1" applyAlignment="1" applyProtection="1">
      <alignment vertical="center"/>
    </xf>
    <xf numFmtId="177" fontId="12" fillId="10" borderId="55" xfId="0" applyNumberFormat="1" applyFont="1" applyFill="1" applyBorder="1" applyAlignment="1" applyProtection="1">
      <alignment vertical="center"/>
    </xf>
    <xf numFmtId="177" fontId="12" fillId="10" borderId="59" xfId="0" applyNumberFormat="1" applyFont="1" applyFill="1" applyBorder="1" applyAlignment="1" applyProtection="1">
      <alignment vertical="center"/>
    </xf>
    <xf numFmtId="178" fontId="4" fillId="10" borderId="0" xfId="0" applyNumberFormat="1" applyFont="1" applyFill="1" applyBorder="1" applyAlignment="1" applyProtection="1">
      <alignment vertical="center"/>
    </xf>
    <xf numFmtId="178" fontId="4" fillId="5" borderId="0" xfId="0" applyNumberFormat="1" applyFont="1" applyFill="1" applyBorder="1" applyAlignment="1" applyProtection="1">
      <alignment vertical="center"/>
    </xf>
    <xf numFmtId="177" fontId="3" fillId="10" borderId="75" xfId="0" applyNumberFormat="1" applyFont="1" applyFill="1" applyBorder="1" applyAlignment="1" applyProtection="1">
      <alignment vertical="center"/>
    </xf>
    <xf numFmtId="177" fontId="12" fillId="10" borderId="64" xfId="0" applyNumberFormat="1" applyFont="1" applyFill="1" applyBorder="1" applyAlignment="1" applyProtection="1">
      <alignment vertical="center"/>
    </xf>
    <xf numFmtId="176" fontId="12" fillId="6" borderId="71" xfId="0" applyNumberFormat="1" applyFont="1" applyFill="1" applyBorder="1" applyAlignment="1" applyProtection="1">
      <alignment vertical="center"/>
    </xf>
    <xf numFmtId="176" fontId="12" fillId="6" borderId="63" xfId="0" applyNumberFormat="1" applyFont="1" applyFill="1" applyBorder="1" applyAlignment="1" applyProtection="1">
      <alignment vertical="center"/>
    </xf>
    <xf numFmtId="0" fontId="14" fillId="0" borderId="54" xfId="0" applyNumberFormat="1" applyFont="1" applyFill="1" applyBorder="1" applyAlignment="1" applyProtection="1">
      <alignment vertical="center"/>
    </xf>
    <xf numFmtId="0" fontId="14" fillId="0" borderId="72" xfId="0" applyNumberFormat="1" applyFont="1" applyFill="1" applyBorder="1" applyAlignment="1" applyProtection="1">
      <alignment vertical="center"/>
    </xf>
    <xf numFmtId="176" fontId="12" fillId="6" borderId="65" xfId="0" applyNumberFormat="1" applyFont="1" applyFill="1" applyBorder="1" applyAlignment="1" applyProtection="1">
      <alignment vertical="center"/>
    </xf>
    <xf numFmtId="0" fontId="14" fillId="0" borderId="9" xfId="0" applyNumberFormat="1" applyFont="1" applyFill="1" applyBorder="1" applyAlignment="1" applyProtection="1">
      <alignment vertical="center"/>
    </xf>
    <xf numFmtId="176" fontId="12" fillId="6" borderId="58" xfId="0" applyNumberFormat="1" applyFont="1" applyFill="1" applyBorder="1" applyAlignment="1" applyProtection="1">
      <alignment vertical="center"/>
    </xf>
    <xf numFmtId="176" fontId="12" fillId="3" borderId="27" xfId="0" applyNumberFormat="1" applyFont="1" applyFill="1" applyBorder="1" applyAlignment="1" applyProtection="1">
      <alignment vertical="center"/>
    </xf>
    <xf numFmtId="176" fontId="3" fillId="0" borderId="5" xfId="0" applyNumberFormat="1" applyFont="1" applyFill="1" applyBorder="1" applyAlignment="1" applyProtection="1">
      <alignment vertical="center"/>
    </xf>
    <xf numFmtId="176" fontId="12" fillId="6" borderId="60" xfId="0" applyNumberFormat="1" applyFont="1" applyFill="1" applyBorder="1" applyAlignment="1" applyProtection="1">
      <alignment vertical="center"/>
    </xf>
    <xf numFmtId="176" fontId="3" fillId="0" borderId="2" xfId="0" applyNumberFormat="1" applyFont="1" applyFill="1" applyBorder="1" applyAlignment="1" applyProtection="1">
      <alignment vertical="center"/>
    </xf>
    <xf numFmtId="176" fontId="12" fillId="6" borderId="61" xfId="0" applyNumberFormat="1" applyFont="1" applyFill="1" applyBorder="1" applyAlignment="1" applyProtection="1">
      <alignment vertical="center"/>
    </xf>
    <xf numFmtId="176" fontId="3" fillId="0" borderId="15" xfId="0" applyNumberFormat="1" applyFont="1" applyFill="1" applyBorder="1" applyAlignment="1" applyProtection="1">
      <alignment vertical="center"/>
    </xf>
    <xf numFmtId="0" fontId="14" fillId="0" borderId="22" xfId="0" applyNumberFormat="1" applyFont="1" applyFill="1" applyBorder="1" applyAlignment="1" applyProtection="1">
      <alignment vertical="center"/>
    </xf>
    <xf numFmtId="0" fontId="14" fillId="0" borderId="33" xfId="0" applyNumberFormat="1" applyFont="1" applyFill="1" applyBorder="1" applyAlignment="1" applyProtection="1">
      <alignment vertical="center"/>
    </xf>
    <xf numFmtId="177" fontId="12" fillId="3" borderId="27" xfId="0" applyNumberFormat="1" applyFont="1" applyFill="1" applyBorder="1" applyAlignment="1" applyProtection="1">
      <alignment vertical="center"/>
    </xf>
    <xf numFmtId="177" fontId="12" fillId="6" borderId="25" xfId="0" applyNumberFormat="1" applyFont="1" applyFill="1" applyBorder="1" applyAlignment="1" applyProtection="1">
      <alignment vertical="center"/>
    </xf>
    <xf numFmtId="177" fontId="12" fillId="6" borderId="1" xfId="0" applyNumberFormat="1" applyFont="1" applyFill="1" applyBorder="1" applyAlignment="1" applyProtection="1">
      <alignment vertical="center"/>
    </xf>
    <xf numFmtId="177" fontId="2" fillId="0" borderId="19" xfId="0" applyNumberFormat="1" applyFont="1" applyFill="1" applyBorder="1" applyAlignment="1" applyProtection="1">
      <alignment vertical="center"/>
    </xf>
    <xf numFmtId="177" fontId="12" fillId="6" borderId="27" xfId="0" applyNumberFormat="1" applyFont="1" applyFill="1" applyBorder="1" applyAlignment="1" applyProtection="1">
      <alignment vertical="center"/>
    </xf>
    <xf numFmtId="177" fontId="12" fillId="7" borderId="27" xfId="0" applyNumberFormat="1" applyFont="1" applyFill="1" applyBorder="1" applyAlignment="1" applyProtection="1">
      <alignment vertical="center"/>
    </xf>
    <xf numFmtId="177" fontId="12" fillId="5" borderId="27" xfId="0" applyNumberFormat="1" applyFont="1" applyFill="1" applyBorder="1" applyAlignment="1" applyProtection="1">
      <alignment vertical="center"/>
    </xf>
    <xf numFmtId="176" fontId="3" fillId="0" borderId="58" xfId="0" applyNumberFormat="1" applyFont="1" applyFill="1" applyBorder="1" applyAlignment="1" applyProtection="1">
      <alignment vertical="center"/>
    </xf>
    <xf numFmtId="176" fontId="3" fillId="3" borderId="27" xfId="0" applyNumberFormat="1" applyFont="1" applyFill="1" applyBorder="1" applyAlignment="1" applyProtection="1">
      <alignment vertical="center"/>
    </xf>
    <xf numFmtId="176" fontId="3" fillId="0" borderId="60" xfId="0" applyNumberFormat="1" applyFont="1" applyFill="1" applyBorder="1" applyAlignment="1" applyProtection="1">
      <alignment vertical="center"/>
    </xf>
    <xf numFmtId="176" fontId="3" fillId="0" borderId="61" xfId="0" applyNumberFormat="1" applyFont="1" applyFill="1" applyBorder="1" applyAlignment="1" applyProtection="1">
      <alignment vertical="center"/>
    </xf>
    <xf numFmtId="176" fontId="3" fillId="0" borderId="84" xfId="0" applyNumberFormat="1" applyFont="1" applyFill="1" applyBorder="1" applyAlignment="1" applyProtection="1">
      <alignment vertical="center"/>
    </xf>
    <xf numFmtId="177" fontId="3" fillId="3" borderId="27" xfId="0" applyNumberFormat="1" applyFont="1" applyFill="1" applyBorder="1" applyAlignment="1" applyProtection="1">
      <alignment vertical="center"/>
    </xf>
    <xf numFmtId="177" fontId="14" fillId="0" borderId="33" xfId="0" applyNumberFormat="1" applyFont="1" applyFill="1" applyBorder="1" applyAlignment="1" applyProtection="1">
      <alignment vertical="center"/>
    </xf>
    <xf numFmtId="177" fontId="14" fillId="0" borderId="62" xfId="0" applyNumberFormat="1" applyFont="1" applyFill="1" applyBorder="1" applyAlignment="1" applyProtection="1">
      <alignment vertical="center"/>
    </xf>
    <xf numFmtId="177" fontId="3" fillId="0" borderId="60" xfId="0" applyNumberFormat="1" applyFont="1" applyFill="1" applyBorder="1" applyAlignment="1" applyProtection="1">
      <alignment vertical="center"/>
    </xf>
    <xf numFmtId="177" fontId="3" fillId="0" borderId="61" xfId="0" applyNumberFormat="1" applyFont="1" applyFill="1" applyBorder="1" applyAlignment="1" applyProtection="1">
      <alignment vertical="center"/>
    </xf>
    <xf numFmtId="177" fontId="3" fillId="0" borderId="58" xfId="0" applyNumberFormat="1" applyFont="1" applyFill="1" applyBorder="1" applyAlignment="1" applyProtection="1">
      <alignment vertical="center"/>
    </xf>
    <xf numFmtId="177" fontId="3" fillId="0" borderId="11" xfId="0" applyNumberFormat="1" applyFont="1" applyFill="1" applyBorder="1" applyAlignment="1" applyProtection="1">
      <alignment vertical="center"/>
    </xf>
    <xf numFmtId="177" fontId="2" fillId="0" borderId="20" xfId="0" applyNumberFormat="1" applyFont="1" applyFill="1" applyBorder="1" applyAlignment="1" applyProtection="1">
      <alignment vertical="center"/>
    </xf>
    <xf numFmtId="177" fontId="3" fillId="0" borderId="27" xfId="0" applyNumberFormat="1" applyFont="1" applyFill="1" applyBorder="1" applyAlignment="1" applyProtection="1">
      <alignment vertical="center"/>
    </xf>
    <xf numFmtId="177" fontId="3" fillId="7" borderId="27" xfId="0" applyNumberFormat="1" applyFont="1" applyFill="1" applyBorder="1" applyAlignment="1" applyProtection="1">
      <alignment vertical="center"/>
    </xf>
    <xf numFmtId="177" fontId="3" fillId="5" borderId="27" xfId="0" applyNumberFormat="1" applyFont="1" applyFill="1" applyBorder="1" applyAlignment="1" applyProtection="1">
      <alignment vertical="center"/>
    </xf>
    <xf numFmtId="49" fontId="28" fillId="0" borderId="1" xfId="0" applyNumberFormat="1" applyFont="1" applyFill="1" applyBorder="1" applyAlignment="1" applyProtection="1">
      <alignment horizontal="left" vertical="center"/>
    </xf>
    <xf numFmtId="176" fontId="12" fillId="8" borderId="31" xfId="0" applyNumberFormat="1" applyFont="1" applyFill="1" applyBorder="1" applyAlignment="1" applyProtection="1">
      <alignment vertical="center"/>
    </xf>
    <xf numFmtId="177" fontId="12" fillId="6" borderId="12" xfId="0" applyNumberFormat="1" applyFont="1" applyFill="1" applyBorder="1" applyAlignment="1" applyProtection="1">
      <alignment vertical="center"/>
    </xf>
    <xf numFmtId="177" fontId="12" fillId="8" borderId="25" xfId="0" applyNumberFormat="1" applyFont="1" applyFill="1" applyBorder="1" applyAlignment="1" applyProtection="1">
      <alignment vertical="center"/>
    </xf>
    <xf numFmtId="177" fontId="12" fillId="8" borderId="1" xfId="0" applyNumberFormat="1" applyFont="1" applyFill="1" applyBorder="1" applyAlignment="1" applyProtection="1">
      <alignment vertical="center"/>
    </xf>
    <xf numFmtId="177" fontId="12" fillId="6" borderId="20" xfId="0" applyNumberFormat="1" applyFont="1" applyFill="1" applyBorder="1" applyAlignment="1" applyProtection="1">
      <alignment vertical="center"/>
    </xf>
    <xf numFmtId="177" fontId="12" fillId="8" borderId="20" xfId="0" applyNumberFormat="1" applyFont="1" applyFill="1" applyBorder="1" applyAlignment="1" applyProtection="1">
      <alignment vertical="center"/>
    </xf>
    <xf numFmtId="0" fontId="4" fillId="7" borderId="0" xfId="0" applyNumberFormat="1" applyFont="1" applyFill="1" applyBorder="1" applyAlignment="1" applyProtection="1">
      <alignment vertical="center"/>
    </xf>
    <xf numFmtId="0" fontId="4" fillId="5" borderId="0" xfId="0" applyNumberFormat="1" applyFont="1" applyFill="1" applyBorder="1" applyAlignment="1" applyProtection="1">
      <alignment vertical="center"/>
    </xf>
    <xf numFmtId="49" fontId="4" fillId="0" borderId="83" xfId="0" applyNumberFormat="1" applyFont="1" applyFill="1" applyBorder="1" applyAlignment="1" applyProtection="1">
      <alignment horizontal="left" vertical="center"/>
    </xf>
    <xf numFmtId="176" fontId="3" fillId="0" borderId="11" xfId="0" applyNumberFormat="1" applyFont="1" applyFill="1" applyBorder="1" applyAlignment="1" applyProtection="1">
      <alignment vertical="center"/>
    </xf>
    <xf numFmtId="180" fontId="25" fillId="0" borderId="0" xfId="0" applyNumberFormat="1" applyFont="1" applyFill="1" applyBorder="1" applyAlignment="1" applyProtection="1">
      <alignment vertical="center"/>
    </xf>
    <xf numFmtId="180" fontId="17" fillId="0" borderId="0" xfId="3" applyNumberFormat="1" applyFont="1" applyFill="1" applyBorder="1" applyAlignment="1" applyProtection="1">
      <alignment vertical="center"/>
    </xf>
    <xf numFmtId="180" fontId="4" fillId="0" borderId="0" xfId="3" applyNumberFormat="1" applyFont="1" applyFill="1" applyBorder="1" applyAlignment="1" applyProtection="1">
      <alignment vertical="center"/>
    </xf>
    <xf numFmtId="180" fontId="4" fillId="0" borderId="46" xfId="3" applyNumberFormat="1" applyFont="1" applyFill="1" applyBorder="1" applyAlignment="1" applyProtection="1">
      <alignment horizontal="left" vertical="center"/>
    </xf>
    <xf numFmtId="180" fontId="9" fillId="0" borderId="51" xfId="3" applyNumberFormat="1" applyFont="1" applyFill="1" applyBorder="1" applyAlignment="1" applyProtection="1">
      <alignment vertical="center"/>
    </xf>
    <xf numFmtId="180" fontId="9" fillId="0" borderId="52" xfId="3" applyNumberFormat="1" applyFont="1" applyFill="1" applyBorder="1" applyAlignment="1" applyProtection="1">
      <alignment vertical="center"/>
    </xf>
    <xf numFmtId="180" fontId="4" fillId="0" borderId="44" xfId="3" applyNumberFormat="1" applyFont="1" applyFill="1" applyBorder="1" applyAlignment="1" applyProtection="1">
      <alignment vertical="center"/>
    </xf>
    <xf numFmtId="180" fontId="4" fillId="0" borderId="45" xfId="3" applyNumberFormat="1" applyFont="1" applyFill="1" applyBorder="1" applyAlignment="1" applyProtection="1">
      <alignment vertical="center"/>
    </xf>
    <xf numFmtId="49" fontId="4" fillId="0" borderId="45" xfId="3" applyNumberFormat="1" applyFont="1" applyFill="1" applyBorder="1" applyAlignment="1" applyProtection="1">
      <alignment vertical="center"/>
    </xf>
    <xf numFmtId="180" fontId="4" fillId="0" borderId="47" xfId="3" applyNumberFormat="1" applyFont="1" applyFill="1" applyBorder="1" applyAlignment="1" applyProtection="1">
      <alignment horizontal="left" vertical="center"/>
    </xf>
    <xf numFmtId="180" fontId="4" fillId="0" borderId="20" xfId="3" applyNumberFormat="1" applyFont="1" applyFill="1" applyBorder="1" applyAlignment="1" applyProtection="1">
      <alignment horizontal="left" vertical="center"/>
    </xf>
    <xf numFmtId="180" fontId="4" fillId="0" borderId="0" xfId="3" applyNumberFormat="1" applyFont="1" applyFill="1" applyBorder="1" applyAlignment="1" applyProtection="1">
      <alignment horizontal="left" vertical="center"/>
    </xf>
    <xf numFmtId="180" fontId="4" fillId="0" borderId="11" xfId="3" applyNumberFormat="1" applyFont="1" applyFill="1" applyBorder="1" applyAlignment="1" applyProtection="1">
      <alignment horizontal="left" vertical="center"/>
    </xf>
    <xf numFmtId="49" fontId="9" fillId="0" borderId="0" xfId="3" applyNumberFormat="1" applyFont="1" applyFill="1" applyBorder="1" applyAlignment="1" applyProtection="1">
      <alignment horizontal="left" vertical="center"/>
    </xf>
    <xf numFmtId="49" fontId="4" fillId="0" borderId="0" xfId="3" applyNumberFormat="1" applyFont="1" applyFill="1" applyBorder="1" applyAlignment="1" applyProtection="1">
      <alignment horizontal="left" vertical="center"/>
    </xf>
    <xf numFmtId="180" fontId="4" fillId="0" borderId="49" xfId="3" applyNumberFormat="1" applyFont="1" applyFill="1" applyBorder="1" applyAlignment="1" applyProtection="1">
      <alignment horizontal="center" vertical="center" wrapText="1"/>
    </xf>
    <xf numFmtId="180" fontId="4" fillId="0" borderId="25" xfId="3" applyNumberFormat="1" applyFont="1" applyFill="1" applyBorder="1" applyAlignment="1" applyProtection="1">
      <alignment horizontal="center" vertical="center" wrapText="1"/>
    </xf>
    <xf numFmtId="180" fontId="4" fillId="0" borderId="11" xfId="3" applyNumberFormat="1" applyFont="1" applyFill="1" applyBorder="1" applyAlignment="1" applyProtection="1">
      <alignment horizontal="center" vertical="center" wrapText="1"/>
    </xf>
    <xf numFmtId="49" fontId="9" fillId="0" borderId="0" xfId="3" applyNumberFormat="1" applyFont="1" applyFill="1" applyBorder="1" applyAlignment="1" applyProtection="1">
      <alignment horizontal="center" vertical="center" wrapText="1"/>
    </xf>
    <xf numFmtId="49" fontId="9" fillId="0" borderId="0" xfId="3" applyNumberFormat="1" applyFont="1" applyFill="1" applyBorder="1" applyAlignment="1">
      <alignment horizontal="center" vertical="center" wrapText="1"/>
    </xf>
    <xf numFmtId="49" fontId="4" fillId="0" borderId="0" xfId="3" applyNumberFormat="1" applyFont="1" applyFill="1" applyBorder="1" applyAlignment="1" applyProtection="1">
      <alignment horizontal="center" vertical="center" wrapText="1"/>
    </xf>
    <xf numFmtId="180" fontId="4" fillId="0" borderId="53" xfId="3" applyNumberFormat="1" applyFont="1" applyFill="1" applyBorder="1" applyAlignment="1" applyProtection="1">
      <alignment horizontal="left" vertical="center"/>
    </xf>
    <xf numFmtId="180" fontId="4" fillId="0" borderId="1" xfId="3" applyNumberFormat="1" applyFont="1" applyFill="1" applyBorder="1" applyAlignment="1" applyProtection="1">
      <alignment horizontal="left" vertical="center"/>
    </xf>
    <xf numFmtId="180" fontId="11" fillId="0" borderId="10" xfId="3" applyNumberFormat="1" applyFont="1" applyFill="1" applyBorder="1" applyAlignment="1" applyProtection="1">
      <alignment vertical="center"/>
    </xf>
    <xf numFmtId="49" fontId="11" fillId="0" borderId="10" xfId="3" applyNumberFormat="1" applyFont="1" applyFill="1" applyBorder="1" applyAlignment="1" applyProtection="1">
      <alignment vertical="center"/>
    </xf>
    <xf numFmtId="180" fontId="14" fillId="0" borderId="3" xfId="3" applyNumberFormat="1" applyFont="1" applyFill="1" applyBorder="1" applyAlignment="1" applyProtection="1">
      <alignment vertical="center"/>
    </xf>
    <xf numFmtId="180" fontId="14" fillId="0" borderId="9" xfId="3" applyNumberFormat="1" applyFont="1" applyFill="1" applyBorder="1" applyAlignment="1" applyProtection="1">
      <alignment vertical="center"/>
    </xf>
    <xf numFmtId="180" fontId="14" fillId="0" borderId="18" xfId="3" applyNumberFormat="1" applyFont="1" applyFill="1" applyBorder="1" applyAlignment="1" applyProtection="1">
      <alignment vertical="center"/>
    </xf>
    <xf numFmtId="180" fontId="11" fillId="0" borderId="0" xfId="3" applyNumberFormat="1" applyFont="1" applyFill="1" applyBorder="1" applyAlignment="1" applyProtection="1">
      <alignment vertical="center"/>
    </xf>
    <xf numFmtId="180" fontId="9" fillId="0" borderId="11" xfId="3" applyNumberFormat="1" applyFont="1" applyFill="1" applyBorder="1" applyAlignment="1" applyProtection="1">
      <alignment vertical="center"/>
    </xf>
    <xf numFmtId="180" fontId="9" fillId="0" borderId="12" xfId="3" applyNumberFormat="1" applyFont="1" applyFill="1" applyBorder="1" applyAlignment="1" applyProtection="1">
      <alignment vertical="center"/>
    </xf>
    <xf numFmtId="180" fontId="3" fillId="0" borderId="4" xfId="3" applyNumberFormat="1" applyFont="1" applyFill="1" applyBorder="1" applyAlignment="1" applyProtection="1">
      <alignment vertical="center"/>
    </xf>
    <xf numFmtId="180" fontId="12" fillId="6" borderId="58" xfId="3" applyNumberFormat="1" applyFont="1" applyFill="1" applyBorder="1" applyAlignment="1" applyProtection="1">
      <alignment vertical="center"/>
    </xf>
    <xf numFmtId="180" fontId="12" fillId="6" borderId="25" xfId="3" applyNumberFormat="1" applyFont="1" applyFill="1" applyBorder="1" applyAlignment="1" applyProtection="1">
      <alignment vertical="center"/>
    </xf>
    <xf numFmtId="180" fontId="9" fillId="0" borderId="0" xfId="3" applyNumberFormat="1" applyFont="1" applyFill="1" applyBorder="1" applyAlignment="1" applyProtection="1">
      <alignment vertical="center"/>
    </xf>
    <xf numFmtId="180" fontId="4" fillId="0" borderId="11" xfId="3" applyNumberFormat="1" applyFont="1" applyFill="1" applyBorder="1" applyAlignment="1" applyProtection="1">
      <alignment vertical="center"/>
    </xf>
    <xf numFmtId="180" fontId="4" fillId="0" borderId="13" xfId="3" applyNumberFormat="1" applyFont="1" applyFill="1" applyBorder="1" applyAlignment="1" applyProtection="1">
      <alignment vertical="center"/>
    </xf>
    <xf numFmtId="180" fontId="4" fillId="0" borderId="14" xfId="3" applyNumberFormat="1" applyFont="1" applyFill="1" applyBorder="1" applyAlignment="1" applyProtection="1">
      <alignment vertical="center"/>
    </xf>
    <xf numFmtId="180" fontId="2" fillId="0" borderId="1" xfId="3" applyNumberFormat="1" applyFont="1" applyFill="1" applyBorder="1" applyAlignment="1" applyProtection="1">
      <alignment vertical="center"/>
    </xf>
    <xf numFmtId="180" fontId="4" fillId="0" borderId="12" xfId="3" applyNumberFormat="1" applyFont="1" applyFill="1" applyBorder="1" applyAlignment="1" applyProtection="1">
      <alignment vertical="center"/>
    </xf>
    <xf numFmtId="180" fontId="9" fillId="0" borderId="14" xfId="3" applyNumberFormat="1" applyFont="1" applyFill="1" applyBorder="1" applyAlignment="1" applyProtection="1">
      <alignment vertical="center"/>
    </xf>
    <xf numFmtId="49" fontId="9" fillId="0" borderId="14" xfId="3" applyNumberFormat="1" applyFont="1" applyFill="1" applyBorder="1" applyAlignment="1" applyProtection="1">
      <alignment vertical="center"/>
    </xf>
    <xf numFmtId="180" fontId="12" fillId="6" borderId="1" xfId="3" applyNumberFormat="1" applyFont="1" applyFill="1" applyBorder="1" applyAlignment="1" applyProtection="1">
      <alignment vertical="center"/>
    </xf>
    <xf numFmtId="180" fontId="2" fillId="6" borderId="1" xfId="3" applyNumberFormat="1" applyFont="1" applyFill="1" applyBorder="1" applyAlignment="1" applyProtection="1">
      <alignment vertical="center"/>
    </xf>
    <xf numFmtId="49" fontId="4" fillId="5" borderId="14" xfId="3" applyNumberFormat="1" applyFont="1" applyFill="1" applyBorder="1" applyAlignment="1" applyProtection="1">
      <alignment horizontal="right" vertical="center"/>
    </xf>
    <xf numFmtId="180" fontId="4" fillId="0" borderId="54" xfId="3" applyNumberFormat="1" applyFont="1" applyFill="1" applyBorder="1" applyAlignment="1" applyProtection="1">
      <alignment vertical="center"/>
    </xf>
    <xf numFmtId="49" fontId="4" fillId="0" borderId="34" xfId="3" applyNumberFormat="1" applyFont="1" applyFill="1" applyBorder="1" applyAlignment="1" applyProtection="1">
      <alignment vertical="center"/>
    </xf>
    <xf numFmtId="180" fontId="4" fillId="0" borderId="34" xfId="3" applyNumberFormat="1" applyFont="1" applyFill="1" applyBorder="1" applyAlignment="1" applyProtection="1">
      <alignment vertical="center"/>
    </xf>
    <xf numFmtId="180" fontId="2" fillId="0" borderId="16" xfId="3" applyNumberFormat="1" applyFont="1" applyFill="1" applyBorder="1" applyAlignment="1" applyProtection="1">
      <alignment vertical="center"/>
    </xf>
    <xf numFmtId="180" fontId="9" fillId="0" borderId="55" xfId="3" applyNumberFormat="1" applyFont="1" applyFill="1" applyBorder="1" applyAlignment="1" applyProtection="1">
      <alignment vertical="center"/>
    </xf>
    <xf numFmtId="180" fontId="3" fillId="3" borderId="56" xfId="3" applyNumberFormat="1" applyFont="1" applyFill="1" applyBorder="1" applyAlignment="1" applyProtection="1">
      <alignment vertical="center"/>
    </xf>
    <xf numFmtId="180" fontId="12" fillId="3" borderId="27" xfId="3" applyNumberFormat="1" applyFont="1" applyFill="1" applyBorder="1" applyAlignment="1" applyProtection="1">
      <alignment vertical="center"/>
    </xf>
    <xf numFmtId="180" fontId="12" fillId="3" borderId="59" xfId="3" applyNumberFormat="1" applyFont="1" applyFill="1" applyBorder="1" applyAlignment="1" applyProtection="1">
      <alignment vertical="center"/>
    </xf>
    <xf numFmtId="180" fontId="9" fillId="0" borderId="29" xfId="3" applyNumberFormat="1" applyFont="1" applyFill="1" applyBorder="1" applyAlignment="1" applyProtection="1">
      <alignment vertical="center"/>
    </xf>
    <xf numFmtId="180" fontId="3" fillId="0" borderId="5" xfId="3" applyNumberFormat="1" applyFont="1" applyFill="1" applyBorder="1" applyAlignment="1" applyProtection="1">
      <alignment vertical="center"/>
    </xf>
    <xf numFmtId="180" fontId="12" fillId="6" borderId="60" xfId="3" applyNumberFormat="1" applyFont="1" applyFill="1" applyBorder="1" applyAlignment="1" applyProtection="1">
      <alignment vertical="center"/>
    </xf>
    <xf numFmtId="180" fontId="12" fillId="6" borderId="31" xfId="3" applyNumberFormat="1" applyFont="1" applyFill="1" applyBorder="1" applyAlignment="1" applyProtection="1">
      <alignment vertical="center"/>
    </xf>
    <xf numFmtId="180" fontId="3" fillId="0" borderId="2" xfId="3" applyNumberFormat="1" applyFont="1" applyFill="1" applyBorder="1" applyAlignment="1" applyProtection="1">
      <alignment vertical="center"/>
    </xf>
    <xf numFmtId="180" fontId="12" fillId="6" borderId="61" xfId="3" applyNumberFormat="1" applyFont="1" applyFill="1" applyBorder="1" applyAlignment="1" applyProtection="1">
      <alignment vertical="center"/>
    </xf>
    <xf numFmtId="180" fontId="3" fillId="0" borderId="15" xfId="3" applyNumberFormat="1" applyFont="1" applyFill="1" applyBorder="1" applyAlignment="1" applyProtection="1">
      <alignment vertical="center"/>
    </xf>
    <xf numFmtId="180" fontId="12" fillId="6" borderId="32" xfId="3" applyNumberFormat="1" applyFont="1" applyFill="1" applyBorder="1" applyAlignment="1" applyProtection="1">
      <alignment vertical="center"/>
    </xf>
    <xf numFmtId="180" fontId="12" fillId="3" borderId="57" xfId="3" applyNumberFormat="1" applyFont="1" applyFill="1" applyBorder="1" applyAlignment="1" applyProtection="1">
      <alignment vertical="center"/>
    </xf>
    <xf numFmtId="180" fontId="9" fillId="0" borderId="54" xfId="3" applyNumberFormat="1" applyFont="1" applyFill="1" applyBorder="1" applyAlignment="1" applyProtection="1">
      <alignment vertical="center"/>
    </xf>
    <xf numFmtId="49" fontId="9" fillId="0" borderId="54" xfId="3" applyNumberFormat="1" applyFont="1" applyFill="1" applyBorder="1" applyAlignment="1" applyProtection="1">
      <alignment vertical="center"/>
    </xf>
    <xf numFmtId="180" fontId="14" fillId="0" borderId="22" xfId="3" applyNumberFormat="1" applyFont="1" applyFill="1" applyBorder="1" applyAlignment="1" applyProtection="1">
      <alignment vertical="center"/>
    </xf>
    <xf numFmtId="180" fontId="14" fillId="0" borderId="33" xfId="3" applyNumberFormat="1" applyFont="1" applyFill="1" applyBorder="1" applyAlignment="1" applyProtection="1">
      <alignment vertical="center"/>
    </xf>
    <xf numFmtId="180" fontId="14" fillId="0" borderId="62" xfId="3" applyNumberFormat="1" applyFont="1" applyFill="1" applyBorder="1" applyAlignment="1" applyProtection="1">
      <alignment vertical="center"/>
    </xf>
    <xf numFmtId="180" fontId="12" fillId="6" borderId="30" xfId="3" applyNumberFormat="1" applyFont="1" applyFill="1" applyBorder="1" applyAlignment="1" applyProtection="1">
      <alignment vertical="center"/>
    </xf>
    <xf numFmtId="180" fontId="3" fillId="0" borderId="7" xfId="3" applyNumberFormat="1" applyFont="1" applyFill="1" applyBorder="1" applyAlignment="1" applyProtection="1">
      <alignment vertical="center"/>
    </xf>
    <xf numFmtId="180" fontId="2" fillId="0" borderId="20" xfId="3" applyNumberFormat="1" applyFont="1" applyFill="1" applyBorder="1" applyAlignment="1" applyProtection="1">
      <alignment vertical="center"/>
    </xf>
    <xf numFmtId="180" fontId="2" fillId="0" borderId="19" xfId="3" applyNumberFormat="1" applyFont="1" applyFill="1" applyBorder="1" applyAlignment="1" applyProtection="1">
      <alignment vertical="center"/>
    </xf>
    <xf numFmtId="177" fontId="3" fillId="3" borderId="56" xfId="3" applyNumberFormat="1" applyFont="1" applyFill="1" applyBorder="1" applyAlignment="1" applyProtection="1">
      <alignment vertical="center"/>
    </xf>
    <xf numFmtId="177" fontId="12" fillId="3" borderId="27" xfId="3" applyNumberFormat="1" applyFont="1" applyFill="1" applyBorder="1" applyAlignment="1" applyProtection="1">
      <alignment vertical="center"/>
    </xf>
    <xf numFmtId="177" fontId="12" fillId="3" borderId="59" xfId="3" applyNumberFormat="1" applyFont="1" applyFill="1" applyBorder="1" applyAlignment="1" applyProtection="1">
      <alignment vertical="center"/>
    </xf>
    <xf numFmtId="177" fontId="3" fillId="0" borderId="56" xfId="3" applyNumberFormat="1" applyFont="1" applyFill="1" applyBorder="1" applyAlignment="1" applyProtection="1">
      <alignment vertical="center"/>
    </xf>
    <xf numFmtId="177" fontId="12" fillId="6" borderId="27" xfId="3" applyNumberFormat="1" applyFont="1" applyFill="1" applyBorder="1" applyAlignment="1" applyProtection="1">
      <alignment vertical="center"/>
    </xf>
    <xf numFmtId="177" fontId="12" fillId="0" borderId="59" xfId="3" applyNumberFormat="1" applyFont="1" applyFill="1" applyBorder="1" applyAlignment="1" applyProtection="1">
      <alignment vertical="center"/>
    </xf>
    <xf numFmtId="177" fontId="3" fillId="7" borderId="56" xfId="3" applyNumberFormat="1" applyFont="1" applyFill="1" applyBorder="1" applyAlignment="1" applyProtection="1">
      <alignment vertical="center"/>
    </xf>
    <xf numFmtId="177" fontId="12" fillId="7" borderId="27" xfId="3" applyNumberFormat="1" applyFont="1" applyFill="1" applyBorder="1" applyAlignment="1" applyProtection="1">
      <alignment vertical="center"/>
    </xf>
    <xf numFmtId="177" fontId="12" fillId="7" borderId="59" xfId="3" applyNumberFormat="1" applyFont="1" applyFill="1" applyBorder="1" applyAlignment="1" applyProtection="1">
      <alignment vertical="center"/>
    </xf>
    <xf numFmtId="177" fontId="3" fillId="5" borderId="56" xfId="3" applyNumberFormat="1" applyFont="1" applyFill="1" applyBorder="1" applyAlignment="1" applyProtection="1">
      <alignment vertical="center"/>
    </xf>
    <xf numFmtId="177" fontId="12" fillId="5" borderId="27" xfId="3" applyNumberFormat="1" applyFont="1" applyFill="1" applyBorder="1" applyAlignment="1" applyProtection="1">
      <alignment vertical="center"/>
    </xf>
    <xf numFmtId="177" fontId="12" fillId="5" borderId="59" xfId="3" applyNumberFormat="1" applyFont="1" applyFill="1" applyBorder="1" applyAlignment="1" applyProtection="1">
      <alignment vertical="center"/>
    </xf>
    <xf numFmtId="177" fontId="12" fillId="7" borderId="57" xfId="3" applyNumberFormat="1" applyFont="1" applyFill="1" applyBorder="1" applyAlignment="1" applyProtection="1">
      <alignment vertical="center"/>
    </xf>
    <xf numFmtId="49" fontId="15" fillId="8" borderId="41" xfId="0" applyNumberFormat="1" applyFont="1" applyFill="1" applyBorder="1" applyAlignment="1" applyProtection="1">
      <alignment horizontal="center" vertical="center" wrapText="1"/>
    </xf>
    <xf numFmtId="178" fontId="12" fillId="3" borderId="64" xfId="0" applyNumberFormat="1" applyFont="1" applyFill="1" applyBorder="1" applyAlignment="1" applyProtection="1">
      <alignment vertical="center"/>
    </xf>
    <xf numFmtId="178" fontId="12" fillId="3" borderId="70" xfId="0" applyNumberFormat="1" applyFont="1" applyFill="1" applyBorder="1" applyAlignment="1" applyProtection="1">
      <alignment vertical="center"/>
    </xf>
    <xf numFmtId="178" fontId="12" fillId="3" borderId="59" xfId="0" applyNumberFormat="1" applyFont="1" applyFill="1" applyBorder="1" applyAlignment="1" applyProtection="1">
      <alignment vertical="center"/>
    </xf>
    <xf numFmtId="178" fontId="12" fillId="3" borderId="55" xfId="0" applyNumberFormat="1" applyFont="1" applyFill="1" applyBorder="1" applyAlignment="1" applyProtection="1">
      <alignment vertical="center"/>
    </xf>
    <xf numFmtId="176" fontId="18" fillId="6" borderId="1" xfId="0" applyNumberFormat="1" applyFont="1" applyFill="1" applyBorder="1" applyAlignment="1" applyProtection="1">
      <alignment vertical="center"/>
    </xf>
    <xf numFmtId="178" fontId="12" fillId="3" borderId="57" xfId="0" applyNumberFormat="1" applyFont="1" applyFill="1" applyBorder="1" applyAlignment="1" applyProtection="1">
      <alignment vertical="center"/>
    </xf>
    <xf numFmtId="178" fontId="12" fillId="3" borderId="27" xfId="0" applyNumberFormat="1" applyFont="1" applyFill="1" applyBorder="1" applyAlignment="1" applyProtection="1">
      <alignment vertical="center"/>
    </xf>
    <xf numFmtId="178" fontId="3" fillId="3" borderId="27" xfId="0" applyNumberFormat="1" applyFont="1" applyFill="1" applyBorder="1" applyAlignment="1" applyProtection="1">
      <alignment vertical="center"/>
    </xf>
    <xf numFmtId="177" fontId="3" fillId="3" borderId="27" xfId="3" applyNumberFormat="1" applyFont="1" applyFill="1" applyBorder="1" applyAlignment="1" applyProtection="1">
      <alignment vertical="center"/>
    </xf>
    <xf numFmtId="177" fontId="3" fillId="0" borderId="27" xfId="3" applyNumberFormat="1" applyFont="1" applyFill="1" applyBorder="1" applyAlignment="1" applyProtection="1">
      <alignment vertical="center"/>
    </xf>
    <xf numFmtId="177" fontId="12" fillId="6" borderId="59" xfId="3" applyNumberFormat="1" applyFont="1" applyFill="1" applyBorder="1" applyAlignment="1" applyProtection="1">
      <alignment vertical="center"/>
    </xf>
    <xf numFmtId="177" fontId="3" fillId="7" borderId="27" xfId="3" applyNumberFormat="1" applyFont="1" applyFill="1" applyBorder="1" applyAlignment="1" applyProtection="1">
      <alignment vertical="center"/>
    </xf>
    <xf numFmtId="177" fontId="3" fillId="5" borderId="27" xfId="3" applyNumberFormat="1" applyFont="1" applyFill="1" applyBorder="1" applyAlignment="1" applyProtection="1">
      <alignment vertical="center"/>
    </xf>
    <xf numFmtId="0" fontId="4" fillId="5" borderId="14" xfId="0" applyNumberFormat="1" applyFont="1" applyFill="1" applyBorder="1" applyAlignment="1" applyProtection="1">
      <alignment vertical="center"/>
    </xf>
    <xf numFmtId="180" fontId="4" fillId="5" borderId="14" xfId="3" applyNumberFormat="1" applyFont="1" applyFill="1" applyBorder="1" applyAlignment="1" applyProtection="1">
      <alignment vertical="center"/>
    </xf>
    <xf numFmtId="49" fontId="31" fillId="8" borderId="14" xfId="0" applyNumberFormat="1" applyFont="1" applyFill="1" applyBorder="1" applyAlignment="1" applyProtection="1">
      <alignment vertical="center"/>
    </xf>
    <xf numFmtId="0" fontId="31" fillId="8" borderId="12" xfId="0" applyFont="1" applyFill="1" applyBorder="1" applyAlignment="1">
      <alignment vertical="center"/>
    </xf>
    <xf numFmtId="49" fontId="31" fillId="8" borderId="14" xfId="0" applyNumberFormat="1" applyFont="1" applyFill="1" applyBorder="1" applyAlignment="1">
      <alignment vertical="center"/>
    </xf>
    <xf numFmtId="0" fontId="31" fillId="8" borderId="14" xfId="0" applyNumberFormat="1" applyFont="1" applyFill="1" applyBorder="1" applyAlignment="1" applyProtection="1">
      <alignment vertical="center"/>
    </xf>
    <xf numFmtId="0" fontId="4" fillId="8" borderId="0" xfId="0" applyNumberFormat="1" applyFont="1" applyFill="1" applyBorder="1" applyAlignment="1" applyProtection="1">
      <alignment vertical="center"/>
    </xf>
    <xf numFmtId="177" fontId="13" fillId="3" borderId="59" xfId="0" applyNumberFormat="1" applyFont="1" applyFill="1" applyBorder="1" applyAlignment="1" applyProtection="1">
      <alignment vertical="center"/>
    </xf>
    <xf numFmtId="177" fontId="3" fillId="3" borderId="114" xfId="0" applyNumberFormat="1" applyFont="1" applyFill="1" applyBorder="1" applyAlignment="1" applyProtection="1">
      <alignment vertical="center"/>
    </xf>
    <xf numFmtId="177" fontId="13" fillId="3" borderId="37" xfId="0" applyNumberFormat="1" applyFont="1" applyFill="1" applyBorder="1" applyAlignment="1" applyProtection="1">
      <alignment vertical="center"/>
    </xf>
    <xf numFmtId="177" fontId="13" fillId="0" borderId="25" xfId="0" applyNumberFormat="1" applyFont="1" applyFill="1" applyBorder="1" applyAlignment="1" applyProtection="1">
      <alignment vertical="center"/>
    </xf>
    <xf numFmtId="177" fontId="13" fillId="3" borderId="114" xfId="0" applyNumberFormat="1" applyFont="1" applyFill="1" applyBorder="1" applyAlignment="1" applyProtection="1">
      <alignment vertical="center"/>
    </xf>
    <xf numFmtId="177" fontId="3" fillId="0" borderId="17" xfId="0" applyNumberFormat="1" applyFont="1" applyFill="1" applyBorder="1" applyAlignment="1" applyProtection="1">
      <alignment vertical="center"/>
    </xf>
    <xf numFmtId="177" fontId="13" fillId="0" borderId="18" xfId="0" applyNumberFormat="1" applyFont="1" applyFill="1" applyBorder="1" applyAlignment="1" applyProtection="1">
      <alignment vertical="center"/>
    </xf>
    <xf numFmtId="177" fontId="3" fillId="0" borderId="18" xfId="0" applyNumberFormat="1" applyFont="1" applyFill="1" applyBorder="1" applyAlignment="1" applyProtection="1">
      <alignment vertical="center"/>
    </xf>
    <xf numFmtId="180" fontId="3" fillId="6" borderId="4" xfId="0" applyNumberFormat="1" applyFont="1" applyFill="1" applyBorder="1" applyAlignment="1" applyProtection="1">
      <alignment vertical="center"/>
    </xf>
    <xf numFmtId="177" fontId="2" fillId="6" borderId="1" xfId="0" applyNumberFormat="1" applyFont="1" applyFill="1" applyBorder="1" applyAlignment="1" applyProtection="1">
      <alignment vertical="center"/>
    </xf>
    <xf numFmtId="49" fontId="4" fillId="0" borderId="43" xfId="0" applyNumberFormat="1" applyFont="1" applyFill="1" applyBorder="1" applyAlignment="1" applyProtection="1">
      <alignment horizontal="center" vertical="center" wrapText="1"/>
    </xf>
    <xf numFmtId="49" fontId="4" fillId="5" borderId="19" xfId="0" applyNumberFormat="1" applyFont="1" applyFill="1" applyBorder="1" applyAlignment="1" applyProtection="1">
      <alignment horizontal="center" vertical="center" wrapText="1"/>
    </xf>
    <xf numFmtId="49" fontId="15" fillId="0" borderId="41" xfId="0" applyNumberFormat="1" applyFont="1" applyFill="1" applyBorder="1" applyAlignment="1" applyProtection="1">
      <alignment horizontal="center" vertical="center" wrapText="1"/>
    </xf>
    <xf numFmtId="49" fontId="31" fillId="0" borderId="41" xfId="0" applyNumberFormat="1" applyFont="1" applyFill="1" applyBorder="1" applyAlignment="1" applyProtection="1">
      <alignment horizontal="center" vertical="center" wrapText="1"/>
    </xf>
    <xf numFmtId="49" fontId="31" fillId="5" borderId="41" xfId="0" applyNumberFormat="1" applyFont="1" applyFill="1" applyBorder="1" applyAlignment="1" applyProtection="1">
      <alignment horizontal="center" vertical="center" wrapText="1"/>
    </xf>
    <xf numFmtId="180" fontId="4" fillId="5" borderId="106" xfId="0" applyNumberFormat="1" applyFont="1" applyFill="1" applyBorder="1" applyAlignment="1" applyProtection="1">
      <alignment horizontal="center" vertical="center" wrapText="1"/>
    </xf>
    <xf numFmtId="0" fontId="31" fillId="0" borderId="14" xfId="0" applyFont="1" applyFill="1" applyBorder="1" applyAlignment="1">
      <alignment vertical="center"/>
    </xf>
    <xf numFmtId="176" fontId="32" fillId="0" borderId="1" xfId="0" applyNumberFormat="1" applyFont="1" applyFill="1" applyBorder="1" applyAlignment="1" applyProtection="1">
      <alignment vertical="center"/>
    </xf>
    <xf numFmtId="0" fontId="31" fillId="5" borderId="14" xfId="0" applyFont="1" applyFill="1" applyBorder="1" applyAlignment="1">
      <alignment vertical="center"/>
    </xf>
    <xf numFmtId="176" fontId="2" fillId="6" borderId="25" xfId="0" applyNumberFormat="1" applyFont="1" applyFill="1" applyBorder="1" applyAlignment="1" applyProtection="1">
      <alignment vertical="center"/>
    </xf>
    <xf numFmtId="176" fontId="12" fillId="3" borderId="25" xfId="0" applyNumberFormat="1" applyFont="1" applyFill="1" applyBorder="1" applyAlignment="1" applyProtection="1">
      <alignment vertical="center"/>
    </xf>
    <xf numFmtId="176" fontId="2" fillId="3" borderId="1" xfId="0" applyNumberFormat="1" applyFont="1" applyFill="1" applyBorder="1" applyAlignment="1" applyProtection="1">
      <alignment vertical="center"/>
    </xf>
    <xf numFmtId="176" fontId="12" fillId="3" borderId="1" xfId="0" applyNumberFormat="1" applyFont="1" applyFill="1" applyBorder="1" applyAlignment="1" applyProtection="1">
      <alignment vertical="center"/>
    </xf>
    <xf numFmtId="176" fontId="2" fillId="3" borderId="20" xfId="0" applyNumberFormat="1" applyFont="1" applyFill="1" applyBorder="1" applyAlignment="1" applyProtection="1">
      <alignment vertical="center"/>
    </xf>
    <xf numFmtId="180" fontId="9" fillId="0" borderId="66" xfId="0" applyNumberFormat="1" applyFont="1" applyFill="1" applyBorder="1" applyAlignment="1" applyProtection="1">
      <alignment vertical="center"/>
    </xf>
    <xf numFmtId="180" fontId="4" fillId="0" borderId="48" xfId="0" applyNumberFormat="1" applyFont="1" applyFill="1" applyBorder="1" applyAlignment="1" applyProtection="1">
      <alignment horizontal="left" vertical="center"/>
    </xf>
    <xf numFmtId="180" fontId="4" fillId="0" borderId="50" xfId="0" applyNumberFormat="1" applyFont="1" applyFill="1" applyBorder="1" applyAlignment="1" applyProtection="1">
      <alignment horizontal="center" vertical="center" wrapText="1"/>
    </xf>
    <xf numFmtId="180" fontId="4" fillId="0" borderId="21" xfId="0" applyNumberFormat="1" applyFont="1" applyFill="1" applyBorder="1" applyAlignment="1" applyProtection="1">
      <alignment horizontal="left" vertical="center"/>
    </xf>
    <xf numFmtId="180" fontId="4" fillId="0" borderId="67" xfId="0" applyNumberFormat="1" applyFont="1" applyFill="1" applyBorder="1" applyAlignment="1" applyProtection="1">
      <alignment horizontal="center" vertical="center" wrapText="1"/>
    </xf>
    <xf numFmtId="180" fontId="2" fillId="0" borderId="21" xfId="0" applyNumberFormat="1" applyFont="1" applyFill="1" applyBorder="1" applyAlignment="1" applyProtection="1">
      <alignment vertical="center"/>
    </xf>
    <xf numFmtId="180" fontId="2" fillId="6" borderId="21" xfId="0" applyNumberFormat="1" applyFont="1" applyFill="1" applyBorder="1" applyAlignment="1" applyProtection="1">
      <alignment vertical="center"/>
    </xf>
    <xf numFmtId="180" fontId="2" fillId="0" borderId="69" xfId="0" applyNumberFormat="1" applyFont="1" applyFill="1" applyBorder="1" applyAlignment="1" applyProtection="1">
      <alignment vertical="center"/>
    </xf>
    <xf numFmtId="180" fontId="2" fillId="0" borderId="48" xfId="0" applyNumberFormat="1" applyFont="1" applyFill="1" applyBorder="1" applyAlignment="1" applyProtection="1">
      <alignment vertical="center"/>
    </xf>
    <xf numFmtId="180" fontId="2" fillId="0" borderId="73" xfId="0" applyNumberFormat="1" applyFont="1" applyFill="1" applyBorder="1" applyAlignment="1" applyProtection="1">
      <alignment vertical="center"/>
    </xf>
    <xf numFmtId="180" fontId="12" fillId="8" borderId="21" xfId="0" applyNumberFormat="1" applyFont="1" applyFill="1" applyBorder="1" applyAlignment="1" applyProtection="1">
      <alignment vertical="center"/>
    </xf>
    <xf numFmtId="180" fontId="2" fillId="8" borderId="21" xfId="0" applyNumberFormat="1" applyFont="1" applyFill="1" applyBorder="1" applyAlignment="1" applyProtection="1">
      <alignment vertical="center"/>
    </xf>
    <xf numFmtId="180" fontId="2" fillId="0" borderId="67" xfId="0" applyNumberFormat="1" applyFont="1" applyFill="1" applyBorder="1" applyAlignment="1" applyProtection="1">
      <alignment vertical="center"/>
    </xf>
    <xf numFmtId="49" fontId="4" fillId="8" borderId="115" xfId="0" applyNumberFormat="1" applyFont="1" applyFill="1" applyBorder="1" applyAlignment="1" applyProtection="1">
      <alignment horizontal="right" vertical="center"/>
    </xf>
    <xf numFmtId="0" fontId="4" fillId="8" borderId="0" xfId="0" applyNumberFormat="1" applyFont="1" applyFill="1" applyBorder="1" applyAlignment="1" applyProtection="1">
      <alignment horizontal="right" vertical="center"/>
    </xf>
    <xf numFmtId="180" fontId="9" fillId="8" borderId="116" xfId="0" applyNumberFormat="1" applyFont="1" applyFill="1" applyBorder="1" applyAlignment="1" applyProtection="1">
      <alignment horizontal="right" vertical="center"/>
    </xf>
    <xf numFmtId="49" fontId="4" fillId="9" borderId="12" xfId="0" applyNumberFormat="1" applyFont="1" applyFill="1" applyBorder="1" applyAlignment="1">
      <alignment vertical="center"/>
    </xf>
    <xf numFmtId="38" fontId="20" fillId="0" borderId="0" xfId="1" applyFont="1">
      <alignment vertical="center"/>
    </xf>
    <xf numFmtId="38" fontId="22" fillId="0" borderId="0" xfId="1" applyFont="1">
      <alignment vertical="center"/>
    </xf>
    <xf numFmtId="38" fontId="22" fillId="0" borderId="0" xfId="1" applyFont="1" applyAlignment="1">
      <alignment horizontal="center" vertical="center"/>
    </xf>
    <xf numFmtId="38" fontId="20" fillId="5" borderId="0" xfId="1" applyFont="1" applyFill="1">
      <alignment vertical="center"/>
    </xf>
    <xf numFmtId="38" fontId="20" fillId="0" borderId="86" xfId="1" applyFont="1" applyBorder="1">
      <alignment vertical="center"/>
    </xf>
    <xf numFmtId="182" fontId="20" fillId="0" borderId="86" xfId="1" applyNumberFormat="1" applyFont="1" applyBorder="1" applyAlignment="1">
      <alignment horizontal="center" vertical="center"/>
    </xf>
    <xf numFmtId="181" fontId="20" fillId="0" borderId="86" xfId="1" applyNumberFormat="1" applyFont="1" applyBorder="1">
      <alignment vertical="center"/>
    </xf>
    <xf numFmtId="38" fontId="20" fillId="5" borderId="86" xfId="1" applyFont="1" applyFill="1" applyBorder="1">
      <alignment vertical="center"/>
    </xf>
    <xf numFmtId="38" fontId="20" fillId="0" borderId="86" xfId="1" applyFont="1" applyBorder="1" applyAlignment="1">
      <alignment vertical="center" wrapText="1"/>
    </xf>
    <xf numFmtId="179" fontId="20" fillId="0" borderId="86" xfId="1" applyNumberFormat="1" applyFont="1" applyBorder="1" applyAlignment="1">
      <alignment horizontal="center" vertical="center"/>
    </xf>
    <xf numFmtId="176" fontId="23" fillId="5" borderId="86" xfId="0" applyNumberFormat="1" applyFont="1" applyFill="1" applyBorder="1" applyAlignment="1">
      <alignment vertical="center"/>
    </xf>
    <xf numFmtId="38" fontId="20" fillId="5" borderId="86" xfId="1" applyFont="1" applyFill="1" applyBorder="1" applyAlignment="1">
      <alignment horizontal="right" vertical="center"/>
    </xf>
    <xf numFmtId="38" fontId="21" fillId="0" borderId="86" xfId="1" applyFont="1" applyBorder="1">
      <alignment vertical="center"/>
    </xf>
    <xf numFmtId="180" fontId="20" fillId="0" borderId="86" xfId="1" applyNumberFormat="1" applyFont="1" applyBorder="1" applyAlignment="1">
      <alignment horizontal="right" vertical="center"/>
    </xf>
    <xf numFmtId="38" fontId="20" fillId="5" borderId="86" xfId="1" applyFont="1" applyFill="1" applyBorder="1" applyAlignment="1">
      <alignment horizontal="center" vertical="center"/>
    </xf>
    <xf numFmtId="38" fontId="20" fillId="0" borderId="0" xfId="1" applyFont="1" applyAlignment="1">
      <alignment vertical="center" wrapText="1"/>
    </xf>
    <xf numFmtId="38" fontId="21" fillId="0" borderId="0" xfId="1" applyFont="1">
      <alignment vertical="center"/>
    </xf>
    <xf numFmtId="38" fontId="22" fillId="0" borderId="86" xfId="1" applyFont="1" applyBorder="1">
      <alignment vertical="center"/>
    </xf>
    <xf numFmtId="38" fontId="20" fillId="8" borderId="86" xfId="1" applyFont="1" applyFill="1" applyBorder="1">
      <alignment vertical="center"/>
    </xf>
    <xf numFmtId="38" fontId="33" fillId="0" borderId="86" xfId="1" applyFont="1" applyBorder="1">
      <alignment vertical="center"/>
    </xf>
    <xf numFmtId="38" fontId="20" fillId="8" borderId="86" xfId="1" applyFont="1" applyFill="1" applyBorder="1" applyAlignment="1">
      <alignment horizontal="center" vertical="center" wrapText="1"/>
    </xf>
    <xf numFmtId="176" fontId="12" fillId="8" borderId="21" xfId="0" applyNumberFormat="1" applyFont="1" applyFill="1" applyBorder="1" applyAlignment="1" applyProtection="1">
      <alignment vertical="center"/>
    </xf>
    <xf numFmtId="176" fontId="2" fillId="5" borderId="21" xfId="0" applyNumberFormat="1" applyFont="1" applyFill="1" applyBorder="1" applyAlignment="1" applyProtection="1">
      <alignment vertical="center"/>
    </xf>
    <xf numFmtId="38" fontId="20" fillId="0" borderId="86" xfId="1" applyFont="1" applyBorder="1" applyAlignment="1">
      <alignment horizontal="center" vertical="center" wrapText="1"/>
    </xf>
    <xf numFmtId="38" fontId="20" fillId="0" borderId="0" xfId="1" applyFont="1" applyAlignment="1">
      <alignment horizontal="center" vertical="center"/>
    </xf>
    <xf numFmtId="38" fontId="20" fillId="0" borderId="86" xfId="1" applyFont="1" applyBorder="1" applyAlignment="1">
      <alignment horizontal="center" vertical="center" textRotation="255"/>
    </xf>
    <xf numFmtId="38" fontId="20" fillId="5" borderId="86" xfId="1" applyFont="1" applyFill="1" applyBorder="1" applyAlignment="1">
      <alignment horizontal="center" vertical="center" wrapText="1"/>
    </xf>
    <xf numFmtId="38" fontId="20" fillId="0" borderId="86" xfId="1" applyFont="1" applyBorder="1" applyAlignment="1">
      <alignment horizontal="center" vertical="center"/>
    </xf>
    <xf numFmtId="176" fontId="2" fillId="8" borderId="21" xfId="0" applyNumberFormat="1" applyFont="1" applyFill="1" applyBorder="1" applyAlignment="1" applyProtection="1">
      <alignment vertical="center"/>
    </xf>
    <xf numFmtId="38" fontId="20" fillId="0" borderId="86" xfId="1" applyFont="1" applyBorder="1" applyAlignment="1">
      <alignment horizontal="center" vertical="center"/>
    </xf>
    <xf numFmtId="38" fontId="20" fillId="8" borderId="86" xfId="1" applyFont="1" applyFill="1" applyBorder="1" applyAlignment="1">
      <alignment horizontal="center" vertical="center"/>
    </xf>
    <xf numFmtId="38" fontId="20" fillId="8" borderId="0" xfId="1" applyFont="1" applyFill="1">
      <alignment vertical="center"/>
    </xf>
    <xf numFmtId="49" fontId="4" fillId="0" borderId="6"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23" xfId="0" applyNumberFormat="1" applyFont="1" applyBorder="1" applyAlignment="1">
      <alignment horizontal="center" vertical="center" wrapText="1"/>
    </xf>
    <xf numFmtId="49" fontId="4" fillId="0" borderId="2"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center" vertical="center"/>
    </xf>
    <xf numFmtId="49" fontId="4" fillId="0" borderId="87" xfId="0" applyNumberFormat="1" applyFont="1" applyFill="1" applyBorder="1" applyAlignment="1" applyProtection="1">
      <alignment horizontal="center" vertical="center"/>
    </xf>
    <xf numFmtId="49" fontId="4" fillId="0" borderId="19" xfId="0" applyNumberFormat="1" applyFont="1" applyFill="1" applyBorder="1" applyAlignment="1" applyProtection="1">
      <alignment horizontal="center" vertical="center" wrapText="1"/>
    </xf>
    <xf numFmtId="49" fontId="4" fillId="0" borderId="43" xfId="0" applyNumberFormat="1" applyFont="1" applyFill="1" applyBorder="1" applyAlignment="1" applyProtection="1">
      <alignment horizontal="center" vertical="center" wrapText="1"/>
    </xf>
    <xf numFmtId="49" fontId="4" fillId="0" borderId="88" xfId="0" applyNumberFormat="1" applyFont="1" applyFill="1" applyBorder="1" applyAlignment="1" applyProtection="1">
      <alignment horizontal="center" vertical="center" wrapText="1"/>
    </xf>
    <xf numFmtId="49" fontId="4" fillId="0" borderId="11" xfId="0" applyNumberFormat="1" applyFont="1" applyFill="1" applyBorder="1" applyAlignment="1" applyProtection="1">
      <alignment horizontal="center" vertical="center" wrapText="1"/>
    </xf>
    <xf numFmtId="49" fontId="4" fillId="0" borderId="40" xfId="0" applyNumberFormat="1" applyFont="1" applyFill="1" applyBorder="1" applyAlignment="1" applyProtection="1">
      <alignment horizontal="center" vertical="center" wrapText="1"/>
    </xf>
    <xf numFmtId="49" fontId="4" fillId="0" borderId="6" xfId="0" applyNumberFormat="1" applyFont="1" applyFill="1" applyBorder="1" applyAlignment="1" applyProtection="1">
      <alignment horizontal="center" vertical="center" wrapText="1"/>
    </xf>
    <xf numFmtId="49" fontId="4" fillId="0" borderId="7" xfId="0" applyNumberFormat="1" applyFont="1" applyFill="1" applyBorder="1" applyAlignment="1" applyProtection="1">
      <alignment horizontal="center" vertical="center" wrapText="1"/>
    </xf>
    <xf numFmtId="49" fontId="4" fillId="0" borderId="23" xfId="0" applyNumberFormat="1" applyFont="1" applyFill="1" applyBorder="1" applyAlignment="1" applyProtection="1">
      <alignment horizontal="center" vertical="center" wrapText="1"/>
    </xf>
    <xf numFmtId="49" fontId="4" fillId="5" borderId="19" xfId="0" applyNumberFormat="1" applyFont="1" applyFill="1" applyBorder="1" applyAlignment="1" applyProtection="1">
      <alignment horizontal="center" vertical="center" wrapText="1"/>
    </xf>
    <xf numFmtId="49" fontId="4" fillId="5" borderId="20" xfId="0" applyNumberFormat="1" applyFont="1" applyFill="1" applyBorder="1" applyAlignment="1" applyProtection="1">
      <alignment horizontal="center" vertical="center" wrapText="1"/>
    </xf>
    <xf numFmtId="180" fontId="4" fillId="0" borderId="6" xfId="3" applyNumberFormat="1" applyFont="1" applyFill="1" applyBorder="1" applyAlignment="1" applyProtection="1">
      <alignment horizontal="center" vertical="center" wrapText="1"/>
    </xf>
    <xf numFmtId="180" fontId="4" fillId="0" borderId="7" xfId="3" applyNumberFormat="1" applyFont="1" applyFill="1" applyBorder="1" applyAlignment="1" applyProtection="1">
      <alignment horizontal="center" vertical="center" wrapText="1"/>
    </xf>
    <xf numFmtId="180" fontId="4" fillId="0" borderId="23" xfId="3" applyNumberFormat="1" applyFont="1" applyFill="1" applyBorder="1" applyAlignment="1" applyProtection="1">
      <alignment horizontal="center" vertical="center" wrapText="1"/>
    </xf>
    <xf numFmtId="180" fontId="4" fillId="0" borderId="6" xfId="0" applyNumberFormat="1" applyFont="1" applyFill="1" applyBorder="1" applyAlignment="1" applyProtection="1">
      <alignment horizontal="center" vertical="center" wrapText="1"/>
    </xf>
    <xf numFmtId="180" fontId="4" fillId="0" borderId="7" xfId="0" applyNumberFormat="1" applyFont="1" applyFill="1" applyBorder="1" applyAlignment="1" applyProtection="1">
      <alignment horizontal="center" vertical="center" wrapText="1"/>
    </xf>
    <xf numFmtId="180" fontId="4" fillId="0" borderId="23" xfId="0" applyNumberFormat="1" applyFont="1" applyFill="1" applyBorder="1" applyAlignment="1" applyProtection="1">
      <alignment horizontal="center" vertical="center" wrapText="1"/>
    </xf>
    <xf numFmtId="180" fontId="4" fillId="0" borderId="19" xfId="0" applyNumberFormat="1" applyFont="1" applyFill="1" applyBorder="1" applyAlignment="1" applyProtection="1">
      <alignment horizontal="center" vertical="center" wrapText="1"/>
    </xf>
    <xf numFmtId="180" fontId="4" fillId="0" borderId="20" xfId="0" applyNumberFormat="1" applyFont="1" applyFill="1" applyBorder="1" applyAlignment="1" applyProtection="1">
      <alignment horizontal="center" vertical="center" wrapText="1"/>
    </xf>
    <xf numFmtId="0" fontId="9" fillId="8" borderId="80" xfId="0" applyNumberFormat="1" applyFont="1" applyFill="1" applyBorder="1" applyAlignment="1" applyProtection="1">
      <alignment horizontal="center" vertical="center" textRotation="255"/>
    </xf>
    <xf numFmtId="0" fontId="9" fillId="8" borderId="89" xfId="0" applyNumberFormat="1" applyFont="1" applyFill="1" applyBorder="1" applyAlignment="1" applyProtection="1">
      <alignment horizontal="center" vertical="center" textRotation="255"/>
    </xf>
    <xf numFmtId="0" fontId="9" fillId="8" borderId="85" xfId="0" applyNumberFormat="1" applyFont="1" applyFill="1" applyBorder="1" applyAlignment="1" applyProtection="1">
      <alignment horizontal="center" vertical="center" textRotation="255"/>
    </xf>
    <xf numFmtId="49" fontId="4" fillId="0" borderId="20" xfId="0" applyNumberFormat="1" applyFont="1" applyFill="1" applyBorder="1" applyAlignment="1" applyProtection="1">
      <alignment horizontal="center" vertical="center" wrapText="1"/>
    </xf>
    <xf numFmtId="38" fontId="20" fillId="8" borderId="100" xfId="1" applyFont="1" applyFill="1" applyBorder="1" applyAlignment="1">
      <alignment horizontal="center" vertical="center"/>
    </xf>
    <xf numFmtId="38" fontId="20" fillId="8" borderId="101" xfId="1" applyFont="1" applyFill="1" applyBorder="1" applyAlignment="1">
      <alignment horizontal="center" vertical="center"/>
    </xf>
    <xf numFmtId="38" fontId="20" fillId="0" borderId="0" xfId="1" applyFont="1" applyAlignment="1">
      <alignment horizontal="center" vertical="center"/>
    </xf>
    <xf numFmtId="38" fontId="20" fillId="0" borderId="86" xfId="1" applyFont="1" applyBorder="1" applyAlignment="1">
      <alignment horizontal="center" vertical="center" wrapText="1"/>
    </xf>
    <xf numFmtId="38" fontId="20" fillId="0" borderId="86" xfId="1" applyFont="1" applyBorder="1" applyAlignment="1">
      <alignment horizontal="center" vertical="center" textRotation="255"/>
    </xf>
    <xf numFmtId="38" fontId="20" fillId="5" borderId="86" xfId="1" applyFont="1" applyFill="1" applyBorder="1" applyAlignment="1">
      <alignment horizontal="center" vertical="center" wrapText="1"/>
    </xf>
    <xf numFmtId="38" fontId="20" fillId="0" borderId="86" xfId="1" applyFont="1" applyBorder="1" applyAlignment="1">
      <alignment horizontal="center" vertical="center"/>
    </xf>
  </cellXfs>
  <cellStyles count="4">
    <cellStyle name="桁区切り" xfId="3" builtinId="6"/>
    <cellStyle name="桁区切り 2" xfId="1"/>
    <cellStyle name="標準" xfId="0" builtinId="0"/>
    <cellStyle name="標準 2" xfId="2"/>
  </cellStyles>
  <dxfs count="0"/>
  <tableStyles count="0" defaultTableStyle="TableStyleMedium9" defaultPivotStyle="PivotStyleLight16"/>
  <colors>
    <mruColors>
      <color rgb="FFFF66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00058" id="{019FE6B5-1448-43D0-B710-04C294C729E9}" userId="00058" providerId="None"/>
  <person displayName="soumu" id="{79AEE1AF-6B95-4836-A9C8-11104CA1F9CB}" userId="soumu" providerId="None"/>
  <person displayName="user-13" id="{8F70DA15-39FE-42EA-AFD6-A292B8FAE24A}" userId="user-13" providerId="None"/>
  <person displayName="user100" id="{F62AEA52-18F0-477E-9124-B7A33C5BCC42}" userId="user100" providerId="Non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outlinePr summaryBelow="0" summaryRight="0"/>
    <pageSetUpPr fitToPage="1"/>
  </sheetPr>
  <dimension ref="A1:BA481"/>
  <sheetViews>
    <sheetView tabSelected="1" view="pageBreakPreview" zoomScaleNormal="100" zoomScaleSheetLayoutView="100" workbookViewId="0">
      <pane xSplit="10" ySplit="6" topLeftCell="K423" activePane="bottomRight" state="frozen"/>
      <selection activeCell="I12" sqref="I12:I478"/>
      <selection pane="topRight" activeCell="I12" sqref="I12:I478"/>
      <selection pane="bottomLeft" activeCell="I12" sqref="I12:I478"/>
      <selection pane="bottomRight" activeCell="S64" sqref="S64"/>
    </sheetView>
  </sheetViews>
  <sheetFormatPr defaultColWidth="11.42578125" defaultRowHeight="11.25" outlineLevelRow="4"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12" width="11.7109375" style="156" customWidth="1"/>
    <col min="13" max="13" width="11.7109375" style="156" customWidth="1" collapsed="1"/>
    <col min="14" max="16" width="11.7109375" style="156" hidden="1" customWidth="1" outlineLevel="1"/>
    <col min="17" max="18" width="11.7109375" style="156" customWidth="1"/>
    <col min="19" max="19" width="11.7109375" style="156" customWidth="1" collapsed="1"/>
    <col min="20" max="22" width="11.7109375" style="156" hidden="1" customWidth="1" outlineLevel="1"/>
    <col min="23" max="23" width="11.7109375" style="156" customWidth="1"/>
    <col min="24" max="24" width="11.7109375" style="156" customWidth="1" collapsed="1"/>
    <col min="25" max="27" width="11.7109375" style="156" hidden="1" customWidth="1" outlineLevel="1"/>
    <col min="28" max="28" width="11.7109375" style="156" customWidth="1" collapsed="1"/>
    <col min="29" max="34" width="11.7109375" style="156" hidden="1" customWidth="1" outlineLevel="1"/>
    <col min="35" max="35" width="11.7109375" style="156" customWidth="1" collapsed="1"/>
    <col min="36" max="38" width="11.7109375" style="156" hidden="1" customWidth="1" outlineLevel="1"/>
    <col min="39" max="39" width="11.7109375" style="156" customWidth="1" collapsed="1"/>
    <col min="40" max="43" width="11.7109375" style="156" hidden="1" customWidth="1" outlineLevel="1"/>
    <col min="44" max="44" width="3.85546875" style="156" customWidth="1"/>
    <col min="45" max="16384" width="11.42578125" style="156"/>
  </cols>
  <sheetData>
    <row r="1" spans="1:43" ht="19.5" customHeight="1" thickBot="1">
      <c r="A1" s="155"/>
      <c r="AM1" s="157" t="s">
        <v>377</v>
      </c>
      <c r="AQ1" s="158" t="s">
        <v>52</v>
      </c>
    </row>
    <row r="2" spans="1:43" s="43" customFormat="1">
      <c r="A2" s="37"/>
      <c r="B2" s="38"/>
      <c r="C2" s="36"/>
      <c r="D2" s="36"/>
      <c r="E2" s="36"/>
      <c r="F2" s="36"/>
      <c r="G2" s="36" t="s">
        <v>380</v>
      </c>
      <c r="H2" s="39"/>
      <c r="I2" s="39"/>
      <c r="J2" s="39"/>
      <c r="K2" s="40" t="s">
        <v>379</v>
      </c>
      <c r="L2" s="40" t="s">
        <v>379</v>
      </c>
      <c r="M2" s="40" t="s">
        <v>379</v>
      </c>
      <c r="N2" s="41"/>
      <c r="O2" s="41"/>
      <c r="P2" s="41"/>
      <c r="Q2" s="40" t="s">
        <v>379</v>
      </c>
      <c r="R2" s="40" t="s">
        <v>379</v>
      </c>
      <c r="S2" s="40" t="s">
        <v>379</v>
      </c>
      <c r="T2" s="42"/>
      <c r="U2" s="42"/>
      <c r="V2" s="42"/>
      <c r="W2" s="40" t="s">
        <v>379</v>
      </c>
      <c r="X2" s="40" t="s">
        <v>379</v>
      </c>
      <c r="Y2" s="42"/>
      <c r="Z2" s="42"/>
      <c r="AA2" s="42"/>
      <c r="AB2" s="40" t="s">
        <v>379</v>
      </c>
      <c r="AC2" s="42"/>
      <c r="AD2" s="42"/>
      <c r="AE2" s="42"/>
      <c r="AF2" s="42"/>
      <c r="AG2" s="42"/>
      <c r="AH2" s="42"/>
      <c r="AI2" s="40" t="s">
        <v>379</v>
      </c>
      <c r="AJ2" s="42"/>
      <c r="AK2" s="42"/>
      <c r="AL2" s="42"/>
      <c r="AM2" s="40" t="s">
        <v>381</v>
      </c>
      <c r="AN2" s="42"/>
      <c r="AO2" s="42"/>
      <c r="AP2" s="42"/>
      <c r="AQ2" s="42"/>
    </row>
    <row r="3" spans="1:43" s="160" customFormat="1" ht="11.25" customHeight="1">
      <c r="A3" s="159"/>
      <c r="B3" s="12"/>
      <c r="H3" s="673" t="s">
        <v>1006</v>
      </c>
      <c r="I3" s="673" t="s">
        <v>428</v>
      </c>
      <c r="J3" s="676" t="s">
        <v>51</v>
      </c>
      <c r="K3" s="161"/>
      <c r="L3" s="162"/>
      <c r="M3" s="162"/>
      <c r="N3" s="163"/>
      <c r="O3" s="163"/>
      <c r="P3" s="163"/>
      <c r="Q3" s="162"/>
      <c r="R3" s="162"/>
      <c r="S3" s="162"/>
      <c r="T3" s="164"/>
      <c r="U3" s="164"/>
      <c r="V3" s="164"/>
      <c r="W3" s="162"/>
      <c r="X3" s="162"/>
      <c r="Y3" s="164"/>
      <c r="Z3" s="164"/>
      <c r="AA3" s="164"/>
      <c r="AB3" s="162"/>
      <c r="AC3" s="164"/>
      <c r="AD3" s="164"/>
      <c r="AE3" s="164"/>
      <c r="AF3" s="164"/>
      <c r="AG3" s="164"/>
      <c r="AH3" s="164"/>
      <c r="AI3" s="162"/>
      <c r="AJ3" s="164"/>
      <c r="AK3" s="164"/>
      <c r="AL3" s="164"/>
      <c r="AM3" s="162"/>
      <c r="AN3" s="164"/>
      <c r="AO3" s="164"/>
      <c r="AP3" s="164"/>
      <c r="AQ3" s="164"/>
    </row>
    <row r="4" spans="1:43" s="1" customFormat="1" ht="25.5" customHeight="1">
      <c r="A4" s="152"/>
      <c r="B4" s="165"/>
      <c r="D4" s="166"/>
      <c r="G4" s="1" t="s">
        <v>289</v>
      </c>
      <c r="H4" s="674"/>
      <c r="I4" s="674"/>
      <c r="J4" s="677"/>
      <c r="K4" s="167" t="s">
        <v>14</v>
      </c>
      <c r="L4" s="154" t="s">
        <v>50</v>
      </c>
      <c r="M4" s="154" t="s">
        <v>378</v>
      </c>
      <c r="N4" s="168"/>
      <c r="O4" s="168"/>
      <c r="P4" s="168"/>
      <c r="Q4" s="154" t="s">
        <v>18</v>
      </c>
      <c r="R4" s="154" t="s">
        <v>19</v>
      </c>
      <c r="S4" s="154" t="s">
        <v>273</v>
      </c>
      <c r="T4" s="169"/>
      <c r="U4" s="169"/>
      <c r="V4" s="169"/>
      <c r="W4" s="679" t="s">
        <v>274</v>
      </c>
      <c r="X4" s="154" t="s">
        <v>275</v>
      </c>
      <c r="Y4" s="169"/>
      <c r="Z4" s="169"/>
      <c r="AA4" s="169"/>
      <c r="AB4" s="154" t="s">
        <v>21</v>
      </c>
      <c r="AC4" s="169"/>
      <c r="AD4" s="169"/>
      <c r="AE4" s="169"/>
      <c r="AF4" s="169"/>
      <c r="AG4" s="169"/>
      <c r="AH4" s="169"/>
      <c r="AI4" s="154" t="s">
        <v>278</v>
      </c>
      <c r="AJ4" s="169"/>
      <c r="AK4" s="169"/>
      <c r="AL4" s="169"/>
      <c r="AM4" s="154" t="s">
        <v>20</v>
      </c>
      <c r="AN4" s="169"/>
      <c r="AO4" s="169"/>
      <c r="AP4" s="169"/>
      <c r="AQ4" s="169"/>
    </row>
    <row r="5" spans="1:43" s="1" customFormat="1" ht="38.25" customHeight="1" thickBot="1">
      <c r="A5" s="153"/>
      <c r="B5" s="6"/>
      <c r="C5" s="4"/>
      <c r="D5" s="7"/>
      <c r="E5" s="4"/>
      <c r="F5" s="4"/>
      <c r="G5" s="4"/>
      <c r="H5" s="675"/>
      <c r="I5" s="675"/>
      <c r="J5" s="678"/>
      <c r="K5" s="8"/>
      <c r="L5" s="9"/>
      <c r="M5" s="9"/>
      <c r="N5" s="5" t="s">
        <v>363</v>
      </c>
      <c r="O5" s="5" t="s">
        <v>16</v>
      </c>
      <c r="P5" s="5" t="s">
        <v>17</v>
      </c>
      <c r="Q5" s="9"/>
      <c r="R5" s="9"/>
      <c r="S5" s="9"/>
      <c r="T5" s="5" t="s">
        <v>22</v>
      </c>
      <c r="U5" s="5" t="s">
        <v>362</v>
      </c>
      <c r="V5" s="5" t="s">
        <v>23</v>
      </c>
      <c r="W5" s="680"/>
      <c r="X5" s="9"/>
      <c r="Y5" s="5" t="s">
        <v>276</v>
      </c>
      <c r="Z5" s="5" t="s">
        <v>277</v>
      </c>
      <c r="AA5" s="5" t="s">
        <v>314</v>
      </c>
      <c r="AB5" s="9"/>
      <c r="AC5" s="5" t="s">
        <v>48</v>
      </c>
      <c r="AD5" s="5" t="s">
        <v>26</v>
      </c>
      <c r="AE5" s="5" t="s">
        <v>27</v>
      </c>
      <c r="AF5" s="5" t="s">
        <v>28</v>
      </c>
      <c r="AG5" s="5" t="s">
        <v>29</v>
      </c>
      <c r="AH5" s="5" t="s">
        <v>30</v>
      </c>
      <c r="AI5" s="9"/>
      <c r="AJ5" s="5" t="s">
        <v>279</v>
      </c>
      <c r="AK5" s="5" t="s">
        <v>280</v>
      </c>
      <c r="AL5" s="5" t="s">
        <v>281</v>
      </c>
      <c r="AM5" s="9"/>
      <c r="AN5" s="5" t="s">
        <v>282</v>
      </c>
      <c r="AO5" s="5" t="s">
        <v>360</v>
      </c>
      <c r="AP5" s="5" t="s">
        <v>25</v>
      </c>
      <c r="AQ5" s="5" t="s">
        <v>366</v>
      </c>
    </row>
    <row r="6" spans="1:43" s="176" customFormat="1" ht="12.75">
      <c r="A6" s="87" t="s">
        <v>96</v>
      </c>
      <c r="B6" s="13"/>
      <c r="C6" s="170"/>
      <c r="D6" s="14"/>
      <c r="E6" s="170"/>
      <c r="F6" s="171"/>
      <c r="G6" s="170"/>
      <c r="H6" s="172"/>
      <c r="I6" s="172"/>
      <c r="J6" s="173"/>
      <c r="K6" s="174"/>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row>
    <row r="7" spans="1:43" s="182" customFormat="1" ht="16.5" collapsed="1">
      <c r="A7" s="177"/>
      <c r="B7" s="15" t="s">
        <v>435</v>
      </c>
      <c r="C7" s="16" t="s">
        <v>31</v>
      </c>
      <c r="D7" s="17"/>
      <c r="E7" s="178"/>
      <c r="F7" s="15"/>
      <c r="G7" s="178"/>
      <c r="H7" s="179">
        <v>12130</v>
      </c>
      <c r="I7" s="179">
        <f>IF(SUM(K7,L7,M7,Q7,R7,S7,W7,X7,AB7,AI7,AM7)=0,"",SUM(K7,L7,M7,Q7,R7,S7,W7,X7,AB7,AI7,AM7))</f>
        <v>11970</v>
      </c>
      <c r="J7" s="179">
        <f>IF(H7=""," ",I7-H7)</f>
        <v>-160</v>
      </c>
      <c r="K7" s="180">
        <f>IF(SUM(法人!H7)=0,"",SUM(法人!H7)/1000)</f>
        <v>11970</v>
      </c>
      <c r="L7" s="181" t="str">
        <f>IF(SUM(地域!H7)=0,"",SUM(地域!H7)/1000)</f>
        <v/>
      </c>
      <c r="M7" s="181" t="str">
        <f>IF(SUM(相談!H7)=0,"",SUM(相談!H7)/1000)</f>
        <v/>
      </c>
      <c r="N7" s="181" t="str">
        <f>IF(SUM(相談!I7)=0,"",SUM(相談!I7)/1000)</f>
        <v/>
      </c>
      <c r="O7" s="181" t="str">
        <f>IF(SUM(相談!M7)=0,"",SUM(相談!M7)/1000)</f>
        <v/>
      </c>
      <c r="P7" s="181" t="str">
        <f>IF(SUM(相談!T7)=0,"",SUM(相談!T7)/1000)</f>
        <v/>
      </c>
      <c r="Q7" s="181" t="str">
        <f>IF(SUM(基金!H7)=0,"",SUM(基金!H7)/1000)</f>
        <v/>
      </c>
      <c r="R7" s="181" t="str">
        <f>IF(SUM(善銀!H7)=0,"",SUM(善銀!H7)/1000)</f>
        <v/>
      </c>
      <c r="S7" s="181" t="str">
        <f>IF(SUM(一般募金!H7)=0,"",SUM(一般募金!H7)/1000)</f>
        <v/>
      </c>
      <c r="T7" s="181" t="str">
        <f>IF(SUM(一般募金!I7)=0,"",SUM(一般募金!I7)/1000)</f>
        <v/>
      </c>
      <c r="U7" s="181" t="e">
        <f>IF(SUM(一般募金!#REF!)=0,"",SUM(一般募金!#REF!)/1000)</f>
        <v>#REF!</v>
      </c>
      <c r="V7" s="181" t="str">
        <f>IF(SUM(一般募金!K7)=0,"",SUM(一般募金!K7)/1000)</f>
        <v/>
      </c>
      <c r="W7" s="181" t="str">
        <f>IF(SUM(歳末募金!H7)=0,"",SUM(歳末募金!I7)/1000)</f>
        <v/>
      </c>
      <c r="X7" s="181" t="str">
        <f>IF(SUM(センター管理!H7)=0,"",SUM(センター管理!H7)/1000)</f>
        <v/>
      </c>
      <c r="Y7" s="181" t="str">
        <f>IF(SUM(センター管理!I7)=0,"",SUM(センター管理!I7)/1000)</f>
        <v/>
      </c>
      <c r="Z7" s="181" t="str">
        <f>IF(SUM(センター管理!K7)=0,"",SUM(センター管理!K7)/1000)</f>
        <v/>
      </c>
      <c r="AA7" s="181" t="e">
        <f>IF(SUM(センター管理!#REF!)=0,"",SUM(センター管理!#REF!)/1000)</f>
        <v>#REF!</v>
      </c>
      <c r="AB7" s="181" t="str">
        <f>IF(SUM(居宅!H7)=0,"",SUM(居宅!H7)/1000)</f>
        <v/>
      </c>
      <c r="AC7" s="181" t="str">
        <f>IF(SUM(居宅!I7)=0,"",SUM(居宅!I7)/1000)</f>
        <v/>
      </c>
      <c r="AD7" s="181" t="str">
        <f>IF(SUM(居宅!L7)=0,"",SUM(居宅!L7)/1000)</f>
        <v/>
      </c>
      <c r="AE7" s="181" t="str">
        <f>IF(SUM(居宅!AF7)=0,"",SUM(居宅!AF7)/1000)</f>
        <v/>
      </c>
      <c r="AF7" s="181" t="str">
        <f>IF(SUM(居宅!AJ7)=0,"",SUM(居宅!AJ7)/1000)</f>
        <v/>
      </c>
      <c r="AG7" s="181" t="str">
        <f>IF(SUM(居宅!AT7)=0,"",SUM(居宅!AT7)/1000)</f>
        <v/>
      </c>
      <c r="AH7" s="181" t="str">
        <f>IF(SUM(居宅!BA7)=0,"",SUM(居宅!BA7)/1000)</f>
        <v/>
      </c>
      <c r="AI7" s="181" t="str">
        <f>IF(SUM(作業所!H7)=0,"",SUM(作業所!H7)/1000)</f>
        <v/>
      </c>
      <c r="AJ7" s="181" t="str">
        <f>IF(SUM(作業所!I7)=0,"",SUM(作業所!I7)/1000)</f>
        <v/>
      </c>
      <c r="AK7" s="181" t="str">
        <f>IF(SUM(作業所!K7)=0,"",SUM(作業所!K7)/1000)</f>
        <v/>
      </c>
      <c r="AL7" s="181" t="str">
        <f>IF(SUM(作業所!R7)=0,"",SUM(作業所!R7)/1000)</f>
        <v/>
      </c>
      <c r="AM7" s="181" t="str">
        <f>IF(SUM('市受託(公益)'!H7)=0,"",SUM('市受託(公益)'!H7)/1000)</f>
        <v/>
      </c>
      <c r="AN7" s="181" t="str">
        <f>IF(SUM('市受託(公益)'!I7)=0,"",SUM('市受託(公益)'!I7)/1000)</f>
        <v/>
      </c>
      <c r="AO7" s="181" t="str">
        <f>IF(SUM('市受託(公益)'!K7)=0,"",SUM('市受託(公益)'!K7)/1000)</f>
        <v/>
      </c>
      <c r="AP7" s="181" t="str">
        <f>IF(SUM('市受託(公益)'!M7)=0,"",SUM('市受託(公益)'!M7)/1000)</f>
        <v/>
      </c>
      <c r="AQ7" s="181" t="e">
        <f>IF(SUM('市受託(公益)'!#REF!)=0,"",SUM('市受託(公益)'!#REF!)/1000)</f>
        <v>#REF!</v>
      </c>
    </row>
    <row r="8" spans="1:43" ht="16.5" hidden="1" customHeight="1" outlineLevel="1">
      <c r="A8" s="183"/>
      <c r="B8" s="18"/>
      <c r="C8" s="184"/>
      <c r="D8" s="28" t="s">
        <v>436</v>
      </c>
      <c r="E8" s="48" t="s">
        <v>32</v>
      </c>
      <c r="F8" s="49"/>
      <c r="G8" s="185"/>
      <c r="H8" s="179">
        <v>10860</v>
      </c>
      <c r="I8" s="179">
        <f t="shared" ref="I8:I71" si="0">IF(SUM(K8,L8,M8,Q8,R8,S8,W8,X8,AB8,AI8,AM8)=0,"",SUM(K8,L8,M8,Q8,R8,S8,W8,X8,AB8,AI8,AM8))</f>
        <v>10800</v>
      </c>
      <c r="J8" s="179">
        <f t="shared" ref="J8:J71" si="1">IF(H8=""," ",I8-H8)</f>
        <v>-60</v>
      </c>
      <c r="K8" s="180">
        <f>IF(SUM(法人!H8)=0,"",SUM(法人!H8)/1000)</f>
        <v>10800</v>
      </c>
      <c r="L8" s="187" t="str">
        <f>IF(SUM(地域!H8)=0,"",SUM(地域!H8)/1000)</f>
        <v/>
      </c>
      <c r="M8" s="187" t="str">
        <f>IF(SUM(相談!H8)=0,"",SUM(相談!H8)/1000)</f>
        <v/>
      </c>
      <c r="N8" s="188" t="str">
        <f>IF(SUM(相談!I8)=0,"",SUM(相談!I8)/1000)</f>
        <v/>
      </c>
      <c r="O8" s="188" t="str">
        <f>IF(SUM(相談!M8)=0,"",SUM(相談!M8)/1000)</f>
        <v/>
      </c>
      <c r="P8" s="188" t="str">
        <f>IF(SUM(相談!T8)=0,"",SUM(相談!T8)/1000)</f>
        <v/>
      </c>
      <c r="Q8" s="187" t="str">
        <f>IF(SUM(基金!H8)=0,"",SUM(基金!H8)/1000)</f>
        <v/>
      </c>
      <c r="R8" s="181" t="str">
        <f>IF(SUM(善銀!H8)=0,"",SUM(善銀!H8)/1000)</f>
        <v/>
      </c>
      <c r="S8" s="187" t="str">
        <f>IF(SUM(一般募金!H8)=0,"",SUM(一般募金!H8)/1000)</f>
        <v/>
      </c>
      <c r="T8" s="188" t="str">
        <f>IF(SUM(一般募金!I8)=0,"",SUM(一般募金!I8)/1000)</f>
        <v/>
      </c>
      <c r="U8" s="188" t="e">
        <f>IF(SUM(一般募金!#REF!)=0,"",SUM(一般募金!#REF!)/1000)</f>
        <v>#REF!</v>
      </c>
      <c r="V8" s="188" t="str">
        <f>IF(SUM(一般募金!K8)=0,"",SUM(一般募金!K8)/1000)</f>
        <v/>
      </c>
      <c r="W8" s="187" t="str">
        <f>IF(SUM(歳末募金!H8)=0,"",SUM(歳末募金!I8)/1000)</f>
        <v/>
      </c>
      <c r="X8" s="187" t="str">
        <f>IF(SUM(センター管理!H8)=0,"",SUM(センター管理!H8)/1000)</f>
        <v/>
      </c>
      <c r="Y8" s="188" t="str">
        <f>IF(SUM(センター管理!I8)=0,"",SUM(センター管理!I8)/1000)</f>
        <v/>
      </c>
      <c r="Z8" s="188" t="str">
        <f>IF(SUM(センター管理!K8)=0,"",SUM(センター管理!K8)/1000)</f>
        <v/>
      </c>
      <c r="AA8" s="188" t="e">
        <f>IF(SUM(センター管理!#REF!)=0,"",SUM(センター管理!#REF!)/1000)</f>
        <v>#REF!</v>
      </c>
      <c r="AB8" s="187" t="str">
        <f>IF(SUM(居宅!H8)=0,"",SUM(居宅!H8)/1000)</f>
        <v/>
      </c>
      <c r="AC8" s="188" t="str">
        <f>IF(SUM(居宅!I8)=0,"",SUM(居宅!I8)/1000)</f>
        <v/>
      </c>
      <c r="AD8" s="188" t="str">
        <f>IF(SUM(居宅!L8)=0,"",SUM(居宅!L8)/1000)</f>
        <v/>
      </c>
      <c r="AE8" s="188" t="str">
        <f>IF(SUM(居宅!AF8)=0,"",SUM(居宅!AF8)/1000)</f>
        <v/>
      </c>
      <c r="AF8" s="188" t="str">
        <f>IF(SUM(居宅!AJ8)=0,"",SUM(居宅!AJ8)/1000)</f>
        <v/>
      </c>
      <c r="AG8" s="188" t="str">
        <f>IF(SUM(居宅!AT8)=0,"",SUM(居宅!AT8)/1000)</f>
        <v/>
      </c>
      <c r="AH8" s="188" t="str">
        <f>IF(SUM(居宅!BA8)=0,"",SUM(居宅!BA8)/1000)</f>
        <v/>
      </c>
      <c r="AI8" s="187" t="str">
        <f>IF(SUM(作業所!H8)=0,"",SUM(作業所!H8)/1000)</f>
        <v/>
      </c>
      <c r="AJ8" s="188" t="str">
        <f>IF(SUM(作業所!I8)=0,"",SUM(作業所!I8)/1000)</f>
        <v/>
      </c>
      <c r="AK8" s="188" t="str">
        <f>IF(SUM(作業所!K8)=0,"",SUM(作業所!K8)/1000)</f>
        <v/>
      </c>
      <c r="AL8" s="188" t="str">
        <f>IF(SUM(作業所!R8)=0,"",SUM(作業所!R8)/1000)</f>
        <v/>
      </c>
      <c r="AM8" s="187" t="str">
        <f>IF(SUM('市受託(公益)'!H8)=0,"",SUM('市受託(公益)'!H8)/1000)</f>
        <v/>
      </c>
      <c r="AN8" s="188" t="str">
        <f>IF(SUM('市受託(公益)'!I8)=0,"",SUM('市受託(公益)'!I8)/1000)</f>
        <v/>
      </c>
      <c r="AO8" s="188" t="str">
        <f>IF(SUM('市受託(公益)'!K8)=0,"",SUM('市受託(公益)'!K8)/1000)</f>
        <v/>
      </c>
      <c r="AP8" s="188" t="str">
        <f>IF(SUM('市受託(公益)'!M8)=0,"",SUM('市受託(公益)'!M8)/1000)</f>
        <v/>
      </c>
      <c r="AQ8" s="188" t="e">
        <f>IF(SUM('市受託(公益)'!#REF!)=0,"",SUM('市受託(公益)'!#REF!)/1000)</f>
        <v>#REF!</v>
      </c>
    </row>
    <row r="9" spans="1:43" ht="16.5" hidden="1" customHeight="1" outlineLevel="1">
      <c r="A9" s="183"/>
      <c r="D9" s="28" t="s">
        <v>437</v>
      </c>
      <c r="E9" s="48" t="s">
        <v>33</v>
      </c>
      <c r="F9" s="49"/>
      <c r="G9" s="185"/>
      <c r="H9" s="179">
        <v>1100</v>
      </c>
      <c r="I9" s="179">
        <f t="shared" si="0"/>
        <v>1000</v>
      </c>
      <c r="J9" s="179">
        <f t="shared" si="1"/>
        <v>-100</v>
      </c>
      <c r="K9" s="180">
        <f>IF(SUM(法人!H9)=0,"",SUM(法人!H9)/1000)</f>
        <v>1000</v>
      </c>
      <c r="L9" s="187" t="str">
        <f>IF(SUM(地域!H9)=0,"",SUM(地域!H9)/1000)</f>
        <v/>
      </c>
      <c r="M9" s="187" t="str">
        <f>IF(SUM(相談!H9)=0,"",SUM(相談!H9)/1000)</f>
        <v/>
      </c>
      <c r="N9" s="188" t="str">
        <f>IF(SUM(相談!I9)=0,"",SUM(相談!I9)/1000)</f>
        <v/>
      </c>
      <c r="O9" s="188" t="str">
        <f>IF(SUM(相談!M9)=0,"",SUM(相談!M9)/1000)</f>
        <v/>
      </c>
      <c r="P9" s="188" t="str">
        <f>IF(SUM(相談!T9)=0,"",SUM(相談!T9)/1000)</f>
        <v/>
      </c>
      <c r="Q9" s="187" t="str">
        <f>IF(SUM(基金!H9)=0,"",SUM(基金!H9)/1000)</f>
        <v/>
      </c>
      <c r="R9" s="181" t="str">
        <f>IF(SUM(善銀!H9)=0,"",SUM(善銀!H9)/1000)</f>
        <v/>
      </c>
      <c r="S9" s="187" t="str">
        <f>IF(SUM(一般募金!H9)=0,"",SUM(一般募金!H9)/1000)</f>
        <v/>
      </c>
      <c r="T9" s="188" t="str">
        <f>IF(SUM(一般募金!I9)=0,"",SUM(一般募金!I9)/1000)</f>
        <v/>
      </c>
      <c r="U9" s="188" t="e">
        <f>IF(SUM(一般募金!#REF!)=0,"",SUM(一般募金!#REF!)/1000)</f>
        <v>#REF!</v>
      </c>
      <c r="V9" s="188" t="str">
        <f>IF(SUM(一般募金!K9)=0,"",SUM(一般募金!K9)/1000)</f>
        <v/>
      </c>
      <c r="W9" s="187" t="str">
        <f>IF(SUM(歳末募金!H9)=0,"",SUM(歳末募金!I9)/1000)</f>
        <v/>
      </c>
      <c r="X9" s="187" t="str">
        <f>IF(SUM(センター管理!H9)=0,"",SUM(センター管理!H9)/1000)</f>
        <v/>
      </c>
      <c r="Y9" s="188" t="str">
        <f>IF(SUM(センター管理!I9)=0,"",SUM(センター管理!I9)/1000)</f>
        <v/>
      </c>
      <c r="Z9" s="188" t="str">
        <f>IF(SUM(センター管理!K9)=0,"",SUM(センター管理!K9)/1000)</f>
        <v/>
      </c>
      <c r="AA9" s="188" t="e">
        <f>IF(SUM(センター管理!#REF!)=0,"",SUM(センター管理!#REF!)/1000)</f>
        <v>#REF!</v>
      </c>
      <c r="AB9" s="187" t="str">
        <f>IF(SUM(居宅!H9)=0,"",SUM(居宅!H9)/1000)</f>
        <v/>
      </c>
      <c r="AC9" s="188" t="str">
        <f>IF(SUM(居宅!I9)=0,"",SUM(居宅!I9)/1000)</f>
        <v/>
      </c>
      <c r="AD9" s="188" t="str">
        <f>IF(SUM(居宅!L9)=0,"",SUM(居宅!L9)/1000)</f>
        <v/>
      </c>
      <c r="AE9" s="188" t="str">
        <f>IF(SUM(居宅!AF9)=0,"",SUM(居宅!AF9)/1000)</f>
        <v/>
      </c>
      <c r="AF9" s="188" t="str">
        <f>IF(SUM(居宅!AJ9)=0,"",SUM(居宅!AJ9)/1000)</f>
        <v/>
      </c>
      <c r="AG9" s="188" t="str">
        <f>IF(SUM(居宅!AT9)=0,"",SUM(居宅!AT9)/1000)</f>
        <v/>
      </c>
      <c r="AH9" s="188" t="str">
        <f>IF(SUM(居宅!BA9)=0,"",SUM(居宅!BA9)/1000)</f>
        <v/>
      </c>
      <c r="AI9" s="187" t="str">
        <f>IF(SUM(作業所!H9)=0,"",SUM(作業所!H9)/1000)</f>
        <v/>
      </c>
      <c r="AJ9" s="188" t="str">
        <f>IF(SUM(作業所!I9)=0,"",SUM(作業所!I9)/1000)</f>
        <v/>
      </c>
      <c r="AK9" s="188" t="str">
        <f>IF(SUM(作業所!K9)=0,"",SUM(作業所!K9)/1000)</f>
        <v/>
      </c>
      <c r="AL9" s="188" t="str">
        <f>IF(SUM(作業所!R9)=0,"",SUM(作業所!R9)/1000)</f>
        <v/>
      </c>
      <c r="AM9" s="187" t="str">
        <f>IF(SUM('市受託(公益)'!H9)=0,"",SUM('市受託(公益)'!H9)/1000)</f>
        <v/>
      </c>
      <c r="AN9" s="188" t="str">
        <f>IF(SUM('市受託(公益)'!I9)=0,"",SUM('市受託(公益)'!I9)/1000)</f>
        <v/>
      </c>
      <c r="AO9" s="188" t="str">
        <f>IF(SUM('市受託(公益)'!K9)=0,"",SUM('市受託(公益)'!K9)/1000)</f>
        <v/>
      </c>
      <c r="AP9" s="188" t="str">
        <f>IF(SUM('市受託(公益)'!M9)=0,"",SUM('市受託(公益)'!M9)/1000)</f>
        <v/>
      </c>
      <c r="AQ9" s="188" t="e">
        <f>IF(SUM('市受託(公益)'!#REF!)=0,"",SUM('市受託(公益)'!#REF!)/1000)</f>
        <v>#REF!</v>
      </c>
    </row>
    <row r="10" spans="1:43" ht="16.5" hidden="1" customHeight="1" outlineLevel="1">
      <c r="A10" s="183"/>
      <c r="D10" s="28" t="s">
        <v>438</v>
      </c>
      <c r="E10" s="48" t="s">
        <v>40</v>
      </c>
      <c r="F10" s="49"/>
      <c r="G10" s="185"/>
      <c r="H10" s="179">
        <v>70</v>
      </c>
      <c r="I10" s="179">
        <f t="shared" si="0"/>
        <v>70</v>
      </c>
      <c r="J10" s="179">
        <f t="shared" si="1"/>
        <v>0</v>
      </c>
      <c r="K10" s="180">
        <f>IF(SUM(法人!H10)=0,"",SUM(法人!H10)/1000)</f>
        <v>70</v>
      </c>
      <c r="L10" s="187" t="str">
        <f>IF(SUM(地域!H10)=0,"",SUM(地域!H10)/1000)</f>
        <v/>
      </c>
      <c r="M10" s="187" t="str">
        <f>IF(SUM(相談!H10)=0,"",SUM(相談!H10)/1000)</f>
        <v/>
      </c>
      <c r="N10" s="188" t="str">
        <f>IF(SUM(相談!I10)=0,"",SUM(相談!I10)/1000)</f>
        <v/>
      </c>
      <c r="O10" s="188" t="str">
        <f>IF(SUM(相談!M10)=0,"",SUM(相談!M10)/1000)</f>
        <v/>
      </c>
      <c r="P10" s="188" t="str">
        <f>IF(SUM(相談!T10)=0,"",SUM(相談!T10)/1000)</f>
        <v/>
      </c>
      <c r="Q10" s="187" t="str">
        <f>IF(SUM(基金!H10)=0,"",SUM(基金!H10)/1000)</f>
        <v/>
      </c>
      <c r="R10" s="181" t="str">
        <f>IF(SUM(善銀!H10)=0,"",SUM(善銀!H10)/1000)</f>
        <v/>
      </c>
      <c r="S10" s="187" t="str">
        <f>IF(SUM(一般募金!H10)=0,"",SUM(一般募金!H10)/1000)</f>
        <v/>
      </c>
      <c r="T10" s="188" t="str">
        <f>IF(SUM(一般募金!I10)=0,"",SUM(一般募金!I10)/1000)</f>
        <v/>
      </c>
      <c r="U10" s="188" t="e">
        <f>IF(SUM(一般募金!#REF!)=0,"",SUM(一般募金!#REF!)/1000)</f>
        <v>#REF!</v>
      </c>
      <c r="V10" s="188" t="str">
        <f>IF(SUM(一般募金!K10)=0,"",SUM(一般募金!K10)/1000)</f>
        <v/>
      </c>
      <c r="W10" s="187" t="str">
        <f>IF(SUM(歳末募金!H10)=0,"",SUM(歳末募金!I10)/1000)</f>
        <v/>
      </c>
      <c r="X10" s="187" t="str">
        <f>IF(SUM(センター管理!H10)=0,"",SUM(センター管理!H10)/1000)</f>
        <v/>
      </c>
      <c r="Y10" s="188" t="str">
        <f>IF(SUM(センター管理!I10)=0,"",SUM(センター管理!I10)/1000)</f>
        <v/>
      </c>
      <c r="Z10" s="188" t="str">
        <f>IF(SUM(センター管理!K10)=0,"",SUM(センター管理!K10)/1000)</f>
        <v/>
      </c>
      <c r="AA10" s="188" t="e">
        <f>IF(SUM(センター管理!#REF!)=0,"",SUM(センター管理!#REF!)/1000)</f>
        <v>#REF!</v>
      </c>
      <c r="AB10" s="187" t="str">
        <f>IF(SUM(居宅!H10)=0,"",SUM(居宅!H10)/1000)</f>
        <v/>
      </c>
      <c r="AC10" s="188" t="str">
        <f>IF(SUM(居宅!I10)=0,"",SUM(居宅!I10)/1000)</f>
        <v/>
      </c>
      <c r="AD10" s="188" t="str">
        <f>IF(SUM(居宅!L10)=0,"",SUM(居宅!L10)/1000)</f>
        <v/>
      </c>
      <c r="AE10" s="188" t="str">
        <f>IF(SUM(居宅!AF10)=0,"",SUM(居宅!AF10)/1000)</f>
        <v/>
      </c>
      <c r="AF10" s="188" t="str">
        <f>IF(SUM(居宅!AJ10)=0,"",SUM(居宅!AJ10)/1000)</f>
        <v/>
      </c>
      <c r="AG10" s="188" t="str">
        <f>IF(SUM(居宅!AT10)=0,"",SUM(居宅!AT10)/1000)</f>
        <v/>
      </c>
      <c r="AH10" s="188" t="str">
        <f>IF(SUM(居宅!BA10)=0,"",SUM(居宅!BA10)/1000)</f>
        <v/>
      </c>
      <c r="AI10" s="187" t="str">
        <f>IF(SUM(作業所!H10)=0,"",SUM(作業所!H10)/1000)</f>
        <v/>
      </c>
      <c r="AJ10" s="188" t="str">
        <f>IF(SUM(作業所!I10)=0,"",SUM(作業所!I10)/1000)</f>
        <v/>
      </c>
      <c r="AK10" s="188" t="str">
        <f>IF(SUM(作業所!K10)=0,"",SUM(作業所!K10)/1000)</f>
        <v/>
      </c>
      <c r="AL10" s="188" t="str">
        <f>IF(SUM(作業所!R10)=0,"",SUM(作業所!R10)/1000)</f>
        <v/>
      </c>
      <c r="AM10" s="187" t="str">
        <f>IF(SUM('市受託(公益)'!H10)=0,"",SUM('市受託(公益)'!H10)/1000)</f>
        <v/>
      </c>
      <c r="AN10" s="188" t="str">
        <f>IF(SUM('市受託(公益)'!I10)=0,"",SUM('市受託(公益)'!I10)/1000)</f>
        <v/>
      </c>
      <c r="AO10" s="188" t="str">
        <f>IF(SUM('市受託(公益)'!K10)=0,"",SUM('市受託(公益)'!K10)/1000)</f>
        <v/>
      </c>
      <c r="AP10" s="188" t="str">
        <f>IF(SUM('市受託(公益)'!M10)=0,"",SUM('市受託(公益)'!M10)/1000)</f>
        <v/>
      </c>
      <c r="AQ10" s="188" t="e">
        <f>IF(SUM('市受託(公益)'!#REF!)=0,"",SUM('市受託(公益)'!#REF!)/1000)</f>
        <v>#REF!</v>
      </c>
    </row>
    <row r="11" spans="1:43" ht="16.5" hidden="1" customHeight="1" outlineLevel="1">
      <c r="A11" s="183"/>
      <c r="D11" s="28" t="s">
        <v>439</v>
      </c>
      <c r="E11" s="48" t="s">
        <v>427</v>
      </c>
      <c r="F11" s="49"/>
      <c r="G11" s="185"/>
      <c r="H11" s="179">
        <v>100</v>
      </c>
      <c r="I11" s="179">
        <f t="shared" si="0"/>
        <v>100</v>
      </c>
      <c r="J11" s="179">
        <f t="shared" si="1"/>
        <v>0</v>
      </c>
      <c r="K11" s="180">
        <f>IF(SUM(法人!H11)=0,"",SUM(法人!H11)/1000)</f>
        <v>100</v>
      </c>
      <c r="L11" s="187" t="str">
        <f>IF(SUM(地域!H11)=0,"",SUM(地域!H11)/1000)</f>
        <v/>
      </c>
      <c r="M11" s="187" t="str">
        <f>IF(SUM(相談!H11)=0,"",SUM(相談!H11)/1000)</f>
        <v/>
      </c>
      <c r="N11" s="188" t="str">
        <f>IF(SUM(相談!I11)=0,"",SUM(相談!I11)/1000)</f>
        <v/>
      </c>
      <c r="O11" s="188" t="str">
        <f>IF(SUM(相談!M11)=0,"",SUM(相談!M11)/1000)</f>
        <v/>
      </c>
      <c r="P11" s="188" t="str">
        <f>IF(SUM(相談!T11)=0,"",SUM(相談!T11)/1000)</f>
        <v/>
      </c>
      <c r="Q11" s="187" t="str">
        <f>IF(SUM(基金!H11)=0,"",SUM(基金!H11)/1000)</f>
        <v/>
      </c>
      <c r="R11" s="181" t="str">
        <f>IF(SUM(善銀!H11)=0,"",SUM(善銀!H11)/1000)</f>
        <v/>
      </c>
      <c r="S11" s="187" t="str">
        <f>IF(SUM(一般募金!H11)=0,"",SUM(一般募金!H11)/1000)</f>
        <v/>
      </c>
      <c r="T11" s="188" t="str">
        <f>IF(SUM(一般募金!I11)=0,"",SUM(一般募金!I11)/1000)</f>
        <v/>
      </c>
      <c r="U11" s="188" t="e">
        <f>IF(SUM(一般募金!#REF!)=0,"",SUM(一般募金!#REF!)/1000)</f>
        <v>#REF!</v>
      </c>
      <c r="V11" s="188" t="str">
        <f>IF(SUM(一般募金!K11)=0,"",SUM(一般募金!K11)/1000)</f>
        <v/>
      </c>
      <c r="W11" s="187" t="str">
        <f>IF(SUM(歳末募金!H11)=0,"",SUM(歳末募金!I11)/1000)</f>
        <v/>
      </c>
      <c r="X11" s="187" t="str">
        <f>IF(SUM(センター管理!H11)=0,"",SUM(センター管理!H11)/1000)</f>
        <v/>
      </c>
      <c r="Y11" s="188" t="str">
        <f>IF(SUM(センター管理!I11)=0,"",SUM(センター管理!I11)/1000)</f>
        <v/>
      </c>
      <c r="Z11" s="188" t="str">
        <f>IF(SUM(センター管理!K11)=0,"",SUM(センター管理!K11)/1000)</f>
        <v/>
      </c>
      <c r="AA11" s="188" t="e">
        <f>IF(SUM(センター管理!#REF!)=0,"",SUM(センター管理!#REF!)/1000)</f>
        <v>#REF!</v>
      </c>
      <c r="AB11" s="187" t="str">
        <f>IF(SUM(居宅!H11)=0,"",SUM(居宅!H11)/1000)</f>
        <v/>
      </c>
      <c r="AC11" s="188" t="str">
        <f>IF(SUM(居宅!I11)=0,"",SUM(居宅!I11)/1000)</f>
        <v/>
      </c>
      <c r="AD11" s="188" t="str">
        <f>IF(SUM(居宅!L11)=0,"",SUM(居宅!L11)/1000)</f>
        <v/>
      </c>
      <c r="AE11" s="188" t="str">
        <f>IF(SUM(居宅!AF11)=0,"",SUM(居宅!AF11)/1000)</f>
        <v/>
      </c>
      <c r="AF11" s="188" t="str">
        <f>IF(SUM(居宅!AJ11)=0,"",SUM(居宅!AJ11)/1000)</f>
        <v/>
      </c>
      <c r="AG11" s="188" t="str">
        <f>IF(SUM(居宅!AT11)=0,"",SUM(居宅!AT11)/1000)</f>
        <v/>
      </c>
      <c r="AH11" s="188" t="str">
        <f>IF(SUM(居宅!BA11)=0,"",SUM(居宅!BA11)/1000)</f>
        <v/>
      </c>
      <c r="AI11" s="187" t="str">
        <f>IF(SUM(作業所!H11)=0,"",SUM(作業所!H11)/1000)</f>
        <v/>
      </c>
      <c r="AJ11" s="188" t="str">
        <f>IF(SUM(作業所!I11)=0,"",SUM(作業所!I11)/1000)</f>
        <v/>
      </c>
      <c r="AK11" s="188" t="str">
        <f>IF(SUM(作業所!K11)=0,"",SUM(作業所!K11)/1000)</f>
        <v/>
      </c>
      <c r="AL11" s="188" t="str">
        <f>IF(SUM(作業所!R11)=0,"",SUM(作業所!R11)/1000)</f>
        <v/>
      </c>
      <c r="AM11" s="187" t="str">
        <f>IF(SUM('市受託(公益)'!H11)=0,"",SUM('市受託(公益)'!H11)/1000)</f>
        <v/>
      </c>
      <c r="AN11" s="188"/>
      <c r="AO11" s="188"/>
      <c r="AP11" s="188"/>
      <c r="AQ11" s="188"/>
    </row>
    <row r="12" spans="1:43" s="182" customFormat="1" ht="16.5" collapsed="1">
      <c r="A12" s="177"/>
      <c r="B12" s="15" t="s">
        <v>440</v>
      </c>
      <c r="C12" s="16" t="s">
        <v>34</v>
      </c>
      <c r="D12" s="19"/>
      <c r="E12" s="189"/>
      <c r="F12" s="190"/>
      <c r="G12" s="189"/>
      <c r="H12" s="179">
        <v>5000</v>
      </c>
      <c r="I12" s="179">
        <f t="shared" si="0"/>
        <v>2000</v>
      </c>
      <c r="J12" s="179">
        <f t="shared" si="1"/>
        <v>-3000</v>
      </c>
      <c r="K12" s="180" t="str">
        <f>IF(SUM(法人!H12)=0,"",SUM(法人!H12)/1000)</f>
        <v/>
      </c>
      <c r="L12" s="187" t="str">
        <f>IF(SUM(地域!H12)=0,"",SUM(地域!H12)/1000)</f>
        <v/>
      </c>
      <c r="M12" s="187" t="str">
        <f>IF(SUM(相談!H12)=0,"",SUM(相談!H12)/1000)</f>
        <v/>
      </c>
      <c r="N12" s="188" t="str">
        <f>IF(SUM(相談!I12)=0,"",SUM(相談!I12)/1000)</f>
        <v/>
      </c>
      <c r="O12" s="188" t="str">
        <f>IF(SUM(相談!M12)=0,"",SUM(相談!M12)/1000)</f>
        <v/>
      </c>
      <c r="P12" s="188" t="str">
        <f>IF(SUM(相談!T12)=0,"",SUM(相談!T12)/1000)</f>
        <v/>
      </c>
      <c r="Q12" s="187" t="str">
        <f>IF(SUM(基金!H12)=0,"",SUM(基金!H12)/1000)</f>
        <v/>
      </c>
      <c r="R12" s="181">
        <f>IF(SUM(善銀!H12)=0,"",SUM(善銀!H12)/1000)</f>
        <v>2000</v>
      </c>
      <c r="S12" s="187" t="str">
        <f>IF(SUM(一般募金!H12)=0,"",SUM(一般募金!H12)/1000)</f>
        <v/>
      </c>
      <c r="T12" s="188" t="str">
        <f>IF(SUM(一般募金!I12)=0,"",SUM(一般募金!I12)/1000)</f>
        <v/>
      </c>
      <c r="U12" s="188" t="e">
        <f>IF(SUM(一般募金!#REF!)=0,"",SUM(一般募金!#REF!)/1000)</f>
        <v>#REF!</v>
      </c>
      <c r="V12" s="188" t="str">
        <f>IF(SUM(一般募金!K12)=0,"",SUM(一般募金!K12)/1000)</f>
        <v/>
      </c>
      <c r="W12" s="187" t="str">
        <f>IF(SUM(歳末募金!H12)=0,"",SUM(歳末募金!I12)/1000)</f>
        <v/>
      </c>
      <c r="X12" s="187" t="str">
        <f>IF(SUM(センター管理!H12)=0,"",SUM(センター管理!H12)/1000)</f>
        <v/>
      </c>
      <c r="Y12" s="188" t="str">
        <f>IF(SUM(センター管理!I12)=0,"",SUM(センター管理!I12)/1000)</f>
        <v/>
      </c>
      <c r="Z12" s="188" t="str">
        <f>IF(SUM(センター管理!K12)=0,"",SUM(センター管理!K12)/1000)</f>
        <v/>
      </c>
      <c r="AA12" s="188" t="e">
        <f>IF(SUM(センター管理!#REF!)=0,"",SUM(センター管理!#REF!)/1000)</f>
        <v>#REF!</v>
      </c>
      <c r="AB12" s="187" t="str">
        <f>IF(SUM(居宅!H12)=0,"",SUM(居宅!H12)/1000)</f>
        <v/>
      </c>
      <c r="AC12" s="188" t="str">
        <f>IF(SUM(居宅!I12)=0,"",SUM(居宅!I12)/1000)</f>
        <v/>
      </c>
      <c r="AD12" s="188" t="str">
        <f>IF(SUM(居宅!L12)=0,"",SUM(居宅!L12)/1000)</f>
        <v/>
      </c>
      <c r="AE12" s="188" t="str">
        <f>IF(SUM(居宅!AF12)=0,"",SUM(居宅!AF12)/1000)</f>
        <v/>
      </c>
      <c r="AF12" s="188" t="str">
        <f>IF(SUM(居宅!AJ12)=0,"",SUM(居宅!AJ12)/1000)</f>
        <v/>
      </c>
      <c r="AG12" s="188" t="str">
        <f>IF(SUM(居宅!AT12)=0,"",SUM(居宅!AT12)/1000)</f>
        <v/>
      </c>
      <c r="AH12" s="188" t="str">
        <f>IF(SUM(居宅!BA12)=0,"",SUM(居宅!BA12)/1000)</f>
        <v/>
      </c>
      <c r="AI12" s="187" t="str">
        <f>IF(SUM(作業所!H12)=0,"",SUM(作業所!H12)/1000)</f>
        <v/>
      </c>
      <c r="AJ12" s="188" t="str">
        <f>IF(SUM(作業所!I12)=0,"",SUM(作業所!I12)/1000)</f>
        <v/>
      </c>
      <c r="AK12" s="188" t="str">
        <f>IF(SUM(作業所!K12)=0,"",SUM(作業所!K12)/1000)</f>
        <v/>
      </c>
      <c r="AL12" s="188" t="str">
        <f>IF(SUM(作業所!R12)=0,"",SUM(作業所!R12)/1000)</f>
        <v/>
      </c>
      <c r="AM12" s="187" t="str">
        <f>IF(SUM('市受託(公益)'!H12)=0,"",SUM('市受託(公益)'!H12)/1000)</f>
        <v/>
      </c>
      <c r="AN12" s="187" t="str">
        <f>IF(SUM('市受託(公益)'!I12)=0,"",SUM('市受託(公益)'!I12)/1000)</f>
        <v/>
      </c>
      <c r="AO12" s="187" t="str">
        <f>IF(SUM('市受託(公益)'!K12)=0,"",SUM('市受託(公益)'!K12)/1000)</f>
        <v/>
      </c>
      <c r="AP12" s="187" t="str">
        <f>IF(SUM('市受託(公益)'!M12)=0,"",SUM('市受託(公益)'!M12)/1000)</f>
        <v/>
      </c>
      <c r="AQ12" s="187" t="e">
        <f>IF(SUM('市受託(公益)'!#REF!)=0,"",SUM('市受託(公益)'!#REF!)/1000)</f>
        <v>#REF!</v>
      </c>
    </row>
    <row r="13" spans="1:43" ht="16.5" hidden="1" customHeight="1" outlineLevel="1">
      <c r="A13" s="183"/>
      <c r="B13" s="18"/>
      <c r="C13" s="184"/>
      <c r="D13" s="28" t="s">
        <v>441</v>
      </c>
      <c r="E13" s="48" t="s">
        <v>34</v>
      </c>
      <c r="F13" s="49"/>
      <c r="G13" s="185"/>
      <c r="H13" s="179">
        <v>5000</v>
      </c>
      <c r="I13" s="179">
        <f t="shared" si="0"/>
        <v>2000</v>
      </c>
      <c r="J13" s="179">
        <f t="shared" si="1"/>
        <v>-3000</v>
      </c>
      <c r="K13" s="180" t="str">
        <f>IF(SUM(法人!H13)=0,"",SUM(法人!H13)/1000)</f>
        <v/>
      </c>
      <c r="L13" s="187" t="str">
        <f>IF(SUM(地域!H13)=0,"",SUM(地域!H13)/1000)</f>
        <v/>
      </c>
      <c r="M13" s="187" t="str">
        <f>IF(SUM(相談!H13)=0,"",SUM(相談!H13)/1000)</f>
        <v/>
      </c>
      <c r="N13" s="188" t="str">
        <f>IF(SUM(相談!I13)=0,"",SUM(相談!I13)/1000)</f>
        <v/>
      </c>
      <c r="O13" s="188" t="str">
        <f>IF(SUM(相談!M13)=0,"",SUM(相談!M13)/1000)</f>
        <v/>
      </c>
      <c r="P13" s="188" t="str">
        <f>IF(SUM(相談!T13)=0,"",SUM(相談!T13)/1000)</f>
        <v/>
      </c>
      <c r="Q13" s="187" t="str">
        <f>IF(SUM(基金!H13)=0,"",SUM(基金!H13)/1000)</f>
        <v/>
      </c>
      <c r="R13" s="181">
        <f>IF(SUM(善銀!H13)=0,"",SUM(善銀!H13)/1000)</f>
        <v>2000</v>
      </c>
      <c r="S13" s="187" t="str">
        <f>IF(SUM(一般募金!H13)=0,"",SUM(一般募金!H13)/1000)</f>
        <v/>
      </c>
      <c r="T13" s="188" t="str">
        <f>IF(SUM(一般募金!I13)=0,"",SUM(一般募金!I13)/1000)</f>
        <v/>
      </c>
      <c r="U13" s="188" t="e">
        <f>IF(SUM(一般募金!#REF!)=0,"",SUM(一般募金!#REF!)/1000)</f>
        <v>#REF!</v>
      </c>
      <c r="V13" s="188" t="str">
        <f>IF(SUM(一般募金!K13)=0,"",SUM(一般募金!K13)/1000)</f>
        <v/>
      </c>
      <c r="W13" s="187" t="str">
        <f>IF(SUM(歳末募金!H13)=0,"",SUM(歳末募金!I13)/1000)</f>
        <v/>
      </c>
      <c r="X13" s="187" t="str">
        <f>IF(SUM(センター管理!H13)=0,"",SUM(センター管理!H13)/1000)</f>
        <v/>
      </c>
      <c r="Y13" s="188" t="str">
        <f>IF(SUM(センター管理!I13)=0,"",SUM(センター管理!I13)/1000)</f>
        <v/>
      </c>
      <c r="Z13" s="188" t="str">
        <f>IF(SUM(センター管理!K13)=0,"",SUM(センター管理!K13)/1000)</f>
        <v/>
      </c>
      <c r="AA13" s="188" t="e">
        <f>IF(SUM(センター管理!#REF!)=0,"",SUM(センター管理!#REF!)/1000)</f>
        <v>#REF!</v>
      </c>
      <c r="AB13" s="187" t="str">
        <f>IF(SUM(居宅!H13)=0,"",SUM(居宅!H13)/1000)</f>
        <v/>
      </c>
      <c r="AC13" s="188" t="str">
        <f>IF(SUM(居宅!I13)=0,"",SUM(居宅!I13)/1000)</f>
        <v/>
      </c>
      <c r="AD13" s="188" t="str">
        <f>IF(SUM(居宅!L13)=0,"",SUM(居宅!L13)/1000)</f>
        <v/>
      </c>
      <c r="AE13" s="188" t="str">
        <f>IF(SUM(居宅!AF13)=0,"",SUM(居宅!AF13)/1000)</f>
        <v/>
      </c>
      <c r="AF13" s="188" t="str">
        <f>IF(SUM(居宅!AJ13)=0,"",SUM(居宅!AJ13)/1000)</f>
        <v/>
      </c>
      <c r="AG13" s="188" t="str">
        <f>IF(SUM(居宅!AT13)=0,"",SUM(居宅!AT13)/1000)</f>
        <v/>
      </c>
      <c r="AH13" s="188" t="str">
        <f>IF(SUM(居宅!BA13)=0,"",SUM(居宅!BA13)/1000)</f>
        <v/>
      </c>
      <c r="AI13" s="187" t="str">
        <f>IF(SUM(作業所!H13)=0,"",SUM(作業所!H13)/1000)</f>
        <v/>
      </c>
      <c r="AJ13" s="188" t="str">
        <f>IF(SUM(作業所!I13)=0,"",SUM(作業所!I13)/1000)</f>
        <v/>
      </c>
      <c r="AK13" s="188" t="str">
        <f>IF(SUM(作業所!K13)=0,"",SUM(作業所!K13)/1000)</f>
        <v/>
      </c>
      <c r="AL13" s="188" t="str">
        <f>IF(SUM(作業所!R13)=0,"",SUM(作業所!R13)/1000)</f>
        <v/>
      </c>
      <c r="AM13" s="187" t="str">
        <f>IF(SUM('市受託(公益)'!H13)=0,"",SUM('市受託(公益)'!H13)/1000)</f>
        <v/>
      </c>
      <c r="AN13" s="188" t="str">
        <f>IF(SUM('市受託(公益)'!I13)=0,"",SUM('市受託(公益)'!I13)/1000)</f>
        <v/>
      </c>
      <c r="AO13" s="188" t="str">
        <f>IF(SUM('市受託(公益)'!K13)=0,"",SUM('市受託(公益)'!K13)/1000)</f>
        <v/>
      </c>
      <c r="AP13" s="188" t="str">
        <f>IF(SUM('市受託(公益)'!M13)=0,"",SUM('市受託(公益)'!M13)/1000)</f>
        <v/>
      </c>
      <c r="AQ13" s="188" t="e">
        <f>IF(SUM('市受託(公益)'!#REF!)=0,"",SUM('市受託(公益)'!#REF!)/1000)</f>
        <v>#REF!</v>
      </c>
    </row>
    <row r="14" spans="1:43" s="182" customFormat="1" ht="16.5" collapsed="1">
      <c r="A14" s="177"/>
      <c r="B14" s="15" t="s">
        <v>442</v>
      </c>
      <c r="C14" s="16" t="s">
        <v>35</v>
      </c>
      <c r="D14" s="19"/>
      <c r="E14" s="189"/>
      <c r="F14" s="190"/>
      <c r="G14" s="189"/>
      <c r="H14" s="179">
        <v>125800</v>
      </c>
      <c r="I14" s="179">
        <f t="shared" si="0"/>
        <v>115282</v>
      </c>
      <c r="J14" s="179">
        <f t="shared" si="1"/>
        <v>-10518</v>
      </c>
      <c r="K14" s="180">
        <f>IF(SUM(法人!H14)=0,"",SUM(法人!H14)/1000)</f>
        <v>24429</v>
      </c>
      <c r="L14" s="187">
        <f>IF(SUM(地域!H14)=0,"",SUM(地域!H14)/1000)</f>
        <v>57615</v>
      </c>
      <c r="M14" s="187">
        <f>IF(SUM(相談!H14)=0,"",SUM(相談!H14)/1000)</f>
        <v>21366</v>
      </c>
      <c r="N14" s="188">
        <f>IF(SUM(相談!I14)=0,"",SUM(相談!I14)/1000)</f>
        <v>21366</v>
      </c>
      <c r="O14" s="188" t="str">
        <f>IF(SUM(相談!M14)=0,"",SUM(相談!M14)/1000)</f>
        <v/>
      </c>
      <c r="P14" s="188" t="str">
        <f>IF(SUM(相談!T14)=0,"",SUM(相談!T14)/1000)</f>
        <v/>
      </c>
      <c r="Q14" s="187" t="str">
        <f>IF(SUM(基金!H14)=0,"",SUM(基金!H14)/1000)</f>
        <v/>
      </c>
      <c r="R14" s="181" t="str">
        <f>IF(SUM(善銀!H14)=0,"",SUM(善銀!H14)/1000)</f>
        <v/>
      </c>
      <c r="S14" s="187">
        <f>IF(SUM(一般募金!H14)=0,"",SUM(一般募金!H14)/1000)</f>
        <v>6449</v>
      </c>
      <c r="T14" s="188">
        <f>IF(SUM(一般募金!I14)=0,"",SUM(一般募金!I14)/1000)</f>
        <v>25</v>
      </c>
      <c r="U14" s="188" t="e">
        <f>IF(SUM(一般募金!#REF!)=0,"",SUM(一般募金!#REF!)/1000)</f>
        <v>#REF!</v>
      </c>
      <c r="V14" s="188">
        <f>IF(SUM(一般募金!K14)=0,"",SUM(一般募金!K14)/1000)</f>
        <v>6424</v>
      </c>
      <c r="W14" s="187">
        <f>IF(SUM(歳末募金!H14)=0,"",SUM(歳末募金!I14)/1000)</f>
        <v>5351</v>
      </c>
      <c r="X14" s="187" t="str">
        <f>IF(SUM(センター管理!H14)=0,"",SUM(センター管理!H14)/1000)</f>
        <v/>
      </c>
      <c r="Y14" s="188" t="str">
        <f>IF(SUM(センター管理!I14)=0,"",SUM(センター管理!I14)/1000)</f>
        <v/>
      </c>
      <c r="Z14" s="188" t="str">
        <f>IF(SUM(センター管理!K14)=0,"",SUM(センター管理!K14)/1000)</f>
        <v/>
      </c>
      <c r="AA14" s="188" t="e">
        <f>IF(SUM(センター管理!#REF!)=0,"",SUM(センター管理!#REF!)/1000)</f>
        <v>#REF!</v>
      </c>
      <c r="AB14" s="187">
        <f>IF(SUM(居宅!H14)=0,"",SUM(居宅!H14)/1000)</f>
        <v>72</v>
      </c>
      <c r="AC14" s="188" t="str">
        <f>IF(SUM(居宅!I14)=0,"",SUM(居宅!I14)/1000)</f>
        <v/>
      </c>
      <c r="AD14" s="188">
        <f>IF(SUM(居宅!L14)=0,"",SUM(居宅!L14)/1000)</f>
        <v>72</v>
      </c>
      <c r="AE14" s="188" t="str">
        <f>IF(SUM(居宅!AF14)=0,"",SUM(居宅!AF14)/1000)</f>
        <v/>
      </c>
      <c r="AF14" s="188" t="str">
        <f>IF(SUM(居宅!AJ14)=0,"",SUM(居宅!AJ14)/1000)</f>
        <v/>
      </c>
      <c r="AG14" s="188" t="str">
        <f>IF(SUM(居宅!AT14)=0,"",SUM(居宅!AT14)/1000)</f>
        <v/>
      </c>
      <c r="AH14" s="188" t="str">
        <f>IF(SUM(居宅!BA14)=0,"",SUM(居宅!BA14)/1000)</f>
        <v/>
      </c>
      <c r="AI14" s="187" t="str">
        <f>IF(SUM(作業所!H14)=0,"",SUM(作業所!H14)/1000)</f>
        <v/>
      </c>
      <c r="AJ14" s="188" t="str">
        <f>IF(SUM(作業所!I14)=0,"",SUM(作業所!I14)/1000)</f>
        <v/>
      </c>
      <c r="AK14" s="188" t="str">
        <f>IF(SUM(作業所!K14)=0,"",SUM(作業所!K14)/1000)</f>
        <v/>
      </c>
      <c r="AL14" s="188" t="str">
        <f>IF(SUM(作業所!R14)=0,"",SUM(作業所!R14)/1000)</f>
        <v/>
      </c>
      <c r="AM14" s="187" t="str">
        <f>IF(SUM('市受託(公益)'!H14)=0,"",SUM('市受託(公益)'!H14)/1000)</f>
        <v/>
      </c>
      <c r="AN14" s="187" t="str">
        <f>IF(SUM('市受託(公益)'!I14)=0,"",SUM('市受託(公益)'!I14)/1000)</f>
        <v/>
      </c>
      <c r="AO14" s="187" t="str">
        <f>IF(SUM('市受託(公益)'!K14)=0,"",SUM('市受託(公益)'!K14)/1000)</f>
        <v/>
      </c>
      <c r="AP14" s="187" t="str">
        <f>IF(SUM('市受託(公益)'!M14)=0,"",SUM('市受託(公益)'!M14)/1000)</f>
        <v/>
      </c>
      <c r="AQ14" s="187" t="e">
        <f>IF(SUM('市受託(公益)'!#REF!)=0,"",SUM('市受託(公益)'!#REF!)/1000)</f>
        <v>#REF!</v>
      </c>
    </row>
    <row r="15" spans="1:43" ht="16.5" hidden="1" customHeight="1" outlineLevel="1">
      <c r="A15" s="183"/>
      <c r="B15" s="18"/>
      <c r="C15" s="184"/>
      <c r="D15" s="28" t="s">
        <v>443</v>
      </c>
      <c r="E15" s="48" t="s">
        <v>97</v>
      </c>
      <c r="F15" s="49"/>
      <c r="G15" s="185"/>
      <c r="H15" s="179">
        <v>6284</v>
      </c>
      <c r="I15" s="179">
        <f t="shared" si="0"/>
        <v>6520</v>
      </c>
      <c r="J15" s="179">
        <f t="shared" si="1"/>
        <v>236</v>
      </c>
      <c r="K15" s="180" t="str">
        <f>IF(SUM(法人!H15)=0,"",SUM(法人!H15)/1000)</f>
        <v/>
      </c>
      <c r="L15" s="187" t="str">
        <f>IF(SUM(地域!H15)=0,"",SUM(地域!H15)/1000)</f>
        <v/>
      </c>
      <c r="M15" s="187">
        <f>IF(SUM(相談!H15)=0,"",SUM(相談!H15)/1000)</f>
        <v>6520</v>
      </c>
      <c r="N15" s="188">
        <f>IF(SUM(相談!I15)=0,"",SUM(相談!I15)/1000)</f>
        <v>6520</v>
      </c>
      <c r="O15" s="188" t="str">
        <f>IF(SUM(相談!M15)=0,"",SUM(相談!M15)/1000)</f>
        <v/>
      </c>
      <c r="P15" s="188" t="str">
        <f>IF(SUM(相談!T15)=0,"",SUM(相談!T15)/1000)</f>
        <v/>
      </c>
      <c r="Q15" s="187" t="str">
        <f>IF(SUM(基金!H15)=0,"",SUM(基金!H15)/1000)</f>
        <v/>
      </c>
      <c r="R15" s="181" t="str">
        <f>IF(SUM(善銀!H15)=0,"",SUM(善銀!H15)/1000)</f>
        <v/>
      </c>
      <c r="S15" s="187" t="str">
        <f>IF(SUM(一般募金!H15)=0,"",SUM(一般募金!H15)/1000)</f>
        <v/>
      </c>
      <c r="T15" s="188" t="str">
        <f>IF(SUM(一般募金!I15)=0,"",SUM(一般募金!I15)/1000)</f>
        <v/>
      </c>
      <c r="U15" s="188" t="e">
        <f>IF(SUM(一般募金!#REF!)=0,"",SUM(一般募金!#REF!)/1000)</f>
        <v>#REF!</v>
      </c>
      <c r="V15" s="188" t="str">
        <f>IF(SUM(一般募金!K15)=0,"",SUM(一般募金!K15)/1000)</f>
        <v/>
      </c>
      <c r="W15" s="187" t="str">
        <f>IF(SUM(歳末募金!H15)=0,"",SUM(歳末募金!I15)/1000)</f>
        <v/>
      </c>
      <c r="X15" s="187" t="str">
        <f>IF(SUM(センター管理!H15)=0,"",SUM(センター管理!H15)/1000)</f>
        <v/>
      </c>
      <c r="Y15" s="188" t="str">
        <f>IF(SUM(センター管理!I15)=0,"",SUM(センター管理!I15)/1000)</f>
        <v/>
      </c>
      <c r="Z15" s="188" t="str">
        <f>IF(SUM(センター管理!K15)=0,"",SUM(センター管理!K15)/1000)</f>
        <v/>
      </c>
      <c r="AA15" s="188" t="e">
        <f>IF(SUM(センター管理!#REF!)=0,"",SUM(センター管理!#REF!)/1000)</f>
        <v>#REF!</v>
      </c>
      <c r="AB15" s="187" t="str">
        <f>IF(SUM(居宅!H15)=0,"",SUM(居宅!H15)/1000)</f>
        <v/>
      </c>
      <c r="AC15" s="188" t="str">
        <f>IF(SUM(居宅!I15)=0,"",SUM(居宅!I15)/1000)</f>
        <v/>
      </c>
      <c r="AD15" s="188" t="str">
        <f>IF(SUM(居宅!L15)=0,"",SUM(居宅!L15)/1000)</f>
        <v/>
      </c>
      <c r="AE15" s="188" t="str">
        <f>IF(SUM(居宅!AF15)=0,"",SUM(居宅!AF15)/1000)</f>
        <v/>
      </c>
      <c r="AF15" s="188" t="str">
        <f>IF(SUM(居宅!AJ15)=0,"",SUM(居宅!AJ15)/1000)</f>
        <v/>
      </c>
      <c r="AG15" s="188" t="str">
        <f>IF(SUM(居宅!AT15)=0,"",SUM(居宅!AT15)/1000)</f>
        <v/>
      </c>
      <c r="AH15" s="188" t="str">
        <f>IF(SUM(居宅!BA15)=0,"",SUM(居宅!BA15)/1000)</f>
        <v/>
      </c>
      <c r="AI15" s="187" t="str">
        <f>IF(SUM(作業所!H15)=0,"",SUM(作業所!H15)/1000)</f>
        <v/>
      </c>
      <c r="AJ15" s="188" t="str">
        <f>IF(SUM(作業所!I15)=0,"",SUM(作業所!I15)/1000)</f>
        <v/>
      </c>
      <c r="AK15" s="188" t="str">
        <f>IF(SUM(作業所!K15)=0,"",SUM(作業所!K15)/1000)</f>
        <v/>
      </c>
      <c r="AL15" s="188" t="str">
        <f>IF(SUM(作業所!R15)=0,"",SUM(作業所!R15)/1000)</f>
        <v/>
      </c>
      <c r="AM15" s="187" t="str">
        <f>IF(SUM('市受託(公益)'!H15)=0,"",SUM('市受託(公益)'!H15)/1000)</f>
        <v/>
      </c>
      <c r="AN15" s="191" t="str">
        <f>IF(SUM('市受託(公益)'!I15)=0,"",SUM('市受託(公益)'!I15)/1000)</f>
        <v/>
      </c>
      <c r="AO15" s="191" t="str">
        <f>IF(SUM('市受託(公益)'!K15)=0,"",SUM('市受託(公益)'!K15)/1000)</f>
        <v/>
      </c>
      <c r="AP15" s="191" t="str">
        <f>IF(SUM('市受託(公益)'!M15)=0,"",SUM('市受託(公益)'!M15)/1000)</f>
        <v/>
      </c>
      <c r="AQ15" s="191" t="e">
        <f>IF(SUM('市受託(公益)'!#REF!)=0,"",SUM('市受託(公益)'!#REF!)/1000)</f>
        <v>#REF!</v>
      </c>
    </row>
    <row r="16" spans="1:43" ht="16.5" hidden="1" customHeight="1" outlineLevel="2">
      <c r="A16" s="183"/>
      <c r="D16" s="25"/>
      <c r="E16" s="184"/>
      <c r="F16" s="28" t="s">
        <v>444</v>
      </c>
      <c r="G16" s="48" t="s">
        <v>98</v>
      </c>
      <c r="H16" s="179">
        <v>6284</v>
      </c>
      <c r="I16" s="179">
        <f t="shared" si="0"/>
        <v>6520</v>
      </c>
      <c r="J16" s="179">
        <f t="shared" si="1"/>
        <v>236</v>
      </c>
      <c r="K16" s="180" t="str">
        <f>IF(SUM(法人!H16)=0,"",SUM(法人!H16)/1000)</f>
        <v/>
      </c>
      <c r="L16" s="187" t="str">
        <f>IF(SUM(地域!H16)=0,"",SUM(地域!H16)/1000)</f>
        <v/>
      </c>
      <c r="M16" s="187">
        <f>IF(SUM(相談!H16)=0,"",SUM(相談!H16)/1000)</f>
        <v>6520</v>
      </c>
      <c r="N16" s="188">
        <f>IF(SUM(相談!I16)=0,"",SUM(相談!I16)/1000)</f>
        <v>6520</v>
      </c>
      <c r="O16" s="188" t="str">
        <f>IF(SUM(相談!M16)=0,"",SUM(相談!M16)/1000)</f>
        <v/>
      </c>
      <c r="P16" s="188" t="str">
        <f>IF(SUM(相談!T16)=0,"",SUM(相談!T16)/1000)</f>
        <v/>
      </c>
      <c r="Q16" s="187" t="str">
        <f>IF(SUM(基金!H16)=0,"",SUM(基金!H16)/1000)</f>
        <v/>
      </c>
      <c r="R16" s="181" t="str">
        <f>IF(SUM(善銀!H16)=0,"",SUM(善銀!H16)/1000)</f>
        <v/>
      </c>
      <c r="S16" s="187" t="str">
        <f>IF(SUM(一般募金!H16)=0,"",SUM(一般募金!H16)/1000)</f>
        <v/>
      </c>
      <c r="T16" s="188" t="str">
        <f>IF(SUM(一般募金!I16)=0,"",SUM(一般募金!I16)/1000)</f>
        <v/>
      </c>
      <c r="U16" s="188" t="e">
        <f>IF(SUM(一般募金!#REF!)=0,"",SUM(一般募金!#REF!)/1000)</f>
        <v>#REF!</v>
      </c>
      <c r="V16" s="188" t="str">
        <f>IF(SUM(一般募金!K16)=0,"",SUM(一般募金!K16)/1000)</f>
        <v/>
      </c>
      <c r="W16" s="187" t="str">
        <f>IF(SUM(歳末募金!H16)=0,"",SUM(歳末募金!I16)/1000)</f>
        <v/>
      </c>
      <c r="X16" s="187" t="str">
        <f>IF(SUM(センター管理!H16)=0,"",SUM(センター管理!H16)/1000)</f>
        <v/>
      </c>
      <c r="Y16" s="188" t="str">
        <f>IF(SUM(センター管理!I16)=0,"",SUM(センター管理!I16)/1000)</f>
        <v/>
      </c>
      <c r="Z16" s="188" t="str">
        <f>IF(SUM(センター管理!K16)=0,"",SUM(センター管理!K16)/1000)</f>
        <v/>
      </c>
      <c r="AA16" s="188" t="e">
        <f>IF(SUM(センター管理!#REF!)=0,"",SUM(センター管理!#REF!)/1000)</f>
        <v>#REF!</v>
      </c>
      <c r="AB16" s="187" t="str">
        <f>IF(SUM(居宅!H16)=0,"",SUM(居宅!H16)/1000)</f>
        <v/>
      </c>
      <c r="AC16" s="188" t="str">
        <f>IF(SUM(居宅!I16)=0,"",SUM(居宅!I16)/1000)</f>
        <v/>
      </c>
      <c r="AD16" s="188" t="str">
        <f>IF(SUM(居宅!L16)=0,"",SUM(居宅!L16)/1000)</f>
        <v/>
      </c>
      <c r="AE16" s="188" t="str">
        <f>IF(SUM(居宅!AF16)=0,"",SUM(居宅!AF16)/1000)</f>
        <v/>
      </c>
      <c r="AF16" s="188" t="str">
        <f>IF(SUM(居宅!AJ16)=0,"",SUM(居宅!AJ16)/1000)</f>
        <v/>
      </c>
      <c r="AG16" s="188" t="str">
        <f>IF(SUM(居宅!AT16)=0,"",SUM(居宅!AT16)/1000)</f>
        <v/>
      </c>
      <c r="AH16" s="188" t="str">
        <f>IF(SUM(居宅!BA16)=0,"",SUM(居宅!BA16)/1000)</f>
        <v/>
      </c>
      <c r="AI16" s="187" t="str">
        <f>IF(SUM(作業所!H16)=0,"",SUM(作業所!H16)/1000)</f>
        <v/>
      </c>
      <c r="AJ16" s="188" t="str">
        <f>IF(SUM(作業所!I16)=0,"",SUM(作業所!I16)/1000)</f>
        <v/>
      </c>
      <c r="AK16" s="188" t="str">
        <f>IF(SUM(作業所!K16)=0,"",SUM(作業所!K16)/1000)</f>
        <v/>
      </c>
      <c r="AL16" s="188" t="str">
        <f>IF(SUM(作業所!R16)=0,"",SUM(作業所!R16)/1000)</f>
        <v/>
      </c>
      <c r="AM16" s="187" t="str">
        <f>IF(SUM('市受託(公益)'!H16)=0,"",SUM('市受託(公益)'!H16)/1000)</f>
        <v/>
      </c>
      <c r="AN16" s="188" t="str">
        <f>IF(SUM('市受託(公益)'!I16)=0,"",SUM('市受託(公益)'!I16)/1000)</f>
        <v/>
      </c>
      <c r="AO16" s="188" t="str">
        <f>IF(SUM('市受託(公益)'!K16)=0,"",SUM('市受託(公益)'!K16)/1000)</f>
        <v/>
      </c>
      <c r="AP16" s="188" t="str">
        <f>IF(SUM('市受託(公益)'!M16)=0,"",SUM('市受託(公益)'!M16)/1000)</f>
        <v/>
      </c>
      <c r="AQ16" s="188" t="e">
        <f>IF(SUM('市受託(公益)'!#REF!)=0,"",SUM('市受託(公益)'!#REF!)/1000)</f>
        <v>#REF!</v>
      </c>
    </row>
    <row r="17" spans="1:43" ht="16.5" hidden="1" customHeight="1" outlineLevel="2">
      <c r="A17" s="183"/>
      <c r="F17" s="28" t="s">
        <v>99</v>
      </c>
      <c r="G17" s="48" t="s">
        <v>100</v>
      </c>
      <c r="H17" s="179" t="s">
        <v>771</v>
      </c>
      <c r="I17" s="179" t="str">
        <f t="shared" si="0"/>
        <v/>
      </c>
      <c r="J17" s="179" t="str">
        <f t="shared" si="1"/>
        <v xml:space="preserve"> </v>
      </c>
      <c r="K17" s="180" t="str">
        <f>IF(SUM(法人!H17)=0,"",SUM(法人!H17)/1000)</f>
        <v/>
      </c>
      <c r="L17" s="187" t="str">
        <f>IF(SUM(地域!H17)=0,"",SUM(地域!H17)/1000)</f>
        <v/>
      </c>
      <c r="M17" s="187" t="str">
        <f>IF(SUM(相談!H17)=0,"",SUM(相談!H17)/1000)</f>
        <v/>
      </c>
      <c r="N17" s="188" t="str">
        <f>IF(SUM(相談!I17)=0,"",SUM(相談!I17)/1000)</f>
        <v/>
      </c>
      <c r="O17" s="188" t="str">
        <f>IF(SUM(相談!M17)=0,"",SUM(相談!M17)/1000)</f>
        <v/>
      </c>
      <c r="P17" s="188" t="str">
        <f>IF(SUM(相談!T17)=0,"",SUM(相談!T17)/1000)</f>
        <v/>
      </c>
      <c r="Q17" s="187" t="str">
        <f>IF(SUM(基金!H17)=0,"",SUM(基金!H17)/1000)</f>
        <v/>
      </c>
      <c r="R17" s="181" t="str">
        <f>IF(SUM(善銀!H17)=0,"",SUM(善銀!H17)/1000)</f>
        <v/>
      </c>
      <c r="S17" s="187" t="str">
        <f>IF(SUM(一般募金!H17)=0,"",SUM(一般募金!H17)/1000)</f>
        <v/>
      </c>
      <c r="T17" s="188" t="str">
        <f>IF(SUM(一般募金!I17)=0,"",SUM(一般募金!I17)/1000)</f>
        <v/>
      </c>
      <c r="U17" s="188" t="e">
        <f>IF(SUM(一般募金!#REF!)=0,"",SUM(一般募金!#REF!)/1000)</f>
        <v>#REF!</v>
      </c>
      <c r="V17" s="188" t="str">
        <f>IF(SUM(一般募金!K17)=0,"",SUM(一般募金!K17)/1000)</f>
        <v/>
      </c>
      <c r="W17" s="187" t="str">
        <f>IF(SUM(歳末募金!H17)=0,"",SUM(歳末募金!I17)/1000)</f>
        <v/>
      </c>
      <c r="X17" s="187" t="str">
        <f>IF(SUM(センター管理!H17)=0,"",SUM(センター管理!H17)/1000)</f>
        <v/>
      </c>
      <c r="Y17" s="188" t="str">
        <f>IF(SUM(センター管理!I17)=0,"",SUM(センター管理!I17)/1000)</f>
        <v/>
      </c>
      <c r="Z17" s="188" t="str">
        <f>IF(SUM(センター管理!K17)=0,"",SUM(センター管理!K17)/1000)</f>
        <v/>
      </c>
      <c r="AA17" s="188" t="e">
        <f>IF(SUM(センター管理!#REF!)=0,"",SUM(センター管理!#REF!)/1000)</f>
        <v>#REF!</v>
      </c>
      <c r="AB17" s="187" t="str">
        <f>IF(SUM(居宅!H17)=0,"",SUM(居宅!H17)/1000)</f>
        <v/>
      </c>
      <c r="AC17" s="188" t="str">
        <f>IF(SUM(居宅!I17)=0,"",SUM(居宅!I17)/1000)</f>
        <v/>
      </c>
      <c r="AD17" s="188" t="str">
        <f>IF(SUM(居宅!L17)=0,"",SUM(居宅!L17)/1000)</f>
        <v/>
      </c>
      <c r="AE17" s="188" t="str">
        <f>IF(SUM(居宅!AF17)=0,"",SUM(居宅!AF17)/1000)</f>
        <v/>
      </c>
      <c r="AF17" s="188" t="str">
        <f>IF(SUM(居宅!AJ17)=0,"",SUM(居宅!AJ17)/1000)</f>
        <v/>
      </c>
      <c r="AG17" s="188" t="str">
        <f>IF(SUM(居宅!AT17)=0,"",SUM(居宅!AT17)/1000)</f>
        <v/>
      </c>
      <c r="AH17" s="188" t="str">
        <f>IF(SUM(居宅!BA17)=0,"",SUM(居宅!BA17)/1000)</f>
        <v/>
      </c>
      <c r="AI17" s="187" t="str">
        <f>IF(SUM(作業所!H17)=0,"",SUM(作業所!H17)/1000)</f>
        <v/>
      </c>
      <c r="AJ17" s="188" t="str">
        <f>IF(SUM(作業所!I17)=0,"",SUM(作業所!I17)/1000)</f>
        <v/>
      </c>
      <c r="AK17" s="188" t="str">
        <f>IF(SUM(作業所!K17)=0,"",SUM(作業所!K17)/1000)</f>
        <v/>
      </c>
      <c r="AL17" s="188" t="str">
        <f>IF(SUM(作業所!R17)=0,"",SUM(作業所!R17)/1000)</f>
        <v/>
      </c>
      <c r="AM17" s="187" t="str">
        <f>IF(SUM('市受託(公益)'!H17)=0,"",SUM('市受託(公益)'!H17)/1000)</f>
        <v/>
      </c>
      <c r="AN17" s="188" t="str">
        <f>IF(SUM('市受託(公益)'!I17)=0,"",SUM('市受託(公益)'!I17)/1000)</f>
        <v/>
      </c>
      <c r="AO17" s="188" t="str">
        <f>IF(SUM('市受託(公益)'!K17)=0,"",SUM('市受託(公益)'!K17)/1000)</f>
        <v/>
      </c>
      <c r="AP17" s="188" t="str">
        <f>IF(SUM('市受託(公益)'!M17)=0,"",SUM('市受託(公益)'!M17)/1000)</f>
        <v/>
      </c>
      <c r="AQ17" s="188" t="e">
        <f>IF(SUM('市受託(公益)'!#REF!)=0,"",SUM('市受託(公益)'!#REF!)/1000)</f>
        <v>#REF!</v>
      </c>
    </row>
    <row r="18" spans="1:43" ht="16.5" hidden="1" customHeight="1" outlineLevel="1">
      <c r="A18" s="183"/>
      <c r="D18" s="28" t="s">
        <v>445</v>
      </c>
      <c r="E18" s="48" t="s">
        <v>446</v>
      </c>
      <c r="F18" s="49"/>
      <c r="G18" s="185"/>
      <c r="H18" s="179">
        <v>106690</v>
      </c>
      <c r="I18" s="179">
        <f t="shared" si="0"/>
        <v>96590</v>
      </c>
      <c r="J18" s="179">
        <f t="shared" si="1"/>
        <v>-10100</v>
      </c>
      <c r="K18" s="180">
        <f>IF(SUM(法人!H18)=0,"",SUM(法人!H18)/1000)</f>
        <v>24429</v>
      </c>
      <c r="L18" s="187">
        <f>IF(SUM(地域!H18)=0,"",SUM(地域!H18)/1000)</f>
        <v>57315</v>
      </c>
      <c r="M18" s="187">
        <f>IF(SUM(相談!H18)=0,"",SUM(相談!H18)/1000)</f>
        <v>14846</v>
      </c>
      <c r="N18" s="188">
        <f>IF(SUM(相談!I18)=0,"",SUM(相談!I18)/1000)</f>
        <v>14846</v>
      </c>
      <c r="O18" s="188" t="str">
        <f>IF(SUM(相談!M18)=0,"",SUM(相談!M18)/1000)</f>
        <v/>
      </c>
      <c r="P18" s="188" t="str">
        <f>IF(SUM(相談!T18)=0,"",SUM(相談!T18)/1000)</f>
        <v/>
      </c>
      <c r="Q18" s="187" t="str">
        <f>IF(SUM(基金!H18)=0,"",SUM(基金!H18)/1000)</f>
        <v/>
      </c>
      <c r="R18" s="181" t="str">
        <f>IF(SUM(善銀!H18)=0,"",SUM(善銀!H18)/1000)</f>
        <v/>
      </c>
      <c r="S18" s="187" t="str">
        <f>IF(SUM(一般募金!H18)=0,"",SUM(一般募金!H18)/1000)</f>
        <v/>
      </c>
      <c r="T18" s="188" t="str">
        <f>IF(SUM(一般募金!I18)=0,"",SUM(一般募金!I18)/1000)</f>
        <v/>
      </c>
      <c r="U18" s="188" t="e">
        <f>IF(SUM(一般募金!#REF!)=0,"",SUM(一般募金!#REF!)/1000)</f>
        <v>#REF!</v>
      </c>
      <c r="V18" s="188" t="str">
        <f>IF(SUM(一般募金!K18)=0,"",SUM(一般募金!K18)/1000)</f>
        <v/>
      </c>
      <c r="W18" s="187" t="str">
        <f>IF(SUM(歳末募金!H18)=0,"",SUM(歳末募金!I18)/1000)</f>
        <v/>
      </c>
      <c r="X18" s="187" t="str">
        <f>IF(SUM(センター管理!H18)=0,"",SUM(センター管理!H18)/1000)</f>
        <v/>
      </c>
      <c r="Y18" s="188" t="str">
        <f>IF(SUM(センター管理!I18)=0,"",SUM(センター管理!I18)/1000)</f>
        <v/>
      </c>
      <c r="Z18" s="188" t="str">
        <f>IF(SUM(センター管理!K18)=0,"",SUM(センター管理!K18)/1000)</f>
        <v/>
      </c>
      <c r="AA18" s="188" t="e">
        <f>IF(SUM(センター管理!#REF!)=0,"",SUM(センター管理!#REF!)/1000)</f>
        <v>#REF!</v>
      </c>
      <c r="AB18" s="187" t="str">
        <f>IF(SUM(居宅!H18)=0,"",SUM(居宅!H18)/1000)</f>
        <v/>
      </c>
      <c r="AC18" s="188" t="str">
        <f>IF(SUM(居宅!I18)=0,"",SUM(居宅!I18)/1000)</f>
        <v/>
      </c>
      <c r="AD18" s="188" t="str">
        <f>IF(SUM(居宅!L18)=0,"",SUM(居宅!L18)/1000)</f>
        <v/>
      </c>
      <c r="AE18" s="188" t="str">
        <f>IF(SUM(居宅!AF18)=0,"",SUM(居宅!AF18)/1000)</f>
        <v/>
      </c>
      <c r="AF18" s="188" t="str">
        <f>IF(SUM(居宅!AJ18)=0,"",SUM(居宅!AJ18)/1000)</f>
        <v/>
      </c>
      <c r="AG18" s="188" t="str">
        <f>IF(SUM(居宅!AT18)=0,"",SUM(居宅!AT18)/1000)</f>
        <v/>
      </c>
      <c r="AH18" s="188" t="str">
        <f>IF(SUM(居宅!BA18)=0,"",SUM(居宅!BA18)/1000)</f>
        <v/>
      </c>
      <c r="AI18" s="187" t="str">
        <f>IF(SUM(作業所!H18)=0,"",SUM(作業所!H18)/1000)</f>
        <v/>
      </c>
      <c r="AJ18" s="188" t="str">
        <f>IF(SUM(作業所!I18)=0,"",SUM(作業所!I18)/1000)</f>
        <v/>
      </c>
      <c r="AK18" s="188" t="str">
        <f>IF(SUM(作業所!K18)=0,"",SUM(作業所!K18)/1000)</f>
        <v/>
      </c>
      <c r="AL18" s="188" t="str">
        <f>IF(SUM(作業所!R18)=0,"",SUM(作業所!R18)/1000)</f>
        <v/>
      </c>
      <c r="AM18" s="187" t="str">
        <f>IF(SUM('市受託(公益)'!H18)=0,"",SUM('市受託(公益)'!H18)/1000)</f>
        <v/>
      </c>
      <c r="AN18" s="188" t="str">
        <f>IF(SUM('市受託(公益)'!I18)=0,"",SUM('市受託(公益)'!I18)/1000)</f>
        <v/>
      </c>
      <c r="AO18" s="188" t="str">
        <f>IF(SUM('市受託(公益)'!K18)=0,"",SUM('市受託(公益)'!K18)/1000)</f>
        <v/>
      </c>
      <c r="AP18" s="188" t="str">
        <f>IF(SUM('市受託(公益)'!M18)=0,"",SUM('市受託(公益)'!M18)/1000)</f>
        <v/>
      </c>
      <c r="AQ18" s="188" t="e">
        <f>IF(SUM('市受託(公益)'!#REF!)=0,"",SUM('市受託(公益)'!#REF!)/1000)</f>
        <v>#REF!</v>
      </c>
    </row>
    <row r="19" spans="1:43" ht="16.5" hidden="1" customHeight="1" outlineLevel="2">
      <c r="A19" s="183"/>
      <c r="D19" s="25"/>
      <c r="E19" s="184"/>
      <c r="F19" s="28" t="s">
        <v>447</v>
      </c>
      <c r="G19" s="48" t="s">
        <v>448</v>
      </c>
      <c r="H19" s="179">
        <v>106690</v>
      </c>
      <c r="I19" s="179">
        <f t="shared" si="0"/>
        <v>96590</v>
      </c>
      <c r="J19" s="179">
        <f t="shared" si="1"/>
        <v>-10100</v>
      </c>
      <c r="K19" s="180">
        <f>IF(SUM(法人!H19)=0,"",SUM(法人!H19)/1000)</f>
        <v>24429</v>
      </c>
      <c r="L19" s="187">
        <f>IF(SUM(地域!H19)=0,"",SUM(地域!H19)/1000)</f>
        <v>57315</v>
      </c>
      <c r="M19" s="187">
        <f>IF(SUM(相談!H19)=0,"",SUM(相談!H19)/1000)</f>
        <v>14846</v>
      </c>
      <c r="N19" s="188">
        <f>IF(SUM(相談!I19)=0,"",SUM(相談!I19)/1000)</f>
        <v>14846</v>
      </c>
      <c r="O19" s="188" t="str">
        <f>IF(SUM(相談!M19)=0,"",SUM(相談!M19)/1000)</f>
        <v/>
      </c>
      <c r="P19" s="188" t="str">
        <f>IF(SUM(相談!T19)=0,"",SUM(相談!T19)/1000)</f>
        <v/>
      </c>
      <c r="Q19" s="187" t="str">
        <f>IF(SUM(基金!H19)=0,"",SUM(基金!H19)/1000)</f>
        <v/>
      </c>
      <c r="R19" s="181" t="str">
        <f>IF(SUM(善銀!H19)=0,"",SUM(善銀!H19)/1000)</f>
        <v/>
      </c>
      <c r="S19" s="187" t="str">
        <f>IF(SUM(一般募金!H19)=0,"",SUM(一般募金!H19)/1000)</f>
        <v/>
      </c>
      <c r="T19" s="188" t="str">
        <f>IF(SUM(一般募金!I19)=0,"",SUM(一般募金!I19)/1000)</f>
        <v/>
      </c>
      <c r="U19" s="188" t="e">
        <f>IF(SUM(一般募金!#REF!)=0,"",SUM(一般募金!#REF!)/1000)</f>
        <v>#REF!</v>
      </c>
      <c r="V19" s="188" t="str">
        <f>IF(SUM(一般募金!K19)=0,"",SUM(一般募金!K19)/1000)</f>
        <v/>
      </c>
      <c r="W19" s="187" t="str">
        <f>IF(SUM(歳末募金!H19)=0,"",SUM(歳末募金!I19)/1000)</f>
        <v/>
      </c>
      <c r="X19" s="187" t="str">
        <f>IF(SUM(センター管理!H19)=0,"",SUM(センター管理!H19)/1000)</f>
        <v/>
      </c>
      <c r="Y19" s="188" t="str">
        <f>IF(SUM(センター管理!I19)=0,"",SUM(センター管理!I19)/1000)</f>
        <v/>
      </c>
      <c r="Z19" s="188" t="str">
        <f>IF(SUM(センター管理!K19)=0,"",SUM(センター管理!K19)/1000)</f>
        <v/>
      </c>
      <c r="AA19" s="188" t="e">
        <f>IF(SUM(センター管理!#REF!)=0,"",SUM(センター管理!#REF!)/1000)</f>
        <v>#REF!</v>
      </c>
      <c r="AB19" s="187" t="str">
        <f>IF(SUM(居宅!H19)=0,"",SUM(居宅!H19)/1000)</f>
        <v/>
      </c>
      <c r="AC19" s="188" t="str">
        <f>IF(SUM(居宅!I19)=0,"",SUM(居宅!I19)/1000)</f>
        <v/>
      </c>
      <c r="AD19" s="188" t="str">
        <f>IF(SUM(居宅!L19)=0,"",SUM(居宅!L19)/1000)</f>
        <v/>
      </c>
      <c r="AE19" s="188" t="str">
        <f>IF(SUM(居宅!AF19)=0,"",SUM(居宅!AF19)/1000)</f>
        <v/>
      </c>
      <c r="AF19" s="188" t="str">
        <f>IF(SUM(居宅!AJ19)=0,"",SUM(居宅!AJ19)/1000)</f>
        <v/>
      </c>
      <c r="AG19" s="188" t="str">
        <f>IF(SUM(居宅!AT19)=0,"",SUM(居宅!AT19)/1000)</f>
        <v/>
      </c>
      <c r="AH19" s="188" t="str">
        <f>IF(SUM(居宅!BA19)=0,"",SUM(居宅!BA19)/1000)</f>
        <v/>
      </c>
      <c r="AI19" s="187" t="str">
        <f>IF(SUM(作業所!H19)=0,"",SUM(作業所!H19)/1000)</f>
        <v/>
      </c>
      <c r="AJ19" s="188" t="str">
        <f>IF(SUM(作業所!I19)=0,"",SUM(作業所!I19)/1000)</f>
        <v/>
      </c>
      <c r="AK19" s="188" t="str">
        <f>IF(SUM(作業所!K19)=0,"",SUM(作業所!K19)/1000)</f>
        <v/>
      </c>
      <c r="AL19" s="188" t="str">
        <f>IF(SUM(作業所!R19)=0,"",SUM(作業所!R19)/1000)</f>
        <v/>
      </c>
      <c r="AM19" s="187" t="str">
        <f>IF(SUM('市受託(公益)'!H19)=0,"",SUM('市受託(公益)'!H19)/1000)</f>
        <v/>
      </c>
      <c r="AN19" s="188" t="str">
        <f>IF(SUM('市受託(公益)'!I19)=0,"",SUM('市受託(公益)'!I19)/1000)</f>
        <v/>
      </c>
      <c r="AO19" s="188" t="str">
        <f>IF(SUM('市受託(公益)'!K19)=0,"",SUM('市受託(公益)'!K19)/1000)</f>
        <v/>
      </c>
      <c r="AP19" s="188" t="str">
        <f>IF(SUM('市受託(公益)'!M19)=0,"",SUM('市受託(公益)'!M19)/1000)</f>
        <v/>
      </c>
      <c r="AQ19" s="188" t="e">
        <f>IF(SUM('市受託(公益)'!#REF!)=0,"",SUM('市受託(公益)'!#REF!)/1000)</f>
        <v>#REF!</v>
      </c>
    </row>
    <row r="20" spans="1:43" ht="16.5" hidden="1" customHeight="1" outlineLevel="3">
      <c r="A20" s="183"/>
      <c r="D20" s="25"/>
      <c r="E20" s="184"/>
      <c r="F20" s="192" t="s">
        <v>778</v>
      </c>
      <c r="G20" s="44" t="s">
        <v>782</v>
      </c>
      <c r="H20" s="179">
        <v>0</v>
      </c>
      <c r="I20" s="179">
        <f t="shared" si="0"/>
        <v>94740</v>
      </c>
      <c r="J20" s="179">
        <f t="shared" si="1"/>
        <v>94740</v>
      </c>
      <c r="K20" s="180">
        <f>IF(SUM(法人!H20)=0,"",SUM(法人!H20)/1000)</f>
        <v>24429</v>
      </c>
      <c r="L20" s="187">
        <f>IF(SUM(地域!H20)=0,"",SUM(地域!H20)/1000)</f>
        <v>55465</v>
      </c>
      <c r="M20" s="187">
        <f>IF(SUM(相談!H20)=0,"",SUM(相談!H20)/1000)</f>
        <v>14846</v>
      </c>
      <c r="N20" s="188">
        <f>IF(SUM(相談!I20)=0,"",SUM(相談!I20)/1000)</f>
        <v>14846</v>
      </c>
      <c r="O20" s="188" t="str">
        <f>IF(SUM(相談!M20)=0,"",SUM(相談!M20)/1000)</f>
        <v/>
      </c>
      <c r="P20" s="188" t="str">
        <f>IF(SUM(相談!T20)=0,"",SUM(相談!T20)/1000)</f>
        <v/>
      </c>
      <c r="Q20" s="187" t="str">
        <f>IF(SUM(基金!H20)=0,"",SUM(基金!H20)/1000)</f>
        <v/>
      </c>
      <c r="R20" s="181" t="str">
        <f>IF(SUM(善銀!H20)=0,"",SUM(善銀!H20)/1000)</f>
        <v/>
      </c>
      <c r="S20" s="187" t="str">
        <f>IF(SUM(一般募金!H20)=0,"",SUM(一般募金!H20)/1000)</f>
        <v/>
      </c>
      <c r="T20" s="188" t="str">
        <f>IF(SUM(一般募金!I20)=0,"",SUM(一般募金!I20)/1000)</f>
        <v/>
      </c>
      <c r="U20" s="188" t="e">
        <f>IF(SUM(一般募金!#REF!)=0,"",SUM(一般募金!#REF!)/1000)</f>
        <v>#REF!</v>
      </c>
      <c r="V20" s="188" t="str">
        <f>IF(SUM(一般募金!K20)=0,"",SUM(一般募金!K20)/1000)</f>
        <v/>
      </c>
      <c r="W20" s="187" t="str">
        <f>IF(SUM(歳末募金!H20)=0,"",SUM(歳末募金!I20)/1000)</f>
        <v/>
      </c>
      <c r="X20" s="187" t="str">
        <f>IF(SUM(センター管理!H20)=0,"",SUM(センター管理!H20)/1000)</f>
        <v/>
      </c>
      <c r="Y20" s="188" t="str">
        <f>IF(SUM(センター管理!I20)=0,"",SUM(センター管理!I20)/1000)</f>
        <v/>
      </c>
      <c r="Z20" s="188" t="str">
        <f>IF(SUM(センター管理!K20)=0,"",SUM(センター管理!K20)/1000)</f>
        <v/>
      </c>
      <c r="AA20" s="188" t="e">
        <f>IF(SUM(センター管理!#REF!)=0,"",SUM(センター管理!#REF!)/1000)</f>
        <v>#REF!</v>
      </c>
      <c r="AB20" s="187" t="str">
        <f>IF(SUM(居宅!H20)=0,"",SUM(居宅!H20)/1000)</f>
        <v/>
      </c>
      <c r="AC20" s="188" t="str">
        <f>IF(SUM(居宅!I20)=0,"",SUM(居宅!I20)/1000)</f>
        <v/>
      </c>
      <c r="AD20" s="188" t="str">
        <f>IF(SUM(居宅!L20)=0,"",SUM(居宅!L20)/1000)</f>
        <v/>
      </c>
      <c r="AE20" s="188" t="str">
        <f>IF(SUM(居宅!AF20)=0,"",SUM(居宅!AF20)/1000)</f>
        <v/>
      </c>
      <c r="AF20" s="188" t="str">
        <f>IF(SUM(居宅!AJ20)=0,"",SUM(居宅!AJ20)/1000)</f>
        <v/>
      </c>
      <c r="AG20" s="188" t="str">
        <f>IF(SUM(居宅!AT20)=0,"",SUM(居宅!AT20)/1000)</f>
        <v/>
      </c>
      <c r="AH20" s="188" t="str">
        <f>IF(SUM(居宅!BA20)=0,"",SUM(居宅!BA20)/1000)</f>
        <v/>
      </c>
      <c r="AI20" s="187" t="str">
        <f>IF(SUM(作業所!H20)=0,"",SUM(作業所!H20)/1000)</f>
        <v/>
      </c>
      <c r="AJ20" s="188" t="str">
        <f>IF(SUM(作業所!I20)=0,"",SUM(作業所!I20)/1000)</f>
        <v/>
      </c>
      <c r="AK20" s="188" t="str">
        <f>IF(SUM(作業所!K20)=0,"",SUM(作業所!K20)/1000)</f>
        <v/>
      </c>
      <c r="AL20" s="188" t="str">
        <f>IF(SUM(作業所!R20)=0,"",SUM(作業所!R20)/1000)</f>
        <v/>
      </c>
      <c r="AM20" s="187" t="str">
        <f>IF(SUM('市受託(公益)'!H20)=0,"",SUM('市受託(公益)'!H20)/1000)</f>
        <v/>
      </c>
      <c r="AN20" s="188"/>
      <c r="AO20" s="188"/>
      <c r="AP20" s="188"/>
      <c r="AQ20" s="188"/>
    </row>
    <row r="21" spans="1:43" ht="16.5" hidden="1" customHeight="1" outlineLevel="3">
      <c r="A21" s="183"/>
      <c r="D21" s="25"/>
      <c r="E21" s="184"/>
      <c r="F21" s="192" t="s">
        <v>779</v>
      </c>
      <c r="G21" s="44" t="s">
        <v>783</v>
      </c>
      <c r="H21" s="179"/>
      <c r="I21" s="179" t="str">
        <f t="shared" si="0"/>
        <v/>
      </c>
      <c r="J21" s="179" t="str">
        <f t="shared" si="1"/>
        <v xml:space="preserve"> </v>
      </c>
      <c r="K21" s="180" t="str">
        <f>IF(SUM(法人!H21)=0,"",SUM(法人!H21)/1000)</f>
        <v/>
      </c>
      <c r="L21" s="187" t="str">
        <f>IF(SUM(地域!H21)=0,"",SUM(地域!H21)/1000)</f>
        <v/>
      </c>
      <c r="M21" s="187" t="str">
        <f>IF(SUM(相談!H21)=0,"",SUM(相談!H21)/1000)</f>
        <v/>
      </c>
      <c r="N21" s="188" t="str">
        <f>IF(SUM(相談!I21)=0,"",SUM(相談!I21)/1000)</f>
        <v/>
      </c>
      <c r="O21" s="188" t="str">
        <f>IF(SUM(相談!M21)=0,"",SUM(相談!M21)/1000)</f>
        <v/>
      </c>
      <c r="P21" s="188" t="str">
        <f>IF(SUM(相談!T21)=0,"",SUM(相談!T21)/1000)</f>
        <v/>
      </c>
      <c r="Q21" s="187" t="str">
        <f>IF(SUM(基金!H21)=0,"",SUM(基金!H21)/1000)</f>
        <v/>
      </c>
      <c r="R21" s="181" t="str">
        <f>IF(SUM(善銀!H21)=0,"",SUM(善銀!H21)/1000)</f>
        <v/>
      </c>
      <c r="S21" s="187" t="str">
        <f>IF(SUM(一般募金!H21)=0,"",SUM(一般募金!H21)/1000)</f>
        <v/>
      </c>
      <c r="T21" s="188" t="str">
        <f>IF(SUM(一般募金!I21)=0,"",SUM(一般募金!I21)/1000)</f>
        <v/>
      </c>
      <c r="U21" s="188" t="e">
        <f>IF(SUM(一般募金!#REF!)=0,"",SUM(一般募金!#REF!)/1000)</f>
        <v>#REF!</v>
      </c>
      <c r="V21" s="188" t="str">
        <f>IF(SUM(一般募金!K21)=0,"",SUM(一般募金!K21)/1000)</f>
        <v/>
      </c>
      <c r="W21" s="187" t="str">
        <f>IF(SUM(歳末募金!H21)=0,"",SUM(歳末募金!I21)/1000)</f>
        <v/>
      </c>
      <c r="X21" s="187" t="str">
        <f>IF(SUM(センター管理!H21)=0,"",SUM(センター管理!H21)/1000)</f>
        <v/>
      </c>
      <c r="Y21" s="188" t="str">
        <f>IF(SUM(センター管理!I21)=0,"",SUM(センター管理!I21)/1000)</f>
        <v/>
      </c>
      <c r="Z21" s="188" t="str">
        <f>IF(SUM(センター管理!K21)=0,"",SUM(センター管理!K21)/1000)</f>
        <v/>
      </c>
      <c r="AA21" s="188" t="e">
        <f>IF(SUM(センター管理!#REF!)=0,"",SUM(センター管理!#REF!)/1000)</f>
        <v>#REF!</v>
      </c>
      <c r="AB21" s="187" t="str">
        <f>IF(SUM(居宅!H21)=0,"",SUM(居宅!H21)/1000)</f>
        <v/>
      </c>
      <c r="AC21" s="188" t="str">
        <f>IF(SUM(居宅!I21)=0,"",SUM(居宅!I21)/1000)</f>
        <v/>
      </c>
      <c r="AD21" s="188" t="str">
        <f>IF(SUM(居宅!L21)=0,"",SUM(居宅!L21)/1000)</f>
        <v/>
      </c>
      <c r="AE21" s="188" t="str">
        <f>IF(SUM(居宅!AF21)=0,"",SUM(居宅!AF21)/1000)</f>
        <v/>
      </c>
      <c r="AF21" s="188" t="str">
        <f>IF(SUM(居宅!AJ21)=0,"",SUM(居宅!AJ21)/1000)</f>
        <v/>
      </c>
      <c r="AG21" s="188" t="str">
        <f>IF(SUM(居宅!AT21)=0,"",SUM(居宅!AT21)/1000)</f>
        <v/>
      </c>
      <c r="AH21" s="188" t="str">
        <f>IF(SUM(居宅!BA21)=0,"",SUM(居宅!BA21)/1000)</f>
        <v/>
      </c>
      <c r="AI21" s="187" t="str">
        <f>IF(SUM(作業所!H21)=0,"",SUM(作業所!H21)/1000)</f>
        <v/>
      </c>
      <c r="AJ21" s="188" t="str">
        <f>IF(SUM(作業所!I21)=0,"",SUM(作業所!I21)/1000)</f>
        <v/>
      </c>
      <c r="AK21" s="188" t="str">
        <f>IF(SUM(作業所!K21)=0,"",SUM(作業所!K21)/1000)</f>
        <v/>
      </c>
      <c r="AL21" s="188" t="str">
        <f>IF(SUM(作業所!R21)=0,"",SUM(作業所!R21)/1000)</f>
        <v/>
      </c>
      <c r="AM21" s="187" t="str">
        <f>IF(SUM('市受託(公益)'!H21)=0,"",SUM('市受託(公益)'!H21)/1000)</f>
        <v/>
      </c>
      <c r="AN21" s="188"/>
      <c r="AO21" s="188"/>
      <c r="AP21" s="188"/>
      <c r="AQ21" s="188"/>
    </row>
    <row r="22" spans="1:43" ht="16.5" hidden="1" customHeight="1" outlineLevel="3">
      <c r="A22" s="183"/>
      <c r="D22" s="25"/>
      <c r="E22" s="184"/>
      <c r="F22" s="192" t="s">
        <v>780</v>
      </c>
      <c r="G22" s="44" t="s">
        <v>784</v>
      </c>
      <c r="H22" s="179"/>
      <c r="I22" s="179" t="str">
        <f t="shared" si="0"/>
        <v/>
      </c>
      <c r="J22" s="179" t="str">
        <f t="shared" si="1"/>
        <v xml:space="preserve"> </v>
      </c>
      <c r="K22" s="180" t="str">
        <f>IF(SUM(法人!H22)=0,"",SUM(法人!H22)/1000)</f>
        <v/>
      </c>
      <c r="L22" s="187" t="str">
        <f>IF(SUM(地域!H22)=0,"",SUM(地域!H22)/1000)</f>
        <v/>
      </c>
      <c r="M22" s="187" t="str">
        <f>IF(SUM(相談!H22)=0,"",SUM(相談!H22)/1000)</f>
        <v/>
      </c>
      <c r="N22" s="188" t="str">
        <f>IF(SUM(相談!I22)=0,"",SUM(相談!I22)/1000)</f>
        <v/>
      </c>
      <c r="O22" s="188" t="str">
        <f>IF(SUM(相談!M22)=0,"",SUM(相談!M22)/1000)</f>
        <v/>
      </c>
      <c r="P22" s="188" t="str">
        <f>IF(SUM(相談!T22)=0,"",SUM(相談!T22)/1000)</f>
        <v/>
      </c>
      <c r="Q22" s="187" t="str">
        <f>IF(SUM(基金!H22)=0,"",SUM(基金!H22)/1000)</f>
        <v/>
      </c>
      <c r="R22" s="181" t="str">
        <f>IF(SUM(善銀!H22)=0,"",SUM(善銀!H22)/1000)</f>
        <v/>
      </c>
      <c r="S22" s="187" t="str">
        <f>IF(SUM(一般募金!H22)=0,"",SUM(一般募金!H22)/1000)</f>
        <v/>
      </c>
      <c r="T22" s="188" t="str">
        <f>IF(SUM(一般募金!I22)=0,"",SUM(一般募金!I22)/1000)</f>
        <v/>
      </c>
      <c r="U22" s="188" t="e">
        <f>IF(SUM(一般募金!#REF!)=0,"",SUM(一般募金!#REF!)/1000)</f>
        <v>#REF!</v>
      </c>
      <c r="V22" s="188" t="str">
        <f>IF(SUM(一般募金!K22)=0,"",SUM(一般募金!K22)/1000)</f>
        <v/>
      </c>
      <c r="W22" s="187" t="str">
        <f>IF(SUM(歳末募金!H22)=0,"",SUM(歳末募金!I22)/1000)</f>
        <v/>
      </c>
      <c r="X22" s="187" t="str">
        <f>IF(SUM(センター管理!H22)=0,"",SUM(センター管理!H22)/1000)</f>
        <v/>
      </c>
      <c r="Y22" s="188" t="str">
        <f>IF(SUM(センター管理!I22)=0,"",SUM(センター管理!I22)/1000)</f>
        <v/>
      </c>
      <c r="Z22" s="188" t="str">
        <f>IF(SUM(センター管理!K22)=0,"",SUM(センター管理!K22)/1000)</f>
        <v/>
      </c>
      <c r="AA22" s="188" t="e">
        <f>IF(SUM(センター管理!#REF!)=0,"",SUM(センター管理!#REF!)/1000)</f>
        <v>#REF!</v>
      </c>
      <c r="AB22" s="187" t="str">
        <f>IF(SUM(居宅!H22)=0,"",SUM(居宅!H22)/1000)</f>
        <v/>
      </c>
      <c r="AC22" s="188" t="str">
        <f>IF(SUM(居宅!I22)=0,"",SUM(居宅!I22)/1000)</f>
        <v/>
      </c>
      <c r="AD22" s="188" t="str">
        <f>IF(SUM(居宅!L22)=0,"",SUM(居宅!L22)/1000)</f>
        <v/>
      </c>
      <c r="AE22" s="188" t="str">
        <f>IF(SUM(居宅!AF22)=0,"",SUM(居宅!AF22)/1000)</f>
        <v/>
      </c>
      <c r="AF22" s="188" t="str">
        <f>IF(SUM(居宅!AJ22)=0,"",SUM(居宅!AJ22)/1000)</f>
        <v/>
      </c>
      <c r="AG22" s="188" t="str">
        <f>IF(SUM(居宅!AT22)=0,"",SUM(居宅!AT22)/1000)</f>
        <v/>
      </c>
      <c r="AH22" s="188" t="str">
        <f>IF(SUM(居宅!BA22)=0,"",SUM(居宅!BA22)/1000)</f>
        <v/>
      </c>
      <c r="AI22" s="187" t="str">
        <f>IF(SUM(作業所!H22)=0,"",SUM(作業所!H22)/1000)</f>
        <v/>
      </c>
      <c r="AJ22" s="188" t="str">
        <f>IF(SUM(作業所!I22)=0,"",SUM(作業所!I22)/1000)</f>
        <v/>
      </c>
      <c r="AK22" s="188" t="str">
        <f>IF(SUM(作業所!K22)=0,"",SUM(作業所!K22)/1000)</f>
        <v/>
      </c>
      <c r="AL22" s="188" t="str">
        <f>IF(SUM(作業所!R22)=0,"",SUM(作業所!R22)/1000)</f>
        <v/>
      </c>
      <c r="AM22" s="187" t="str">
        <f>IF(SUM('市受託(公益)'!H22)=0,"",SUM('市受託(公益)'!H22)/1000)</f>
        <v/>
      </c>
      <c r="AN22" s="188"/>
      <c r="AO22" s="188"/>
      <c r="AP22" s="188"/>
      <c r="AQ22" s="188"/>
    </row>
    <row r="23" spans="1:43" ht="16.5" hidden="1" customHeight="1" outlineLevel="3">
      <c r="A23" s="183"/>
      <c r="D23" s="25"/>
      <c r="E23" s="184"/>
      <c r="F23" s="192" t="s">
        <v>781</v>
      </c>
      <c r="G23" s="44" t="s">
        <v>785</v>
      </c>
      <c r="H23" s="179">
        <v>0</v>
      </c>
      <c r="I23" s="179">
        <f t="shared" si="0"/>
        <v>1850</v>
      </c>
      <c r="J23" s="179">
        <f t="shared" si="1"/>
        <v>1850</v>
      </c>
      <c r="K23" s="180" t="str">
        <f>IF(SUM(法人!H23)=0,"",SUM(法人!H23)/1000)</f>
        <v/>
      </c>
      <c r="L23" s="187">
        <f>IF(SUM(地域!H23)=0,"",SUM(地域!H23)/1000)</f>
        <v>1850</v>
      </c>
      <c r="M23" s="187" t="str">
        <f>IF(SUM(相談!H23)=0,"",SUM(相談!H23)/1000)</f>
        <v/>
      </c>
      <c r="N23" s="188" t="str">
        <f>IF(SUM(相談!I23)=0,"",SUM(相談!I23)/1000)</f>
        <v/>
      </c>
      <c r="O23" s="188" t="str">
        <f>IF(SUM(相談!M23)=0,"",SUM(相談!M23)/1000)</f>
        <v/>
      </c>
      <c r="P23" s="188" t="str">
        <f>IF(SUM(相談!T23)=0,"",SUM(相談!T23)/1000)</f>
        <v/>
      </c>
      <c r="Q23" s="187" t="str">
        <f>IF(SUM(基金!H23)=0,"",SUM(基金!H23)/1000)</f>
        <v/>
      </c>
      <c r="R23" s="181" t="str">
        <f>IF(SUM(善銀!H23)=0,"",SUM(善銀!H23)/1000)</f>
        <v/>
      </c>
      <c r="S23" s="187" t="str">
        <f>IF(SUM(一般募金!H23)=0,"",SUM(一般募金!H23)/1000)</f>
        <v/>
      </c>
      <c r="T23" s="188" t="str">
        <f>IF(SUM(一般募金!I23)=0,"",SUM(一般募金!I23)/1000)</f>
        <v/>
      </c>
      <c r="U23" s="188" t="e">
        <f>IF(SUM(一般募金!#REF!)=0,"",SUM(一般募金!#REF!)/1000)</f>
        <v>#REF!</v>
      </c>
      <c r="V23" s="188" t="str">
        <f>IF(SUM(一般募金!K23)=0,"",SUM(一般募金!K23)/1000)</f>
        <v/>
      </c>
      <c r="W23" s="187" t="str">
        <f>IF(SUM(歳末募金!H23)=0,"",SUM(歳末募金!I23)/1000)</f>
        <v/>
      </c>
      <c r="X23" s="187" t="str">
        <f>IF(SUM(センター管理!H23)=0,"",SUM(センター管理!H23)/1000)</f>
        <v/>
      </c>
      <c r="Y23" s="188" t="str">
        <f>IF(SUM(センター管理!I23)=0,"",SUM(センター管理!I23)/1000)</f>
        <v/>
      </c>
      <c r="Z23" s="188" t="str">
        <f>IF(SUM(センター管理!K23)=0,"",SUM(センター管理!K23)/1000)</f>
        <v/>
      </c>
      <c r="AA23" s="188" t="e">
        <f>IF(SUM(センター管理!#REF!)=0,"",SUM(センター管理!#REF!)/1000)</f>
        <v>#REF!</v>
      </c>
      <c r="AB23" s="187" t="str">
        <f>IF(SUM(居宅!H23)=0,"",SUM(居宅!H23)/1000)</f>
        <v/>
      </c>
      <c r="AC23" s="188" t="str">
        <f>IF(SUM(居宅!I23)=0,"",SUM(居宅!I23)/1000)</f>
        <v/>
      </c>
      <c r="AD23" s="188" t="str">
        <f>IF(SUM(居宅!L23)=0,"",SUM(居宅!L23)/1000)</f>
        <v/>
      </c>
      <c r="AE23" s="188" t="str">
        <f>IF(SUM(居宅!AF23)=0,"",SUM(居宅!AF23)/1000)</f>
        <v/>
      </c>
      <c r="AF23" s="188" t="str">
        <f>IF(SUM(居宅!AJ23)=0,"",SUM(居宅!AJ23)/1000)</f>
        <v/>
      </c>
      <c r="AG23" s="188" t="str">
        <f>IF(SUM(居宅!AT23)=0,"",SUM(居宅!AT23)/1000)</f>
        <v/>
      </c>
      <c r="AH23" s="188" t="str">
        <f>IF(SUM(居宅!BA23)=0,"",SUM(居宅!BA23)/1000)</f>
        <v/>
      </c>
      <c r="AI23" s="187" t="str">
        <f>IF(SUM(作業所!H23)=0,"",SUM(作業所!H23)/1000)</f>
        <v/>
      </c>
      <c r="AJ23" s="188" t="str">
        <f>IF(SUM(作業所!I23)=0,"",SUM(作業所!I23)/1000)</f>
        <v/>
      </c>
      <c r="AK23" s="188" t="str">
        <f>IF(SUM(作業所!K23)=0,"",SUM(作業所!K23)/1000)</f>
        <v/>
      </c>
      <c r="AL23" s="188" t="str">
        <f>IF(SUM(作業所!R23)=0,"",SUM(作業所!R23)/1000)</f>
        <v/>
      </c>
      <c r="AM23" s="187" t="str">
        <f>IF(SUM('市受託(公益)'!H23)=0,"",SUM('市受託(公益)'!H23)/1000)</f>
        <v/>
      </c>
      <c r="AN23" s="188"/>
      <c r="AO23" s="188"/>
      <c r="AP23" s="188"/>
      <c r="AQ23" s="188"/>
    </row>
    <row r="24" spans="1:43" ht="16.5" hidden="1" customHeight="1" outlineLevel="1">
      <c r="A24" s="183"/>
      <c r="D24" s="28" t="s">
        <v>449</v>
      </c>
      <c r="E24" s="48" t="s">
        <v>450</v>
      </c>
      <c r="F24" s="49"/>
      <c r="G24" s="185"/>
      <c r="H24" s="179">
        <v>96</v>
      </c>
      <c r="I24" s="179">
        <f t="shared" si="0"/>
        <v>372</v>
      </c>
      <c r="J24" s="179">
        <f t="shared" si="1"/>
        <v>276</v>
      </c>
      <c r="K24" s="180" t="str">
        <f>IF(SUM(法人!H24)=0,"",SUM(法人!H24)/1000)</f>
        <v/>
      </c>
      <c r="L24" s="187">
        <f>IF(SUM(地域!H24)=0,"",SUM(地域!H24)/1000)</f>
        <v>300</v>
      </c>
      <c r="M24" s="187" t="str">
        <f>IF(SUM(相談!H24)=0,"",SUM(相談!H24)/1000)</f>
        <v/>
      </c>
      <c r="N24" s="188" t="str">
        <f>IF(SUM(相談!I24)=0,"",SUM(相談!I24)/1000)</f>
        <v/>
      </c>
      <c r="O24" s="188" t="str">
        <f>IF(SUM(相談!M24)=0,"",SUM(相談!M24)/1000)</f>
        <v/>
      </c>
      <c r="P24" s="188" t="str">
        <f>IF(SUM(相談!T24)=0,"",SUM(相談!T24)/1000)</f>
        <v/>
      </c>
      <c r="Q24" s="187" t="str">
        <f>IF(SUM(基金!H24)=0,"",SUM(基金!H24)/1000)</f>
        <v/>
      </c>
      <c r="R24" s="181" t="str">
        <f>IF(SUM(善銀!H24)=0,"",SUM(善銀!H24)/1000)</f>
        <v/>
      </c>
      <c r="S24" s="187" t="str">
        <f>IF(SUM(一般募金!H24)=0,"",SUM(一般募金!H24)/1000)</f>
        <v/>
      </c>
      <c r="T24" s="188" t="str">
        <f>IF(SUM(一般募金!I24)=0,"",SUM(一般募金!I24)/1000)</f>
        <v/>
      </c>
      <c r="U24" s="188" t="e">
        <f>IF(SUM(一般募金!#REF!)=0,"",SUM(一般募金!#REF!)/1000)</f>
        <v>#REF!</v>
      </c>
      <c r="V24" s="188" t="str">
        <f>IF(SUM(一般募金!K24)=0,"",SUM(一般募金!K24)/1000)</f>
        <v/>
      </c>
      <c r="W24" s="187" t="str">
        <f>IF(SUM(歳末募金!H24)=0,"",SUM(歳末募金!I24)/1000)</f>
        <v/>
      </c>
      <c r="X24" s="187" t="str">
        <f>IF(SUM(センター管理!H24)=0,"",SUM(センター管理!H24)/1000)</f>
        <v/>
      </c>
      <c r="Y24" s="188" t="str">
        <f>IF(SUM(センター管理!I24)=0,"",SUM(センター管理!I24)/1000)</f>
        <v/>
      </c>
      <c r="Z24" s="188" t="str">
        <f>IF(SUM(センター管理!K24)=0,"",SUM(センター管理!K24)/1000)</f>
        <v/>
      </c>
      <c r="AA24" s="188" t="e">
        <f>IF(SUM(センター管理!#REF!)=0,"",SUM(センター管理!#REF!)/1000)</f>
        <v>#REF!</v>
      </c>
      <c r="AB24" s="187">
        <f>IF(SUM(居宅!H24)=0,"",SUM(居宅!H24)/1000)</f>
        <v>72</v>
      </c>
      <c r="AC24" s="188" t="str">
        <f>IF(SUM(居宅!I24)=0,"",SUM(居宅!I24)/1000)</f>
        <v/>
      </c>
      <c r="AD24" s="188">
        <f>IF(SUM(居宅!L24)=0,"",SUM(居宅!L24)/1000)</f>
        <v>72</v>
      </c>
      <c r="AE24" s="188" t="str">
        <f>IF(SUM(居宅!AF24)=0,"",SUM(居宅!AF24)/1000)</f>
        <v/>
      </c>
      <c r="AF24" s="188" t="str">
        <f>IF(SUM(居宅!AJ24)=0,"",SUM(居宅!AJ24)/1000)</f>
        <v/>
      </c>
      <c r="AG24" s="188" t="str">
        <f>IF(SUM(居宅!AT24)=0,"",SUM(居宅!AT24)/1000)</f>
        <v/>
      </c>
      <c r="AH24" s="188" t="str">
        <f>IF(SUM(居宅!BA24)=0,"",SUM(居宅!BA24)/1000)</f>
        <v/>
      </c>
      <c r="AI24" s="187" t="str">
        <f>IF(SUM(作業所!H24)=0,"",SUM(作業所!H24)/1000)</f>
        <v/>
      </c>
      <c r="AJ24" s="188" t="str">
        <f>IF(SUM(作業所!I24)=0,"",SUM(作業所!I24)/1000)</f>
        <v/>
      </c>
      <c r="AK24" s="188" t="str">
        <f>IF(SUM(作業所!K24)=0,"",SUM(作業所!K24)/1000)</f>
        <v/>
      </c>
      <c r="AL24" s="188" t="str">
        <f>IF(SUM(作業所!R24)=0,"",SUM(作業所!R24)/1000)</f>
        <v/>
      </c>
      <c r="AM24" s="187" t="str">
        <f>IF(SUM('市受託(公益)'!H24)=0,"",SUM('市受託(公益)'!H24)/1000)</f>
        <v/>
      </c>
      <c r="AN24" s="188" t="str">
        <f>IF(SUM('市受託(公益)'!I24)=0,"",SUM('市受託(公益)'!I24)/1000)</f>
        <v/>
      </c>
      <c r="AO24" s="188" t="str">
        <f>IF(SUM('市受託(公益)'!K24)=0,"",SUM('市受託(公益)'!K24)/1000)</f>
        <v/>
      </c>
      <c r="AP24" s="188" t="str">
        <f>IF(SUM('市受託(公益)'!M24)=0,"",SUM('市受託(公益)'!M24)/1000)</f>
        <v/>
      </c>
      <c r="AQ24" s="188" t="e">
        <f>IF(SUM('市受託(公益)'!#REF!)=0,"",SUM('市受託(公益)'!#REF!)/1000)</f>
        <v>#REF!</v>
      </c>
    </row>
    <row r="25" spans="1:43" ht="16.5" hidden="1" customHeight="1" outlineLevel="2">
      <c r="A25" s="183"/>
      <c r="D25" s="25"/>
      <c r="E25" s="184"/>
      <c r="F25" s="28" t="s">
        <v>451</v>
      </c>
      <c r="G25" s="48" t="s">
        <v>452</v>
      </c>
      <c r="H25" s="179">
        <v>24</v>
      </c>
      <c r="I25" s="179">
        <f t="shared" si="0"/>
        <v>300</v>
      </c>
      <c r="J25" s="179">
        <f t="shared" si="1"/>
        <v>276</v>
      </c>
      <c r="K25" s="180" t="str">
        <f>IF(SUM(法人!H25)=0,"",SUM(法人!H25)/1000)</f>
        <v/>
      </c>
      <c r="L25" s="187">
        <f>IF(SUM(地域!H25)=0,"",SUM(地域!H25)/1000)</f>
        <v>300</v>
      </c>
      <c r="M25" s="187" t="str">
        <f>IF(SUM(相談!H25)=0,"",SUM(相談!H25)/1000)</f>
        <v/>
      </c>
      <c r="N25" s="188" t="str">
        <f>IF(SUM(相談!I25)=0,"",SUM(相談!I25)/1000)</f>
        <v/>
      </c>
      <c r="O25" s="188" t="str">
        <f>IF(SUM(相談!M25)=0,"",SUM(相談!M25)/1000)</f>
        <v/>
      </c>
      <c r="P25" s="188" t="str">
        <f>IF(SUM(相談!T25)=0,"",SUM(相談!T25)/1000)</f>
        <v/>
      </c>
      <c r="Q25" s="187" t="str">
        <f>IF(SUM(基金!H25)=0,"",SUM(基金!H25)/1000)</f>
        <v/>
      </c>
      <c r="R25" s="181" t="str">
        <f>IF(SUM(善銀!H25)=0,"",SUM(善銀!H25)/1000)</f>
        <v/>
      </c>
      <c r="S25" s="187" t="str">
        <f>IF(SUM(一般募金!H25)=0,"",SUM(一般募金!H25)/1000)</f>
        <v/>
      </c>
      <c r="T25" s="188" t="str">
        <f>IF(SUM(一般募金!I25)=0,"",SUM(一般募金!I25)/1000)</f>
        <v/>
      </c>
      <c r="U25" s="188" t="e">
        <f>IF(SUM(一般募金!#REF!)=0,"",SUM(一般募金!#REF!)/1000)</f>
        <v>#REF!</v>
      </c>
      <c r="V25" s="188" t="str">
        <f>IF(SUM(一般募金!K25)=0,"",SUM(一般募金!K25)/1000)</f>
        <v/>
      </c>
      <c r="W25" s="187" t="str">
        <f>IF(SUM(歳末募金!H25)=0,"",SUM(歳末募金!I25)/1000)</f>
        <v/>
      </c>
      <c r="X25" s="187" t="str">
        <f>IF(SUM(センター管理!H25)=0,"",SUM(センター管理!H25)/1000)</f>
        <v/>
      </c>
      <c r="Y25" s="188" t="str">
        <f>IF(SUM(センター管理!I25)=0,"",SUM(センター管理!I25)/1000)</f>
        <v/>
      </c>
      <c r="Z25" s="188" t="str">
        <f>IF(SUM(センター管理!K25)=0,"",SUM(センター管理!K25)/1000)</f>
        <v/>
      </c>
      <c r="AA25" s="188" t="e">
        <f>IF(SUM(センター管理!#REF!)=0,"",SUM(センター管理!#REF!)/1000)</f>
        <v>#REF!</v>
      </c>
      <c r="AB25" s="187" t="str">
        <f>IF(SUM(居宅!H25)=0,"",SUM(居宅!H25)/1000)</f>
        <v/>
      </c>
      <c r="AC25" s="188" t="str">
        <f>IF(SUM(居宅!I25)=0,"",SUM(居宅!I25)/1000)</f>
        <v/>
      </c>
      <c r="AD25" s="188" t="str">
        <f>IF(SUM(居宅!L25)=0,"",SUM(居宅!L25)/1000)</f>
        <v/>
      </c>
      <c r="AE25" s="188" t="str">
        <f>IF(SUM(居宅!AF25)=0,"",SUM(居宅!AF25)/1000)</f>
        <v/>
      </c>
      <c r="AF25" s="188" t="str">
        <f>IF(SUM(居宅!AJ25)=0,"",SUM(居宅!AJ25)/1000)</f>
        <v/>
      </c>
      <c r="AG25" s="188" t="str">
        <f>IF(SUM(居宅!AT25)=0,"",SUM(居宅!AT25)/1000)</f>
        <v/>
      </c>
      <c r="AH25" s="188" t="str">
        <f>IF(SUM(居宅!BA25)=0,"",SUM(居宅!BA25)/1000)</f>
        <v/>
      </c>
      <c r="AI25" s="187" t="str">
        <f>IF(SUM(作業所!H25)=0,"",SUM(作業所!H25)/1000)</f>
        <v/>
      </c>
      <c r="AJ25" s="188" t="str">
        <f>IF(SUM(作業所!I25)=0,"",SUM(作業所!I25)/1000)</f>
        <v/>
      </c>
      <c r="AK25" s="188" t="str">
        <f>IF(SUM(作業所!K25)=0,"",SUM(作業所!K25)/1000)</f>
        <v/>
      </c>
      <c r="AL25" s="188" t="str">
        <f>IF(SUM(作業所!R25)=0,"",SUM(作業所!R25)/1000)</f>
        <v/>
      </c>
      <c r="AM25" s="187" t="str">
        <f>IF(SUM('市受託(公益)'!H25)=0,"",SUM('市受託(公益)'!H25)/1000)</f>
        <v/>
      </c>
      <c r="AN25" s="188" t="str">
        <f>IF(SUM('市受託(公益)'!I25)=0,"",SUM('市受託(公益)'!I25)/1000)</f>
        <v/>
      </c>
      <c r="AO25" s="188" t="str">
        <f>IF(SUM('市受託(公益)'!K25)=0,"",SUM('市受託(公益)'!K25)/1000)</f>
        <v/>
      </c>
      <c r="AP25" s="188" t="str">
        <f>IF(SUM('市受託(公益)'!M25)=0,"",SUM('市受託(公益)'!M25)/1000)</f>
        <v/>
      </c>
      <c r="AQ25" s="188" t="e">
        <f>IF(SUM('市受託(公益)'!#REF!)=0,"",SUM('市受託(公益)'!#REF!)/1000)</f>
        <v>#REF!</v>
      </c>
    </row>
    <row r="26" spans="1:43" ht="16.5" hidden="1" customHeight="1" outlineLevel="2">
      <c r="A26" s="183"/>
      <c r="D26" s="25"/>
      <c r="E26" s="184"/>
      <c r="F26" s="28" t="s">
        <v>454</v>
      </c>
      <c r="G26" s="48" t="s">
        <v>453</v>
      </c>
      <c r="H26" s="179">
        <v>72</v>
      </c>
      <c r="I26" s="179">
        <f t="shared" si="0"/>
        <v>72</v>
      </c>
      <c r="J26" s="179">
        <f t="shared" si="1"/>
        <v>0</v>
      </c>
      <c r="K26" s="180" t="str">
        <f>IF(SUM(法人!H26)=0,"",SUM(法人!H26)/1000)</f>
        <v/>
      </c>
      <c r="L26" s="187" t="str">
        <f>IF(SUM(地域!H26)=0,"",SUM(地域!H26)/1000)</f>
        <v/>
      </c>
      <c r="M26" s="187" t="str">
        <f>IF(SUM(相談!H26)=0,"",SUM(相談!H26)/1000)</f>
        <v/>
      </c>
      <c r="N26" s="188" t="str">
        <f>IF(SUM(相談!I26)=0,"",SUM(相談!I26)/1000)</f>
        <v/>
      </c>
      <c r="O26" s="188" t="str">
        <f>IF(SUM(相談!M26)=0,"",SUM(相談!M26)/1000)</f>
        <v/>
      </c>
      <c r="P26" s="188" t="str">
        <f>IF(SUM(相談!T26)=0,"",SUM(相談!T26)/1000)</f>
        <v/>
      </c>
      <c r="Q26" s="187" t="str">
        <f>IF(SUM(基金!H26)=0,"",SUM(基金!H26)/1000)</f>
        <v/>
      </c>
      <c r="R26" s="181" t="str">
        <f>IF(SUM(善銀!H26)=0,"",SUM(善銀!H26)/1000)</f>
        <v/>
      </c>
      <c r="S26" s="187" t="str">
        <f>IF(SUM(一般募金!H26)=0,"",SUM(一般募金!H26)/1000)</f>
        <v/>
      </c>
      <c r="T26" s="188" t="str">
        <f>IF(SUM(一般募金!I26)=0,"",SUM(一般募金!I26)/1000)</f>
        <v/>
      </c>
      <c r="U26" s="188" t="e">
        <f>IF(SUM(一般募金!#REF!)=0,"",SUM(一般募金!#REF!)/1000)</f>
        <v>#REF!</v>
      </c>
      <c r="V26" s="188" t="str">
        <f>IF(SUM(一般募金!K26)=0,"",SUM(一般募金!K26)/1000)</f>
        <v/>
      </c>
      <c r="W26" s="187" t="str">
        <f>IF(SUM(歳末募金!H26)=0,"",SUM(歳末募金!I26)/1000)</f>
        <v/>
      </c>
      <c r="X26" s="187" t="str">
        <f>IF(SUM(センター管理!H26)=0,"",SUM(センター管理!H26)/1000)</f>
        <v/>
      </c>
      <c r="Y26" s="188" t="str">
        <f>IF(SUM(センター管理!I26)=0,"",SUM(センター管理!I26)/1000)</f>
        <v/>
      </c>
      <c r="Z26" s="188" t="str">
        <f>IF(SUM(センター管理!K26)=0,"",SUM(センター管理!K26)/1000)</f>
        <v/>
      </c>
      <c r="AA26" s="188" t="e">
        <f>IF(SUM(センター管理!#REF!)=0,"",SUM(センター管理!#REF!)/1000)</f>
        <v>#REF!</v>
      </c>
      <c r="AB26" s="187">
        <f>IF(SUM(居宅!H26)=0,"",SUM(居宅!H26)/1000)</f>
        <v>72</v>
      </c>
      <c r="AC26" s="188" t="str">
        <f>IF(SUM(居宅!I26)=0,"",SUM(居宅!I26)/1000)</f>
        <v/>
      </c>
      <c r="AD26" s="188">
        <f>IF(SUM(居宅!L26)=0,"",SUM(居宅!L26)/1000)</f>
        <v>72</v>
      </c>
      <c r="AE26" s="188" t="str">
        <f>IF(SUM(居宅!AF26)=0,"",SUM(居宅!AF26)/1000)</f>
        <v/>
      </c>
      <c r="AF26" s="188" t="str">
        <f>IF(SUM(居宅!AJ26)=0,"",SUM(居宅!AJ26)/1000)</f>
        <v/>
      </c>
      <c r="AG26" s="188" t="str">
        <f>IF(SUM(居宅!AT26)=0,"",SUM(居宅!AT26)/1000)</f>
        <v/>
      </c>
      <c r="AH26" s="188" t="str">
        <f>IF(SUM(居宅!BA26)=0,"",SUM(居宅!BA26)/1000)</f>
        <v/>
      </c>
      <c r="AI26" s="187" t="str">
        <f>IF(SUM(作業所!H26)=0,"",SUM(作業所!H26)/1000)</f>
        <v/>
      </c>
      <c r="AJ26" s="188" t="str">
        <f>IF(SUM(作業所!I26)=0,"",SUM(作業所!I26)/1000)</f>
        <v/>
      </c>
      <c r="AK26" s="188" t="str">
        <f>IF(SUM(作業所!K26)=0,"",SUM(作業所!K26)/1000)</f>
        <v/>
      </c>
      <c r="AL26" s="188" t="str">
        <f>IF(SUM(作業所!R26)=0,"",SUM(作業所!R26)/1000)</f>
        <v/>
      </c>
      <c r="AM26" s="187" t="str">
        <f>IF(SUM('市受託(公益)'!H26)=0,"",SUM('市受託(公益)'!H26)/1000)</f>
        <v/>
      </c>
      <c r="AN26" s="188" t="str">
        <f>IF(SUM('市受託(公益)'!I26)=0,"",SUM('市受託(公益)'!I26)/1000)</f>
        <v/>
      </c>
      <c r="AO26" s="188" t="str">
        <f>IF(SUM('市受託(公益)'!K26)=0,"",SUM('市受託(公益)'!K26)/1000)</f>
        <v/>
      </c>
      <c r="AP26" s="188" t="str">
        <f>IF(SUM('市受託(公益)'!M26)=0,"",SUM('市受託(公益)'!M26)/1000)</f>
        <v/>
      </c>
      <c r="AQ26" s="188" t="e">
        <f>IF(SUM('市受託(公益)'!#REF!)=0,"",SUM('市受託(公益)'!#REF!)/1000)</f>
        <v>#REF!</v>
      </c>
    </row>
    <row r="27" spans="1:43" ht="16.5" hidden="1" customHeight="1" outlineLevel="1">
      <c r="A27" s="183"/>
      <c r="B27" s="18"/>
      <c r="C27" s="184"/>
      <c r="D27" s="28" t="s">
        <v>455</v>
      </c>
      <c r="E27" s="48" t="s">
        <v>456</v>
      </c>
      <c r="F27" s="49"/>
      <c r="G27" s="185"/>
      <c r="H27" s="179">
        <v>12730</v>
      </c>
      <c r="I27" s="179">
        <f t="shared" si="0"/>
        <v>11800</v>
      </c>
      <c r="J27" s="179">
        <f t="shared" si="1"/>
        <v>-930</v>
      </c>
      <c r="K27" s="180" t="str">
        <f>IF(SUM(法人!H27)=0,"",SUM(法人!H27)/1000)</f>
        <v/>
      </c>
      <c r="L27" s="187" t="str">
        <f>IF(SUM(地域!H27)=0,"",SUM(地域!H27)/1000)</f>
        <v/>
      </c>
      <c r="M27" s="187" t="str">
        <f>IF(SUM(相談!H27)=0,"",SUM(相談!H27)/1000)</f>
        <v/>
      </c>
      <c r="N27" s="188" t="str">
        <f>IF(SUM(相談!I27)=0,"",SUM(相談!I27)/1000)</f>
        <v/>
      </c>
      <c r="O27" s="188" t="str">
        <f>IF(SUM(相談!M27)=0,"",SUM(相談!M27)/1000)</f>
        <v/>
      </c>
      <c r="P27" s="188" t="str">
        <f>IF(SUM(相談!T27)=0,"",SUM(相談!T27)/1000)</f>
        <v/>
      </c>
      <c r="Q27" s="187" t="str">
        <f>IF(SUM(基金!H27)=0,"",SUM(基金!H27)/1000)</f>
        <v/>
      </c>
      <c r="R27" s="181" t="str">
        <f>IF(SUM(善銀!H27)=0,"",SUM(善銀!H27)/1000)</f>
        <v/>
      </c>
      <c r="S27" s="187">
        <f>IF(SUM(一般募金!H27)=0,"",SUM(一般募金!H27)/1000)</f>
        <v>6449</v>
      </c>
      <c r="T27" s="188">
        <f>IF(SUM(一般募金!I27)=0,"",SUM(一般募金!I27)/1000)</f>
        <v>25</v>
      </c>
      <c r="U27" s="188" t="e">
        <f>IF(SUM(一般募金!#REF!)=0,"",SUM(一般募金!#REF!)/1000)</f>
        <v>#REF!</v>
      </c>
      <c r="V27" s="188">
        <f>IF(SUM(一般募金!K27)=0,"",SUM(一般募金!K27)/1000)</f>
        <v>6424</v>
      </c>
      <c r="W27" s="187">
        <f>IF(SUM(歳末募金!H27)=0,"",SUM(歳末募金!I27)/1000)</f>
        <v>5351</v>
      </c>
      <c r="X27" s="187" t="str">
        <f>IF(SUM(センター管理!H27)=0,"",SUM(センター管理!H27)/1000)</f>
        <v/>
      </c>
      <c r="Y27" s="188" t="str">
        <f>IF(SUM(センター管理!I27)=0,"",SUM(センター管理!I27)/1000)</f>
        <v/>
      </c>
      <c r="Z27" s="188" t="str">
        <f>IF(SUM(センター管理!K27)=0,"",SUM(センター管理!K27)/1000)</f>
        <v/>
      </c>
      <c r="AA27" s="188" t="e">
        <f>IF(SUM(センター管理!#REF!)=0,"",SUM(センター管理!#REF!)/1000)</f>
        <v>#REF!</v>
      </c>
      <c r="AB27" s="187" t="str">
        <f>IF(SUM(居宅!H27)=0,"",SUM(居宅!H27)/1000)</f>
        <v/>
      </c>
      <c r="AC27" s="188" t="str">
        <f>IF(SUM(居宅!I27)=0,"",SUM(居宅!I27)/1000)</f>
        <v/>
      </c>
      <c r="AD27" s="188" t="str">
        <f>IF(SUM(居宅!L27)=0,"",SUM(居宅!L27)/1000)</f>
        <v/>
      </c>
      <c r="AE27" s="188" t="str">
        <f>IF(SUM(居宅!AF27)=0,"",SUM(居宅!AF27)/1000)</f>
        <v/>
      </c>
      <c r="AF27" s="188" t="str">
        <f>IF(SUM(居宅!AJ27)=0,"",SUM(居宅!AJ27)/1000)</f>
        <v/>
      </c>
      <c r="AG27" s="188" t="str">
        <f>IF(SUM(居宅!AT27)=0,"",SUM(居宅!AT27)/1000)</f>
        <v/>
      </c>
      <c r="AH27" s="188" t="str">
        <f>IF(SUM(居宅!BA27)=0,"",SUM(居宅!BA27)/1000)</f>
        <v/>
      </c>
      <c r="AI27" s="187" t="str">
        <f>IF(SUM(作業所!H27)=0,"",SUM(作業所!H27)/1000)</f>
        <v/>
      </c>
      <c r="AJ27" s="188" t="str">
        <f>IF(SUM(作業所!I27)=0,"",SUM(作業所!I27)/1000)</f>
        <v/>
      </c>
      <c r="AK27" s="188" t="str">
        <f>IF(SUM(作業所!K27)=0,"",SUM(作業所!K27)/1000)</f>
        <v/>
      </c>
      <c r="AL27" s="188" t="str">
        <f>IF(SUM(作業所!R27)=0,"",SUM(作業所!R27)/1000)</f>
        <v/>
      </c>
      <c r="AM27" s="187" t="str">
        <f>IF(SUM('市受託(公益)'!H27)=0,"",SUM('市受託(公益)'!H27)/1000)</f>
        <v/>
      </c>
      <c r="AN27" s="191" t="str">
        <f>IF(SUM('市受託(公益)'!I27)=0,"",SUM('市受託(公益)'!I27)/1000)</f>
        <v/>
      </c>
      <c r="AO27" s="191" t="str">
        <f>IF(SUM('市受託(公益)'!K27)=0,"",SUM('市受託(公益)'!K27)/1000)</f>
        <v/>
      </c>
      <c r="AP27" s="191" t="str">
        <f>IF(SUM('市受託(公益)'!M27)=0,"",SUM('市受託(公益)'!M27)/1000)</f>
        <v/>
      </c>
      <c r="AQ27" s="191" t="e">
        <f>IF(SUM('市受託(公益)'!#REF!)=0,"",SUM('市受託(公益)'!#REF!)/1000)</f>
        <v>#REF!</v>
      </c>
    </row>
    <row r="28" spans="1:43" ht="16.5" hidden="1" customHeight="1" outlineLevel="2">
      <c r="A28" s="183"/>
      <c r="E28" s="89"/>
      <c r="F28" s="49" t="s">
        <v>457</v>
      </c>
      <c r="G28" s="185" t="s">
        <v>458</v>
      </c>
      <c r="H28" s="179">
        <v>7071</v>
      </c>
      <c r="I28" s="179">
        <f t="shared" si="0"/>
        <v>6449</v>
      </c>
      <c r="J28" s="179">
        <f t="shared" si="1"/>
        <v>-622</v>
      </c>
      <c r="K28" s="180" t="str">
        <f>IF(SUM(法人!H28)=0,"",SUM(法人!H28)/1000)</f>
        <v/>
      </c>
      <c r="L28" s="187" t="str">
        <f>IF(SUM(地域!H28)=0,"",SUM(地域!H28)/1000)</f>
        <v/>
      </c>
      <c r="M28" s="187" t="str">
        <f>IF(SUM(相談!H28)=0,"",SUM(相談!H28)/1000)</f>
        <v/>
      </c>
      <c r="N28" s="188" t="str">
        <f>IF(SUM(相談!I28)=0,"",SUM(相談!I28)/1000)</f>
        <v/>
      </c>
      <c r="O28" s="188" t="str">
        <f>IF(SUM(相談!M28)=0,"",SUM(相談!M28)/1000)</f>
        <v/>
      </c>
      <c r="P28" s="188" t="str">
        <f>IF(SUM(相談!T28)=0,"",SUM(相談!T28)/1000)</f>
        <v/>
      </c>
      <c r="Q28" s="187" t="str">
        <f>IF(SUM(基金!H28)=0,"",SUM(基金!H28)/1000)</f>
        <v/>
      </c>
      <c r="R28" s="181" t="str">
        <f>IF(SUM(善銀!H28)=0,"",SUM(善銀!H28)/1000)</f>
        <v/>
      </c>
      <c r="S28" s="187">
        <f>IF(SUM(一般募金!H28)=0,"",SUM(一般募金!H28)/1000)</f>
        <v>6449</v>
      </c>
      <c r="T28" s="188">
        <f>IF(SUM(一般募金!I28)=0,"",SUM(一般募金!I28)/1000)</f>
        <v>25</v>
      </c>
      <c r="U28" s="188" t="e">
        <f>IF(SUM(一般募金!#REF!)=0,"",SUM(一般募金!#REF!)/1000)</f>
        <v>#REF!</v>
      </c>
      <c r="V28" s="188">
        <f>IF(SUM(一般募金!K28)=0,"",SUM(一般募金!K28)/1000)</f>
        <v>6424</v>
      </c>
      <c r="W28" s="187" t="str">
        <f>IF(SUM(歳末募金!H28)=0,"",SUM(歳末募金!I28)/1000)</f>
        <v/>
      </c>
      <c r="X28" s="187" t="str">
        <f>IF(SUM(センター管理!H28)=0,"",SUM(センター管理!H28)/1000)</f>
        <v/>
      </c>
      <c r="Y28" s="188" t="str">
        <f>IF(SUM(センター管理!I28)=0,"",SUM(センター管理!I28)/1000)</f>
        <v/>
      </c>
      <c r="Z28" s="188" t="str">
        <f>IF(SUM(センター管理!K28)=0,"",SUM(センター管理!K28)/1000)</f>
        <v/>
      </c>
      <c r="AA28" s="188" t="e">
        <f>IF(SUM(センター管理!#REF!)=0,"",SUM(センター管理!#REF!)/1000)</f>
        <v>#REF!</v>
      </c>
      <c r="AB28" s="187" t="str">
        <f>IF(SUM(居宅!H28)=0,"",SUM(居宅!H28)/1000)</f>
        <v/>
      </c>
      <c r="AC28" s="188" t="str">
        <f>IF(SUM(居宅!I28)=0,"",SUM(居宅!I28)/1000)</f>
        <v/>
      </c>
      <c r="AD28" s="188" t="str">
        <f>IF(SUM(居宅!L28)=0,"",SUM(居宅!L28)/1000)</f>
        <v/>
      </c>
      <c r="AE28" s="188" t="str">
        <f>IF(SUM(居宅!AF28)=0,"",SUM(居宅!AF28)/1000)</f>
        <v/>
      </c>
      <c r="AF28" s="188" t="str">
        <f>IF(SUM(居宅!AJ28)=0,"",SUM(居宅!AJ28)/1000)</f>
        <v/>
      </c>
      <c r="AG28" s="188" t="str">
        <f>IF(SUM(居宅!AT28)=0,"",SUM(居宅!AT28)/1000)</f>
        <v/>
      </c>
      <c r="AH28" s="188" t="str">
        <f>IF(SUM(居宅!BA28)=0,"",SUM(居宅!BA28)/1000)</f>
        <v/>
      </c>
      <c r="AI28" s="187" t="str">
        <f>IF(SUM(作業所!H28)=0,"",SUM(作業所!H28)/1000)</f>
        <v/>
      </c>
      <c r="AJ28" s="188" t="str">
        <f>IF(SUM(作業所!I28)=0,"",SUM(作業所!I28)/1000)</f>
        <v/>
      </c>
      <c r="AK28" s="188" t="str">
        <f>IF(SUM(作業所!K28)=0,"",SUM(作業所!K28)/1000)</f>
        <v/>
      </c>
      <c r="AL28" s="188" t="str">
        <f>IF(SUM(作業所!R28)=0,"",SUM(作業所!R28)/1000)</f>
        <v/>
      </c>
      <c r="AM28" s="187" t="str">
        <f>IF(SUM('市受託(公益)'!H28)=0,"",SUM('市受託(公益)'!H28)/1000)</f>
        <v/>
      </c>
      <c r="AN28" s="188" t="str">
        <f>IF(SUM('市受託(公益)'!I28)=0,"",SUM('市受託(公益)'!I28)/1000)</f>
        <v/>
      </c>
      <c r="AO28" s="188" t="str">
        <f>IF(SUM('市受託(公益)'!K28)=0,"",SUM('市受託(公益)'!K28)/1000)</f>
        <v/>
      </c>
      <c r="AP28" s="188" t="str">
        <f>IF(SUM('市受託(公益)'!M28)=0,"",SUM('市受託(公益)'!M28)/1000)</f>
        <v/>
      </c>
      <c r="AQ28" s="188" t="e">
        <f>IF(SUM('市受託(公益)'!#REF!)=0,"",SUM('市受託(公益)'!#REF!)/1000)</f>
        <v>#REF!</v>
      </c>
    </row>
    <row r="29" spans="1:43" ht="16.5" hidden="1" customHeight="1" outlineLevel="2">
      <c r="A29" s="183"/>
      <c r="D29" s="25"/>
      <c r="E29" s="88"/>
      <c r="F29" s="49" t="s">
        <v>459</v>
      </c>
      <c r="G29" s="83" t="s">
        <v>36</v>
      </c>
      <c r="H29" s="179">
        <v>5659</v>
      </c>
      <c r="I29" s="179">
        <f t="shared" si="0"/>
        <v>5351</v>
      </c>
      <c r="J29" s="179">
        <f t="shared" si="1"/>
        <v>-308</v>
      </c>
      <c r="K29" s="180" t="str">
        <f>IF(SUM(法人!H29)=0,"",SUM(法人!H29)/1000)</f>
        <v/>
      </c>
      <c r="L29" s="187" t="str">
        <f>IF(SUM(地域!H29)=0,"",SUM(地域!H29)/1000)</f>
        <v/>
      </c>
      <c r="M29" s="187" t="str">
        <f>IF(SUM(相談!H29)=0,"",SUM(相談!H29)/1000)</f>
        <v/>
      </c>
      <c r="N29" s="188" t="str">
        <f>IF(SUM(相談!I29)=0,"",SUM(相談!I29)/1000)</f>
        <v/>
      </c>
      <c r="O29" s="188" t="str">
        <f>IF(SUM(相談!M29)=0,"",SUM(相談!M29)/1000)</f>
        <v/>
      </c>
      <c r="P29" s="188" t="str">
        <f>IF(SUM(相談!T29)=0,"",SUM(相談!T29)/1000)</f>
        <v/>
      </c>
      <c r="Q29" s="187" t="str">
        <f>IF(SUM(基金!H29)=0,"",SUM(基金!H29)/1000)</f>
        <v/>
      </c>
      <c r="R29" s="181" t="str">
        <f>IF(SUM(善銀!H29)=0,"",SUM(善銀!H29)/1000)</f>
        <v/>
      </c>
      <c r="S29" s="187" t="str">
        <f>IF(SUM(一般募金!H29)=0,"",SUM(一般募金!H29)/1000)</f>
        <v/>
      </c>
      <c r="T29" s="188" t="str">
        <f>IF(SUM(一般募金!I29)=0,"",SUM(一般募金!I29)/1000)</f>
        <v/>
      </c>
      <c r="U29" s="188" t="e">
        <f>IF(SUM(一般募金!#REF!)=0,"",SUM(一般募金!#REF!)/1000)</f>
        <v>#REF!</v>
      </c>
      <c r="V29" s="188" t="str">
        <f>IF(SUM(一般募金!K29)=0,"",SUM(一般募金!K29)/1000)</f>
        <v/>
      </c>
      <c r="W29" s="187">
        <f>IF(SUM(歳末募金!H29)=0,"",SUM(歳末募金!I29)/1000)</f>
        <v>5351</v>
      </c>
      <c r="X29" s="187" t="str">
        <f>IF(SUM(センター管理!H29)=0,"",SUM(センター管理!H29)/1000)</f>
        <v/>
      </c>
      <c r="Y29" s="188" t="str">
        <f>IF(SUM(センター管理!I29)=0,"",SUM(センター管理!I29)/1000)</f>
        <v/>
      </c>
      <c r="Z29" s="188" t="str">
        <f>IF(SUM(センター管理!K29)=0,"",SUM(センター管理!K29)/1000)</f>
        <v/>
      </c>
      <c r="AA29" s="188" t="e">
        <f>IF(SUM(センター管理!#REF!)=0,"",SUM(センター管理!#REF!)/1000)</f>
        <v>#REF!</v>
      </c>
      <c r="AB29" s="187" t="str">
        <f>IF(SUM(居宅!H29)=0,"",SUM(居宅!H29)/1000)</f>
        <v/>
      </c>
      <c r="AC29" s="188" t="str">
        <f>IF(SUM(居宅!I29)=0,"",SUM(居宅!I29)/1000)</f>
        <v/>
      </c>
      <c r="AD29" s="188" t="str">
        <f>IF(SUM(居宅!L29)=0,"",SUM(居宅!L29)/1000)</f>
        <v/>
      </c>
      <c r="AE29" s="188" t="str">
        <f>IF(SUM(居宅!AF29)=0,"",SUM(居宅!AF29)/1000)</f>
        <v/>
      </c>
      <c r="AF29" s="188" t="str">
        <f>IF(SUM(居宅!AJ29)=0,"",SUM(居宅!AJ29)/1000)</f>
        <v/>
      </c>
      <c r="AG29" s="188" t="str">
        <f>IF(SUM(居宅!AT29)=0,"",SUM(居宅!AT29)/1000)</f>
        <v/>
      </c>
      <c r="AH29" s="188" t="str">
        <f>IF(SUM(居宅!BA29)=0,"",SUM(居宅!BA29)/1000)</f>
        <v/>
      </c>
      <c r="AI29" s="187" t="str">
        <f>IF(SUM(作業所!H29)=0,"",SUM(作業所!H29)/1000)</f>
        <v/>
      </c>
      <c r="AJ29" s="188" t="str">
        <f>IF(SUM(作業所!I29)=0,"",SUM(作業所!I29)/1000)</f>
        <v/>
      </c>
      <c r="AK29" s="188" t="str">
        <f>IF(SUM(作業所!K29)=0,"",SUM(作業所!K29)/1000)</f>
        <v/>
      </c>
      <c r="AL29" s="188" t="str">
        <f>IF(SUM(作業所!R29)=0,"",SUM(作業所!R29)/1000)</f>
        <v/>
      </c>
      <c r="AM29" s="187" t="str">
        <f>IF(SUM('市受託(公益)'!H29)=0,"",SUM('市受託(公益)'!H29)/1000)</f>
        <v/>
      </c>
      <c r="AN29" s="188" t="str">
        <f>IF(SUM('市受託(公益)'!I29)=0,"",SUM('市受託(公益)'!I29)/1000)</f>
        <v/>
      </c>
      <c r="AO29" s="188" t="str">
        <f>IF(SUM('市受託(公益)'!K29)=0,"",SUM('市受託(公益)'!K29)/1000)</f>
        <v/>
      </c>
      <c r="AP29" s="188" t="str">
        <f>IF(SUM('市受託(公益)'!M29)=0,"",SUM('市受託(公益)'!M29)/1000)</f>
        <v/>
      </c>
      <c r="AQ29" s="188" t="e">
        <f>IF(SUM('市受託(公益)'!#REF!)=0,"",SUM('市受託(公益)'!#REF!)/1000)</f>
        <v>#REF!</v>
      </c>
    </row>
    <row r="30" spans="1:43" ht="16.5" hidden="1" customHeight="1" outlineLevel="1">
      <c r="A30" s="183"/>
      <c r="D30" s="24" t="s">
        <v>460</v>
      </c>
      <c r="E30" s="83" t="s">
        <v>37</v>
      </c>
      <c r="F30" s="49"/>
      <c r="G30" s="185"/>
      <c r="H30" s="179" t="s">
        <v>771</v>
      </c>
      <c r="I30" s="179" t="str">
        <f t="shared" si="0"/>
        <v/>
      </c>
      <c r="J30" s="179" t="str">
        <f t="shared" si="1"/>
        <v xml:space="preserve"> </v>
      </c>
      <c r="K30" s="180" t="str">
        <f>IF(SUM(法人!H30)=0,"",SUM(法人!H30)/1000)</f>
        <v/>
      </c>
      <c r="L30" s="187" t="str">
        <f>IF(SUM(地域!H30)=0,"",SUM(地域!H30)/1000)</f>
        <v/>
      </c>
      <c r="M30" s="187" t="str">
        <f>IF(SUM(相談!H30)=0,"",SUM(相談!H30)/1000)</f>
        <v/>
      </c>
      <c r="N30" s="188" t="str">
        <f>IF(SUM(相談!I30)=0,"",SUM(相談!I30)/1000)</f>
        <v/>
      </c>
      <c r="O30" s="188" t="str">
        <f>IF(SUM(相談!M30)=0,"",SUM(相談!M30)/1000)</f>
        <v/>
      </c>
      <c r="P30" s="188" t="str">
        <f>IF(SUM(相談!T30)=0,"",SUM(相談!T30)/1000)</f>
        <v/>
      </c>
      <c r="Q30" s="187" t="str">
        <f>IF(SUM(基金!H30)=0,"",SUM(基金!H30)/1000)</f>
        <v/>
      </c>
      <c r="R30" s="181" t="str">
        <f>IF(SUM(善銀!H30)=0,"",SUM(善銀!H30)/1000)</f>
        <v/>
      </c>
      <c r="S30" s="187" t="str">
        <f>IF(SUM(一般募金!H30)=0,"",SUM(一般募金!H30)/1000)</f>
        <v/>
      </c>
      <c r="T30" s="188" t="str">
        <f>IF(SUM(一般募金!I30)=0,"",SUM(一般募金!I30)/1000)</f>
        <v/>
      </c>
      <c r="U30" s="188" t="e">
        <f>IF(SUM(一般募金!#REF!)=0,"",SUM(一般募金!#REF!)/1000)</f>
        <v>#REF!</v>
      </c>
      <c r="V30" s="188" t="str">
        <f>IF(SUM(一般募金!K30)=0,"",SUM(一般募金!K30)/1000)</f>
        <v/>
      </c>
      <c r="W30" s="187" t="str">
        <f>IF(SUM(歳末募金!H30)=0,"",SUM(歳末募金!I30)/1000)</f>
        <v/>
      </c>
      <c r="X30" s="187" t="str">
        <f>IF(SUM(センター管理!H30)=0,"",SUM(センター管理!H30)/1000)</f>
        <v/>
      </c>
      <c r="Y30" s="188" t="str">
        <f>IF(SUM(センター管理!I30)=0,"",SUM(センター管理!I30)/1000)</f>
        <v/>
      </c>
      <c r="Z30" s="188" t="str">
        <f>IF(SUM(センター管理!K30)=0,"",SUM(センター管理!K30)/1000)</f>
        <v/>
      </c>
      <c r="AA30" s="188" t="e">
        <f>IF(SUM(センター管理!#REF!)=0,"",SUM(センター管理!#REF!)/1000)</f>
        <v>#REF!</v>
      </c>
      <c r="AB30" s="187" t="str">
        <f>IF(SUM(居宅!H30)=0,"",SUM(居宅!H30)/1000)</f>
        <v/>
      </c>
      <c r="AC30" s="188" t="str">
        <f>IF(SUM(居宅!I30)=0,"",SUM(居宅!I30)/1000)</f>
        <v/>
      </c>
      <c r="AD30" s="188" t="str">
        <f>IF(SUM(居宅!L30)=0,"",SUM(居宅!L30)/1000)</f>
        <v/>
      </c>
      <c r="AE30" s="188" t="str">
        <f>IF(SUM(居宅!AF30)=0,"",SUM(居宅!AF30)/1000)</f>
        <v/>
      </c>
      <c r="AF30" s="188" t="str">
        <f>IF(SUM(居宅!AJ30)=0,"",SUM(居宅!AJ30)/1000)</f>
        <v/>
      </c>
      <c r="AG30" s="188" t="str">
        <f>IF(SUM(居宅!AT30)=0,"",SUM(居宅!AT30)/1000)</f>
        <v/>
      </c>
      <c r="AH30" s="188" t="str">
        <f>IF(SUM(居宅!BA30)=0,"",SUM(居宅!BA30)/1000)</f>
        <v/>
      </c>
      <c r="AI30" s="187" t="str">
        <f>IF(SUM(作業所!H30)=0,"",SUM(作業所!H30)/1000)</f>
        <v/>
      </c>
      <c r="AJ30" s="188" t="str">
        <f>IF(SUM(作業所!I30)=0,"",SUM(作業所!I30)/1000)</f>
        <v/>
      </c>
      <c r="AK30" s="188" t="str">
        <f>IF(SUM(作業所!K30)=0,"",SUM(作業所!K30)/1000)</f>
        <v/>
      </c>
      <c r="AL30" s="188" t="str">
        <f>IF(SUM(作業所!R30)=0,"",SUM(作業所!R30)/1000)</f>
        <v/>
      </c>
      <c r="AM30" s="187" t="str">
        <f>IF(SUM('市受託(公益)'!H30)=0,"",SUM('市受託(公益)'!H30)/1000)</f>
        <v/>
      </c>
      <c r="AN30" s="188" t="str">
        <f>IF(SUM('市受託(公益)'!I30)=0,"",SUM('市受託(公益)'!I30)/1000)</f>
        <v/>
      </c>
      <c r="AO30" s="188" t="str">
        <f>IF(SUM('市受託(公益)'!K30)=0,"",SUM('市受託(公益)'!K30)/1000)</f>
        <v/>
      </c>
      <c r="AP30" s="188" t="str">
        <f>IF(SUM('市受託(公益)'!M30)=0,"",SUM('市受託(公益)'!M30)/1000)</f>
        <v/>
      </c>
      <c r="AQ30" s="188" t="e">
        <f>IF(SUM('市受託(公益)'!#REF!)=0,"",SUM('市受託(公益)'!#REF!)/1000)</f>
        <v>#REF!</v>
      </c>
    </row>
    <row r="31" spans="1:43" ht="16.5" hidden="1" customHeight="1" outlineLevel="2">
      <c r="A31" s="183"/>
      <c r="D31" s="25"/>
      <c r="E31" s="88"/>
      <c r="F31" s="49" t="s">
        <v>460</v>
      </c>
      <c r="G31" s="185" t="s">
        <v>37</v>
      </c>
      <c r="H31" s="179" t="s">
        <v>771</v>
      </c>
      <c r="I31" s="179" t="str">
        <f t="shared" si="0"/>
        <v/>
      </c>
      <c r="J31" s="179" t="str">
        <f t="shared" si="1"/>
        <v xml:space="preserve"> </v>
      </c>
      <c r="K31" s="180" t="str">
        <f>IF(SUM(法人!H31)=0,"",SUM(法人!H31)/1000)</f>
        <v/>
      </c>
      <c r="L31" s="187" t="str">
        <f>IF(SUM(地域!H31)=0,"",SUM(地域!H31)/1000)</f>
        <v/>
      </c>
      <c r="M31" s="187" t="str">
        <f>IF(SUM(相談!H31)=0,"",SUM(相談!H31)/1000)</f>
        <v/>
      </c>
      <c r="N31" s="188" t="str">
        <f>IF(SUM(相談!I31)=0,"",SUM(相談!I31)/1000)</f>
        <v/>
      </c>
      <c r="O31" s="188" t="str">
        <f>IF(SUM(相談!M31)=0,"",SUM(相談!M31)/1000)</f>
        <v/>
      </c>
      <c r="P31" s="188" t="str">
        <f>IF(SUM(相談!T31)=0,"",SUM(相談!T31)/1000)</f>
        <v/>
      </c>
      <c r="Q31" s="187" t="str">
        <f>IF(SUM(基金!H31)=0,"",SUM(基金!H31)/1000)</f>
        <v/>
      </c>
      <c r="R31" s="181" t="str">
        <f>IF(SUM(善銀!H31)=0,"",SUM(善銀!H31)/1000)</f>
        <v/>
      </c>
      <c r="S31" s="187" t="str">
        <f>IF(SUM(一般募金!H31)=0,"",SUM(一般募金!H31)/1000)</f>
        <v/>
      </c>
      <c r="T31" s="188" t="str">
        <f>IF(SUM(一般募金!I31)=0,"",SUM(一般募金!I31)/1000)</f>
        <v/>
      </c>
      <c r="U31" s="188" t="e">
        <f>IF(SUM(一般募金!#REF!)=0,"",SUM(一般募金!#REF!)/1000)</f>
        <v>#REF!</v>
      </c>
      <c r="V31" s="188" t="str">
        <f>IF(SUM(一般募金!K31)=0,"",SUM(一般募金!K31)/1000)</f>
        <v/>
      </c>
      <c r="W31" s="187" t="str">
        <f>IF(SUM(歳末募金!H31)=0,"",SUM(歳末募金!I31)/1000)</f>
        <v/>
      </c>
      <c r="X31" s="187" t="str">
        <f>IF(SUM(センター管理!H31)=0,"",SUM(センター管理!H31)/1000)</f>
        <v/>
      </c>
      <c r="Y31" s="188" t="str">
        <f>IF(SUM(センター管理!I31)=0,"",SUM(センター管理!I31)/1000)</f>
        <v/>
      </c>
      <c r="Z31" s="188" t="str">
        <f>IF(SUM(センター管理!K31)=0,"",SUM(センター管理!K31)/1000)</f>
        <v/>
      </c>
      <c r="AA31" s="188" t="e">
        <f>IF(SUM(センター管理!#REF!)=0,"",SUM(センター管理!#REF!)/1000)</f>
        <v>#REF!</v>
      </c>
      <c r="AB31" s="187" t="str">
        <f>IF(SUM(居宅!H31)=0,"",SUM(居宅!H31)/1000)</f>
        <v/>
      </c>
      <c r="AC31" s="188" t="str">
        <f>IF(SUM(居宅!I31)=0,"",SUM(居宅!I31)/1000)</f>
        <v/>
      </c>
      <c r="AD31" s="188" t="str">
        <f>IF(SUM(居宅!L31)=0,"",SUM(居宅!L31)/1000)</f>
        <v/>
      </c>
      <c r="AE31" s="188" t="str">
        <f>IF(SUM(居宅!AF31)=0,"",SUM(居宅!AF31)/1000)</f>
        <v/>
      </c>
      <c r="AF31" s="188" t="str">
        <f>IF(SUM(居宅!AJ31)=0,"",SUM(居宅!AJ31)/1000)</f>
        <v/>
      </c>
      <c r="AG31" s="188" t="str">
        <f>IF(SUM(居宅!AT31)=0,"",SUM(居宅!AT31)/1000)</f>
        <v/>
      </c>
      <c r="AH31" s="188" t="str">
        <f>IF(SUM(居宅!BA31)=0,"",SUM(居宅!BA31)/1000)</f>
        <v/>
      </c>
      <c r="AI31" s="187" t="str">
        <f>IF(SUM(作業所!H31)=0,"",SUM(作業所!H31)/1000)</f>
        <v/>
      </c>
      <c r="AJ31" s="188" t="str">
        <f>IF(SUM(作業所!I31)=0,"",SUM(作業所!I31)/1000)</f>
        <v/>
      </c>
      <c r="AK31" s="188" t="str">
        <f>IF(SUM(作業所!K31)=0,"",SUM(作業所!K31)/1000)</f>
        <v/>
      </c>
      <c r="AL31" s="188" t="str">
        <f>IF(SUM(作業所!R31)=0,"",SUM(作業所!R31)/1000)</f>
        <v/>
      </c>
      <c r="AM31" s="187" t="str">
        <f>IF(SUM('市受託(公益)'!H31)=0,"",SUM('市受託(公益)'!H31)/1000)</f>
        <v/>
      </c>
      <c r="AN31" s="188" t="str">
        <f>IF(SUM('市受託(公益)'!I31)=0,"",SUM('市受託(公益)'!I31)/1000)</f>
        <v/>
      </c>
      <c r="AO31" s="188" t="str">
        <f>IF(SUM('市受託(公益)'!K31)=0,"",SUM('市受託(公益)'!K31)/1000)</f>
        <v/>
      </c>
      <c r="AP31" s="188" t="str">
        <f>IF(SUM('市受託(公益)'!M31)=0,"",SUM('市受託(公益)'!M31)/1000)</f>
        <v/>
      </c>
      <c r="AQ31" s="188" t="e">
        <f>IF(SUM('市受託(公益)'!#REF!)=0,"",SUM('市受託(公益)'!#REF!)/1000)</f>
        <v>#REF!</v>
      </c>
    </row>
    <row r="32" spans="1:43" s="182" customFormat="1" ht="16.5" collapsed="1">
      <c r="A32" s="177"/>
      <c r="B32" s="15" t="s">
        <v>461</v>
      </c>
      <c r="C32" s="16" t="s">
        <v>0</v>
      </c>
      <c r="D32" s="19"/>
      <c r="E32" s="189"/>
      <c r="F32" s="190"/>
      <c r="G32" s="185"/>
      <c r="H32" s="179">
        <v>65459</v>
      </c>
      <c r="I32" s="179">
        <f t="shared" si="0"/>
        <v>66094</v>
      </c>
      <c r="J32" s="179">
        <f t="shared" si="1"/>
        <v>635</v>
      </c>
      <c r="K32" s="180" t="str">
        <f>IF(SUM(法人!H32)=0,"",SUM(法人!H32)/1000)</f>
        <v/>
      </c>
      <c r="L32" s="187">
        <f>IF(SUM(地域!H32)=0,"",SUM(地域!H32)/1000)</f>
        <v>20626</v>
      </c>
      <c r="M32" s="187">
        <f>IF(SUM(相談!H32)=0,"",SUM(相談!H32)/1000)</f>
        <v>18883</v>
      </c>
      <c r="N32" s="188" t="str">
        <f>IF(SUM(相談!I32)=0,"",SUM(相談!I32)/1000)</f>
        <v/>
      </c>
      <c r="O32" s="188">
        <f>IF(SUM(相談!M32)=0,"",SUM(相談!M32)/1000)</f>
        <v>14573</v>
      </c>
      <c r="P32" s="188">
        <f>IF(SUM(相談!T32)=0,"",SUM(相談!T32)/1000)</f>
        <v>4310</v>
      </c>
      <c r="Q32" s="187" t="str">
        <f>IF(SUM(基金!H32)=0,"",SUM(基金!H32)/1000)</f>
        <v/>
      </c>
      <c r="R32" s="181" t="str">
        <f>IF(SUM(善銀!H32)=0,"",SUM(善銀!H32)/1000)</f>
        <v/>
      </c>
      <c r="S32" s="187" t="str">
        <f>IF(SUM(一般募金!H32)=0,"",SUM(一般募金!H32)/1000)</f>
        <v/>
      </c>
      <c r="T32" s="188" t="str">
        <f>IF(SUM(一般募金!I32)=0,"",SUM(一般募金!I32)/1000)</f>
        <v/>
      </c>
      <c r="U32" s="188" t="e">
        <f>IF(SUM(一般募金!#REF!)=0,"",SUM(一般募金!#REF!)/1000)</f>
        <v>#REF!</v>
      </c>
      <c r="V32" s="188" t="str">
        <f>IF(SUM(一般募金!K32)=0,"",SUM(一般募金!K32)/1000)</f>
        <v/>
      </c>
      <c r="W32" s="187" t="str">
        <f>IF(SUM(歳末募金!H32)=0,"",SUM(歳末募金!I32)/1000)</f>
        <v/>
      </c>
      <c r="X32" s="187">
        <f>IF(SUM(センター管理!H32)=0,"",SUM(センター管理!H32)/1000)</f>
        <v>11981</v>
      </c>
      <c r="Y32" s="188">
        <f>IF(SUM(センター管理!I32)=0,"",SUM(センター管理!I32)/1000)</f>
        <v>4571</v>
      </c>
      <c r="Z32" s="188">
        <f>IF(SUM(センター管理!K32)=0,"",SUM(センター管理!K32)/1000)</f>
        <v>7410</v>
      </c>
      <c r="AA32" s="188" t="e">
        <f>IF(SUM(センター管理!#REF!)=0,"",SUM(センター管理!#REF!)/1000)</f>
        <v>#REF!</v>
      </c>
      <c r="AB32" s="187">
        <f>IF(SUM(居宅!H32)=0,"",SUM(居宅!H32)/1000)</f>
        <v>2216</v>
      </c>
      <c r="AC32" s="188">
        <f>IF(SUM(居宅!I32)=0,"",SUM(居宅!I32)/1000)</f>
        <v>2052</v>
      </c>
      <c r="AD32" s="188">
        <f>IF(SUM(居宅!L32)=0,"",SUM(居宅!L32)/1000)</f>
        <v>164</v>
      </c>
      <c r="AE32" s="188" t="str">
        <f>IF(SUM(居宅!AF32)=0,"",SUM(居宅!AF32)/1000)</f>
        <v/>
      </c>
      <c r="AF32" s="188" t="str">
        <f>IF(SUM(居宅!AJ32)=0,"",SUM(居宅!AJ32)/1000)</f>
        <v/>
      </c>
      <c r="AG32" s="188" t="str">
        <f>IF(SUM(居宅!AT32)=0,"",SUM(居宅!AT32)/1000)</f>
        <v/>
      </c>
      <c r="AH32" s="188" t="str">
        <f>IF(SUM(居宅!BA32)=0,"",SUM(居宅!BA32)/1000)</f>
        <v/>
      </c>
      <c r="AI32" s="187" t="str">
        <f>IF(SUM(作業所!H32)=0,"",SUM(作業所!H32)/1000)</f>
        <v/>
      </c>
      <c r="AJ32" s="188" t="str">
        <f>IF(SUM(作業所!I32)=0,"",SUM(作業所!I32)/1000)</f>
        <v/>
      </c>
      <c r="AK32" s="188" t="str">
        <f>IF(SUM(作業所!K32)=0,"",SUM(作業所!K32)/1000)</f>
        <v/>
      </c>
      <c r="AL32" s="188" t="str">
        <f>IF(SUM(作業所!R32)=0,"",SUM(作業所!R32)/1000)</f>
        <v/>
      </c>
      <c r="AM32" s="187">
        <f>IF(SUM('市受託(公益)'!H32)=0,"",SUM('市受託(公益)'!H32)/1000)</f>
        <v>12388</v>
      </c>
      <c r="AN32" s="187">
        <f>IF(SUM('市受託(公益)'!I32)=0,"",SUM('市受託(公益)'!I32)/1000)</f>
        <v>2313</v>
      </c>
      <c r="AO32" s="187">
        <f>IF(SUM('市受託(公益)'!K32)=0,"",SUM('市受託(公益)'!K32)/1000)</f>
        <v>4488</v>
      </c>
      <c r="AP32" s="187">
        <f>IF(SUM('市受託(公益)'!M32)=0,"",SUM('市受託(公益)'!M32)/1000)</f>
        <v>1588</v>
      </c>
      <c r="AQ32" s="187" t="e">
        <f>IF(SUM('市受託(公益)'!#REF!)=0,"",SUM('市受託(公益)'!#REF!)/1000)</f>
        <v>#REF!</v>
      </c>
    </row>
    <row r="33" spans="1:43" ht="16.5" hidden="1" customHeight="1" outlineLevel="1">
      <c r="A33" s="183"/>
      <c r="D33" s="28" t="s">
        <v>462</v>
      </c>
      <c r="E33" s="48" t="s">
        <v>463</v>
      </c>
      <c r="F33" s="49"/>
      <c r="G33" s="185"/>
      <c r="H33" s="179">
        <v>60668</v>
      </c>
      <c r="I33" s="179">
        <f t="shared" si="0"/>
        <v>61784</v>
      </c>
      <c r="J33" s="179">
        <f t="shared" si="1"/>
        <v>1116</v>
      </c>
      <c r="K33" s="180" t="str">
        <f>IF(SUM(法人!H33)=0,"",SUM(法人!H33)/1000)</f>
        <v/>
      </c>
      <c r="L33" s="187">
        <f>IF(SUM(地域!H33)=0,"",SUM(地域!H33)/1000)</f>
        <v>20626</v>
      </c>
      <c r="M33" s="187">
        <f>IF(SUM(相談!H33)=0,"",SUM(相談!H33)/1000)</f>
        <v>14573</v>
      </c>
      <c r="N33" s="188" t="str">
        <f>IF(SUM(相談!I33)=0,"",SUM(相談!I33)/1000)</f>
        <v/>
      </c>
      <c r="O33" s="188">
        <f>IF(SUM(相談!M33)=0,"",SUM(相談!M33)/1000)</f>
        <v>14573</v>
      </c>
      <c r="P33" s="188" t="str">
        <f>IF(SUM(相談!T33)=0,"",SUM(相談!T33)/1000)</f>
        <v/>
      </c>
      <c r="Q33" s="187" t="str">
        <f>IF(SUM(基金!H33)=0,"",SUM(基金!H33)/1000)</f>
        <v/>
      </c>
      <c r="R33" s="181" t="str">
        <f>IF(SUM(善銀!H33)=0,"",SUM(善銀!H33)/1000)</f>
        <v/>
      </c>
      <c r="S33" s="187" t="str">
        <f>IF(SUM(一般募金!H33)=0,"",SUM(一般募金!H33)/1000)</f>
        <v/>
      </c>
      <c r="T33" s="188" t="str">
        <f>IF(SUM(一般募金!I33)=0,"",SUM(一般募金!I33)/1000)</f>
        <v/>
      </c>
      <c r="U33" s="188" t="e">
        <f>IF(SUM(一般募金!#REF!)=0,"",SUM(一般募金!#REF!)/1000)</f>
        <v>#REF!</v>
      </c>
      <c r="V33" s="188" t="str">
        <f>IF(SUM(一般募金!K33)=0,"",SUM(一般募金!K33)/1000)</f>
        <v/>
      </c>
      <c r="W33" s="187" t="str">
        <f>IF(SUM(歳末募金!H33)=0,"",SUM(歳末募金!I33)/1000)</f>
        <v/>
      </c>
      <c r="X33" s="187">
        <f>IF(SUM(センター管理!H33)=0,"",SUM(センター管理!H33)/1000)</f>
        <v>11981</v>
      </c>
      <c r="Y33" s="188">
        <f>IF(SUM(センター管理!I33)=0,"",SUM(センター管理!I33)/1000)</f>
        <v>4571</v>
      </c>
      <c r="Z33" s="188">
        <f>IF(SUM(センター管理!K33)=0,"",SUM(センター管理!K33)/1000)</f>
        <v>7410</v>
      </c>
      <c r="AA33" s="188" t="e">
        <f>IF(SUM(センター管理!#REF!)=0,"",SUM(センター管理!#REF!)/1000)</f>
        <v>#REF!</v>
      </c>
      <c r="AB33" s="187">
        <f>IF(SUM(居宅!H33)=0,"",SUM(居宅!H33)/1000)</f>
        <v>2216</v>
      </c>
      <c r="AC33" s="188">
        <f>IF(SUM(居宅!I33)=0,"",SUM(居宅!I33)/1000)</f>
        <v>2052</v>
      </c>
      <c r="AD33" s="188">
        <f>IF(SUM(居宅!L33)=0,"",SUM(居宅!L33)/1000)</f>
        <v>164</v>
      </c>
      <c r="AE33" s="188" t="str">
        <f>IF(SUM(居宅!AF33)=0,"",SUM(居宅!AF33)/1000)</f>
        <v/>
      </c>
      <c r="AF33" s="188" t="str">
        <f>IF(SUM(居宅!AJ33)=0,"",SUM(居宅!AJ33)/1000)</f>
        <v/>
      </c>
      <c r="AG33" s="188" t="str">
        <f>IF(SUM(居宅!AT33)=0,"",SUM(居宅!AT33)/1000)</f>
        <v/>
      </c>
      <c r="AH33" s="188" t="str">
        <f>IF(SUM(居宅!BA33)=0,"",SUM(居宅!BA33)/1000)</f>
        <v/>
      </c>
      <c r="AI33" s="187" t="str">
        <f>IF(SUM(作業所!H33)=0,"",SUM(作業所!H33)/1000)</f>
        <v/>
      </c>
      <c r="AJ33" s="188" t="str">
        <f>IF(SUM(作業所!I33)=0,"",SUM(作業所!I33)/1000)</f>
        <v/>
      </c>
      <c r="AK33" s="188" t="str">
        <f>IF(SUM(作業所!K33)=0,"",SUM(作業所!K33)/1000)</f>
        <v/>
      </c>
      <c r="AL33" s="188" t="str">
        <f>IF(SUM(作業所!R33)=0,"",SUM(作業所!R33)/1000)</f>
        <v/>
      </c>
      <c r="AM33" s="187">
        <f>IF(SUM('市受託(公益)'!H33)=0,"",SUM('市受託(公益)'!H33)/1000)</f>
        <v>12388</v>
      </c>
      <c r="AN33" s="188">
        <f>IF(SUM('市受託(公益)'!I33)=0,"",SUM('市受託(公益)'!I33)/1000)</f>
        <v>2313</v>
      </c>
      <c r="AO33" s="188">
        <f>IF(SUM('市受託(公益)'!K33)=0,"",SUM('市受託(公益)'!K33)/1000)</f>
        <v>4488</v>
      </c>
      <c r="AP33" s="188">
        <f>IF(SUM('市受託(公益)'!M33)=0,"",SUM('市受託(公益)'!M33)/1000)</f>
        <v>1588</v>
      </c>
      <c r="AQ33" s="188" t="e">
        <f>IF(SUM('市受託(公益)'!#REF!)=0,"",SUM('市受託(公益)'!#REF!)/1000)</f>
        <v>#REF!</v>
      </c>
    </row>
    <row r="34" spans="1:43" ht="16.5" hidden="1" customHeight="1" outlineLevel="2">
      <c r="A34" s="183"/>
      <c r="D34" s="25"/>
      <c r="E34" s="184"/>
      <c r="F34" s="28" t="s">
        <v>464</v>
      </c>
      <c r="G34" s="48" t="s">
        <v>465</v>
      </c>
      <c r="H34" s="179">
        <v>60668</v>
      </c>
      <c r="I34" s="179">
        <f t="shared" si="0"/>
        <v>61784</v>
      </c>
      <c r="J34" s="179">
        <f t="shared" si="1"/>
        <v>1116</v>
      </c>
      <c r="K34" s="180" t="str">
        <f>IF(SUM(法人!H34)=0,"",SUM(法人!H34)/1000)</f>
        <v/>
      </c>
      <c r="L34" s="187">
        <f>IF(SUM(地域!H34)=0,"",SUM(地域!H34)/1000)</f>
        <v>20626</v>
      </c>
      <c r="M34" s="187">
        <f>IF(SUM(相談!H34)=0,"",SUM(相談!H34)/1000)</f>
        <v>14573</v>
      </c>
      <c r="N34" s="188" t="str">
        <f>IF(SUM(相談!I34)=0,"",SUM(相談!I34)/1000)</f>
        <v/>
      </c>
      <c r="O34" s="188">
        <f>IF(SUM(相談!M34)=0,"",SUM(相談!M34)/1000)</f>
        <v>14573</v>
      </c>
      <c r="P34" s="188" t="str">
        <f>IF(SUM(相談!T34)=0,"",SUM(相談!T34)/1000)</f>
        <v/>
      </c>
      <c r="Q34" s="187" t="str">
        <f>IF(SUM(基金!H34)=0,"",SUM(基金!H34)/1000)</f>
        <v/>
      </c>
      <c r="R34" s="181" t="str">
        <f>IF(SUM(善銀!H34)=0,"",SUM(善銀!H34)/1000)</f>
        <v/>
      </c>
      <c r="S34" s="187" t="str">
        <f>IF(SUM(一般募金!H34)=0,"",SUM(一般募金!H34)/1000)</f>
        <v/>
      </c>
      <c r="T34" s="188" t="str">
        <f>IF(SUM(一般募金!I34)=0,"",SUM(一般募金!I34)/1000)</f>
        <v/>
      </c>
      <c r="U34" s="188" t="e">
        <f>IF(SUM(一般募金!#REF!)=0,"",SUM(一般募金!#REF!)/1000)</f>
        <v>#REF!</v>
      </c>
      <c r="V34" s="188" t="str">
        <f>IF(SUM(一般募金!K34)=0,"",SUM(一般募金!K34)/1000)</f>
        <v/>
      </c>
      <c r="W34" s="187" t="str">
        <f>IF(SUM(歳末募金!H34)=0,"",SUM(歳末募金!I34)/1000)</f>
        <v/>
      </c>
      <c r="X34" s="187">
        <f>IF(SUM(センター管理!H34)=0,"",SUM(センター管理!H34)/1000)</f>
        <v>11981</v>
      </c>
      <c r="Y34" s="188">
        <f>IF(SUM(センター管理!I34)=0,"",SUM(センター管理!I34)/1000)</f>
        <v>4571</v>
      </c>
      <c r="Z34" s="188">
        <f>IF(SUM(センター管理!K34)=0,"",SUM(センター管理!K34)/1000)</f>
        <v>7410</v>
      </c>
      <c r="AA34" s="188" t="e">
        <f>IF(SUM(センター管理!#REF!)=0,"",SUM(センター管理!#REF!)/1000)</f>
        <v>#REF!</v>
      </c>
      <c r="AB34" s="187">
        <f>IF(SUM(居宅!H34)=0,"",SUM(居宅!H34)/1000)</f>
        <v>2216</v>
      </c>
      <c r="AC34" s="188">
        <f>IF(SUM(居宅!I34)=0,"",SUM(居宅!I34)/1000)</f>
        <v>2052</v>
      </c>
      <c r="AD34" s="188">
        <f>IF(SUM(居宅!L34)=0,"",SUM(居宅!L34)/1000)</f>
        <v>164</v>
      </c>
      <c r="AE34" s="188" t="str">
        <f>IF(SUM(居宅!AF34)=0,"",SUM(居宅!AF34)/1000)</f>
        <v/>
      </c>
      <c r="AF34" s="188" t="str">
        <f>IF(SUM(居宅!AJ34)=0,"",SUM(居宅!AJ34)/1000)</f>
        <v/>
      </c>
      <c r="AG34" s="188" t="str">
        <f>IF(SUM(居宅!AT34)=0,"",SUM(居宅!AT34)/1000)</f>
        <v/>
      </c>
      <c r="AH34" s="188" t="str">
        <f>IF(SUM(居宅!BA34)=0,"",SUM(居宅!BA34)/1000)</f>
        <v/>
      </c>
      <c r="AI34" s="187" t="str">
        <f>IF(SUM(作業所!H34)=0,"",SUM(作業所!H34)/1000)</f>
        <v/>
      </c>
      <c r="AJ34" s="188" t="str">
        <f>IF(SUM(作業所!I34)=0,"",SUM(作業所!I34)/1000)</f>
        <v/>
      </c>
      <c r="AK34" s="188" t="str">
        <f>IF(SUM(作業所!K34)=0,"",SUM(作業所!K34)/1000)</f>
        <v/>
      </c>
      <c r="AL34" s="188" t="str">
        <f>IF(SUM(作業所!R34)=0,"",SUM(作業所!R34)/1000)</f>
        <v/>
      </c>
      <c r="AM34" s="187">
        <f>IF(SUM('市受託(公益)'!H34)=0,"",SUM('市受託(公益)'!H34)/1000)</f>
        <v>12388</v>
      </c>
      <c r="AN34" s="188">
        <f>IF(SUM('市受託(公益)'!I34)=0,"",SUM('市受託(公益)'!I34)/1000)</f>
        <v>2313</v>
      </c>
      <c r="AO34" s="188">
        <f>IF(SUM('市受託(公益)'!K34)=0,"",SUM('市受託(公益)'!K34)/1000)</f>
        <v>4488</v>
      </c>
      <c r="AP34" s="188">
        <f>IF(SUM('市受託(公益)'!M34)=0,"",SUM('市受託(公益)'!M34)/1000)</f>
        <v>1588</v>
      </c>
      <c r="AQ34" s="188" t="e">
        <f>IF(SUM('市受託(公益)'!#REF!)=0,"",SUM('市受託(公益)'!#REF!)/1000)</f>
        <v>#REF!</v>
      </c>
    </row>
    <row r="35" spans="1:43" ht="16.5" hidden="1" customHeight="1" outlineLevel="3">
      <c r="A35" s="183"/>
      <c r="D35" s="25"/>
      <c r="E35" s="184"/>
      <c r="F35" s="192" t="s">
        <v>778</v>
      </c>
      <c r="G35" s="44" t="s">
        <v>788</v>
      </c>
      <c r="H35" s="179">
        <v>0</v>
      </c>
      <c r="I35" s="179">
        <f t="shared" si="0"/>
        <v>185</v>
      </c>
      <c r="J35" s="179">
        <f t="shared" si="1"/>
        <v>185</v>
      </c>
      <c r="K35" s="180" t="str">
        <f>IF(SUM(法人!H35)=0,"",SUM(法人!H35)/1000)</f>
        <v/>
      </c>
      <c r="L35" s="187" t="str">
        <f>IF(SUM(地域!H35)=0,"",SUM(地域!H35)/1000)</f>
        <v/>
      </c>
      <c r="M35" s="187" t="str">
        <f>IF(SUM(相談!H35)=0,"",SUM(相談!H35)/1000)</f>
        <v/>
      </c>
      <c r="N35" s="188" t="str">
        <f>IF(SUM(相談!I35)=0,"",SUM(相談!I35)/1000)</f>
        <v/>
      </c>
      <c r="O35" s="188" t="str">
        <f>IF(SUM(相談!M35)=0,"",SUM(相談!M35)/1000)</f>
        <v/>
      </c>
      <c r="P35" s="188" t="str">
        <f>IF(SUM(相談!T35)=0,"",SUM(相談!T35)/1000)</f>
        <v/>
      </c>
      <c r="Q35" s="187" t="str">
        <f>IF(SUM(基金!H35)=0,"",SUM(基金!H35)/1000)</f>
        <v/>
      </c>
      <c r="R35" s="181" t="str">
        <f>IF(SUM(善銀!H35)=0,"",SUM(善銀!H35)/1000)</f>
        <v/>
      </c>
      <c r="S35" s="187" t="str">
        <f>IF(SUM(一般募金!H35)=0,"",SUM(一般募金!H35)/1000)</f>
        <v/>
      </c>
      <c r="T35" s="188" t="str">
        <f>IF(SUM(一般募金!I35)=0,"",SUM(一般募金!I35)/1000)</f>
        <v/>
      </c>
      <c r="U35" s="188" t="e">
        <f>IF(SUM(一般募金!#REF!)=0,"",SUM(一般募金!#REF!)/1000)</f>
        <v>#REF!</v>
      </c>
      <c r="V35" s="188" t="str">
        <f>IF(SUM(一般募金!K35)=0,"",SUM(一般募金!K35)/1000)</f>
        <v/>
      </c>
      <c r="W35" s="187" t="str">
        <f>IF(SUM(歳末募金!H35)=0,"",SUM(歳末募金!I35)/1000)</f>
        <v/>
      </c>
      <c r="X35" s="187" t="str">
        <f>IF(SUM(センター管理!H35)=0,"",SUM(センター管理!H35)/1000)</f>
        <v/>
      </c>
      <c r="Y35" s="188" t="str">
        <f>IF(SUM(センター管理!I35)=0,"",SUM(センター管理!I35)/1000)</f>
        <v/>
      </c>
      <c r="Z35" s="188" t="str">
        <f>IF(SUM(センター管理!K35)=0,"",SUM(センター管理!K35)/1000)</f>
        <v/>
      </c>
      <c r="AA35" s="188" t="e">
        <f>IF(SUM(センター管理!#REF!)=0,"",SUM(センター管理!#REF!)/1000)</f>
        <v>#REF!</v>
      </c>
      <c r="AB35" s="187" t="str">
        <f>IF(SUM(居宅!H35)=0,"",SUM(居宅!H35)/1000)</f>
        <v/>
      </c>
      <c r="AC35" s="188" t="str">
        <f>IF(SUM(居宅!I35)=0,"",SUM(居宅!I35)/1000)</f>
        <v/>
      </c>
      <c r="AD35" s="188" t="str">
        <f>IF(SUM(居宅!L35)=0,"",SUM(居宅!L35)/1000)</f>
        <v/>
      </c>
      <c r="AE35" s="188" t="str">
        <f>IF(SUM(居宅!AF35)=0,"",SUM(居宅!AF35)/1000)</f>
        <v/>
      </c>
      <c r="AF35" s="188" t="str">
        <f>IF(SUM(居宅!AJ35)=0,"",SUM(居宅!AJ35)/1000)</f>
        <v/>
      </c>
      <c r="AG35" s="188" t="str">
        <f>IF(SUM(居宅!AT35)=0,"",SUM(居宅!AT35)/1000)</f>
        <v/>
      </c>
      <c r="AH35" s="188" t="str">
        <f>IF(SUM(居宅!BA35)=0,"",SUM(居宅!BA35)/1000)</f>
        <v/>
      </c>
      <c r="AI35" s="187" t="str">
        <f>IF(SUM(作業所!H35)=0,"",SUM(作業所!H35)/1000)</f>
        <v/>
      </c>
      <c r="AJ35" s="188" t="str">
        <f>IF(SUM(作業所!I35)=0,"",SUM(作業所!I35)/1000)</f>
        <v/>
      </c>
      <c r="AK35" s="188" t="str">
        <f>IF(SUM(作業所!K35)=0,"",SUM(作業所!K35)/1000)</f>
        <v/>
      </c>
      <c r="AL35" s="188" t="str">
        <f>IF(SUM(作業所!R35)=0,"",SUM(作業所!R35)/1000)</f>
        <v/>
      </c>
      <c r="AM35" s="187">
        <f>IF(SUM('市受託(公益)'!H35)=0,"",SUM('市受託(公益)'!H35)/1000)</f>
        <v>185</v>
      </c>
      <c r="AN35" s="188"/>
      <c r="AO35" s="188"/>
      <c r="AP35" s="188"/>
      <c r="AQ35" s="188"/>
    </row>
    <row r="36" spans="1:43" ht="16.5" hidden="1" customHeight="1" outlineLevel="3">
      <c r="A36" s="183"/>
      <c r="D36" s="25"/>
      <c r="E36" s="184"/>
      <c r="F36" s="192" t="s">
        <v>779</v>
      </c>
      <c r="G36" s="44" t="s">
        <v>789</v>
      </c>
      <c r="H36" s="179">
        <v>0</v>
      </c>
      <c r="I36" s="179">
        <f t="shared" si="0"/>
        <v>2203</v>
      </c>
      <c r="J36" s="179">
        <f t="shared" si="1"/>
        <v>2203</v>
      </c>
      <c r="K36" s="180" t="str">
        <f>IF(SUM(法人!H36)=0,"",SUM(法人!H36)/1000)</f>
        <v/>
      </c>
      <c r="L36" s="187" t="str">
        <f>IF(SUM(地域!H36)=0,"",SUM(地域!H36)/1000)</f>
        <v/>
      </c>
      <c r="M36" s="187" t="str">
        <f>IF(SUM(相談!H36)=0,"",SUM(相談!H36)/1000)</f>
        <v/>
      </c>
      <c r="N36" s="188" t="str">
        <f>IF(SUM(相談!I36)=0,"",SUM(相談!I36)/1000)</f>
        <v/>
      </c>
      <c r="O36" s="188" t="str">
        <f>IF(SUM(相談!M36)=0,"",SUM(相談!M36)/1000)</f>
        <v/>
      </c>
      <c r="P36" s="188" t="str">
        <f>IF(SUM(相談!T36)=0,"",SUM(相談!T36)/1000)</f>
        <v/>
      </c>
      <c r="Q36" s="187" t="str">
        <f>IF(SUM(基金!H36)=0,"",SUM(基金!H36)/1000)</f>
        <v/>
      </c>
      <c r="R36" s="181" t="str">
        <f>IF(SUM(善銀!H36)=0,"",SUM(善銀!H36)/1000)</f>
        <v/>
      </c>
      <c r="S36" s="187" t="str">
        <f>IF(SUM(一般募金!H36)=0,"",SUM(一般募金!H36)/1000)</f>
        <v/>
      </c>
      <c r="T36" s="188" t="str">
        <f>IF(SUM(一般募金!I36)=0,"",SUM(一般募金!I36)/1000)</f>
        <v/>
      </c>
      <c r="U36" s="188" t="e">
        <f>IF(SUM(一般募金!#REF!)=0,"",SUM(一般募金!#REF!)/1000)</f>
        <v>#REF!</v>
      </c>
      <c r="V36" s="188" t="str">
        <f>IF(SUM(一般募金!K36)=0,"",SUM(一般募金!K36)/1000)</f>
        <v/>
      </c>
      <c r="W36" s="187" t="str">
        <f>IF(SUM(歳末募金!H36)=0,"",SUM(歳末募金!I36)/1000)</f>
        <v/>
      </c>
      <c r="X36" s="187" t="str">
        <f>IF(SUM(センター管理!H36)=0,"",SUM(センター管理!H36)/1000)</f>
        <v/>
      </c>
      <c r="Y36" s="188" t="str">
        <f>IF(SUM(センター管理!I36)=0,"",SUM(センター管理!I36)/1000)</f>
        <v/>
      </c>
      <c r="Z36" s="188" t="str">
        <f>IF(SUM(センター管理!K36)=0,"",SUM(センター管理!K36)/1000)</f>
        <v/>
      </c>
      <c r="AA36" s="188" t="e">
        <f>IF(SUM(センター管理!#REF!)=0,"",SUM(センター管理!#REF!)/1000)</f>
        <v>#REF!</v>
      </c>
      <c r="AB36" s="187" t="str">
        <f>IF(SUM(居宅!H36)=0,"",SUM(居宅!H36)/1000)</f>
        <v/>
      </c>
      <c r="AC36" s="188" t="str">
        <f>IF(SUM(居宅!I36)=0,"",SUM(居宅!I36)/1000)</f>
        <v/>
      </c>
      <c r="AD36" s="188" t="str">
        <f>IF(SUM(居宅!L36)=0,"",SUM(居宅!L36)/1000)</f>
        <v/>
      </c>
      <c r="AE36" s="188" t="str">
        <f>IF(SUM(居宅!AF36)=0,"",SUM(居宅!AF36)/1000)</f>
        <v/>
      </c>
      <c r="AF36" s="188" t="str">
        <f>IF(SUM(居宅!AJ36)=0,"",SUM(居宅!AJ36)/1000)</f>
        <v/>
      </c>
      <c r="AG36" s="188" t="str">
        <f>IF(SUM(居宅!AT36)=0,"",SUM(居宅!AT36)/1000)</f>
        <v/>
      </c>
      <c r="AH36" s="188" t="str">
        <f>IF(SUM(居宅!BA36)=0,"",SUM(居宅!BA36)/1000)</f>
        <v/>
      </c>
      <c r="AI36" s="187" t="str">
        <f>IF(SUM(作業所!H36)=0,"",SUM(作業所!H36)/1000)</f>
        <v/>
      </c>
      <c r="AJ36" s="188" t="str">
        <f>IF(SUM(作業所!I36)=0,"",SUM(作業所!I36)/1000)</f>
        <v/>
      </c>
      <c r="AK36" s="188" t="str">
        <f>IF(SUM(作業所!K36)=0,"",SUM(作業所!K36)/1000)</f>
        <v/>
      </c>
      <c r="AL36" s="188" t="str">
        <f>IF(SUM(作業所!R36)=0,"",SUM(作業所!R36)/1000)</f>
        <v/>
      </c>
      <c r="AM36" s="187">
        <f>IF(SUM('市受託(公益)'!H36)=0,"",SUM('市受託(公益)'!H36)/1000)</f>
        <v>2203</v>
      </c>
      <c r="AN36" s="188"/>
      <c r="AO36" s="188"/>
      <c r="AP36" s="188"/>
      <c r="AQ36" s="188"/>
    </row>
    <row r="37" spans="1:43" ht="16.5" hidden="1" customHeight="1" outlineLevel="3">
      <c r="A37" s="183"/>
      <c r="D37" s="25"/>
      <c r="E37" s="184"/>
      <c r="F37" s="192" t="s">
        <v>776</v>
      </c>
      <c r="G37" s="44" t="s">
        <v>790</v>
      </c>
      <c r="H37" s="179">
        <v>0</v>
      </c>
      <c r="I37" s="179">
        <f t="shared" si="0"/>
        <v>11981</v>
      </c>
      <c r="J37" s="179">
        <f t="shared" si="1"/>
        <v>11981</v>
      </c>
      <c r="K37" s="180" t="str">
        <f>IF(SUM(法人!H37)=0,"",SUM(法人!H37)/1000)</f>
        <v/>
      </c>
      <c r="L37" s="187" t="str">
        <f>IF(SUM(地域!H37)=0,"",SUM(地域!H37)/1000)</f>
        <v/>
      </c>
      <c r="M37" s="187" t="str">
        <f>IF(SUM(相談!H37)=0,"",SUM(相談!H37)/1000)</f>
        <v/>
      </c>
      <c r="N37" s="188" t="str">
        <f>IF(SUM(相談!I37)=0,"",SUM(相談!I37)/1000)</f>
        <v/>
      </c>
      <c r="O37" s="188" t="str">
        <f>IF(SUM(相談!M37)=0,"",SUM(相談!M37)/1000)</f>
        <v/>
      </c>
      <c r="P37" s="188" t="str">
        <f>IF(SUM(相談!T37)=0,"",SUM(相談!T37)/1000)</f>
        <v/>
      </c>
      <c r="Q37" s="187" t="str">
        <f>IF(SUM(基金!H37)=0,"",SUM(基金!H37)/1000)</f>
        <v/>
      </c>
      <c r="R37" s="181" t="str">
        <f>IF(SUM(善銀!H37)=0,"",SUM(善銀!H37)/1000)</f>
        <v/>
      </c>
      <c r="S37" s="187" t="str">
        <f>IF(SUM(一般募金!H37)=0,"",SUM(一般募金!H37)/1000)</f>
        <v/>
      </c>
      <c r="T37" s="188" t="str">
        <f>IF(SUM(一般募金!I37)=0,"",SUM(一般募金!I37)/1000)</f>
        <v/>
      </c>
      <c r="U37" s="188" t="e">
        <f>IF(SUM(一般募金!#REF!)=0,"",SUM(一般募金!#REF!)/1000)</f>
        <v>#REF!</v>
      </c>
      <c r="V37" s="188" t="str">
        <f>IF(SUM(一般募金!K37)=0,"",SUM(一般募金!K37)/1000)</f>
        <v/>
      </c>
      <c r="W37" s="187" t="str">
        <f>IF(SUM(歳末募金!H37)=0,"",SUM(歳末募金!I37)/1000)</f>
        <v/>
      </c>
      <c r="X37" s="187">
        <f>IF(SUM(センター管理!H37)=0,"",SUM(センター管理!H37)/1000)</f>
        <v>11981</v>
      </c>
      <c r="Y37" s="188">
        <f>IF(SUM(センター管理!I37)=0,"",SUM(センター管理!I37)/1000)</f>
        <v>4571</v>
      </c>
      <c r="Z37" s="188">
        <f>IF(SUM(センター管理!K37)=0,"",SUM(センター管理!K37)/1000)</f>
        <v>7410</v>
      </c>
      <c r="AA37" s="188" t="e">
        <f>IF(SUM(センター管理!#REF!)=0,"",SUM(センター管理!#REF!)/1000)</f>
        <v>#REF!</v>
      </c>
      <c r="AB37" s="187" t="str">
        <f>IF(SUM(居宅!H37)=0,"",SUM(居宅!H37)/1000)</f>
        <v/>
      </c>
      <c r="AC37" s="188" t="str">
        <f>IF(SUM(居宅!I37)=0,"",SUM(居宅!I37)/1000)</f>
        <v/>
      </c>
      <c r="AD37" s="188" t="str">
        <f>IF(SUM(居宅!L37)=0,"",SUM(居宅!L37)/1000)</f>
        <v/>
      </c>
      <c r="AE37" s="188" t="str">
        <f>IF(SUM(居宅!AF37)=0,"",SUM(居宅!AF37)/1000)</f>
        <v/>
      </c>
      <c r="AF37" s="188" t="str">
        <f>IF(SUM(居宅!AJ37)=0,"",SUM(居宅!AJ37)/1000)</f>
        <v/>
      </c>
      <c r="AG37" s="188" t="str">
        <f>IF(SUM(居宅!AT37)=0,"",SUM(居宅!AT37)/1000)</f>
        <v/>
      </c>
      <c r="AH37" s="188" t="str">
        <f>IF(SUM(居宅!BA37)=0,"",SUM(居宅!BA37)/1000)</f>
        <v/>
      </c>
      <c r="AI37" s="187" t="str">
        <f>IF(SUM(作業所!H37)=0,"",SUM(作業所!H37)/1000)</f>
        <v/>
      </c>
      <c r="AJ37" s="188" t="str">
        <f>IF(SUM(作業所!I37)=0,"",SUM(作業所!I37)/1000)</f>
        <v/>
      </c>
      <c r="AK37" s="188" t="str">
        <f>IF(SUM(作業所!K37)=0,"",SUM(作業所!K37)/1000)</f>
        <v/>
      </c>
      <c r="AL37" s="188" t="str">
        <f>IF(SUM(作業所!R37)=0,"",SUM(作業所!R37)/1000)</f>
        <v/>
      </c>
      <c r="AM37" s="187" t="str">
        <f>IF(SUM('市受託(公益)'!H37)=0,"",SUM('市受託(公益)'!H37)/1000)</f>
        <v/>
      </c>
      <c r="AN37" s="188"/>
      <c r="AO37" s="188"/>
      <c r="AP37" s="188"/>
      <c r="AQ37" s="188"/>
    </row>
    <row r="38" spans="1:43" ht="16.5" hidden="1" customHeight="1" outlineLevel="3">
      <c r="A38" s="183"/>
      <c r="D38" s="25"/>
      <c r="E38" s="184"/>
      <c r="F38" s="192" t="s">
        <v>780</v>
      </c>
      <c r="G38" s="44" t="s">
        <v>791</v>
      </c>
      <c r="H38" s="179">
        <v>0</v>
      </c>
      <c r="I38" s="179">
        <f t="shared" si="0"/>
        <v>1588</v>
      </c>
      <c r="J38" s="179">
        <f t="shared" si="1"/>
        <v>1588</v>
      </c>
      <c r="K38" s="180" t="str">
        <f>IF(SUM(法人!H38)=0,"",SUM(法人!H38)/1000)</f>
        <v/>
      </c>
      <c r="L38" s="187" t="str">
        <f>IF(SUM(地域!H38)=0,"",SUM(地域!H38)/1000)</f>
        <v/>
      </c>
      <c r="M38" s="187" t="str">
        <f>IF(SUM(相談!H38)=0,"",SUM(相談!H38)/1000)</f>
        <v/>
      </c>
      <c r="N38" s="188" t="str">
        <f>IF(SUM(相談!I38)=0,"",SUM(相談!I38)/1000)</f>
        <v/>
      </c>
      <c r="O38" s="188" t="str">
        <f>IF(SUM(相談!M38)=0,"",SUM(相談!M38)/1000)</f>
        <v/>
      </c>
      <c r="P38" s="188" t="str">
        <f>IF(SUM(相談!T38)=0,"",SUM(相談!T38)/1000)</f>
        <v/>
      </c>
      <c r="Q38" s="187" t="str">
        <f>IF(SUM(基金!H38)=0,"",SUM(基金!H38)/1000)</f>
        <v/>
      </c>
      <c r="R38" s="181" t="str">
        <f>IF(SUM(善銀!H38)=0,"",SUM(善銀!H38)/1000)</f>
        <v/>
      </c>
      <c r="S38" s="187" t="str">
        <f>IF(SUM(一般募金!H38)=0,"",SUM(一般募金!H38)/1000)</f>
        <v/>
      </c>
      <c r="T38" s="188" t="str">
        <f>IF(SUM(一般募金!I38)=0,"",SUM(一般募金!I38)/1000)</f>
        <v/>
      </c>
      <c r="U38" s="188" t="e">
        <f>IF(SUM(一般募金!#REF!)=0,"",SUM(一般募金!#REF!)/1000)</f>
        <v>#REF!</v>
      </c>
      <c r="V38" s="188" t="str">
        <f>IF(SUM(一般募金!K38)=0,"",SUM(一般募金!K38)/1000)</f>
        <v/>
      </c>
      <c r="W38" s="187" t="str">
        <f>IF(SUM(歳末募金!H38)=0,"",SUM(歳末募金!I38)/1000)</f>
        <v/>
      </c>
      <c r="X38" s="187" t="str">
        <f>IF(SUM(センター管理!H38)=0,"",SUM(センター管理!H38)/1000)</f>
        <v/>
      </c>
      <c r="Y38" s="188" t="str">
        <f>IF(SUM(センター管理!I38)=0,"",SUM(センター管理!I38)/1000)</f>
        <v/>
      </c>
      <c r="Z38" s="188" t="str">
        <f>IF(SUM(センター管理!K38)=0,"",SUM(センター管理!K38)/1000)</f>
        <v/>
      </c>
      <c r="AA38" s="188" t="e">
        <f>IF(SUM(センター管理!#REF!)=0,"",SUM(センター管理!#REF!)/1000)</f>
        <v>#REF!</v>
      </c>
      <c r="AB38" s="187" t="str">
        <f>IF(SUM(居宅!H38)=0,"",SUM(居宅!H38)/1000)</f>
        <v/>
      </c>
      <c r="AC38" s="188" t="str">
        <f>IF(SUM(居宅!I38)=0,"",SUM(居宅!I38)/1000)</f>
        <v/>
      </c>
      <c r="AD38" s="188" t="str">
        <f>IF(SUM(居宅!L38)=0,"",SUM(居宅!L38)/1000)</f>
        <v/>
      </c>
      <c r="AE38" s="188" t="str">
        <f>IF(SUM(居宅!AF38)=0,"",SUM(居宅!AF38)/1000)</f>
        <v/>
      </c>
      <c r="AF38" s="188" t="str">
        <f>IF(SUM(居宅!AJ38)=0,"",SUM(居宅!AJ38)/1000)</f>
        <v/>
      </c>
      <c r="AG38" s="188" t="str">
        <f>IF(SUM(居宅!AT38)=0,"",SUM(居宅!AT38)/1000)</f>
        <v/>
      </c>
      <c r="AH38" s="188" t="str">
        <f>IF(SUM(居宅!BA38)=0,"",SUM(居宅!BA38)/1000)</f>
        <v/>
      </c>
      <c r="AI38" s="187" t="str">
        <f>IF(SUM(作業所!H38)=0,"",SUM(作業所!H38)/1000)</f>
        <v/>
      </c>
      <c r="AJ38" s="188" t="str">
        <f>IF(SUM(作業所!I38)=0,"",SUM(作業所!I38)/1000)</f>
        <v/>
      </c>
      <c r="AK38" s="188" t="str">
        <f>IF(SUM(作業所!K38)=0,"",SUM(作業所!K38)/1000)</f>
        <v/>
      </c>
      <c r="AL38" s="188" t="str">
        <f>IF(SUM(作業所!R38)=0,"",SUM(作業所!R38)/1000)</f>
        <v/>
      </c>
      <c r="AM38" s="187">
        <f>IF(SUM('市受託(公益)'!H38)=0,"",SUM('市受託(公益)'!H38)/1000)</f>
        <v>1588</v>
      </c>
      <c r="AN38" s="188"/>
      <c r="AO38" s="188"/>
      <c r="AP38" s="188"/>
      <c r="AQ38" s="188"/>
    </row>
    <row r="39" spans="1:43" ht="16.5" hidden="1" customHeight="1" outlineLevel="3">
      <c r="A39" s="183"/>
      <c r="D39" s="25"/>
      <c r="E39" s="184"/>
      <c r="F39" s="192" t="s">
        <v>786</v>
      </c>
      <c r="G39" s="44" t="s">
        <v>792</v>
      </c>
      <c r="H39" s="179">
        <v>0</v>
      </c>
      <c r="I39" s="179">
        <f t="shared" si="0"/>
        <v>45663</v>
      </c>
      <c r="J39" s="179">
        <f t="shared" si="1"/>
        <v>45663</v>
      </c>
      <c r="K39" s="180" t="str">
        <f>IF(SUM(法人!H39)=0,"",SUM(法人!H39)/1000)</f>
        <v/>
      </c>
      <c r="L39" s="187">
        <f>IF(SUM(地域!H39)=0,"",SUM(地域!H39)/1000)</f>
        <v>20626</v>
      </c>
      <c r="M39" s="187">
        <f>IF(SUM(相談!H39)=0,"",SUM(相談!H39)/1000)</f>
        <v>14573</v>
      </c>
      <c r="N39" s="188" t="str">
        <f>IF(SUM(相談!I39)=0,"",SUM(相談!I39)/1000)</f>
        <v/>
      </c>
      <c r="O39" s="188">
        <f>IF(SUM(相談!M39)=0,"",SUM(相談!M39)/1000)</f>
        <v>14573</v>
      </c>
      <c r="P39" s="188" t="str">
        <f>IF(SUM(相談!T39)=0,"",SUM(相談!T39)/1000)</f>
        <v/>
      </c>
      <c r="Q39" s="187" t="str">
        <f>IF(SUM(基金!H39)=0,"",SUM(基金!H39)/1000)</f>
        <v/>
      </c>
      <c r="R39" s="181" t="str">
        <f>IF(SUM(善銀!H39)=0,"",SUM(善銀!H39)/1000)</f>
        <v/>
      </c>
      <c r="S39" s="187" t="str">
        <f>IF(SUM(一般募金!H39)=0,"",SUM(一般募金!H39)/1000)</f>
        <v/>
      </c>
      <c r="T39" s="188" t="str">
        <f>IF(SUM(一般募金!I39)=0,"",SUM(一般募金!I39)/1000)</f>
        <v/>
      </c>
      <c r="U39" s="188" t="e">
        <f>IF(SUM(一般募金!#REF!)=0,"",SUM(一般募金!#REF!)/1000)</f>
        <v>#REF!</v>
      </c>
      <c r="V39" s="188" t="str">
        <f>IF(SUM(一般募金!K39)=0,"",SUM(一般募金!K39)/1000)</f>
        <v/>
      </c>
      <c r="W39" s="187" t="str">
        <f>IF(SUM(歳末募金!H39)=0,"",SUM(歳末募金!I39)/1000)</f>
        <v/>
      </c>
      <c r="X39" s="187" t="str">
        <f>IF(SUM(センター管理!H39)=0,"",SUM(センター管理!H39)/1000)</f>
        <v/>
      </c>
      <c r="Y39" s="188" t="str">
        <f>IF(SUM(センター管理!I39)=0,"",SUM(センター管理!I39)/1000)</f>
        <v/>
      </c>
      <c r="Z39" s="188" t="str">
        <f>IF(SUM(センター管理!K39)=0,"",SUM(センター管理!K39)/1000)</f>
        <v/>
      </c>
      <c r="AA39" s="188" t="e">
        <f>IF(SUM(センター管理!#REF!)=0,"",SUM(センター管理!#REF!)/1000)</f>
        <v>#REF!</v>
      </c>
      <c r="AB39" s="187">
        <f>IF(SUM(居宅!H39)=0,"",SUM(居宅!H39)/1000)</f>
        <v>2052</v>
      </c>
      <c r="AC39" s="188">
        <f>IF(SUM(居宅!I39)=0,"",SUM(居宅!I39)/1000)</f>
        <v>2052</v>
      </c>
      <c r="AD39" s="188" t="str">
        <f>IF(SUM(居宅!L39)=0,"",SUM(居宅!L39)/1000)</f>
        <v/>
      </c>
      <c r="AE39" s="188" t="str">
        <f>IF(SUM(居宅!AF39)=0,"",SUM(居宅!AF39)/1000)</f>
        <v/>
      </c>
      <c r="AF39" s="188" t="str">
        <f>IF(SUM(居宅!AJ39)=0,"",SUM(居宅!AJ39)/1000)</f>
        <v/>
      </c>
      <c r="AG39" s="188" t="str">
        <f>IF(SUM(居宅!AT39)=0,"",SUM(居宅!AT39)/1000)</f>
        <v/>
      </c>
      <c r="AH39" s="188" t="str">
        <f>IF(SUM(居宅!BA39)=0,"",SUM(居宅!BA39)/1000)</f>
        <v/>
      </c>
      <c r="AI39" s="187" t="str">
        <f>IF(SUM(作業所!H39)=0,"",SUM(作業所!H39)/1000)</f>
        <v/>
      </c>
      <c r="AJ39" s="188" t="str">
        <f>IF(SUM(作業所!I39)=0,"",SUM(作業所!I39)/1000)</f>
        <v/>
      </c>
      <c r="AK39" s="188" t="str">
        <f>IF(SUM(作業所!K39)=0,"",SUM(作業所!K39)/1000)</f>
        <v/>
      </c>
      <c r="AL39" s="188" t="str">
        <f>IF(SUM(作業所!R39)=0,"",SUM(作業所!R39)/1000)</f>
        <v/>
      </c>
      <c r="AM39" s="187">
        <f>IF(SUM('市受託(公益)'!H39)=0,"",SUM('市受託(公益)'!H39)/1000)</f>
        <v>8412</v>
      </c>
      <c r="AN39" s="188"/>
      <c r="AO39" s="188"/>
      <c r="AP39" s="188"/>
      <c r="AQ39" s="188"/>
    </row>
    <row r="40" spans="1:43" ht="16.5" hidden="1" customHeight="1" outlineLevel="3">
      <c r="A40" s="183"/>
      <c r="D40" s="25"/>
      <c r="E40" s="184"/>
      <c r="F40" s="192" t="s">
        <v>787</v>
      </c>
      <c r="G40" s="44" t="s">
        <v>793</v>
      </c>
      <c r="H40" s="179">
        <v>0</v>
      </c>
      <c r="I40" s="179">
        <f t="shared" si="0"/>
        <v>164</v>
      </c>
      <c r="J40" s="179">
        <f t="shared" si="1"/>
        <v>164</v>
      </c>
      <c r="K40" s="180" t="str">
        <f>IF(SUM(法人!H40)=0,"",SUM(法人!H40)/1000)</f>
        <v/>
      </c>
      <c r="L40" s="187" t="str">
        <f>IF(SUM(地域!H40)=0,"",SUM(地域!H40)/1000)</f>
        <v/>
      </c>
      <c r="M40" s="187" t="str">
        <f>IF(SUM(相談!H40)=0,"",SUM(相談!H40)/1000)</f>
        <v/>
      </c>
      <c r="N40" s="188" t="str">
        <f>IF(SUM(相談!I40)=0,"",SUM(相談!I40)/1000)</f>
        <v/>
      </c>
      <c r="O40" s="188" t="str">
        <f>IF(SUM(相談!M40)=0,"",SUM(相談!M40)/1000)</f>
        <v/>
      </c>
      <c r="P40" s="188" t="str">
        <f>IF(SUM(相談!T40)=0,"",SUM(相談!T40)/1000)</f>
        <v/>
      </c>
      <c r="Q40" s="187" t="str">
        <f>IF(SUM(基金!H40)=0,"",SUM(基金!H40)/1000)</f>
        <v/>
      </c>
      <c r="R40" s="181" t="str">
        <f>IF(SUM(善銀!H40)=0,"",SUM(善銀!H40)/1000)</f>
        <v/>
      </c>
      <c r="S40" s="187" t="str">
        <f>IF(SUM(一般募金!H40)=0,"",SUM(一般募金!H40)/1000)</f>
        <v/>
      </c>
      <c r="T40" s="188" t="str">
        <f>IF(SUM(一般募金!I40)=0,"",SUM(一般募金!I40)/1000)</f>
        <v/>
      </c>
      <c r="U40" s="188" t="e">
        <f>IF(SUM(一般募金!#REF!)=0,"",SUM(一般募金!#REF!)/1000)</f>
        <v>#REF!</v>
      </c>
      <c r="V40" s="188" t="str">
        <f>IF(SUM(一般募金!K40)=0,"",SUM(一般募金!K40)/1000)</f>
        <v/>
      </c>
      <c r="W40" s="187" t="str">
        <f>IF(SUM(歳末募金!H40)=0,"",SUM(歳末募金!I40)/1000)</f>
        <v/>
      </c>
      <c r="X40" s="187" t="str">
        <f>IF(SUM(センター管理!H40)=0,"",SUM(センター管理!H40)/1000)</f>
        <v/>
      </c>
      <c r="Y40" s="188" t="str">
        <f>IF(SUM(センター管理!I40)=0,"",SUM(センター管理!I40)/1000)</f>
        <v/>
      </c>
      <c r="Z40" s="188" t="str">
        <f>IF(SUM(センター管理!K40)=0,"",SUM(センター管理!K40)/1000)</f>
        <v/>
      </c>
      <c r="AA40" s="188" t="e">
        <f>IF(SUM(センター管理!#REF!)=0,"",SUM(センター管理!#REF!)/1000)</f>
        <v>#REF!</v>
      </c>
      <c r="AB40" s="187">
        <f>IF(SUM(居宅!H40)=0,"",SUM(居宅!H40)/1000)</f>
        <v>164</v>
      </c>
      <c r="AC40" s="188" t="str">
        <f>IF(SUM(居宅!I40)=0,"",SUM(居宅!I40)/1000)</f>
        <v/>
      </c>
      <c r="AD40" s="188">
        <f>IF(SUM(居宅!L40)=0,"",SUM(居宅!L40)/1000)</f>
        <v>164</v>
      </c>
      <c r="AE40" s="188" t="str">
        <f>IF(SUM(居宅!AF40)=0,"",SUM(居宅!AF40)/1000)</f>
        <v/>
      </c>
      <c r="AF40" s="188" t="str">
        <f>IF(SUM(居宅!AJ40)=0,"",SUM(居宅!AJ40)/1000)</f>
        <v/>
      </c>
      <c r="AG40" s="188" t="str">
        <f>IF(SUM(居宅!AT40)=0,"",SUM(居宅!AT40)/1000)</f>
        <v/>
      </c>
      <c r="AH40" s="188" t="str">
        <f>IF(SUM(居宅!BA40)=0,"",SUM(居宅!BA40)/1000)</f>
        <v/>
      </c>
      <c r="AI40" s="187" t="str">
        <f>IF(SUM(作業所!H40)=0,"",SUM(作業所!H40)/1000)</f>
        <v/>
      </c>
      <c r="AJ40" s="188" t="str">
        <f>IF(SUM(作業所!I40)=0,"",SUM(作業所!I40)/1000)</f>
        <v/>
      </c>
      <c r="AK40" s="188" t="str">
        <f>IF(SUM(作業所!K40)=0,"",SUM(作業所!K40)/1000)</f>
        <v/>
      </c>
      <c r="AL40" s="188" t="str">
        <f>IF(SUM(作業所!R40)=0,"",SUM(作業所!R40)/1000)</f>
        <v/>
      </c>
      <c r="AM40" s="187" t="str">
        <f>IF(SUM('市受託(公益)'!H40)=0,"",SUM('市受託(公益)'!H40)/1000)</f>
        <v/>
      </c>
      <c r="AN40" s="188"/>
      <c r="AO40" s="188"/>
      <c r="AP40" s="188"/>
      <c r="AQ40" s="188"/>
    </row>
    <row r="41" spans="1:43" ht="16.5" hidden="1" customHeight="1" outlineLevel="3">
      <c r="A41" s="183"/>
      <c r="D41" s="25"/>
      <c r="E41" s="184"/>
      <c r="F41" s="192" t="s">
        <v>781</v>
      </c>
      <c r="G41" s="44" t="s">
        <v>785</v>
      </c>
      <c r="H41" s="179"/>
      <c r="I41" s="179" t="str">
        <f t="shared" si="0"/>
        <v/>
      </c>
      <c r="J41" s="179" t="str">
        <f t="shared" si="1"/>
        <v xml:space="preserve"> </v>
      </c>
      <c r="K41" s="180" t="str">
        <f>IF(SUM(法人!H41)=0,"",SUM(法人!H41)/1000)</f>
        <v/>
      </c>
      <c r="L41" s="187" t="str">
        <f>IF(SUM(地域!H41)=0,"",SUM(地域!H41)/1000)</f>
        <v/>
      </c>
      <c r="M41" s="187" t="str">
        <f>IF(SUM(相談!H41)=0,"",SUM(相談!H41)/1000)</f>
        <v/>
      </c>
      <c r="N41" s="188" t="str">
        <f>IF(SUM(相談!I41)=0,"",SUM(相談!I41)/1000)</f>
        <v/>
      </c>
      <c r="O41" s="188" t="str">
        <f>IF(SUM(相談!M41)=0,"",SUM(相談!M41)/1000)</f>
        <v/>
      </c>
      <c r="P41" s="188" t="str">
        <f>IF(SUM(相談!T41)=0,"",SUM(相談!T41)/1000)</f>
        <v/>
      </c>
      <c r="Q41" s="187" t="str">
        <f>IF(SUM(基金!H41)=0,"",SUM(基金!H41)/1000)</f>
        <v/>
      </c>
      <c r="R41" s="181" t="str">
        <f>IF(SUM(善銀!H41)=0,"",SUM(善銀!H41)/1000)</f>
        <v/>
      </c>
      <c r="S41" s="187" t="str">
        <f>IF(SUM(一般募金!H41)=0,"",SUM(一般募金!H41)/1000)</f>
        <v/>
      </c>
      <c r="T41" s="188" t="str">
        <f>IF(SUM(一般募金!I41)=0,"",SUM(一般募金!I41)/1000)</f>
        <v/>
      </c>
      <c r="U41" s="188" t="e">
        <f>IF(SUM(一般募金!#REF!)=0,"",SUM(一般募金!#REF!)/1000)</f>
        <v>#REF!</v>
      </c>
      <c r="V41" s="188" t="str">
        <f>IF(SUM(一般募金!K41)=0,"",SUM(一般募金!K41)/1000)</f>
        <v/>
      </c>
      <c r="W41" s="187" t="str">
        <f>IF(SUM(歳末募金!H41)=0,"",SUM(歳末募金!I41)/1000)</f>
        <v/>
      </c>
      <c r="X41" s="187" t="str">
        <f>IF(SUM(センター管理!H41)=0,"",SUM(センター管理!H41)/1000)</f>
        <v/>
      </c>
      <c r="Y41" s="188" t="str">
        <f>IF(SUM(センター管理!I41)=0,"",SUM(センター管理!I41)/1000)</f>
        <v/>
      </c>
      <c r="Z41" s="188" t="str">
        <f>IF(SUM(センター管理!K41)=0,"",SUM(センター管理!K41)/1000)</f>
        <v/>
      </c>
      <c r="AA41" s="188" t="e">
        <f>IF(SUM(センター管理!#REF!)=0,"",SUM(センター管理!#REF!)/1000)</f>
        <v>#REF!</v>
      </c>
      <c r="AB41" s="187" t="str">
        <f>IF(SUM(居宅!H41)=0,"",SUM(居宅!H41)/1000)</f>
        <v/>
      </c>
      <c r="AC41" s="188" t="str">
        <f>IF(SUM(居宅!I41)=0,"",SUM(居宅!I41)/1000)</f>
        <v/>
      </c>
      <c r="AD41" s="188" t="str">
        <f>IF(SUM(居宅!L41)=0,"",SUM(居宅!L41)/1000)</f>
        <v/>
      </c>
      <c r="AE41" s="188" t="str">
        <f>IF(SUM(居宅!AF41)=0,"",SUM(居宅!AF41)/1000)</f>
        <v/>
      </c>
      <c r="AF41" s="188" t="str">
        <f>IF(SUM(居宅!AJ41)=0,"",SUM(居宅!AJ41)/1000)</f>
        <v/>
      </c>
      <c r="AG41" s="188" t="str">
        <f>IF(SUM(居宅!AT41)=0,"",SUM(居宅!AT41)/1000)</f>
        <v/>
      </c>
      <c r="AH41" s="188" t="str">
        <f>IF(SUM(居宅!BA41)=0,"",SUM(居宅!BA41)/1000)</f>
        <v/>
      </c>
      <c r="AI41" s="187" t="str">
        <f>IF(SUM(作業所!H41)=0,"",SUM(作業所!H41)/1000)</f>
        <v/>
      </c>
      <c r="AJ41" s="188" t="str">
        <f>IF(SUM(作業所!I41)=0,"",SUM(作業所!I41)/1000)</f>
        <v/>
      </c>
      <c r="AK41" s="188" t="str">
        <f>IF(SUM(作業所!K41)=0,"",SUM(作業所!K41)/1000)</f>
        <v/>
      </c>
      <c r="AL41" s="188" t="str">
        <f>IF(SUM(作業所!R41)=0,"",SUM(作業所!R41)/1000)</f>
        <v/>
      </c>
      <c r="AM41" s="187" t="str">
        <f>IF(SUM('市受託(公益)'!H41)=0,"",SUM('市受託(公益)'!H41)/1000)</f>
        <v/>
      </c>
      <c r="AN41" s="188"/>
      <c r="AO41" s="188"/>
      <c r="AP41" s="188"/>
      <c r="AQ41" s="188"/>
    </row>
    <row r="42" spans="1:43" ht="16.5" hidden="1" customHeight="1" outlineLevel="1">
      <c r="A42" s="183"/>
      <c r="D42" s="28" t="s">
        <v>466</v>
      </c>
      <c r="E42" s="48" t="s">
        <v>777</v>
      </c>
      <c r="F42" s="49"/>
      <c r="G42" s="185"/>
      <c r="H42" s="179">
        <v>4791</v>
      </c>
      <c r="I42" s="179">
        <f t="shared" si="0"/>
        <v>4310</v>
      </c>
      <c r="J42" s="179">
        <f t="shared" si="1"/>
        <v>-481</v>
      </c>
      <c r="K42" s="180" t="str">
        <f>IF(SUM(法人!H42)=0,"",SUM(法人!H42)/1000)</f>
        <v/>
      </c>
      <c r="L42" s="187" t="str">
        <f>IF(SUM(地域!H42)=0,"",SUM(地域!H42)/1000)</f>
        <v/>
      </c>
      <c r="M42" s="187">
        <f>IF(SUM(相談!H42)=0,"",SUM(相談!H42)/1000)</f>
        <v>4310</v>
      </c>
      <c r="N42" s="188" t="str">
        <f>IF(SUM(相談!I42)=0,"",SUM(相談!I42)/1000)</f>
        <v/>
      </c>
      <c r="O42" s="188" t="str">
        <f>IF(SUM(相談!M42)=0,"",SUM(相談!M42)/1000)</f>
        <v/>
      </c>
      <c r="P42" s="188">
        <f>IF(SUM(相談!T42)=0,"",SUM(相談!T42)/1000)</f>
        <v>4310</v>
      </c>
      <c r="Q42" s="187" t="str">
        <f>IF(SUM(基金!H42)=0,"",SUM(基金!H42)/1000)</f>
        <v/>
      </c>
      <c r="R42" s="181" t="str">
        <f>IF(SUM(善銀!H42)=0,"",SUM(善銀!H42)/1000)</f>
        <v/>
      </c>
      <c r="S42" s="187" t="str">
        <f>IF(SUM(一般募金!H42)=0,"",SUM(一般募金!H42)/1000)</f>
        <v/>
      </c>
      <c r="T42" s="188" t="str">
        <f>IF(SUM(一般募金!I42)=0,"",SUM(一般募金!I42)/1000)</f>
        <v/>
      </c>
      <c r="U42" s="188" t="e">
        <f>IF(SUM(一般募金!#REF!)=0,"",SUM(一般募金!#REF!)/1000)</f>
        <v>#REF!</v>
      </c>
      <c r="V42" s="188" t="str">
        <f>IF(SUM(一般募金!K42)=0,"",SUM(一般募金!K42)/1000)</f>
        <v/>
      </c>
      <c r="W42" s="187" t="str">
        <f>IF(SUM(歳末募金!H42)=0,"",SUM(歳末募金!I42)/1000)</f>
        <v/>
      </c>
      <c r="X42" s="187" t="str">
        <f>IF(SUM(センター管理!H42)=0,"",SUM(センター管理!H42)/1000)</f>
        <v/>
      </c>
      <c r="Y42" s="188" t="str">
        <f>IF(SUM(センター管理!I42)=0,"",SUM(センター管理!I42)/1000)</f>
        <v/>
      </c>
      <c r="Z42" s="188" t="str">
        <f>IF(SUM(センター管理!K42)=0,"",SUM(センター管理!K42)/1000)</f>
        <v/>
      </c>
      <c r="AA42" s="188" t="e">
        <f>IF(SUM(センター管理!#REF!)=0,"",SUM(センター管理!#REF!)/1000)</f>
        <v>#REF!</v>
      </c>
      <c r="AB42" s="187" t="str">
        <f>IF(SUM(居宅!H42)=0,"",SUM(居宅!H42)/1000)</f>
        <v/>
      </c>
      <c r="AC42" s="188" t="str">
        <f>IF(SUM(居宅!I42)=0,"",SUM(居宅!I42)/1000)</f>
        <v/>
      </c>
      <c r="AD42" s="188" t="str">
        <f>IF(SUM(居宅!L42)=0,"",SUM(居宅!L42)/1000)</f>
        <v/>
      </c>
      <c r="AE42" s="188" t="str">
        <f>IF(SUM(居宅!AF42)=0,"",SUM(居宅!AF42)/1000)</f>
        <v/>
      </c>
      <c r="AF42" s="188" t="str">
        <f>IF(SUM(居宅!AJ42)=0,"",SUM(居宅!AJ42)/1000)</f>
        <v/>
      </c>
      <c r="AG42" s="188" t="str">
        <f>IF(SUM(居宅!AT42)=0,"",SUM(居宅!AT42)/1000)</f>
        <v/>
      </c>
      <c r="AH42" s="188" t="str">
        <f>IF(SUM(居宅!BA42)=0,"",SUM(居宅!BA42)/1000)</f>
        <v/>
      </c>
      <c r="AI42" s="187" t="str">
        <f>IF(SUM(作業所!H42)=0,"",SUM(作業所!H42)/1000)</f>
        <v/>
      </c>
      <c r="AJ42" s="188" t="str">
        <f>IF(SUM(作業所!I42)=0,"",SUM(作業所!I42)/1000)</f>
        <v/>
      </c>
      <c r="AK42" s="188" t="str">
        <f>IF(SUM(作業所!K42)=0,"",SUM(作業所!K42)/1000)</f>
        <v/>
      </c>
      <c r="AL42" s="188" t="str">
        <f>IF(SUM(作業所!R42)=0,"",SUM(作業所!R42)/1000)</f>
        <v/>
      </c>
      <c r="AM42" s="187" t="str">
        <f>IF(SUM('市受託(公益)'!H42)=0,"",SUM('市受託(公益)'!H42)/1000)</f>
        <v/>
      </c>
      <c r="AN42" s="188" t="str">
        <f>IF(SUM('市受託(公益)'!I42)=0,"",SUM('市受託(公益)'!I42)/1000)</f>
        <v/>
      </c>
      <c r="AO42" s="188" t="str">
        <f>IF(SUM('市受託(公益)'!K42)=0,"",SUM('市受託(公益)'!K42)/1000)</f>
        <v/>
      </c>
      <c r="AP42" s="188" t="str">
        <f>IF(SUM('市受託(公益)'!M42)=0,"",SUM('市受託(公益)'!M42)/1000)</f>
        <v/>
      </c>
      <c r="AQ42" s="188" t="e">
        <f>IF(SUM('市受託(公益)'!#REF!)=0,"",SUM('市受託(公益)'!#REF!)/1000)</f>
        <v>#REF!</v>
      </c>
    </row>
    <row r="43" spans="1:43" ht="16.5" hidden="1" customHeight="1" outlineLevel="3">
      <c r="A43" s="183"/>
      <c r="D43" s="25"/>
      <c r="E43" s="184"/>
      <c r="F43" s="192" t="s">
        <v>778</v>
      </c>
      <c r="G43" s="44" t="s">
        <v>794</v>
      </c>
      <c r="H43" s="179">
        <v>0</v>
      </c>
      <c r="I43" s="179">
        <f t="shared" si="0"/>
        <v>217</v>
      </c>
      <c r="J43" s="179">
        <f t="shared" si="1"/>
        <v>217</v>
      </c>
      <c r="K43" s="180" t="str">
        <f>IF(SUM(法人!H43)=0,"",SUM(法人!H43)/1000)</f>
        <v/>
      </c>
      <c r="L43" s="187" t="str">
        <f>IF(SUM(地域!H43)=0,"",SUM(地域!H43)/1000)</f>
        <v/>
      </c>
      <c r="M43" s="187">
        <f>IF(SUM(相談!H43)=0,"",SUM(相談!H43)/1000)</f>
        <v>217</v>
      </c>
      <c r="N43" s="188" t="str">
        <f>IF(SUM(相談!I43)=0,"",SUM(相談!I43)/1000)</f>
        <v/>
      </c>
      <c r="O43" s="188" t="str">
        <f>IF(SUM(相談!M43)=0,"",SUM(相談!M43)/1000)</f>
        <v/>
      </c>
      <c r="P43" s="188">
        <f>IF(SUM(相談!T43)=0,"",SUM(相談!T43)/1000)</f>
        <v>217</v>
      </c>
      <c r="Q43" s="187" t="str">
        <f>IF(SUM(基金!H43)=0,"",SUM(基金!H43)/1000)</f>
        <v/>
      </c>
      <c r="R43" s="181" t="str">
        <f>IF(SUM(善銀!H43)=0,"",SUM(善銀!H43)/1000)</f>
        <v/>
      </c>
      <c r="S43" s="187" t="str">
        <f>IF(SUM(一般募金!H43)=0,"",SUM(一般募金!H43)/1000)</f>
        <v/>
      </c>
      <c r="T43" s="188" t="str">
        <f>IF(SUM(一般募金!I43)=0,"",SUM(一般募金!I43)/1000)</f>
        <v/>
      </c>
      <c r="U43" s="188" t="e">
        <f>IF(SUM(一般募金!#REF!)=0,"",SUM(一般募金!#REF!)/1000)</f>
        <v>#REF!</v>
      </c>
      <c r="V43" s="188" t="str">
        <f>IF(SUM(一般募金!K43)=0,"",SUM(一般募金!K43)/1000)</f>
        <v/>
      </c>
      <c r="W43" s="187" t="str">
        <f>IF(SUM(歳末募金!H43)=0,"",SUM(歳末募金!I43)/1000)</f>
        <v/>
      </c>
      <c r="X43" s="187" t="str">
        <f>IF(SUM(センター管理!H43)=0,"",SUM(センター管理!H43)/1000)</f>
        <v/>
      </c>
      <c r="Y43" s="188" t="str">
        <f>IF(SUM(センター管理!I43)=0,"",SUM(センター管理!I43)/1000)</f>
        <v/>
      </c>
      <c r="Z43" s="188" t="str">
        <f>IF(SUM(センター管理!K43)=0,"",SUM(センター管理!K43)/1000)</f>
        <v/>
      </c>
      <c r="AA43" s="188" t="e">
        <f>IF(SUM(センター管理!#REF!)=0,"",SUM(センター管理!#REF!)/1000)</f>
        <v>#REF!</v>
      </c>
      <c r="AB43" s="187" t="str">
        <f>IF(SUM(居宅!H43)=0,"",SUM(居宅!H43)/1000)</f>
        <v/>
      </c>
      <c r="AC43" s="188" t="str">
        <f>IF(SUM(居宅!I43)=0,"",SUM(居宅!I43)/1000)</f>
        <v/>
      </c>
      <c r="AD43" s="188" t="str">
        <f>IF(SUM(居宅!L43)=0,"",SUM(居宅!L43)/1000)</f>
        <v/>
      </c>
      <c r="AE43" s="188" t="str">
        <f>IF(SUM(居宅!AF43)=0,"",SUM(居宅!AF43)/1000)</f>
        <v/>
      </c>
      <c r="AF43" s="188" t="str">
        <f>IF(SUM(居宅!AJ43)=0,"",SUM(居宅!AJ43)/1000)</f>
        <v/>
      </c>
      <c r="AG43" s="188" t="str">
        <f>IF(SUM(居宅!AT43)=0,"",SUM(居宅!AT43)/1000)</f>
        <v/>
      </c>
      <c r="AH43" s="188" t="str">
        <f>IF(SUM(居宅!BA43)=0,"",SUM(居宅!BA43)/1000)</f>
        <v/>
      </c>
      <c r="AI43" s="187" t="str">
        <f>IF(SUM(作業所!H43)=0,"",SUM(作業所!H43)/1000)</f>
        <v/>
      </c>
      <c r="AJ43" s="188" t="str">
        <f>IF(SUM(作業所!I43)=0,"",SUM(作業所!I43)/1000)</f>
        <v/>
      </c>
      <c r="AK43" s="188" t="str">
        <f>IF(SUM(作業所!K43)=0,"",SUM(作業所!K43)/1000)</f>
        <v/>
      </c>
      <c r="AL43" s="188" t="str">
        <f>IF(SUM(作業所!R43)=0,"",SUM(作業所!R43)/1000)</f>
        <v/>
      </c>
      <c r="AM43" s="187" t="str">
        <f>IF(SUM('市受託(公益)'!H43)=0,"",SUM('市受託(公益)'!H43)/1000)</f>
        <v/>
      </c>
      <c r="AN43" s="188" t="str">
        <f>IF(SUM('市受託(公益)'!I43)=0,"",SUM('市受託(公益)'!I43)/1000)</f>
        <v/>
      </c>
      <c r="AO43" s="188" t="str">
        <f>IF(SUM('市受託(公益)'!K43)=0,"",SUM('市受託(公益)'!K43)/1000)</f>
        <v/>
      </c>
      <c r="AP43" s="188" t="str">
        <f>IF(SUM('市受託(公益)'!M43)=0,"",SUM('市受託(公益)'!M43)/1000)</f>
        <v/>
      </c>
      <c r="AQ43" s="188" t="e">
        <f>IF(SUM('市受託(公益)'!#REF!)=0,"",SUM('市受託(公益)'!#REF!)/1000)</f>
        <v>#REF!</v>
      </c>
    </row>
    <row r="44" spans="1:43" ht="16.5" hidden="1" customHeight="1" outlineLevel="3">
      <c r="A44" s="183"/>
      <c r="D44" s="25"/>
      <c r="E44" s="184"/>
      <c r="F44" s="192" t="s">
        <v>779</v>
      </c>
      <c r="G44" s="44" t="s">
        <v>795</v>
      </c>
      <c r="H44" s="179">
        <v>0</v>
      </c>
      <c r="I44" s="179">
        <f t="shared" si="0"/>
        <v>708</v>
      </c>
      <c r="J44" s="179">
        <f t="shared" si="1"/>
        <v>708</v>
      </c>
      <c r="K44" s="180" t="str">
        <f>IF(SUM(法人!H44)=0,"",SUM(法人!H44)/1000)</f>
        <v/>
      </c>
      <c r="L44" s="187" t="str">
        <f>IF(SUM(地域!H44)=0,"",SUM(地域!H44)/1000)</f>
        <v/>
      </c>
      <c r="M44" s="187">
        <f>IF(SUM(相談!H44)=0,"",SUM(相談!H44)/1000)</f>
        <v>708</v>
      </c>
      <c r="N44" s="188" t="str">
        <f>IF(SUM(相談!I44)=0,"",SUM(相談!I44)/1000)</f>
        <v/>
      </c>
      <c r="O44" s="188" t="str">
        <f>IF(SUM(相談!M44)=0,"",SUM(相談!M44)/1000)</f>
        <v/>
      </c>
      <c r="P44" s="188">
        <f>IF(SUM(相談!T44)=0,"",SUM(相談!T44)/1000)</f>
        <v>708</v>
      </c>
      <c r="Q44" s="187" t="str">
        <f>IF(SUM(基金!H44)=0,"",SUM(基金!H44)/1000)</f>
        <v/>
      </c>
      <c r="R44" s="181" t="str">
        <f>IF(SUM(善銀!H44)=0,"",SUM(善銀!H44)/1000)</f>
        <v/>
      </c>
      <c r="S44" s="187" t="str">
        <f>IF(SUM(一般募金!H44)=0,"",SUM(一般募金!H44)/1000)</f>
        <v/>
      </c>
      <c r="T44" s="188" t="str">
        <f>IF(SUM(一般募金!I44)=0,"",SUM(一般募金!I44)/1000)</f>
        <v/>
      </c>
      <c r="U44" s="188" t="e">
        <f>IF(SUM(一般募金!#REF!)=0,"",SUM(一般募金!#REF!)/1000)</f>
        <v>#REF!</v>
      </c>
      <c r="V44" s="188" t="str">
        <f>IF(SUM(一般募金!K44)=0,"",SUM(一般募金!K44)/1000)</f>
        <v/>
      </c>
      <c r="W44" s="187" t="str">
        <f>IF(SUM(歳末募金!H44)=0,"",SUM(歳末募金!I44)/1000)</f>
        <v/>
      </c>
      <c r="X44" s="187" t="str">
        <f>IF(SUM(センター管理!H44)=0,"",SUM(センター管理!H44)/1000)</f>
        <v/>
      </c>
      <c r="Y44" s="188" t="str">
        <f>IF(SUM(センター管理!I44)=0,"",SUM(センター管理!I44)/1000)</f>
        <v/>
      </c>
      <c r="Z44" s="188" t="str">
        <f>IF(SUM(センター管理!K44)=0,"",SUM(センター管理!K44)/1000)</f>
        <v/>
      </c>
      <c r="AA44" s="188" t="e">
        <f>IF(SUM(センター管理!#REF!)=0,"",SUM(センター管理!#REF!)/1000)</f>
        <v>#REF!</v>
      </c>
      <c r="AB44" s="187" t="str">
        <f>IF(SUM(居宅!H44)=0,"",SUM(居宅!H44)/1000)</f>
        <v/>
      </c>
      <c r="AC44" s="188" t="str">
        <f>IF(SUM(居宅!I44)=0,"",SUM(居宅!I44)/1000)</f>
        <v/>
      </c>
      <c r="AD44" s="188" t="str">
        <f>IF(SUM(居宅!L44)=0,"",SUM(居宅!L44)/1000)</f>
        <v/>
      </c>
      <c r="AE44" s="188" t="str">
        <f>IF(SUM(居宅!AF44)=0,"",SUM(居宅!AF44)/1000)</f>
        <v/>
      </c>
      <c r="AF44" s="188" t="str">
        <f>IF(SUM(居宅!AJ44)=0,"",SUM(居宅!AJ44)/1000)</f>
        <v/>
      </c>
      <c r="AG44" s="188" t="str">
        <f>IF(SUM(居宅!AT44)=0,"",SUM(居宅!AT44)/1000)</f>
        <v/>
      </c>
      <c r="AH44" s="188" t="str">
        <f>IF(SUM(居宅!BA44)=0,"",SUM(居宅!BA44)/1000)</f>
        <v/>
      </c>
      <c r="AI44" s="187" t="str">
        <f>IF(SUM(作業所!H44)=0,"",SUM(作業所!H44)/1000)</f>
        <v/>
      </c>
      <c r="AJ44" s="188" t="str">
        <f>IF(SUM(作業所!I44)=0,"",SUM(作業所!I44)/1000)</f>
        <v/>
      </c>
      <c r="AK44" s="188" t="str">
        <f>IF(SUM(作業所!K44)=0,"",SUM(作業所!K44)/1000)</f>
        <v/>
      </c>
      <c r="AL44" s="188" t="str">
        <f>IF(SUM(作業所!R44)=0,"",SUM(作業所!R44)/1000)</f>
        <v/>
      </c>
      <c r="AM44" s="187" t="str">
        <f>IF(SUM('市受託(公益)'!H44)=0,"",SUM('市受託(公益)'!H44)/1000)</f>
        <v/>
      </c>
      <c r="AN44" s="188"/>
      <c r="AO44" s="188"/>
      <c r="AP44" s="188"/>
      <c r="AQ44" s="188"/>
    </row>
    <row r="45" spans="1:43" ht="16.5" hidden="1" customHeight="1" outlineLevel="3">
      <c r="A45" s="183"/>
      <c r="D45" s="25"/>
      <c r="E45" s="184"/>
      <c r="F45" s="192" t="s">
        <v>776</v>
      </c>
      <c r="G45" s="44" t="s">
        <v>796</v>
      </c>
      <c r="H45" s="179">
        <v>0</v>
      </c>
      <c r="I45" s="179">
        <f t="shared" si="0"/>
        <v>3294</v>
      </c>
      <c r="J45" s="179">
        <f t="shared" si="1"/>
        <v>3294</v>
      </c>
      <c r="K45" s="180" t="str">
        <f>IF(SUM(法人!H45)=0,"",SUM(法人!H45)/1000)</f>
        <v/>
      </c>
      <c r="L45" s="187" t="str">
        <f>IF(SUM(地域!H45)=0,"",SUM(地域!H45)/1000)</f>
        <v/>
      </c>
      <c r="M45" s="187">
        <f>IF(SUM(相談!H45)=0,"",SUM(相談!H45)/1000)</f>
        <v>3294</v>
      </c>
      <c r="N45" s="188" t="str">
        <f>IF(SUM(相談!I45)=0,"",SUM(相談!I45)/1000)</f>
        <v/>
      </c>
      <c r="O45" s="188" t="str">
        <f>IF(SUM(相談!M45)=0,"",SUM(相談!M45)/1000)</f>
        <v/>
      </c>
      <c r="P45" s="188">
        <f>IF(SUM(相談!T45)=0,"",SUM(相談!T45)/1000)</f>
        <v>3294</v>
      </c>
      <c r="Q45" s="187" t="str">
        <f>IF(SUM(基金!H45)=0,"",SUM(基金!H45)/1000)</f>
        <v/>
      </c>
      <c r="R45" s="181" t="str">
        <f>IF(SUM(善銀!H45)=0,"",SUM(善銀!H45)/1000)</f>
        <v/>
      </c>
      <c r="S45" s="187" t="str">
        <f>IF(SUM(一般募金!H45)=0,"",SUM(一般募金!H45)/1000)</f>
        <v/>
      </c>
      <c r="T45" s="188" t="str">
        <f>IF(SUM(一般募金!I45)=0,"",SUM(一般募金!I45)/1000)</f>
        <v/>
      </c>
      <c r="U45" s="188" t="e">
        <f>IF(SUM(一般募金!#REF!)=0,"",SUM(一般募金!#REF!)/1000)</f>
        <v>#REF!</v>
      </c>
      <c r="V45" s="188" t="str">
        <f>IF(SUM(一般募金!K45)=0,"",SUM(一般募金!K45)/1000)</f>
        <v/>
      </c>
      <c r="W45" s="187" t="str">
        <f>IF(SUM(歳末募金!H45)=0,"",SUM(歳末募金!I45)/1000)</f>
        <v/>
      </c>
      <c r="X45" s="187" t="str">
        <f>IF(SUM(センター管理!H45)=0,"",SUM(センター管理!H45)/1000)</f>
        <v/>
      </c>
      <c r="Y45" s="188" t="str">
        <f>IF(SUM(センター管理!I45)=0,"",SUM(センター管理!I45)/1000)</f>
        <v/>
      </c>
      <c r="Z45" s="188" t="str">
        <f>IF(SUM(センター管理!K45)=0,"",SUM(センター管理!K45)/1000)</f>
        <v/>
      </c>
      <c r="AA45" s="188" t="e">
        <f>IF(SUM(センター管理!#REF!)=0,"",SUM(センター管理!#REF!)/1000)</f>
        <v>#REF!</v>
      </c>
      <c r="AB45" s="187" t="str">
        <f>IF(SUM(居宅!H45)=0,"",SUM(居宅!H45)/1000)</f>
        <v/>
      </c>
      <c r="AC45" s="188" t="str">
        <f>IF(SUM(居宅!I45)=0,"",SUM(居宅!I45)/1000)</f>
        <v/>
      </c>
      <c r="AD45" s="188" t="str">
        <f>IF(SUM(居宅!L45)=0,"",SUM(居宅!L45)/1000)</f>
        <v/>
      </c>
      <c r="AE45" s="188" t="str">
        <f>IF(SUM(居宅!AF45)=0,"",SUM(居宅!AF45)/1000)</f>
        <v/>
      </c>
      <c r="AF45" s="188" t="str">
        <f>IF(SUM(居宅!AJ45)=0,"",SUM(居宅!AJ45)/1000)</f>
        <v/>
      </c>
      <c r="AG45" s="188" t="str">
        <f>IF(SUM(居宅!AT45)=0,"",SUM(居宅!AT45)/1000)</f>
        <v/>
      </c>
      <c r="AH45" s="188" t="str">
        <f>IF(SUM(居宅!BA45)=0,"",SUM(居宅!BA45)/1000)</f>
        <v/>
      </c>
      <c r="AI45" s="187" t="str">
        <f>IF(SUM(作業所!H45)=0,"",SUM(作業所!H45)/1000)</f>
        <v/>
      </c>
      <c r="AJ45" s="188" t="str">
        <f>IF(SUM(作業所!I45)=0,"",SUM(作業所!I45)/1000)</f>
        <v/>
      </c>
      <c r="AK45" s="188" t="str">
        <f>IF(SUM(作業所!K45)=0,"",SUM(作業所!K45)/1000)</f>
        <v/>
      </c>
      <c r="AL45" s="188" t="str">
        <f>IF(SUM(作業所!R45)=0,"",SUM(作業所!R45)/1000)</f>
        <v/>
      </c>
      <c r="AM45" s="187" t="str">
        <f>IF(SUM('市受託(公益)'!H45)=0,"",SUM('市受託(公益)'!H45)/1000)</f>
        <v/>
      </c>
      <c r="AN45" s="188"/>
      <c r="AO45" s="188"/>
      <c r="AP45" s="188"/>
      <c r="AQ45" s="188"/>
    </row>
    <row r="46" spans="1:43" ht="16.5" hidden="1" customHeight="1" outlineLevel="3">
      <c r="A46" s="183"/>
      <c r="D46" s="25"/>
      <c r="E46" s="184"/>
      <c r="F46" s="192" t="s">
        <v>780</v>
      </c>
      <c r="G46" s="44" t="s">
        <v>797</v>
      </c>
      <c r="H46" s="179">
        <v>0</v>
      </c>
      <c r="I46" s="179">
        <f t="shared" si="0"/>
        <v>91</v>
      </c>
      <c r="J46" s="179">
        <f t="shared" si="1"/>
        <v>91</v>
      </c>
      <c r="K46" s="180" t="str">
        <f>IF(SUM(法人!H46)=0,"",SUM(法人!H46)/1000)</f>
        <v/>
      </c>
      <c r="L46" s="187" t="str">
        <f>IF(SUM(地域!H46)=0,"",SUM(地域!H46)/1000)</f>
        <v/>
      </c>
      <c r="M46" s="187">
        <f>IF(SUM(相談!H46)=0,"",SUM(相談!H46)/1000)</f>
        <v>91</v>
      </c>
      <c r="N46" s="188" t="str">
        <f>IF(SUM(相談!I46)=0,"",SUM(相談!I46)/1000)</f>
        <v/>
      </c>
      <c r="O46" s="188" t="str">
        <f>IF(SUM(相談!M46)=0,"",SUM(相談!M46)/1000)</f>
        <v/>
      </c>
      <c r="P46" s="188">
        <f>IF(SUM(相談!T46)=0,"",SUM(相談!T46)/1000)</f>
        <v>91</v>
      </c>
      <c r="Q46" s="187" t="str">
        <f>IF(SUM(基金!H46)=0,"",SUM(基金!H46)/1000)</f>
        <v/>
      </c>
      <c r="R46" s="181" t="str">
        <f>IF(SUM(善銀!H46)=0,"",SUM(善銀!H46)/1000)</f>
        <v/>
      </c>
      <c r="S46" s="187" t="str">
        <f>IF(SUM(一般募金!H46)=0,"",SUM(一般募金!H46)/1000)</f>
        <v/>
      </c>
      <c r="T46" s="188" t="str">
        <f>IF(SUM(一般募金!I46)=0,"",SUM(一般募金!I46)/1000)</f>
        <v/>
      </c>
      <c r="U46" s="188" t="e">
        <f>IF(SUM(一般募金!#REF!)=0,"",SUM(一般募金!#REF!)/1000)</f>
        <v>#REF!</v>
      </c>
      <c r="V46" s="188" t="str">
        <f>IF(SUM(一般募金!K46)=0,"",SUM(一般募金!K46)/1000)</f>
        <v/>
      </c>
      <c r="W46" s="187" t="str">
        <f>IF(SUM(歳末募金!H46)=0,"",SUM(歳末募金!I46)/1000)</f>
        <v/>
      </c>
      <c r="X46" s="187" t="str">
        <f>IF(SUM(センター管理!H46)=0,"",SUM(センター管理!H46)/1000)</f>
        <v/>
      </c>
      <c r="Y46" s="188" t="str">
        <f>IF(SUM(センター管理!I46)=0,"",SUM(センター管理!I46)/1000)</f>
        <v/>
      </c>
      <c r="Z46" s="188" t="str">
        <f>IF(SUM(センター管理!K46)=0,"",SUM(センター管理!K46)/1000)</f>
        <v/>
      </c>
      <c r="AA46" s="188" t="e">
        <f>IF(SUM(センター管理!#REF!)=0,"",SUM(センター管理!#REF!)/1000)</f>
        <v>#REF!</v>
      </c>
      <c r="AB46" s="187" t="str">
        <f>IF(SUM(居宅!H46)=0,"",SUM(居宅!H46)/1000)</f>
        <v/>
      </c>
      <c r="AC46" s="188" t="str">
        <f>IF(SUM(居宅!I46)=0,"",SUM(居宅!I46)/1000)</f>
        <v/>
      </c>
      <c r="AD46" s="188" t="str">
        <f>IF(SUM(居宅!L46)=0,"",SUM(居宅!L46)/1000)</f>
        <v/>
      </c>
      <c r="AE46" s="188" t="str">
        <f>IF(SUM(居宅!AF46)=0,"",SUM(居宅!AF46)/1000)</f>
        <v/>
      </c>
      <c r="AF46" s="188" t="str">
        <f>IF(SUM(居宅!AJ46)=0,"",SUM(居宅!AJ46)/1000)</f>
        <v/>
      </c>
      <c r="AG46" s="188" t="str">
        <f>IF(SUM(居宅!AT46)=0,"",SUM(居宅!AT46)/1000)</f>
        <v/>
      </c>
      <c r="AH46" s="188" t="str">
        <f>IF(SUM(居宅!BA46)=0,"",SUM(居宅!BA46)/1000)</f>
        <v/>
      </c>
      <c r="AI46" s="187" t="str">
        <f>IF(SUM(作業所!H46)=0,"",SUM(作業所!H46)/1000)</f>
        <v/>
      </c>
      <c r="AJ46" s="188" t="str">
        <f>IF(SUM(作業所!I46)=0,"",SUM(作業所!I46)/1000)</f>
        <v/>
      </c>
      <c r="AK46" s="188" t="str">
        <f>IF(SUM(作業所!K46)=0,"",SUM(作業所!K46)/1000)</f>
        <v/>
      </c>
      <c r="AL46" s="188" t="str">
        <f>IF(SUM(作業所!R46)=0,"",SUM(作業所!R46)/1000)</f>
        <v/>
      </c>
      <c r="AM46" s="187" t="str">
        <f>IF(SUM('市受託(公益)'!H46)=0,"",SUM('市受託(公益)'!H46)/1000)</f>
        <v/>
      </c>
      <c r="AN46" s="188"/>
      <c r="AO46" s="188"/>
      <c r="AP46" s="188"/>
      <c r="AQ46" s="188"/>
    </row>
    <row r="47" spans="1:43" s="182" customFormat="1" ht="16.5" collapsed="1">
      <c r="A47" s="177"/>
      <c r="B47" s="15" t="s">
        <v>467</v>
      </c>
      <c r="C47" s="16" t="s">
        <v>368</v>
      </c>
      <c r="D47" s="19"/>
      <c r="E47" s="189"/>
      <c r="F47" s="190"/>
      <c r="G47" s="189"/>
      <c r="H47" s="179">
        <v>1100</v>
      </c>
      <c r="I47" s="179">
        <f t="shared" si="0"/>
        <v>1300</v>
      </c>
      <c r="J47" s="179">
        <f t="shared" si="1"/>
        <v>200</v>
      </c>
      <c r="K47" s="180" t="str">
        <f>IF(SUM(法人!H47)=0,"",SUM(法人!H47)/1000)</f>
        <v/>
      </c>
      <c r="L47" s="187" t="str">
        <f>IF(SUM(地域!H47)=0,"",SUM(地域!H47)/1000)</f>
        <v/>
      </c>
      <c r="M47" s="187">
        <f>IF(SUM(相談!H47)=0,"",SUM(相談!H47)/1000)</f>
        <v>1300</v>
      </c>
      <c r="N47" s="188" t="str">
        <f>IF(SUM(相談!I47)=0,"",SUM(相談!I47)/1000)</f>
        <v/>
      </c>
      <c r="O47" s="188" t="str">
        <f>IF(SUM(相談!M47)=0,"",SUM(相談!M47)/1000)</f>
        <v/>
      </c>
      <c r="P47" s="188">
        <f>IF(SUM(相談!T47)=0,"",SUM(相談!T47)/1000)</f>
        <v>1300</v>
      </c>
      <c r="Q47" s="187" t="str">
        <f>IF(SUM(基金!H47)=0,"",SUM(基金!H47)/1000)</f>
        <v/>
      </c>
      <c r="R47" s="181" t="str">
        <f>IF(SUM(善銀!H47)=0,"",SUM(善銀!H47)/1000)</f>
        <v/>
      </c>
      <c r="S47" s="187" t="str">
        <f>IF(SUM(一般募金!H47)=0,"",SUM(一般募金!H47)/1000)</f>
        <v/>
      </c>
      <c r="T47" s="188" t="str">
        <f>IF(SUM(一般募金!I47)=0,"",SUM(一般募金!I47)/1000)</f>
        <v/>
      </c>
      <c r="U47" s="188" t="e">
        <f>IF(SUM(一般募金!#REF!)=0,"",SUM(一般募金!#REF!)/1000)</f>
        <v>#REF!</v>
      </c>
      <c r="V47" s="188" t="str">
        <f>IF(SUM(一般募金!K47)=0,"",SUM(一般募金!K47)/1000)</f>
        <v/>
      </c>
      <c r="W47" s="187" t="str">
        <f>IF(SUM(歳末募金!H47)=0,"",SUM(歳末募金!I47)/1000)</f>
        <v/>
      </c>
      <c r="X47" s="187" t="str">
        <f>IF(SUM(センター管理!H47)=0,"",SUM(センター管理!H47)/1000)</f>
        <v/>
      </c>
      <c r="Y47" s="188" t="str">
        <f>IF(SUM(センター管理!I47)=0,"",SUM(センター管理!I47)/1000)</f>
        <v/>
      </c>
      <c r="Z47" s="188" t="str">
        <f>IF(SUM(センター管理!K47)=0,"",SUM(センター管理!K47)/1000)</f>
        <v/>
      </c>
      <c r="AA47" s="188" t="e">
        <f>IF(SUM(センター管理!#REF!)=0,"",SUM(センター管理!#REF!)/1000)</f>
        <v>#REF!</v>
      </c>
      <c r="AB47" s="187" t="str">
        <f>IF(SUM(居宅!H47)=0,"",SUM(居宅!H47)/1000)</f>
        <v/>
      </c>
      <c r="AC47" s="188" t="str">
        <f>IF(SUM(居宅!I47)=0,"",SUM(居宅!I47)/1000)</f>
        <v/>
      </c>
      <c r="AD47" s="188" t="str">
        <f>IF(SUM(居宅!L47)=0,"",SUM(居宅!L47)/1000)</f>
        <v/>
      </c>
      <c r="AE47" s="188" t="str">
        <f>IF(SUM(居宅!AF47)=0,"",SUM(居宅!AF47)/1000)</f>
        <v/>
      </c>
      <c r="AF47" s="188" t="str">
        <f>IF(SUM(居宅!AJ47)=0,"",SUM(居宅!AJ47)/1000)</f>
        <v/>
      </c>
      <c r="AG47" s="188" t="str">
        <f>IF(SUM(居宅!AT47)=0,"",SUM(居宅!AT47)/1000)</f>
        <v/>
      </c>
      <c r="AH47" s="188" t="str">
        <f>IF(SUM(居宅!BA47)=0,"",SUM(居宅!BA47)/1000)</f>
        <v/>
      </c>
      <c r="AI47" s="187" t="str">
        <f>IF(SUM(作業所!H47)=0,"",SUM(作業所!H47)/1000)</f>
        <v/>
      </c>
      <c r="AJ47" s="188" t="str">
        <f>IF(SUM(作業所!I47)=0,"",SUM(作業所!I47)/1000)</f>
        <v/>
      </c>
      <c r="AK47" s="188" t="str">
        <f>IF(SUM(作業所!K47)=0,"",SUM(作業所!K47)/1000)</f>
        <v/>
      </c>
      <c r="AL47" s="188" t="str">
        <f>IF(SUM(作業所!R47)=0,"",SUM(作業所!R47)/1000)</f>
        <v/>
      </c>
      <c r="AM47" s="187" t="str">
        <f>IF(SUM('市受託(公益)'!H47)=0,"",SUM('市受託(公益)'!H47)/1000)</f>
        <v/>
      </c>
      <c r="AN47" s="187" t="str">
        <f>IF(SUM('市受託(公益)'!I47)=0,"",SUM('市受託(公益)'!I47)/1000)</f>
        <v/>
      </c>
      <c r="AO47" s="187" t="str">
        <f>IF(SUM('市受託(公益)'!K47)=0,"",SUM('市受託(公益)'!K47)/1000)</f>
        <v/>
      </c>
      <c r="AP47" s="187" t="str">
        <f>IF(SUM('市受託(公益)'!M47)=0,"",SUM('市受託(公益)'!M47)/1000)</f>
        <v/>
      </c>
      <c r="AQ47" s="187" t="e">
        <f>IF(SUM('市受託(公益)'!#REF!)=0,"",SUM('市受託(公益)'!#REF!)/1000)</f>
        <v>#REF!</v>
      </c>
    </row>
    <row r="48" spans="1:43" ht="16.5" hidden="1" customHeight="1" outlineLevel="1">
      <c r="A48" s="183"/>
      <c r="B48" s="28"/>
      <c r="C48" s="185"/>
      <c r="D48" s="28" t="s">
        <v>468</v>
      </c>
      <c r="E48" s="48" t="s">
        <v>369</v>
      </c>
      <c r="F48" s="49"/>
      <c r="G48" s="185"/>
      <c r="H48" s="179">
        <v>1100</v>
      </c>
      <c r="I48" s="179">
        <f t="shared" si="0"/>
        <v>1300</v>
      </c>
      <c r="J48" s="179">
        <f t="shared" si="1"/>
        <v>200</v>
      </c>
      <c r="K48" s="180" t="str">
        <f>IF(SUM(法人!H48)=0,"",SUM(法人!H48)/1000)</f>
        <v/>
      </c>
      <c r="L48" s="187" t="str">
        <f>IF(SUM(地域!H48)=0,"",SUM(地域!H48)/1000)</f>
        <v/>
      </c>
      <c r="M48" s="187">
        <f>IF(SUM(相談!H48)=0,"",SUM(相談!H48)/1000)</f>
        <v>1300</v>
      </c>
      <c r="N48" s="188" t="str">
        <f>IF(SUM(相談!I48)=0,"",SUM(相談!I48)/1000)</f>
        <v/>
      </c>
      <c r="O48" s="188" t="str">
        <f>IF(SUM(相談!M48)=0,"",SUM(相談!M48)/1000)</f>
        <v/>
      </c>
      <c r="P48" s="188">
        <f>IF(SUM(相談!T48)=0,"",SUM(相談!T48)/1000)</f>
        <v>1300</v>
      </c>
      <c r="Q48" s="187" t="str">
        <f>IF(SUM(基金!H48)=0,"",SUM(基金!H48)/1000)</f>
        <v/>
      </c>
      <c r="R48" s="181" t="str">
        <f>IF(SUM(善銀!H48)=0,"",SUM(善銀!H48)/1000)</f>
        <v/>
      </c>
      <c r="S48" s="187" t="str">
        <f>IF(SUM(一般募金!H48)=0,"",SUM(一般募金!H48)/1000)</f>
        <v/>
      </c>
      <c r="T48" s="188" t="str">
        <f>IF(SUM(一般募金!I48)=0,"",SUM(一般募金!I48)/1000)</f>
        <v/>
      </c>
      <c r="U48" s="188" t="e">
        <f>IF(SUM(一般募金!#REF!)=0,"",SUM(一般募金!#REF!)/1000)</f>
        <v>#REF!</v>
      </c>
      <c r="V48" s="188" t="str">
        <f>IF(SUM(一般募金!K48)=0,"",SUM(一般募金!K48)/1000)</f>
        <v/>
      </c>
      <c r="W48" s="187" t="str">
        <f>IF(SUM(歳末募金!H48)=0,"",SUM(歳末募金!I48)/1000)</f>
        <v/>
      </c>
      <c r="X48" s="187" t="str">
        <f>IF(SUM(センター管理!H48)=0,"",SUM(センター管理!H48)/1000)</f>
        <v/>
      </c>
      <c r="Y48" s="188" t="str">
        <f>IF(SUM(センター管理!I48)=0,"",SUM(センター管理!I48)/1000)</f>
        <v/>
      </c>
      <c r="Z48" s="188" t="str">
        <f>IF(SUM(センター管理!K48)=0,"",SUM(センター管理!K48)/1000)</f>
        <v/>
      </c>
      <c r="AA48" s="188" t="e">
        <f>IF(SUM(センター管理!#REF!)=0,"",SUM(センター管理!#REF!)/1000)</f>
        <v>#REF!</v>
      </c>
      <c r="AB48" s="187" t="str">
        <f>IF(SUM(居宅!H48)=0,"",SUM(居宅!H48)/1000)</f>
        <v/>
      </c>
      <c r="AC48" s="188" t="str">
        <f>IF(SUM(居宅!I48)=0,"",SUM(居宅!I48)/1000)</f>
        <v/>
      </c>
      <c r="AD48" s="188" t="str">
        <f>IF(SUM(居宅!L48)=0,"",SUM(居宅!L48)/1000)</f>
        <v/>
      </c>
      <c r="AE48" s="188" t="str">
        <f>IF(SUM(居宅!AF48)=0,"",SUM(居宅!AF48)/1000)</f>
        <v/>
      </c>
      <c r="AF48" s="188" t="str">
        <f>IF(SUM(居宅!AJ48)=0,"",SUM(居宅!AJ48)/1000)</f>
        <v/>
      </c>
      <c r="AG48" s="188" t="str">
        <f>IF(SUM(居宅!AT48)=0,"",SUM(居宅!AT48)/1000)</f>
        <v/>
      </c>
      <c r="AH48" s="188" t="str">
        <f>IF(SUM(居宅!BA48)=0,"",SUM(居宅!BA48)/1000)</f>
        <v/>
      </c>
      <c r="AI48" s="187" t="str">
        <f>IF(SUM(作業所!H48)=0,"",SUM(作業所!H48)/1000)</f>
        <v/>
      </c>
      <c r="AJ48" s="188" t="str">
        <f>IF(SUM(作業所!I48)=0,"",SUM(作業所!I48)/1000)</f>
        <v/>
      </c>
      <c r="AK48" s="188" t="str">
        <f>IF(SUM(作業所!K48)=0,"",SUM(作業所!K48)/1000)</f>
        <v/>
      </c>
      <c r="AL48" s="188" t="str">
        <f>IF(SUM(作業所!R48)=0,"",SUM(作業所!R48)/1000)</f>
        <v/>
      </c>
      <c r="AM48" s="187" t="str">
        <f>IF(SUM('市受託(公益)'!H48)=0,"",SUM('市受託(公益)'!H48)/1000)</f>
        <v/>
      </c>
      <c r="AN48" s="188" t="str">
        <f>IF(SUM('市受託(公益)'!I48)=0,"",SUM('市受託(公益)'!I48)/1000)</f>
        <v/>
      </c>
      <c r="AO48" s="188" t="str">
        <f>IF(SUM('市受託(公益)'!K48)=0,"",SUM('市受託(公益)'!K48)/1000)</f>
        <v/>
      </c>
      <c r="AP48" s="188" t="str">
        <f>IF(SUM('市受託(公益)'!M48)=0,"",SUM('市受託(公益)'!M48)/1000)</f>
        <v/>
      </c>
      <c r="AQ48" s="188" t="e">
        <f>IF(SUM('市受託(公益)'!#REF!)=0,"",SUM('市受託(公益)'!#REF!)/1000)</f>
        <v>#REF!</v>
      </c>
    </row>
    <row r="49" spans="1:43" ht="16.5" hidden="1" customHeight="1" outlineLevel="2">
      <c r="A49" s="183"/>
      <c r="B49" s="24"/>
      <c r="C49" s="193"/>
      <c r="D49" s="28"/>
      <c r="E49" s="48"/>
      <c r="F49" s="192" t="s">
        <v>778</v>
      </c>
      <c r="G49" s="44" t="s">
        <v>798</v>
      </c>
      <c r="H49" s="179">
        <v>0</v>
      </c>
      <c r="I49" s="179">
        <f t="shared" si="0"/>
        <v>700</v>
      </c>
      <c r="J49" s="179">
        <f t="shared" si="1"/>
        <v>700</v>
      </c>
      <c r="K49" s="180" t="str">
        <f>IF(SUM(法人!H49)=0,"",SUM(法人!H49)/1000)</f>
        <v/>
      </c>
      <c r="L49" s="187" t="str">
        <f>IF(SUM(地域!H49)=0,"",SUM(地域!H49)/1000)</f>
        <v/>
      </c>
      <c r="M49" s="187">
        <f>IF(SUM(相談!H49)=0,"",SUM(相談!H49)/1000)</f>
        <v>700</v>
      </c>
      <c r="N49" s="188" t="str">
        <f>IF(SUM(相談!I49)=0,"",SUM(相談!I49)/1000)</f>
        <v/>
      </c>
      <c r="O49" s="188" t="str">
        <f>IF(SUM(相談!M49)=0,"",SUM(相談!M49)/1000)</f>
        <v/>
      </c>
      <c r="P49" s="188">
        <f>IF(SUM(相談!T49)=0,"",SUM(相談!T49)/1000)</f>
        <v>700</v>
      </c>
      <c r="Q49" s="187" t="str">
        <f>IF(SUM(基金!H49)=0,"",SUM(基金!H49)/1000)</f>
        <v/>
      </c>
      <c r="R49" s="181" t="str">
        <f>IF(SUM(善銀!H49)=0,"",SUM(善銀!H49)/1000)</f>
        <v/>
      </c>
      <c r="S49" s="187" t="str">
        <f>IF(SUM(一般募金!H49)=0,"",SUM(一般募金!H49)/1000)</f>
        <v/>
      </c>
      <c r="T49" s="188" t="str">
        <f>IF(SUM(一般募金!I49)=0,"",SUM(一般募金!I49)/1000)</f>
        <v/>
      </c>
      <c r="U49" s="188" t="e">
        <f>IF(SUM(一般募金!#REF!)=0,"",SUM(一般募金!#REF!)/1000)</f>
        <v>#REF!</v>
      </c>
      <c r="V49" s="188" t="str">
        <f>IF(SUM(一般募金!K49)=0,"",SUM(一般募金!K49)/1000)</f>
        <v/>
      </c>
      <c r="W49" s="187" t="str">
        <f>IF(SUM(歳末募金!H49)=0,"",SUM(歳末募金!I49)/1000)</f>
        <v/>
      </c>
      <c r="X49" s="187" t="str">
        <f>IF(SUM(センター管理!H49)=0,"",SUM(センター管理!H49)/1000)</f>
        <v/>
      </c>
      <c r="Y49" s="188" t="str">
        <f>IF(SUM(センター管理!I49)=0,"",SUM(センター管理!I49)/1000)</f>
        <v/>
      </c>
      <c r="Z49" s="188" t="str">
        <f>IF(SUM(センター管理!K49)=0,"",SUM(センター管理!K49)/1000)</f>
        <v/>
      </c>
      <c r="AA49" s="188" t="e">
        <f>IF(SUM(センター管理!#REF!)=0,"",SUM(センター管理!#REF!)/1000)</f>
        <v>#REF!</v>
      </c>
      <c r="AB49" s="187" t="str">
        <f>IF(SUM(居宅!H49)=0,"",SUM(居宅!H49)/1000)</f>
        <v/>
      </c>
      <c r="AC49" s="188" t="str">
        <f>IF(SUM(居宅!I49)=0,"",SUM(居宅!I49)/1000)</f>
        <v/>
      </c>
      <c r="AD49" s="188" t="str">
        <f>IF(SUM(居宅!L49)=0,"",SUM(居宅!L49)/1000)</f>
        <v/>
      </c>
      <c r="AE49" s="188" t="str">
        <f>IF(SUM(居宅!AF49)=0,"",SUM(居宅!AF49)/1000)</f>
        <v/>
      </c>
      <c r="AF49" s="188" t="str">
        <f>IF(SUM(居宅!AJ49)=0,"",SUM(居宅!AJ49)/1000)</f>
        <v/>
      </c>
      <c r="AG49" s="188" t="str">
        <f>IF(SUM(居宅!AT49)=0,"",SUM(居宅!AT49)/1000)</f>
        <v/>
      </c>
      <c r="AH49" s="188" t="str">
        <f>IF(SUM(居宅!BA49)=0,"",SUM(居宅!BA49)/1000)</f>
        <v/>
      </c>
      <c r="AI49" s="187" t="str">
        <f>IF(SUM(作業所!H49)=0,"",SUM(作業所!H49)/1000)</f>
        <v/>
      </c>
      <c r="AJ49" s="188" t="str">
        <f>IF(SUM(作業所!I49)=0,"",SUM(作業所!I49)/1000)</f>
        <v/>
      </c>
      <c r="AK49" s="188" t="str">
        <f>IF(SUM(作業所!K49)=0,"",SUM(作業所!K49)/1000)</f>
        <v/>
      </c>
      <c r="AL49" s="188" t="str">
        <f>IF(SUM(作業所!R49)=0,"",SUM(作業所!R49)/1000)</f>
        <v/>
      </c>
      <c r="AM49" s="187" t="str">
        <f>IF(SUM('市受託(公益)'!H49)=0,"",SUM('市受託(公益)'!H49)/1000)</f>
        <v/>
      </c>
      <c r="AN49" s="188"/>
      <c r="AO49" s="188"/>
      <c r="AP49" s="188"/>
      <c r="AQ49" s="188"/>
    </row>
    <row r="50" spans="1:43" ht="16.5" hidden="1" customHeight="1" outlineLevel="2">
      <c r="A50" s="183"/>
      <c r="B50" s="24"/>
      <c r="C50" s="193"/>
      <c r="D50" s="28"/>
      <c r="E50" s="48"/>
      <c r="F50" s="192" t="s">
        <v>779</v>
      </c>
      <c r="G50" s="44" t="s">
        <v>799</v>
      </c>
      <c r="H50" s="179">
        <v>0</v>
      </c>
      <c r="I50" s="179">
        <f t="shared" si="0"/>
        <v>150</v>
      </c>
      <c r="J50" s="179">
        <f t="shared" si="1"/>
        <v>150</v>
      </c>
      <c r="K50" s="180" t="str">
        <f>IF(SUM(法人!H50)=0,"",SUM(法人!H50)/1000)</f>
        <v/>
      </c>
      <c r="L50" s="187" t="str">
        <f>IF(SUM(地域!H50)=0,"",SUM(地域!H50)/1000)</f>
        <v/>
      </c>
      <c r="M50" s="187">
        <f>IF(SUM(相談!H50)=0,"",SUM(相談!H50)/1000)</f>
        <v>150</v>
      </c>
      <c r="N50" s="188" t="str">
        <f>IF(SUM(相談!I50)=0,"",SUM(相談!I50)/1000)</f>
        <v/>
      </c>
      <c r="O50" s="188" t="str">
        <f>IF(SUM(相談!M50)=0,"",SUM(相談!M50)/1000)</f>
        <v/>
      </c>
      <c r="P50" s="188">
        <f>IF(SUM(相談!T50)=0,"",SUM(相談!T50)/1000)</f>
        <v>150</v>
      </c>
      <c r="Q50" s="187" t="str">
        <f>IF(SUM(基金!H50)=0,"",SUM(基金!H50)/1000)</f>
        <v/>
      </c>
      <c r="R50" s="181" t="str">
        <f>IF(SUM(善銀!H50)=0,"",SUM(善銀!H50)/1000)</f>
        <v/>
      </c>
      <c r="S50" s="187" t="str">
        <f>IF(SUM(一般募金!H50)=0,"",SUM(一般募金!H50)/1000)</f>
        <v/>
      </c>
      <c r="T50" s="188" t="str">
        <f>IF(SUM(一般募金!I50)=0,"",SUM(一般募金!I50)/1000)</f>
        <v/>
      </c>
      <c r="U50" s="188" t="e">
        <f>IF(SUM(一般募金!#REF!)=0,"",SUM(一般募金!#REF!)/1000)</f>
        <v>#REF!</v>
      </c>
      <c r="V50" s="188" t="str">
        <f>IF(SUM(一般募金!K50)=0,"",SUM(一般募金!K50)/1000)</f>
        <v/>
      </c>
      <c r="W50" s="187" t="str">
        <f>IF(SUM(歳末募金!H50)=0,"",SUM(歳末募金!I50)/1000)</f>
        <v/>
      </c>
      <c r="X50" s="187" t="str">
        <f>IF(SUM(センター管理!H50)=0,"",SUM(センター管理!H50)/1000)</f>
        <v/>
      </c>
      <c r="Y50" s="188" t="str">
        <f>IF(SUM(センター管理!I50)=0,"",SUM(センター管理!I50)/1000)</f>
        <v/>
      </c>
      <c r="Z50" s="188" t="str">
        <f>IF(SUM(センター管理!K50)=0,"",SUM(センター管理!K50)/1000)</f>
        <v/>
      </c>
      <c r="AA50" s="188" t="e">
        <f>IF(SUM(センター管理!#REF!)=0,"",SUM(センター管理!#REF!)/1000)</f>
        <v>#REF!</v>
      </c>
      <c r="AB50" s="187" t="str">
        <f>IF(SUM(居宅!H50)=0,"",SUM(居宅!H50)/1000)</f>
        <v/>
      </c>
      <c r="AC50" s="188" t="str">
        <f>IF(SUM(居宅!I50)=0,"",SUM(居宅!I50)/1000)</f>
        <v/>
      </c>
      <c r="AD50" s="188" t="str">
        <f>IF(SUM(居宅!L50)=0,"",SUM(居宅!L50)/1000)</f>
        <v/>
      </c>
      <c r="AE50" s="188" t="str">
        <f>IF(SUM(居宅!AF50)=0,"",SUM(居宅!AF50)/1000)</f>
        <v/>
      </c>
      <c r="AF50" s="188" t="str">
        <f>IF(SUM(居宅!AJ50)=0,"",SUM(居宅!AJ50)/1000)</f>
        <v/>
      </c>
      <c r="AG50" s="188" t="str">
        <f>IF(SUM(居宅!AT50)=0,"",SUM(居宅!AT50)/1000)</f>
        <v/>
      </c>
      <c r="AH50" s="188" t="str">
        <f>IF(SUM(居宅!BA50)=0,"",SUM(居宅!BA50)/1000)</f>
        <v/>
      </c>
      <c r="AI50" s="187" t="str">
        <f>IF(SUM(作業所!H50)=0,"",SUM(作業所!H50)/1000)</f>
        <v/>
      </c>
      <c r="AJ50" s="188" t="str">
        <f>IF(SUM(作業所!I50)=0,"",SUM(作業所!I50)/1000)</f>
        <v/>
      </c>
      <c r="AK50" s="188" t="str">
        <f>IF(SUM(作業所!K50)=0,"",SUM(作業所!K50)/1000)</f>
        <v/>
      </c>
      <c r="AL50" s="188" t="str">
        <f>IF(SUM(作業所!R50)=0,"",SUM(作業所!R50)/1000)</f>
        <v/>
      </c>
      <c r="AM50" s="187" t="str">
        <f>IF(SUM('市受託(公益)'!H50)=0,"",SUM('市受託(公益)'!H50)/1000)</f>
        <v/>
      </c>
      <c r="AN50" s="188"/>
      <c r="AO50" s="188"/>
      <c r="AP50" s="188"/>
      <c r="AQ50" s="188"/>
    </row>
    <row r="51" spans="1:43" ht="16.5" hidden="1" customHeight="1" outlineLevel="2">
      <c r="A51" s="183"/>
      <c r="B51" s="24"/>
      <c r="C51" s="193"/>
      <c r="D51" s="28"/>
      <c r="E51" s="48"/>
      <c r="F51" s="192" t="s">
        <v>776</v>
      </c>
      <c r="G51" s="44" t="s">
        <v>800</v>
      </c>
      <c r="H51" s="179">
        <v>0</v>
      </c>
      <c r="I51" s="179">
        <f t="shared" si="0"/>
        <v>150</v>
      </c>
      <c r="J51" s="179">
        <f t="shared" si="1"/>
        <v>150</v>
      </c>
      <c r="K51" s="180" t="str">
        <f>IF(SUM(法人!H51)=0,"",SUM(法人!H51)/1000)</f>
        <v/>
      </c>
      <c r="L51" s="187" t="str">
        <f>IF(SUM(地域!H51)=0,"",SUM(地域!H51)/1000)</f>
        <v/>
      </c>
      <c r="M51" s="187">
        <f>IF(SUM(相談!H51)=0,"",SUM(相談!H51)/1000)</f>
        <v>150</v>
      </c>
      <c r="N51" s="188" t="str">
        <f>IF(SUM(相談!I51)=0,"",SUM(相談!I51)/1000)</f>
        <v/>
      </c>
      <c r="O51" s="188" t="str">
        <f>IF(SUM(相談!M51)=0,"",SUM(相談!M51)/1000)</f>
        <v/>
      </c>
      <c r="P51" s="188">
        <f>IF(SUM(相談!T51)=0,"",SUM(相談!T51)/1000)</f>
        <v>150</v>
      </c>
      <c r="Q51" s="187" t="str">
        <f>IF(SUM(基金!H51)=0,"",SUM(基金!H51)/1000)</f>
        <v/>
      </c>
      <c r="R51" s="181" t="str">
        <f>IF(SUM(善銀!H51)=0,"",SUM(善銀!H51)/1000)</f>
        <v/>
      </c>
      <c r="S51" s="187" t="str">
        <f>IF(SUM(一般募金!H51)=0,"",SUM(一般募金!H51)/1000)</f>
        <v/>
      </c>
      <c r="T51" s="188" t="str">
        <f>IF(SUM(一般募金!I51)=0,"",SUM(一般募金!I51)/1000)</f>
        <v/>
      </c>
      <c r="U51" s="188" t="e">
        <f>IF(SUM(一般募金!#REF!)=0,"",SUM(一般募金!#REF!)/1000)</f>
        <v>#REF!</v>
      </c>
      <c r="V51" s="188" t="str">
        <f>IF(SUM(一般募金!K51)=0,"",SUM(一般募金!K51)/1000)</f>
        <v/>
      </c>
      <c r="W51" s="187" t="str">
        <f>IF(SUM(歳末募金!H51)=0,"",SUM(歳末募金!I51)/1000)</f>
        <v/>
      </c>
      <c r="X51" s="187" t="str">
        <f>IF(SUM(センター管理!H51)=0,"",SUM(センター管理!H51)/1000)</f>
        <v/>
      </c>
      <c r="Y51" s="188" t="str">
        <f>IF(SUM(センター管理!I51)=0,"",SUM(センター管理!I51)/1000)</f>
        <v/>
      </c>
      <c r="Z51" s="188" t="str">
        <f>IF(SUM(センター管理!K51)=0,"",SUM(センター管理!K51)/1000)</f>
        <v/>
      </c>
      <c r="AA51" s="188" t="e">
        <f>IF(SUM(センター管理!#REF!)=0,"",SUM(センター管理!#REF!)/1000)</f>
        <v>#REF!</v>
      </c>
      <c r="AB51" s="187" t="str">
        <f>IF(SUM(居宅!H51)=0,"",SUM(居宅!H51)/1000)</f>
        <v/>
      </c>
      <c r="AC51" s="188" t="str">
        <f>IF(SUM(居宅!I51)=0,"",SUM(居宅!I51)/1000)</f>
        <v/>
      </c>
      <c r="AD51" s="188" t="str">
        <f>IF(SUM(居宅!L51)=0,"",SUM(居宅!L51)/1000)</f>
        <v/>
      </c>
      <c r="AE51" s="188" t="str">
        <f>IF(SUM(居宅!AF51)=0,"",SUM(居宅!AF51)/1000)</f>
        <v/>
      </c>
      <c r="AF51" s="188" t="str">
        <f>IF(SUM(居宅!AJ51)=0,"",SUM(居宅!AJ51)/1000)</f>
        <v/>
      </c>
      <c r="AG51" s="188" t="str">
        <f>IF(SUM(居宅!AT51)=0,"",SUM(居宅!AT51)/1000)</f>
        <v/>
      </c>
      <c r="AH51" s="188" t="str">
        <f>IF(SUM(居宅!BA51)=0,"",SUM(居宅!BA51)/1000)</f>
        <v/>
      </c>
      <c r="AI51" s="187" t="str">
        <f>IF(SUM(作業所!H51)=0,"",SUM(作業所!H51)/1000)</f>
        <v/>
      </c>
      <c r="AJ51" s="188" t="str">
        <f>IF(SUM(作業所!I51)=0,"",SUM(作業所!I51)/1000)</f>
        <v/>
      </c>
      <c r="AK51" s="188" t="str">
        <f>IF(SUM(作業所!K51)=0,"",SUM(作業所!K51)/1000)</f>
        <v/>
      </c>
      <c r="AL51" s="188" t="str">
        <f>IF(SUM(作業所!R51)=0,"",SUM(作業所!R51)/1000)</f>
        <v/>
      </c>
      <c r="AM51" s="187" t="str">
        <f>IF(SUM('市受託(公益)'!H51)=0,"",SUM('市受託(公益)'!H51)/1000)</f>
        <v/>
      </c>
      <c r="AN51" s="188"/>
      <c r="AO51" s="188"/>
      <c r="AP51" s="188"/>
      <c r="AQ51" s="188"/>
    </row>
    <row r="52" spans="1:43" ht="16.5" hidden="1" customHeight="1" outlineLevel="2">
      <c r="A52" s="183"/>
      <c r="B52" s="24"/>
      <c r="C52" s="193"/>
      <c r="D52" s="28"/>
      <c r="E52" s="48"/>
      <c r="F52" s="192" t="s">
        <v>780</v>
      </c>
      <c r="G52" s="44" t="s">
        <v>801</v>
      </c>
      <c r="H52" s="179">
        <v>0</v>
      </c>
      <c r="I52" s="179">
        <f t="shared" si="0"/>
        <v>150</v>
      </c>
      <c r="J52" s="179">
        <f t="shared" si="1"/>
        <v>150</v>
      </c>
      <c r="K52" s="180" t="str">
        <f>IF(SUM(法人!H52)=0,"",SUM(法人!H52)/1000)</f>
        <v/>
      </c>
      <c r="L52" s="187" t="str">
        <f>IF(SUM(地域!H52)=0,"",SUM(地域!H52)/1000)</f>
        <v/>
      </c>
      <c r="M52" s="187">
        <f>IF(SUM(相談!H52)=0,"",SUM(相談!H52)/1000)</f>
        <v>150</v>
      </c>
      <c r="N52" s="188" t="str">
        <f>IF(SUM(相談!I52)=0,"",SUM(相談!I52)/1000)</f>
        <v/>
      </c>
      <c r="O52" s="188" t="str">
        <f>IF(SUM(相談!M52)=0,"",SUM(相談!M52)/1000)</f>
        <v/>
      </c>
      <c r="P52" s="188">
        <f>IF(SUM(相談!T52)=0,"",SUM(相談!T52)/1000)</f>
        <v>150</v>
      </c>
      <c r="Q52" s="187" t="str">
        <f>IF(SUM(基金!H52)=0,"",SUM(基金!H52)/1000)</f>
        <v/>
      </c>
      <c r="R52" s="181" t="str">
        <f>IF(SUM(善銀!H52)=0,"",SUM(善銀!H52)/1000)</f>
        <v/>
      </c>
      <c r="S52" s="187" t="str">
        <f>IF(SUM(一般募金!H52)=0,"",SUM(一般募金!H52)/1000)</f>
        <v/>
      </c>
      <c r="T52" s="188" t="str">
        <f>IF(SUM(一般募金!I52)=0,"",SUM(一般募金!I52)/1000)</f>
        <v/>
      </c>
      <c r="U52" s="188" t="e">
        <f>IF(SUM(一般募金!#REF!)=0,"",SUM(一般募金!#REF!)/1000)</f>
        <v>#REF!</v>
      </c>
      <c r="V52" s="188" t="str">
        <f>IF(SUM(一般募金!K52)=0,"",SUM(一般募金!K52)/1000)</f>
        <v/>
      </c>
      <c r="W52" s="187" t="str">
        <f>IF(SUM(歳末募金!H52)=0,"",SUM(歳末募金!I52)/1000)</f>
        <v/>
      </c>
      <c r="X52" s="187" t="str">
        <f>IF(SUM(センター管理!H52)=0,"",SUM(センター管理!H52)/1000)</f>
        <v/>
      </c>
      <c r="Y52" s="188" t="str">
        <f>IF(SUM(センター管理!I52)=0,"",SUM(センター管理!I52)/1000)</f>
        <v/>
      </c>
      <c r="Z52" s="188" t="str">
        <f>IF(SUM(センター管理!K52)=0,"",SUM(センター管理!K52)/1000)</f>
        <v/>
      </c>
      <c r="AA52" s="188" t="e">
        <f>IF(SUM(センター管理!#REF!)=0,"",SUM(センター管理!#REF!)/1000)</f>
        <v>#REF!</v>
      </c>
      <c r="AB52" s="187" t="str">
        <f>IF(SUM(居宅!H52)=0,"",SUM(居宅!H52)/1000)</f>
        <v/>
      </c>
      <c r="AC52" s="188" t="str">
        <f>IF(SUM(居宅!I52)=0,"",SUM(居宅!I52)/1000)</f>
        <v/>
      </c>
      <c r="AD52" s="188" t="str">
        <f>IF(SUM(居宅!L52)=0,"",SUM(居宅!L52)/1000)</f>
        <v/>
      </c>
      <c r="AE52" s="188" t="str">
        <f>IF(SUM(居宅!AF52)=0,"",SUM(居宅!AF52)/1000)</f>
        <v/>
      </c>
      <c r="AF52" s="188" t="str">
        <f>IF(SUM(居宅!AJ52)=0,"",SUM(居宅!AJ52)/1000)</f>
        <v/>
      </c>
      <c r="AG52" s="188" t="str">
        <f>IF(SUM(居宅!AT52)=0,"",SUM(居宅!AT52)/1000)</f>
        <v/>
      </c>
      <c r="AH52" s="188" t="str">
        <f>IF(SUM(居宅!BA52)=0,"",SUM(居宅!BA52)/1000)</f>
        <v/>
      </c>
      <c r="AI52" s="187" t="str">
        <f>IF(SUM(作業所!H52)=0,"",SUM(作業所!H52)/1000)</f>
        <v/>
      </c>
      <c r="AJ52" s="188" t="str">
        <f>IF(SUM(作業所!I52)=0,"",SUM(作業所!I52)/1000)</f>
        <v/>
      </c>
      <c r="AK52" s="188" t="str">
        <f>IF(SUM(作業所!K52)=0,"",SUM(作業所!K52)/1000)</f>
        <v/>
      </c>
      <c r="AL52" s="188" t="str">
        <f>IF(SUM(作業所!R52)=0,"",SUM(作業所!R52)/1000)</f>
        <v/>
      </c>
      <c r="AM52" s="187" t="str">
        <f>IF(SUM('市受託(公益)'!H52)=0,"",SUM('市受託(公益)'!H52)/1000)</f>
        <v/>
      </c>
      <c r="AN52" s="188"/>
      <c r="AO52" s="188"/>
      <c r="AP52" s="188"/>
      <c r="AQ52" s="188"/>
    </row>
    <row r="53" spans="1:43" ht="16.5" hidden="1" customHeight="1" outlineLevel="2">
      <c r="A53" s="183"/>
      <c r="B53" s="24"/>
      <c r="C53" s="193"/>
      <c r="D53" s="28"/>
      <c r="E53" s="48"/>
      <c r="F53" s="192" t="s">
        <v>786</v>
      </c>
      <c r="G53" s="44" t="s">
        <v>802</v>
      </c>
      <c r="H53" s="179">
        <v>0</v>
      </c>
      <c r="I53" s="179">
        <f t="shared" si="0"/>
        <v>150</v>
      </c>
      <c r="J53" s="179">
        <f t="shared" si="1"/>
        <v>150</v>
      </c>
      <c r="K53" s="180" t="str">
        <f>IF(SUM(法人!H53)=0,"",SUM(法人!H53)/1000)</f>
        <v/>
      </c>
      <c r="L53" s="187" t="str">
        <f>IF(SUM(地域!H53)=0,"",SUM(地域!H53)/1000)</f>
        <v/>
      </c>
      <c r="M53" s="187">
        <f>IF(SUM(相談!H53)=0,"",SUM(相談!H53)/1000)</f>
        <v>150</v>
      </c>
      <c r="N53" s="188" t="str">
        <f>IF(SUM(相談!I53)=0,"",SUM(相談!I53)/1000)</f>
        <v/>
      </c>
      <c r="O53" s="188" t="str">
        <f>IF(SUM(相談!M53)=0,"",SUM(相談!M53)/1000)</f>
        <v/>
      </c>
      <c r="P53" s="188">
        <f>IF(SUM(相談!T53)=0,"",SUM(相談!T53)/1000)</f>
        <v>150</v>
      </c>
      <c r="Q53" s="187" t="str">
        <f>IF(SUM(基金!H53)=0,"",SUM(基金!H53)/1000)</f>
        <v/>
      </c>
      <c r="R53" s="181" t="str">
        <f>IF(SUM(善銀!H53)=0,"",SUM(善銀!H53)/1000)</f>
        <v/>
      </c>
      <c r="S53" s="187" t="str">
        <f>IF(SUM(一般募金!H53)=0,"",SUM(一般募金!H53)/1000)</f>
        <v/>
      </c>
      <c r="T53" s="188" t="str">
        <f>IF(SUM(一般募金!I53)=0,"",SUM(一般募金!I53)/1000)</f>
        <v/>
      </c>
      <c r="U53" s="188" t="e">
        <f>IF(SUM(一般募金!#REF!)=0,"",SUM(一般募金!#REF!)/1000)</f>
        <v>#REF!</v>
      </c>
      <c r="V53" s="188" t="str">
        <f>IF(SUM(一般募金!K53)=0,"",SUM(一般募金!K53)/1000)</f>
        <v/>
      </c>
      <c r="W53" s="187" t="str">
        <f>IF(SUM(歳末募金!H53)=0,"",SUM(歳末募金!I53)/1000)</f>
        <v/>
      </c>
      <c r="X53" s="187" t="str">
        <f>IF(SUM(センター管理!H53)=0,"",SUM(センター管理!H53)/1000)</f>
        <v/>
      </c>
      <c r="Y53" s="188" t="str">
        <f>IF(SUM(センター管理!I53)=0,"",SUM(センター管理!I53)/1000)</f>
        <v/>
      </c>
      <c r="Z53" s="188" t="str">
        <f>IF(SUM(センター管理!K53)=0,"",SUM(センター管理!K53)/1000)</f>
        <v/>
      </c>
      <c r="AA53" s="188" t="e">
        <f>IF(SUM(センター管理!#REF!)=0,"",SUM(センター管理!#REF!)/1000)</f>
        <v>#REF!</v>
      </c>
      <c r="AB53" s="187" t="str">
        <f>IF(SUM(居宅!H53)=0,"",SUM(居宅!H53)/1000)</f>
        <v/>
      </c>
      <c r="AC53" s="188" t="str">
        <f>IF(SUM(居宅!I53)=0,"",SUM(居宅!I53)/1000)</f>
        <v/>
      </c>
      <c r="AD53" s="188" t="str">
        <f>IF(SUM(居宅!L53)=0,"",SUM(居宅!L53)/1000)</f>
        <v/>
      </c>
      <c r="AE53" s="188" t="str">
        <f>IF(SUM(居宅!AF53)=0,"",SUM(居宅!AF53)/1000)</f>
        <v/>
      </c>
      <c r="AF53" s="188" t="str">
        <f>IF(SUM(居宅!AJ53)=0,"",SUM(居宅!AJ53)/1000)</f>
        <v/>
      </c>
      <c r="AG53" s="188" t="str">
        <f>IF(SUM(居宅!AT53)=0,"",SUM(居宅!AT53)/1000)</f>
        <v/>
      </c>
      <c r="AH53" s="188" t="str">
        <f>IF(SUM(居宅!BA53)=0,"",SUM(居宅!BA53)/1000)</f>
        <v/>
      </c>
      <c r="AI53" s="187" t="str">
        <f>IF(SUM(作業所!H53)=0,"",SUM(作業所!H53)/1000)</f>
        <v/>
      </c>
      <c r="AJ53" s="188" t="str">
        <f>IF(SUM(作業所!I53)=0,"",SUM(作業所!I53)/1000)</f>
        <v/>
      </c>
      <c r="AK53" s="188" t="str">
        <f>IF(SUM(作業所!K53)=0,"",SUM(作業所!K53)/1000)</f>
        <v/>
      </c>
      <c r="AL53" s="188" t="str">
        <f>IF(SUM(作業所!R53)=0,"",SUM(作業所!R53)/1000)</f>
        <v/>
      </c>
      <c r="AM53" s="187" t="str">
        <f>IF(SUM('市受託(公益)'!H53)=0,"",SUM('市受託(公益)'!H53)/1000)</f>
        <v/>
      </c>
      <c r="AN53" s="188"/>
      <c r="AO53" s="188"/>
      <c r="AP53" s="188"/>
      <c r="AQ53" s="188"/>
    </row>
    <row r="54" spans="1:43" s="182" customFormat="1" ht="16.5" collapsed="1">
      <c r="A54" s="177"/>
      <c r="B54" s="15" t="s">
        <v>469</v>
      </c>
      <c r="C54" s="16" t="s">
        <v>1</v>
      </c>
      <c r="D54" s="19"/>
      <c r="E54" s="189"/>
      <c r="F54" s="190"/>
      <c r="G54" s="189"/>
      <c r="H54" s="179">
        <v>4348</v>
      </c>
      <c r="I54" s="179">
        <f t="shared" si="0"/>
        <v>2762</v>
      </c>
      <c r="J54" s="179">
        <f t="shared" si="1"/>
        <v>-1586</v>
      </c>
      <c r="K54" s="180" t="str">
        <f>IF(SUM(法人!H54)=0,"",SUM(法人!H54)/1000)</f>
        <v/>
      </c>
      <c r="L54" s="187">
        <f>IF(SUM(地域!H54)=0,"",SUM(地域!H54)/1000)</f>
        <v>94</v>
      </c>
      <c r="M54" s="187">
        <f>IF(SUM(相談!H54)=0,"",SUM(相談!H54)/1000)</f>
        <v>1806</v>
      </c>
      <c r="N54" s="188">
        <f>IF(SUM(相談!I54)=0,"",SUM(相談!I54)/1000)</f>
        <v>1806</v>
      </c>
      <c r="O54" s="188" t="str">
        <f>IF(SUM(相談!M54)=0,"",SUM(相談!M54)/1000)</f>
        <v/>
      </c>
      <c r="P54" s="188" t="str">
        <f>IF(SUM(相談!T54)=0,"",SUM(相談!T54)/1000)</f>
        <v/>
      </c>
      <c r="Q54" s="187" t="str">
        <f>IF(SUM(基金!H54)=0,"",SUM(基金!H54)/1000)</f>
        <v/>
      </c>
      <c r="R54" s="181" t="str">
        <f>IF(SUM(善銀!H54)=0,"",SUM(善銀!H54)/1000)</f>
        <v/>
      </c>
      <c r="S54" s="187">
        <f>IF(SUM(一般募金!H54)=0,"",SUM(一般募金!H54)/1000)</f>
        <v>20</v>
      </c>
      <c r="T54" s="188" t="str">
        <f>IF(SUM(一般募金!I54)=0,"",SUM(一般募金!I54)/1000)</f>
        <v/>
      </c>
      <c r="U54" s="188" t="e">
        <f>IF(SUM(一般募金!#REF!)=0,"",SUM(一般募金!#REF!)/1000)</f>
        <v>#REF!</v>
      </c>
      <c r="V54" s="188">
        <f>IF(SUM(一般募金!K54)=0,"",SUM(一般募金!K54)/1000)</f>
        <v>20</v>
      </c>
      <c r="W54" s="187">
        <f>IF(SUM(歳末募金!H54)=0,"",SUM(歳末募金!I54)/1000)</f>
        <v>70</v>
      </c>
      <c r="X54" s="187">
        <f>IF(SUM(センター管理!H54)=0,"",SUM(センター管理!H54)/1000)</f>
        <v>405</v>
      </c>
      <c r="Y54" s="188">
        <f>IF(SUM(センター管理!I54)=0,"",SUM(センター管理!I54)/1000)</f>
        <v>400</v>
      </c>
      <c r="Z54" s="188">
        <f>IF(SUM(センター管理!K54)=0,"",SUM(センター管理!K54)/1000)</f>
        <v>5</v>
      </c>
      <c r="AA54" s="188" t="e">
        <f>IF(SUM(センター管理!#REF!)=0,"",SUM(センター管理!#REF!)/1000)</f>
        <v>#REF!</v>
      </c>
      <c r="AB54" s="187" t="str">
        <f>IF(SUM(居宅!H54)=0,"",SUM(居宅!H54)/1000)</f>
        <v/>
      </c>
      <c r="AC54" s="188" t="str">
        <f>IF(SUM(居宅!I54)=0,"",SUM(居宅!I54)/1000)</f>
        <v/>
      </c>
      <c r="AD54" s="188" t="str">
        <f>IF(SUM(居宅!L54)=0,"",SUM(居宅!L54)/1000)</f>
        <v/>
      </c>
      <c r="AE54" s="188" t="str">
        <f>IF(SUM(居宅!AF54)=0,"",SUM(居宅!AF54)/1000)</f>
        <v/>
      </c>
      <c r="AF54" s="188" t="str">
        <f>IF(SUM(居宅!AJ54)=0,"",SUM(居宅!AJ54)/1000)</f>
        <v/>
      </c>
      <c r="AG54" s="188" t="str">
        <f>IF(SUM(居宅!AT54)=0,"",SUM(居宅!AT54)/1000)</f>
        <v/>
      </c>
      <c r="AH54" s="188" t="str">
        <f>IF(SUM(居宅!BA54)=0,"",SUM(居宅!BA54)/1000)</f>
        <v/>
      </c>
      <c r="AI54" s="187">
        <f>IF(SUM(作業所!H54)=0,"",SUM(作業所!H54)/1000)</f>
        <v>100</v>
      </c>
      <c r="AJ54" s="188" t="str">
        <f>IF(SUM(作業所!I54)=0,"",SUM(作業所!I54)/1000)</f>
        <v/>
      </c>
      <c r="AK54" s="188">
        <f>IF(SUM(作業所!K54)=0,"",SUM(作業所!K54)/1000)</f>
        <v>40</v>
      </c>
      <c r="AL54" s="188">
        <f>IF(SUM(作業所!R54)=0,"",SUM(作業所!R54)/1000)</f>
        <v>60</v>
      </c>
      <c r="AM54" s="187">
        <f>IF(SUM('市受託(公益)'!H54)=0,"",SUM('市受託(公益)'!H54)/1000)</f>
        <v>267</v>
      </c>
      <c r="AN54" s="187">
        <f>IF(SUM('市受託(公益)'!I54)=0,"",SUM('市受託(公益)'!I54)/1000)</f>
        <v>7</v>
      </c>
      <c r="AO54" s="187" t="str">
        <f>IF(SUM('市受託(公益)'!K54)=0,"",SUM('市受託(公益)'!K54)/1000)</f>
        <v/>
      </c>
      <c r="AP54" s="187">
        <f>IF(SUM('市受託(公益)'!M54)=0,"",SUM('市受託(公益)'!M54)/1000)</f>
        <v>260</v>
      </c>
      <c r="AQ54" s="187" t="e">
        <f>IF(SUM('市受託(公益)'!#REF!)=0,"",SUM('市受託(公益)'!#REF!)/1000)</f>
        <v>#REF!</v>
      </c>
    </row>
    <row r="55" spans="1:43" ht="16.5" hidden="1" customHeight="1" outlineLevel="1">
      <c r="A55" s="183"/>
      <c r="B55" s="18"/>
      <c r="C55" s="184"/>
      <c r="D55" s="28" t="s">
        <v>470</v>
      </c>
      <c r="E55" s="48" t="s">
        <v>2</v>
      </c>
      <c r="F55" s="49"/>
      <c r="G55" s="185"/>
      <c r="H55" s="179">
        <v>620</v>
      </c>
      <c r="I55" s="179">
        <f t="shared" si="0"/>
        <v>376</v>
      </c>
      <c r="J55" s="179">
        <f t="shared" si="1"/>
        <v>-244</v>
      </c>
      <c r="K55" s="180" t="str">
        <f>IF(SUM(法人!H55)=0,"",SUM(法人!H55)/1000)</f>
        <v/>
      </c>
      <c r="L55" s="187">
        <f>IF(SUM(地域!H55)=0,"",SUM(地域!H55)/1000)</f>
        <v>94</v>
      </c>
      <c r="M55" s="187" t="str">
        <f>IF(SUM(相談!H55)=0,"",SUM(相談!H55)/1000)</f>
        <v/>
      </c>
      <c r="N55" s="188" t="str">
        <f>IF(SUM(相談!I55)=0,"",SUM(相談!I55)/1000)</f>
        <v/>
      </c>
      <c r="O55" s="188" t="str">
        <f>IF(SUM(相談!M55)=0,"",SUM(相談!M55)/1000)</f>
        <v/>
      </c>
      <c r="P55" s="188" t="str">
        <f>IF(SUM(相談!T55)=0,"",SUM(相談!T55)/1000)</f>
        <v/>
      </c>
      <c r="Q55" s="187" t="str">
        <f>IF(SUM(基金!H55)=0,"",SUM(基金!H55)/1000)</f>
        <v/>
      </c>
      <c r="R55" s="181" t="str">
        <f>IF(SUM(善銀!H55)=0,"",SUM(善銀!H55)/1000)</f>
        <v/>
      </c>
      <c r="S55" s="187" t="str">
        <f>IF(SUM(一般募金!H55)=0,"",SUM(一般募金!H55)/1000)</f>
        <v/>
      </c>
      <c r="T55" s="188" t="str">
        <f>IF(SUM(一般募金!I55)=0,"",SUM(一般募金!I55)/1000)</f>
        <v/>
      </c>
      <c r="U55" s="188" t="e">
        <f>IF(SUM(一般募金!#REF!)=0,"",SUM(一般募金!#REF!)/1000)</f>
        <v>#REF!</v>
      </c>
      <c r="V55" s="188" t="str">
        <f>IF(SUM(一般募金!K55)=0,"",SUM(一般募金!K55)/1000)</f>
        <v/>
      </c>
      <c r="W55" s="187">
        <f>IF(SUM(歳末募金!H55)=0,"",SUM(歳末募金!I55)/1000)</f>
        <v>70</v>
      </c>
      <c r="X55" s="187">
        <f>IF(SUM(センター管理!H55)=0,"",SUM(センター管理!H55)/1000)</f>
        <v>5</v>
      </c>
      <c r="Y55" s="188" t="str">
        <f>IF(SUM(センター管理!I55)=0,"",SUM(センター管理!I55)/1000)</f>
        <v/>
      </c>
      <c r="Z55" s="188">
        <f>IF(SUM(センター管理!K55)=0,"",SUM(センター管理!K55)/1000)</f>
        <v>5</v>
      </c>
      <c r="AA55" s="188" t="e">
        <f>IF(SUM(センター管理!#REF!)=0,"",SUM(センター管理!#REF!)/1000)</f>
        <v>#REF!</v>
      </c>
      <c r="AB55" s="187" t="str">
        <f>IF(SUM(居宅!H55)=0,"",SUM(居宅!H55)/1000)</f>
        <v/>
      </c>
      <c r="AC55" s="188" t="str">
        <f>IF(SUM(居宅!I55)=0,"",SUM(居宅!I55)/1000)</f>
        <v/>
      </c>
      <c r="AD55" s="188" t="str">
        <f>IF(SUM(居宅!L55)=0,"",SUM(居宅!L55)/1000)</f>
        <v/>
      </c>
      <c r="AE55" s="188" t="str">
        <f>IF(SUM(居宅!AF55)=0,"",SUM(居宅!AF55)/1000)</f>
        <v/>
      </c>
      <c r="AF55" s="188" t="str">
        <f>IF(SUM(居宅!AJ55)=0,"",SUM(居宅!AJ55)/1000)</f>
        <v/>
      </c>
      <c r="AG55" s="188" t="str">
        <f>IF(SUM(居宅!AT55)=0,"",SUM(居宅!AT55)/1000)</f>
        <v/>
      </c>
      <c r="AH55" s="188" t="str">
        <f>IF(SUM(居宅!BA55)=0,"",SUM(居宅!BA55)/1000)</f>
        <v/>
      </c>
      <c r="AI55" s="187">
        <f>IF(SUM(作業所!H55)=0,"",SUM(作業所!H55)/1000)</f>
        <v>100</v>
      </c>
      <c r="AJ55" s="188" t="str">
        <f>IF(SUM(作業所!I55)=0,"",SUM(作業所!I55)/1000)</f>
        <v/>
      </c>
      <c r="AK55" s="188">
        <f>IF(SUM(作業所!K55)=0,"",SUM(作業所!K55)/1000)</f>
        <v>40</v>
      </c>
      <c r="AL55" s="188">
        <f>IF(SUM(作業所!R55)=0,"",SUM(作業所!R55)/1000)</f>
        <v>60</v>
      </c>
      <c r="AM55" s="187">
        <f>IF(SUM('市受託(公益)'!H55)=0,"",SUM('市受託(公益)'!H55)/1000)</f>
        <v>107</v>
      </c>
      <c r="AN55" s="188">
        <f>IF(SUM('市受託(公益)'!I55)=0,"",SUM('市受託(公益)'!I55)/1000)</f>
        <v>7</v>
      </c>
      <c r="AO55" s="188" t="str">
        <f>IF(SUM('市受託(公益)'!K55)=0,"",SUM('市受託(公益)'!K55)/1000)</f>
        <v/>
      </c>
      <c r="AP55" s="188">
        <f>IF(SUM('市受託(公益)'!M55)=0,"",SUM('市受託(公益)'!M55)/1000)</f>
        <v>100</v>
      </c>
      <c r="AQ55" s="188" t="e">
        <f>IF(SUM('市受託(公益)'!#REF!)=0,"",SUM('市受託(公益)'!#REF!)/1000)</f>
        <v>#REF!</v>
      </c>
    </row>
    <row r="56" spans="1:43" ht="16.5" hidden="1" customHeight="1" outlineLevel="1">
      <c r="A56" s="183"/>
      <c r="D56" s="28" t="s">
        <v>471</v>
      </c>
      <c r="E56" s="48" t="s">
        <v>101</v>
      </c>
      <c r="F56" s="49"/>
      <c r="G56" s="185"/>
      <c r="H56" s="179">
        <v>3296</v>
      </c>
      <c r="I56" s="179">
        <f t="shared" si="0"/>
        <v>1966</v>
      </c>
      <c r="J56" s="179">
        <f t="shared" si="1"/>
        <v>-1330</v>
      </c>
      <c r="K56" s="180" t="str">
        <f>IF(SUM(法人!H56)=0,"",SUM(法人!H56)/1000)</f>
        <v/>
      </c>
      <c r="L56" s="187" t="str">
        <f>IF(SUM(地域!H56)=0,"",SUM(地域!H56)/1000)</f>
        <v/>
      </c>
      <c r="M56" s="187">
        <f>IF(SUM(相談!H56)=0,"",SUM(相談!H56)/1000)</f>
        <v>1806</v>
      </c>
      <c r="N56" s="188">
        <f>IF(SUM(相談!I56)=0,"",SUM(相談!I56)/1000)</f>
        <v>1806</v>
      </c>
      <c r="O56" s="188" t="str">
        <f>IF(SUM(相談!M56)=0,"",SUM(相談!M56)/1000)</f>
        <v/>
      </c>
      <c r="P56" s="188" t="str">
        <f>IF(SUM(相談!T56)=0,"",SUM(相談!T56)/1000)</f>
        <v/>
      </c>
      <c r="Q56" s="187" t="str">
        <f>IF(SUM(基金!H56)=0,"",SUM(基金!H56)/1000)</f>
        <v/>
      </c>
      <c r="R56" s="181" t="str">
        <f>IF(SUM(善銀!H56)=0,"",SUM(善銀!H56)/1000)</f>
        <v/>
      </c>
      <c r="S56" s="187" t="str">
        <f>IF(SUM(一般募金!H56)=0,"",SUM(一般募金!H56)/1000)</f>
        <v/>
      </c>
      <c r="T56" s="188" t="str">
        <f>IF(SUM(一般募金!I56)=0,"",SUM(一般募金!I56)/1000)</f>
        <v/>
      </c>
      <c r="U56" s="188" t="e">
        <f>IF(SUM(一般募金!#REF!)=0,"",SUM(一般募金!#REF!)/1000)</f>
        <v>#REF!</v>
      </c>
      <c r="V56" s="188" t="str">
        <f>IF(SUM(一般募金!K56)=0,"",SUM(一般募金!K56)/1000)</f>
        <v/>
      </c>
      <c r="W56" s="187" t="str">
        <f>IF(SUM(歳末募金!H56)=0,"",SUM(歳末募金!I56)/1000)</f>
        <v/>
      </c>
      <c r="X56" s="187" t="str">
        <f>IF(SUM(センター管理!H56)=0,"",SUM(センター管理!H56)/1000)</f>
        <v/>
      </c>
      <c r="Y56" s="188" t="str">
        <f>IF(SUM(センター管理!I56)=0,"",SUM(センター管理!I56)/1000)</f>
        <v/>
      </c>
      <c r="Z56" s="188" t="str">
        <f>IF(SUM(センター管理!K56)=0,"",SUM(センター管理!K56)/1000)</f>
        <v/>
      </c>
      <c r="AA56" s="188" t="e">
        <f>IF(SUM(センター管理!#REF!)=0,"",SUM(センター管理!#REF!)/1000)</f>
        <v>#REF!</v>
      </c>
      <c r="AB56" s="187" t="str">
        <f>IF(SUM(居宅!H56)=0,"",SUM(居宅!H56)/1000)</f>
        <v/>
      </c>
      <c r="AC56" s="188" t="str">
        <f>IF(SUM(居宅!I56)=0,"",SUM(居宅!I56)/1000)</f>
        <v/>
      </c>
      <c r="AD56" s="188" t="str">
        <f>IF(SUM(居宅!L56)=0,"",SUM(居宅!L56)/1000)</f>
        <v/>
      </c>
      <c r="AE56" s="188" t="str">
        <f>IF(SUM(居宅!AF56)=0,"",SUM(居宅!AF56)/1000)</f>
        <v/>
      </c>
      <c r="AF56" s="188" t="str">
        <f>IF(SUM(居宅!AJ56)=0,"",SUM(居宅!AJ56)/1000)</f>
        <v/>
      </c>
      <c r="AG56" s="188" t="str">
        <f>IF(SUM(居宅!AT56)=0,"",SUM(居宅!AT56)/1000)</f>
        <v/>
      </c>
      <c r="AH56" s="188" t="str">
        <f>IF(SUM(居宅!BA56)=0,"",SUM(居宅!BA56)/1000)</f>
        <v/>
      </c>
      <c r="AI56" s="187" t="str">
        <f>IF(SUM(作業所!H56)=0,"",SUM(作業所!H56)/1000)</f>
        <v/>
      </c>
      <c r="AJ56" s="188" t="str">
        <f>IF(SUM(作業所!I56)=0,"",SUM(作業所!I56)/1000)</f>
        <v/>
      </c>
      <c r="AK56" s="188" t="str">
        <f>IF(SUM(作業所!K56)=0,"",SUM(作業所!K56)/1000)</f>
        <v/>
      </c>
      <c r="AL56" s="188" t="str">
        <f>IF(SUM(作業所!R56)=0,"",SUM(作業所!R56)/1000)</f>
        <v/>
      </c>
      <c r="AM56" s="187">
        <f>IF(SUM('市受託(公益)'!H56)=0,"",SUM('市受託(公益)'!H56)/1000)</f>
        <v>160</v>
      </c>
      <c r="AN56" s="188" t="str">
        <f>IF(SUM('市受託(公益)'!I56)=0,"",SUM('市受託(公益)'!I56)/1000)</f>
        <v/>
      </c>
      <c r="AO56" s="188" t="str">
        <f>IF(SUM('市受託(公益)'!K56)=0,"",SUM('市受託(公益)'!K56)/1000)</f>
        <v/>
      </c>
      <c r="AP56" s="188">
        <f>IF(SUM('市受託(公益)'!M56)=0,"",SUM('市受託(公益)'!M56)/1000)</f>
        <v>160</v>
      </c>
      <c r="AQ56" s="188" t="e">
        <f>IF(SUM('市受託(公益)'!#REF!)=0,"",SUM('市受託(公益)'!#REF!)/1000)</f>
        <v>#REF!</v>
      </c>
    </row>
    <row r="57" spans="1:43" ht="16.5" hidden="1" customHeight="1" outlineLevel="3">
      <c r="A57" s="183"/>
      <c r="D57" s="28"/>
      <c r="E57" s="48"/>
      <c r="F57" s="192" t="s">
        <v>778</v>
      </c>
      <c r="G57" s="44" t="s">
        <v>803</v>
      </c>
      <c r="H57" s="179"/>
      <c r="I57" s="179" t="str">
        <f t="shared" si="0"/>
        <v/>
      </c>
      <c r="J57" s="179" t="str">
        <f t="shared" si="1"/>
        <v xml:space="preserve"> </v>
      </c>
      <c r="K57" s="180" t="str">
        <f>IF(SUM(法人!H57)=0,"",SUM(法人!H57)/1000)</f>
        <v/>
      </c>
      <c r="L57" s="187" t="str">
        <f>IF(SUM(地域!H57)=0,"",SUM(地域!H57)/1000)</f>
        <v/>
      </c>
      <c r="M57" s="187" t="str">
        <f>IF(SUM(相談!H57)=0,"",SUM(相談!H57)/1000)</f>
        <v/>
      </c>
      <c r="N57" s="188" t="str">
        <f>IF(SUM(相談!I57)=0,"",SUM(相談!I57)/1000)</f>
        <v/>
      </c>
      <c r="O57" s="188" t="str">
        <f>IF(SUM(相談!M57)=0,"",SUM(相談!M57)/1000)</f>
        <v/>
      </c>
      <c r="P57" s="188" t="str">
        <f>IF(SUM(相談!T57)=0,"",SUM(相談!T57)/1000)</f>
        <v/>
      </c>
      <c r="Q57" s="187" t="str">
        <f>IF(SUM(基金!H57)=0,"",SUM(基金!H57)/1000)</f>
        <v/>
      </c>
      <c r="R57" s="181" t="str">
        <f>IF(SUM(善銀!H57)=0,"",SUM(善銀!H57)/1000)</f>
        <v/>
      </c>
      <c r="S57" s="187" t="str">
        <f>IF(SUM(一般募金!H57)=0,"",SUM(一般募金!H57)/1000)</f>
        <v/>
      </c>
      <c r="T57" s="188" t="str">
        <f>IF(SUM(一般募金!I57)=0,"",SUM(一般募金!I57)/1000)</f>
        <v/>
      </c>
      <c r="U57" s="188" t="e">
        <f>IF(SUM(一般募金!#REF!)=0,"",SUM(一般募金!#REF!)/1000)</f>
        <v>#REF!</v>
      </c>
      <c r="V57" s="188" t="str">
        <f>IF(SUM(一般募金!K57)=0,"",SUM(一般募金!K57)/1000)</f>
        <v/>
      </c>
      <c r="W57" s="187" t="str">
        <f>IF(SUM(歳末募金!H57)=0,"",SUM(歳末募金!I57)/1000)</f>
        <v/>
      </c>
      <c r="X57" s="187" t="str">
        <f>IF(SUM(センター管理!H57)=0,"",SUM(センター管理!H57)/1000)</f>
        <v/>
      </c>
      <c r="Y57" s="188" t="str">
        <f>IF(SUM(センター管理!I57)=0,"",SUM(センター管理!I57)/1000)</f>
        <v/>
      </c>
      <c r="Z57" s="188" t="str">
        <f>IF(SUM(センター管理!K57)=0,"",SUM(センター管理!K57)/1000)</f>
        <v/>
      </c>
      <c r="AA57" s="188" t="e">
        <f>IF(SUM(センター管理!#REF!)=0,"",SUM(センター管理!#REF!)/1000)</f>
        <v>#REF!</v>
      </c>
      <c r="AB57" s="187" t="str">
        <f>IF(SUM(居宅!H57)=0,"",SUM(居宅!H57)/1000)</f>
        <v/>
      </c>
      <c r="AC57" s="188" t="str">
        <f>IF(SUM(居宅!I57)=0,"",SUM(居宅!I57)/1000)</f>
        <v/>
      </c>
      <c r="AD57" s="188" t="str">
        <f>IF(SUM(居宅!L57)=0,"",SUM(居宅!L57)/1000)</f>
        <v/>
      </c>
      <c r="AE57" s="188" t="str">
        <f>IF(SUM(居宅!AF57)=0,"",SUM(居宅!AF57)/1000)</f>
        <v/>
      </c>
      <c r="AF57" s="188" t="str">
        <f>IF(SUM(居宅!AJ57)=0,"",SUM(居宅!AJ57)/1000)</f>
        <v/>
      </c>
      <c r="AG57" s="188" t="str">
        <f>IF(SUM(居宅!AT57)=0,"",SUM(居宅!AT57)/1000)</f>
        <v/>
      </c>
      <c r="AH57" s="188" t="str">
        <f>IF(SUM(居宅!BA57)=0,"",SUM(居宅!BA57)/1000)</f>
        <v/>
      </c>
      <c r="AI57" s="187" t="str">
        <f>IF(SUM(作業所!H57)=0,"",SUM(作業所!H57)/1000)</f>
        <v/>
      </c>
      <c r="AJ57" s="188" t="str">
        <f>IF(SUM(作業所!I57)=0,"",SUM(作業所!I57)/1000)</f>
        <v/>
      </c>
      <c r="AK57" s="188" t="str">
        <f>IF(SUM(作業所!K57)=0,"",SUM(作業所!K57)/1000)</f>
        <v/>
      </c>
      <c r="AL57" s="188" t="str">
        <f>IF(SUM(作業所!R57)=0,"",SUM(作業所!R57)/1000)</f>
        <v/>
      </c>
      <c r="AM57" s="187" t="str">
        <f>IF(SUM('市受託(公益)'!H57)=0,"",SUM('市受託(公益)'!H57)/1000)</f>
        <v/>
      </c>
      <c r="AN57" s="188"/>
      <c r="AO57" s="188"/>
      <c r="AP57" s="188"/>
      <c r="AQ57" s="188"/>
    </row>
    <row r="58" spans="1:43" ht="16.5" hidden="1" customHeight="1" outlineLevel="3">
      <c r="A58" s="183"/>
      <c r="D58" s="28"/>
      <c r="E58" s="48"/>
      <c r="F58" s="192" t="s">
        <v>779</v>
      </c>
      <c r="G58" s="44" t="s">
        <v>804</v>
      </c>
      <c r="H58" s="179">
        <v>0</v>
      </c>
      <c r="I58" s="179">
        <f t="shared" si="0"/>
        <v>1680</v>
      </c>
      <c r="J58" s="179">
        <f t="shared" si="1"/>
        <v>1680</v>
      </c>
      <c r="K58" s="180" t="str">
        <f>IF(SUM(法人!H58)=0,"",SUM(法人!H58)/1000)</f>
        <v/>
      </c>
      <c r="L58" s="187" t="str">
        <f>IF(SUM(地域!H58)=0,"",SUM(地域!H58)/1000)</f>
        <v/>
      </c>
      <c r="M58" s="187">
        <f>IF(SUM(相談!H58)=0,"",SUM(相談!H58)/1000)</f>
        <v>1680</v>
      </c>
      <c r="N58" s="188">
        <f>IF(SUM(相談!I58)=0,"",SUM(相談!I58)/1000)</f>
        <v>1680</v>
      </c>
      <c r="O58" s="188" t="str">
        <f>IF(SUM(相談!M58)=0,"",SUM(相談!M58)/1000)</f>
        <v/>
      </c>
      <c r="P58" s="188" t="str">
        <f>IF(SUM(相談!T58)=0,"",SUM(相談!T58)/1000)</f>
        <v/>
      </c>
      <c r="Q58" s="187" t="str">
        <f>IF(SUM(基金!H58)=0,"",SUM(基金!H58)/1000)</f>
        <v/>
      </c>
      <c r="R58" s="181" t="str">
        <f>IF(SUM(善銀!H58)=0,"",SUM(善銀!H58)/1000)</f>
        <v/>
      </c>
      <c r="S58" s="187" t="str">
        <f>IF(SUM(一般募金!H58)=0,"",SUM(一般募金!H58)/1000)</f>
        <v/>
      </c>
      <c r="T58" s="188" t="str">
        <f>IF(SUM(一般募金!I58)=0,"",SUM(一般募金!I58)/1000)</f>
        <v/>
      </c>
      <c r="U58" s="188" t="e">
        <f>IF(SUM(一般募金!#REF!)=0,"",SUM(一般募金!#REF!)/1000)</f>
        <v>#REF!</v>
      </c>
      <c r="V58" s="188" t="str">
        <f>IF(SUM(一般募金!K58)=0,"",SUM(一般募金!K58)/1000)</f>
        <v/>
      </c>
      <c r="W58" s="187" t="str">
        <f>IF(SUM(歳末募金!H58)=0,"",SUM(歳末募金!I58)/1000)</f>
        <v/>
      </c>
      <c r="X58" s="187" t="str">
        <f>IF(SUM(センター管理!H58)=0,"",SUM(センター管理!H58)/1000)</f>
        <v/>
      </c>
      <c r="Y58" s="188" t="str">
        <f>IF(SUM(センター管理!I58)=0,"",SUM(センター管理!I58)/1000)</f>
        <v/>
      </c>
      <c r="Z58" s="188" t="str">
        <f>IF(SUM(センター管理!K58)=0,"",SUM(センター管理!K58)/1000)</f>
        <v/>
      </c>
      <c r="AA58" s="188" t="e">
        <f>IF(SUM(センター管理!#REF!)=0,"",SUM(センター管理!#REF!)/1000)</f>
        <v>#REF!</v>
      </c>
      <c r="AB58" s="187" t="str">
        <f>IF(SUM(居宅!H58)=0,"",SUM(居宅!H58)/1000)</f>
        <v/>
      </c>
      <c r="AC58" s="188" t="str">
        <f>IF(SUM(居宅!I58)=0,"",SUM(居宅!I58)/1000)</f>
        <v/>
      </c>
      <c r="AD58" s="188" t="str">
        <f>IF(SUM(居宅!L58)=0,"",SUM(居宅!L58)/1000)</f>
        <v/>
      </c>
      <c r="AE58" s="188" t="str">
        <f>IF(SUM(居宅!AF58)=0,"",SUM(居宅!AF58)/1000)</f>
        <v/>
      </c>
      <c r="AF58" s="188" t="str">
        <f>IF(SUM(居宅!AJ58)=0,"",SUM(居宅!AJ58)/1000)</f>
        <v/>
      </c>
      <c r="AG58" s="188" t="str">
        <f>IF(SUM(居宅!AT58)=0,"",SUM(居宅!AT58)/1000)</f>
        <v/>
      </c>
      <c r="AH58" s="188" t="str">
        <f>IF(SUM(居宅!BA58)=0,"",SUM(居宅!BA58)/1000)</f>
        <v/>
      </c>
      <c r="AI58" s="187" t="str">
        <f>IF(SUM(作業所!H58)=0,"",SUM(作業所!H58)/1000)</f>
        <v/>
      </c>
      <c r="AJ58" s="188" t="str">
        <f>IF(SUM(作業所!I58)=0,"",SUM(作業所!I58)/1000)</f>
        <v/>
      </c>
      <c r="AK58" s="188" t="str">
        <f>IF(SUM(作業所!K58)=0,"",SUM(作業所!K58)/1000)</f>
        <v/>
      </c>
      <c r="AL58" s="188" t="str">
        <f>IF(SUM(作業所!R58)=0,"",SUM(作業所!R58)/1000)</f>
        <v/>
      </c>
      <c r="AM58" s="187" t="str">
        <f>IF(SUM('市受託(公益)'!H58)=0,"",SUM('市受託(公益)'!H58)/1000)</f>
        <v/>
      </c>
      <c r="AN58" s="188"/>
      <c r="AO58" s="188"/>
      <c r="AP58" s="188"/>
      <c r="AQ58" s="188"/>
    </row>
    <row r="59" spans="1:43" ht="16.5" hidden="1" customHeight="1" outlineLevel="3">
      <c r="A59" s="183"/>
      <c r="D59" s="28"/>
      <c r="E59" s="48"/>
      <c r="F59" s="192" t="s">
        <v>776</v>
      </c>
      <c r="G59" s="44" t="s">
        <v>805</v>
      </c>
      <c r="H59" s="179">
        <v>0</v>
      </c>
      <c r="I59" s="179">
        <f t="shared" si="0"/>
        <v>286</v>
      </c>
      <c r="J59" s="179">
        <f t="shared" si="1"/>
        <v>286</v>
      </c>
      <c r="K59" s="180" t="str">
        <f>IF(SUM(法人!H59)=0,"",SUM(法人!H59)/1000)</f>
        <v/>
      </c>
      <c r="L59" s="187" t="str">
        <f>IF(SUM(地域!H59)=0,"",SUM(地域!H59)/1000)</f>
        <v/>
      </c>
      <c r="M59" s="187">
        <f>IF(SUM(相談!H59)=0,"",SUM(相談!H59)/1000)</f>
        <v>126</v>
      </c>
      <c r="N59" s="188">
        <f>IF(SUM(相談!I59)=0,"",SUM(相談!I59)/1000)</f>
        <v>126</v>
      </c>
      <c r="O59" s="188" t="str">
        <f>IF(SUM(相談!M59)=0,"",SUM(相談!M59)/1000)</f>
        <v/>
      </c>
      <c r="P59" s="188" t="str">
        <f>IF(SUM(相談!T59)=0,"",SUM(相談!T59)/1000)</f>
        <v/>
      </c>
      <c r="Q59" s="187" t="str">
        <f>IF(SUM(基金!H59)=0,"",SUM(基金!H59)/1000)</f>
        <v/>
      </c>
      <c r="R59" s="181" t="str">
        <f>IF(SUM(善銀!H59)=0,"",SUM(善銀!H59)/1000)</f>
        <v/>
      </c>
      <c r="S59" s="187" t="str">
        <f>IF(SUM(一般募金!H59)=0,"",SUM(一般募金!H59)/1000)</f>
        <v/>
      </c>
      <c r="T59" s="188" t="str">
        <f>IF(SUM(一般募金!I59)=0,"",SUM(一般募金!I59)/1000)</f>
        <v/>
      </c>
      <c r="U59" s="188" t="e">
        <f>IF(SUM(一般募金!#REF!)=0,"",SUM(一般募金!#REF!)/1000)</f>
        <v>#REF!</v>
      </c>
      <c r="V59" s="188" t="str">
        <f>IF(SUM(一般募金!K59)=0,"",SUM(一般募金!K59)/1000)</f>
        <v/>
      </c>
      <c r="W59" s="187" t="str">
        <f>IF(SUM(歳末募金!H59)=0,"",SUM(歳末募金!I59)/1000)</f>
        <v/>
      </c>
      <c r="X59" s="187" t="str">
        <f>IF(SUM(センター管理!H59)=0,"",SUM(センター管理!H59)/1000)</f>
        <v/>
      </c>
      <c r="Y59" s="188" t="str">
        <f>IF(SUM(センター管理!I59)=0,"",SUM(センター管理!I59)/1000)</f>
        <v/>
      </c>
      <c r="Z59" s="188" t="str">
        <f>IF(SUM(センター管理!K59)=0,"",SUM(センター管理!K59)/1000)</f>
        <v/>
      </c>
      <c r="AA59" s="188" t="e">
        <f>IF(SUM(センター管理!#REF!)=0,"",SUM(センター管理!#REF!)/1000)</f>
        <v>#REF!</v>
      </c>
      <c r="AB59" s="187" t="str">
        <f>IF(SUM(居宅!H59)=0,"",SUM(居宅!H59)/1000)</f>
        <v/>
      </c>
      <c r="AC59" s="188" t="str">
        <f>IF(SUM(居宅!I59)=0,"",SUM(居宅!I59)/1000)</f>
        <v/>
      </c>
      <c r="AD59" s="188" t="str">
        <f>IF(SUM(居宅!L59)=0,"",SUM(居宅!L59)/1000)</f>
        <v/>
      </c>
      <c r="AE59" s="188" t="str">
        <f>IF(SUM(居宅!AF59)=0,"",SUM(居宅!AF59)/1000)</f>
        <v/>
      </c>
      <c r="AF59" s="188" t="str">
        <f>IF(SUM(居宅!AJ59)=0,"",SUM(居宅!AJ59)/1000)</f>
        <v/>
      </c>
      <c r="AG59" s="188" t="str">
        <f>IF(SUM(居宅!AT59)=0,"",SUM(居宅!AT59)/1000)</f>
        <v/>
      </c>
      <c r="AH59" s="188" t="str">
        <f>IF(SUM(居宅!BA59)=0,"",SUM(居宅!BA59)/1000)</f>
        <v/>
      </c>
      <c r="AI59" s="187" t="str">
        <f>IF(SUM(作業所!H59)=0,"",SUM(作業所!H59)/1000)</f>
        <v/>
      </c>
      <c r="AJ59" s="188" t="str">
        <f>IF(SUM(作業所!I59)=0,"",SUM(作業所!I59)/1000)</f>
        <v/>
      </c>
      <c r="AK59" s="188" t="str">
        <f>IF(SUM(作業所!K59)=0,"",SUM(作業所!K59)/1000)</f>
        <v/>
      </c>
      <c r="AL59" s="188" t="str">
        <f>IF(SUM(作業所!R59)=0,"",SUM(作業所!R59)/1000)</f>
        <v/>
      </c>
      <c r="AM59" s="187">
        <f>IF(SUM('市受託(公益)'!H59)=0,"",SUM('市受託(公益)'!H59)/1000)</f>
        <v>160</v>
      </c>
      <c r="AN59" s="188"/>
      <c r="AO59" s="188"/>
      <c r="AP59" s="188"/>
      <c r="AQ59" s="188"/>
    </row>
    <row r="60" spans="1:43" ht="16.5" hidden="1" customHeight="1" outlineLevel="3">
      <c r="A60" s="183"/>
      <c r="D60" s="28"/>
      <c r="E60" s="48"/>
      <c r="F60" s="192" t="s">
        <v>780</v>
      </c>
      <c r="G60" s="44" t="s">
        <v>806</v>
      </c>
      <c r="H60" s="179"/>
      <c r="I60" s="179" t="str">
        <f t="shared" si="0"/>
        <v/>
      </c>
      <c r="J60" s="179" t="str">
        <f t="shared" si="1"/>
        <v xml:space="preserve"> </v>
      </c>
      <c r="K60" s="180" t="str">
        <f>IF(SUM(法人!H60)=0,"",SUM(法人!H60)/1000)</f>
        <v/>
      </c>
      <c r="L60" s="187" t="str">
        <f>IF(SUM(地域!H60)=0,"",SUM(地域!H60)/1000)</f>
        <v/>
      </c>
      <c r="M60" s="187" t="str">
        <f>IF(SUM(相談!H60)=0,"",SUM(相談!H60)/1000)</f>
        <v/>
      </c>
      <c r="N60" s="188" t="str">
        <f>IF(SUM(相談!I60)=0,"",SUM(相談!I60)/1000)</f>
        <v/>
      </c>
      <c r="O60" s="188" t="str">
        <f>IF(SUM(相談!M60)=0,"",SUM(相談!M60)/1000)</f>
        <v/>
      </c>
      <c r="P60" s="188" t="str">
        <f>IF(SUM(相談!T60)=0,"",SUM(相談!T60)/1000)</f>
        <v/>
      </c>
      <c r="Q60" s="187" t="str">
        <f>IF(SUM(基金!H60)=0,"",SUM(基金!H60)/1000)</f>
        <v/>
      </c>
      <c r="R60" s="181" t="str">
        <f>IF(SUM(善銀!H60)=0,"",SUM(善銀!H60)/1000)</f>
        <v/>
      </c>
      <c r="S60" s="187" t="str">
        <f>IF(SUM(一般募金!H60)=0,"",SUM(一般募金!H60)/1000)</f>
        <v/>
      </c>
      <c r="T60" s="188" t="str">
        <f>IF(SUM(一般募金!I60)=0,"",SUM(一般募金!I60)/1000)</f>
        <v/>
      </c>
      <c r="U60" s="188" t="e">
        <f>IF(SUM(一般募金!#REF!)=0,"",SUM(一般募金!#REF!)/1000)</f>
        <v>#REF!</v>
      </c>
      <c r="V60" s="188" t="str">
        <f>IF(SUM(一般募金!K60)=0,"",SUM(一般募金!K60)/1000)</f>
        <v/>
      </c>
      <c r="W60" s="187" t="str">
        <f>IF(SUM(歳末募金!H60)=0,"",SUM(歳末募金!I60)/1000)</f>
        <v/>
      </c>
      <c r="X60" s="187" t="str">
        <f>IF(SUM(センター管理!H60)=0,"",SUM(センター管理!H60)/1000)</f>
        <v/>
      </c>
      <c r="Y60" s="188" t="str">
        <f>IF(SUM(センター管理!I60)=0,"",SUM(センター管理!I60)/1000)</f>
        <v/>
      </c>
      <c r="Z60" s="188" t="str">
        <f>IF(SUM(センター管理!K60)=0,"",SUM(センター管理!K60)/1000)</f>
        <v/>
      </c>
      <c r="AA60" s="188" t="e">
        <f>IF(SUM(センター管理!#REF!)=0,"",SUM(センター管理!#REF!)/1000)</f>
        <v>#REF!</v>
      </c>
      <c r="AB60" s="187" t="str">
        <f>IF(SUM(居宅!H60)=0,"",SUM(居宅!H60)/1000)</f>
        <v/>
      </c>
      <c r="AC60" s="188" t="str">
        <f>IF(SUM(居宅!I60)=0,"",SUM(居宅!I60)/1000)</f>
        <v/>
      </c>
      <c r="AD60" s="188" t="str">
        <f>IF(SUM(居宅!L60)=0,"",SUM(居宅!L60)/1000)</f>
        <v/>
      </c>
      <c r="AE60" s="188" t="str">
        <f>IF(SUM(居宅!AF60)=0,"",SUM(居宅!AF60)/1000)</f>
        <v/>
      </c>
      <c r="AF60" s="188" t="str">
        <f>IF(SUM(居宅!AJ60)=0,"",SUM(居宅!AJ60)/1000)</f>
        <v/>
      </c>
      <c r="AG60" s="188" t="str">
        <f>IF(SUM(居宅!AT60)=0,"",SUM(居宅!AT60)/1000)</f>
        <v/>
      </c>
      <c r="AH60" s="188" t="str">
        <f>IF(SUM(居宅!BA60)=0,"",SUM(居宅!BA60)/1000)</f>
        <v/>
      </c>
      <c r="AI60" s="187" t="str">
        <f>IF(SUM(作業所!H60)=0,"",SUM(作業所!H60)/1000)</f>
        <v/>
      </c>
      <c r="AJ60" s="188" t="str">
        <f>IF(SUM(作業所!I60)=0,"",SUM(作業所!I60)/1000)</f>
        <v/>
      </c>
      <c r="AK60" s="188" t="str">
        <f>IF(SUM(作業所!K60)=0,"",SUM(作業所!K60)/1000)</f>
        <v/>
      </c>
      <c r="AL60" s="188" t="str">
        <f>IF(SUM(作業所!R60)=0,"",SUM(作業所!R60)/1000)</f>
        <v/>
      </c>
      <c r="AM60" s="187" t="str">
        <f>IF(SUM('市受託(公益)'!H60)=0,"",SUM('市受託(公益)'!H60)/1000)</f>
        <v/>
      </c>
      <c r="AN60" s="188"/>
      <c r="AO60" s="188"/>
      <c r="AP60" s="188"/>
      <c r="AQ60" s="188"/>
    </row>
    <row r="61" spans="1:43" ht="16.5" hidden="1" customHeight="1" outlineLevel="1">
      <c r="A61" s="183"/>
      <c r="D61" s="28" t="s">
        <v>472</v>
      </c>
      <c r="E61" s="48" t="s">
        <v>3</v>
      </c>
      <c r="F61" s="49"/>
      <c r="G61" s="185"/>
      <c r="H61" s="179">
        <v>412</v>
      </c>
      <c r="I61" s="179">
        <f t="shared" si="0"/>
        <v>400</v>
      </c>
      <c r="J61" s="179">
        <f t="shared" si="1"/>
        <v>-12</v>
      </c>
      <c r="K61" s="180" t="str">
        <f>IF(SUM(法人!H61)=0,"",SUM(法人!H61)/1000)</f>
        <v/>
      </c>
      <c r="L61" s="187" t="str">
        <f>IF(SUM(地域!H61)=0,"",SUM(地域!H61)/1000)</f>
        <v/>
      </c>
      <c r="M61" s="187" t="str">
        <f>IF(SUM(相談!H61)=0,"",SUM(相談!H61)/1000)</f>
        <v/>
      </c>
      <c r="N61" s="188" t="str">
        <f>IF(SUM(相談!I61)=0,"",SUM(相談!I61)/1000)</f>
        <v/>
      </c>
      <c r="O61" s="188" t="str">
        <f>IF(SUM(相談!M61)=0,"",SUM(相談!M61)/1000)</f>
        <v/>
      </c>
      <c r="P61" s="188" t="str">
        <f>IF(SUM(相談!T61)=0,"",SUM(相談!T61)/1000)</f>
        <v/>
      </c>
      <c r="Q61" s="187" t="str">
        <f>IF(SUM(基金!H61)=0,"",SUM(基金!H61)/1000)</f>
        <v/>
      </c>
      <c r="R61" s="181" t="str">
        <f>IF(SUM(善銀!H61)=0,"",SUM(善銀!H61)/1000)</f>
        <v/>
      </c>
      <c r="S61" s="187" t="str">
        <f>IF(SUM(一般募金!H61)=0,"",SUM(一般募金!H61)/1000)</f>
        <v/>
      </c>
      <c r="T61" s="188" t="str">
        <f>IF(SUM(一般募金!I61)=0,"",SUM(一般募金!I61)/1000)</f>
        <v/>
      </c>
      <c r="U61" s="188" t="e">
        <f>IF(SUM(一般募金!#REF!)=0,"",SUM(一般募金!#REF!)/1000)</f>
        <v>#REF!</v>
      </c>
      <c r="V61" s="188" t="str">
        <f>IF(SUM(一般募金!K61)=0,"",SUM(一般募金!K61)/1000)</f>
        <v/>
      </c>
      <c r="W61" s="187" t="str">
        <f>IF(SUM(歳末募金!H61)=0,"",SUM(歳末募金!I61)/1000)</f>
        <v/>
      </c>
      <c r="X61" s="187">
        <f>IF(SUM(センター管理!H61)=0,"",SUM(センター管理!H61)/1000)</f>
        <v>400</v>
      </c>
      <c r="Y61" s="188">
        <f>IF(SUM(センター管理!I61)=0,"",SUM(センター管理!I61)/1000)</f>
        <v>400</v>
      </c>
      <c r="Z61" s="188" t="str">
        <f>IF(SUM(センター管理!K61)=0,"",SUM(センター管理!K61)/1000)</f>
        <v/>
      </c>
      <c r="AA61" s="188" t="e">
        <f>IF(SUM(センター管理!#REF!)=0,"",SUM(センター管理!#REF!)/1000)</f>
        <v>#REF!</v>
      </c>
      <c r="AB61" s="187" t="str">
        <f>IF(SUM(居宅!H61)=0,"",SUM(居宅!H61)/1000)</f>
        <v/>
      </c>
      <c r="AC61" s="188" t="str">
        <f>IF(SUM(居宅!I61)=0,"",SUM(居宅!I61)/1000)</f>
        <v/>
      </c>
      <c r="AD61" s="188" t="str">
        <f>IF(SUM(居宅!L61)=0,"",SUM(居宅!L61)/1000)</f>
        <v/>
      </c>
      <c r="AE61" s="188" t="str">
        <f>IF(SUM(居宅!AF61)=0,"",SUM(居宅!AF61)/1000)</f>
        <v/>
      </c>
      <c r="AF61" s="188" t="str">
        <f>IF(SUM(居宅!AJ61)=0,"",SUM(居宅!AJ61)/1000)</f>
        <v/>
      </c>
      <c r="AG61" s="188" t="str">
        <f>IF(SUM(居宅!AT61)=0,"",SUM(居宅!AT61)/1000)</f>
        <v/>
      </c>
      <c r="AH61" s="188" t="str">
        <f>IF(SUM(居宅!BA61)=0,"",SUM(居宅!BA61)/1000)</f>
        <v/>
      </c>
      <c r="AI61" s="187" t="str">
        <f>IF(SUM(作業所!H61)=0,"",SUM(作業所!H61)/1000)</f>
        <v/>
      </c>
      <c r="AJ61" s="188" t="str">
        <f>IF(SUM(作業所!I61)=0,"",SUM(作業所!I61)/1000)</f>
        <v/>
      </c>
      <c r="AK61" s="188" t="str">
        <f>IF(SUM(作業所!K61)=0,"",SUM(作業所!K61)/1000)</f>
        <v/>
      </c>
      <c r="AL61" s="188" t="str">
        <f>IF(SUM(作業所!R61)=0,"",SUM(作業所!R61)/1000)</f>
        <v/>
      </c>
      <c r="AM61" s="187" t="str">
        <f>IF(SUM('市受託(公益)'!H61)=0,"",SUM('市受託(公益)'!H61)/1000)</f>
        <v/>
      </c>
      <c r="AN61" s="188" t="str">
        <f>IF(SUM('市受託(公益)'!I61)=0,"",SUM('市受託(公益)'!I61)/1000)</f>
        <v/>
      </c>
      <c r="AO61" s="188" t="str">
        <f>IF(SUM('市受託(公益)'!K61)=0,"",SUM('市受託(公益)'!K61)/1000)</f>
        <v/>
      </c>
      <c r="AP61" s="188" t="str">
        <f>IF(SUM('市受託(公益)'!M61)=0,"",SUM('市受託(公益)'!M61)/1000)</f>
        <v/>
      </c>
      <c r="AQ61" s="188" t="e">
        <f>IF(SUM('市受託(公益)'!#REF!)=0,"",SUM('市受託(公益)'!#REF!)/1000)</f>
        <v>#REF!</v>
      </c>
    </row>
    <row r="62" spans="1:43" ht="16.5" hidden="1" customHeight="1" outlineLevel="1">
      <c r="A62" s="183"/>
      <c r="D62" s="28" t="s">
        <v>473</v>
      </c>
      <c r="E62" s="48" t="s">
        <v>4</v>
      </c>
      <c r="F62" s="49"/>
      <c r="G62" s="185"/>
      <c r="H62" s="179">
        <v>20</v>
      </c>
      <c r="I62" s="179">
        <f t="shared" si="0"/>
        <v>20</v>
      </c>
      <c r="J62" s="179">
        <f t="shared" si="1"/>
        <v>0</v>
      </c>
      <c r="K62" s="180" t="str">
        <f>IF(SUM(法人!H62)=0,"",SUM(法人!H62)/1000)</f>
        <v/>
      </c>
      <c r="L62" s="187" t="str">
        <f>IF(SUM(地域!H62)=0,"",SUM(地域!H62)/1000)</f>
        <v/>
      </c>
      <c r="M62" s="187" t="str">
        <f>IF(SUM(相談!H62)=0,"",SUM(相談!H62)/1000)</f>
        <v/>
      </c>
      <c r="N62" s="188" t="str">
        <f>IF(SUM(相談!I62)=0,"",SUM(相談!I62)/1000)</f>
        <v/>
      </c>
      <c r="O62" s="188" t="str">
        <f>IF(SUM(相談!M62)=0,"",SUM(相談!M62)/1000)</f>
        <v/>
      </c>
      <c r="P62" s="188" t="str">
        <f>IF(SUM(相談!T62)=0,"",SUM(相談!T62)/1000)</f>
        <v/>
      </c>
      <c r="Q62" s="187" t="str">
        <f>IF(SUM(基金!H62)=0,"",SUM(基金!H62)/1000)</f>
        <v/>
      </c>
      <c r="R62" s="181" t="str">
        <f>IF(SUM(善銀!H62)=0,"",SUM(善銀!H62)/1000)</f>
        <v/>
      </c>
      <c r="S62" s="187">
        <f>IF(SUM(一般募金!H62)=0,"",SUM(一般募金!H62)/1000)</f>
        <v>20</v>
      </c>
      <c r="T62" s="188" t="str">
        <f>IF(SUM(一般募金!I62)=0,"",SUM(一般募金!I62)/1000)</f>
        <v/>
      </c>
      <c r="U62" s="188" t="e">
        <f>IF(SUM(一般募金!#REF!)=0,"",SUM(一般募金!#REF!)/1000)</f>
        <v>#REF!</v>
      </c>
      <c r="V62" s="188">
        <f>IF(SUM(一般募金!K62)=0,"",SUM(一般募金!K62)/1000)</f>
        <v>20</v>
      </c>
      <c r="W62" s="187" t="str">
        <f>IF(SUM(歳末募金!H62)=0,"",SUM(歳末募金!I62)/1000)</f>
        <v/>
      </c>
      <c r="X62" s="187" t="str">
        <f>IF(SUM(センター管理!H62)=0,"",SUM(センター管理!H62)/1000)</f>
        <v/>
      </c>
      <c r="Y62" s="188" t="str">
        <f>IF(SUM(センター管理!I62)=0,"",SUM(センター管理!I62)/1000)</f>
        <v/>
      </c>
      <c r="Z62" s="188" t="str">
        <f>IF(SUM(センター管理!K62)=0,"",SUM(センター管理!K62)/1000)</f>
        <v/>
      </c>
      <c r="AA62" s="188" t="e">
        <f>IF(SUM(センター管理!#REF!)=0,"",SUM(センター管理!#REF!)/1000)</f>
        <v>#REF!</v>
      </c>
      <c r="AB62" s="187" t="str">
        <f>IF(SUM(居宅!H62)=0,"",SUM(居宅!H62)/1000)</f>
        <v/>
      </c>
      <c r="AC62" s="188" t="str">
        <f>IF(SUM(居宅!I62)=0,"",SUM(居宅!I62)/1000)</f>
        <v/>
      </c>
      <c r="AD62" s="188" t="str">
        <f>IF(SUM(居宅!L62)=0,"",SUM(居宅!L62)/1000)</f>
        <v/>
      </c>
      <c r="AE62" s="188" t="str">
        <f>IF(SUM(居宅!AF62)=0,"",SUM(居宅!AF62)/1000)</f>
        <v/>
      </c>
      <c r="AF62" s="188" t="str">
        <f>IF(SUM(居宅!AJ62)=0,"",SUM(居宅!AJ62)/1000)</f>
        <v/>
      </c>
      <c r="AG62" s="188" t="str">
        <f>IF(SUM(居宅!AT62)=0,"",SUM(居宅!AT62)/1000)</f>
        <v/>
      </c>
      <c r="AH62" s="188" t="str">
        <f>IF(SUM(居宅!BA62)=0,"",SUM(居宅!BA62)/1000)</f>
        <v/>
      </c>
      <c r="AI62" s="187" t="str">
        <f>IF(SUM(作業所!H62)=0,"",SUM(作業所!H62)/1000)</f>
        <v/>
      </c>
      <c r="AJ62" s="188" t="str">
        <f>IF(SUM(作業所!I62)=0,"",SUM(作業所!I62)/1000)</f>
        <v/>
      </c>
      <c r="AK62" s="188" t="str">
        <f>IF(SUM(作業所!K62)=0,"",SUM(作業所!K62)/1000)</f>
        <v/>
      </c>
      <c r="AL62" s="188" t="str">
        <f>IF(SUM(作業所!R62)=0,"",SUM(作業所!R62)/1000)</f>
        <v/>
      </c>
      <c r="AM62" s="187" t="str">
        <f>IF(SUM('市受託(公益)'!H62)=0,"",SUM('市受託(公益)'!H62)/1000)</f>
        <v/>
      </c>
      <c r="AN62" s="188" t="str">
        <f>IF(SUM('市受託(公益)'!I62)=0,"",SUM('市受託(公益)'!I62)/1000)</f>
        <v/>
      </c>
      <c r="AO62" s="188" t="str">
        <f>IF(SUM('市受託(公益)'!K62)=0,"",SUM('市受託(公益)'!K62)/1000)</f>
        <v/>
      </c>
      <c r="AP62" s="188" t="str">
        <f>IF(SUM('市受託(公益)'!M62)=0,"",SUM('市受託(公益)'!M62)/1000)</f>
        <v/>
      </c>
      <c r="AQ62" s="188" t="e">
        <f>IF(SUM('市受託(公益)'!#REF!)=0,"",SUM('市受託(公益)'!#REF!)/1000)</f>
        <v>#REF!</v>
      </c>
    </row>
    <row r="63" spans="1:43" s="182" customFormat="1" ht="16.5" collapsed="1">
      <c r="A63" s="177"/>
      <c r="B63" s="15" t="s">
        <v>474</v>
      </c>
      <c r="C63" s="16" t="s">
        <v>38</v>
      </c>
      <c r="D63" s="19"/>
      <c r="E63" s="189"/>
      <c r="F63" s="190"/>
      <c r="G63" s="189"/>
      <c r="H63" s="179">
        <v>16066</v>
      </c>
      <c r="I63" s="179">
        <f t="shared" si="0"/>
        <v>19932</v>
      </c>
      <c r="J63" s="179">
        <f t="shared" si="1"/>
        <v>3866</v>
      </c>
      <c r="K63" s="180" t="str">
        <f>IF(SUM(法人!H63)=0,"",SUM(法人!H63)/1000)</f>
        <v/>
      </c>
      <c r="L63" s="187">
        <f>IF(SUM(地域!H63)=0,"",SUM(地域!H63)/1000)</f>
        <v>5038</v>
      </c>
      <c r="M63" s="187">
        <f>IF(SUM(相談!H63)=0,"",SUM(相談!H63)/1000)</f>
        <v>7903</v>
      </c>
      <c r="N63" s="188">
        <f>IF(SUM(相談!I63)=0,"",SUM(相談!I63)/1000)</f>
        <v>7903</v>
      </c>
      <c r="O63" s="188" t="str">
        <f>IF(SUM(相談!M63)=0,"",SUM(相談!M63)/1000)</f>
        <v/>
      </c>
      <c r="P63" s="188" t="str">
        <f>IF(SUM(相談!T63)=0,"",SUM(相談!T63)/1000)</f>
        <v/>
      </c>
      <c r="Q63" s="187" t="str">
        <f>IF(SUM(基金!H63)=0,"",SUM(基金!H63)/1000)</f>
        <v/>
      </c>
      <c r="R63" s="181" t="str">
        <f>IF(SUM(善銀!H63)=0,"",SUM(善銀!H63)/1000)</f>
        <v/>
      </c>
      <c r="S63" s="187" t="str">
        <f>IF(SUM(一般募金!H63)=0,"",SUM(一般募金!H63)/1000)</f>
        <v/>
      </c>
      <c r="T63" s="188" t="str">
        <f>IF(SUM(一般募金!I63)=0,"",SUM(一般募金!I63)/1000)</f>
        <v/>
      </c>
      <c r="U63" s="188" t="e">
        <f>IF(SUM(一般募金!#REF!)=0,"",SUM(一般募金!#REF!)/1000)</f>
        <v>#REF!</v>
      </c>
      <c r="V63" s="188" t="str">
        <f>IF(SUM(一般募金!K63)=0,"",SUM(一般募金!K63)/1000)</f>
        <v/>
      </c>
      <c r="W63" s="187" t="str">
        <f>IF(SUM(歳末募金!H63)=0,"",SUM(歳末募金!I63)/1000)</f>
        <v/>
      </c>
      <c r="X63" s="187">
        <f>IF(SUM(センター管理!H63)=0,"",SUM(センター管理!H63)/1000)</f>
        <v>364</v>
      </c>
      <c r="Y63" s="188" t="str">
        <f>IF(SUM(センター管理!I63)=0,"",SUM(センター管理!I63)/1000)</f>
        <v/>
      </c>
      <c r="Z63" s="188">
        <f>IF(SUM(センター管理!K63)=0,"",SUM(センター管理!K63)/1000)</f>
        <v>364</v>
      </c>
      <c r="AA63" s="188" t="e">
        <f>IF(SUM(センター管理!#REF!)=0,"",SUM(センター管理!#REF!)/1000)</f>
        <v>#REF!</v>
      </c>
      <c r="AB63" s="187">
        <f>IF(SUM(居宅!H63)=0,"",SUM(居宅!H63)/1000)</f>
        <v>6627</v>
      </c>
      <c r="AC63" s="188">
        <f>IF(SUM(居宅!I63)=0,"",SUM(居宅!I63)/1000)</f>
        <v>6627</v>
      </c>
      <c r="AD63" s="188" t="str">
        <f>IF(SUM(居宅!L63)=0,"",SUM(居宅!L63)/1000)</f>
        <v/>
      </c>
      <c r="AE63" s="188" t="str">
        <f>IF(SUM(居宅!AF63)=0,"",SUM(居宅!AF63)/1000)</f>
        <v/>
      </c>
      <c r="AF63" s="188" t="str">
        <f>IF(SUM(居宅!AJ63)=0,"",SUM(居宅!AJ63)/1000)</f>
        <v/>
      </c>
      <c r="AG63" s="188" t="str">
        <f>IF(SUM(居宅!AT63)=0,"",SUM(居宅!AT63)/1000)</f>
        <v/>
      </c>
      <c r="AH63" s="188" t="str">
        <f>IF(SUM(居宅!BA63)=0,"",SUM(居宅!BA63)/1000)</f>
        <v/>
      </c>
      <c r="AI63" s="187" t="str">
        <f>IF(SUM(作業所!H63)=0,"",SUM(作業所!H63)/1000)</f>
        <v/>
      </c>
      <c r="AJ63" s="188" t="str">
        <f>IF(SUM(作業所!I63)=0,"",SUM(作業所!I63)/1000)</f>
        <v/>
      </c>
      <c r="AK63" s="188" t="str">
        <f>IF(SUM(作業所!K63)=0,"",SUM(作業所!K63)/1000)</f>
        <v/>
      </c>
      <c r="AL63" s="188" t="str">
        <f>IF(SUM(作業所!R63)=0,"",SUM(作業所!R63)/1000)</f>
        <v/>
      </c>
      <c r="AM63" s="187" t="str">
        <f>IF(SUM('市受託(公益)'!H63)=0,"",SUM('市受託(公益)'!H63)/1000)</f>
        <v/>
      </c>
      <c r="AN63" s="187" t="str">
        <f>IF(SUM('市受託(公益)'!I63)=0,"",SUM('市受託(公益)'!I63)/1000)</f>
        <v/>
      </c>
      <c r="AO63" s="187" t="str">
        <f>IF(SUM('市受託(公益)'!K63)=0,"",SUM('市受託(公益)'!K63)/1000)</f>
        <v/>
      </c>
      <c r="AP63" s="187" t="str">
        <f>IF(SUM('市受託(公益)'!M63)=0,"",SUM('市受託(公益)'!M63)/1000)</f>
        <v/>
      </c>
      <c r="AQ63" s="187" t="e">
        <f>IF(SUM('市受託(公益)'!#REF!)=0,"",SUM('市受託(公益)'!#REF!)/1000)</f>
        <v>#REF!</v>
      </c>
    </row>
    <row r="64" spans="1:43" ht="16.5" hidden="1" customHeight="1" outlineLevel="1">
      <c r="A64" s="183"/>
      <c r="B64" s="18"/>
      <c r="C64" s="184"/>
      <c r="D64" s="28" t="s">
        <v>475</v>
      </c>
      <c r="E64" s="48" t="s">
        <v>38</v>
      </c>
      <c r="F64" s="49"/>
      <c r="G64" s="185"/>
      <c r="H64" s="179">
        <v>16066</v>
      </c>
      <c r="I64" s="179">
        <f t="shared" si="0"/>
        <v>19932</v>
      </c>
      <c r="J64" s="179">
        <f t="shared" si="1"/>
        <v>3866</v>
      </c>
      <c r="K64" s="180" t="str">
        <f>IF(SUM(法人!H64)=0,"",SUM(法人!H64)/1000)</f>
        <v/>
      </c>
      <c r="L64" s="187">
        <f>IF(SUM(地域!H64)=0,"",SUM(地域!H64)/1000)</f>
        <v>5038</v>
      </c>
      <c r="M64" s="187">
        <f>IF(SUM(相談!H64)=0,"",SUM(相談!H64)/1000)</f>
        <v>7903</v>
      </c>
      <c r="N64" s="188">
        <f>IF(SUM(相談!I64)=0,"",SUM(相談!I64)/1000)</f>
        <v>7903</v>
      </c>
      <c r="O64" s="188" t="str">
        <f>IF(SUM(相談!M64)=0,"",SUM(相談!M64)/1000)</f>
        <v/>
      </c>
      <c r="P64" s="188" t="str">
        <f>IF(SUM(相談!T64)=0,"",SUM(相談!T64)/1000)</f>
        <v/>
      </c>
      <c r="Q64" s="187" t="str">
        <f>IF(SUM(基金!H64)=0,"",SUM(基金!H64)/1000)</f>
        <v/>
      </c>
      <c r="R64" s="181" t="str">
        <f>IF(SUM(善銀!H64)=0,"",SUM(善銀!H64)/1000)</f>
        <v/>
      </c>
      <c r="S64" s="187" t="str">
        <f>IF(SUM(一般募金!H64)=0,"",SUM(一般募金!H64)/1000)</f>
        <v/>
      </c>
      <c r="T64" s="188" t="str">
        <f>IF(SUM(一般募金!I64)=0,"",SUM(一般募金!I64)/1000)</f>
        <v/>
      </c>
      <c r="U64" s="188" t="e">
        <f>IF(SUM(一般募金!#REF!)=0,"",SUM(一般募金!#REF!)/1000)</f>
        <v>#REF!</v>
      </c>
      <c r="V64" s="188" t="str">
        <f>IF(SUM(一般募金!K64)=0,"",SUM(一般募金!K64)/1000)</f>
        <v/>
      </c>
      <c r="W64" s="187" t="str">
        <f>IF(SUM(歳末募金!H64)=0,"",SUM(歳末募金!I64)/1000)</f>
        <v/>
      </c>
      <c r="X64" s="187">
        <f>IF(SUM(センター管理!H64)=0,"",SUM(センター管理!H64)/1000)</f>
        <v>364</v>
      </c>
      <c r="Y64" s="188" t="str">
        <f>IF(SUM(センター管理!I64)=0,"",SUM(センター管理!I64)/1000)</f>
        <v/>
      </c>
      <c r="Z64" s="188">
        <f>IF(SUM(センター管理!K64)=0,"",SUM(センター管理!K64)/1000)</f>
        <v>364</v>
      </c>
      <c r="AA64" s="188" t="e">
        <f>IF(SUM(センター管理!#REF!)=0,"",SUM(センター管理!#REF!)/1000)</f>
        <v>#REF!</v>
      </c>
      <c r="AB64" s="187">
        <f>IF(SUM(居宅!H64)=0,"",SUM(居宅!H64)/1000)</f>
        <v>6627</v>
      </c>
      <c r="AC64" s="188">
        <f>IF(SUM(居宅!I64)=0,"",SUM(居宅!I64)/1000)</f>
        <v>6627</v>
      </c>
      <c r="AD64" s="188" t="str">
        <f>IF(SUM(居宅!L64)=0,"",SUM(居宅!L64)/1000)</f>
        <v/>
      </c>
      <c r="AE64" s="188" t="str">
        <f>IF(SUM(居宅!AF64)=0,"",SUM(居宅!AF64)/1000)</f>
        <v/>
      </c>
      <c r="AF64" s="188" t="str">
        <f>IF(SUM(居宅!AJ64)=0,"",SUM(居宅!AJ64)/1000)</f>
        <v/>
      </c>
      <c r="AG64" s="188" t="str">
        <f>IF(SUM(居宅!AT64)=0,"",SUM(居宅!AT64)/1000)</f>
        <v/>
      </c>
      <c r="AH64" s="188" t="str">
        <f>IF(SUM(居宅!BA64)=0,"",SUM(居宅!BA64)/1000)</f>
        <v/>
      </c>
      <c r="AI64" s="187" t="str">
        <f>IF(SUM(作業所!H64)=0,"",SUM(作業所!H64)/1000)</f>
        <v/>
      </c>
      <c r="AJ64" s="188" t="str">
        <f>IF(SUM(作業所!I64)=0,"",SUM(作業所!I64)/1000)</f>
        <v/>
      </c>
      <c r="AK64" s="188" t="str">
        <f>IF(SUM(作業所!K64)=0,"",SUM(作業所!K64)/1000)</f>
        <v/>
      </c>
      <c r="AL64" s="188" t="str">
        <f>IF(SUM(作業所!R64)=0,"",SUM(作業所!R64)/1000)</f>
        <v/>
      </c>
      <c r="AM64" s="187" t="str">
        <f>IF(SUM('市受託(公益)'!H64)=0,"",SUM('市受託(公益)'!H64)/1000)</f>
        <v/>
      </c>
      <c r="AN64" s="191" t="str">
        <f>IF(SUM('市受託(公益)'!I64)=0,"",SUM('市受託(公益)'!I64)/1000)</f>
        <v/>
      </c>
      <c r="AO64" s="191" t="str">
        <f>IF(SUM('市受託(公益)'!K64)=0,"",SUM('市受託(公益)'!K64)/1000)</f>
        <v/>
      </c>
      <c r="AP64" s="191" t="str">
        <f>IF(SUM('市受託(公益)'!M64)=0,"",SUM('市受託(公益)'!M64)/1000)</f>
        <v/>
      </c>
      <c r="AQ64" s="191" t="e">
        <f>IF(SUM('市受託(公益)'!#REF!)=0,"",SUM('市受託(公益)'!#REF!)/1000)</f>
        <v>#REF!</v>
      </c>
    </row>
    <row r="65" spans="1:43" ht="16.5" hidden="1" customHeight="1" outlineLevel="2">
      <c r="A65" s="183"/>
      <c r="F65" s="28" t="s">
        <v>476</v>
      </c>
      <c r="G65" s="48" t="s">
        <v>102</v>
      </c>
      <c r="H65" s="179">
        <v>16066</v>
      </c>
      <c r="I65" s="179">
        <f t="shared" si="0"/>
        <v>19932</v>
      </c>
      <c r="J65" s="179">
        <f t="shared" si="1"/>
        <v>3866</v>
      </c>
      <c r="K65" s="180" t="str">
        <f>IF(SUM(法人!H65)=0,"",SUM(法人!H65)/1000)</f>
        <v/>
      </c>
      <c r="L65" s="187">
        <f>IF(SUM(地域!H65)=0,"",SUM(地域!H65)/1000)</f>
        <v>5038</v>
      </c>
      <c r="M65" s="187">
        <f>IF(SUM(相談!H65)=0,"",SUM(相談!H65)/1000)</f>
        <v>7903</v>
      </c>
      <c r="N65" s="188">
        <f>IF(SUM(相談!I65)=0,"",SUM(相談!I65)/1000)</f>
        <v>7903</v>
      </c>
      <c r="O65" s="188" t="str">
        <f>IF(SUM(相談!M65)=0,"",SUM(相談!M65)/1000)</f>
        <v/>
      </c>
      <c r="P65" s="188" t="str">
        <f>IF(SUM(相談!T65)=0,"",SUM(相談!T65)/1000)</f>
        <v/>
      </c>
      <c r="Q65" s="187" t="str">
        <f>IF(SUM(基金!H65)=0,"",SUM(基金!H65)/1000)</f>
        <v/>
      </c>
      <c r="R65" s="181" t="str">
        <f>IF(SUM(善銀!H65)=0,"",SUM(善銀!H65)/1000)</f>
        <v/>
      </c>
      <c r="S65" s="187" t="str">
        <f>IF(SUM(一般募金!H65)=0,"",SUM(一般募金!H65)/1000)</f>
        <v/>
      </c>
      <c r="T65" s="188" t="str">
        <f>IF(SUM(一般募金!I65)=0,"",SUM(一般募金!I65)/1000)</f>
        <v/>
      </c>
      <c r="U65" s="188" t="e">
        <f>IF(SUM(一般募金!#REF!)=0,"",SUM(一般募金!#REF!)/1000)</f>
        <v>#REF!</v>
      </c>
      <c r="V65" s="188" t="str">
        <f>IF(SUM(一般募金!K65)=0,"",SUM(一般募金!K65)/1000)</f>
        <v/>
      </c>
      <c r="W65" s="187" t="str">
        <f>IF(SUM(歳末募金!H65)=0,"",SUM(歳末募金!I65)/1000)</f>
        <v/>
      </c>
      <c r="X65" s="187">
        <f>IF(SUM(センター管理!H65)=0,"",SUM(センター管理!H65)/1000)</f>
        <v>364</v>
      </c>
      <c r="Y65" s="188" t="str">
        <f>IF(SUM(センター管理!I65)=0,"",SUM(センター管理!I65)/1000)</f>
        <v/>
      </c>
      <c r="Z65" s="188">
        <f>IF(SUM(センター管理!K65)=0,"",SUM(センター管理!K65)/1000)</f>
        <v>364</v>
      </c>
      <c r="AA65" s="188" t="e">
        <f>IF(SUM(センター管理!#REF!)=0,"",SUM(センター管理!#REF!)/1000)</f>
        <v>#REF!</v>
      </c>
      <c r="AB65" s="187">
        <f>IF(SUM(居宅!H65)=0,"",SUM(居宅!H65)/1000)</f>
        <v>6627</v>
      </c>
      <c r="AC65" s="188">
        <f>IF(SUM(居宅!I65)=0,"",SUM(居宅!I65)/1000)</f>
        <v>6627</v>
      </c>
      <c r="AD65" s="188" t="str">
        <f>IF(SUM(居宅!L65)=0,"",SUM(居宅!L65)/1000)</f>
        <v/>
      </c>
      <c r="AE65" s="188" t="str">
        <f>IF(SUM(居宅!AF65)=0,"",SUM(居宅!AF65)/1000)</f>
        <v/>
      </c>
      <c r="AF65" s="188" t="str">
        <f>IF(SUM(居宅!AJ65)=0,"",SUM(居宅!AJ65)/1000)</f>
        <v/>
      </c>
      <c r="AG65" s="188" t="str">
        <f>IF(SUM(居宅!AT65)=0,"",SUM(居宅!AT65)/1000)</f>
        <v/>
      </c>
      <c r="AH65" s="188" t="str">
        <f>IF(SUM(居宅!BA65)=0,"",SUM(居宅!BA65)/1000)</f>
        <v/>
      </c>
      <c r="AI65" s="187" t="str">
        <f>IF(SUM(作業所!H65)=0,"",SUM(作業所!H65)/1000)</f>
        <v/>
      </c>
      <c r="AJ65" s="188" t="str">
        <f>IF(SUM(作業所!I65)=0,"",SUM(作業所!I65)/1000)</f>
        <v/>
      </c>
      <c r="AK65" s="188" t="str">
        <f>IF(SUM(作業所!K65)=0,"",SUM(作業所!K65)/1000)</f>
        <v/>
      </c>
      <c r="AL65" s="188" t="str">
        <f>IF(SUM(作業所!R65)=0,"",SUM(作業所!R65)/1000)</f>
        <v/>
      </c>
      <c r="AM65" s="187" t="str">
        <f>IF(SUM('市受託(公益)'!H65)=0,"",SUM('市受託(公益)'!H65)/1000)</f>
        <v/>
      </c>
      <c r="AN65" s="188" t="str">
        <f>IF(SUM('市受託(公益)'!I65)=0,"",SUM('市受託(公益)'!I65)/1000)</f>
        <v/>
      </c>
      <c r="AO65" s="188" t="str">
        <f>IF(SUM('市受託(公益)'!K65)=0,"",SUM('市受託(公益)'!K65)/1000)</f>
        <v/>
      </c>
      <c r="AP65" s="188" t="str">
        <f>IF(SUM('市受託(公益)'!M65)=0,"",SUM('市受託(公益)'!M65)/1000)</f>
        <v/>
      </c>
      <c r="AQ65" s="188" t="e">
        <f>IF(SUM('市受託(公益)'!#REF!)=0,"",SUM('市受託(公益)'!#REF!)/1000)</f>
        <v>#REF!</v>
      </c>
    </row>
    <row r="66" spans="1:43" ht="16.5" hidden="1" customHeight="1" outlineLevel="3">
      <c r="A66" s="183"/>
      <c r="F66" s="192" t="s">
        <v>778</v>
      </c>
      <c r="G66" s="44" t="s">
        <v>807</v>
      </c>
      <c r="H66" s="179">
        <v>0</v>
      </c>
      <c r="I66" s="179">
        <f t="shared" si="0"/>
        <v>19568</v>
      </c>
      <c r="J66" s="179">
        <f t="shared" si="1"/>
        <v>19568</v>
      </c>
      <c r="K66" s="180" t="str">
        <f>IF(SUM(法人!H66)=0,"",SUM(法人!H66)/1000)</f>
        <v/>
      </c>
      <c r="L66" s="187">
        <f>IF(SUM(地域!H66)=0,"",SUM(地域!H66)/1000)</f>
        <v>5038</v>
      </c>
      <c r="M66" s="187">
        <f>IF(SUM(相談!H66)=0,"",SUM(相談!H66)/1000)</f>
        <v>7903</v>
      </c>
      <c r="N66" s="188">
        <f>IF(SUM(相談!I66)=0,"",SUM(相談!I66)/1000)</f>
        <v>7903</v>
      </c>
      <c r="O66" s="188" t="str">
        <f>IF(SUM(相談!M66)=0,"",SUM(相談!M66)/1000)</f>
        <v/>
      </c>
      <c r="P66" s="188" t="str">
        <f>IF(SUM(相談!T66)=0,"",SUM(相談!T66)/1000)</f>
        <v/>
      </c>
      <c r="Q66" s="187" t="str">
        <f>IF(SUM(基金!H66)=0,"",SUM(基金!H66)/1000)</f>
        <v/>
      </c>
      <c r="R66" s="181" t="str">
        <f>IF(SUM(善銀!H66)=0,"",SUM(善銀!H66)/1000)</f>
        <v/>
      </c>
      <c r="S66" s="187" t="str">
        <f>IF(SUM(一般募金!H66)=0,"",SUM(一般募金!H66)/1000)</f>
        <v/>
      </c>
      <c r="T66" s="188" t="str">
        <f>IF(SUM(一般募金!I66)=0,"",SUM(一般募金!I66)/1000)</f>
        <v/>
      </c>
      <c r="U66" s="188" t="e">
        <f>IF(SUM(一般募金!#REF!)=0,"",SUM(一般募金!#REF!)/1000)</f>
        <v>#REF!</v>
      </c>
      <c r="V66" s="188" t="str">
        <f>IF(SUM(一般募金!K66)=0,"",SUM(一般募金!K66)/1000)</f>
        <v/>
      </c>
      <c r="W66" s="187" t="str">
        <f>IF(SUM(歳末募金!H66)=0,"",SUM(歳末募金!I66)/1000)</f>
        <v/>
      </c>
      <c r="X66" s="187" t="str">
        <f>IF(SUM(センター管理!H66)=0,"",SUM(センター管理!H66)/1000)</f>
        <v/>
      </c>
      <c r="Y66" s="188" t="str">
        <f>IF(SUM(センター管理!I66)=0,"",SUM(センター管理!I66)/1000)</f>
        <v/>
      </c>
      <c r="Z66" s="188" t="str">
        <f>IF(SUM(センター管理!K66)=0,"",SUM(センター管理!K66)/1000)</f>
        <v/>
      </c>
      <c r="AA66" s="188" t="e">
        <f>IF(SUM(センター管理!#REF!)=0,"",SUM(センター管理!#REF!)/1000)</f>
        <v>#REF!</v>
      </c>
      <c r="AB66" s="187">
        <f>IF(SUM(居宅!H66)=0,"",SUM(居宅!H66)/1000)</f>
        <v>6627</v>
      </c>
      <c r="AC66" s="188">
        <f>IF(SUM(居宅!I66)=0,"",SUM(居宅!I66)/1000)</f>
        <v>6627</v>
      </c>
      <c r="AD66" s="188" t="str">
        <f>IF(SUM(居宅!L66)=0,"",SUM(居宅!L66)/1000)</f>
        <v/>
      </c>
      <c r="AE66" s="188" t="str">
        <f>IF(SUM(居宅!AF66)=0,"",SUM(居宅!AF66)/1000)</f>
        <v/>
      </c>
      <c r="AF66" s="188" t="str">
        <f>IF(SUM(居宅!AJ66)=0,"",SUM(居宅!AJ66)/1000)</f>
        <v/>
      </c>
      <c r="AG66" s="188" t="str">
        <f>IF(SUM(居宅!AT66)=0,"",SUM(居宅!AT66)/1000)</f>
        <v/>
      </c>
      <c r="AH66" s="188" t="str">
        <f>IF(SUM(居宅!BA66)=0,"",SUM(居宅!BA66)/1000)</f>
        <v/>
      </c>
      <c r="AI66" s="187" t="str">
        <f>IF(SUM(作業所!H66)=0,"",SUM(作業所!H66)/1000)</f>
        <v/>
      </c>
      <c r="AJ66" s="188" t="str">
        <f>IF(SUM(作業所!I66)=0,"",SUM(作業所!I66)/1000)</f>
        <v/>
      </c>
      <c r="AK66" s="188" t="str">
        <f>IF(SUM(作業所!K66)=0,"",SUM(作業所!K66)/1000)</f>
        <v/>
      </c>
      <c r="AL66" s="188" t="str">
        <f>IF(SUM(作業所!R66)=0,"",SUM(作業所!R66)/1000)</f>
        <v/>
      </c>
      <c r="AM66" s="187" t="str">
        <f>IF(SUM('市受託(公益)'!H66)=0,"",SUM('市受託(公益)'!H66)/1000)</f>
        <v/>
      </c>
      <c r="AN66" s="188"/>
      <c r="AO66" s="188"/>
      <c r="AP66" s="188"/>
      <c r="AQ66" s="188"/>
    </row>
    <row r="67" spans="1:43" ht="16.5" hidden="1" customHeight="1" outlineLevel="3">
      <c r="A67" s="183"/>
      <c r="F67" s="192" t="s">
        <v>779</v>
      </c>
      <c r="G67" s="44" t="s">
        <v>808</v>
      </c>
      <c r="H67" s="179">
        <v>0</v>
      </c>
      <c r="I67" s="179">
        <f t="shared" si="0"/>
        <v>364</v>
      </c>
      <c r="J67" s="179">
        <f t="shared" si="1"/>
        <v>364</v>
      </c>
      <c r="K67" s="180" t="str">
        <f>IF(SUM(法人!H67)=0,"",SUM(法人!H67)/1000)</f>
        <v/>
      </c>
      <c r="L67" s="187" t="str">
        <f>IF(SUM(地域!H67)=0,"",SUM(地域!H67)/1000)</f>
        <v/>
      </c>
      <c r="M67" s="187" t="str">
        <f>IF(SUM(相談!H67)=0,"",SUM(相談!H67)/1000)</f>
        <v/>
      </c>
      <c r="N67" s="188" t="str">
        <f>IF(SUM(相談!I67)=0,"",SUM(相談!I67)/1000)</f>
        <v/>
      </c>
      <c r="O67" s="188" t="str">
        <f>IF(SUM(相談!M67)=0,"",SUM(相談!M67)/1000)</f>
        <v/>
      </c>
      <c r="P67" s="188" t="str">
        <f>IF(SUM(相談!T67)=0,"",SUM(相談!T67)/1000)</f>
        <v/>
      </c>
      <c r="Q67" s="187" t="str">
        <f>IF(SUM(基金!H67)=0,"",SUM(基金!H67)/1000)</f>
        <v/>
      </c>
      <c r="R67" s="181" t="str">
        <f>IF(SUM(善銀!H67)=0,"",SUM(善銀!H67)/1000)</f>
        <v/>
      </c>
      <c r="S67" s="187" t="str">
        <f>IF(SUM(一般募金!H67)=0,"",SUM(一般募金!H67)/1000)</f>
        <v/>
      </c>
      <c r="T67" s="188" t="str">
        <f>IF(SUM(一般募金!I67)=0,"",SUM(一般募金!I67)/1000)</f>
        <v/>
      </c>
      <c r="U67" s="188" t="e">
        <f>IF(SUM(一般募金!#REF!)=0,"",SUM(一般募金!#REF!)/1000)</f>
        <v>#REF!</v>
      </c>
      <c r="V67" s="188" t="str">
        <f>IF(SUM(一般募金!K67)=0,"",SUM(一般募金!K67)/1000)</f>
        <v/>
      </c>
      <c r="W67" s="187" t="str">
        <f>IF(SUM(歳末募金!H67)=0,"",SUM(歳末募金!I67)/1000)</f>
        <v/>
      </c>
      <c r="X67" s="187">
        <f>IF(SUM(センター管理!H67)=0,"",SUM(センター管理!H67)/1000)</f>
        <v>364</v>
      </c>
      <c r="Y67" s="188" t="str">
        <f>IF(SUM(センター管理!I67)=0,"",SUM(センター管理!I67)/1000)</f>
        <v/>
      </c>
      <c r="Z67" s="188">
        <f>IF(SUM(センター管理!K67)=0,"",SUM(センター管理!K67)/1000)</f>
        <v>364</v>
      </c>
      <c r="AA67" s="188" t="e">
        <f>IF(SUM(センター管理!#REF!)=0,"",SUM(センター管理!#REF!)/1000)</f>
        <v>#REF!</v>
      </c>
      <c r="AB67" s="187" t="str">
        <f>IF(SUM(居宅!H67)=0,"",SUM(居宅!H67)/1000)</f>
        <v/>
      </c>
      <c r="AC67" s="188" t="str">
        <f>IF(SUM(居宅!I67)=0,"",SUM(居宅!I67)/1000)</f>
        <v/>
      </c>
      <c r="AD67" s="188" t="str">
        <f>IF(SUM(居宅!L67)=0,"",SUM(居宅!L67)/1000)</f>
        <v/>
      </c>
      <c r="AE67" s="188" t="str">
        <f>IF(SUM(居宅!AF67)=0,"",SUM(居宅!AF67)/1000)</f>
        <v/>
      </c>
      <c r="AF67" s="188" t="str">
        <f>IF(SUM(居宅!AJ67)=0,"",SUM(居宅!AJ67)/1000)</f>
        <v/>
      </c>
      <c r="AG67" s="188" t="str">
        <f>IF(SUM(居宅!AT67)=0,"",SUM(居宅!AT67)/1000)</f>
        <v/>
      </c>
      <c r="AH67" s="188" t="str">
        <f>IF(SUM(居宅!BA67)=0,"",SUM(居宅!BA67)/1000)</f>
        <v/>
      </c>
      <c r="AI67" s="187" t="str">
        <f>IF(SUM(作業所!H67)=0,"",SUM(作業所!H67)/1000)</f>
        <v/>
      </c>
      <c r="AJ67" s="188" t="str">
        <f>IF(SUM(作業所!I67)=0,"",SUM(作業所!I67)/1000)</f>
        <v/>
      </c>
      <c r="AK67" s="188" t="str">
        <f>IF(SUM(作業所!K67)=0,"",SUM(作業所!K67)/1000)</f>
        <v/>
      </c>
      <c r="AL67" s="188" t="str">
        <f>IF(SUM(作業所!R67)=0,"",SUM(作業所!R67)/1000)</f>
        <v/>
      </c>
      <c r="AM67" s="187" t="str">
        <f>IF(SUM('市受託(公益)'!H67)=0,"",SUM('市受託(公益)'!H67)/1000)</f>
        <v/>
      </c>
      <c r="AN67" s="188"/>
      <c r="AO67" s="188"/>
      <c r="AP67" s="188"/>
      <c r="AQ67" s="188"/>
    </row>
    <row r="68" spans="1:43" ht="16.5" hidden="1" customHeight="1" outlineLevel="3">
      <c r="A68" s="183"/>
      <c r="F68" s="192" t="s">
        <v>781</v>
      </c>
      <c r="G68" s="44" t="s">
        <v>785</v>
      </c>
      <c r="H68" s="179"/>
      <c r="I68" s="179" t="str">
        <f t="shared" si="0"/>
        <v/>
      </c>
      <c r="J68" s="179" t="str">
        <f t="shared" si="1"/>
        <v xml:space="preserve"> </v>
      </c>
      <c r="K68" s="180" t="str">
        <f>IF(SUM(法人!H68)=0,"",SUM(法人!H68)/1000)</f>
        <v/>
      </c>
      <c r="L68" s="187" t="str">
        <f>IF(SUM(地域!H68)=0,"",SUM(地域!H68)/1000)</f>
        <v/>
      </c>
      <c r="M68" s="187" t="str">
        <f>IF(SUM(相談!H68)=0,"",SUM(相談!H68)/1000)</f>
        <v/>
      </c>
      <c r="N68" s="188" t="str">
        <f>IF(SUM(相談!I68)=0,"",SUM(相談!I68)/1000)</f>
        <v/>
      </c>
      <c r="O68" s="188" t="str">
        <f>IF(SUM(相談!M68)=0,"",SUM(相談!M68)/1000)</f>
        <v/>
      </c>
      <c r="P68" s="188" t="str">
        <f>IF(SUM(相談!T68)=0,"",SUM(相談!T68)/1000)</f>
        <v/>
      </c>
      <c r="Q68" s="187" t="str">
        <f>IF(SUM(基金!H68)=0,"",SUM(基金!H68)/1000)</f>
        <v/>
      </c>
      <c r="R68" s="181" t="str">
        <f>IF(SUM(善銀!H68)=0,"",SUM(善銀!H68)/1000)</f>
        <v/>
      </c>
      <c r="S68" s="187" t="str">
        <f>IF(SUM(一般募金!H68)=0,"",SUM(一般募金!H68)/1000)</f>
        <v/>
      </c>
      <c r="T68" s="188" t="str">
        <f>IF(SUM(一般募金!I68)=0,"",SUM(一般募金!I68)/1000)</f>
        <v/>
      </c>
      <c r="U68" s="188" t="e">
        <f>IF(SUM(一般募金!#REF!)=0,"",SUM(一般募金!#REF!)/1000)</f>
        <v>#REF!</v>
      </c>
      <c r="V68" s="188" t="str">
        <f>IF(SUM(一般募金!K68)=0,"",SUM(一般募金!K68)/1000)</f>
        <v/>
      </c>
      <c r="W68" s="187" t="str">
        <f>IF(SUM(歳末募金!H68)=0,"",SUM(歳末募金!I68)/1000)</f>
        <v/>
      </c>
      <c r="X68" s="187" t="str">
        <f>IF(SUM(センター管理!H68)=0,"",SUM(センター管理!H68)/1000)</f>
        <v/>
      </c>
      <c r="Y68" s="188" t="str">
        <f>IF(SUM(センター管理!I68)=0,"",SUM(センター管理!I68)/1000)</f>
        <v/>
      </c>
      <c r="Z68" s="188" t="str">
        <f>IF(SUM(センター管理!K68)=0,"",SUM(センター管理!K68)/1000)</f>
        <v/>
      </c>
      <c r="AA68" s="188" t="e">
        <f>IF(SUM(センター管理!#REF!)=0,"",SUM(センター管理!#REF!)/1000)</f>
        <v>#REF!</v>
      </c>
      <c r="AB68" s="187" t="str">
        <f>IF(SUM(居宅!H68)=0,"",SUM(居宅!H68)/1000)</f>
        <v/>
      </c>
      <c r="AC68" s="188" t="str">
        <f>IF(SUM(居宅!I68)=0,"",SUM(居宅!I68)/1000)</f>
        <v/>
      </c>
      <c r="AD68" s="188" t="str">
        <f>IF(SUM(居宅!L68)=0,"",SUM(居宅!L68)/1000)</f>
        <v/>
      </c>
      <c r="AE68" s="188" t="str">
        <f>IF(SUM(居宅!AF68)=0,"",SUM(居宅!AF68)/1000)</f>
        <v/>
      </c>
      <c r="AF68" s="188" t="str">
        <f>IF(SUM(居宅!AJ68)=0,"",SUM(居宅!AJ68)/1000)</f>
        <v/>
      </c>
      <c r="AG68" s="188" t="str">
        <f>IF(SUM(居宅!AT68)=0,"",SUM(居宅!AT68)/1000)</f>
        <v/>
      </c>
      <c r="AH68" s="188" t="str">
        <f>IF(SUM(居宅!BA68)=0,"",SUM(居宅!BA68)/1000)</f>
        <v/>
      </c>
      <c r="AI68" s="187" t="str">
        <f>IF(SUM(作業所!H68)=0,"",SUM(作業所!H68)/1000)</f>
        <v/>
      </c>
      <c r="AJ68" s="188" t="str">
        <f>IF(SUM(作業所!I68)=0,"",SUM(作業所!I68)/1000)</f>
        <v/>
      </c>
      <c r="AK68" s="188" t="str">
        <f>IF(SUM(作業所!K68)=0,"",SUM(作業所!K68)/1000)</f>
        <v/>
      </c>
      <c r="AL68" s="188" t="str">
        <f>IF(SUM(作業所!R68)=0,"",SUM(作業所!R68)/1000)</f>
        <v/>
      </c>
      <c r="AM68" s="187" t="str">
        <f>IF(SUM('市受託(公益)'!H68)=0,"",SUM('市受託(公益)'!H68)/1000)</f>
        <v/>
      </c>
      <c r="AN68" s="188"/>
      <c r="AO68" s="188"/>
      <c r="AP68" s="188"/>
      <c r="AQ68" s="188"/>
    </row>
    <row r="69" spans="1:43" s="182" customFormat="1" ht="16.5" collapsed="1">
      <c r="A69" s="177"/>
      <c r="B69" s="15" t="s">
        <v>477</v>
      </c>
      <c r="C69" s="16" t="s">
        <v>103</v>
      </c>
      <c r="D69" s="17"/>
      <c r="E69" s="178"/>
      <c r="F69" s="190"/>
      <c r="G69" s="189"/>
      <c r="H69" s="179">
        <v>475700</v>
      </c>
      <c r="I69" s="179">
        <f t="shared" si="0"/>
        <v>488404</v>
      </c>
      <c r="J69" s="179">
        <f t="shared" si="1"/>
        <v>12704</v>
      </c>
      <c r="K69" s="180" t="str">
        <f>IF(SUM(法人!H69)=0,"",SUM(法人!H69)/1000)</f>
        <v/>
      </c>
      <c r="L69" s="187" t="str">
        <f>IF(SUM(地域!H69)=0,"",SUM(地域!H69)/1000)</f>
        <v/>
      </c>
      <c r="M69" s="187" t="str">
        <f>IF(SUM(相談!H69)=0,"",SUM(相談!H69)/1000)</f>
        <v/>
      </c>
      <c r="N69" s="188" t="str">
        <f>IF(SUM(相談!I69)=0,"",SUM(相談!I69)/1000)</f>
        <v/>
      </c>
      <c r="O69" s="188" t="str">
        <f>IF(SUM(相談!M69)=0,"",SUM(相談!M69)/1000)</f>
        <v/>
      </c>
      <c r="P69" s="188" t="str">
        <f>IF(SUM(相談!T69)=0,"",SUM(相談!T69)/1000)</f>
        <v/>
      </c>
      <c r="Q69" s="187" t="str">
        <f>IF(SUM(基金!H69)=0,"",SUM(基金!H69)/1000)</f>
        <v/>
      </c>
      <c r="R69" s="181" t="str">
        <f>IF(SUM(善銀!H69)=0,"",SUM(善銀!H69)/1000)</f>
        <v/>
      </c>
      <c r="S69" s="187" t="str">
        <f>IF(SUM(一般募金!H69)=0,"",SUM(一般募金!H69)/1000)</f>
        <v/>
      </c>
      <c r="T69" s="188" t="str">
        <f>IF(SUM(一般募金!I69)=0,"",SUM(一般募金!I69)/1000)</f>
        <v/>
      </c>
      <c r="U69" s="188" t="e">
        <f>IF(SUM(一般募金!#REF!)=0,"",SUM(一般募金!#REF!)/1000)</f>
        <v>#REF!</v>
      </c>
      <c r="V69" s="188" t="str">
        <f>IF(SUM(一般募金!K69)=0,"",SUM(一般募金!K69)/1000)</f>
        <v/>
      </c>
      <c r="W69" s="187" t="str">
        <f>IF(SUM(歳末募金!H69)=0,"",SUM(歳末募金!I69)/1000)</f>
        <v/>
      </c>
      <c r="X69" s="187" t="str">
        <f>IF(SUM(センター管理!H69)=0,"",SUM(センター管理!H69)/1000)</f>
        <v/>
      </c>
      <c r="Y69" s="188" t="str">
        <f>IF(SUM(センター管理!I69)=0,"",SUM(センター管理!I69)/1000)</f>
        <v/>
      </c>
      <c r="Z69" s="188" t="str">
        <f>IF(SUM(センター管理!K69)=0,"",SUM(センター管理!K69)/1000)</f>
        <v/>
      </c>
      <c r="AA69" s="188" t="e">
        <f>IF(SUM(センター管理!#REF!)=0,"",SUM(センター管理!#REF!)/1000)</f>
        <v>#REF!</v>
      </c>
      <c r="AB69" s="187">
        <f>IF(SUM(居宅!H69)=0,"",SUM(居宅!H69)/1000)</f>
        <v>488404</v>
      </c>
      <c r="AC69" s="188" t="str">
        <f>IF(SUM(居宅!I69)=0,"",SUM(居宅!I69)/1000)</f>
        <v/>
      </c>
      <c r="AD69" s="188">
        <f>IF(SUM(居宅!L69)=0,"",SUM(居宅!L69)/1000)</f>
        <v>213939</v>
      </c>
      <c r="AE69" s="188">
        <f>IF(SUM(居宅!AF69)=0,"",SUM(居宅!AF69)/1000)</f>
        <v>28937</v>
      </c>
      <c r="AF69" s="188">
        <f>IF(SUM(居宅!AJ69)=0,"",SUM(居宅!AJ69)/1000)</f>
        <v>120197</v>
      </c>
      <c r="AG69" s="188">
        <f>IF(SUM(居宅!AT69)=0,"",SUM(居宅!AT69)/1000)</f>
        <v>78538</v>
      </c>
      <c r="AH69" s="188">
        <f>IF(SUM(居宅!BA69)=0,"",SUM(居宅!BA69)/1000)</f>
        <v>42422</v>
      </c>
      <c r="AI69" s="187" t="str">
        <f>IF(SUM(作業所!H69)=0,"",SUM(作業所!H69)/1000)</f>
        <v/>
      </c>
      <c r="AJ69" s="188" t="str">
        <f>IF(SUM(作業所!I69)=0,"",SUM(作業所!I69)/1000)</f>
        <v/>
      </c>
      <c r="AK69" s="188" t="str">
        <f>IF(SUM(作業所!K69)=0,"",SUM(作業所!K69)/1000)</f>
        <v/>
      </c>
      <c r="AL69" s="188" t="str">
        <f>IF(SUM(作業所!R69)=0,"",SUM(作業所!R69)/1000)</f>
        <v/>
      </c>
      <c r="AM69" s="187" t="str">
        <f>IF(SUM('市受託(公益)'!H69)=0,"",SUM('市受託(公益)'!H69)/1000)</f>
        <v/>
      </c>
      <c r="AN69" s="187" t="str">
        <f>IF(SUM('市受託(公益)'!I69)=0,"",SUM('市受託(公益)'!I69)/1000)</f>
        <v/>
      </c>
      <c r="AO69" s="187" t="str">
        <f>IF(SUM('市受託(公益)'!K69)=0,"",SUM('市受託(公益)'!K69)/1000)</f>
        <v/>
      </c>
      <c r="AP69" s="187" t="str">
        <f>IF(SUM('市受託(公益)'!M69)=0,"",SUM('市受託(公益)'!M69)/1000)</f>
        <v/>
      </c>
      <c r="AQ69" s="187" t="e">
        <f>IF(SUM('市受託(公益)'!#REF!)=0,"",SUM('市受託(公益)'!#REF!)/1000)</f>
        <v>#REF!</v>
      </c>
    </row>
    <row r="70" spans="1:43" ht="16.5" hidden="1" customHeight="1" outlineLevel="1">
      <c r="A70" s="183"/>
      <c r="B70" s="18"/>
      <c r="C70" s="184"/>
      <c r="D70" s="28" t="s">
        <v>775</v>
      </c>
      <c r="E70" s="48" t="s">
        <v>104</v>
      </c>
      <c r="F70" s="190"/>
      <c r="G70" s="185"/>
      <c r="H70" s="179">
        <v>277000</v>
      </c>
      <c r="I70" s="179">
        <f t="shared" si="0"/>
        <v>283254</v>
      </c>
      <c r="J70" s="179">
        <f t="shared" si="1"/>
        <v>6254</v>
      </c>
      <c r="K70" s="180" t="str">
        <f>IF(SUM(法人!H70)=0,"",SUM(法人!H70)/1000)</f>
        <v/>
      </c>
      <c r="L70" s="187" t="str">
        <f>IF(SUM(地域!H70)=0,"",SUM(地域!H70)/1000)</f>
        <v/>
      </c>
      <c r="M70" s="187" t="str">
        <f>IF(SUM(相談!H70)=0,"",SUM(相談!H70)/1000)</f>
        <v/>
      </c>
      <c r="N70" s="188" t="str">
        <f>IF(SUM(相談!I70)=0,"",SUM(相談!I70)/1000)</f>
        <v/>
      </c>
      <c r="O70" s="188" t="str">
        <f>IF(SUM(相談!M70)=0,"",SUM(相談!M70)/1000)</f>
        <v/>
      </c>
      <c r="P70" s="188" t="str">
        <f>IF(SUM(相談!T70)=0,"",SUM(相談!T70)/1000)</f>
        <v/>
      </c>
      <c r="Q70" s="187" t="str">
        <f>IF(SUM(基金!H70)=0,"",SUM(基金!H70)/1000)</f>
        <v/>
      </c>
      <c r="R70" s="181" t="str">
        <f>IF(SUM(善銀!H70)=0,"",SUM(善銀!H70)/1000)</f>
        <v/>
      </c>
      <c r="S70" s="187" t="str">
        <f>IF(SUM(一般募金!H70)=0,"",SUM(一般募金!H70)/1000)</f>
        <v/>
      </c>
      <c r="T70" s="188" t="str">
        <f>IF(SUM(一般募金!I70)=0,"",SUM(一般募金!I70)/1000)</f>
        <v/>
      </c>
      <c r="U70" s="188" t="e">
        <f>IF(SUM(一般募金!#REF!)=0,"",SUM(一般募金!#REF!)/1000)</f>
        <v>#REF!</v>
      </c>
      <c r="V70" s="188" t="str">
        <f>IF(SUM(一般募金!K70)=0,"",SUM(一般募金!K70)/1000)</f>
        <v/>
      </c>
      <c r="W70" s="187" t="str">
        <f>IF(SUM(歳末募金!H70)=0,"",SUM(歳末募金!I70)/1000)</f>
        <v/>
      </c>
      <c r="X70" s="187" t="str">
        <f>IF(SUM(センター管理!H70)=0,"",SUM(センター管理!H70)/1000)</f>
        <v/>
      </c>
      <c r="Y70" s="188" t="str">
        <f>IF(SUM(センター管理!I70)=0,"",SUM(センター管理!I70)/1000)</f>
        <v/>
      </c>
      <c r="Z70" s="188" t="str">
        <f>IF(SUM(センター管理!K70)=0,"",SUM(センター管理!K70)/1000)</f>
        <v/>
      </c>
      <c r="AA70" s="188" t="e">
        <f>IF(SUM(センター管理!#REF!)=0,"",SUM(センター管理!#REF!)/1000)</f>
        <v>#REF!</v>
      </c>
      <c r="AB70" s="187">
        <f>IF(SUM(居宅!H70)=0,"",SUM(居宅!H70)/1000)</f>
        <v>283254</v>
      </c>
      <c r="AC70" s="188" t="str">
        <f>IF(SUM(居宅!I70)=0,"",SUM(居宅!I70)/1000)</f>
        <v/>
      </c>
      <c r="AD70" s="188">
        <f>IF(SUM(居宅!L70)=0,"",SUM(居宅!L70)/1000)</f>
        <v>159423</v>
      </c>
      <c r="AE70" s="188">
        <f>IF(SUM(居宅!AF70)=0,"",SUM(居宅!AF70)/1000)</f>
        <v>24492</v>
      </c>
      <c r="AF70" s="188" t="str">
        <f>IF(SUM(居宅!AJ70)=0,"",SUM(居宅!AJ70)/1000)</f>
        <v/>
      </c>
      <c r="AG70" s="188">
        <f>IF(SUM(居宅!AT70)=0,"",SUM(居宅!AT70)/1000)</f>
        <v>61419</v>
      </c>
      <c r="AH70" s="188">
        <f>IF(SUM(居宅!BA70)=0,"",SUM(居宅!BA70)/1000)</f>
        <v>37920</v>
      </c>
      <c r="AI70" s="187" t="str">
        <f>IF(SUM(作業所!H70)=0,"",SUM(作業所!H70)/1000)</f>
        <v/>
      </c>
      <c r="AJ70" s="188" t="str">
        <f>IF(SUM(作業所!I70)=0,"",SUM(作業所!I70)/1000)</f>
        <v/>
      </c>
      <c r="AK70" s="188" t="str">
        <f>IF(SUM(作業所!K70)=0,"",SUM(作業所!K70)/1000)</f>
        <v/>
      </c>
      <c r="AL70" s="188" t="str">
        <f>IF(SUM(作業所!R70)=0,"",SUM(作業所!R70)/1000)</f>
        <v/>
      </c>
      <c r="AM70" s="187" t="str">
        <f>IF(SUM('市受託(公益)'!H70)=0,"",SUM('市受託(公益)'!H70)/1000)</f>
        <v/>
      </c>
      <c r="AN70" s="191" t="str">
        <f>IF(SUM('市受託(公益)'!I70)=0,"",SUM('市受託(公益)'!I70)/1000)</f>
        <v/>
      </c>
      <c r="AO70" s="191" t="str">
        <f>IF(SUM('市受託(公益)'!K70)=0,"",SUM('市受託(公益)'!K70)/1000)</f>
        <v/>
      </c>
      <c r="AP70" s="191" t="str">
        <f>IF(SUM('市受託(公益)'!M70)=0,"",SUM('市受託(公益)'!M70)/1000)</f>
        <v/>
      </c>
      <c r="AQ70" s="191" t="e">
        <f>IF(SUM('市受託(公益)'!#REF!)=0,"",SUM('市受託(公益)'!#REF!)/1000)</f>
        <v>#REF!</v>
      </c>
    </row>
    <row r="71" spans="1:43" ht="16.5" hidden="1" customHeight="1" outlineLevel="2">
      <c r="A71" s="183"/>
      <c r="D71" s="25"/>
      <c r="E71" s="184"/>
      <c r="F71" s="28" t="s">
        <v>478</v>
      </c>
      <c r="G71" s="48" t="s">
        <v>5</v>
      </c>
      <c r="H71" s="179">
        <v>274000</v>
      </c>
      <c r="I71" s="179">
        <f t="shared" si="0"/>
        <v>280134</v>
      </c>
      <c r="J71" s="179">
        <f t="shared" si="1"/>
        <v>6134</v>
      </c>
      <c r="K71" s="180" t="str">
        <f>IF(SUM(法人!H71)=0,"",SUM(法人!H71)/1000)</f>
        <v/>
      </c>
      <c r="L71" s="187" t="str">
        <f>IF(SUM(地域!H71)=0,"",SUM(地域!H71)/1000)</f>
        <v/>
      </c>
      <c r="M71" s="187" t="str">
        <f>IF(SUM(相談!H71)=0,"",SUM(相談!H71)/1000)</f>
        <v/>
      </c>
      <c r="N71" s="188" t="str">
        <f>IF(SUM(相談!I71)=0,"",SUM(相談!I71)/1000)</f>
        <v/>
      </c>
      <c r="O71" s="188" t="str">
        <f>IF(SUM(相談!M71)=0,"",SUM(相談!M71)/1000)</f>
        <v/>
      </c>
      <c r="P71" s="188" t="str">
        <f>IF(SUM(相談!T71)=0,"",SUM(相談!T71)/1000)</f>
        <v/>
      </c>
      <c r="Q71" s="187" t="str">
        <f>IF(SUM(基金!H71)=0,"",SUM(基金!H71)/1000)</f>
        <v/>
      </c>
      <c r="R71" s="181" t="str">
        <f>IF(SUM(善銀!H71)=0,"",SUM(善銀!H71)/1000)</f>
        <v/>
      </c>
      <c r="S71" s="187" t="str">
        <f>IF(SUM(一般募金!H71)=0,"",SUM(一般募金!H71)/1000)</f>
        <v/>
      </c>
      <c r="T71" s="188" t="str">
        <f>IF(SUM(一般募金!I71)=0,"",SUM(一般募金!I71)/1000)</f>
        <v/>
      </c>
      <c r="U71" s="188" t="e">
        <f>IF(SUM(一般募金!#REF!)=0,"",SUM(一般募金!#REF!)/1000)</f>
        <v>#REF!</v>
      </c>
      <c r="V71" s="188" t="str">
        <f>IF(SUM(一般募金!K71)=0,"",SUM(一般募金!K71)/1000)</f>
        <v/>
      </c>
      <c r="W71" s="187" t="str">
        <f>IF(SUM(歳末募金!H71)=0,"",SUM(歳末募金!I71)/1000)</f>
        <v/>
      </c>
      <c r="X71" s="187" t="str">
        <f>IF(SUM(センター管理!H71)=0,"",SUM(センター管理!H71)/1000)</f>
        <v/>
      </c>
      <c r="Y71" s="188" t="str">
        <f>IF(SUM(センター管理!I71)=0,"",SUM(センター管理!I71)/1000)</f>
        <v/>
      </c>
      <c r="Z71" s="188" t="str">
        <f>IF(SUM(センター管理!K71)=0,"",SUM(センター管理!K71)/1000)</f>
        <v/>
      </c>
      <c r="AA71" s="188" t="e">
        <f>IF(SUM(センター管理!#REF!)=0,"",SUM(センター管理!#REF!)/1000)</f>
        <v>#REF!</v>
      </c>
      <c r="AB71" s="187">
        <f>IF(SUM(居宅!H71)=0,"",SUM(居宅!H71)/1000)</f>
        <v>280134</v>
      </c>
      <c r="AC71" s="188" t="str">
        <f>IF(SUM(居宅!I71)=0,"",SUM(居宅!I71)/1000)</f>
        <v/>
      </c>
      <c r="AD71" s="188">
        <f>IF(SUM(居宅!L71)=0,"",SUM(居宅!L71)/1000)</f>
        <v>159423</v>
      </c>
      <c r="AE71" s="188">
        <f>IF(SUM(居宅!AF71)=0,"",SUM(居宅!AF71)/1000)</f>
        <v>24492</v>
      </c>
      <c r="AF71" s="188" t="str">
        <f>IF(SUM(居宅!AJ71)=0,"",SUM(居宅!AJ71)/1000)</f>
        <v/>
      </c>
      <c r="AG71" s="188">
        <f>IF(SUM(居宅!AT71)=0,"",SUM(居宅!AT71)/1000)</f>
        <v>61419</v>
      </c>
      <c r="AH71" s="188">
        <f>IF(SUM(居宅!BA71)=0,"",SUM(居宅!BA71)/1000)</f>
        <v>34800</v>
      </c>
      <c r="AI71" s="187" t="str">
        <f>IF(SUM(作業所!H71)=0,"",SUM(作業所!H71)/1000)</f>
        <v/>
      </c>
      <c r="AJ71" s="188" t="str">
        <f>IF(SUM(作業所!I71)=0,"",SUM(作業所!I71)/1000)</f>
        <v/>
      </c>
      <c r="AK71" s="188" t="str">
        <f>IF(SUM(作業所!K71)=0,"",SUM(作業所!K71)/1000)</f>
        <v/>
      </c>
      <c r="AL71" s="188" t="str">
        <f>IF(SUM(作業所!R71)=0,"",SUM(作業所!R71)/1000)</f>
        <v/>
      </c>
      <c r="AM71" s="187" t="str">
        <f>IF(SUM('市受託(公益)'!H71)=0,"",SUM('市受託(公益)'!H71)/1000)</f>
        <v/>
      </c>
      <c r="AN71" s="188" t="str">
        <f>IF(SUM('市受託(公益)'!I71)=0,"",SUM('市受託(公益)'!I71)/1000)</f>
        <v/>
      </c>
      <c r="AO71" s="188" t="str">
        <f>IF(SUM('市受託(公益)'!K71)=0,"",SUM('市受託(公益)'!K71)/1000)</f>
        <v/>
      </c>
      <c r="AP71" s="188" t="str">
        <f>IF(SUM('市受託(公益)'!M71)=0,"",SUM('市受託(公益)'!M71)/1000)</f>
        <v/>
      </c>
      <c r="AQ71" s="188" t="e">
        <f>IF(SUM('市受託(公益)'!#REF!)=0,"",SUM('市受託(公益)'!#REF!)/1000)</f>
        <v>#REF!</v>
      </c>
    </row>
    <row r="72" spans="1:43" ht="16.5" hidden="1" customHeight="1" outlineLevel="3">
      <c r="A72" s="183"/>
      <c r="F72" s="192" t="s">
        <v>778</v>
      </c>
      <c r="G72" s="44" t="s">
        <v>809</v>
      </c>
      <c r="H72" s="179">
        <v>0</v>
      </c>
      <c r="I72" s="179">
        <f t="shared" ref="I72:I135" si="2">IF(SUM(K72,L72,M72,Q72,R72,S72,W72,X72,AB72,AI72,AM72)=0,"",SUM(K72,L72,M72,Q72,R72,S72,W72,X72,AB72,AI72,AM72))</f>
        <v>280134</v>
      </c>
      <c r="J72" s="179">
        <f t="shared" ref="J72:J135" si="3">IF(H72=""," ",I72-H72)</f>
        <v>280134</v>
      </c>
      <c r="K72" s="180" t="str">
        <f>IF(SUM(法人!H72)=0,"",SUM(法人!H72)/1000)</f>
        <v/>
      </c>
      <c r="L72" s="187" t="str">
        <f>IF(SUM(地域!H72)=0,"",SUM(地域!H72)/1000)</f>
        <v/>
      </c>
      <c r="M72" s="187" t="str">
        <f>IF(SUM(相談!H72)=0,"",SUM(相談!H72)/1000)</f>
        <v/>
      </c>
      <c r="N72" s="188" t="str">
        <f>IF(SUM(相談!I72)=0,"",SUM(相談!I72)/1000)</f>
        <v/>
      </c>
      <c r="O72" s="188" t="str">
        <f>IF(SUM(相談!M72)=0,"",SUM(相談!M72)/1000)</f>
        <v/>
      </c>
      <c r="P72" s="188" t="str">
        <f>IF(SUM(相談!T72)=0,"",SUM(相談!T72)/1000)</f>
        <v/>
      </c>
      <c r="Q72" s="187" t="str">
        <f>IF(SUM(基金!H72)=0,"",SUM(基金!H72)/1000)</f>
        <v/>
      </c>
      <c r="R72" s="181" t="str">
        <f>IF(SUM(善銀!H72)=0,"",SUM(善銀!H72)/1000)</f>
        <v/>
      </c>
      <c r="S72" s="187" t="str">
        <f>IF(SUM(一般募金!H72)=0,"",SUM(一般募金!H72)/1000)</f>
        <v/>
      </c>
      <c r="T72" s="188" t="str">
        <f>IF(SUM(一般募金!I72)=0,"",SUM(一般募金!I72)/1000)</f>
        <v/>
      </c>
      <c r="U72" s="188" t="e">
        <f>IF(SUM(一般募金!#REF!)=0,"",SUM(一般募金!#REF!)/1000)</f>
        <v>#REF!</v>
      </c>
      <c r="V72" s="188" t="str">
        <f>IF(SUM(一般募金!K72)=0,"",SUM(一般募金!K72)/1000)</f>
        <v/>
      </c>
      <c r="W72" s="187" t="str">
        <f>IF(SUM(歳末募金!H72)=0,"",SUM(歳末募金!I72)/1000)</f>
        <v/>
      </c>
      <c r="X72" s="187" t="str">
        <f>IF(SUM(センター管理!H72)=0,"",SUM(センター管理!H72)/1000)</f>
        <v/>
      </c>
      <c r="Y72" s="188" t="str">
        <f>IF(SUM(センター管理!I72)=0,"",SUM(センター管理!I72)/1000)</f>
        <v/>
      </c>
      <c r="Z72" s="188" t="str">
        <f>IF(SUM(センター管理!K72)=0,"",SUM(センター管理!K72)/1000)</f>
        <v/>
      </c>
      <c r="AA72" s="188" t="e">
        <f>IF(SUM(センター管理!#REF!)=0,"",SUM(センター管理!#REF!)/1000)</f>
        <v>#REF!</v>
      </c>
      <c r="AB72" s="187">
        <f>IF(SUM(居宅!H72)=0,"",SUM(居宅!H72)/1000)</f>
        <v>280134</v>
      </c>
      <c r="AC72" s="188" t="str">
        <f>IF(SUM(居宅!I72)=0,"",SUM(居宅!I72)/1000)</f>
        <v/>
      </c>
      <c r="AD72" s="188">
        <f>IF(SUM(居宅!L72)=0,"",SUM(居宅!L72)/1000)</f>
        <v>159423</v>
      </c>
      <c r="AE72" s="188">
        <f>IF(SUM(居宅!AF72)=0,"",SUM(居宅!AF72)/1000)</f>
        <v>24492</v>
      </c>
      <c r="AF72" s="188" t="str">
        <f>IF(SUM(居宅!AJ72)=0,"",SUM(居宅!AJ72)/1000)</f>
        <v/>
      </c>
      <c r="AG72" s="188">
        <f>IF(SUM(居宅!AT72)=0,"",SUM(居宅!AT72)/1000)</f>
        <v>61419</v>
      </c>
      <c r="AH72" s="188">
        <f>IF(SUM(居宅!BA72)=0,"",SUM(居宅!BA72)/1000)</f>
        <v>34800</v>
      </c>
      <c r="AI72" s="187" t="str">
        <f>IF(SUM(作業所!H72)=0,"",SUM(作業所!H72)/1000)</f>
        <v/>
      </c>
      <c r="AJ72" s="188" t="str">
        <f>IF(SUM(作業所!I72)=0,"",SUM(作業所!I72)/1000)</f>
        <v/>
      </c>
      <c r="AK72" s="188" t="str">
        <f>IF(SUM(作業所!K72)=0,"",SUM(作業所!K72)/1000)</f>
        <v/>
      </c>
      <c r="AL72" s="188" t="str">
        <f>IF(SUM(作業所!R72)=0,"",SUM(作業所!R72)/1000)</f>
        <v/>
      </c>
      <c r="AM72" s="187" t="str">
        <f>IF(SUM('市受託(公益)'!H72)=0,"",SUM('市受託(公益)'!H72)/1000)</f>
        <v/>
      </c>
      <c r="AN72" s="188"/>
      <c r="AO72" s="188"/>
      <c r="AP72" s="188"/>
      <c r="AQ72" s="188"/>
    </row>
    <row r="73" spans="1:43" ht="16.5" hidden="1" customHeight="1" outlineLevel="3">
      <c r="A73" s="183"/>
      <c r="F73" s="192" t="s">
        <v>779</v>
      </c>
      <c r="G73" s="44" t="s">
        <v>810</v>
      </c>
      <c r="H73" s="179"/>
      <c r="I73" s="179" t="str">
        <f t="shared" si="2"/>
        <v/>
      </c>
      <c r="J73" s="179" t="str">
        <f t="shared" si="3"/>
        <v xml:space="preserve"> </v>
      </c>
      <c r="K73" s="180" t="str">
        <f>IF(SUM(法人!H73)=0,"",SUM(法人!H73)/1000)</f>
        <v/>
      </c>
      <c r="L73" s="187" t="str">
        <f>IF(SUM(地域!H73)=0,"",SUM(地域!H73)/1000)</f>
        <v/>
      </c>
      <c r="M73" s="187" t="str">
        <f>IF(SUM(相談!H73)=0,"",SUM(相談!H73)/1000)</f>
        <v/>
      </c>
      <c r="N73" s="188" t="str">
        <f>IF(SUM(相談!I73)=0,"",SUM(相談!I73)/1000)</f>
        <v/>
      </c>
      <c r="O73" s="188" t="str">
        <f>IF(SUM(相談!M73)=0,"",SUM(相談!M73)/1000)</f>
        <v/>
      </c>
      <c r="P73" s="188" t="str">
        <f>IF(SUM(相談!T73)=0,"",SUM(相談!T73)/1000)</f>
        <v/>
      </c>
      <c r="Q73" s="187" t="str">
        <f>IF(SUM(基金!H73)=0,"",SUM(基金!H73)/1000)</f>
        <v/>
      </c>
      <c r="R73" s="181" t="str">
        <f>IF(SUM(善銀!H73)=0,"",SUM(善銀!H73)/1000)</f>
        <v/>
      </c>
      <c r="S73" s="187" t="str">
        <f>IF(SUM(一般募金!H73)=0,"",SUM(一般募金!H73)/1000)</f>
        <v/>
      </c>
      <c r="T73" s="188" t="str">
        <f>IF(SUM(一般募金!I73)=0,"",SUM(一般募金!I73)/1000)</f>
        <v/>
      </c>
      <c r="U73" s="188" t="e">
        <f>IF(SUM(一般募金!#REF!)=0,"",SUM(一般募金!#REF!)/1000)</f>
        <v>#REF!</v>
      </c>
      <c r="V73" s="188" t="str">
        <f>IF(SUM(一般募金!K73)=0,"",SUM(一般募金!K73)/1000)</f>
        <v/>
      </c>
      <c r="W73" s="187" t="str">
        <f>IF(SUM(歳末募金!H73)=0,"",SUM(歳末募金!I73)/1000)</f>
        <v/>
      </c>
      <c r="X73" s="187" t="str">
        <f>IF(SUM(センター管理!H73)=0,"",SUM(センター管理!H73)/1000)</f>
        <v/>
      </c>
      <c r="Y73" s="188" t="str">
        <f>IF(SUM(センター管理!I73)=0,"",SUM(センター管理!I73)/1000)</f>
        <v/>
      </c>
      <c r="Z73" s="188" t="str">
        <f>IF(SUM(センター管理!K73)=0,"",SUM(センター管理!K73)/1000)</f>
        <v/>
      </c>
      <c r="AA73" s="188" t="e">
        <f>IF(SUM(センター管理!#REF!)=0,"",SUM(センター管理!#REF!)/1000)</f>
        <v>#REF!</v>
      </c>
      <c r="AB73" s="187" t="str">
        <f>IF(SUM(居宅!H73)=0,"",SUM(居宅!H73)/1000)</f>
        <v/>
      </c>
      <c r="AC73" s="188" t="str">
        <f>IF(SUM(居宅!I73)=0,"",SUM(居宅!I73)/1000)</f>
        <v/>
      </c>
      <c r="AD73" s="188" t="str">
        <f>IF(SUM(居宅!L73)=0,"",SUM(居宅!L73)/1000)</f>
        <v/>
      </c>
      <c r="AE73" s="188" t="str">
        <f>IF(SUM(居宅!AF73)=0,"",SUM(居宅!AF73)/1000)</f>
        <v/>
      </c>
      <c r="AF73" s="188" t="str">
        <f>IF(SUM(居宅!AJ73)=0,"",SUM(居宅!AJ73)/1000)</f>
        <v/>
      </c>
      <c r="AG73" s="188" t="str">
        <f>IF(SUM(居宅!AT73)=0,"",SUM(居宅!AT73)/1000)</f>
        <v/>
      </c>
      <c r="AH73" s="188" t="str">
        <f>IF(SUM(居宅!BA73)=0,"",SUM(居宅!BA73)/1000)</f>
        <v/>
      </c>
      <c r="AI73" s="187" t="str">
        <f>IF(SUM(作業所!H73)=0,"",SUM(作業所!H73)/1000)</f>
        <v/>
      </c>
      <c r="AJ73" s="188" t="str">
        <f>IF(SUM(作業所!I73)=0,"",SUM(作業所!I73)/1000)</f>
        <v/>
      </c>
      <c r="AK73" s="188" t="str">
        <f>IF(SUM(作業所!K73)=0,"",SUM(作業所!K73)/1000)</f>
        <v/>
      </c>
      <c r="AL73" s="188" t="str">
        <f>IF(SUM(作業所!R73)=0,"",SUM(作業所!R73)/1000)</f>
        <v/>
      </c>
      <c r="AM73" s="187" t="str">
        <f>IF(SUM('市受託(公益)'!H73)=0,"",SUM('市受託(公益)'!H73)/1000)</f>
        <v/>
      </c>
      <c r="AN73" s="188"/>
      <c r="AO73" s="188"/>
      <c r="AP73" s="188"/>
      <c r="AQ73" s="188"/>
    </row>
    <row r="74" spans="1:43" ht="16.5" hidden="1" customHeight="1" outlineLevel="2">
      <c r="A74" s="183"/>
      <c r="F74" s="28" t="s">
        <v>139</v>
      </c>
      <c r="G74" s="48" t="s">
        <v>105</v>
      </c>
      <c r="H74" s="179">
        <v>3000</v>
      </c>
      <c r="I74" s="179">
        <f t="shared" si="2"/>
        <v>3120</v>
      </c>
      <c r="J74" s="179">
        <f t="shared" si="3"/>
        <v>120</v>
      </c>
      <c r="K74" s="180" t="str">
        <f>IF(SUM(法人!H74)=0,"",SUM(法人!H74)/1000)</f>
        <v/>
      </c>
      <c r="L74" s="187" t="str">
        <f>IF(SUM(地域!H74)=0,"",SUM(地域!H74)/1000)</f>
        <v/>
      </c>
      <c r="M74" s="187" t="str">
        <f>IF(SUM(相談!H74)=0,"",SUM(相談!H74)/1000)</f>
        <v/>
      </c>
      <c r="N74" s="188" t="str">
        <f>IF(SUM(相談!I74)=0,"",SUM(相談!I74)/1000)</f>
        <v/>
      </c>
      <c r="O74" s="188" t="str">
        <f>IF(SUM(相談!M74)=0,"",SUM(相談!M74)/1000)</f>
        <v/>
      </c>
      <c r="P74" s="188" t="str">
        <f>IF(SUM(相談!T74)=0,"",SUM(相談!T74)/1000)</f>
        <v/>
      </c>
      <c r="Q74" s="187" t="str">
        <f>IF(SUM(基金!H74)=0,"",SUM(基金!H74)/1000)</f>
        <v/>
      </c>
      <c r="R74" s="181" t="str">
        <f>IF(SUM(善銀!H74)=0,"",SUM(善銀!H74)/1000)</f>
        <v/>
      </c>
      <c r="S74" s="187" t="str">
        <f>IF(SUM(一般募金!H74)=0,"",SUM(一般募金!H74)/1000)</f>
        <v/>
      </c>
      <c r="T74" s="188" t="str">
        <f>IF(SUM(一般募金!I74)=0,"",SUM(一般募金!I74)/1000)</f>
        <v/>
      </c>
      <c r="U74" s="188" t="e">
        <f>IF(SUM(一般募金!#REF!)=0,"",SUM(一般募金!#REF!)/1000)</f>
        <v>#REF!</v>
      </c>
      <c r="V74" s="188" t="str">
        <f>IF(SUM(一般募金!K74)=0,"",SUM(一般募金!K74)/1000)</f>
        <v/>
      </c>
      <c r="W74" s="187" t="str">
        <f>IF(SUM(歳末募金!H74)=0,"",SUM(歳末募金!I74)/1000)</f>
        <v/>
      </c>
      <c r="X74" s="187" t="str">
        <f>IF(SUM(センター管理!H74)=0,"",SUM(センター管理!H74)/1000)</f>
        <v/>
      </c>
      <c r="Y74" s="188" t="str">
        <f>IF(SUM(センター管理!I74)=0,"",SUM(センター管理!I74)/1000)</f>
        <v/>
      </c>
      <c r="Z74" s="188" t="str">
        <f>IF(SUM(センター管理!K74)=0,"",SUM(センター管理!K74)/1000)</f>
        <v/>
      </c>
      <c r="AA74" s="188" t="e">
        <f>IF(SUM(センター管理!#REF!)=0,"",SUM(センター管理!#REF!)/1000)</f>
        <v>#REF!</v>
      </c>
      <c r="AB74" s="187">
        <f>IF(SUM(居宅!H74)=0,"",SUM(居宅!H74)/1000)</f>
        <v>3120</v>
      </c>
      <c r="AC74" s="188" t="str">
        <f>IF(SUM(居宅!I74)=0,"",SUM(居宅!I74)/1000)</f>
        <v/>
      </c>
      <c r="AD74" s="188" t="str">
        <f>IF(SUM(居宅!L74)=0,"",SUM(居宅!L74)/1000)</f>
        <v/>
      </c>
      <c r="AE74" s="188" t="str">
        <f>IF(SUM(居宅!AF74)=0,"",SUM(居宅!AF74)/1000)</f>
        <v/>
      </c>
      <c r="AF74" s="188" t="str">
        <f>IF(SUM(居宅!AJ74)=0,"",SUM(居宅!AJ74)/1000)</f>
        <v/>
      </c>
      <c r="AG74" s="188" t="str">
        <f>IF(SUM(居宅!AT74)=0,"",SUM(居宅!AT74)/1000)</f>
        <v/>
      </c>
      <c r="AH74" s="188">
        <f>IF(SUM(居宅!BA74)=0,"",SUM(居宅!BA74)/1000)</f>
        <v>3120</v>
      </c>
      <c r="AI74" s="187" t="str">
        <f>IF(SUM(作業所!H74)=0,"",SUM(作業所!H74)/1000)</f>
        <v/>
      </c>
      <c r="AJ74" s="188" t="str">
        <f>IF(SUM(作業所!I74)=0,"",SUM(作業所!I74)/1000)</f>
        <v/>
      </c>
      <c r="AK74" s="188" t="str">
        <f>IF(SUM(作業所!K74)=0,"",SUM(作業所!K74)/1000)</f>
        <v/>
      </c>
      <c r="AL74" s="188" t="str">
        <f>IF(SUM(作業所!R74)=0,"",SUM(作業所!R74)/1000)</f>
        <v/>
      </c>
      <c r="AM74" s="187" t="str">
        <f>IF(SUM('市受託(公益)'!H74)=0,"",SUM('市受託(公益)'!H74)/1000)</f>
        <v/>
      </c>
      <c r="AN74" s="188" t="str">
        <f>IF(SUM('市受託(公益)'!I74)=0,"",SUM('市受託(公益)'!I74)/1000)</f>
        <v/>
      </c>
      <c r="AO74" s="188" t="str">
        <f>IF(SUM('市受託(公益)'!K74)=0,"",SUM('市受託(公益)'!K74)/1000)</f>
        <v/>
      </c>
      <c r="AP74" s="188" t="str">
        <f>IF(SUM('市受託(公益)'!M74)=0,"",SUM('市受託(公益)'!M74)/1000)</f>
        <v/>
      </c>
      <c r="AQ74" s="188" t="e">
        <f>IF(SUM('市受託(公益)'!#REF!)=0,"",SUM('市受託(公益)'!#REF!)/1000)</f>
        <v>#REF!</v>
      </c>
    </row>
    <row r="75" spans="1:43" ht="16.5" hidden="1" customHeight="1" outlineLevel="3">
      <c r="A75" s="183"/>
      <c r="F75" s="192" t="s">
        <v>778</v>
      </c>
      <c r="G75" s="44" t="s">
        <v>811</v>
      </c>
      <c r="H75" s="179">
        <v>0</v>
      </c>
      <c r="I75" s="179">
        <f t="shared" si="2"/>
        <v>3120</v>
      </c>
      <c r="J75" s="179">
        <f t="shared" si="3"/>
        <v>3120</v>
      </c>
      <c r="K75" s="180" t="str">
        <f>IF(SUM(法人!H75)=0,"",SUM(法人!H75)/1000)</f>
        <v/>
      </c>
      <c r="L75" s="187" t="str">
        <f>IF(SUM(地域!H75)=0,"",SUM(地域!H75)/1000)</f>
        <v/>
      </c>
      <c r="M75" s="187" t="str">
        <f>IF(SUM(相談!H75)=0,"",SUM(相談!H75)/1000)</f>
        <v/>
      </c>
      <c r="N75" s="188" t="str">
        <f>IF(SUM(相談!I75)=0,"",SUM(相談!I75)/1000)</f>
        <v/>
      </c>
      <c r="O75" s="188" t="str">
        <f>IF(SUM(相談!M75)=0,"",SUM(相談!M75)/1000)</f>
        <v/>
      </c>
      <c r="P75" s="188" t="str">
        <f>IF(SUM(相談!T75)=0,"",SUM(相談!T75)/1000)</f>
        <v/>
      </c>
      <c r="Q75" s="187" t="str">
        <f>IF(SUM(基金!H75)=0,"",SUM(基金!H75)/1000)</f>
        <v/>
      </c>
      <c r="R75" s="181" t="str">
        <f>IF(SUM(善銀!H75)=0,"",SUM(善銀!H75)/1000)</f>
        <v/>
      </c>
      <c r="S75" s="187" t="str">
        <f>IF(SUM(一般募金!H75)=0,"",SUM(一般募金!H75)/1000)</f>
        <v/>
      </c>
      <c r="T75" s="188" t="str">
        <f>IF(SUM(一般募金!I75)=0,"",SUM(一般募金!I75)/1000)</f>
        <v/>
      </c>
      <c r="U75" s="188" t="e">
        <f>IF(SUM(一般募金!#REF!)=0,"",SUM(一般募金!#REF!)/1000)</f>
        <v>#REF!</v>
      </c>
      <c r="V75" s="188" t="str">
        <f>IF(SUM(一般募金!K75)=0,"",SUM(一般募金!K75)/1000)</f>
        <v/>
      </c>
      <c r="W75" s="187" t="str">
        <f>IF(SUM(歳末募金!H75)=0,"",SUM(歳末募金!I75)/1000)</f>
        <v/>
      </c>
      <c r="X75" s="187" t="str">
        <f>IF(SUM(センター管理!H75)=0,"",SUM(センター管理!H75)/1000)</f>
        <v/>
      </c>
      <c r="Y75" s="188" t="str">
        <f>IF(SUM(センター管理!I75)=0,"",SUM(センター管理!I75)/1000)</f>
        <v/>
      </c>
      <c r="Z75" s="188" t="str">
        <f>IF(SUM(センター管理!K75)=0,"",SUM(センター管理!K75)/1000)</f>
        <v/>
      </c>
      <c r="AA75" s="188" t="e">
        <f>IF(SUM(センター管理!#REF!)=0,"",SUM(センター管理!#REF!)/1000)</f>
        <v>#REF!</v>
      </c>
      <c r="AB75" s="187">
        <f>IF(SUM(居宅!H75)=0,"",SUM(居宅!H75)/1000)</f>
        <v>3120</v>
      </c>
      <c r="AC75" s="188" t="str">
        <f>IF(SUM(居宅!I75)=0,"",SUM(居宅!I75)/1000)</f>
        <v/>
      </c>
      <c r="AD75" s="188" t="str">
        <f>IF(SUM(居宅!L75)=0,"",SUM(居宅!L75)/1000)</f>
        <v/>
      </c>
      <c r="AE75" s="188" t="str">
        <f>IF(SUM(居宅!AF75)=0,"",SUM(居宅!AF75)/1000)</f>
        <v/>
      </c>
      <c r="AF75" s="188" t="str">
        <f>IF(SUM(居宅!AJ75)=0,"",SUM(居宅!AJ75)/1000)</f>
        <v/>
      </c>
      <c r="AG75" s="188" t="str">
        <f>IF(SUM(居宅!AT75)=0,"",SUM(居宅!AT75)/1000)</f>
        <v/>
      </c>
      <c r="AH75" s="188">
        <f>IF(SUM(居宅!BA75)=0,"",SUM(居宅!BA75)/1000)</f>
        <v>3120</v>
      </c>
      <c r="AI75" s="187" t="str">
        <f>IF(SUM(作業所!H75)=0,"",SUM(作業所!H75)/1000)</f>
        <v/>
      </c>
      <c r="AJ75" s="188" t="str">
        <f>IF(SUM(作業所!I75)=0,"",SUM(作業所!I75)/1000)</f>
        <v/>
      </c>
      <c r="AK75" s="188" t="str">
        <f>IF(SUM(作業所!K75)=0,"",SUM(作業所!K75)/1000)</f>
        <v/>
      </c>
      <c r="AL75" s="188" t="str">
        <f>IF(SUM(作業所!R75)=0,"",SUM(作業所!R75)/1000)</f>
        <v/>
      </c>
      <c r="AM75" s="187" t="str">
        <f>IF(SUM('市受託(公益)'!H75)=0,"",SUM('市受託(公益)'!H75)/1000)</f>
        <v/>
      </c>
      <c r="AN75" s="188"/>
      <c r="AO75" s="188"/>
      <c r="AP75" s="188"/>
      <c r="AQ75" s="188"/>
    </row>
    <row r="76" spans="1:43" ht="16.5" hidden="1" customHeight="1" outlineLevel="1">
      <c r="A76" s="183"/>
      <c r="D76" s="24" t="s">
        <v>479</v>
      </c>
      <c r="E76" s="83" t="s">
        <v>106</v>
      </c>
      <c r="F76" s="49"/>
      <c r="G76" s="185"/>
      <c r="H76" s="179">
        <v>34785</v>
      </c>
      <c r="I76" s="179">
        <f t="shared" si="2"/>
        <v>35540</v>
      </c>
      <c r="J76" s="179">
        <f t="shared" si="3"/>
        <v>755</v>
      </c>
      <c r="K76" s="180" t="str">
        <f>IF(SUM(法人!H76)=0,"",SUM(法人!H76)/1000)</f>
        <v/>
      </c>
      <c r="L76" s="187" t="str">
        <f>IF(SUM(地域!H76)=0,"",SUM(地域!H76)/1000)</f>
        <v/>
      </c>
      <c r="M76" s="187" t="str">
        <f>IF(SUM(相談!H76)=0,"",SUM(相談!H76)/1000)</f>
        <v/>
      </c>
      <c r="N76" s="188" t="str">
        <f>IF(SUM(相談!I76)=0,"",SUM(相談!I76)/1000)</f>
        <v/>
      </c>
      <c r="O76" s="188" t="str">
        <f>IF(SUM(相談!M76)=0,"",SUM(相談!M76)/1000)</f>
        <v/>
      </c>
      <c r="P76" s="188" t="str">
        <f>IF(SUM(相談!T76)=0,"",SUM(相談!T76)/1000)</f>
        <v/>
      </c>
      <c r="Q76" s="187" t="str">
        <f>IF(SUM(基金!H76)=0,"",SUM(基金!H76)/1000)</f>
        <v/>
      </c>
      <c r="R76" s="181" t="str">
        <f>IF(SUM(善銀!H76)=0,"",SUM(善銀!H76)/1000)</f>
        <v/>
      </c>
      <c r="S76" s="187" t="str">
        <f>IF(SUM(一般募金!H76)=0,"",SUM(一般募金!H76)/1000)</f>
        <v/>
      </c>
      <c r="T76" s="188" t="str">
        <f>IF(SUM(一般募金!I76)=0,"",SUM(一般募金!I76)/1000)</f>
        <v/>
      </c>
      <c r="U76" s="188" t="e">
        <f>IF(SUM(一般募金!#REF!)=0,"",SUM(一般募金!#REF!)/1000)</f>
        <v>#REF!</v>
      </c>
      <c r="V76" s="188" t="str">
        <f>IF(SUM(一般募金!K76)=0,"",SUM(一般募金!K76)/1000)</f>
        <v/>
      </c>
      <c r="W76" s="187" t="str">
        <f>IF(SUM(歳末募金!H76)=0,"",SUM(歳末募金!I76)/1000)</f>
        <v/>
      </c>
      <c r="X76" s="187" t="str">
        <f>IF(SUM(センター管理!H76)=0,"",SUM(センター管理!H76)/1000)</f>
        <v/>
      </c>
      <c r="Y76" s="188" t="str">
        <f>IF(SUM(センター管理!I76)=0,"",SUM(センター管理!I76)/1000)</f>
        <v/>
      </c>
      <c r="Z76" s="188" t="str">
        <f>IF(SUM(センター管理!K76)=0,"",SUM(センター管理!K76)/1000)</f>
        <v/>
      </c>
      <c r="AA76" s="188" t="e">
        <f>IF(SUM(センター管理!#REF!)=0,"",SUM(センター管理!#REF!)/1000)</f>
        <v>#REF!</v>
      </c>
      <c r="AB76" s="187">
        <f>IF(SUM(居宅!H76)=0,"",SUM(居宅!H76)/1000)</f>
        <v>35540</v>
      </c>
      <c r="AC76" s="188" t="str">
        <f>IF(SUM(居宅!I76)=0,"",SUM(居宅!I76)/1000)</f>
        <v/>
      </c>
      <c r="AD76" s="188">
        <f>IF(SUM(居宅!L76)=0,"",SUM(居宅!L76)/1000)</f>
        <v>21011</v>
      </c>
      <c r="AE76" s="188">
        <f>IF(SUM(居宅!AF76)=0,"",SUM(居宅!AF76)/1000)</f>
        <v>3029</v>
      </c>
      <c r="AF76" s="188" t="str">
        <f>IF(SUM(居宅!AJ76)=0,"",SUM(居宅!AJ76)/1000)</f>
        <v/>
      </c>
      <c r="AG76" s="188">
        <f>IF(SUM(居宅!AT76)=0,"",SUM(居宅!AT76)/1000)</f>
        <v>7312</v>
      </c>
      <c r="AH76" s="188">
        <f>IF(SUM(居宅!BA76)=0,"",SUM(居宅!BA76)/1000)</f>
        <v>4188</v>
      </c>
      <c r="AI76" s="187" t="str">
        <f>IF(SUM(作業所!H76)=0,"",SUM(作業所!H76)/1000)</f>
        <v/>
      </c>
      <c r="AJ76" s="188" t="str">
        <f>IF(SUM(作業所!I76)=0,"",SUM(作業所!I76)/1000)</f>
        <v/>
      </c>
      <c r="AK76" s="188" t="str">
        <f>IF(SUM(作業所!K76)=0,"",SUM(作業所!K76)/1000)</f>
        <v/>
      </c>
      <c r="AL76" s="188" t="str">
        <f>IF(SUM(作業所!R76)=0,"",SUM(作業所!R76)/1000)</f>
        <v/>
      </c>
      <c r="AM76" s="187" t="str">
        <f>IF(SUM('市受託(公益)'!H76)=0,"",SUM('市受託(公益)'!H76)/1000)</f>
        <v/>
      </c>
      <c r="AN76" s="191" t="str">
        <f>IF(SUM('市受託(公益)'!I76)=0,"",SUM('市受託(公益)'!I76)/1000)</f>
        <v/>
      </c>
      <c r="AO76" s="191" t="str">
        <f>IF(SUM('市受託(公益)'!K76)=0,"",SUM('市受託(公益)'!K76)/1000)</f>
        <v/>
      </c>
      <c r="AP76" s="191" t="str">
        <f>IF(SUM('市受託(公益)'!M76)=0,"",SUM('市受託(公益)'!M76)/1000)</f>
        <v/>
      </c>
      <c r="AQ76" s="191" t="e">
        <f>IF(SUM('市受託(公益)'!#REF!)=0,"",SUM('市受託(公益)'!#REF!)/1000)</f>
        <v>#REF!</v>
      </c>
    </row>
    <row r="77" spans="1:43" ht="16.5" hidden="1" customHeight="1" outlineLevel="2">
      <c r="A77" s="183"/>
      <c r="D77" s="25"/>
      <c r="E77" s="184"/>
      <c r="F77" s="28" t="s">
        <v>480</v>
      </c>
      <c r="G77" s="48" t="s">
        <v>107</v>
      </c>
      <c r="H77" s="179">
        <v>1400</v>
      </c>
      <c r="I77" s="179">
        <f t="shared" si="2"/>
        <v>1261</v>
      </c>
      <c r="J77" s="179">
        <f t="shared" si="3"/>
        <v>-139</v>
      </c>
      <c r="K77" s="180" t="str">
        <f>IF(SUM(法人!H77)=0,"",SUM(法人!H77)/1000)</f>
        <v/>
      </c>
      <c r="L77" s="187" t="str">
        <f>IF(SUM(地域!H77)=0,"",SUM(地域!H77)/1000)</f>
        <v/>
      </c>
      <c r="M77" s="187" t="str">
        <f>IF(SUM(相談!H77)=0,"",SUM(相談!H77)/1000)</f>
        <v/>
      </c>
      <c r="N77" s="188" t="str">
        <f>IF(SUM(相談!I77)=0,"",SUM(相談!I77)/1000)</f>
        <v/>
      </c>
      <c r="O77" s="188" t="str">
        <f>IF(SUM(相談!M77)=0,"",SUM(相談!M77)/1000)</f>
        <v/>
      </c>
      <c r="P77" s="188" t="str">
        <f>IF(SUM(相談!T77)=0,"",SUM(相談!T77)/1000)</f>
        <v/>
      </c>
      <c r="Q77" s="187" t="str">
        <f>IF(SUM(基金!H77)=0,"",SUM(基金!H77)/1000)</f>
        <v/>
      </c>
      <c r="R77" s="181" t="str">
        <f>IF(SUM(善銀!H77)=0,"",SUM(善銀!H77)/1000)</f>
        <v/>
      </c>
      <c r="S77" s="187" t="str">
        <f>IF(SUM(一般募金!H77)=0,"",SUM(一般募金!H77)/1000)</f>
        <v/>
      </c>
      <c r="T77" s="188" t="str">
        <f>IF(SUM(一般募金!I77)=0,"",SUM(一般募金!I77)/1000)</f>
        <v/>
      </c>
      <c r="U77" s="188" t="e">
        <f>IF(SUM(一般募金!#REF!)=0,"",SUM(一般募金!#REF!)/1000)</f>
        <v>#REF!</v>
      </c>
      <c r="V77" s="188" t="str">
        <f>IF(SUM(一般募金!K77)=0,"",SUM(一般募金!K77)/1000)</f>
        <v/>
      </c>
      <c r="W77" s="187" t="str">
        <f>IF(SUM(歳末募金!H77)=0,"",SUM(歳末募金!I77)/1000)</f>
        <v/>
      </c>
      <c r="X77" s="187" t="str">
        <f>IF(SUM(センター管理!H77)=0,"",SUM(センター管理!H77)/1000)</f>
        <v/>
      </c>
      <c r="Y77" s="188" t="str">
        <f>IF(SUM(センター管理!I77)=0,"",SUM(センター管理!I77)/1000)</f>
        <v/>
      </c>
      <c r="Z77" s="188" t="str">
        <f>IF(SUM(センター管理!K77)=0,"",SUM(センター管理!K77)/1000)</f>
        <v/>
      </c>
      <c r="AA77" s="188" t="e">
        <f>IF(SUM(センター管理!#REF!)=0,"",SUM(センター管理!#REF!)/1000)</f>
        <v>#REF!</v>
      </c>
      <c r="AB77" s="187">
        <f>IF(SUM(居宅!H77)=0,"",SUM(居宅!H77)/1000)</f>
        <v>1261</v>
      </c>
      <c r="AC77" s="188" t="str">
        <f>IF(SUM(居宅!I77)=0,"",SUM(居宅!I77)/1000)</f>
        <v/>
      </c>
      <c r="AD77" s="188">
        <f>IF(SUM(居宅!L77)=0,"",SUM(居宅!L77)/1000)</f>
        <v>845</v>
      </c>
      <c r="AE77" s="188">
        <f>IF(SUM(居宅!AF77)=0,"",SUM(居宅!AF77)/1000)</f>
        <v>17</v>
      </c>
      <c r="AF77" s="188" t="str">
        <f>IF(SUM(居宅!AJ77)=0,"",SUM(居宅!AJ77)/1000)</f>
        <v/>
      </c>
      <c r="AG77" s="188">
        <f>IF(SUM(居宅!AT77)=0,"",SUM(居宅!AT77)/1000)</f>
        <v>87</v>
      </c>
      <c r="AH77" s="188">
        <f>IF(SUM(居宅!BA77)=0,"",SUM(居宅!BA77)/1000)</f>
        <v>312</v>
      </c>
      <c r="AI77" s="187" t="str">
        <f>IF(SUM(作業所!H77)=0,"",SUM(作業所!H77)/1000)</f>
        <v/>
      </c>
      <c r="AJ77" s="188" t="str">
        <f>IF(SUM(作業所!I77)=0,"",SUM(作業所!I77)/1000)</f>
        <v/>
      </c>
      <c r="AK77" s="188" t="str">
        <f>IF(SUM(作業所!K77)=0,"",SUM(作業所!K77)/1000)</f>
        <v/>
      </c>
      <c r="AL77" s="188" t="str">
        <f>IF(SUM(作業所!R77)=0,"",SUM(作業所!R77)/1000)</f>
        <v/>
      </c>
      <c r="AM77" s="187" t="str">
        <f>IF(SUM('市受託(公益)'!H77)=0,"",SUM('市受託(公益)'!H77)/1000)</f>
        <v/>
      </c>
      <c r="AN77" s="188" t="str">
        <f>IF(SUM('市受託(公益)'!I77)=0,"",SUM('市受託(公益)'!I77)/1000)</f>
        <v/>
      </c>
      <c r="AO77" s="188" t="str">
        <f>IF(SUM('市受託(公益)'!K77)=0,"",SUM('市受託(公益)'!K77)/1000)</f>
        <v/>
      </c>
      <c r="AP77" s="188" t="str">
        <f>IF(SUM('市受託(公益)'!M77)=0,"",SUM('市受託(公益)'!M77)/1000)</f>
        <v/>
      </c>
      <c r="AQ77" s="188" t="e">
        <f>IF(SUM('市受託(公益)'!#REF!)=0,"",SUM('市受託(公益)'!#REF!)/1000)</f>
        <v>#REF!</v>
      </c>
    </row>
    <row r="78" spans="1:43" ht="16.5" hidden="1" customHeight="1" outlineLevel="3">
      <c r="A78" s="183"/>
      <c r="F78" s="192" t="s">
        <v>778</v>
      </c>
      <c r="G78" s="44" t="s">
        <v>812</v>
      </c>
      <c r="H78" s="179">
        <v>0</v>
      </c>
      <c r="I78" s="179">
        <f t="shared" si="2"/>
        <v>1152</v>
      </c>
      <c r="J78" s="179">
        <f t="shared" si="3"/>
        <v>1152</v>
      </c>
      <c r="K78" s="180" t="str">
        <f>IF(SUM(法人!H78)=0,"",SUM(法人!H78)/1000)</f>
        <v/>
      </c>
      <c r="L78" s="187" t="str">
        <f>IF(SUM(地域!H78)=0,"",SUM(地域!H78)/1000)</f>
        <v/>
      </c>
      <c r="M78" s="187" t="str">
        <f>IF(SUM(相談!H78)=0,"",SUM(相談!H78)/1000)</f>
        <v/>
      </c>
      <c r="N78" s="188" t="str">
        <f>IF(SUM(相談!I78)=0,"",SUM(相談!I78)/1000)</f>
        <v/>
      </c>
      <c r="O78" s="188" t="str">
        <f>IF(SUM(相談!M78)=0,"",SUM(相談!M78)/1000)</f>
        <v/>
      </c>
      <c r="P78" s="188" t="str">
        <f>IF(SUM(相談!T78)=0,"",SUM(相談!T78)/1000)</f>
        <v/>
      </c>
      <c r="Q78" s="187" t="str">
        <f>IF(SUM(基金!H78)=0,"",SUM(基金!H78)/1000)</f>
        <v/>
      </c>
      <c r="R78" s="181" t="str">
        <f>IF(SUM(善銀!H78)=0,"",SUM(善銀!H78)/1000)</f>
        <v/>
      </c>
      <c r="S78" s="187" t="str">
        <f>IF(SUM(一般募金!H78)=0,"",SUM(一般募金!H78)/1000)</f>
        <v/>
      </c>
      <c r="T78" s="188" t="str">
        <f>IF(SUM(一般募金!I78)=0,"",SUM(一般募金!I78)/1000)</f>
        <v/>
      </c>
      <c r="U78" s="188" t="e">
        <f>IF(SUM(一般募金!#REF!)=0,"",SUM(一般募金!#REF!)/1000)</f>
        <v>#REF!</v>
      </c>
      <c r="V78" s="188" t="str">
        <f>IF(SUM(一般募金!K78)=0,"",SUM(一般募金!K78)/1000)</f>
        <v/>
      </c>
      <c r="W78" s="187" t="str">
        <f>IF(SUM(歳末募金!H78)=0,"",SUM(歳末募金!I78)/1000)</f>
        <v/>
      </c>
      <c r="X78" s="187" t="str">
        <f>IF(SUM(センター管理!H78)=0,"",SUM(センター管理!H78)/1000)</f>
        <v/>
      </c>
      <c r="Y78" s="188" t="str">
        <f>IF(SUM(センター管理!I78)=0,"",SUM(センター管理!I78)/1000)</f>
        <v/>
      </c>
      <c r="Z78" s="188" t="str">
        <f>IF(SUM(センター管理!K78)=0,"",SUM(センター管理!K78)/1000)</f>
        <v/>
      </c>
      <c r="AA78" s="188" t="e">
        <f>IF(SUM(センター管理!#REF!)=0,"",SUM(センター管理!#REF!)/1000)</f>
        <v>#REF!</v>
      </c>
      <c r="AB78" s="187">
        <f>IF(SUM(居宅!H78)=0,"",SUM(居宅!H78)/1000)</f>
        <v>1152</v>
      </c>
      <c r="AC78" s="188" t="str">
        <f>IF(SUM(居宅!I78)=0,"",SUM(居宅!I78)/1000)</f>
        <v/>
      </c>
      <c r="AD78" s="188">
        <f>IF(SUM(居宅!L78)=0,"",SUM(居宅!L78)/1000)</f>
        <v>742</v>
      </c>
      <c r="AE78" s="188">
        <f>IF(SUM(居宅!AF78)=0,"",SUM(居宅!AF78)/1000)</f>
        <v>16</v>
      </c>
      <c r="AF78" s="188" t="str">
        <f>IF(SUM(居宅!AJ78)=0,"",SUM(居宅!AJ78)/1000)</f>
        <v/>
      </c>
      <c r="AG78" s="188">
        <f>IF(SUM(居宅!AT78)=0,"",SUM(居宅!AT78)/1000)</f>
        <v>82</v>
      </c>
      <c r="AH78" s="188">
        <f>IF(SUM(居宅!BA78)=0,"",SUM(居宅!BA78)/1000)</f>
        <v>312</v>
      </c>
      <c r="AI78" s="187" t="str">
        <f>IF(SUM(作業所!H78)=0,"",SUM(作業所!H78)/1000)</f>
        <v/>
      </c>
      <c r="AJ78" s="188" t="str">
        <f>IF(SUM(作業所!I78)=0,"",SUM(作業所!I78)/1000)</f>
        <v/>
      </c>
      <c r="AK78" s="188" t="str">
        <f>IF(SUM(作業所!K78)=0,"",SUM(作業所!K78)/1000)</f>
        <v/>
      </c>
      <c r="AL78" s="188" t="str">
        <f>IF(SUM(作業所!R78)=0,"",SUM(作業所!R78)/1000)</f>
        <v/>
      </c>
      <c r="AM78" s="187" t="str">
        <f>IF(SUM('市受託(公益)'!H78)=0,"",SUM('市受託(公益)'!H78)/1000)</f>
        <v/>
      </c>
      <c r="AN78" s="188"/>
      <c r="AO78" s="188"/>
      <c r="AP78" s="188"/>
      <c r="AQ78" s="188"/>
    </row>
    <row r="79" spans="1:43" ht="16.5" hidden="1" customHeight="1" outlineLevel="3">
      <c r="A79" s="183"/>
      <c r="F79" s="192" t="s">
        <v>779</v>
      </c>
      <c r="G79" s="44" t="s">
        <v>813</v>
      </c>
      <c r="H79" s="179">
        <v>0</v>
      </c>
      <c r="I79" s="179">
        <f t="shared" si="2"/>
        <v>109</v>
      </c>
      <c r="J79" s="179">
        <f t="shared" si="3"/>
        <v>109</v>
      </c>
      <c r="K79" s="180" t="str">
        <f>IF(SUM(法人!H79)=0,"",SUM(法人!H79)/1000)</f>
        <v/>
      </c>
      <c r="L79" s="187" t="str">
        <f>IF(SUM(地域!H79)=0,"",SUM(地域!H79)/1000)</f>
        <v/>
      </c>
      <c r="M79" s="187" t="str">
        <f>IF(SUM(相談!H79)=0,"",SUM(相談!H79)/1000)</f>
        <v/>
      </c>
      <c r="N79" s="188" t="str">
        <f>IF(SUM(相談!I79)=0,"",SUM(相談!I79)/1000)</f>
        <v/>
      </c>
      <c r="O79" s="188" t="str">
        <f>IF(SUM(相談!M79)=0,"",SUM(相談!M79)/1000)</f>
        <v/>
      </c>
      <c r="P79" s="188" t="str">
        <f>IF(SUM(相談!T79)=0,"",SUM(相談!T79)/1000)</f>
        <v/>
      </c>
      <c r="Q79" s="187" t="str">
        <f>IF(SUM(基金!H79)=0,"",SUM(基金!H79)/1000)</f>
        <v/>
      </c>
      <c r="R79" s="181" t="str">
        <f>IF(SUM(善銀!H79)=0,"",SUM(善銀!H79)/1000)</f>
        <v/>
      </c>
      <c r="S79" s="187" t="str">
        <f>IF(SUM(一般募金!H79)=0,"",SUM(一般募金!H79)/1000)</f>
        <v/>
      </c>
      <c r="T79" s="188" t="str">
        <f>IF(SUM(一般募金!I79)=0,"",SUM(一般募金!I79)/1000)</f>
        <v/>
      </c>
      <c r="U79" s="188" t="e">
        <f>IF(SUM(一般募金!#REF!)=0,"",SUM(一般募金!#REF!)/1000)</f>
        <v>#REF!</v>
      </c>
      <c r="V79" s="188" t="str">
        <f>IF(SUM(一般募金!K79)=0,"",SUM(一般募金!K79)/1000)</f>
        <v/>
      </c>
      <c r="W79" s="187" t="str">
        <f>IF(SUM(歳末募金!H79)=0,"",SUM(歳末募金!I79)/1000)</f>
        <v/>
      </c>
      <c r="X79" s="187" t="str">
        <f>IF(SUM(センター管理!H79)=0,"",SUM(センター管理!H79)/1000)</f>
        <v/>
      </c>
      <c r="Y79" s="188" t="str">
        <f>IF(SUM(センター管理!I79)=0,"",SUM(センター管理!I79)/1000)</f>
        <v/>
      </c>
      <c r="Z79" s="188" t="str">
        <f>IF(SUM(センター管理!K79)=0,"",SUM(センター管理!K79)/1000)</f>
        <v/>
      </c>
      <c r="AA79" s="188" t="e">
        <f>IF(SUM(センター管理!#REF!)=0,"",SUM(センター管理!#REF!)/1000)</f>
        <v>#REF!</v>
      </c>
      <c r="AB79" s="187">
        <f>IF(SUM(居宅!H79)=0,"",SUM(居宅!H79)/1000)</f>
        <v>109</v>
      </c>
      <c r="AC79" s="188" t="str">
        <f>IF(SUM(居宅!I79)=0,"",SUM(居宅!I79)/1000)</f>
        <v/>
      </c>
      <c r="AD79" s="188">
        <f>IF(SUM(居宅!L79)=0,"",SUM(居宅!L79)/1000)</f>
        <v>103</v>
      </c>
      <c r="AE79" s="188">
        <f>IF(SUM(居宅!AF79)=0,"",SUM(居宅!AF79)/1000)</f>
        <v>1</v>
      </c>
      <c r="AF79" s="188" t="str">
        <f>IF(SUM(居宅!AJ79)=0,"",SUM(居宅!AJ79)/1000)</f>
        <v/>
      </c>
      <c r="AG79" s="188">
        <f>IF(SUM(居宅!AT79)=0,"",SUM(居宅!AT79)/1000)</f>
        <v>5</v>
      </c>
      <c r="AH79" s="188" t="str">
        <f>IF(SUM(居宅!BA79)=0,"",SUM(居宅!BA79)/1000)</f>
        <v/>
      </c>
      <c r="AI79" s="187" t="str">
        <f>IF(SUM(作業所!H79)=0,"",SUM(作業所!H79)/1000)</f>
        <v/>
      </c>
      <c r="AJ79" s="188" t="str">
        <f>IF(SUM(作業所!I79)=0,"",SUM(作業所!I79)/1000)</f>
        <v/>
      </c>
      <c r="AK79" s="188" t="str">
        <f>IF(SUM(作業所!K79)=0,"",SUM(作業所!K79)/1000)</f>
        <v/>
      </c>
      <c r="AL79" s="188" t="str">
        <f>IF(SUM(作業所!R79)=0,"",SUM(作業所!R79)/1000)</f>
        <v/>
      </c>
      <c r="AM79" s="187" t="str">
        <f>IF(SUM('市受託(公益)'!H79)=0,"",SUM('市受託(公益)'!H79)/1000)</f>
        <v/>
      </c>
      <c r="AN79" s="188"/>
      <c r="AO79" s="188"/>
      <c r="AP79" s="188"/>
      <c r="AQ79" s="188"/>
    </row>
    <row r="80" spans="1:43" ht="16.5" hidden="1" customHeight="1" outlineLevel="3">
      <c r="A80" s="183"/>
      <c r="F80" s="192" t="s">
        <v>776</v>
      </c>
      <c r="G80" s="44" t="s">
        <v>814</v>
      </c>
      <c r="H80" s="179"/>
      <c r="I80" s="179" t="str">
        <f t="shared" si="2"/>
        <v/>
      </c>
      <c r="J80" s="179" t="str">
        <f t="shared" si="3"/>
        <v xml:space="preserve"> </v>
      </c>
      <c r="K80" s="180" t="str">
        <f>IF(SUM(法人!H80)=0,"",SUM(法人!H80)/1000)</f>
        <v/>
      </c>
      <c r="L80" s="187" t="str">
        <f>IF(SUM(地域!H80)=0,"",SUM(地域!H80)/1000)</f>
        <v/>
      </c>
      <c r="M80" s="187" t="str">
        <f>IF(SUM(相談!H80)=0,"",SUM(相談!H80)/1000)</f>
        <v/>
      </c>
      <c r="N80" s="188" t="str">
        <f>IF(SUM(相談!I80)=0,"",SUM(相談!I80)/1000)</f>
        <v/>
      </c>
      <c r="O80" s="188" t="str">
        <f>IF(SUM(相談!M80)=0,"",SUM(相談!M80)/1000)</f>
        <v/>
      </c>
      <c r="P80" s="188" t="str">
        <f>IF(SUM(相談!T80)=0,"",SUM(相談!T80)/1000)</f>
        <v/>
      </c>
      <c r="Q80" s="187" t="str">
        <f>IF(SUM(基金!H80)=0,"",SUM(基金!H80)/1000)</f>
        <v/>
      </c>
      <c r="R80" s="181" t="str">
        <f>IF(SUM(善銀!H80)=0,"",SUM(善銀!H80)/1000)</f>
        <v/>
      </c>
      <c r="S80" s="187" t="str">
        <f>IF(SUM(一般募金!H80)=0,"",SUM(一般募金!H80)/1000)</f>
        <v/>
      </c>
      <c r="T80" s="188" t="str">
        <f>IF(SUM(一般募金!I80)=0,"",SUM(一般募金!I80)/1000)</f>
        <v/>
      </c>
      <c r="U80" s="188" t="e">
        <f>IF(SUM(一般募金!#REF!)=0,"",SUM(一般募金!#REF!)/1000)</f>
        <v>#REF!</v>
      </c>
      <c r="V80" s="188" t="str">
        <f>IF(SUM(一般募金!K80)=0,"",SUM(一般募金!K80)/1000)</f>
        <v/>
      </c>
      <c r="W80" s="187" t="str">
        <f>IF(SUM(歳末募金!H80)=0,"",SUM(歳末募金!I80)/1000)</f>
        <v/>
      </c>
      <c r="X80" s="187" t="str">
        <f>IF(SUM(センター管理!H80)=0,"",SUM(センター管理!H80)/1000)</f>
        <v/>
      </c>
      <c r="Y80" s="188" t="str">
        <f>IF(SUM(センター管理!I80)=0,"",SUM(センター管理!I80)/1000)</f>
        <v/>
      </c>
      <c r="Z80" s="188" t="str">
        <f>IF(SUM(センター管理!K80)=0,"",SUM(センター管理!K80)/1000)</f>
        <v/>
      </c>
      <c r="AA80" s="188" t="e">
        <f>IF(SUM(センター管理!#REF!)=0,"",SUM(センター管理!#REF!)/1000)</f>
        <v>#REF!</v>
      </c>
      <c r="AB80" s="187" t="str">
        <f>IF(SUM(居宅!H80)=0,"",SUM(居宅!H80)/1000)</f>
        <v/>
      </c>
      <c r="AC80" s="188" t="str">
        <f>IF(SUM(居宅!I80)=0,"",SUM(居宅!I80)/1000)</f>
        <v/>
      </c>
      <c r="AD80" s="188" t="str">
        <f>IF(SUM(居宅!L80)=0,"",SUM(居宅!L80)/1000)</f>
        <v/>
      </c>
      <c r="AE80" s="188" t="str">
        <f>IF(SUM(居宅!AF80)=0,"",SUM(居宅!AF80)/1000)</f>
        <v/>
      </c>
      <c r="AF80" s="188" t="str">
        <f>IF(SUM(居宅!AJ80)=0,"",SUM(居宅!AJ80)/1000)</f>
        <v/>
      </c>
      <c r="AG80" s="188" t="str">
        <f>IF(SUM(居宅!AT80)=0,"",SUM(居宅!AT80)/1000)</f>
        <v/>
      </c>
      <c r="AH80" s="188" t="str">
        <f>IF(SUM(居宅!BA80)=0,"",SUM(居宅!BA80)/1000)</f>
        <v/>
      </c>
      <c r="AI80" s="187" t="str">
        <f>IF(SUM(作業所!H80)=0,"",SUM(作業所!H80)/1000)</f>
        <v/>
      </c>
      <c r="AJ80" s="188" t="str">
        <f>IF(SUM(作業所!I80)=0,"",SUM(作業所!I80)/1000)</f>
        <v/>
      </c>
      <c r="AK80" s="188" t="str">
        <f>IF(SUM(作業所!K80)=0,"",SUM(作業所!K80)/1000)</f>
        <v/>
      </c>
      <c r="AL80" s="188" t="str">
        <f>IF(SUM(作業所!R80)=0,"",SUM(作業所!R80)/1000)</f>
        <v/>
      </c>
      <c r="AM80" s="187" t="str">
        <f>IF(SUM('市受託(公益)'!H80)=0,"",SUM('市受託(公益)'!H80)/1000)</f>
        <v/>
      </c>
      <c r="AN80" s="188"/>
      <c r="AO80" s="188"/>
      <c r="AP80" s="188"/>
      <c r="AQ80" s="188"/>
    </row>
    <row r="81" spans="1:43" ht="16.5" hidden="1" customHeight="1" outlineLevel="3">
      <c r="A81" s="183"/>
      <c r="F81" s="192" t="s">
        <v>780</v>
      </c>
      <c r="G81" s="44" t="s">
        <v>815</v>
      </c>
      <c r="H81" s="179"/>
      <c r="I81" s="179" t="str">
        <f t="shared" si="2"/>
        <v/>
      </c>
      <c r="J81" s="179" t="str">
        <f t="shared" si="3"/>
        <v xml:space="preserve"> </v>
      </c>
      <c r="K81" s="180" t="str">
        <f>IF(SUM(法人!H81)=0,"",SUM(法人!H81)/1000)</f>
        <v/>
      </c>
      <c r="L81" s="187" t="str">
        <f>IF(SUM(地域!H81)=0,"",SUM(地域!H81)/1000)</f>
        <v/>
      </c>
      <c r="M81" s="187" t="str">
        <f>IF(SUM(相談!H81)=0,"",SUM(相談!H81)/1000)</f>
        <v/>
      </c>
      <c r="N81" s="188" t="str">
        <f>IF(SUM(相談!I81)=0,"",SUM(相談!I81)/1000)</f>
        <v/>
      </c>
      <c r="O81" s="188" t="str">
        <f>IF(SUM(相談!M81)=0,"",SUM(相談!M81)/1000)</f>
        <v/>
      </c>
      <c r="P81" s="188" t="str">
        <f>IF(SUM(相談!T81)=0,"",SUM(相談!T81)/1000)</f>
        <v/>
      </c>
      <c r="Q81" s="187" t="str">
        <f>IF(SUM(基金!H81)=0,"",SUM(基金!H81)/1000)</f>
        <v/>
      </c>
      <c r="R81" s="181" t="str">
        <f>IF(SUM(善銀!H81)=0,"",SUM(善銀!H81)/1000)</f>
        <v/>
      </c>
      <c r="S81" s="187" t="str">
        <f>IF(SUM(一般募金!H81)=0,"",SUM(一般募金!H81)/1000)</f>
        <v/>
      </c>
      <c r="T81" s="188" t="str">
        <f>IF(SUM(一般募金!I81)=0,"",SUM(一般募金!I81)/1000)</f>
        <v/>
      </c>
      <c r="U81" s="188" t="e">
        <f>IF(SUM(一般募金!#REF!)=0,"",SUM(一般募金!#REF!)/1000)</f>
        <v>#REF!</v>
      </c>
      <c r="V81" s="188" t="str">
        <f>IF(SUM(一般募金!K81)=0,"",SUM(一般募金!K81)/1000)</f>
        <v/>
      </c>
      <c r="W81" s="187" t="str">
        <f>IF(SUM(歳末募金!H81)=0,"",SUM(歳末募金!I81)/1000)</f>
        <v/>
      </c>
      <c r="X81" s="187" t="str">
        <f>IF(SUM(センター管理!H81)=0,"",SUM(センター管理!H81)/1000)</f>
        <v/>
      </c>
      <c r="Y81" s="188" t="str">
        <f>IF(SUM(センター管理!I81)=0,"",SUM(センター管理!I81)/1000)</f>
        <v/>
      </c>
      <c r="Z81" s="188" t="str">
        <f>IF(SUM(センター管理!K81)=0,"",SUM(センター管理!K81)/1000)</f>
        <v/>
      </c>
      <c r="AA81" s="188" t="e">
        <f>IF(SUM(センター管理!#REF!)=0,"",SUM(センター管理!#REF!)/1000)</f>
        <v>#REF!</v>
      </c>
      <c r="AB81" s="187" t="str">
        <f>IF(SUM(居宅!H81)=0,"",SUM(居宅!H81)/1000)</f>
        <v/>
      </c>
      <c r="AC81" s="188" t="str">
        <f>IF(SUM(居宅!I81)=0,"",SUM(居宅!I81)/1000)</f>
        <v/>
      </c>
      <c r="AD81" s="188" t="str">
        <f>IF(SUM(居宅!L81)=0,"",SUM(居宅!L81)/1000)</f>
        <v/>
      </c>
      <c r="AE81" s="188" t="str">
        <f>IF(SUM(居宅!AF81)=0,"",SUM(居宅!AF81)/1000)</f>
        <v/>
      </c>
      <c r="AF81" s="188" t="str">
        <f>IF(SUM(居宅!AJ81)=0,"",SUM(居宅!AJ81)/1000)</f>
        <v/>
      </c>
      <c r="AG81" s="188" t="str">
        <f>IF(SUM(居宅!AT81)=0,"",SUM(居宅!AT81)/1000)</f>
        <v/>
      </c>
      <c r="AH81" s="188" t="str">
        <f>IF(SUM(居宅!BA81)=0,"",SUM(居宅!BA81)/1000)</f>
        <v/>
      </c>
      <c r="AI81" s="187" t="str">
        <f>IF(SUM(作業所!H81)=0,"",SUM(作業所!H81)/1000)</f>
        <v/>
      </c>
      <c r="AJ81" s="188" t="str">
        <f>IF(SUM(作業所!I81)=0,"",SUM(作業所!I81)/1000)</f>
        <v/>
      </c>
      <c r="AK81" s="188" t="str">
        <f>IF(SUM(作業所!K81)=0,"",SUM(作業所!K81)/1000)</f>
        <v/>
      </c>
      <c r="AL81" s="188" t="str">
        <f>IF(SUM(作業所!R81)=0,"",SUM(作業所!R81)/1000)</f>
        <v/>
      </c>
      <c r="AM81" s="187" t="str">
        <f>IF(SUM('市受託(公益)'!H81)=0,"",SUM('市受託(公益)'!H81)/1000)</f>
        <v/>
      </c>
      <c r="AN81" s="188"/>
      <c r="AO81" s="188"/>
      <c r="AP81" s="188"/>
      <c r="AQ81" s="188"/>
    </row>
    <row r="82" spans="1:43" ht="16.5" hidden="1" customHeight="1" outlineLevel="2">
      <c r="A82" s="183"/>
      <c r="F82" s="28" t="s">
        <v>481</v>
      </c>
      <c r="G82" s="48" t="s">
        <v>108</v>
      </c>
      <c r="H82" s="179">
        <v>33000</v>
      </c>
      <c r="I82" s="179">
        <f t="shared" si="2"/>
        <v>33883</v>
      </c>
      <c r="J82" s="179">
        <f t="shared" si="3"/>
        <v>883</v>
      </c>
      <c r="K82" s="180" t="str">
        <f>IF(SUM(法人!H82)=0,"",SUM(法人!H82)/1000)</f>
        <v/>
      </c>
      <c r="L82" s="187" t="str">
        <f>IF(SUM(地域!H82)=0,"",SUM(地域!H82)/1000)</f>
        <v/>
      </c>
      <c r="M82" s="187" t="str">
        <f>IF(SUM(相談!H82)=0,"",SUM(相談!H82)/1000)</f>
        <v/>
      </c>
      <c r="N82" s="188" t="str">
        <f>IF(SUM(相談!I82)=0,"",SUM(相談!I82)/1000)</f>
        <v/>
      </c>
      <c r="O82" s="188" t="str">
        <f>IF(SUM(相談!M82)=0,"",SUM(相談!M82)/1000)</f>
        <v/>
      </c>
      <c r="P82" s="188" t="str">
        <f>IF(SUM(相談!T82)=0,"",SUM(相談!T82)/1000)</f>
        <v/>
      </c>
      <c r="Q82" s="187" t="str">
        <f>IF(SUM(基金!H82)=0,"",SUM(基金!H82)/1000)</f>
        <v/>
      </c>
      <c r="R82" s="181" t="str">
        <f>IF(SUM(善銀!H82)=0,"",SUM(善銀!H82)/1000)</f>
        <v/>
      </c>
      <c r="S82" s="187" t="str">
        <f>IF(SUM(一般募金!H82)=0,"",SUM(一般募金!H82)/1000)</f>
        <v/>
      </c>
      <c r="T82" s="188" t="str">
        <f>IF(SUM(一般募金!I82)=0,"",SUM(一般募金!I82)/1000)</f>
        <v/>
      </c>
      <c r="U82" s="188" t="e">
        <f>IF(SUM(一般募金!#REF!)=0,"",SUM(一般募金!#REF!)/1000)</f>
        <v>#REF!</v>
      </c>
      <c r="V82" s="188" t="str">
        <f>IF(SUM(一般募金!K82)=0,"",SUM(一般募金!K82)/1000)</f>
        <v/>
      </c>
      <c r="W82" s="187" t="str">
        <f>IF(SUM(歳末募金!H82)=0,"",SUM(歳末募金!I82)/1000)</f>
        <v/>
      </c>
      <c r="X82" s="187" t="str">
        <f>IF(SUM(センター管理!H82)=0,"",SUM(センター管理!H82)/1000)</f>
        <v/>
      </c>
      <c r="Y82" s="188" t="str">
        <f>IF(SUM(センター管理!I82)=0,"",SUM(センター管理!I82)/1000)</f>
        <v/>
      </c>
      <c r="Z82" s="188" t="str">
        <f>IF(SUM(センター管理!K82)=0,"",SUM(センター管理!K82)/1000)</f>
        <v/>
      </c>
      <c r="AA82" s="188" t="e">
        <f>IF(SUM(センター管理!#REF!)=0,"",SUM(センター管理!#REF!)/1000)</f>
        <v>#REF!</v>
      </c>
      <c r="AB82" s="187">
        <f>IF(SUM(居宅!H82)=0,"",SUM(居宅!H82)/1000)</f>
        <v>33883</v>
      </c>
      <c r="AC82" s="188" t="str">
        <f>IF(SUM(居宅!I82)=0,"",SUM(居宅!I82)/1000)</f>
        <v/>
      </c>
      <c r="AD82" s="188">
        <f>IF(SUM(居宅!L82)=0,"",SUM(居宅!L82)/1000)</f>
        <v>20166</v>
      </c>
      <c r="AE82" s="188">
        <f>IF(SUM(居宅!AF82)=0,"",SUM(居宅!AF82)/1000)</f>
        <v>3012</v>
      </c>
      <c r="AF82" s="188" t="str">
        <f>IF(SUM(居宅!AJ82)=0,"",SUM(居宅!AJ82)/1000)</f>
        <v/>
      </c>
      <c r="AG82" s="188">
        <f>IF(SUM(居宅!AT82)=0,"",SUM(居宅!AT82)/1000)</f>
        <v>7225</v>
      </c>
      <c r="AH82" s="188">
        <f>IF(SUM(居宅!BA82)=0,"",SUM(居宅!BA82)/1000)</f>
        <v>3480</v>
      </c>
      <c r="AI82" s="187" t="str">
        <f>IF(SUM(作業所!H82)=0,"",SUM(作業所!H82)/1000)</f>
        <v/>
      </c>
      <c r="AJ82" s="188" t="str">
        <f>IF(SUM(作業所!I82)=0,"",SUM(作業所!I82)/1000)</f>
        <v/>
      </c>
      <c r="AK82" s="188" t="str">
        <f>IF(SUM(作業所!K82)=0,"",SUM(作業所!K82)/1000)</f>
        <v/>
      </c>
      <c r="AL82" s="188" t="str">
        <f>IF(SUM(作業所!R82)=0,"",SUM(作業所!R82)/1000)</f>
        <v/>
      </c>
      <c r="AM82" s="187" t="str">
        <f>IF(SUM('市受託(公益)'!H82)=0,"",SUM('市受託(公益)'!H82)/1000)</f>
        <v/>
      </c>
      <c r="AN82" s="188" t="str">
        <f>IF(SUM('市受託(公益)'!I82)=0,"",SUM('市受託(公益)'!I82)/1000)</f>
        <v/>
      </c>
      <c r="AO82" s="188" t="str">
        <f>IF(SUM('市受託(公益)'!K82)=0,"",SUM('市受託(公益)'!K82)/1000)</f>
        <v/>
      </c>
      <c r="AP82" s="188" t="str">
        <f>IF(SUM('市受託(公益)'!M82)=0,"",SUM('市受託(公益)'!M82)/1000)</f>
        <v/>
      </c>
      <c r="AQ82" s="188" t="e">
        <f>IF(SUM('市受託(公益)'!#REF!)=0,"",SUM('市受託(公益)'!#REF!)/1000)</f>
        <v>#REF!</v>
      </c>
    </row>
    <row r="83" spans="1:43" ht="16.5" hidden="1" customHeight="1" outlineLevel="3">
      <c r="A83" s="183"/>
      <c r="F83" s="192" t="s">
        <v>778</v>
      </c>
      <c r="G83" s="44" t="s">
        <v>816</v>
      </c>
      <c r="H83" s="179">
        <v>0</v>
      </c>
      <c r="I83" s="179">
        <f t="shared" si="2"/>
        <v>30836</v>
      </c>
      <c r="J83" s="179">
        <f t="shared" si="3"/>
        <v>30836</v>
      </c>
      <c r="K83" s="180" t="str">
        <f>IF(SUM(法人!H83)=0,"",SUM(法人!H83)/1000)</f>
        <v/>
      </c>
      <c r="L83" s="187" t="str">
        <f>IF(SUM(地域!H83)=0,"",SUM(地域!H83)/1000)</f>
        <v/>
      </c>
      <c r="M83" s="187" t="str">
        <f>IF(SUM(相談!H83)=0,"",SUM(相談!H83)/1000)</f>
        <v/>
      </c>
      <c r="N83" s="188" t="str">
        <f>IF(SUM(相談!I83)=0,"",SUM(相談!I83)/1000)</f>
        <v/>
      </c>
      <c r="O83" s="188" t="str">
        <f>IF(SUM(相談!M83)=0,"",SUM(相談!M83)/1000)</f>
        <v/>
      </c>
      <c r="P83" s="188" t="str">
        <f>IF(SUM(相談!T83)=0,"",SUM(相談!T83)/1000)</f>
        <v/>
      </c>
      <c r="Q83" s="187" t="str">
        <f>IF(SUM(基金!H83)=0,"",SUM(基金!H83)/1000)</f>
        <v/>
      </c>
      <c r="R83" s="181" t="str">
        <f>IF(SUM(善銀!H83)=0,"",SUM(善銀!H83)/1000)</f>
        <v/>
      </c>
      <c r="S83" s="187" t="str">
        <f>IF(SUM(一般募金!H83)=0,"",SUM(一般募金!H83)/1000)</f>
        <v/>
      </c>
      <c r="T83" s="188" t="str">
        <f>IF(SUM(一般募金!I83)=0,"",SUM(一般募金!I83)/1000)</f>
        <v/>
      </c>
      <c r="U83" s="188" t="e">
        <f>IF(SUM(一般募金!#REF!)=0,"",SUM(一般募金!#REF!)/1000)</f>
        <v>#REF!</v>
      </c>
      <c r="V83" s="188" t="str">
        <f>IF(SUM(一般募金!K83)=0,"",SUM(一般募金!K83)/1000)</f>
        <v/>
      </c>
      <c r="W83" s="187" t="str">
        <f>IF(SUM(歳末募金!H83)=0,"",SUM(歳末募金!I83)/1000)</f>
        <v/>
      </c>
      <c r="X83" s="187" t="str">
        <f>IF(SUM(センター管理!H83)=0,"",SUM(センター管理!H83)/1000)</f>
        <v/>
      </c>
      <c r="Y83" s="188" t="str">
        <f>IF(SUM(センター管理!I83)=0,"",SUM(センター管理!I83)/1000)</f>
        <v/>
      </c>
      <c r="Z83" s="188" t="str">
        <f>IF(SUM(センター管理!K83)=0,"",SUM(センター管理!K83)/1000)</f>
        <v/>
      </c>
      <c r="AA83" s="188" t="e">
        <f>IF(SUM(センター管理!#REF!)=0,"",SUM(センター管理!#REF!)/1000)</f>
        <v>#REF!</v>
      </c>
      <c r="AB83" s="187">
        <f>IF(SUM(居宅!H83)=0,"",SUM(居宅!H83)/1000)</f>
        <v>30836</v>
      </c>
      <c r="AC83" s="188" t="str">
        <f>IF(SUM(居宅!I83)=0,"",SUM(居宅!I83)/1000)</f>
        <v/>
      </c>
      <c r="AD83" s="188">
        <f>IF(SUM(居宅!L83)=0,"",SUM(居宅!L83)/1000)</f>
        <v>17700</v>
      </c>
      <c r="AE83" s="188">
        <f>IF(SUM(居宅!AF83)=0,"",SUM(居宅!AF83)/1000)</f>
        <v>2844</v>
      </c>
      <c r="AF83" s="188" t="str">
        <f>IF(SUM(居宅!AJ83)=0,"",SUM(居宅!AJ83)/1000)</f>
        <v/>
      </c>
      <c r="AG83" s="188">
        <f>IF(SUM(居宅!AT83)=0,"",SUM(居宅!AT83)/1000)</f>
        <v>6812</v>
      </c>
      <c r="AH83" s="188">
        <f>IF(SUM(居宅!BA83)=0,"",SUM(居宅!BA83)/1000)</f>
        <v>3480</v>
      </c>
      <c r="AI83" s="187" t="str">
        <f>IF(SUM(作業所!H83)=0,"",SUM(作業所!H83)/1000)</f>
        <v/>
      </c>
      <c r="AJ83" s="188" t="str">
        <f>IF(SUM(作業所!I83)=0,"",SUM(作業所!I83)/1000)</f>
        <v/>
      </c>
      <c r="AK83" s="188" t="str">
        <f>IF(SUM(作業所!K83)=0,"",SUM(作業所!K83)/1000)</f>
        <v/>
      </c>
      <c r="AL83" s="188" t="str">
        <f>IF(SUM(作業所!R83)=0,"",SUM(作業所!R83)/1000)</f>
        <v/>
      </c>
      <c r="AM83" s="187" t="str">
        <f>IF(SUM('市受託(公益)'!H83)=0,"",SUM('市受託(公益)'!H83)/1000)</f>
        <v/>
      </c>
      <c r="AN83" s="188"/>
      <c r="AO83" s="188"/>
      <c r="AP83" s="188"/>
      <c r="AQ83" s="188"/>
    </row>
    <row r="84" spans="1:43" ht="16.5" hidden="1" customHeight="1" outlineLevel="3">
      <c r="A84" s="183"/>
      <c r="F84" s="192" t="s">
        <v>779</v>
      </c>
      <c r="G84" s="44" t="s">
        <v>817</v>
      </c>
      <c r="H84" s="179">
        <v>0</v>
      </c>
      <c r="I84" s="179">
        <f t="shared" si="2"/>
        <v>3047</v>
      </c>
      <c r="J84" s="179">
        <f t="shared" si="3"/>
        <v>3047</v>
      </c>
      <c r="K84" s="180" t="str">
        <f>IF(SUM(法人!H84)=0,"",SUM(法人!H84)/1000)</f>
        <v/>
      </c>
      <c r="L84" s="187" t="str">
        <f>IF(SUM(地域!H84)=0,"",SUM(地域!H84)/1000)</f>
        <v/>
      </c>
      <c r="M84" s="187" t="str">
        <f>IF(SUM(相談!H84)=0,"",SUM(相談!H84)/1000)</f>
        <v/>
      </c>
      <c r="N84" s="188" t="str">
        <f>IF(SUM(相談!I84)=0,"",SUM(相談!I84)/1000)</f>
        <v/>
      </c>
      <c r="O84" s="188" t="str">
        <f>IF(SUM(相談!M84)=0,"",SUM(相談!M84)/1000)</f>
        <v/>
      </c>
      <c r="P84" s="188" t="str">
        <f>IF(SUM(相談!T84)=0,"",SUM(相談!T84)/1000)</f>
        <v/>
      </c>
      <c r="Q84" s="187" t="str">
        <f>IF(SUM(基金!H84)=0,"",SUM(基金!H84)/1000)</f>
        <v/>
      </c>
      <c r="R84" s="181" t="str">
        <f>IF(SUM(善銀!H84)=0,"",SUM(善銀!H84)/1000)</f>
        <v/>
      </c>
      <c r="S84" s="187" t="str">
        <f>IF(SUM(一般募金!H84)=0,"",SUM(一般募金!H84)/1000)</f>
        <v/>
      </c>
      <c r="T84" s="188" t="str">
        <f>IF(SUM(一般募金!I84)=0,"",SUM(一般募金!I84)/1000)</f>
        <v/>
      </c>
      <c r="U84" s="188" t="e">
        <f>IF(SUM(一般募金!#REF!)=0,"",SUM(一般募金!#REF!)/1000)</f>
        <v>#REF!</v>
      </c>
      <c r="V84" s="188" t="str">
        <f>IF(SUM(一般募金!K84)=0,"",SUM(一般募金!K84)/1000)</f>
        <v/>
      </c>
      <c r="W84" s="187" t="str">
        <f>IF(SUM(歳末募金!H84)=0,"",SUM(歳末募金!I84)/1000)</f>
        <v/>
      </c>
      <c r="X84" s="187" t="str">
        <f>IF(SUM(センター管理!H84)=0,"",SUM(センター管理!H84)/1000)</f>
        <v/>
      </c>
      <c r="Y84" s="188" t="str">
        <f>IF(SUM(センター管理!I84)=0,"",SUM(センター管理!I84)/1000)</f>
        <v/>
      </c>
      <c r="Z84" s="188" t="str">
        <f>IF(SUM(センター管理!K84)=0,"",SUM(センター管理!K84)/1000)</f>
        <v/>
      </c>
      <c r="AA84" s="188" t="e">
        <f>IF(SUM(センター管理!#REF!)=0,"",SUM(センター管理!#REF!)/1000)</f>
        <v>#REF!</v>
      </c>
      <c r="AB84" s="187">
        <f>IF(SUM(居宅!H84)=0,"",SUM(居宅!H84)/1000)</f>
        <v>3047</v>
      </c>
      <c r="AC84" s="188" t="str">
        <f>IF(SUM(居宅!I84)=0,"",SUM(居宅!I84)/1000)</f>
        <v/>
      </c>
      <c r="AD84" s="188">
        <f>IF(SUM(居宅!L84)=0,"",SUM(居宅!L84)/1000)</f>
        <v>2466</v>
      </c>
      <c r="AE84" s="188">
        <f>IF(SUM(居宅!AF84)=0,"",SUM(居宅!AF84)/1000)</f>
        <v>168</v>
      </c>
      <c r="AF84" s="188" t="str">
        <f>IF(SUM(居宅!AJ84)=0,"",SUM(居宅!AJ84)/1000)</f>
        <v/>
      </c>
      <c r="AG84" s="188">
        <f>IF(SUM(居宅!AT84)=0,"",SUM(居宅!AT84)/1000)</f>
        <v>413</v>
      </c>
      <c r="AH84" s="188" t="str">
        <f>IF(SUM(居宅!BA84)=0,"",SUM(居宅!BA84)/1000)</f>
        <v/>
      </c>
      <c r="AI84" s="187" t="str">
        <f>IF(SUM(作業所!H84)=0,"",SUM(作業所!H84)/1000)</f>
        <v/>
      </c>
      <c r="AJ84" s="188" t="str">
        <f>IF(SUM(作業所!I84)=0,"",SUM(作業所!I84)/1000)</f>
        <v/>
      </c>
      <c r="AK84" s="188" t="str">
        <f>IF(SUM(作業所!K84)=0,"",SUM(作業所!K84)/1000)</f>
        <v/>
      </c>
      <c r="AL84" s="188" t="str">
        <f>IF(SUM(作業所!R84)=0,"",SUM(作業所!R84)/1000)</f>
        <v/>
      </c>
      <c r="AM84" s="187" t="str">
        <f>IF(SUM('市受託(公益)'!H84)=0,"",SUM('市受託(公益)'!H84)/1000)</f>
        <v/>
      </c>
      <c r="AN84" s="188"/>
      <c r="AO84" s="188"/>
      <c r="AP84" s="188"/>
      <c r="AQ84" s="188"/>
    </row>
    <row r="85" spans="1:43" ht="16.5" hidden="1" customHeight="1" outlineLevel="3">
      <c r="A85" s="183"/>
      <c r="F85" s="192" t="s">
        <v>776</v>
      </c>
      <c r="G85" s="44" t="s">
        <v>818</v>
      </c>
      <c r="H85" s="179"/>
      <c r="I85" s="179" t="str">
        <f t="shared" si="2"/>
        <v/>
      </c>
      <c r="J85" s="179" t="str">
        <f t="shared" si="3"/>
        <v xml:space="preserve"> </v>
      </c>
      <c r="K85" s="180" t="str">
        <f>IF(SUM(法人!H85)=0,"",SUM(法人!H85)/1000)</f>
        <v/>
      </c>
      <c r="L85" s="187" t="str">
        <f>IF(SUM(地域!H85)=0,"",SUM(地域!H85)/1000)</f>
        <v/>
      </c>
      <c r="M85" s="187" t="str">
        <f>IF(SUM(相談!H85)=0,"",SUM(相談!H85)/1000)</f>
        <v/>
      </c>
      <c r="N85" s="188" t="str">
        <f>IF(SUM(相談!I85)=0,"",SUM(相談!I85)/1000)</f>
        <v/>
      </c>
      <c r="O85" s="188" t="str">
        <f>IF(SUM(相談!M85)=0,"",SUM(相談!M85)/1000)</f>
        <v/>
      </c>
      <c r="P85" s="188" t="str">
        <f>IF(SUM(相談!T85)=0,"",SUM(相談!T85)/1000)</f>
        <v/>
      </c>
      <c r="Q85" s="187" t="str">
        <f>IF(SUM(基金!H85)=0,"",SUM(基金!H85)/1000)</f>
        <v/>
      </c>
      <c r="R85" s="181" t="str">
        <f>IF(SUM(善銀!H85)=0,"",SUM(善銀!H85)/1000)</f>
        <v/>
      </c>
      <c r="S85" s="187" t="str">
        <f>IF(SUM(一般募金!H85)=0,"",SUM(一般募金!H85)/1000)</f>
        <v/>
      </c>
      <c r="T85" s="188" t="str">
        <f>IF(SUM(一般募金!I85)=0,"",SUM(一般募金!I85)/1000)</f>
        <v/>
      </c>
      <c r="U85" s="188" t="e">
        <f>IF(SUM(一般募金!#REF!)=0,"",SUM(一般募金!#REF!)/1000)</f>
        <v>#REF!</v>
      </c>
      <c r="V85" s="188" t="str">
        <f>IF(SUM(一般募金!K85)=0,"",SUM(一般募金!K85)/1000)</f>
        <v/>
      </c>
      <c r="W85" s="187" t="str">
        <f>IF(SUM(歳末募金!H85)=0,"",SUM(歳末募金!I85)/1000)</f>
        <v/>
      </c>
      <c r="X85" s="187" t="str">
        <f>IF(SUM(センター管理!H85)=0,"",SUM(センター管理!H85)/1000)</f>
        <v/>
      </c>
      <c r="Y85" s="188" t="str">
        <f>IF(SUM(センター管理!I85)=0,"",SUM(センター管理!I85)/1000)</f>
        <v/>
      </c>
      <c r="Z85" s="188" t="str">
        <f>IF(SUM(センター管理!K85)=0,"",SUM(センター管理!K85)/1000)</f>
        <v/>
      </c>
      <c r="AA85" s="188" t="e">
        <f>IF(SUM(センター管理!#REF!)=0,"",SUM(センター管理!#REF!)/1000)</f>
        <v>#REF!</v>
      </c>
      <c r="AB85" s="187" t="str">
        <f>IF(SUM(居宅!H85)=0,"",SUM(居宅!H85)/1000)</f>
        <v/>
      </c>
      <c r="AC85" s="188" t="str">
        <f>IF(SUM(居宅!I85)=0,"",SUM(居宅!I85)/1000)</f>
        <v/>
      </c>
      <c r="AD85" s="188" t="str">
        <f>IF(SUM(居宅!L85)=0,"",SUM(居宅!L85)/1000)</f>
        <v/>
      </c>
      <c r="AE85" s="188" t="str">
        <f>IF(SUM(居宅!AF85)=0,"",SUM(居宅!AF85)/1000)</f>
        <v/>
      </c>
      <c r="AF85" s="188" t="str">
        <f>IF(SUM(居宅!AJ85)=0,"",SUM(居宅!AJ85)/1000)</f>
        <v/>
      </c>
      <c r="AG85" s="188" t="str">
        <f>IF(SUM(居宅!AT85)=0,"",SUM(居宅!AT85)/1000)</f>
        <v/>
      </c>
      <c r="AH85" s="188" t="str">
        <f>IF(SUM(居宅!BA85)=0,"",SUM(居宅!BA85)/1000)</f>
        <v/>
      </c>
      <c r="AI85" s="187" t="str">
        <f>IF(SUM(作業所!H85)=0,"",SUM(作業所!H85)/1000)</f>
        <v/>
      </c>
      <c r="AJ85" s="188" t="str">
        <f>IF(SUM(作業所!I85)=0,"",SUM(作業所!I85)/1000)</f>
        <v/>
      </c>
      <c r="AK85" s="188" t="str">
        <f>IF(SUM(作業所!K85)=0,"",SUM(作業所!K85)/1000)</f>
        <v/>
      </c>
      <c r="AL85" s="188" t="str">
        <f>IF(SUM(作業所!R85)=0,"",SUM(作業所!R85)/1000)</f>
        <v/>
      </c>
      <c r="AM85" s="187" t="str">
        <f>IF(SUM('市受託(公益)'!H85)=0,"",SUM('市受託(公益)'!H85)/1000)</f>
        <v/>
      </c>
      <c r="AN85" s="188"/>
      <c r="AO85" s="188"/>
      <c r="AP85" s="188"/>
      <c r="AQ85" s="188"/>
    </row>
    <row r="86" spans="1:43" ht="16.5" hidden="1" customHeight="1" outlineLevel="3">
      <c r="A86" s="183"/>
      <c r="F86" s="192" t="s">
        <v>786</v>
      </c>
      <c r="G86" s="44" t="s">
        <v>819</v>
      </c>
      <c r="H86" s="179"/>
      <c r="I86" s="179" t="str">
        <f t="shared" si="2"/>
        <v/>
      </c>
      <c r="J86" s="179" t="str">
        <f t="shared" si="3"/>
        <v xml:space="preserve"> </v>
      </c>
      <c r="K86" s="180" t="str">
        <f>IF(SUM(法人!H86)=0,"",SUM(法人!H86)/1000)</f>
        <v/>
      </c>
      <c r="L86" s="187" t="str">
        <f>IF(SUM(地域!H86)=0,"",SUM(地域!H86)/1000)</f>
        <v/>
      </c>
      <c r="M86" s="187" t="str">
        <f>IF(SUM(相談!H86)=0,"",SUM(相談!H86)/1000)</f>
        <v/>
      </c>
      <c r="N86" s="188" t="str">
        <f>IF(SUM(相談!I86)=0,"",SUM(相談!I86)/1000)</f>
        <v/>
      </c>
      <c r="O86" s="188" t="str">
        <f>IF(SUM(相談!M86)=0,"",SUM(相談!M86)/1000)</f>
        <v/>
      </c>
      <c r="P86" s="188" t="str">
        <f>IF(SUM(相談!T86)=0,"",SUM(相談!T86)/1000)</f>
        <v/>
      </c>
      <c r="Q86" s="187" t="str">
        <f>IF(SUM(基金!H86)=0,"",SUM(基金!H86)/1000)</f>
        <v/>
      </c>
      <c r="R86" s="181" t="str">
        <f>IF(SUM(善銀!H86)=0,"",SUM(善銀!H86)/1000)</f>
        <v/>
      </c>
      <c r="S86" s="187" t="str">
        <f>IF(SUM(一般募金!H86)=0,"",SUM(一般募金!H86)/1000)</f>
        <v/>
      </c>
      <c r="T86" s="188" t="str">
        <f>IF(SUM(一般募金!I86)=0,"",SUM(一般募金!I86)/1000)</f>
        <v/>
      </c>
      <c r="U86" s="188" t="e">
        <f>IF(SUM(一般募金!#REF!)=0,"",SUM(一般募金!#REF!)/1000)</f>
        <v>#REF!</v>
      </c>
      <c r="V86" s="188" t="str">
        <f>IF(SUM(一般募金!K86)=0,"",SUM(一般募金!K86)/1000)</f>
        <v/>
      </c>
      <c r="W86" s="187" t="str">
        <f>IF(SUM(歳末募金!H86)=0,"",SUM(歳末募金!I86)/1000)</f>
        <v/>
      </c>
      <c r="X86" s="187" t="str">
        <f>IF(SUM(センター管理!H86)=0,"",SUM(センター管理!H86)/1000)</f>
        <v/>
      </c>
      <c r="Y86" s="188" t="str">
        <f>IF(SUM(センター管理!I86)=0,"",SUM(センター管理!I86)/1000)</f>
        <v/>
      </c>
      <c r="Z86" s="188" t="str">
        <f>IF(SUM(センター管理!K86)=0,"",SUM(センター管理!K86)/1000)</f>
        <v/>
      </c>
      <c r="AA86" s="188" t="e">
        <f>IF(SUM(センター管理!#REF!)=0,"",SUM(センター管理!#REF!)/1000)</f>
        <v>#REF!</v>
      </c>
      <c r="AB86" s="187" t="str">
        <f>IF(SUM(居宅!H86)=0,"",SUM(居宅!H86)/1000)</f>
        <v/>
      </c>
      <c r="AC86" s="188" t="str">
        <f>IF(SUM(居宅!I86)=0,"",SUM(居宅!I86)/1000)</f>
        <v/>
      </c>
      <c r="AD86" s="188" t="str">
        <f>IF(SUM(居宅!L86)=0,"",SUM(居宅!L86)/1000)</f>
        <v/>
      </c>
      <c r="AE86" s="188" t="str">
        <f>IF(SUM(居宅!AF86)=0,"",SUM(居宅!AF86)/1000)</f>
        <v/>
      </c>
      <c r="AF86" s="188" t="str">
        <f>IF(SUM(居宅!AJ86)=0,"",SUM(居宅!AJ86)/1000)</f>
        <v/>
      </c>
      <c r="AG86" s="188" t="str">
        <f>IF(SUM(居宅!AT86)=0,"",SUM(居宅!AT86)/1000)</f>
        <v/>
      </c>
      <c r="AH86" s="188" t="str">
        <f>IF(SUM(居宅!BA86)=0,"",SUM(居宅!BA86)/1000)</f>
        <v/>
      </c>
      <c r="AI86" s="187" t="str">
        <f>IF(SUM(作業所!H86)=0,"",SUM(作業所!H86)/1000)</f>
        <v/>
      </c>
      <c r="AJ86" s="188" t="str">
        <f>IF(SUM(作業所!I86)=0,"",SUM(作業所!I86)/1000)</f>
        <v/>
      </c>
      <c r="AK86" s="188" t="str">
        <f>IF(SUM(作業所!K86)=0,"",SUM(作業所!K86)/1000)</f>
        <v/>
      </c>
      <c r="AL86" s="188" t="str">
        <f>IF(SUM(作業所!R86)=0,"",SUM(作業所!R86)/1000)</f>
        <v/>
      </c>
      <c r="AM86" s="187" t="str">
        <f>IF(SUM('市受託(公益)'!H86)=0,"",SUM('市受託(公益)'!H86)/1000)</f>
        <v/>
      </c>
      <c r="AN86" s="188"/>
      <c r="AO86" s="188"/>
      <c r="AP86" s="188"/>
      <c r="AQ86" s="188"/>
    </row>
    <row r="87" spans="1:43" ht="16.5" hidden="1" customHeight="1" outlineLevel="2">
      <c r="A87" s="183"/>
      <c r="F87" s="28" t="s">
        <v>482</v>
      </c>
      <c r="G87" s="48" t="s">
        <v>109</v>
      </c>
      <c r="H87" s="179">
        <v>48</v>
      </c>
      <c r="I87" s="179">
        <f t="shared" si="2"/>
        <v>36</v>
      </c>
      <c r="J87" s="179">
        <f t="shared" si="3"/>
        <v>-12</v>
      </c>
      <c r="K87" s="180" t="str">
        <f>IF(SUM(法人!H87)=0,"",SUM(法人!H87)/1000)</f>
        <v/>
      </c>
      <c r="L87" s="187" t="str">
        <f>IF(SUM(地域!H87)=0,"",SUM(地域!H87)/1000)</f>
        <v/>
      </c>
      <c r="M87" s="187" t="str">
        <f>IF(SUM(相談!H87)=0,"",SUM(相談!H87)/1000)</f>
        <v/>
      </c>
      <c r="N87" s="188" t="str">
        <f>IF(SUM(相談!I87)=0,"",SUM(相談!I87)/1000)</f>
        <v/>
      </c>
      <c r="O87" s="188" t="str">
        <f>IF(SUM(相談!M87)=0,"",SUM(相談!M87)/1000)</f>
        <v/>
      </c>
      <c r="P87" s="188" t="str">
        <f>IF(SUM(相談!T87)=0,"",SUM(相談!T87)/1000)</f>
        <v/>
      </c>
      <c r="Q87" s="187" t="str">
        <f>IF(SUM(基金!H87)=0,"",SUM(基金!H87)/1000)</f>
        <v/>
      </c>
      <c r="R87" s="181" t="str">
        <f>IF(SUM(善銀!H87)=0,"",SUM(善銀!H87)/1000)</f>
        <v/>
      </c>
      <c r="S87" s="187" t="str">
        <f>IF(SUM(一般募金!H87)=0,"",SUM(一般募金!H87)/1000)</f>
        <v/>
      </c>
      <c r="T87" s="188" t="str">
        <f>IF(SUM(一般募金!I87)=0,"",SUM(一般募金!I87)/1000)</f>
        <v/>
      </c>
      <c r="U87" s="188" t="e">
        <f>IF(SUM(一般募金!#REF!)=0,"",SUM(一般募金!#REF!)/1000)</f>
        <v>#REF!</v>
      </c>
      <c r="V87" s="188" t="str">
        <f>IF(SUM(一般募金!K87)=0,"",SUM(一般募金!K87)/1000)</f>
        <v/>
      </c>
      <c r="W87" s="187" t="str">
        <f>IF(SUM(歳末募金!H87)=0,"",SUM(歳末募金!I87)/1000)</f>
        <v/>
      </c>
      <c r="X87" s="187" t="str">
        <f>IF(SUM(センター管理!H87)=0,"",SUM(センター管理!H87)/1000)</f>
        <v/>
      </c>
      <c r="Y87" s="188" t="str">
        <f>IF(SUM(センター管理!I87)=0,"",SUM(センター管理!I87)/1000)</f>
        <v/>
      </c>
      <c r="Z87" s="188" t="str">
        <f>IF(SUM(センター管理!K87)=0,"",SUM(センター管理!K87)/1000)</f>
        <v/>
      </c>
      <c r="AA87" s="188" t="e">
        <f>IF(SUM(センター管理!#REF!)=0,"",SUM(センター管理!#REF!)/1000)</f>
        <v>#REF!</v>
      </c>
      <c r="AB87" s="187">
        <f>IF(SUM(居宅!H87)=0,"",SUM(居宅!H87)/1000)</f>
        <v>36</v>
      </c>
      <c r="AC87" s="188" t="str">
        <f>IF(SUM(居宅!I87)=0,"",SUM(居宅!I87)/1000)</f>
        <v/>
      </c>
      <c r="AD87" s="188" t="str">
        <f>IF(SUM(居宅!L87)=0,"",SUM(居宅!L87)/1000)</f>
        <v/>
      </c>
      <c r="AE87" s="188" t="str">
        <f>IF(SUM(居宅!AF87)=0,"",SUM(居宅!AF87)/1000)</f>
        <v/>
      </c>
      <c r="AF87" s="188" t="str">
        <f>IF(SUM(居宅!AJ87)=0,"",SUM(居宅!AJ87)/1000)</f>
        <v/>
      </c>
      <c r="AG87" s="188" t="str">
        <f>IF(SUM(居宅!AT87)=0,"",SUM(居宅!AT87)/1000)</f>
        <v/>
      </c>
      <c r="AH87" s="188">
        <f>IF(SUM(居宅!BA87)=0,"",SUM(居宅!BA87)/1000)</f>
        <v>36</v>
      </c>
      <c r="AI87" s="187" t="str">
        <f>IF(SUM(作業所!H87)=0,"",SUM(作業所!H87)/1000)</f>
        <v/>
      </c>
      <c r="AJ87" s="188" t="str">
        <f>IF(SUM(作業所!I87)=0,"",SUM(作業所!I87)/1000)</f>
        <v/>
      </c>
      <c r="AK87" s="188" t="str">
        <f>IF(SUM(作業所!K87)=0,"",SUM(作業所!K87)/1000)</f>
        <v/>
      </c>
      <c r="AL87" s="188" t="str">
        <f>IF(SUM(作業所!R87)=0,"",SUM(作業所!R87)/1000)</f>
        <v/>
      </c>
      <c r="AM87" s="187" t="str">
        <f>IF(SUM('市受託(公益)'!H87)=0,"",SUM('市受託(公益)'!H87)/1000)</f>
        <v/>
      </c>
      <c r="AN87" s="188" t="str">
        <f>IF(SUM('市受託(公益)'!I87)=0,"",SUM('市受託(公益)'!I87)/1000)</f>
        <v/>
      </c>
      <c r="AO87" s="188" t="str">
        <f>IF(SUM('市受託(公益)'!K87)=0,"",SUM('市受託(公益)'!K87)/1000)</f>
        <v/>
      </c>
      <c r="AP87" s="188" t="str">
        <f>IF(SUM('市受託(公益)'!M87)=0,"",SUM('市受託(公益)'!M87)/1000)</f>
        <v/>
      </c>
      <c r="AQ87" s="188" t="e">
        <f>IF(SUM('市受託(公益)'!#REF!)=0,"",SUM('市受託(公益)'!#REF!)/1000)</f>
        <v>#REF!</v>
      </c>
    </row>
    <row r="88" spans="1:43" ht="16.5" hidden="1" customHeight="1" outlineLevel="3">
      <c r="A88" s="183"/>
      <c r="F88" s="192" t="s">
        <v>778</v>
      </c>
      <c r="G88" s="44" t="s">
        <v>820</v>
      </c>
      <c r="H88" s="179">
        <v>0</v>
      </c>
      <c r="I88" s="179">
        <f t="shared" si="2"/>
        <v>36</v>
      </c>
      <c r="J88" s="179">
        <f t="shared" si="3"/>
        <v>36</v>
      </c>
      <c r="K88" s="180" t="str">
        <f>IF(SUM(法人!H88)=0,"",SUM(法人!H88)/1000)</f>
        <v/>
      </c>
      <c r="L88" s="187" t="str">
        <f>IF(SUM(地域!H88)=0,"",SUM(地域!H88)/1000)</f>
        <v/>
      </c>
      <c r="M88" s="187" t="str">
        <f>IF(SUM(相談!H88)=0,"",SUM(相談!H88)/1000)</f>
        <v/>
      </c>
      <c r="N88" s="188" t="str">
        <f>IF(SUM(相談!I88)=0,"",SUM(相談!I88)/1000)</f>
        <v/>
      </c>
      <c r="O88" s="188" t="str">
        <f>IF(SUM(相談!M88)=0,"",SUM(相談!M88)/1000)</f>
        <v/>
      </c>
      <c r="P88" s="188" t="str">
        <f>IF(SUM(相談!T88)=0,"",SUM(相談!T88)/1000)</f>
        <v/>
      </c>
      <c r="Q88" s="187" t="str">
        <f>IF(SUM(基金!H88)=0,"",SUM(基金!H88)/1000)</f>
        <v/>
      </c>
      <c r="R88" s="181" t="str">
        <f>IF(SUM(善銀!H88)=0,"",SUM(善銀!H88)/1000)</f>
        <v/>
      </c>
      <c r="S88" s="187" t="str">
        <f>IF(SUM(一般募金!H88)=0,"",SUM(一般募金!H88)/1000)</f>
        <v/>
      </c>
      <c r="T88" s="188" t="str">
        <f>IF(SUM(一般募金!I88)=0,"",SUM(一般募金!I88)/1000)</f>
        <v/>
      </c>
      <c r="U88" s="188" t="e">
        <f>IF(SUM(一般募金!#REF!)=0,"",SUM(一般募金!#REF!)/1000)</f>
        <v>#REF!</v>
      </c>
      <c r="V88" s="188" t="str">
        <f>IF(SUM(一般募金!K88)=0,"",SUM(一般募金!K88)/1000)</f>
        <v/>
      </c>
      <c r="W88" s="187" t="str">
        <f>IF(SUM(歳末募金!H88)=0,"",SUM(歳末募金!I88)/1000)</f>
        <v/>
      </c>
      <c r="X88" s="187" t="str">
        <f>IF(SUM(センター管理!H88)=0,"",SUM(センター管理!H88)/1000)</f>
        <v/>
      </c>
      <c r="Y88" s="188" t="str">
        <f>IF(SUM(センター管理!I88)=0,"",SUM(センター管理!I88)/1000)</f>
        <v/>
      </c>
      <c r="Z88" s="188" t="str">
        <f>IF(SUM(センター管理!K88)=0,"",SUM(センター管理!K88)/1000)</f>
        <v/>
      </c>
      <c r="AA88" s="188" t="e">
        <f>IF(SUM(センター管理!#REF!)=0,"",SUM(センター管理!#REF!)/1000)</f>
        <v>#REF!</v>
      </c>
      <c r="AB88" s="187">
        <f>IF(SUM(居宅!H88)=0,"",SUM(居宅!H88)/1000)</f>
        <v>36</v>
      </c>
      <c r="AC88" s="188" t="str">
        <f>IF(SUM(居宅!I88)=0,"",SUM(居宅!I88)/1000)</f>
        <v/>
      </c>
      <c r="AD88" s="188" t="str">
        <f>IF(SUM(居宅!L88)=0,"",SUM(居宅!L88)/1000)</f>
        <v/>
      </c>
      <c r="AE88" s="188" t="str">
        <f>IF(SUM(居宅!AF88)=0,"",SUM(居宅!AF88)/1000)</f>
        <v/>
      </c>
      <c r="AF88" s="188" t="str">
        <f>IF(SUM(居宅!AJ88)=0,"",SUM(居宅!AJ88)/1000)</f>
        <v/>
      </c>
      <c r="AG88" s="188" t="str">
        <f>IF(SUM(居宅!AT88)=0,"",SUM(居宅!AT88)/1000)</f>
        <v/>
      </c>
      <c r="AH88" s="188">
        <f>IF(SUM(居宅!BA88)=0,"",SUM(居宅!BA88)/1000)</f>
        <v>36</v>
      </c>
      <c r="AI88" s="187" t="str">
        <f>IF(SUM(作業所!H88)=0,"",SUM(作業所!H88)/1000)</f>
        <v/>
      </c>
      <c r="AJ88" s="188" t="str">
        <f>IF(SUM(作業所!I88)=0,"",SUM(作業所!I88)/1000)</f>
        <v/>
      </c>
      <c r="AK88" s="188" t="str">
        <f>IF(SUM(作業所!K88)=0,"",SUM(作業所!K88)/1000)</f>
        <v/>
      </c>
      <c r="AL88" s="188" t="str">
        <f>IF(SUM(作業所!R88)=0,"",SUM(作業所!R88)/1000)</f>
        <v/>
      </c>
      <c r="AM88" s="187" t="str">
        <f>IF(SUM('市受託(公益)'!H88)=0,"",SUM('市受託(公益)'!H88)/1000)</f>
        <v/>
      </c>
      <c r="AN88" s="188"/>
      <c r="AO88" s="188"/>
      <c r="AP88" s="188"/>
      <c r="AQ88" s="188"/>
    </row>
    <row r="89" spans="1:43" ht="16.5" hidden="1" customHeight="1" outlineLevel="2">
      <c r="A89" s="183"/>
      <c r="F89" s="28" t="s">
        <v>483</v>
      </c>
      <c r="G89" s="48" t="s">
        <v>110</v>
      </c>
      <c r="H89" s="179">
        <v>337</v>
      </c>
      <c r="I89" s="179">
        <f t="shared" si="2"/>
        <v>360</v>
      </c>
      <c r="J89" s="179">
        <f t="shared" si="3"/>
        <v>23</v>
      </c>
      <c r="K89" s="180" t="str">
        <f>IF(SUM(法人!H89)=0,"",SUM(法人!H89)/1000)</f>
        <v/>
      </c>
      <c r="L89" s="187" t="str">
        <f>IF(SUM(地域!H89)=0,"",SUM(地域!H89)/1000)</f>
        <v/>
      </c>
      <c r="M89" s="187" t="str">
        <f>IF(SUM(相談!H89)=0,"",SUM(相談!H89)/1000)</f>
        <v/>
      </c>
      <c r="N89" s="188" t="str">
        <f>IF(SUM(相談!I89)=0,"",SUM(相談!I89)/1000)</f>
        <v/>
      </c>
      <c r="O89" s="188" t="str">
        <f>IF(SUM(相談!M89)=0,"",SUM(相談!M89)/1000)</f>
        <v/>
      </c>
      <c r="P89" s="188" t="str">
        <f>IF(SUM(相談!T89)=0,"",SUM(相談!T89)/1000)</f>
        <v/>
      </c>
      <c r="Q89" s="187" t="str">
        <f>IF(SUM(基金!H89)=0,"",SUM(基金!H89)/1000)</f>
        <v/>
      </c>
      <c r="R89" s="181" t="str">
        <f>IF(SUM(善銀!H89)=0,"",SUM(善銀!H89)/1000)</f>
        <v/>
      </c>
      <c r="S89" s="187" t="str">
        <f>IF(SUM(一般募金!H89)=0,"",SUM(一般募金!H89)/1000)</f>
        <v/>
      </c>
      <c r="T89" s="188" t="str">
        <f>IF(SUM(一般募金!I89)=0,"",SUM(一般募金!I89)/1000)</f>
        <v/>
      </c>
      <c r="U89" s="188" t="e">
        <f>IF(SUM(一般募金!#REF!)=0,"",SUM(一般募金!#REF!)/1000)</f>
        <v>#REF!</v>
      </c>
      <c r="V89" s="188" t="str">
        <f>IF(SUM(一般募金!K89)=0,"",SUM(一般募金!K89)/1000)</f>
        <v/>
      </c>
      <c r="W89" s="187" t="str">
        <f>IF(SUM(歳末募金!H89)=0,"",SUM(歳末募金!I89)/1000)</f>
        <v/>
      </c>
      <c r="X89" s="187" t="str">
        <f>IF(SUM(センター管理!H89)=0,"",SUM(センター管理!H89)/1000)</f>
        <v/>
      </c>
      <c r="Y89" s="188" t="str">
        <f>IF(SUM(センター管理!I89)=0,"",SUM(センター管理!I89)/1000)</f>
        <v/>
      </c>
      <c r="Z89" s="188" t="str">
        <f>IF(SUM(センター管理!K89)=0,"",SUM(センター管理!K89)/1000)</f>
        <v/>
      </c>
      <c r="AA89" s="188" t="e">
        <f>IF(SUM(センター管理!#REF!)=0,"",SUM(センター管理!#REF!)/1000)</f>
        <v>#REF!</v>
      </c>
      <c r="AB89" s="187">
        <f>IF(SUM(居宅!H89)=0,"",SUM(居宅!H89)/1000)</f>
        <v>360</v>
      </c>
      <c r="AC89" s="188" t="str">
        <f>IF(SUM(居宅!I89)=0,"",SUM(居宅!I89)/1000)</f>
        <v/>
      </c>
      <c r="AD89" s="188" t="str">
        <f>IF(SUM(居宅!L89)=0,"",SUM(居宅!L89)/1000)</f>
        <v/>
      </c>
      <c r="AE89" s="188" t="str">
        <f>IF(SUM(居宅!AF89)=0,"",SUM(居宅!AF89)/1000)</f>
        <v/>
      </c>
      <c r="AF89" s="188" t="str">
        <f>IF(SUM(居宅!AJ89)=0,"",SUM(居宅!AJ89)/1000)</f>
        <v/>
      </c>
      <c r="AG89" s="188" t="str">
        <f>IF(SUM(居宅!AT89)=0,"",SUM(居宅!AT89)/1000)</f>
        <v/>
      </c>
      <c r="AH89" s="188">
        <f>IF(SUM(居宅!BA89)=0,"",SUM(居宅!BA89)/1000)</f>
        <v>360</v>
      </c>
      <c r="AI89" s="187" t="str">
        <f>IF(SUM(作業所!H89)=0,"",SUM(作業所!H89)/1000)</f>
        <v/>
      </c>
      <c r="AJ89" s="188" t="str">
        <f>IF(SUM(作業所!I89)=0,"",SUM(作業所!I89)/1000)</f>
        <v/>
      </c>
      <c r="AK89" s="188" t="str">
        <f>IF(SUM(作業所!K89)=0,"",SUM(作業所!K89)/1000)</f>
        <v/>
      </c>
      <c r="AL89" s="188" t="str">
        <f>IF(SUM(作業所!R89)=0,"",SUM(作業所!R89)/1000)</f>
        <v/>
      </c>
      <c r="AM89" s="187" t="str">
        <f>IF(SUM('市受託(公益)'!H89)=0,"",SUM('市受託(公益)'!H89)/1000)</f>
        <v/>
      </c>
      <c r="AN89" s="188" t="str">
        <f>IF(SUM('市受託(公益)'!I89)=0,"",SUM('市受託(公益)'!I89)/1000)</f>
        <v/>
      </c>
      <c r="AO89" s="188" t="str">
        <f>IF(SUM('市受託(公益)'!K89)=0,"",SUM('市受託(公益)'!K89)/1000)</f>
        <v/>
      </c>
      <c r="AP89" s="188" t="str">
        <f>IF(SUM('市受託(公益)'!M89)=0,"",SUM('市受託(公益)'!M89)/1000)</f>
        <v/>
      </c>
      <c r="AQ89" s="188" t="e">
        <f>IF(SUM('市受託(公益)'!#REF!)=0,"",SUM('市受託(公益)'!#REF!)/1000)</f>
        <v>#REF!</v>
      </c>
    </row>
    <row r="90" spans="1:43" ht="16.5" hidden="1" customHeight="1" outlineLevel="3">
      <c r="A90" s="183"/>
      <c r="F90" s="192" t="s">
        <v>778</v>
      </c>
      <c r="G90" s="44" t="s">
        <v>821</v>
      </c>
      <c r="H90" s="179">
        <v>0</v>
      </c>
      <c r="I90" s="179">
        <f t="shared" si="2"/>
        <v>360</v>
      </c>
      <c r="J90" s="179">
        <f t="shared" si="3"/>
        <v>360</v>
      </c>
      <c r="K90" s="180" t="str">
        <f>IF(SUM(法人!H90)=0,"",SUM(法人!H90)/1000)</f>
        <v/>
      </c>
      <c r="L90" s="187" t="str">
        <f>IF(SUM(地域!H90)=0,"",SUM(地域!H90)/1000)</f>
        <v/>
      </c>
      <c r="M90" s="187" t="str">
        <f>IF(SUM(相談!H90)=0,"",SUM(相談!H90)/1000)</f>
        <v/>
      </c>
      <c r="N90" s="188" t="str">
        <f>IF(SUM(相談!I90)=0,"",SUM(相談!I90)/1000)</f>
        <v/>
      </c>
      <c r="O90" s="188" t="str">
        <f>IF(SUM(相談!M90)=0,"",SUM(相談!M90)/1000)</f>
        <v/>
      </c>
      <c r="P90" s="188" t="str">
        <f>IF(SUM(相談!T90)=0,"",SUM(相談!T90)/1000)</f>
        <v/>
      </c>
      <c r="Q90" s="187" t="str">
        <f>IF(SUM(基金!H90)=0,"",SUM(基金!H90)/1000)</f>
        <v/>
      </c>
      <c r="R90" s="181" t="str">
        <f>IF(SUM(善銀!H90)=0,"",SUM(善銀!H90)/1000)</f>
        <v/>
      </c>
      <c r="S90" s="187" t="str">
        <f>IF(SUM(一般募金!H90)=0,"",SUM(一般募金!H90)/1000)</f>
        <v/>
      </c>
      <c r="T90" s="188" t="str">
        <f>IF(SUM(一般募金!I90)=0,"",SUM(一般募金!I90)/1000)</f>
        <v/>
      </c>
      <c r="U90" s="188" t="e">
        <f>IF(SUM(一般募金!#REF!)=0,"",SUM(一般募金!#REF!)/1000)</f>
        <v>#REF!</v>
      </c>
      <c r="V90" s="188" t="str">
        <f>IF(SUM(一般募金!K90)=0,"",SUM(一般募金!K90)/1000)</f>
        <v/>
      </c>
      <c r="W90" s="187" t="str">
        <f>IF(SUM(歳末募金!H90)=0,"",SUM(歳末募金!I90)/1000)</f>
        <v/>
      </c>
      <c r="X90" s="187" t="str">
        <f>IF(SUM(センター管理!H90)=0,"",SUM(センター管理!H90)/1000)</f>
        <v/>
      </c>
      <c r="Y90" s="188" t="str">
        <f>IF(SUM(センター管理!I90)=0,"",SUM(センター管理!I90)/1000)</f>
        <v/>
      </c>
      <c r="Z90" s="188" t="str">
        <f>IF(SUM(センター管理!K90)=0,"",SUM(センター管理!K90)/1000)</f>
        <v/>
      </c>
      <c r="AA90" s="188" t="e">
        <f>IF(SUM(センター管理!#REF!)=0,"",SUM(センター管理!#REF!)/1000)</f>
        <v>#REF!</v>
      </c>
      <c r="AB90" s="187">
        <f>IF(SUM(居宅!H90)=0,"",SUM(居宅!H90)/1000)</f>
        <v>360</v>
      </c>
      <c r="AC90" s="188" t="str">
        <f>IF(SUM(居宅!I90)=0,"",SUM(居宅!I90)/1000)</f>
        <v/>
      </c>
      <c r="AD90" s="188" t="str">
        <f>IF(SUM(居宅!L90)=0,"",SUM(居宅!L90)/1000)</f>
        <v/>
      </c>
      <c r="AE90" s="188" t="str">
        <f>IF(SUM(居宅!AF90)=0,"",SUM(居宅!AF90)/1000)</f>
        <v/>
      </c>
      <c r="AF90" s="188" t="str">
        <f>IF(SUM(居宅!AJ90)=0,"",SUM(居宅!AJ90)/1000)</f>
        <v/>
      </c>
      <c r="AG90" s="188" t="str">
        <f>IF(SUM(居宅!AT90)=0,"",SUM(居宅!AT90)/1000)</f>
        <v/>
      </c>
      <c r="AH90" s="188">
        <f>IF(SUM(居宅!BA90)=0,"",SUM(居宅!BA90)/1000)</f>
        <v>360</v>
      </c>
      <c r="AI90" s="187" t="str">
        <f>IF(SUM(作業所!H90)=0,"",SUM(作業所!H90)/1000)</f>
        <v/>
      </c>
      <c r="AJ90" s="188" t="str">
        <f>IF(SUM(作業所!I90)=0,"",SUM(作業所!I90)/1000)</f>
        <v/>
      </c>
      <c r="AK90" s="188" t="str">
        <f>IF(SUM(作業所!K90)=0,"",SUM(作業所!K90)/1000)</f>
        <v/>
      </c>
      <c r="AL90" s="188" t="str">
        <f>IF(SUM(作業所!R90)=0,"",SUM(作業所!R90)/1000)</f>
        <v/>
      </c>
      <c r="AM90" s="187" t="str">
        <f>IF(SUM('市受託(公益)'!H90)=0,"",SUM('市受託(公益)'!H90)/1000)</f>
        <v/>
      </c>
      <c r="AN90" s="188"/>
      <c r="AO90" s="188"/>
      <c r="AP90" s="188"/>
      <c r="AQ90" s="188"/>
    </row>
    <row r="91" spans="1:43" ht="16.5" hidden="1" customHeight="1" outlineLevel="1">
      <c r="A91" s="183"/>
      <c r="D91" s="24" t="s">
        <v>484</v>
      </c>
      <c r="E91" s="83" t="s">
        <v>6</v>
      </c>
      <c r="F91" s="49"/>
      <c r="G91" s="185"/>
      <c r="H91" s="179">
        <v>102000</v>
      </c>
      <c r="I91" s="179">
        <f t="shared" si="2"/>
        <v>112001</v>
      </c>
      <c r="J91" s="179">
        <f t="shared" si="3"/>
        <v>10001</v>
      </c>
      <c r="K91" s="180" t="str">
        <f>IF(SUM(法人!H91)=0,"",SUM(法人!H91)/1000)</f>
        <v/>
      </c>
      <c r="L91" s="187" t="str">
        <f>IF(SUM(地域!H91)=0,"",SUM(地域!H91)/1000)</f>
        <v/>
      </c>
      <c r="M91" s="187" t="str">
        <f>IF(SUM(相談!H91)=0,"",SUM(相談!H91)/1000)</f>
        <v/>
      </c>
      <c r="N91" s="188" t="str">
        <f>IF(SUM(相談!I91)=0,"",SUM(相談!I91)/1000)</f>
        <v/>
      </c>
      <c r="O91" s="188" t="str">
        <f>IF(SUM(相談!M91)=0,"",SUM(相談!M91)/1000)</f>
        <v/>
      </c>
      <c r="P91" s="188" t="str">
        <f>IF(SUM(相談!T91)=0,"",SUM(相談!T91)/1000)</f>
        <v/>
      </c>
      <c r="Q91" s="187" t="str">
        <f>IF(SUM(基金!H91)=0,"",SUM(基金!H91)/1000)</f>
        <v/>
      </c>
      <c r="R91" s="181" t="str">
        <f>IF(SUM(善銀!H91)=0,"",SUM(善銀!H91)/1000)</f>
        <v/>
      </c>
      <c r="S91" s="187" t="str">
        <f>IF(SUM(一般募金!H91)=0,"",SUM(一般募金!H91)/1000)</f>
        <v/>
      </c>
      <c r="T91" s="188" t="str">
        <f>IF(SUM(一般募金!I91)=0,"",SUM(一般募金!I91)/1000)</f>
        <v/>
      </c>
      <c r="U91" s="188" t="e">
        <f>IF(SUM(一般募金!#REF!)=0,"",SUM(一般募金!#REF!)/1000)</f>
        <v>#REF!</v>
      </c>
      <c r="V91" s="188" t="str">
        <f>IF(SUM(一般募金!K91)=0,"",SUM(一般募金!K91)/1000)</f>
        <v/>
      </c>
      <c r="W91" s="187" t="str">
        <f>IF(SUM(歳末募金!H91)=0,"",SUM(歳末募金!I91)/1000)</f>
        <v/>
      </c>
      <c r="X91" s="187" t="str">
        <f>IF(SUM(センター管理!H91)=0,"",SUM(センター管理!H91)/1000)</f>
        <v/>
      </c>
      <c r="Y91" s="188" t="str">
        <f>IF(SUM(センター管理!I91)=0,"",SUM(センター管理!I91)/1000)</f>
        <v/>
      </c>
      <c r="Z91" s="188" t="str">
        <f>IF(SUM(センター管理!K91)=0,"",SUM(センター管理!K91)/1000)</f>
        <v/>
      </c>
      <c r="AA91" s="188" t="e">
        <f>IF(SUM(センター管理!#REF!)=0,"",SUM(センター管理!#REF!)/1000)</f>
        <v>#REF!</v>
      </c>
      <c r="AB91" s="187">
        <f>IF(SUM(居宅!H91)=0,"",SUM(居宅!H91)/1000)</f>
        <v>112001</v>
      </c>
      <c r="AC91" s="188" t="str">
        <f>IF(SUM(居宅!I91)=0,"",SUM(居宅!I91)/1000)</f>
        <v/>
      </c>
      <c r="AD91" s="188" t="str">
        <f>IF(SUM(居宅!L91)=0,"",SUM(居宅!L91)/1000)</f>
        <v/>
      </c>
      <c r="AE91" s="188" t="str">
        <f>IF(SUM(居宅!AF91)=0,"",SUM(居宅!AF91)/1000)</f>
        <v/>
      </c>
      <c r="AF91" s="188">
        <f>IF(SUM(居宅!AJ91)=0,"",SUM(居宅!AJ91)/1000)</f>
        <v>112001</v>
      </c>
      <c r="AG91" s="188" t="str">
        <f>IF(SUM(居宅!AT91)=0,"",SUM(居宅!AT91)/1000)</f>
        <v/>
      </c>
      <c r="AH91" s="188" t="str">
        <f>IF(SUM(居宅!BA91)=0,"",SUM(居宅!BA91)/1000)</f>
        <v/>
      </c>
      <c r="AI91" s="187" t="str">
        <f>IF(SUM(作業所!H91)=0,"",SUM(作業所!H91)/1000)</f>
        <v/>
      </c>
      <c r="AJ91" s="188" t="str">
        <f>IF(SUM(作業所!I91)=0,"",SUM(作業所!I91)/1000)</f>
        <v/>
      </c>
      <c r="AK91" s="188" t="str">
        <f>IF(SUM(作業所!K91)=0,"",SUM(作業所!K91)/1000)</f>
        <v/>
      </c>
      <c r="AL91" s="188" t="str">
        <f>IF(SUM(作業所!R91)=0,"",SUM(作業所!R91)/1000)</f>
        <v/>
      </c>
      <c r="AM91" s="187" t="str">
        <f>IF(SUM('市受託(公益)'!H91)=0,"",SUM('市受託(公益)'!H91)/1000)</f>
        <v/>
      </c>
      <c r="AN91" s="188" t="str">
        <f>IF(SUM('市受託(公益)'!I91)=0,"",SUM('市受託(公益)'!I91)/1000)</f>
        <v/>
      </c>
      <c r="AO91" s="188" t="str">
        <f>IF(SUM('市受託(公益)'!K91)=0,"",SUM('市受託(公益)'!K91)/1000)</f>
        <v/>
      </c>
      <c r="AP91" s="188" t="str">
        <f>IF(SUM('市受託(公益)'!M91)=0,"",SUM('市受託(公益)'!M91)/1000)</f>
        <v/>
      </c>
      <c r="AQ91" s="188" t="e">
        <f>IF(SUM('市受託(公益)'!#REF!)=0,"",SUM('市受託(公益)'!#REF!)/1000)</f>
        <v>#REF!</v>
      </c>
    </row>
    <row r="92" spans="1:43" ht="16.5" hidden="1" customHeight="1" outlineLevel="2">
      <c r="A92" s="183"/>
      <c r="D92" s="25"/>
      <c r="E92" s="184"/>
      <c r="F92" s="28" t="s">
        <v>485</v>
      </c>
      <c r="G92" s="48" t="s">
        <v>111</v>
      </c>
      <c r="H92" s="179">
        <v>102000</v>
      </c>
      <c r="I92" s="179">
        <f t="shared" si="2"/>
        <v>112001</v>
      </c>
      <c r="J92" s="179">
        <f t="shared" si="3"/>
        <v>10001</v>
      </c>
      <c r="K92" s="180" t="str">
        <f>IF(SUM(法人!H92)=0,"",SUM(法人!H92)/1000)</f>
        <v/>
      </c>
      <c r="L92" s="187" t="str">
        <f>IF(SUM(地域!H92)=0,"",SUM(地域!H92)/1000)</f>
        <v/>
      </c>
      <c r="M92" s="187" t="str">
        <f>IF(SUM(相談!H92)=0,"",SUM(相談!H92)/1000)</f>
        <v/>
      </c>
      <c r="N92" s="188" t="str">
        <f>IF(SUM(相談!I92)=0,"",SUM(相談!I92)/1000)</f>
        <v/>
      </c>
      <c r="O92" s="188" t="str">
        <f>IF(SUM(相談!M92)=0,"",SUM(相談!M92)/1000)</f>
        <v/>
      </c>
      <c r="P92" s="188" t="str">
        <f>IF(SUM(相談!T92)=0,"",SUM(相談!T92)/1000)</f>
        <v/>
      </c>
      <c r="Q92" s="187" t="str">
        <f>IF(SUM(基金!H92)=0,"",SUM(基金!H92)/1000)</f>
        <v/>
      </c>
      <c r="R92" s="181" t="str">
        <f>IF(SUM(善銀!H92)=0,"",SUM(善銀!H92)/1000)</f>
        <v/>
      </c>
      <c r="S92" s="187" t="str">
        <f>IF(SUM(一般募金!H92)=0,"",SUM(一般募金!H92)/1000)</f>
        <v/>
      </c>
      <c r="T92" s="188" t="str">
        <f>IF(SUM(一般募金!I92)=0,"",SUM(一般募金!I92)/1000)</f>
        <v/>
      </c>
      <c r="U92" s="188" t="e">
        <f>IF(SUM(一般募金!#REF!)=0,"",SUM(一般募金!#REF!)/1000)</f>
        <v>#REF!</v>
      </c>
      <c r="V92" s="188" t="str">
        <f>IF(SUM(一般募金!K92)=0,"",SUM(一般募金!K92)/1000)</f>
        <v/>
      </c>
      <c r="W92" s="187" t="str">
        <f>IF(SUM(歳末募金!H92)=0,"",SUM(歳末募金!I92)/1000)</f>
        <v/>
      </c>
      <c r="X92" s="187" t="str">
        <f>IF(SUM(センター管理!H92)=0,"",SUM(センター管理!H92)/1000)</f>
        <v/>
      </c>
      <c r="Y92" s="188" t="str">
        <f>IF(SUM(センター管理!I92)=0,"",SUM(センター管理!I92)/1000)</f>
        <v/>
      </c>
      <c r="Z92" s="188" t="str">
        <f>IF(SUM(センター管理!K92)=0,"",SUM(センター管理!K92)/1000)</f>
        <v/>
      </c>
      <c r="AA92" s="188" t="e">
        <f>IF(SUM(センター管理!#REF!)=0,"",SUM(センター管理!#REF!)/1000)</f>
        <v>#REF!</v>
      </c>
      <c r="AB92" s="187">
        <f>IF(SUM(居宅!H92)=0,"",SUM(居宅!H92)/1000)</f>
        <v>112001</v>
      </c>
      <c r="AC92" s="188" t="str">
        <f>IF(SUM(居宅!I92)=0,"",SUM(居宅!I92)/1000)</f>
        <v/>
      </c>
      <c r="AD92" s="188" t="str">
        <f>IF(SUM(居宅!L92)=0,"",SUM(居宅!L92)/1000)</f>
        <v/>
      </c>
      <c r="AE92" s="188" t="str">
        <f>IF(SUM(居宅!AF92)=0,"",SUM(居宅!AF92)/1000)</f>
        <v/>
      </c>
      <c r="AF92" s="188">
        <f>IF(SUM(居宅!AJ92)=0,"",SUM(居宅!AJ92)/1000)</f>
        <v>112001</v>
      </c>
      <c r="AG92" s="188" t="str">
        <f>IF(SUM(居宅!AT92)=0,"",SUM(居宅!AT92)/1000)</f>
        <v/>
      </c>
      <c r="AH92" s="188" t="str">
        <f>IF(SUM(居宅!BA92)=0,"",SUM(居宅!BA92)/1000)</f>
        <v/>
      </c>
      <c r="AI92" s="187" t="str">
        <f>IF(SUM(作業所!H92)=0,"",SUM(作業所!H92)/1000)</f>
        <v/>
      </c>
      <c r="AJ92" s="188" t="str">
        <f>IF(SUM(作業所!I92)=0,"",SUM(作業所!I92)/1000)</f>
        <v/>
      </c>
      <c r="AK92" s="188" t="str">
        <f>IF(SUM(作業所!K92)=0,"",SUM(作業所!K92)/1000)</f>
        <v/>
      </c>
      <c r="AL92" s="188" t="str">
        <f>IF(SUM(作業所!R92)=0,"",SUM(作業所!R92)/1000)</f>
        <v/>
      </c>
      <c r="AM92" s="187" t="str">
        <f>IF(SUM('市受託(公益)'!H92)=0,"",SUM('市受託(公益)'!H92)/1000)</f>
        <v/>
      </c>
      <c r="AN92" s="188" t="str">
        <f>IF(SUM('市受託(公益)'!I92)=0,"",SUM('市受託(公益)'!I92)/1000)</f>
        <v/>
      </c>
      <c r="AO92" s="188" t="str">
        <f>IF(SUM('市受託(公益)'!K92)=0,"",SUM('市受託(公益)'!K92)/1000)</f>
        <v/>
      </c>
      <c r="AP92" s="188" t="str">
        <f>IF(SUM('市受託(公益)'!M92)=0,"",SUM('市受託(公益)'!M92)/1000)</f>
        <v/>
      </c>
      <c r="AQ92" s="188" t="e">
        <f>IF(SUM('市受託(公益)'!#REF!)=0,"",SUM('市受託(公益)'!#REF!)/1000)</f>
        <v>#REF!</v>
      </c>
    </row>
    <row r="93" spans="1:43" ht="16.5" hidden="1" customHeight="1" outlineLevel="3">
      <c r="A93" s="183"/>
      <c r="F93" s="192" t="s">
        <v>778</v>
      </c>
      <c r="G93" s="44" t="s">
        <v>809</v>
      </c>
      <c r="H93" s="179">
        <v>0</v>
      </c>
      <c r="I93" s="179">
        <f t="shared" si="2"/>
        <v>112001</v>
      </c>
      <c r="J93" s="179">
        <f t="shared" si="3"/>
        <v>112001</v>
      </c>
      <c r="K93" s="180" t="str">
        <f>IF(SUM(法人!H93)=0,"",SUM(法人!H93)/1000)</f>
        <v/>
      </c>
      <c r="L93" s="187" t="str">
        <f>IF(SUM(地域!H93)=0,"",SUM(地域!H93)/1000)</f>
        <v/>
      </c>
      <c r="M93" s="187" t="str">
        <f>IF(SUM(相談!H93)=0,"",SUM(相談!H93)/1000)</f>
        <v/>
      </c>
      <c r="N93" s="188" t="str">
        <f>IF(SUM(相談!I93)=0,"",SUM(相談!I93)/1000)</f>
        <v/>
      </c>
      <c r="O93" s="188" t="str">
        <f>IF(SUM(相談!M93)=0,"",SUM(相談!M93)/1000)</f>
        <v/>
      </c>
      <c r="P93" s="188" t="str">
        <f>IF(SUM(相談!T93)=0,"",SUM(相談!T93)/1000)</f>
        <v/>
      </c>
      <c r="Q93" s="187" t="str">
        <f>IF(SUM(基金!H93)=0,"",SUM(基金!H93)/1000)</f>
        <v/>
      </c>
      <c r="R93" s="181" t="str">
        <f>IF(SUM(善銀!H93)=0,"",SUM(善銀!H93)/1000)</f>
        <v/>
      </c>
      <c r="S93" s="187" t="str">
        <f>IF(SUM(一般募金!H93)=0,"",SUM(一般募金!H93)/1000)</f>
        <v/>
      </c>
      <c r="T93" s="188" t="str">
        <f>IF(SUM(一般募金!I93)=0,"",SUM(一般募金!I93)/1000)</f>
        <v/>
      </c>
      <c r="U93" s="188" t="e">
        <f>IF(SUM(一般募金!#REF!)=0,"",SUM(一般募金!#REF!)/1000)</f>
        <v>#REF!</v>
      </c>
      <c r="V93" s="188" t="str">
        <f>IF(SUM(一般募金!K93)=0,"",SUM(一般募金!K93)/1000)</f>
        <v/>
      </c>
      <c r="W93" s="187" t="str">
        <f>IF(SUM(歳末募金!H93)=0,"",SUM(歳末募金!I93)/1000)</f>
        <v/>
      </c>
      <c r="X93" s="187" t="str">
        <f>IF(SUM(センター管理!H93)=0,"",SUM(センター管理!H93)/1000)</f>
        <v/>
      </c>
      <c r="Y93" s="188" t="str">
        <f>IF(SUM(センター管理!I93)=0,"",SUM(センター管理!I93)/1000)</f>
        <v/>
      </c>
      <c r="Z93" s="188" t="str">
        <f>IF(SUM(センター管理!K93)=0,"",SUM(センター管理!K93)/1000)</f>
        <v/>
      </c>
      <c r="AA93" s="188" t="e">
        <f>IF(SUM(センター管理!#REF!)=0,"",SUM(センター管理!#REF!)/1000)</f>
        <v>#REF!</v>
      </c>
      <c r="AB93" s="187">
        <f>IF(SUM(居宅!H93)=0,"",SUM(居宅!H93)/1000)</f>
        <v>112001</v>
      </c>
      <c r="AC93" s="188" t="str">
        <f>IF(SUM(居宅!I93)=0,"",SUM(居宅!I93)/1000)</f>
        <v/>
      </c>
      <c r="AD93" s="188" t="str">
        <f>IF(SUM(居宅!L93)=0,"",SUM(居宅!L93)/1000)</f>
        <v/>
      </c>
      <c r="AE93" s="188" t="str">
        <f>IF(SUM(居宅!AF93)=0,"",SUM(居宅!AF93)/1000)</f>
        <v/>
      </c>
      <c r="AF93" s="188">
        <f>IF(SUM(居宅!AJ93)=0,"",SUM(居宅!AJ93)/1000)</f>
        <v>112001</v>
      </c>
      <c r="AG93" s="188" t="str">
        <f>IF(SUM(居宅!AT93)=0,"",SUM(居宅!AT93)/1000)</f>
        <v/>
      </c>
      <c r="AH93" s="188" t="str">
        <f>IF(SUM(居宅!BA93)=0,"",SUM(居宅!BA93)/1000)</f>
        <v/>
      </c>
      <c r="AI93" s="187" t="str">
        <f>IF(SUM(作業所!H93)=0,"",SUM(作業所!H93)/1000)</f>
        <v/>
      </c>
      <c r="AJ93" s="188" t="str">
        <f>IF(SUM(作業所!I93)=0,"",SUM(作業所!I93)/1000)</f>
        <v/>
      </c>
      <c r="AK93" s="188" t="str">
        <f>IF(SUM(作業所!K93)=0,"",SUM(作業所!K93)/1000)</f>
        <v/>
      </c>
      <c r="AL93" s="188" t="str">
        <f>IF(SUM(作業所!R93)=0,"",SUM(作業所!R93)/1000)</f>
        <v/>
      </c>
      <c r="AM93" s="187" t="str">
        <f>IF(SUM('市受託(公益)'!H93)=0,"",SUM('市受託(公益)'!H93)/1000)</f>
        <v/>
      </c>
      <c r="AN93" s="188"/>
      <c r="AO93" s="188"/>
      <c r="AP93" s="188"/>
      <c r="AQ93" s="188"/>
    </row>
    <row r="94" spans="1:43" ht="16.5" hidden="1" customHeight="1" outlineLevel="3">
      <c r="A94" s="183"/>
      <c r="F94" s="192" t="s">
        <v>781</v>
      </c>
      <c r="G94" s="44" t="s">
        <v>785</v>
      </c>
      <c r="H94" s="179"/>
      <c r="I94" s="179" t="str">
        <f t="shared" si="2"/>
        <v/>
      </c>
      <c r="J94" s="179" t="str">
        <f t="shared" si="3"/>
        <v xml:space="preserve"> </v>
      </c>
      <c r="K94" s="180" t="str">
        <f>IF(SUM(法人!H94)=0,"",SUM(法人!H94)/1000)</f>
        <v/>
      </c>
      <c r="L94" s="187" t="str">
        <f>IF(SUM(地域!H94)=0,"",SUM(地域!H94)/1000)</f>
        <v/>
      </c>
      <c r="M94" s="187" t="str">
        <f>IF(SUM(相談!H94)=0,"",SUM(相談!H94)/1000)</f>
        <v/>
      </c>
      <c r="N94" s="188" t="str">
        <f>IF(SUM(相談!I94)=0,"",SUM(相談!I94)/1000)</f>
        <v/>
      </c>
      <c r="O94" s="188" t="str">
        <f>IF(SUM(相談!M94)=0,"",SUM(相談!M94)/1000)</f>
        <v/>
      </c>
      <c r="P94" s="188" t="str">
        <f>IF(SUM(相談!T94)=0,"",SUM(相談!T94)/1000)</f>
        <v/>
      </c>
      <c r="Q94" s="187" t="str">
        <f>IF(SUM(基金!H94)=0,"",SUM(基金!H94)/1000)</f>
        <v/>
      </c>
      <c r="R94" s="181" t="str">
        <f>IF(SUM(善銀!H94)=0,"",SUM(善銀!H94)/1000)</f>
        <v/>
      </c>
      <c r="S94" s="187" t="str">
        <f>IF(SUM(一般募金!H94)=0,"",SUM(一般募金!H94)/1000)</f>
        <v/>
      </c>
      <c r="T94" s="188" t="str">
        <f>IF(SUM(一般募金!I94)=0,"",SUM(一般募金!I94)/1000)</f>
        <v/>
      </c>
      <c r="U94" s="188" t="e">
        <f>IF(SUM(一般募金!#REF!)=0,"",SUM(一般募金!#REF!)/1000)</f>
        <v>#REF!</v>
      </c>
      <c r="V94" s="188" t="str">
        <f>IF(SUM(一般募金!K94)=0,"",SUM(一般募金!K94)/1000)</f>
        <v/>
      </c>
      <c r="W94" s="187" t="str">
        <f>IF(SUM(歳末募金!H94)=0,"",SUM(歳末募金!I94)/1000)</f>
        <v/>
      </c>
      <c r="X94" s="187" t="str">
        <f>IF(SUM(センター管理!H94)=0,"",SUM(センター管理!H94)/1000)</f>
        <v/>
      </c>
      <c r="Y94" s="188" t="str">
        <f>IF(SUM(センター管理!I94)=0,"",SUM(センター管理!I94)/1000)</f>
        <v/>
      </c>
      <c r="Z94" s="188" t="str">
        <f>IF(SUM(センター管理!K94)=0,"",SUM(センター管理!K94)/1000)</f>
        <v/>
      </c>
      <c r="AA94" s="188" t="e">
        <f>IF(SUM(センター管理!#REF!)=0,"",SUM(センター管理!#REF!)/1000)</f>
        <v>#REF!</v>
      </c>
      <c r="AB94" s="187" t="str">
        <f>IF(SUM(居宅!H94)=0,"",SUM(居宅!H94)/1000)</f>
        <v/>
      </c>
      <c r="AC94" s="188" t="str">
        <f>IF(SUM(居宅!I94)=0,"",SUM(居宅!I94)/1000)</f>
        <v/>
      </c>
      <c r="AD94" s="188" t="str">
        <f>IF(SUM(居宅!L94)=0,"",SUM(居宅!L94)/1000)</f>
        <v/>
      </c>
      <c r="AE94" s="188" t="str">
        <f>IF(SUM(居宅!AF94)=0,"",SUM(居宅!AF94)/1000)</f>
        <v/>
      </c>
      <c r="AF94" s="188" t="str">
        <f>IF(SUM(居宅!AJ94)=0,"",SUM(居宅!AJ94)/1000)</f>
        <v/>
      </c>
      <c r="AG94" s="188" t="str">
        <f>IF(SUM(居宅!AT94)=0,"",SUM(居宅!AT94)/1000)</f>
        <v/>
      </c>
      <c r="AH94" s="188" t="str">
        <f>IF(SUM(居宅!BA94)=0,"",SUM(居宅!BA94)/1000)</f>
        <v/>
      </c>
      <c r="AI94" s="187" t="str">
        <f>IF(SUM(作業所!H94)=0,"",SUM(作業所!H94)/1000)</f>
        <v/>
      </c>
      <c r="AJ94" s="188" t="str">
        <f>IF(SUM(作業所!I94)=0,"",SUM(作業所!I94)/1000)</f>
        <v/>
      </c>
      <c r="AK94" s="188" t="str">
        <f>IF(SUM(作業所!K94)=0,"",SUM(作業所!K94)/1000)</f>
        <v/>
      </c>
      <c r="AL94" s="188" t="str">
        <f>IF(SUM(作業所!R94)=0,"",SUM(作業所!R94)/1000)</f>
        <v/>
      </c>
      <c r="AM94" s="187" t="str">
        <f>IF(SUM('市受託(公益)'!H94)=0,"",SUM('市受託(公益)'!H94)/1000)</f>
        <v/>
      </c>
      <c r="AN94" s="188"/>
      <c r="AO94" s="188"/>
      <c r="AP94" s="188"/>
      <c r="AQ94" s="188"/>
    </row>
    <row r="95" spans="1:43" ht="16.5" hidden="1" customHeight="1" outlineLevel="1">
      <c r="A95" s="183"/>
      <c r="D95" s="24" t="s">
        <v>486</v>
      </c>
      <c r="E95" s="83" t="s">
        <v>410</v>
      </c>
      <c r="F95" s="49"/>
      <c r="G95" s="185"/>
      <c r="H95" s="179">
        <v>11958</v>
      </c>
      <c r="I95" s="179">
        <f t="shared" si="2"/>
        <v>10197</v>
      </c>
      <c r="J95" s="179">
        <f t="shared" si="3"/>
        <v>-1761</v>
      </c>
      <c r="K95" s="180" t="str">
        <f>IF(SUM(法人!H95)=0,"",SUM(法人!H95)/1000)</f>
        <v/>
      </c>
      <c r="L95" s="187" t="str">
        <f>IF(SUM(地域!H95)=0,"",SUM(地域!H95)/1000)</f>
        <v/>
      </c>
      <c r="M95" s="187" t="str">
        <f>IF(SUM(相談!H95)=0,"",SUM(相談!H95)/1000)</f>
        <v/>
      </c>
      <c r="N95" s="188" t="str">
        <f>IF(SUM(相談!I95)=0,"",SUM(相談!I95)/1000)</f>
        <v/>
      </c>
      <c r="O95" s="188" t="str">
        <f>IF(SUM(相談!M95)=0,"",SUM(相談!M95)/1000)</f>
        <v/>
      </c>
      <c r="P95" s="188" t="str">
        <f>IF(SUM(相談!T95)=0,"",SUM(相談!T95)/1000)</f>
        <v/>
      </c>
      <c r="Q95" s="187" t="str">
        <f>IF(SUM(基金!H95)=0,"",SUM(基金!H95)/1000)</f>
        <v/>
      </c>
      <c r="R95" s="181" t="str">
        <f>IF(SUM(善銀!H95)=0,"",SUM(善銀!H95)/1000)</f>
        <v/>
      </c>
      <c r="S95" s="187" t="str">
        <f>IF(SUM(一般募金!H95)=0,"",SUM(一般募金!H95)/1000)</f>
        <v/>
      </c>
      <c r="T95" s="188" t="str">
        <f>IF(SUM(一般募金!I95)=0,"",SUM(一般募金!I95)/1000)</f>
        <v/>
      </c>
      <c r="U95" s="188" t="e">
        <f>IF(SUM(一般募金!#REF!)=0,"",SUM(一般募金!#REF!)/1000)</f>
        <v>#REF!</v>
      </c>
      <c r="V95" s="188" t="str">
        <f>IF(SUM(一般募金!K95)=0,"",SUM(一般募金!K95)/1000)</f>
        <v/>
      </c>
      <c r="W95" s="187" t="str">
        <f>IF(SUM(歳末募金!H95)=0,"",SUM(歳末募金!I95)/1000)</f>
        <v/>
      </c>
      <c r="X95" s="187" t="str">
        <f>IF(SUM(センター管理!H95)=0,"",SUM(センター管理!H95)/1000)</f>
        <v/>
      </c>
      <c r="Y95" s="188" t="str">
        <f>IF(SUM(センター管理!I95)=0,"",SUM(センター管理!I95)/1000)</f>
        <v/>
      </c>
      <c r="Z95" s="188" t="str">
        <f>IF(SUM(センター管理!K95)=0,"",SUM(センター管理!K95)/1000)</f>
        <v/>
      </c>
      <c r="AA95" s="188" t="e">
        <f>IF(SUM(センター管理!#REF!)=0,"",SUM(センター管理!#REF!)/1000)</f>
        <v>#REF!</v>
      </c>
      <c r="AB95" s="187">
        <f>IF(SUM(居宅!H95)=0,"",SUM(居宅!H95)/1000)</f>
        <v>10197</v>
      </c>
      <c r="AC95" s="188" t="str">
        <f>IF(SUM(居宅!I95)=0,"",SUM(居宅!I95)/1000)</f>
        <v/>
      </c>
      <c r="AD95" s="188">
        <f>IF(SUM(居宅!L95)=0,"",SUM(居宅!L95)/1000)</f>
        <v>3683</v>
      </c>
      <c r="AE95" s="188" t="str">
        <f>IF(SUM(居宅!AF95)=0,"",SUM(居宅!AF95)/1000)</f>
        <v/>
      </c>
      <c r="AF95" s="188" t="str">
        <f>IF(SUM(居宅!AJ95)=0,"",SUM(居宅!AJ95)/1000)</f>
        <v/>
      </c>
      <c r="AG95" s="188">
        <f>IF(SUM(居宅!AT95)=0,"",SUM(居宅!AT95)/1000)</f>
        <v>2143</v>
      </c>
      <c r="AH95" s="188" t="str">
        <f>IF(SUM(居宅!BA95)=0,"",SUM(居宅!BA95)/1000)</f>
        <v/>
      </c>
      <c r="AI95" s="187" t="str">
        <f>IF(SUM(作業所!H95)=0,"",SUM(作業所!H95)/1000)</f>
        <v/>
      </c>
      <c r="AJ95" s="188" t="str">
        <f>IF(SUM(作業所!I95)=0,"",SUM(作業所!I95)/1000)</f>
        <v/>
      </c>
      <c r="AK95" s="188" t="str">
        <f>IF(SUM(作業所!K95)=0,"",SUM(作業所!K95)/1000)</f>
        <v/>
      </c>
      <c r="AL95" s="188" t="str">
        <f>IF(SUM(作業所!R95)=0,"",SUM(作業所!R95)/1000)</f>
        <v/>
      </c>
      <c r="AM95" s="187" t="str">
        <f>IF(SUM('市受託(公益)'!H95)=0,"",SUM('市受託(公益)'!H95)/1000)</f>
        <v/>
      </c>
      <c r="AN95" s="188" t="str">
        <f>IF(SUM('市受託(公益)'!I95)=0,"",SUM('市受託(公益)'!I95)/1000)</f>
        <v/>
      </c>
      <c r="AO95" s="188" t="str">
        <f>IF(SUM('市受託(公益)'!K95)=0,"",SUM('市受託(公益)'!K95)/1000)</f>
        <v/>
      </c>
      <c r="AP95" s="188" t="str">
        <f>IF(SUM('市受託(公益)'!M95)=0,"",SUM('市受託(公益)'!M95)/1000)</f>
        <v/>
      </c>
      <c r="AQ95" s="188" t="e">
        <f>IF(SUM('市受託(公益)'!#REF!)=0,"",SUM('市受託(公益)'!#REF!)/1000)</f>
        <v>#REF!</v>
      </c>
    </row>
    <row r="96" spans="1:43" ht="16.5" hidden="1" customHeight="1" outlineLevel="2">
      <c r="A96" s="183"/>
      <c r="D96" s="25"/>
      <c r="E96" s="184"/>
      <c r="F96" s="28" t="s">
        <v>487</v>
      </c>
      <c r="G96" s="48" t="s">
        <v>488</v>
      </c>
      <c r="H96" s="179">
        <v>10500</v>
      </c>
      <c r="I96" s="179">
        <f t="shared" si="2"/>
        <v>9116</v>
      </c>
      <c r="J96" s="179">
        <f t="shared" si="3"/>
        <v>-1384</v>
      </c>
      <c r="K96" s="180" t="str">
        <f>IF(SUM(法人!H96)=0,"",SUM(法人!H96)/1000)</f>
        <v/>
      </c>
      <c r="L96" s="187" t="str">
        <f>IF(SUM(地域!H96)=0,"",SUM(地域!H96)/1000)</f>
        <v/>
      </c>
      <c r="M96" s="187" t="str">
        <f>IF(SUM(相談!H96)=0,"",SUM(相談!H96)/1000)</f>
        <v/>
      </c>
      <c r="N96" s="188" t="str">
        <f>IF(SUM(相談!I96)=0,"",SUM(相談!I96)/1000)</f>
        <v/>
      </c>
      <c r="O96" s="188" t="str">
        <f>IF(SUM(相談!M96)=0,"",SUM(相談!M96)/1000)</f>
        <v/>
      </c>
      <c r="P96" s="188" t="str">
        <f>IF(SUM(相談!T96)=0,"",SUM(相談!T96)/1000)</f>
        <v/>
      </c>
      <c r="Q96" s="187" t="str">
        <f>IF(SUM(基金!H96)=0,"",SUM(基金!H96)/1000)</f>
        <v/>
      </c>
      <c r="R96" s="181" t="str">
        <f>IF(SUM(善銀!H96)=0,"",SUM(善銀!H96)/1000)</f>
        <v/>
      </c>
      <c r="S96" s="187" t="str">
        <f>IF(SUM(一般募金!H96)=0,"",SUM(一般募金!H96)/1000)</f>
        <v/>
      </c>
      <c r="T96" s="188" t="str">
        <f>IF(SUM(一般募金!I96)=0,"",SUM(一般募金!I96)/1000)</f>
        <v/>
      </c>
      <c r="U96" s="188" t="e">
        <f>IF(SUM(一般募金!#REF!)=0,"",SUM(一般募金!#REF!)/1000)</f>
        <v>#REF!</v>
      </c>
      <c r="V96" s="188" t="str">
        <f>IF(SUM(一般募金!K96)=0,"",SUM(一般募金!K96)/1000)</f>
        <v/>
      </c>
      <c r="W96" s="187" t="str">
        <f>IF(SUM(歳末募金!H96)=0,"",SUM(歳末募金!I96)/1000)</f>
        <v/>
      </c>
      <c r="X96" s="187" t="str">
        <f>IF(SUM(センター管理!H96)=0,"",SUM(センター管理!H96)/1000)</f>
        <v/>
      </c>
      <c r="Y96" s="188" t="str">
        <f>IF(SUM(センター管理!I96)=0,"",SUM(センター管理!I96)/1000)</f>
        <v/>
      </c>
      <c r="Z96" s="188" t="str">
        <f>IF(SUM(センター管理!K96)=0,"",SUM(センター管理!K96)/1000)</f>
        <v/>
      </c>
      <c r="AA96" s="188" t="e">
        <f>IF(SUM(センター管理!#REF!)=0,"",SUM(センター管理!#REF!)/1000)</f>
        <v>#REF!</v>
      </c>
      <c r="AB96" s="187">
        <f>IF(SUM(居宅!H96)=0,"",SUM(居宅!H96)/1000)</f>
        <v>9116</v>
      </c>
      <c r="AC96" s="188" t="str">
        <f>IF(SUM(居宅!I96)=0,"",SUM(居宅!I96)/1000)</f>
        <v/>
      </c>
      <c r="AD96" s="188">
        <f>IF(SUM(居宅!L96)=0,"",SUM(居宅!L96)/1000)</f>
        <v>3249</v>
      </c>
      <c r="AE96" s="188" t="str">
        <f>IF(SUM(居宅!AF96)=0,"",SUM(居宅!AF96)/1000)</f>
        <v/>
      </c>
      <c r="AF96" s="188" t="str">
        <f>IF(SUM(居宅!AJ96)=0,"",SUM(居宅!AJ96)/1000)</f>
        <v/>
      </c>
      <c r="AG96" s="188">
        <f>IF(SUM(居宅!AT96)=0,"",SUM(居宅!AT96)/1000)</f>
        <v>1926</v>
      </c>
      <c r="AH96" s="188" t="str">
        <f>IF(SUM(居宅!BA96)=0,"",SUM(居宅!BA96)/1000)</f>
        <v/>
      </c>
      <c r="AI96" s="187" t="str">
        <f>IF(SUM(作業所!H96)=0,"",SUM(作業所!H96)/1000)</f>
        <v/>
      </c>
      <c r="AJ96" s="188" t="str">
        <f>IF(SUM(作業所!I96)=0,"",SUM(作業所!I96)/1000)</f>
        <v/>
      </c>
      <c r="AK96" s="188" t="str">
        <f>IF(SUM(作業所!K96)=0,"",SUM(作業所!K96)/1000)</f>
        <v/>
      </c>
      <c r="AL96" s="188" t="str">
        <f>IF(SUM(作業所!R96)=0,"",SUM(作業所!R96)/1000)</f>
        <v/>
      </c>
      <c r="AM96" s="187" t="str">
        <f>IF(SUM('市受託(公益)'!H96)=0,"",SUM('市受託(公益)'!H96)/1000)</f>
        <v/>
      </c>
      <c r="AN96" s="188" t="str">
        <f>IF(SUM('市受託(公益)'!I96)=0,"",SUM('市受託(公益)'!I96)/1000)</f>
        <v/>
      </c>
      <c r="AO96" s="188" t="str">
        <f>IF(SUM('市受託(公益)'!K96)=0,"",SUM('市受託(公益)'!K96)/1000)</f>
        <v/>
      </c>
      <c r="AP96" s="188" t="str">
        <f>IF(SUM('市受託(公益)'!M96)=0,"",SUM('市受託(公益)'!M96)/1000)</f>
        <v/>
      </c>
      <c r="AQ96" s="188" t="e">
        <f>IF(SUM('市受託(公益)'!#REF!)=0,"",SUM('市受託(公益)'!#REF!)/1000)</f>
        <v>#REF!</v>
      </c>
    </row>
    <row r="97" spans="1:43" ht="16.5" hidden="1" customHeight="1" outlineLevel="3">
      <c r="A97" s="183"/>
      <c r="F97" s="192" t="s">
        <v>778</v>
      </c>
      <c r="G97" s="44" t="s">
        <v>822</v>
      </c>
      <c r="H97" s="179">
        <v>0</v>
      </c>
      <c r="I97" s="179">
        <f t="shared" si="2"/>
        <v>3640</v>
      </c>
      <c r="J97" s="179">
        <f t="shared" si="3"/>
        <v>3640</v>
      </c>
      <c r="K97" s="180" t="str">
        <f>IF(SUM(法人!H97)=0,"",SUM(法人!H97)/1000)</f>
        <v/>
      </c>
      <c r="L97" s="187" t="str">
        <f>IF(SUM(地域!H97)=0,"",SUM(地域!H97)/1000)</f>
        <v/>
      </c>
      <c r="M97" s="187" t="str">
        <f>IF(SUM(相談!H97)=0,"",SUM(相談!H97)/1000)</f>
        <v/>
      </c>
      <c r="N97" s="188" t="str">
        <f>IF(SUM(相談!I97)=0,"",SUM(相談!I97)/1000)</f>
        <v/>
      </c>
      <c r="O97" s="188" t="str">
        <f>IF(SUM(相談!M97)=0,"",SUM(相談!M97)/1000)</f>
        <v/>
      </c>
      <c r="P97" s="188" t="str">
        <f>IF(SUM(相談!T97)=0,"",SUM(相談!T97)/1000)</f>
        <v/>
      </c>
      <c r="Q97" s="187" t="str">
        <f>IF(SUM(基金!H97)=0,"",SUM(基金!H97)/1000)</f>
        <v/>
      </c>
      <c r="R97" s="181" t="str">
        <f>IF(SUM(善銀!H97)=0,"",SUM(善銀!H97)/1000)</f>
        <v/>
      </c>
      <c r="S97" s="187" t="str">
        <f>IF(SUM(一般募金!H97)=0,"",SUM(一般募金!H97)/1000)</f>
        <v/>
      </c>
      <c r="T97" s="188" t="str">
        <f>IF(SUM(一般募金!I97)=0,"",SUM(一般募金!I97)/1000)</f>
        <v/>
      </c>
      <c r="U97" s="188" t="e">
        <f>IF(SUM(一般募金!#REF!)=0,"",SUM(一般募金!#REF!)/1000)</f>
        <v>#REF!</v>
      </c>
      <c r="V97" s="188" t="str">
        <f>IF(SUM(一般募金!K97)=0,"",SUM(一般募金!K97)/1000)</f>
        <v/>
      </c>
      <c r="W97" s="187" t="str">
        <f>IF(SUM(歳末募金!H97)=0,"",SUM(歳末募金!I97)/1000)</f>
        <v/>
      </c>
      <c r="X97" s="187" t="str">
        <f>IF(SUM(センター管理!H97)=0,"",SUM(センター管理!H97)/1000)</f>
        <v/>
      </c>
      <c r="Y97" s="188" t="str">
        <f>IF(SUM(センター管理!I97)=0,"",SUM(センター管理!I97)/1000)</f>
        <v/>
      </c>
      <c r="Z97" s="188" t="str">
        <f>IF(SUM(センター管理!K97)=0,"",SUM(センター管理!K97)/1000)</f>
        <v/>
      </c>
      <c r="AA97" s="188" t="e">
        <f>IF(SUM(センター管理!#REF!)=0,"",SUM(センター管理!#REF!)/1000)</f>
        <v>#REF!</v>
      </c>
      <c r="AB97" s="187">
        <f>IF(SUM(居宅!H97)=0,"",SUM(居宅!H97)/1000)</f>
        <v>3640</v>
      </c>
      <c r="AC97" s="188" t="str">
        <f>IF(SUM(居宅!I97)=0,"",SUM(居宅!I97)/1000)</f>
        <v/>
      </c>
      <c r="AD97" s="188">
        <f>IF(SUM(居宅!L97)=0,"",SUM(居宅!L97)/1000)</f>
        <v>3249</v>
      </c>
      <c r="AE97" s="188" t="str">
        <f>IF(SUM(居宅!AF97)=0,"",SUM(居宅!AF97)/1000)</f>
        <v/>
      </c>
      <c r="AF97" s="188" t="str">
        <f>IF(SUM(居宅!AJ97)=0,"",SUM(居宅!AJ97)/1000)</f>
        <v/>
      </c>
      <c r="AG97" s="188">
        <f>IF(SUM(居宅!AT97)=0,"",SUM(居宅!AT97)/1000)</f>
        <v>391</v>
      </c>
      <c r="AH97" s="188" t="str">
        <f>IF(SUM(居宅!BA97)=0,"",SUM(居宅!BA97)/1000)</f>
        <v/>
      </c>
      <c r="AI97" s="187" t="str">
        <f>IF(SUM(作業所!H97)=0,"",SUM(作業所!H97)/1000)</f>
        <v/>
      </c>
      <c r="AJ97" s="188" t="str">
        <f>IF(SUM(作業所!I97)=0,"",SUM(作業所!I97)/1000)</f>
        <v/>
      </c>
      <c r="AK97" s="188" t="str">
        <f>IF(SUM(作業所!K97)=0,"",SUM(作業所!K97)/1000)</f>
        <v/>
      </c>
      <c r="AL97" s="188" t="str">
        <f>IF(SUM(作業所!R97)=0,"",SUM(作業所!R97)/1000)</f>
        <v/>
      </c>
      <c r="AM97" s="187" t="str">
        <f>IF(SUM('市受託(公益)'!H97)=0,"",SUM('市受託(公益)'!H97)/1000)</f>
        <v/>
      </c>
      <c r="AN97" s="188"/>
      <c r="AO97" s="188"/>
      <c r="AP97" s="188"/>
      <c r="AQ97" s="188"/>
    </row>
    <row r="98" spans="1:43" ht="16.5" hidden="1" customHeight="1" outlineLevel="3">
      <c r="A98" s="183"/>
      <c r="F98" s="192" t="s">
        <v>779</v>
      </c>
      <c r="G98" s="44" t="s">
        <v>990</v>
      </c>
      <c r="H98" s="179">
        <v>0</v>
      </c>
      <c r="I98" s="179">
        <f t="shared" si="2"/>
        <v>5476</v>
      </c>
      <c r="J98" s="179">
        <f t="shared" si="3"/>
        <v>5476</v>
      </c>
      <c r="K98" s="180" t="str">
        <f>IF(SUM(法人!H98)=0,"",SUM(法人!H98)/1000)</f>
        <v/>
      </c>
      <c r="L98" s="187" t="str">
        <f>IF(SUM(地域!H98)=0,"",SUM(地域!H98)/1000)</f>
        <v/>
      </c>
      <c r="M98" s="187" t="str">
        <f>IF(SUM(相談!H98)=0,"",SUM(相談!H98)/1000)</f>
        <v/>
      </c>
      <c r="N98" s="188" t="str">
        <f>IF(SUM(相談!I98)=0,"",SUM(相談!I98)/1000)</f>
        <v/>
      </c>
      <c r="O98" s="188" t="str">
        <f>IF(SUM(相談!M98)=0,"",SUM(相談!M98)/1000)</f>
        <v/>
      </c>
      <c r="P98" s="188" t="str">
        <f>IF(SUM(相談!T98)=0,"",SUM(相談!T98)/1000)</f>
        <v/>
      </c>
      <c r="Q98" s="187" t="str">
        <f>IF(SUM(基金!H98)=0,"",SUM(基金!H98)/1000)</f>
        <v/>
      </c>
      <c r="R98" s="181" t="str">
        <f>IF(SUM(善銀!H98)=0,"",SUM(善銀!H98)/1000)</f>
        <v/>
      </c>
      <c r="S98" s="187" t="str">
        <f>IF(SUM(一般募金!H98)=0,"",SUM(一般募金!H98)/1000)</f>
        <v/>
      </c>
      <c r="T98" s="188" t="str">
        <f>IF(SUM(一般募金!I98)=0,"",SUM(一般募金!I98)/1000)</f>
        <v/>
      </c>
      <c r="U98" s="188" t="e">
        <f>IF(SUM(一般募金!#REF!)=0,"",SUM(一般募金!#REF!)/1000)</f>
        <v>#REF!</v>
      </c>
      <c r="V98" s="188" t="str">
        <f>IF(SUM(一般募金!K98)=0,"",SUM(一般募金!K98)/1000)</f>
        <v/>
      </c>
      <c r="W98" s="187" t="str">
        <f>IF(SUM(歳末募金!H98)=0,"",SUM(歳末募金!I98)/1000)</f>
        <v/>
      </c>
      <c r="X98" s="187" t="str">
        <f>IF(SUM(センター管理!H98)=0,"",SUM(センター管理!H98)/1000)</f>
        <v/>
      </c>
      <c r="Y98" s="188" t="str">
        <f>IF(SUM(センター管理!I98)=0,"",SUM(センター管理!I98)/1000)</f>
        <v/>
      </c>
      <c r="Z98" s="188" t="str">
        <f>IF(SUM(センター管理!K98)=0,"",SUM(センター管理!K98)/1000)</f>
        <v/>
      </c>
      <c r="AA98" s="188" t="e">
        <f>IF(SUM(センター管理!#REF!)=0,"",SUM(センター管理!#REF!)/1000)</f>
        <v>#REF!</v>
      </c>
      <c r="AB98" s="187">
        <f>IF(SUM(居宅!H98)=0,"",SUM(居宅!H98)/1000)</f>
        <v>5476</v>
      </c>
      <c r="AC98" s="188" t="str">
        <f>IF(SUM(居宅!I98)=0,"",SUM(居宅!I98)/1000)</f>
        <v/>
      </c>
      <c r="AD98" s="188" t="str">
        <f>IF(SUM(居宅!L98)=0,"",SUM(居宅!L98)/1000)</f>
        <v/>
      </c>
      <c r="AE98" s="188" t="str">
        <f>IF(SUM(居宅!AF98)=0,"",SUM(居宅!AF98)/1000)</f>
        <v/>
      </c>
      <c r="AF98" s="188" t="str">
        <f>IF(SUM(居宅!AJ98)=0,"",SUM(居宅!AJ98)/1000)</f>
        <v/>
      </c>
      <c r="AG98" s="188">
        <f>IF(SUM(居宅!AT98)=0,"",SUM(居宅!AT98)/1000)</f>
        <v>1535</v>
      </c>
      <c r="AH98" s="188" t="str">
        <f>IF(SUM(居宅!BA98)=0,"",SUM(居宅!BA98)/1000)</f>
        <v/>
      </c>
      <c r="AI98" s="187" t="str">
        <f>IF(SUM(作業所!H98)=0,"",SUM(作業所!H98)/1000)</f>
        <v/>
      </c>
      <c r="AJ98" s="188" t="str">
        <f>IF(SUM(作業所!I98)=0,"",SUM(作業所!I98)/1000)</f>
        <v/>
      </c>
      <c r="AK98" s="188" t="str">
        <f>IF(SUM(作業所!K98)=0,"",SUM(作業所!K98)/1000)</f>
        <v/>
      </c>
      <c r="AL98" s="188" t="str">
        <f>IF(SUM(作業所!R98)=0,"",SUM(作業所!R98)/1000)</f>
        <v/>
      </c>
      <c r="AM98" s="187" t="str">
        <f>IF(SUM('市受託(公益)'!H98)=0,"",SUM('市受託(公益)'!H98)/1000)</f>
        <v/>
      </c>
      <c r="AN98" s="188"/>
      <c r="AO98" s="188"/>
      <c r="AP98" s="188"/>
      <c r="AQ98" s="188"/>
    </row>
    <row r="99" spans="1:43" ht="16.5" hidden="1" customHeight="1" outlineLevel="2">
      <c r="A99" s="183"/>
      <c r="F99" s="28" t="s">
        <v>489</v>
      </c>
      <c r="G99" s="48" t="s">
        <v>491</v>
      </c>
      <c r="H99" s="179">
        <v>51</v>
      </c>
      <c r="I99" s="179">
        <f t="shared" si="2"/>
        <v>50</v>
      </c>
      <c r="J99" s="179">
        <f t="shared" si="3"/>
        <v>-1</v>
      </c>
      <c r="K99" s="180" t="str">
        <f>IF(SUM(法人!H99)=0,"",SUM(法人!H99)/1000)</f>
        <v/>
      </c>
      <c r="L99" s="187" t="str">
        <f>IF(SUM(地域!H99)=0,"",SUM(地域!H99)/1000)</f>
        <v/>
      </c>
      <c r="M99" s="187" t="str">
        <f>IF(SUM(相談!H99)=0,"",SUM(相談!H99)/1000)</f>
        <v/>
      </c>
      <c r="N99" s="188" t="str">
        <f>IF(SUM(相談!I99)=0,"",SUM(相談!I99)/1000)</f>
        <v/>
      </c>
      <c r="O99" s="188" t="str">
        <f>IF(SUM(相談!M99)=0,"",SUM(相談!M99)/1000)</f>
        <v/>
      </c>
      <c r="P99" s="188" t="str">
        <f>IF(SUM(相談!T99)=0,"",SUM(相談!T99)/1000)</f>
        <v/>
      </c>
      <c r="Q99" s="187" t="str">
        <f>IF(SUM(基金!H99)=0,"",SUM(基金!H99)/1000)</f>
        <v/>
      </c>
      <c r="R99" s="181" t="str">
        <f>IF(SUM(善銀!H99)=0,"",SUM(善銀!H99)/1000)</f>
        <v/>
      </c>
      <c r="S99" s="187" t="str">
        <f>IF(SUM(一般募金!H99)=0,"",SUM(一般募金!H99)/1000)</f>
        <v/>
      </c>
      <c r="T99" s="188" t="str">
        <f>IF(SUM(一般募金!I99)=0,"",SUM(一般募金!I99)/1000)</f>
        <v/>
      </c>
      <c r="U99" s="188" t="e">
        <f>IF(SUM(一般募金!#REF!)=0,"",SUM(一般募金!#REF!)/1000)</f>
        <v>#REF!</v>
      </c>
      <c r="V99" s="188" t="str">
        <f>IF(SUM(一般募金!K99)=0,"",SUM(一般募金!K99)/1000)</f>
        <v/>
      </c>
      <c r="W99" s="187" t="str">
        <f>IF(SUM(歳末募金!H99)=0,"",SUM(歳末募金!I99)/1000)</f>
        <v/>
      </c>
      <c r="X99" s="187" t="str">
        <f>IF(SUM(センター管理!H99)=0,"",SUM(センター管理!H99)/1000)</f>
        <v/>
      </c>
      <c r="Y99" s="188" t="str">
        <f>IF(SUM(センター管理!I99)=0,"",SUM(センター管理!I99)/1000)</f>
        <v/>
      </c>
      <c r="Z99" s="188" t="str">
        <f>IF(SUM(センター管理!K99)=0,"",SUM(センター管理!K99)/1000)</f>
        <v/>
      </c>
      <c r="AA99" s="188" t="e">
        <f>IF(SUM(センター管理!#REF!)=0,"",SUM(センター管理!#REF!)/1000)</f>
        <v>#REF!</v>
      </c>
      <c r="AB99" s="187">
        <f>IF(SUM(居宅!H99)=0,"",SUM(居宅!H99)/1000)</f>
        <v>50</v>
      </c>
      <c r="AC99" s="188" t="str">
        <f>IF(SUM(居宅!I99)=0,"",SUM(居宅!I99)/1000)</f>
        <v/>
      </c>
      <c r="AD99" s="188">
        <f>IF(SUM(居宅!L99)=0,"",SUM(居宅!L99)/1000)</f>
        <v>50</v>
      </c>
      <c r="AE99" s="188" t="str">
        <f>IF(SUM(居宅!AF99)=0,"",SUM(居宅!AF99)/1000)</f>
        <v/>
      </c>
      <c r="AF99" s="188" t="str">
        <f>IF(SUM(居宅!AJ99)=0,"",SUM(居宅!AJ99)/1000)</f>
        <v/>
      </c>
      <c r="AG99" s="188" t="str">
        <f>IF(SUM(居宅!AT99)=0,"",SUM(居宅!AT99)/1000)</f>
        <v/>
      </c>
      <c r="AH99" s="188" t="str">
        <f>IF(SUM(居宅!BA99)=0,"",SUM(居宅!BA99)/1000)</f>
        <v/>
      </c>
      <c r="AI99" s="187" t="str">
        <f>IF(SUM(作業所!H99)=0,"",SUM(作業所!H99)/1000)</f>
        <v/>
      </c>
      <c r="AJ99" s="188" t="str">
        <f>IF(SUM(作業所!I99)=0,"",SUM(作業所!I99)/1000)</f>
        <v/>
      </c>
      <c r="AK99" s="188" t="str">
        <f>IF(SUM(作業所!K99)=0,"",SUM(作業所!K99)/1000)</f>
        <v/>
      </c>
      <c r="AL99" s="188" t="str">
        <f>IF(SUM(作業所!R99)=0,"",SUM(作業所!R99)/1000)</f>
        <v/>
      </c>
      <c r="AM99" s="187" t="str">
        <f>IF(SUM('市受託(公益)'!H99)=0,"",SUM('市受託(公益)'!H99)/1000)</f>
        <v/>
      </c>
      <c r="AN99" s="188"/>
      <c r="AO99" s="188"/>
      <c r="AP99" s="188"/>
      <c r="AQ99" s="188"/>
    </row>
    <row r="100" spans="1:43" ht="16.5" hidden="1" customHeight="1" outlineLevel="3">
      <c r="A100" s="183"/>
      <c r="F100" s="192" t="s">
        <v>778</v>
      </c>
      <c r="G100" s="44" t="s">
        <v>823</v>
      </c>
      <c r="H100" s="179">
        <v>0</v>
      </c>
      <c r="I100" s="179">
        <f t="shared" si="2"/>
        <v>44</v>
      </c>
      <c r="J100" s="179">
        <f t="shared" si="3"/>
        <v>44</v>
      </c>
      <c r="K100" s="180" t="str">
        <f>IF(SUM(法人!H100)=0,"",SUM(法人!H100)/1000)</f>
        <v/>
      </c>
      <c r="L100" s="187" t="str">
        <f>IF(SUM(地域!H100)=0,"",SUM(地域!H100)/1000)</f>
        <v/>
      </c>
      <c r="M100" s="187" t="str">
        <f>IF(SUM(相談!H100)=0,"",SUM(相談!H100)/1000)</f>
        <v/>
      </c>
      <c r="N100" s="188" t="str">
        <f>IF(SUM(相談!I100)=0,"",SUM(相談!I100)/1000)</f>
        <v/>
      </c>
      <c r="O100" s="188" t="str">
        <f>IF(SUM(相談!M100)=0,"",SUM(相談!M100)/1000)</f>
        <v/>
      </c>
      <c r="P100" s="188" t="str">
        <f>IF(SUM(相談!T100)=0,"",SUM(相談!T100)/1000)</f>
        <v/>
      </c>
      <c r="Q100" s="187" t="str">
        <f>IF(SUM(基金!H100)=0,"",SUM(基金!H100)/1000)</f>
        <v/>
      </c>
      <c r="R100" s="181" t="str">
        <f>IF(SUM(善銀!H100)=0,"",SUM(善銀!H100)/1000)</f>
        <v/>
      </c>
      <c r="S100" s="187" t="str">
        <f>IF(SUM(一般募金!H100)=0,"",SUM(一般募金!H100)/1000)</f>
        <v/>
      </c>
      <c r="T100" s="188" t="str">
        <f>IF(SUM(一般募金!I100)=0,"",SUM(一般募金!I100)/1000)</f>
        <v/>
      </c>
      <c r="U100" s="188" t="e">
        <f>IF(SUM(一般募金!#REF!)=0,"",SUM(一般募金!#REF!)/1000)</f>
        <v>#REF!</v>
      </c>
      <c r="V100" s="188" t="str">
        <f>IF(SUM(一般募金!K100)=0,"",SUM(一般募金!K100)/1000)</f>
        <v/>
      </c>
      <c r="W100" s="187" t="str">
        <f>IF(SUM(歳末募金!H100)=0,"",SUM(歳末募金!I100)/1000)</f>
        <v/>
      </c>
      <c r="X100" s="187" t="str">
        <f>IF(SUM(センター管理!H100)=0,"",SUM(センター管理!H100)/1000)</f>
        <v/>
      </c>
      <c r="Y100" s="188" t="str">
        <f>IF(SUM(センター管理!I100)=0,"",SUM(センター管理!I100)/1000)</f>
        <v/>
      </c>
      <c r="Z100" s="188" t="str">
        <f>IF(SUM(センター管理!K100)=0,"",SUM(センター管理!K100)/1000)</f>
        <v/>
      </c>
      <c r="AA100" s="188" t="e">
        <f>IF(SUM(センター管理!#REF!)=0,"",SUM(センター管理!#REF!)/1000)</f>
        <v>#REF!</v>
      </c>
      <c r="AB100" s="187">
        <f>IF(SUM(居宅!H100)=0,"",SUM(居宅!H100)/1000)</f>
        <v>44</v>
      </c>
      <c r="AC100" s="188" t="str">
        <f>IF(SUM(居宅!I100)=0,"",SUM(居宅!I100)/1000)</f>
        <v/>
      </c>
      <c r="AD100" s="188">
        <f>IF(SUM(居宅!L100)=0,"",SUM(居宅!L100)/1000)</f>
        <v>44</v>
      </c>
      <c r="AE100" s="188" t="str">
        <f>IF(SUM(居宅!AF100)=0,"",SUM(居宅!AF100)/1000)</f>
        <v/>
      </c>
      <c r="AF100" s="188" t="str">
        <f>IF(SUM(居宅!AJ100)=0,"",SUM(居宅!AJ100)/1000)</f>
        <v/>
      </c>
      <c r="AG100" s="188" t="str">
        <f>IF(SUM(居宅!AT100)=0,"",SUM(居宅!AT100)/1000)</f>
        <v/>
      </c>
      <c r="AH100" s="188" t="str">
        <f>IF(SUM(居宅!BA100)=0,"",SUM(居宅!BA100)/1000)</f>
        <v/>
      </c>
      <c r="AI100" s="187" t="str">
        <f>IF(SUM(作業所!H100)=0,"",SUM(作業所!H100)/1000)</f>
        <v/>
      </c>
      <c r="AJ100" s="188" t="str">
        <f>IF(SUM(作業所!I100)=0,"",SUM(作業所!I100)/1000)</f>
        <v/>
      </c>
      <c r="AK100" s="188" t="str">
        <f>IF(SUM(作業所!K100)=0,"",SUM(作業所!K100)/1000)</f>
        <v/>
      </c>
      <c r="AL100" s="188" t="str">
        <f>IF(SUM(作業所!R100)=0,"",SUM(作業所!R100)/1000)</f>
        <v/>
      </c>
      <c r="AM100" s="187" t="str">
        <f>IF(SUM('市受託(公益)'!H100)=0,"",SUM('市受託(公益)'!H100)/1000)</f>
        <v/>
      </c>
      <c r="AN100" s="188"/>
      <c r="AO100" s="188"/>
      <c r="AP100" s="188"/>
      <c r="AQ100" s="188"/>
    </row>
    <row r="101" spans="1:43" ht="16.5" hidden="1" customHeight="1" outlineLevel="3">
      <c r="A101" s="183"/>
      <c r="F101" s="192" t="s">
        <v>779</v>
      </c>
      <c r="G101" s="44" t="s">
        <v>824</v>
      </c>
      <c r="H101" s="179">
        <v>0</v>
      </c>
      <c r="I101" s="179">
        <f t="shared" si="2"/>
        <v>6</v>
      </c>
      <c r="J101" s="179">
        <f t="shared" si="3"/>
        <v>6</v>
      </c>
      <c r="K101" s="180" t="str">
        <f>IF(SUM(法人!H101)=0,"",SUM(法人!H101)/1000)</f>
        <v/>
      </c>
      <c r="L101" s="187" t="str">
        <f>IF(SUM(地域!H101)=0,"",SUM(地域!H101)/1000)</f>
        <v/>
      </c>
      <c r="M101" s="187" t="str">
        <f>IF(SUM(相談!H101)=0,"",SUM(相談!H101)/1000)</f>
        <v/>
      </c>
      <c r="N101" s="188" t="str">
        <f>IF(SUM(相談!I101)=0,"",SUM(相談!I101)/1000)</f>
        <v/>
      </c>
      <c r="O101" s="188" t="str">
        <f>IF(SUM(相談!M101)=0,"",SUM(相談!M101)/1000)</f>
        <v/>
      </c>
      <c r="P101" s="188" t="str">
        <f>IF(SUM(相談!T101)=0,"",SUM(相談!T101)/1000)</f>
        <v/>
      </c>
      <c r="Q101" s="187" t="str">
        <f>IF(SUM(基金!H101)=0,"",SUM(基金!H101)/1000)</f>
        <v/>
      </c>
      <c r="R101" s="181" t="str">
        <f>IF(SUM(善銀!H101)=0,"",SUM(善銀!H101)/1000)</f>
        <v/>
      </c>
      <c r="S101" s="187" t="str">
        <f>IF(SUM(一般募金!H101)=0,"",SUM(一般募金!H101)/1000)</f>
        <v/>
      </c>
      <c r="T101" s="188" t="str">
        <f>IF(SUM(一般募金!I101)=0,"",SUM(一般募金!I101)/1000)</f>
        <v/>
      </c>
      <c r="U101" s="188" t="e">
        <f>IF(SUM(一般募金!#REF!)=0,"",SUM(一般募金!#REF!)/1000)</f>
        <v>#REF!</v>
      </c>
      <c r="V101" s="188" t="str">
        <f>IF(SUM(一般募金!K101)=0,"",SUM(一般募金!K101)/1000)</f>
        <v/>
      </c>
      <c r="W101" s="187" t="str">
        <f>IF(SUM(歳末募金!H101)=0,"",SUM(歳末募金!I101)/1000)</f>
        <v/>
      </c>
      <c r="X101" s="187" t="str">
        <f>IF(SUM(センター管理!H101)=0,"",SUM(センター管理!H101)/1000)</f>
        <v/>
      </c>
      <c r="Y101" s="188" t="str">
        <f>IF(SUM(センター管理!I101)=0,"",SUM(センター管理!I101)/1000)</f>
        <v/>
      </c>
      <c r="Z101" s="188" t="str">
        <f>IF(SUM(センター管理!K101)=0,"",SUM(センター管理!K101)/1000)</f>
        <v/>
      </c>
      <c r="AA101" s="188" t="e">
        <f>IF(SUM(センター管理!#REF!)=0,"",SUM(センター管理!#REF!)/1000)</f>
        <v>#REF!</v>
      </c>
      <c r="AB101" s="187">
        <f>IF(SUM(居宅!H101)=0,"",SUM(居宅!H101)/1000)</f>
        <v>6</v>
      </c>
      <c r="AC101" s="188" t="str">
        <f>IF(SUM(居宅!I101)=0,"",SUM(居宅!I101)/1000)</f>
        <v/>
      </c>
      <c r="AD101" s="188">
        <f>IF(SUM(居宅!L101)=0,"",SUM(居宅!L101)/1000)</f>
        <v>6</v>
      </c>
      <c r="AE101" s="188" t="str">
        <f>IF(SUM(居宅!AF101)=0,"",SUM(居宅!AF101)/1000)</f>
        <v/>
      </c>
      <c r="AF101" s="188" t="str">
        <f>IF(SUM(居宅!AJ101)=0,"",SUM(居宅!AJ101)/1000)</f>
        <v/>
      </c>
      <c r="AG101" s="188" t="str">
        <f>IF(SUM(居宅!AT101)=0,"",SUM(居宅!AT101)/1000)</f>
        <v/>
      </c>
      <c r="AH101" s="188" t="str">
        <f>IF(SUM(居宅!BA101)=0,"",SUM(居宅!BA101)/1000)</f>
        <v/>
      </c>
      <c r="AI101" s="187" t="str">
        <f>IF(SUM(作業所!H101)=0,"",SUM(作業所!H101)/1000)</f>
        <v/>
      </c>
      <c r="AJ101" s="188" t="str">
        <f>IF(SUM(作業所!I101)=0,"",SUM(作業所!I101)/1000)</f>
        <v/>
      </c>
      <c r="AK101" s="188" t="str">
        <f>IF(SUM(作業所!K101)=0,"",SUM(作業所!K101)/1000)</f>
        <v/>
      </c>
      <c r="AL101" s="188" t="str">
        <f>IF(SUM(作業所!R101)=0,"",SUM(作業所!R101)/1000)</f>
        <v/>
      </c>
      <c r="AM101" s="187" t="str">
        <f>IF(SUM('市受託(公益)'!H101)=0,"",SUM('市受託(公益)'!H101)/1000)</f>
        <v/>
      </c>
      <c r="AN101" s="188"/>
      <c r="AO101" s="188"/>
      <c r="AP101" s="188"/>
      <c r="AQ101" s="188"/>
    </row>
    <row r="102" spans="1:43" ht="16.5" hidden="1" customHeight="1" outlineLevel="2">
      <c r="A102" s="183"/>
      <c r="F102" s="28" t="s">
        <v>490</v>
      </c>
      <c r="G102" s="48" t="s">
        <v>492</v>
      </c>
      <c r="H102" s="179">
        <v>1407</v>
      </c>
      <c r="I102" s="179">
        <f t="shared" si="2"/>
        <v>1031</v>
      </c>
      <c r="J102" s="179">
        <f t="shared" si="3"/>
        <v>-376</v>
      </c>
      <c r="K102" s="180" t="str">
        <f>IF(SUM(法人!H102)=0,"",SUM(法人!H102)/1000)</f>
        <v/>
      </c>
      <c r="L102" s="187" t="str">
        <f>IF(SUM(地域!H102)=0,"",SUM(地域!H102)/1000)</f>
        <v/>
      </c>
      <c r="M102" s="187" t="str">
        <f>IF(SUM(相談!H102)=0,"",SUM(相談!H102)/1000)</f>
        <v/>
      </c>
      <c r="N102" s="188" t="str">
        <f>IF(SUM(相談!I102)=0,"",SUM(相談!I102)/1000)</f>
        <v/>
      </c>
      <c r="O102" s="188" t="str">
        <f>IF(SUM(相談!M102)=0,"",SUM(相談!M102)/1000)</f>
        <v/>
      </c>
      <c r="P102" s="188" t="str">
        <f>IF(SUM(相談!T102)=0,"",SUM(相談!T102)/1000)</f>
        <v/>
      </c>
      <c r="Q102" s="187" t="str">
        <f>IF(SUM(基金!H102)=0,"",SUM(基金!H102)/1000)</f>
        <v/>
      </c>
      <c r="R102" s="181" t="str">
        <f>IF(SUM(善銀!H102)=0,"",SUM(善銀!H102)/1000)</f>
        <v/>
      </c>
      <c r="S102" s="187" t="str">
        <f>IF(SUM(一般募金!H102)=0,"",SUM(一般募金!H102)/1000)</f>
        <v/>
      </c>
      <c r="T102" s="188" t="str">
        <f>IF(SUM(一般募金!I102)=0,"",SUM(一般募金!I102)/1000)</f>
        <v/>
      </c>
      <c r="U102" s="188" t="e">
        <f>IF(SUM(一般募金!#REF!)=0,"",SUM(一般募金!#REF!)/1000)</f>
        <v>#REF!</v>
      </c>
      <c r="V102" s="188" t="str">
        <f>IF(SUM(一般募金!K102)=0,"",SUM(一般募金!K102)/1000)</f>
        <v/>
      </c>
      <c r="W102" s="187" t="str">
        <f>IF(SUM(歳末募金!H102)=0,"",SUM(歳末募金!I102)/1000)</f>
        <v/>
      </c>
      <c r="X102" s="187" t="str">
        <f>IF(SUM(センター管理!H102)=0,"",SUM(センター管理!H102)/1000)</f>
        <v/>
      </c>
      <c r="Y102" s="188" t="str">
        <f>IF(SUM(センター管理!I102)=0,"",SUM(センター管理!I102)/1000)</f>
        <v/>
      </c>
      <c r="Z102" s="188" t="str">
        <f>IF(SUM(センター管理!K102)=0,"",SUM(センター管理!K102)/1000)</f>
        <v/>
      </c>
      <c r="AA102" s="188" t="e">
        <f>IF(SUM(センター管理!#REF!)=0,"",SUM(センター管理!#REF!)/1000)</f>
        <v>#REF!</v>
      </c>
      <c r="AB102" s="187">
        <f>IF(SUM(居宅!H102)=0,"",SUM(居宅!H102)/1000)</f>
        <v>1031</v>
      </c>
      <c r="AC102" s="188" t="str">
        <f>IF(SUM(居宅!I102)=0,"",SUM(居宅!I102)/1000)</f>
        <v/>
      </c>
      <c r="AD102" s="188">
        <f>IF(SUM(居宅!L102)=0,"",SUM(居宅!L102)/1000)</f>
        <v>384</v>
      </c>
      <c r="AE102" s="188" t="str">
        <f>IF(SUM(居宅!AF102)=0,"",SUM(居宅!AF102)/1000)</f>
        <v/>
      </c>
      <c r="AF102" s="188" t="str">
        <f>IF(SUM(居宅!AJ102)=0,"",SUM(居宅!AJ102)/1000)</f>
        <v/>
      </c>
      <c r="AG102" s="188">
        <f>IF(SUM(居宅!AT102)=0,"",SUM(居宅!AT102)/1000)</f>
        <v>217</v>
      </c>
      <c r="AH102" s="188" t="str">
        <f>IF(SUM(居宅!BA102)=0,"",SUM(居宅!BA102)/1000)</f>
        <v/>
      </c>
      <c r="AI102" s="187" t="str">
        <f>IF(SUM(作業所!H102)=0,"",SUM(作業所!H102)/1000)</f>
        <v/>
      </c>
      <c r="AJ102" s="188" t="str">
        <f>IF(SUM(作業所!I102)=0,"",SUM(作業所!I102)/1000)</f>
        <v/>
      </c>
      <c r="AK102" s="188" t="str">
        <f>IF(SUM(作業所!K102)=0,"",SUM(作業所!K102)/1000)</f>
        <v/>
      </c>
      <c r="AL102" s="188" t="str">
        <f>IF(SUM(作業所!R102)=0,"",SUM(作業所!R102)/1000)</f>
        <v/>
      </c>
      <c r="AM102" s="187" t="str">
        <f>IF(SUM('市受託(公益)'!H102)=0,"",SUM('市受託(公益)'!H102)/1000)</f>
        <v/>
      </c>
      <c r="AN102" s="188" t="str">
        <f>IF(SUM('市受託(公益)'!I102)=0,"",SUM('市受託(公益)'!I102)/1000)</f>
        <v/>
      </c>
      <c r="AO102" s="188" t="str">
        <f>IF(SUM('市受託(公益)'!K102)=0,"",SUM('市受託(公益)'!K102)/1000)</f>
        <v/>
      </c>
      <c r="AP102" s="188" t="str">
        <f>IF(SUM('市受託(公益)'!M102)=0,"",SUM('市受託(公益)'!M102)/1000)</f>
        <v/>
      </c>
      <c r="AQ102" s="188" t="e">
        <f>IF(SUM('市受託(公益)'!#REF!)=0,"",SUM('市受託(公益)'!#REF!)/1000)</f>
        <v>#REF!</v>
      </c>
    </row>
    <row r="103" spans="1:43" ht="16.5" hidden="1" customHeight="1" outlineLevel="3">
      <c r="A103" s="183"/>
      <c r="F103" s="192" t="s">
        <v>778</v>
      </c>
      <c r="G103" s="44" t="s">
        <v>825</v>
      </c>
      <c r="H103" s="179">
        <v>0</v>
      </c>
      <c r="I103" s="179">
        <f t="shared" si="2"/>
        <v>379</v>
      </c>
      <c r="J103" s="179">
        <f t="shared" si="3"/>
        <v>379</v>
      </c>
      <c r="K103" s="180" t="str">
        <f>IF(SUM(法人!H103)=0,"",SUM(法人!H103)/1000)</f>
        <v/>
      </c>
      <c r="L103" s="187" t="str">
        <f>IF(SUM(地域!H103)=0,"",SUM(地域!H103)/1000)</f>
        <v/>
      </c>
      <c r="M103" s="187" t="str">
        <f>IF(SUM(相談!H103)=0,"",SUM(相談!H103)/1000)</f>
        <v/>
      </c>
      <c r="N103" s="188" t="str">
        <f>IF(SUM(相談!I103)=0,"",SUM(相談!I103)/1000)</f>
        <v/>
      </c>
      <c r="O103" s="188" t="str">
        <f>IF(SUM(相談!M103)=0,"",SUM(相談!M103)/1000)</f>
        <v/>
      </c>
      <c r="P103" s="188" t="str">
        <f>IF(SUM(相談!T103)=0,"",SUM(相談!T103)/1000)</f>
        <v/>
      </c>
      <c r="Q103" s="187" t="str">
        <f>IF(SUM(基金!H103)=0,"",SUM(基金!H103)/1000)</f>
        <v/>
      </c>
      <c r="R103" s="181" t="str">
        <f>IF(SUM(善銀!H103)=0,"",SUM(善銀!H103)/1000)</f>
        <v/>
      </c>
      <c r="S103" s="187" t="str">
        <f>IF(SUM(一般募金!H103)=0,"",SUM(一般募金!H103)/1000)</f>
        <v/>
      </c>
      <c r="T103" s="188" t="str">
        <f>IF(SUM(一般募金!I103)=0,"",SUM(一般募金!I103)/1000)</f>
        <v/>
      </c>
      <c r="U103" s="188" t="e">
        <f>IF(SUM(一般募金!#REF!)=0,"",SUM(一般募金!#REF!)/1000)</f>
        <v>#REF!</v>
      </c>
      <c r="V103" s="188" t="str">
        <f>IF(SUM(一般募金!K103)=0,"",SUM(一般募金!K103)/1000)</f>
        <v/>
      </c>
      <c r="W103" s="187" t="str">
        <f>IF(SUM(歳末募金!H103)=0,"",SUM(歳末募金!I103)/1000)</f>
        <v/>
      </c>
      <c r="X103" s="187" t="str">
        <f>IF(SUM(センター管理!H103)=0,"",SUM(センター管理!H103)/1000)</f>
        <v/>
      </c>
      <c r="Y103" s="188" t="str">
        <f>IF(SUM(センター管理!I103)=0,"",SUM(センター管理!I103)/1000)</f>
        <v/>
      </c>
      <c r="Z103" s="188" t="str">
        <f>IF(SUM(センター管理!K103)=0,"",SUM(センター管理!K103)/1000)</f>
        <v/>
      </c>
      <c r="AA103" s="188" t="e">
        <f>IF(SUM(センター管理!#REF!)=0,"",SUM(センター管理!#REF!)/1000)</f>
        <v>#REF!</v>
      </c>
      <c r="AB103" s="187">
        <f>IF(SUM(居宅!H103)=0,"",SUM(居宅!H103)/1000)</f>
        <v>379</v>
      </c>
      <c r="AC103" s="188" t="str">
        <f>IF(SUM(居宅!I103)=0,"",SUM(居宅!I103)/1000)</f>
        <v/>
      </c>
      <c r="AD103" s="188">
        <f>IF(SUM(居宅!L103)=0,"",SUM(居宅!L103)/1000)</f>
        <v>336</v>
      </c>
      <c r="AE103" s="188" t="str">
        <f>IF(SUM(居宅!AF103)=0,"",SUM(居宅!AF103)/1000)</f>
        <v/>
      </c>
      <c r="AF103" s="188" t="str">
        <f>IF(SUM(居宅!AJ103)=0,"",SUM(居宅!AJ103)/1000)</f>
        <v/>
      </c>
      <c r="AG103" s="188">
        <f>IF(SUM(居宅!AT103)=0,"",SUM(居宅!AT103)/1000)</f>
        <v>43</v>
      </c>
      <c r="AH103" s="188" t="str">
        <f>IF(SUM(居宅!BA103)=0,"",SUM(居宅!BA103)/1000)</f>
        <v/>
      </c>
      <c r="AI103" s="187" t="str">
        <f>IF(SUM(作業所!H103)=0,"",SUM(作業所!H103)/1000)</f>
        <v/>
      </c>
      <c r="AJ103" s="188" t="str">
        <f>IF(SUM(作業所!I103)=0,"",SUM(作業所!I103)/1000)</f>
        <v/>
      </c>
      <c r="AK103" s="188" t="str">
        <f>IF(SUM(作業所!K103)=0,"",SUM(作業所!K103)/1000)</f>
        <v/>
      </c>
      <c r="AL103" s="188" t="str">
        <f>IF(SUM(作業所!R103)=0,"",SUM(作業所!R103)/1000)</f>
        <v/>
      </c>
      <c r="AM103" s="187" t="str">
        <f>IF(SUM('市受託(公益)'!H103)=0,"",SUM('市受託(公益)'!H103)/1000)</f>
        <v/>
      </c>
      <c r="AN103" s="188"/>
      <c r="AO103" s="188"/>
      <c r="AP103" s="188"/>
      <c r="AQ103" s="188"/>
    </row>
    <row r="104" spans="1:43" ht="16.5" hidden="1" customHeight="1" outlineLevel="3">
      <c r="A104" s="183"/>
      <c r="F104" s="192" t="s">
        <v>779</v>
      </c>
      <c r="G104" s="44" t="s">
        <v>826</v>
      </c>
      <c r="H104" s="179">
        <v>0</v>
      </c>
      <c r="I104" s="179">
        <f t="shared" si="2"/>
        <v>51</v>
      </c>
      <c r="J104" s="179">
        <f t="shared" si="3"/>
        <v>51</v>
      </c>
      <c r="K104" s="180" t="str">
        <f>IF(SUM(法人!H104)=0,"",SUM(法人!H104)/1000)</f>
        <v/>
      </c>
      <c r="L104" s="187" t="str">
        <f>IF(SUM(地域!H104)=0,"",SUM(地域!H104)/1000)</f>
        <v/>
      </c>
      <c r="M104" s="187" t="str">
        <f>IF(SUM(相談!H104)=0,"",SUM(相談!H104)/1000)</f>
        <v/>
      </c>
      <c r="N104" s="188" t="str">
        <f>IF(SUM(相談!I104)=0,"",SUM(相談!I104)/1000)</f>
        <v/>
      </c>
      <c r="O104" s="188" t="str">
        <f>IF(SUM(相談!M104)=0,"",SUM(相談!M104)/1000)</f>
        <v/>
      </c>
      <c r="P104" s="188" t="str">
        <f>IF(SUM(相談!T104)=0,"",SUM(相談!T104)/1000)</f>
        <v/>
      </c>
      <c r="Q104" s="187" t="str">
        <f>IF(SUM(基金!H104)=0,"",SUM(基金!H104)/1000)</f>
        <v/>
      </c>
      <c r="R104" s="181" t="str">
        <f>IF(SUM(善銀!H104)=0,"",SUM(善銀!H104)/1000)</f>
        <v/>
      </c>
      <c r="S104" s="187" t="str">
        <f>IF(SUM(一般募金!H104)=0,"",SUM(一般募金!H104)/1000)</f>
        <v/>
      </c>
      <c r="T104" s="188" t="str">
        <f>IF(SUM(一般募金!I104)=0,"",SUM(一般募金!I104)/1000)</f>
        <v/>
      </c>
      <c r="U104" s="188" t="e">
        <f>IF(SUM(一般募金!#REF!)=0,"",SUM(一般募金!#REF!)/1000)</f>
        <v>#REF!</v>
      </c>
      <c r="V104" s="188" t="str">
        <f>IF(SUM(一般募金!K104)=0,"",SUM(一般募金!K104)/1000)</f>
        <v/>
      </c>
      <c r="W104" s="187" t="str">
        <f>IF(SUM(歳末募金!H104)=0,"",SUM(歳末募金!I104)/1000)</f>
        <v/>
      </c>
      <c r="X104" s="187" t="str">
        <f>IF(SUM(センター管理!H104)=0,"",SUM(センター管理!H104)/1000)</f>
        <v/>
      </c>
      <c r="Y104" s="188" t="str">
        <f>IF(SUM(センター管理!I104)=0,"",SUM(センター管理!I104)/1000)</f>
        <v/>
      </c>
      <c r="Z104" s="188" t="str">
        <f>IF(SUM(センター管理!K104)=0,"",SUM(センター管理!K104)/1000)</f>
        <v/>
      </c>
      <c r="AA104" s="188" t="e">
        <f>IF(SUM(センター管理!#REF!)=0,"",SUM(センター管理!#REF!)/1000)</f>
        <v>#REF!</v>
      </c>
      <c r="AB104" s="187">
        <f>IF(SUM(居宅!H104)=0,"",SUM(居宅!H104)/1000)</f>
        <v>51</v>
      </c>
      <c r="AC104" s="188" t="str">
        <f>IF(SUM(居宅!I104)=0,"",SUM(居宅!I104)/1000)</f>
        <v/>
      </c>
      <c r="AD104" s="188">
        <f>IF(SUM(居宅!L104)=0,"",SUM(居宅!L104)/1000)</f>
        <v>48</v>
      </c>
      <c r="AE104" s="188" t="str">
        <f>IF(SUM(居宅!AF104)=0,"",SUM(居宅!AF104)/1000)</f>
        <v/>
      </c>
      <c r="AF104" s="188" t="str">
        <f>IF(SUM(居宅!AJ104)=0,"",SUM(居宅!AJ104)/1000)</f>
        <v/>
      </c>
      <c r="AG104" s="188">
        <f>IF(SUM(居宅!AT104)=0,"",SUM(居宅!AT104)/1000)</f>
        <v>3</v>
      </c>
      <c r="AH104" s="188" t="str">
        <f>IF(SUM(居宅!BA104)=0,"",SUM(居宅!BA104)/1000)</f>
        <v/>
      </c>
      <c r="AI104" s="187" t="str">
        <f>IF(SUM(作業所!H104)=0,"",SUM(作業所!H104)/1000)</f>
        <v/>
      </c>
      <c r="AJ104" s="188" t="str">
        <f>IF(SUM(作業所!I104)=0,"",SUM(作業所!I104)/1000)</f>
        <v/>
      </c>
      <c r="AK104" s="188" t="str">
        <f>IF(SUM(作業所!K104)=0,"",SUM(作業所!K104)/1000)</f>
        <v/>
      </c>
      <c r="AL104" s="188" t="str">
        <f>IF(SUM(作業所!R104)=0,"",SUM(作業所!R104)/1000)</f>
        <v/>
      </c>
      <c r="AM104" s="187" t="str">
        <f>IF(SUM('市受託(公益)'!H104)=0,"",SUM('市受託(公益)'!H104)/1000)</f>
        <v/>
      </c>
      <c r="AN104" s="188"/>
      <c r="AO104" s="188"/>
      <c r="AP104" s="188"/>
      <c r="AQ104" s="188"/>
    </row>
    <row r="105" spans="1:43" ht="16.5" hidden="1" customHeight="1" outlineLevel="3">
      <c r="A105" s="183"/>
      <c r="F105" s="192" t="s">
        <v>776</v>
      </c>
      <c r="G105" s="44" t="s">
        <v>991</v>
      </c>
      <c r="H105" s="179">
        <v>0</v>
      </c>
      <c r="I105" s="179">
        <f t="shared" si="2"/>
        <v>601</v>
      </c>
      <c r="J105" s="179">
        <f t="shared" si="3"/>
        <v>601</v>
      </c>
      <c r="K105" s="180" t="str">
        <f>IF(SUM(法人!H105)=0,"",SUM(法人!H105)/1000)</f>
        <v/>
      </c>
      <c r="L105" s="187" t="str">
        <f>IF(SUM(地域!H105)=0,"",SUM(地域!H105)/1000)</f>
        <v/>
      </c>
      <c r="M105" s="187" t="str">
        <f>IF(SUM(相談!H105)=0,"",SUM(相談!H105)/1000)</f>
        <v/>
      </c>
      <c r="N105" s="188" t="str">
        <f>IF(SUM(相談!I105)=0,"",SUM(相談!I105)/1000)</f>
        <v/>
      </c>
      <c r="O105" s="188" t="str">
        <f>IF(SUM(相談!M105)=0,"",SUM(相談!M105)/1000)</f>
        <v/>
      </c>
      <c r="P105" s="188" t="str">
        <f>IF(SUM(相談!T105)=0,"",SUM(相談!T105)/1000)</f>
        <v/>
      </c>
      <c r="Q105" s="187" t="str">
        <f>IF(SUM(基金!H105)=0,"",SUM(基金!H105)/1000)</f>
        <v/>
      </c>
      <c r="R105" s="181" t="str">
        <f>IF(SUM(善銀!H105)=0,"",SUM(善銀!H105)/1000)</f>
        <v/>
      </c>
      <c r="S105" s="187" t="str">
        <f>IF(SUM(一般募金!H105)=0,"",SUM(一般募金!H105)/1000)</f>
        <v/>
      </c>
      <c r="T105" s="188" t="str">
        <f>IF(SUM(一般募金!I105)=0,"",SUM(一般募金!I105)/1000)</f>
        <v/>
      </c>
      <c r="U105" s="188" t="e">
        <f>IF(SUM(一般募金!#REF!)=0,"",SUM(一般募金!#REF!)/1000)</f>
        <v>#REF!</v>
      </c>
      <c r="V105" s="188" t="str">
        <f>IF(SUM(一般募金!K105)=0,"",SUM(一般募金!K105)/1000)</f>
        <v/>
      </c>
      <c r="W105" s="187" t="str">
        <f>IF(SUM(歳末募金!H105)=0,"",SUM(歳末募金!I105)/1000)</f>
        <v/>
      </c>
      <c r="X105" s="187" t="str">
        <f>IF(SUM(センター管理!H105)=0,"",SUM(センター管理!H105)/1000)</f>
        <v/>
      </c>
      <c r="Y105" s="188" t="str">
        <f>IF(SUM(センター管理!I105)=0,"",SUM(センター管理!I105)/1000)</f>
        <v/>
      </c>
      <c r="Z105" s="188" t="str">
        <f>IF(SUM(センター管理!K105)=0,"",SUM(センター管理!K105)/1000)</f>
        <v/>
      </c>
      <c r="AA105" s="188" t="e">
        <f>IF(SUM(センター管理!#REF!)=0,"",SUM(センター管理!#REF!)/1000)</f>
        <v>#REF!</v>
      </c>
      <c r="AB105" s="187">
        <f>IF(SUM(居宅!H105)=0,"",SUM(居宅!H105)/1000)</f>
        <v>601</v>
      </c>
      <c r="AC105" s="188" t="str">
        <f>IF(SUM(居宅!I105)=0,"",SUM(居宅!I105)/1000)</f>
        <v/>
      </c>
      <c r="AD105" s="188" t="str">
        <f>IF(SUM(居宅!L105)=0,"",SUM(居宅!L105)/1000)</f>
        <v/>
      </c>
      <c r="AE105" s="188" t="str">
        <f>IF(SUM(居宅!AF105)=0,"",SUM(居宅!AF105)/1000)</f>
        <v/>
      </c>
      <c r="AF105" s="188" t="str">
        <f>IF(SUM(居宅!AJ105)=0,"",SUM(居宅!AJ105)/1000)</f>
        <v/>
      </c>
      <c r="AG105" s="188">
        <f>IF(SUM(居宅!AT105)=0,"",SUM(居宅!AT105)/1000)</f>
        <v>171</v>
      </c>
      <c r="AH105" s="188" t="str">
        <f>IF(SUM(居宅!BA105)=0,"",SUM(居宅!BA105)/1000)</f>
        <v/>
      </c>
      <c r="AI105" s="187" t="str">
        <f>IF(SUM(作業所!H105)=0,"",SUM(作業所!H105)/1000)</f>
        <v/>
      </c>
      <c r="AJ105" s="188" t="str">
        <f>IF(SUM(作業所!I105)=0,"",SUM(作業所!I105)/1000)</f>
        <v/>
      </c>
      <c r="AK105" s="188" t="str">
        <f>IF(SUM(作業所!K105)=0,"",SUM(作業所!K105)/1000)</f>
        <v/>
      </c>
      <c r="AL105" s="188" t="str">
        <f>IF(SUM(作業所!R105)=0,"",SUM(作業所!R105)/1000)</f>
        <v/>
      </c>
      <c r="AM105" s="187" t="str">
        <f>IF(SUM('市受託(公益)'!H105)=0,"",SUM('市受託(公益)'!H105)/1000)</f>
        <v/>
      </c>
      <c r="AN105" s="188"/>
      <c r="AO105" s="188"/>
      <c r="AP105" s="188"/>
      <c r="AQ105" s="188"/>
    </row>
    <row r="106" spans="1:43" ht="16.5" hidden="1" customHeight="1" outlineLevel="1">
      <c r="A106" s="183"/>
      <c r="D106" s="28" t="s">
        <v>493</v>
      </c>
      <c r="E106" s="48" t="s">
        <v>7</v>
      </c>
      <c r="F106" s="49"/>
      <c r="G106" s="185"/>
      <c r="H106" s="179">
        <v>9173</v>
      </c>
      <c r="I106" s="179">
        <f t="shared" si="2"/>
        <v>7871</v>
      </c>
      <c r="J106" s="179">
        <f t="shared" si="3"/>
        <v>-1302</v>
      </c>
      <c r="K106" s="180" t="str">
        <f>IF(SUM(法人!H106)=0,"",SUM(法人!H106)/1000)</f>
        <v/>
      </c>
      <c r="L106" s="187" t="str">
        <f>IF(SUM(地域!H106)=0,"",SUM(地域!H106)/1000)</f>
        <v/>
      </c>
      <c r="M106" s="187" t="str">
        <f>IF(SUM(相談!H106)=0,"",SUM(相談!H106)/1000)</f>
        <v/>
      </c>
      <c r="N106" s="188" t="str">
        <f>IF(SUM(相談!I106)=0,"",SUM(相談!I106)/1000)</f>
        <v/>
      </c>
      <c r="O106" s="188" t="str">
        <f>IF(SUM(相談!M106)=0,"",SUM(相談!M106)/1000)</f>
        <v/>
      </c>
      <c r="P106" s="188" t="str">
        <f>IF(SUM(相談!T106)=0,"",SUM(相談!T106)/1000)</f>
        <v/>
      </c>
      <c r="Q106" s="187" t="str">
        <f>IF(SUM(基金!H106)=0,"",SUM(基金!H106)/1000)</f>
        <v/>
      </c>
      <c r="R106" s="181" t="str">
        <f>IF(SUM(善銀!H106)=0,"",SUM(善銀!H106)/1000)</f>
        <v/>
      </c>
      <c r="S106" s="187" t="str">
        <f>IF(SUM(一般募金!H106)=0,"",SUM(一般募金!H106)/1000)</f>
        <v/>
      </c>
      <c r="T106" s="188" t="str">
        <f>IF(SUM(一般募金!I106)=0,"",SUM(一般募金!I106)/1000)</f>
        <v/>
      </c>
      <c r="U106" s="188" t="e">
        <f>IF(SUM(一般募金!#REF!)=0,"",SUM(一般募金!#REF!)/1000)</f>
        <v>#REF!</v>
      </c>
      <c r="V106" s="188" t="str">
        <f>IF(SUM(一般募金!K106)=0,"",SUM(一般募金!K106)/1000)</f>
        <v/>
      </c>
      <c r="W106" s="187" t="str">
        <f>IF(SUM(歳末募金!H106)=0,"",SUM(歳末募金!I106)/1000)</f>
        <v/>
      </c>
      <c r="X106" s="187" t="str">
        <f>IF(SUM(センター管理!H106)=0,"",SUM(センター管理!H106)/1000)</f>
        <v/>
      </c>
      <c r="Y106" s="188" t="str">
        <f>IF(SUM(センター管理!I106)=0,"",SUM(センター管理!I106)/1000)</f>
        <v/>
      </c>
      <c r="Z106" s="188" t="str">
        <f>IF(SUM(センター管理!K106)=0,"",SUM(センター管理!K106)/1000)</f>
        <v/>
      </c>
      <c r="AA106" s="188" t="e">
        <f>IF(SUM(センター管理!#REF!)=0,"",SUM(センター管理!#REF!)/1000)</f>
        <v>#REF!</v>
      </c>
      <c r="AB106" s="187">
        <f>IF(SUM(居宅!H106)=0,"",SUM(居宅!H106)/1000)</f>
        <v>7871</v>
      </c>
      <c r="AC106" s="188" t="str">
        <f>IF(SUM(居宅!I106)=0,"",SUM(居宅!I106)/1000)</f>
        <v/>
      </c>
      <c r="AD106" s="188">
        <f>IF(SUM(居宅!L106)=0,"",SUM(居宅!L106)/1000)</f>
        <v>3539</v>
      </c>
      <c r="AE106" s="188" t="str">
        <f>IF(SUM(居宅!AF106)=0,"",SUM(居宅!AF106)/1000)</f>
        <v/>
      </c>
      <c r="AF106" s="188" t="str">
        <f>IF(SUM(居宅!AJ106)=0,"",SUM(居宅!AJ106)/1000)</f>
        <v/>
      </c>
      <c r="AG106" s="188">
        <f>IF(SUM(居宅!AT106)=0,"",SUM(居宅!AT106)/1000)</f>
        <v>4018</v>
      </c>
      <c r="AH106" s="188">
        <f>IF(SUM(居宅!BA106)=0,"",SUM(居宅!BA106)/1000)</f>
        <v>314</v>
      </c>
      <c r="AI106" s="187" t="str">
        <f>IF(SUM(作業所!H106)=0,"",SUM(作業所!H106)/1000)</f>
        <v/>
      </c>
      <c r="AJ106" s="188" t="str">
        <f>IF(SUM(作業所!I106)=0,"",SUM(作業所!I106)/1000)</f>
        <v/>
      </c>
      <c r="AK106" s="188" t="str">
        <f>IF(SUM(作業所!K106)=0,"",SUM(作業所!K106)/1000)</f>
        <v/>
      </c>
      <c r="AL106" s="188" t="str">
        <f>IF(SUM(作業所!R106)=0,"",SUM(作業所!R106)/1000)</f>
        <v/>
      </c>
      <c r="AM106" s="187" t="str">
        <f>IF(SUM('市受託(公益)'!H106)=0,"",SUM('市受託(公益)'!H106)/1000)</f>
        <v/>
      </c>
      <c r="AN106" s="191" t="str">
        <f>IF(SUM('市受託(公益)'!I106)=0,"",SUM('市受託(公益)'!I106)/1000)</f>
        <v/>
      </c>
      <c r="AO106" s="191" t="str">
        <f>IF(SUM('市受託(公益)'!K106)=0,"",SUM('市受託(公益)'!K106)/1000)</f>
        <v/>
      </c>
      <c r="AP106" s="191">
        <f>SUM(AP107:AP112)</f>
        <v>0</v>
      </c>
      <c r="AQ106" s="191" t="e">
        <f>IF(SUM('市受託(公益)'!#REF!)=0,"",SUM('市受託(公益)'!#REF!)/1000)</f>
        <v>#REF!</v>
      </c>
    </row>
    <row r="107" spans="1:43" ht="16.5" hidden="1" customHeight="1" outlineLevel="2">
      <c r="A107" s="183"/>
      <c r="F107" s="28" t="s">
        <v>494</v>
      </c>
      <c r="G107" s="48" t="s">
        <v>112</v>
      </c>
      <c r="H107" s="179">
        <v>65</v>
      </c>
      <c r="I107" s="179">
        <f t="shared" si="2"/>
        <v>43</v>
      </c>
      <c r="J107" s="179">
        <f t="shared" si="3"/>
        <v>-22</v>
      </c>
      <c r="K107" s="180" t="str">
        <f>IF(SUM(法人!H107)=0,"",SUM(法人!H107)/1000)</f>
        <v/>
      </c>
      <c r="L107" s="187" t="str">
        <f>IF(SUM(地域!H107)=0,"",SUM(地域!H107)/1000)</f>
        <v/>
      </c>
      <c r="M107" s="187" t="str">
        <f>IF(SUM(相談!H107)=0,"",SUM(相談!H107)/1000)</f>
        <v/>
      </c>
      <c r="N107" s="188" t="str">
        <f>IF(SUM(相談!I107)=0,"",SUM(相談!I107)/1000)</f>
        <v/>
      </c>
      <c r="O107" s="188" t="str">
        <f>IF(SUM(相談!M107)=0,"",SUM(相談!M107)/1000)</f>
        <v/>
      </c>
      <c r="P107" s="188" t="str">
        <f>IF(SUM(相談!T107)=0,"",SUM(相談!T107)/1000)</f>
        <v/>
      </c>
      <c r="Q107" s="187" t="str">
        <f>IF(SUM(基金!H107)=0,"",SUM(基金!H107)/1000)</f>
        <v/>
      </c>
      <c r="R107" s="181" t="str">
        <f>IF(SUM(善銀!H107)=0,"",SUM(善銀!H107)/1000)</f>
        <v/>
      </c>
      <c r="S107" s="187" t="str">
        <f>IF(SUM(一般募金!H107)=0,"",SUM(一般募金!H107)/1000)</f>
        <v/>
      </c>
      <c r="T107" s="188" t="str">
        <f>IF(SUM(一般募金!I107)=0,"",SUM(一般募金!I107)/1000)</f>
        <v/>
      </c>
      <c r="U107" s="188" t="e">
        <f>IF(SUM(一般募金!#REF!)=0,"",SUM(一般募金!#REF!)/1000)</f>
        <v>#REF!</v>
      </c>
      <c r="V107" s="188" t="str">
        <f>IF(SUM(一般募金!K107)=0,"",SUM(一般募金!K107)/1000)</f>
        <v/>
      </c>
      <c r="W107" s="187" t="str">
        <f>IF(SUM(歳末募金!H107)=0,"",SUM(歳末募金!I107)/1000)</f>
        <v/>
      </c>
      <c r="X107" s="187" t="str">
        <f>IF(SUM(センター管理!H107)=0,"",SUM(センター管理!H107)/1000)</f>
        <v/>
      </c>
      <c r="Y107" s="188" t="str">
        <f>IF(SUM(センター管理!I107)=0,"",SUM(センター管理!I107)/1000)</f>
        <v/>
      </c>
      <c r="Z107" s="188" t="str">
        <f>IF(SUM(センター管理!K107)=0,"",SUM(センター管理!K107)/1000)</f>
        <v/>
      </c>
      <c r="AA107" s="188" t="e">
        <f>IF(SUM(センター管理!#REF!)=0,"",SUM(センター管理!#REF!)/1000)</f>
        <v>#REF!</v>
      </c>
      <c r="AB107" s="187">
        <f>IF(SUM(居宅!H107)=0,"",SUM(居宅!H107)/1000)</f>
        <v>43</v>
      </c>
      <c r="AC107" s="188" t="str">
        <f>IF(SUM(居宅!I107)=0,"",SUM(居宅!I107)/1000)</f>
        <v/>
      </c>
      <c r="AD107" s="188" t="str">
        <f>IF(SUM(居宅!L107)=0,"",SUM(居宅!L107)/1000)</f>
        <v/>
      </c>
      <c r="AE107" s="188" t="str">
        <f>IF(SUM(居宅!AF107)=0,"",SUM(居宅!AF107)/1000)</f>
        <v/>
      </c>
      <c r="AF107" s="188" t="str">
        <f>IF(SUM(居宅!AJ107)=0,"",SUM(居宅!AJ107)/1000)</f>
        <v/>
      </c>
      <c r="AG107" s="188">
        <f>IF(SUM(居宅!AT107)=0,"",SUM(居宅!AT107)/1000)</f>
        <v>43</v>
      </c>
      <c r="AH107" s="188" t="str">
        <f>IF(SUM(居宅!BA107)=0,"",SUM(居宅!BA107)/1000)</f>
        <v/>
      </c>
      <c r="AI107" s="187" t="str">
        <f>IF(SUM(作業所!H107)=0,"",SUM(作業所!H107)/1000)</f>
        <v/>
      </c>
      <c r="AJ107" s="188" t="str">
        <f>IF(SUM(作業所!I107)=0,"",SUM(作業所!I107)/1000)</f>
        <v/>
      </c>
      <c r="AK107" s="188" t="str">
        <f>IF(SUM(作業所!K107)=0,"",SUM(作業所!K107)/1000)</f>
        <v/>
      </c>
      <c r="AL107" s="188" t="str">
        <f>IF(SUM(作業所!R107)=0,"",SUM(作業所!R107)/1000)</f>
        <v/>
      </c>
      <c r="AM107" s="187" t="str">
        <f>IF(SUM('市受託(公益)'!H107)=0,"",SUM('市受託(公益)'!H107)/1000)</f>
        <v/>
      </c>
      <c r="AN107" s="188" t="str">
        <f>IF(SUM('市受託(公益)'!I107)=0,"",SUM('市受託(公益)'!I107)/1000)</f>
        <v/>
      </c>
      <c r="AO107" s="188" t="str">
        <f>IF(SUM('市受託(公益)'!K107)=0,"",SUM('市受託(公益)'!K107)/1000)</f>
        <v/>
      </c>
      <c r="AP107" s="188" t="str">
        <f>IF(SUM('市受託(公益)'!M107)=0,"",SUM('市受託(公益)'!M107)/1000)</f>
        <v/>
      </c>
      <c r="AQ107" s="188" t="e">
        <f>IF(SUM('市受託(公益)'!#REF!)=0,"",SUM('市受託(公益)'!#REF!)/1000)</f>
        <v>#REF!</v>
      </c>
    </row>
    <row r="108" spans="1:43" ht="16.5" hidden="1" outlineLevel="2">
      <c r="A108" s="183"/>
      <c r="F108" s="28" t="s">
        <v>495</v>
      </c>
      <c r="G108" s="48" t="s">
        <v>113</v>
      </c>
      <c r="H108" s="179">
        <v>3758</v>
      </c>
      <c r="I108" s="179">
        <f t="shared" si="2"/>
        <v>3975</v>
      </c>
      <c r="J108" s="179">
        <f t="shared" si="3"/>
        <v>217</v>
      </c>
      <c r="K108" s="180" t="str">
        <f>IF(SUM(法人!H108)=0,"",SUM(法人!H108)/1000)</f>
        <v/>
      </c>
      <c r="L108" s="187" t="str">
        <f>IF(SUM(地域!H108)=0,"",SUM(地域!H108)/1000)</f>
        <v/>
      </c>
      <c r="M108" s="187" t="str">
        <f>IF(SUM(相談!H108)=0,"",SUM(相談!H108)/1000)</f>
        <v/>
      </c>
      <c r="N108" s="188" t="str">
        <f>IF(SUM(相談!I108)=0,"",SUM(相談!I108)/1000)</f>
        <v/>
      </c>
      <c r="O108" s="188" t="str">
        <f>IF(SUM(相談!M108)=0,"",SUM(相談!M108)/1000)</f>
        <v/>
      </c>
      <c r="P108" s="188" t="str">
        <f>IF(SUM(相談!T108)=0,"",SUM(相談!T108)/1000)</f>
        <v/>
      </c>
      <c r="Q108" s="187" t="str">
        <f>IF(SUM(基金!H108)=0,"",SUM(基金!H108)/1000)</f>
        <v/>
      </c>
      <c r="R108" s="181" t="str">
        <f>IF(SUM(善銀!H108)=0,"",SUM(善銀!H108)/1000)</f>
        <v/>
      </c>
      <c r="S108" s="187" t="str">
        <f>IF(SUM(一般募金!H108)=0,"",SUM(一般募金!H108)/1000)</f>
        <v/>
      </c>
      <c r="T108" s="188" t="str">
        <f>IF(SUM(一般募金!I108)=0,"",SUM(一般募金!I108)/1000)</f>
        <v/>
      </c>
      <c r="U108" s="188" t="e">
        <f>IF(SUM(一般募金!#REF!)=0,"",SUM(一般募金!#REF!)/1000)</f>
        <v>#REF!</v>
      </c>
      <c r="V108" s="188" t="str">
        <f>IF(SUM(一般募金!K108)=0,"",SUM(一般募金!K108)/1000)</f>
        <v/>
      </c>
      <c r="W108" s="187" t="str">
        <f>IF(SUM(歳末募金!H108)=0,"",SUM(歳末募金!I108)/1000)</f>
        <v/>
      </c>
      <c r="X108" s="187" t="str">
        <f>IF(SUM(センター管理!H108)=0,"",SUM(センター管理!H108)/1000)</f>
        <v/>
      </c>
      <c r="Y108" s="188" t="str">
        <f>IF(SUM(センター管理!I108)=0,"",SUM(センター管理!I108)/1000)</f>
        <v/>
      </c>
      <c r="Z108" s="188" t="str">
        <f>IF(SUM(センター管理!K108)=0,"",SUM(センター管理!K108)/1000)</f>
        <v/>
      </c>
      <c r="AA108" s="188" t="e">
        <f>IF(SUM(センター管理!#REF!)=0,"",SUM(センター管理!#REF!)/1000)</f>
        <v>#REF!</v>
      </c>
      <c r="AB108" s="187">
        <f>IF(SUM(居宅!H108)=0,"",SUM(居宅!H108)/1000)</f>
        <v>3975</v>
      </c>
      <c r="AC108" s="188" t="str">
        <f>IF(SUM(居宅!I108)=0,"",SUM(居宅!I108)/1000)</f>
        <v/>
      </c>
      <c r="AD108" s="188" t="str">
        <f>IF(SUM(居宅!L108)=0,"",SUM(居宅!L108)/1000)</f>
        <v/>
      </c>
      <c r="AE108" s="188" t="str">
        <f>IF(SUM(居宅!AF108)=0,"",SUM(居宅!AF108)/1000)</f>
        <v/>
      </c>
      <c r="AF108" s="188" t="str">
        <f>IF(SUM(居宅!AJ108)=0,"",SUM(居宅!AJ108)/1000)</f>
        <v/>
      </c>
      <c r="AG108" s="188">
        <f>IF(SUM(居宅!AT108)=0,"",SUM(居宅!AT108)/1000)</f>
        <v>3975</v>
      </c>
      <c r="AH108" s="188" t="str">
        <f>IF(SUM(居宅!BA108)=0,"",SUM(居宅!BA108)/1000)</f>
        <v/>
      </c>
      <c r="AI108" s="187" t="str">
        <f>IF(SUM(作業所!H108)=0,"",SUM(作業所!H108)/1000)</f>
        <v/>
      </c>
      <c r="AJ108" s="188" t="str">
        <f>IF(SUM(作業所!I108)=0,"",SUM(作業所!I108)/1000)</f>
        <v/>
      </c>
      <c r="AK108" s="188" t="str">
        <f>IF(SUM(作業所!K108)=0,"",SUM(作業所!K108)/1000)</f>
        <v/>
      </c>
      <c r="AL108" s="188" t="str">
        <f>IF(SUM(作業所!R108)=0,"",SUM(作業所!R108)/1000)</f>
        <v/>
      </c>
      <c r="AM108" s="187" t="str">
        <f>IF(SUM('市受託(公益)'!H108)=0,"",SUM('市受託(公益)'!H108)/1000)</f>
        <v/>
      </c>
      <c r="AN108" s="188" t="str">
        <f>IF(SUM('市受託(公益)'!I108)=0,"",SUM('市受託(公益)'!I108)/1000)</f>
        <v/>
      </c>
      <c r="AO108" s="188" t="str">
        <f>IF(SUM('市受託(公益)'!K108)=0,"",SUM('市受託(公益)'!K108)/1000)</f>
        <v/>
      </c>
      <c r="AP108" s="188" t="str">
        <f>IF(SUM('市受託(公益)'!M108)=0,"",SUM('市受託(公益)'!M108)/1000)</f>
        <v/>
      </c>
      <c r="AQ108" s="188" t="e">
        <f>IF(SUM('市受託(公益)'!#REF!)=0,"",SUM('市受託(公益)'!#REF!)/1000)</f>
        <v>#REF!</v>
      </c>
    </row>
    <row r="109" spans="1:43" ht="16.5" hidden="1" outlineLevel="3">
      <c r="A109" s="183"/>
      <c r="F109" s="192" t="s">
        <v>778</v>
      </c>
      <c r="G109" s="44" t="s">
        <v>827</v>
      </c>
      <c r="H109" s="179">
        <v>0</v>
      </c>
      <c r="I109" s="179">
        <f t="shared" si="2"/>
        <v>3975</v>
      </c>
      <c r="J109" s="179">
        <f t="shared" si="3"/>
        <v>3975</v>
      </c>
      <c r="K109" s="180" t="str">
        <f>IF(SUM(法人!H109)=0,"",SUM(法人!H109)/1000)</f>
        <v/>
      </c>
      <c r="L109" s="187" t="str">
        <f>IF(SUM(地域!H109)=0,"",SUM(地域!H109)/1000)</f>
        <v/>
      </c>
      <c r="M109" s="187" t="str">
        <f>IF(SUM(相談!H109)=0,"",SUM(相談!H109)/1000)</f>
        <v/>
      </c>
      <c r="N109" s="188" t="str">
        <f>IF(SUM(相談!I109)=0,"",SUM(相談!I109)/1000)</f>
        <v/>
      </c>
      <c r="O109" s="188" t="str">
        <f>IF(SUM(相談!M109)=0,"",SUM(相談!M109)/1000)</f>
        <v/>
      </c>
      <c r="P109" s="188" t="str">
        <f>IF(SUM(相談!T109)=0,"",SUM(相談!T109)/1000)</f>
        <v/>
      </c>
      <c r="Q109" s="187" t="str">
        <f>IF(SUM(基金!H109)=0,"",SUM(基金!H109)/1000)</f>
        <v/>
      </c>
      <c r="R109" s="181" t="str">
        <f>IF(SUM(善銀!H109)=0,"",SUM(善銀!H109)/1000)</f>
        <v/>
      </c>
      <c r="S109" s="187" t="str">
        <f>IF(SUM(一般募金!H109)=0,"",SUM(一般募金!H109)/1000)</f>
        <v/>
      </c>
      <c r="T109" s="188" t="str">
        <f>IF(SUM(一般募金!I109)=0,"",SUM(一般募金!I109)/1000)</f>
        <v/>
      </c>
      <c r="U109" s="188" t="e">
        <f>IF(SUM(一般募金!#REF!)=0,"",SUM(一般募金!#REF!)/1000)</f>
        <v>#REF!</v>
      </c>
      <c r="V109" s="188" t="str">
        <f>IF(SUM(一般募金!K109)=0,"",SUM(一般募金!K109)/1000)</f>
        <v/>
      </c>
      <c r="W109" s="187" t="str">
        <f>IF(SUM(歳末募金!H109)=0,"",SUM(歳末募金!I109)/1000)</f>
        <v/>
      </c>
      <c r="X109" s="187" t="str">
        <f>IF(SUM(センター管理!H109)=0,"",SUM(センター管理!H109)/1000)</f>
        <v/>
      </c>
      <c r="Y109" s="188" t="str">
        <f>IF(SUM(センター管理!I109)=0,"",SUM(センター管理!I109)/1000)</f>
        <v/>
      </c>
      <c r="Z109" s="188" t="str">
        <f>IF(SUM(センター管理!K109)=0,"",SUM(センター管理!K109)/1000)</f>
        <v/>
      </c>
      <c r="AA109" s="188" t="e">
        <f>IF(SUM(センター管理!#REF!)=0,"",SUM(センター管理!#REF!)/1000)</f>
        <v>#REF!</v>
      </c>
      <c r="AB109" s="187">
        <f>IF(SUM(居宅!H109)=0,"",SUM(居宅!H109)/1000)</f>
        <v>3975</v>
      </c>
      <c r="AC109" s="188" t="str">
        <f>IF(SUM(居宅!I109)=0,"",SUM(居宅!I109)/1000)</f>
        <v/>
      </c>
      <c r="AD109" s="188" t="str">
        <f>IF(SUM(居宅!L109)=0,"",SUM(居宅!L109)/1000)</f>
        <v/>
      </c>
      <c r="AE109" s="188" t="str">
        <f>IF(SUM(居宅!AF109)=0,"",SUM(居宅!AF109)/1000)</f>
        <v/>
      </c>
      <c r="AF109" s="188" t="str">
        <f>IF(SUM(居宅!AJ109)=0,"",SUM(居宅!AJ109)/1000)</f>
        <v/>
      </c>
      <c r="AG109" s="188">
        <f>IF(SUM(居宅!AT109)=0,"",SUM(居宅!AT109)/1000)</f>
        <v>3975</v>
      </c>
      <c r="AH109" s="188" t="str">
        <f>IF(SUM(居宅!BA109)=0,"",SUM(居宅!BA109)/1000)</f>
        <v/>
      </c>
      <c r="AI109" s="187" t="str">
        <f>IF(SUM(作業所!H109)=0,"",SUM(作業所!H109)/1000)</f>
        <v/>
      </c>
      <c r="AJ109" s="188" t="str">
        <f>IF(SUM(作業所!I109)=0,"",SUM(作業所!I109)/1000)</f>
        <v/>
      </c>
      <c r="AK109" s="188" t="str">
        <f>IF(SUM(作業所!K109)=0,"",SUM(作業所!K109)/1000)</f>
        <v/>
      </c>
      <c r="AL109" s="188" t="str">
        <f>IF(SUM(作業所!R109)=0,"",SUM(作業所!R109)/1000)</f>
        <v/>
      </c>
      <c r="AM109" s="187" t="str">
        <f>IF(SUM('市受託(公益)'!H109)=0,"",SUM('市受託(公益)'!H109)/1000)</f>
        <v/>
      </c>
      <c r="AN109" s="188"/>
      <c r="AO109" s="188"/>
      <c r="AP109" s="188"/>
      <c r="AQ109" s="188"/>
    </row>
    <row r="110" spans="1:43" ht="16.5" hidden="1" outlineLevel="2">
      <c r="A110" s="183"/>
      <c r="F110" s="28" t="s">
        <v>496</v>
      </c>
      <c r="G110" s="84" t="s">
        <v>411</v>
      </c>
      <c r="H110" s="179">
        <v>250</v>
      </c>
      <c r="I110" s="179">
        <v>0</v>
      </c>
      <c r="J110" s="179">
        <f t="shared" si="3"/>
        <v>-250</v>
      </c>
      <c r="K110" s="180" t="str">
        <f>IF(SUM(法人!H110)=0,"",SUM(法人!H110)/1000)</f>
        <v/>
      </c>
      <c r="L110" s="187" t="str">
        <f>IF(SUM(地域!H110)=0,"",SUM(地域!H110)/1000)</f>
        <v/>
      </c>
      <c r="M110" s="187" t="str">
        <f>IF(SUM(相談!H110)=0,"",SUM(相談!H110)/1000)</f>
        <v/>
      </c>
      <c r="N110" s="188" t="str">
        <f>IF(SUM(相談!I110)=0,"",SUM(相談!I110)/1000)</f>
        <v/>
      </c>
      <c r="O110" s="188" t="str">
        <f>IF(SUM(相談!M110)=0,"",SUM(相談!M110)/1000)</f>
        <v/>
      </c>
      <c r="P110" s="188" t="str">
        <f>IF(SUM(相談!T110)=0,"",SUM(相談!T110)/1000)</f>
        <v/>
      </c>
      <c r="Q110" s="187" t="str">
        <f>IF(SUM(基金!H110)=0,"",SUM(基金!H110)/1000)</f>
        <v/>
      </c>
      <c r="R110" s="181" t="str">
        <f>IF(SUM(善銀!H110)=0,"",SUM(善銀!H110)/1000)</f>
        <v/>
      </c>
      <c r="S110" s="187" t="str">
        <f>IF(SUM(一般募金!H110)=0,"",SUM(一般募金!H110)/1000)</f>
        <v/>
      </c>
      <c r="T110" s="188" t="str">
        <f>IF(SUM(一般募金!I110)=0,"",SUM(一般募金!I110)/1000)</f>
        <v/>
      </c>
      <c r="U110" s="188" t="e">
        <f>IF(SUM(一般募金!#REF!)=0,"",SUM(一般募金!#REF!)/1000)</f>
        <v>#REF!</v>
      </c>
      <c r="V110" s="188" t="str">
        <f>IF(SUM(一般募金!K110)=0,"",SUM(一般募金!K110)/1000)</f>
        <v/>
      </c>
      <c r="W110" s="187" t="str">
        <f>IF(SUM(歳末募金!H110)=0,"",SUM(歳末募金!I110)/1000)</f>
        <v/>
      </c>
      <c r="X110" s="187" t="str">
        <f>IF(SUM(センター管理!H110)=0,"",SUM(センター管理!H110)/1000)</f>
        <v/>
      </c>
      <c r="Y110" s="188" t="str">
        <f>IF(SUM(センター管理!I110)=0,"",SUM(センター管理!I110)/1000)</f>
        <v/>
      </c>
      <c r="Z110" s="188" t="str">
        <f>IF(SUM(センター管理!K110)=0,"",SUM(センター管理!K110)/1000)</f>
        <v/>
      </c>
      <c r="AA110" s="188" t="e">
        <f>IF(SUM(センター管理!#REF!)=0,"",SUM(センター管理!#REF!)/1000)</f>
        <v>#REF!</v>
      </c>
      <c r="AB110" s="187" t="str">
        <f>IF(SUM(居宅!H110)=0,"",SUM(居宅!H110)/1000)</f>
        <v/>
      </c>
      <c r="AC110" s="188" t="str">
        <f>IF(SUM(居宅!I110)=0,"",SUM(居宅!I110)/1000)</f>
        <v/>
      </c>
      <c r="AD110" s="188" t="str">
        <f>IF(SUM(居宅!L110)=0,"",SUM(居宅!L110)/1000)</f>
        <v/>
      </c>
      <c r="AE110" s="188" t="str">
        <f>IF(SUM(居宅!AF110)=0,"",SUM(居宅!AF110)/1000)</f>
        <v/>
      </c>
      <c r="AF110" s="188" t="str">
        <f>IF(SUM(居宅!AJ110)=0,"",SUM(居宅!AJ110)/1000)</f>
        <v/>
      </c>
      <c r="AG110" s="188" t="str">
        <f>IF(SUM(居宅!AT110)=0,"",SUM(居宅!AT110)/1000)</f>
        <v/>
      </c>
      <c r="AH110" s="188" t="str">
        <f>IF(SUM(居宅!BA110)=0,"",SUM(居宅!BA110)/1000)</f>
        <v/>
      </c>
      <c r="AI110" s="187" t="str">
        <f>IF(SUM(作業所!H110)=0,"",SUM(作業所!H110)/1000)</f>
        <v/>
      </c>
      <c r="AJ110" s="188" t="str">
        <f>IF(SUM(作業所!I110)=0,"",SUM(作業所!I110)/1000)</f>
        <v/>
      </c>
      <c r="AK110" s="188" t="str">
        <f>IF(SUM(作業所!K110)=0,"",SUM(作業所!K110)/1000)</f>
        <v/>
      </c>
      <c r="AL110" s="188" t="str">
        <f>IF(SUM(作業所!R110)=0,"",SUM(作業所!R110)/1000)</f>
        <v/>
      </c>
      <c r="AM110" s="187" t="str">
        <f>IF(SUM('市受託(公益)'!H110)=0,"",SUM('市受託(公益)'!H110)/1000)</f>
        <v/>
      </c>
      <c r="AN110" s="188" t="str">
        <f>IF(SUM('市受託(公益)'!I110)=0,"",SUM('市受託(公益)'!I110)/1000)</f>
        <v/>
      </c>
      <c r="AO110" s="188" t="str">
        <f>IF(SUM('市受託(公益)'!K110)=0,"",SUM('市受託(公益)'!K110)/1000)</f>
        <v/>
      </c>
      <c r="AP110" s="188" t="str">
        <f>IF(SUM('市受託(公益)'!M110)=0,"",SUM('市受託(公益)'!M110)/1000)</f>
        <v/>
      </c>
      <c r="AQ110" s="188" t="e">
        <f>IF(SUM('市受託(公益)'!#REF!)=0,"",SUM('市受託(公益)'!#REF!)/1000)</f>
        <v>#REF!</v>
      </c>
    </row>
    <row r="111" spans="1:43" ht="16.5" hidden="1" outlineLevel="3">
      <c r="A111" s="183"/>
      <c r="F111" s="192" t="s">
        <v>778</v>
      </c>
      <c r="G111" s="44" t="s">
        <v>828</v>
      </c>
      <c r="H111" s="179"/>
      <c r="I111" s="179" t="str">
        <f t="shared" si="2"/>
        <v/>
      </c>
      <c r="J111" s="179" t="str">
        <f t="shared" si="3"/>
        <v xml:space="preserve"> </v>
      </c>
      <c r="K111" s="180" t="str">
        <f>IF(SUM(法人!H111)=0,"",SUM(法人!H111)/1000)</f>
        <v/>
      </c>
      <c r="L111" s="187" t="str">
        <f>IF(SUM(地域!H111)=0,"",SUM(地域!H111)/1000)</f>
        <v/>
      </c>
      <c r="M111" s="187" t="str">
        <f>IF(SUM(相談!H111)=0,"",SUM(相談!H111)/1000)</f>
        <v/>
      </c>
      <c r="N111" s="188" t="str">
        <f>IF(SUM(相談!I111)=0,"",SUM(相談!I111)/1000)</f>
        <v/>
      </c>
      <c r="O111" s="188" t="str">
        <f>IF(SUM(相談!M111)=0,"",SUM(相談!M111)/1000)</f>
        <v/>
      </c>
      <c r="P111" s="188" t="str">
        <f>IF(SUM(相談!T111)=0,"",SUM(相談!T111)/1000)</f>
        <v/>
      </c>
      <c r="Q111" s="187" t="str">
        <f>IF(SUM(基金!H111)=0,"",SUM(基金!H111)/1000)</f>
        <v/>
      </c>
      <c r="R111" s="181" t="str">
        <f>IF(SUM(善銀!H111)=0,"",SUM(善銀!H111)/1000)</f>
        <v/>
      </c>
      <c r="S111" s="187" t="str">
        <f>IF(SUM(一般募金!H111)=0,"",SUM(一般募金!H111)/1000)</f>
        <v/>
      </c>
      <c r="T111" s="188" t="str">
        <f>IF(SUM(一般募金!I111)=0,"",SUM(一般募金!I111)/1000)</f>
        <v/>
      </c>
      <c r="U111" s="188" t="e">
        <f>IF(SUM(一般募金!#REF!)=0,"",SUM(一般募金!#REF!)/1000)</f>
        <v>#REF!</v>
      </c>
      <c r="V111" s="188" t="str">
        <f>IF(SUM(一般募金!K111)=0,"",SUM(一般募金!K111)/1000)</f>
        <v/>
      </c>
      <c r="W111" s="187" t="str">
        <f>IF(SUM(歳末募金!H111)=0,"",SUM(歳末募金!I111)/1000)</f>
        <v/>
      </c>
      <c r="X111" s="187" t="str">
        <f>IF(SUM(センター管理!H111)=0,"",SUM(センター管理!H111)/1000)</f>
        <v/>
      </c>
      <c r="Y111" s="188" t="str">
        <f>IF(SUM(センター管理!I111)=0,"",SUM(センター管理!I111)/1000)</f>
        <v/>
      </c>
      <c r="Z111" s="188" t="str">
        <f>IF(SUM(センター管理!K111)=0,"",SUM(センター管理!K111)/1000)</f>
        <v/>
      </c>
      <c r="AA111" s="188" t="e">
        <f>IF(SUM(センター管理!#REF!)=0,"",SUM(センター管理!#REF!)/1000)</f>
        <v>#REF!</v>
      </c>
      <c r="AB111" s="187" t="str">
        <f>IF(SUM(居宅!H111)=0,"",SUM(居宅!H111)/1000)</f>
        <v/>
      </c>
      <c r="AC111" s="188" t="str">
        <f>IF(SUM(居宅!I111)=0,"",SUM(居宅!I111)/1000)</f>
        <v/>
      </c>
      <c r="AD111" s="188" t="str">
        <f>IF(SUM(居宅!L111)=0,"",SUM(居宅!L111)/1000)</f>
        <v/>
      </c>
      <c r="AE111" s="188" t="str">
        <f>IF(SUM(居宅!AF111)=0,"",SUM(居宅!AF111)/1000)</f>
        <v/>
      </c>
      <c r="AF111" s="188" t="str">
        <f>IF(SUM(居宅!AJ111)=0,"",SUM(居宅!AJ111)/1000)</f>
        <v/>
      </c>
      <c r="AG111" s="188" t="str">
        <f>IF(SUM(居宅!AT111)=0,"",SUM(居宅!AT111)/1000)</f>
        <v/>
      </c>
      <c r="AH111" s="188" t="str">
        <f>IF(SUM(居宅!BA111)=0,"",SUM(居宅!BA111)/1000)</f>
        <v/>
      </c>
      <c r="AI111" s="187" t="str">
        <f>IF(SUM(作業所!H111)=0,"",SUM(作業所!H111)/1000)</f>
        <v/>
      </c>
      <c r="AJ111" s="188" t="str">
        <f>IF(SUM(作業所!I111)=0,"",SUM(作業所!I111)/1000)</f>
        <v/>
      </c>
      <c r="AK111" s="188" t="str">
        <f>IF(SUM(作業所!K111)=0,"",SUM(作業所!K111)/1000)</f>
        <v/>
      </c>
      <c r="AL111" s="188" t="str">
        <f>IF(SUM(作業所!R111)=0,"",SUM(作業所!R111)/1000)</f>
        <v/>
      </c>
      <c r="AM111" s="187" t="str">
        <f>IF(SUM('市受託(公益)'!H111)=0,"",SUM('市受託(公益)'!H111)/1000)</f>
        <v/>
      </c>
      <c r="AN111" s="188"/>
      <c r="AO111" s="188"/>
      <c r="AP111" s="188"/>
      <c r="AQ111" s="188"/>
    </row>
    <row r="112" spans="1:43" ht="16.5" hidden="1" customHeight="1" outlineLevel="2">
      <c r="A112" s="183"/>
      <c r="F112" s="28" t="s">
        <v>497</v>
      </c>
      <c r="G112" s="48" t="s">
        <v>498</v>
      </c>
      <c r="H112" s="179">
        <v>5100</v>
      </c>
      <c r="I112" s="179">
        <f t="shared" si="2"/>
        <v>3853</v>
      </c>
      <c r="J112" s="179">
        <f t="shared" si="3"/>
        <v>-1247</v>
      </c>
      <c r="K112" s="180" t="str">
        <f>IF(SUM(法人!H112)=0,"",SUM(法人!H112)/1000)</f>
        <v/>
      </c>
      <c r="L112" s="187" t="str">
        <f>IF(SUM(地域!H112)=0,"",SUM(地域!H112)/1000)</f>
        <v/>
      </c>
      <c r="M112" s="187" t="str">
        <f>IF(SUM(相談!H112)=0,"",SUM(相談!H112)/1000)</f>
        <v/>
      </c>
      <c r="N112" s="188" t="str">
        <f>IF(SUM(相談!I112)=0,"",SUM(相談!I112)/1000)</f>
        <v/>
      </c>
      <c r="O112" s="188" t="str">
        <f>IF(SUM(相談!M112)=0,"",SUM(相談!M112)/1000)</f>
        <v/>
      </c>
      <c r="P112" s="188" t="str">
        <f>IF(SUM(相談!T112)=0,"",SUM(相談!T112)/1000)</f>
        <v/>
      </c>
      <c r="Q112" s="187" t="str">
        <f>IF(SUM(基金!H112)=0,"",SUM(基金!H112)/1000)</f>
        <v/>
      </c>
      <c r="R112" s="181" t="str">
        <f>IF(SUM(善銀!H112)=0,"",SUM(善銀!H112)/1000)</f>
        <v/>
      </c>
      <c r="S112" s="187" t="str">
        <f>IF(SUM(一般募金!H112)=0,"",SUM(一般募金!H112)/1000)</f>
        <v/>
      </c>
      <c r="T112" s="188" t="str">
        <f>IF(SUM(一般募金!I112)=0,"",SUM(一般募金!I112)/1000)</f>
        <v/>
      </c>
      <c r="U112" s="188" t="e">
        <f>IF(SUM(一般募金!#REF!)=0,"",SUM(一般募金!#REF!)/1000)</f>
        <v>#REF!</v>
      </c>
      <c r="V112" s="188" t="str">
        <f>IF(SUM(一般募金!K112)=0,"",SUM(一般募金!K112)/1000)</f>
        <v/>
      </c>
      <c r="W112" s="187" t="str">
        <f>IF(SUM(歳末募金!H112)=0,"",SUM(歳末募金!I112)/1000)</f>
        <v/>
      </c>
      <c r="X112" s="187" t="str">
        <f>IF(SUM(センター管理!H112)=0,"",SUM(センター管理!H112)/1000)</f>
        <v/>
      </c>
      <c r="Y112" s="188" t="str">
        <f>IF(SUM(センター管理!I112)=0,"",SUM(センター管理!I112)/1000)</f>
        <v/>
      </c>
      <c r="Z112" s="188" t="str">
        <f>IF(SUM(センター管理!K112)=0,"",SUM(センター管理!K112)/1000)</f>
        <v/>
      </c>
      <c r="AA112" s="188" t="e">
        <f>IF(SUM(センター管理!#REF!)=0,"",SUM(センター管理!#REF!)/1000)</f>
        <v>#REF!</v>
      </c>
      <c r="AB112" s="187">
        <f>IF(SUM(居宅!H112)=0,"",SUM(居宅!H112)/1000)</f>
        <v>3853</v>
      </c>
      <c r="AC112" s="188" t="str">
        <f>IF(SUM(居宅!I112)=0,"",SUM(居宅!I112)/1000)</f>
        <v/>
      </c>
      <c r="AD112" s="188">
        <f>IF(SUM(居宅!L112)=0,"",SUM(居宅!L112)/1000)</f>
        <v>3539</v>
      </c>
      <c r="AE112" s="188" t="str">
        <f>IF(SUM(居宅!AF112)=0,"",SUM(居宅!AF112)/1000)</f>
        <v/>
      </c>
      <c r="AF112" s="188" t="str">
        <f>IF(SUM(居宅!AJ112)=0,"",SUM(居宅!AJ112)/1000)</f>
        <v/>
      </c>
      <c r="AG112" s="188" t="str">
        <f>IF(SUM(居宅!AT112)=0,"",SUM(居宅!AT112)/1000)</f>
        <v/>
      </c>
      <c r="AH112" s="188">
        <f>IF(SUM(居宅!BA112)=0,"",SUM(居宅!BA112)/1000)</f>
        <v>314</v>
      </c>
      <c r="AI112" s="187" t="str">
        <f>IF(SUM(作業所!H112)=0,"",SUM(作業所!H112)/1000)</f>
        <v/>
      </c>
      <c r="AJ112" s="188" t="str">
        <f>IF(SUM(作業所!I112)=0,"",SUM(作業所!I112)/1000)</f>
        <v/>
      </c>
      <c r="AK112" s="188" t="str">
        <f>IF(SUM(作業所!K112)=0,"",SUM(作業所!K112)/1000)</f>
        <v/>
      </c>
      <c r="AL112" s="188" t="str">
        <f>IF(SUM(作業所!R112)=0,"",SUM(作業所!R112)/1000)</f>
        <v/>
      </c>
      <c r="AM112" s="187" t="str">
        <f>IF(SUM('市受託(公益)'!H112)=0,"",SUM('市受託(公益)'!H112)/1000)</f>
        <v/>
      </c>
      <c r="AN112" s="188" t="str">
        <f>IF(SUM('市受託(公益)'!I112)=0,"",SUM('市受託(公益)'!I112)/1000)</f>
        <v/>
      </c>
      <c r="AO112" s="188" t="str">
        <f>IF(SUM('市受託(公益)'!K112)=0,"",SUM('市受託(公益)'!K112)/1000)</f>
        <v/>
      </c>
      <c r="AP112" s="188" t="str">
        <f>IF(SUM('市受託(公益)'!M112)=0,"",SUM('市受託(公益)'!M112)/1000)</f>
        <v/>
      </c>
      <c r="AQ112" s="188" t="e">
        <f>IF(SUM('市受託(公益)'!#REF!)=0,"",SUM('市受託(公益)'!#REF!)/1000)</f>
        <v>#REF!</v>
      </c>
    </row>
    <row r="113" spans="1:43" ht="16.5" hidden="1" customHeight="1" outlineLevel="3">
      <c r="A113" s="183"/>
      <c r="F113" s="192" t="s">
        <v>778</v>
      </c>
      <c r="G113" s="44" t="s">
        <v>829</v>
      </c>
      <c r="H113" s="179">
        <v>0</v>
      </c>
      <c r="I113" s="179">
        <f t="shared" si="2"/>
        <v>1380</v>
      </c>
      <c r="J113" s="179">
        <f t="shared" si="3"/>
        <v>1380</v>
      </c>
      <c r="K113" s="180" t="str">
        <f>IF(SUM(法人!H113)=0,"",SUM(法人!H113)/1000)</f>
        <v/>
      </c>
      <c r="L113" s="187" t="str">
        <f>IF(SUM(地域!H113)=0,"",SUM(地域!H113)/1000)</f>
        <v/>
      </c>
      <c r="M113" s="187" t="str">
        <f>IF(SUM(相談!H113)=0,"",SUM(相談!H113)/1000)</f>
        <v/>
      </c>
      <c r="N113" s="188" t="str">
        <f>IF(SUM(相談!I113)=0,"",SUM(相談!I113)/1000)</f>
        <v/>
      </c>
      <c r="O113" s="188" t="str">
        <f>IF(SUM(相談!M113)=0,"",SUM(相談!M113)/1000)</f>
        <v/>
      </c>
      <c r="P113" s="188" t="str">
        <f>IF(SUM(相談!T113)=0,"",SUM(相談!T113)/1000)</f>
        <v/>
      </c>
      <c r="Q113" s="187" t="str">
        <f>IF(SUM(基金!H113)=0,"",SUM(基金!H113)/1000)</f>
        <v/>
      </c>
      <c r="R113" s="181" t="str">
        <f>IF(SUM(善銀!H113)=0,"",SUM(善銀!H113)/1000)</f>
        <v/>
      </c>
      <c r="S113" s="187" t="str">
        <f>IF(SUM(一般募金!H113)=0,"",SUM(一般募金!H113)/1000)</f>
        <v/>
      </c>
      <c r="T113" s="188" t="str">
        <f>IF(SUM(一般募金!I113)=0,"",SUM(一般募金!I113)/1000)</f>
        <v/>
      </c>
      <c r="U113" s="188" t="e">
        <f>IF(SUM(一般募金!#REF!)=0,"",SUM(一般募金!#REF!)/1000)</f>
        <v>#REF!</v>
      </c>
      <c r="V113" s="188" t="str">
        <f>IF(SUM(一般募金!K113)=0,"",SUM(一般募金!K113)/1000)</f>
        <v/>
      </c>
      <c r="W113" s="187" t="str">
        <f>IF(SUM(歳末募金!H113)=0,"",SUM(歳末募金!I113)/1000)</f>
        <v/>
      </c>
      <c r="X113" s="187" t="str">
        <f>IF(SUM(センター管理!H113)=0,"",SUM(センター管理!H113)/1000)</f>
        <v/>
      </c>
      <c r="Y113" s="188" t="str">
        <f>IF(SUM(センター管理!I113)=0,"",SUM(センター管理!I113)/1000)</f>
        <v/>
      </c>
      <c r="Z113" s="188" t="str">
        <f>IF(SUM(センター管理!K113)=0,"",SUM(センター管理!K113)/1000)</f>
        <v/>
      </c>
      <c r="AA113" s="188" t="e">
        <f>IF(SUM(センター管理!#REF!)=0,"",SUM(センター管理!#REF!)/1000)</f>
        <v>#REF!</v>
      </c>
      <c r="AB113" s="187">
        <f>IF(SUM(居宅!H113)=0,"",SUM(居宅!H113)/1000)</f>
        <v>1380</v>
      </c>
      <c r="AC113" s="188" t="str">
        <f>IF(SUM(居宅!I113)=0,"",SUM(居宅!I113)/1000)</f>
        <v/>
      </c>
      <c r="AD113" s="188">
        <f>IF(SUM(居宅!L113)=0,"",SUM(居宅!L113)/1000)</f>
        <v>1116</v>
      </c>
      <c r="AE113" s="188" t="str">
        <f>IF(SUM(居宅!AF113)=0,"",SUM(居宅!AF113)/1000)</f>
        <v/>
      </c>
      <c r="AF113" s="188" t="str">
        <f>IF(SUM(居宅!AJ113)=0,"",SUM(居宅!AJ113)/1000)</f>
        <v/>
      </c>
      <c r="AG113" s="188" t="str">
        <f>IF(SUM(居宅!AT113)=0,"",SUM(居宅!AT113)/1000)</f>
        <v/>
      </c>
      <c r="AH113" s="188">
        <f>IF(SUM(居宅!BA113)=0,"",SUM(居宅!BA113)/1000)</f>
        <v>264</v>
      </c>
      <c r="AI113" s="187" t="str">
        <f>IF(SUM(作業所!H113)=0,"",SUM(作業所!H113)/1000)</f>
        <v/>
      </c>
      <c r="AJ113" s="188" t="str">
        <f>IF(SUM(作業所!I113)=0,"",SUM(作業所!I113)/1000)</f>
        <v/>
      </c>
      <c r="AK113" s="188" t="str">
        <f>IF(SUM(作業所!K113)=0,"",SUM(作業所!K113)/1000)</f>
        <v/>
      </c>
      <c r="AL113" s="188" t="str">
        <f>IF(SUM(作業所!R113)=0,"",SUM(作業所!R113)/1000)</f>
        <v/>
      </c>
      <c r="AM113" s="187" t="str">
        <f>IF(SUM('市受託(公益)'!H113)=0,"",SUM('市受託(公益)'!H113)/1000)</f>
        <v/>
      </c>
      <c r="AN113" s="188"/>
      <c r="AO113" s="188"/>
      <c r="AP113" s="188"/>
      <c r="AQ113" s="188"/>
    </row>
    <row r="114" spans="1:43" ht="16.5" hidden="1" customHeight="1" outlineLevel="3">
      <c r="A114" s="183"/>
      <c r="F114" s="192" t="s">
        <v>779</v>
      </c>
      <c r="G114" s="44" t="s">
        <v>830</v>
      </c>
      <c r="H114" s="179">
        <v>0</v>
      </c>
      <c r="I114" s="179">
        <f t="shared" si="2"/>
        <v>230</v>
      </c>
      <c r="J114" s="179">
        <f t="shared" si="3"/>
        <v>230</v>
      </c>
      <c r="K114" s="180" t="str">
        <f>IF(SUM(法人!H114)=0,"",SUM(法人!H114)/1000)</f>
        <v/>
      </c>
      <c r="L114" s="187" t="str">
        <f>IF(SUM(地域!H114)=0,"",SUM(地域!H114)/1000)</f>
        <v/>
      </c>
      <c r="M114" s="187" t="str">
        <f>IF(SUM(相談!H114)=0,"",SUM(相談!H114)/1000)</f>
        <v/>
      </c>
      <c r="N114" s="188" t="str">
        <f>IF(SUM(相談!I114)=0,"",SUM(相談!I114)/1000)</f>
        <v/>
      </c>
      <c r="O114" s="188" t="str">
        <f>IF(SUM(相談!M114)=0,"",SUM(相談!M114)/1000)</f>
        <v/>
      </c>
      <c r="P114" s="188" t="str">
        <f>IF(SUM(相談!T114)=0,"",SUM(相談!T114)/1000)</f>
        <v/>
      </c>
      <c r="Q114" s="187" t="str">
        <f>IF(SUM(基金!H114)=0,"",SUM(基金!H114)/1000)</f>
        <v/>
      </c>
      <c r="R114" s="181" t="str">
        <f>IF(SUM(善銀!H114)=0,"",SUM(善銀!H114)/1000)</f>
        <v/>
      </c>
      <c r="S114" s="187" t="str">
        <f>IF(SUM(一般募金!H114)=0,"",SUM(一般募金!H114)/1000)</f>
        <v/>
      </c>
      <c r="T114" s="188" t="str">
        <f>IF(SUM(一般募金!I114)=0,"",SUM(一般募金!I114)/1000)</f>
        <v/>
      </c>
      <c r="U114" s="188" t="e">
        <f>IF(SUM(一般募金!#REF!)=0,"",SUM(一般募金!#REF!)/1000)</f>
        <v>#REF!</v>
      </c>
      <c r="V114" s="188" t="str">
        <f>IF(SUM(一般募金!K114)=0,"",SUM(一般募金!K114)/1000)</f>
        <v/>
      </c>
      <c r="W114" s="187" t="str">
        <f>IF(SUM(歳末募金!H114)=0,"",SUM(歳末募金!I114)/1000)</f>
        <v/>
      </c>
      <c r="X114" s="187" t="str">
        <f>IF(SUM(センター管理!H114)=0,"",SUM(センター管理!H114)/1000)</f>
        <v/>
      </c>
      <c r="Y114" s="188" t="str">
        <f>IF(SUM(センター管理!I114)=0,"",SUM(センター管理!I114)/1000)</f>
        <v/>
      </c>
      <c r="Z114" s="188" t="str">
        <f>IF(SUM(センター管理!K114)=0,"",SUM(センター管理!K114)/1000)</f>
        <v/>
      </c>
      <c r="AA114" s="188" t="e">
        <f>IF(SUM(センター管理!#REF!)=0,"",SUM(センター管理!#REF!)/1000)</f>
        <v>#REF!</v>
      </c>
      <c r="AB114" s="187">
        <f>IF(SUM(居宅!H114)=0,"",SUM(居宅!H114)/1000)</f>
        <v>230</v>
      </c>
      <c r="AC114" s="188" t="str">
        <f>IF(SUM(居宅!I114)=0,"",SUM(居宅!I114)/1000)</f>
        <v/>
      </c>
      <c r="AD114" s="188">
        <f>IF(SUM(居宅!L114)=0,"",SUM(居宅!L114)/1000)</f>
        <v>180</v>
      </c>
      <c r="AE114" s="188" t="str">
        <f>IF(SUM(居宅!AF114)=0,"",SUM(居宅!AF114)/1000)</f>
        <v/>
      </c>
      <c r="AF114" s="188" t="str">
        <f>IF(SUM(居宅!AJ114)=0,"",SUM(居宅!AJ114)/1000)</f>
        <v/>
      </c>
      <c r="AG114" s="188" t="str">
        <f>IF(SUM(居宅!AT114)=0,"",SUM(居宅!AT114)/1000)</f>
        <v/>
      </c>
      <c r="AH114" s="188">
        <f>IF(SUM(居宅!BA114)=0,"",SUM(居宅!BA114)/1000)</f>
        <v>50</v>
      </c>
      <c r="AI114" s="187" t="str">
        <f>IF(SUM(作業所!H114)=0,"",SUM(作業所!H114)/1000)</f>
        <v/>
      </c>
      <c r="AJ114" s="188" t="str">
        <f>IF(SUM(作業所!I114)=0,"",SUM(作業所!I114)/1000)</f>
        <v/>
      </c>
      <c r="AK114" s="188" t="str">
        <f>IF(SUM(作業所!K114)=0,"",SUM(作業所!K114)/1000)</f>
        <v/>
      </c>
      <c r="AL114" s="188" t="str">
        <f>IF(SUM(作業所!R114)=0,"",SUM(作業所!R114)/1000)</f>
        <v/>
      </c>
      <c r="AM114" s="187" t="str">
        <f>IF(SUM('市受託(公益)'!H114)=0,"",SUM('市受託(公益)'!H114)/1000)</f>
        <v/>
      </c>
      <c r="AN114" s="188"/>
      <c r="AO114" s="188"/>
      <c r="AP114" s="188"/>
      <c r="AQ114" s="188"/>
    </row>
    <row r="115" spans="1:43" ht="16.5" hidden="1" customHeight="1" outlineLevel="3">
      <c r="A115" s="183"/>
      <c r="F115" s="192" t="s">
        <v>776</v>
      </c>
      <c r="G115" s="44" t="s">
        <v>831</v>
      </c>
      <c r="H115" s="179">
        <v>0</v>
      </c>
      <c r="I115" s="179">
        <f t="shared" si="2"/>
        <v>72</v>
      </c>
      <c r="J115" s="179">
        <f t="shared" si="3"/>
        <v>72</v>
      </c>
      <c r="K115" s="180" t="str">
        <f>IF(SUM(法人!H115)=0,"",SUM(法人!H115)/1000)</f>
        <v/>
      </c>
      <c r="L115" s="187" t="str">
        <f>IF(SUM(地域!H115)=0,"",SUM(地域!H115)/1000)</f>
        <v/>
      </c>
      <c r="M115" s="187" t="str">
        <f>IF(SUM(相談!H115)=0,"",SUM(相談!H115)/1000)</f>
        <v/>
      </c>
      <c r="N115" s="188" t="str">
        <f>IF(SUM(相談!I115)=0,"",SUM(相談!I115)/1000)</f>
        <v/>
      </c>
      <c r="O115" s="188" t="str">
        <f>IF(SUM(相談!M115)=0,"",SUM(相談!M115)/1000)</f>
        <v/>
      </c>
      <c r="P115" s="188" t="str">
        <f>IF(SUM(相談!T115)=0,"",SUM(相談!T115)/1000)</f>
        <v/>
      </c>
      <c r="Q115" s="187" t="str">
        <f>IF(SUM(基金!H115)=0,"",SUM(基金!H115)/1000)</f>
        <v/>
      </c>
      <c r="R115" s="181" t="str">
        <f>IF(SUM(善銀!H115)=0,"",SUM(善銀!H115)/1000)</f>
        <v/>
      </c>
      <c r="S115" s="187" t="str">
        <f>IF(SUM(一般募金!H115)=0,"",SUM(一般募金!H115)/1000)</f>
        <v/>
      </c>
      <c r="T115" s="188" t="str">
        <f>IF(SUM(一般募金!I115)=0,"",SUM(一般募金!I115)/1000)</f>
        <v/>
      </c>
      <c r="U115" s="188" t="e">
        <f>IF(SUM(一般募金!#REF!)=0,"",SUM(一般募金!#REF!)/1000)</f>
        <v>#REF!</v>
      </c>
      <c r="V115" s="188" t="str">
        <f>IF(SUM(一般募金!K115)=0,"",SUM(一般募金!K115)/1000)</f>
        <v/>
      </c>
      <c r="W115" s="187" t="str">
        <f>IF(SUM(歳末募金!H115)=0,"",SUM(歳末募金!I115)/1000)</f>
        <v/>
      </c>
      <c r="X115" s="187" t="str">
        <f>IF(SUM(センター管理!H115)=0,"",SUM(センター管理!H115)/1000)</f>
        <v/>
      </c>
      <c r="Y115" s="188" t="str">
        <f>IF(SUM(センター管理!I115)=0,"",SUM(センター管理!I115)/1000)</f>
        <v/>
      </c>
      <c r="Z115" s="188" t="str">
        <f>IF(SUM(センター管理!K115)=0,"",SUM(センター管理!K115)/1000)</f>
        <v/>
      </c>
      <c r="AA115" s="188" t="e">
        <f>IF(SUM(センター管理!#REF!)=0,"",SUM(センター管理!#REF!)/1000)</f>
        <v>#REF!</v>
      </c>
      <c r="AB115" s="187">
        <f>IF(SUM(居宅!H115)=0,"",SUM(居宅!H115)/1000)</f>
        <v>72</v>
      </c>
      <c r="AC115" s="188" t="str">
        <f>IF(SUM(居宅!I115)=0,"",SUM(居宅!I115)/1000)</f>
        <v/>
      </c>
      <c r="AD115" s="188">
        <f>IF(SUM(居宅!L115)=0,"",SUM(居宅!L115)/1000)</f>
        <v>72</v>
      </c>
      <c r="AE115" s="188" t="str">
        <f>IF(SUM(居宅!AF115)=0,"",SUM(居宅!AF115)/1000)</f>
        <v/>
      </c>
      <c r="AF115" s="188" t="str">
        <f>IF(SUM(居宅!AJ115)=0,"",SUM(居宅!AJ115)/1000)</f>
        <v/>
      </c>
      <c r="AG115" s="188" t="str">
        <f>IF(SUM(居宅!AT115)=0,"",SUM(居宅!AT115)/1000)</f>
        <v/>
      </c>
      <c r="AH115" s="188" t="str">
        <f>IF(SUM(居宅!BA115)=0,"",SUM(居宅!BA115)/1000)</f>
        <v/>
      </c>
      <c r="AI115" s="187" t="str">
        <f>IF(SUM(作業所!H115)=0,"",SUM(作業所!H115)/1000)</f>
        <v/>
      </c>
      <c r="AJ115" s="188" t="str">
        <f>IF(SUM(作業所!I115)=0,"",SUM(作業所!I115)/1000)</f>
        <v/>
      </c>
      <c r="AK115" s="188" t="str">
        <f>IF(SUM(作業所!K115)=0,"",SUM(作業所!K115)/1000)</f>
        <v/>
      </c>
      <c r="AL115" s="188" t="str">
        <f>IF(SUM(作業所!R115)=0,"",SUM(作業所!R115)/1000)</f>
        <v/>
      </c>
      <c r="AM115" s="187" t="str">
        <f>IF(SUM('市受託(公益)'!H115)=0,"",SUM('市受託(公益)'!H115)/1000)</f>
        <v/>
      </c>
      <c r="AN115" s="188"/>
      <c r="AO115" s="188"/>
      <c r="AP115" s="188"/>
      <c r="AQ115" s="188"/>
    </row>
    <row r="116" spans="1:43" ht="16.5" hidden="1" customHeight="1" outlineLevel="3">
      <c r="A116" s="183"/>
      <c r="F116" s="192" t="s">
        <v>780</v>
      </c>
      <c r="G116" s="44" t="s">
        <v>832</v>
      </c>
      <c r="H116" s="179">
        <v>0</v>
      </c>
      <c r="I116" s="179">
        <f t="shared" si="2"/>
        <v>371</v>
      </c>
      <c r="J116" s="179">
        <f t="shared" si="3"/>
        <v>371</v>
      </c>
      <c r="K116" s="180" t="str">
        <f>IF(SUM(法人!H116)=0,"",SUM(法人!H116)/1000)</f>
        <v/>
      </c>
      <c r="L116" s="187" t="str">
        <f>IF(SUM(地域!H116)=0,"",SUM(地域!H116)/1000)</f>
        <v/>
      </c>
      <c r="M116" s="187" t="str">
        <f>IF(SUM(相談!H116)=0,"",SUM(相談!H116)/1000)</f>
        <v/>
      </c>
      <c r="N116" s="188" t="str">
        <f>IF(SUM(相談!I116)=0,"",SUM(相談!I116)/1000)</f>
        <v/>
      </c>
      <c r="O116" s="188" t="str">
        <f>IF(SUM(相談!M116)=0,"",SUM(相談!M116)/1000)</f>
        <v/>
      </c>
      <c r="P116" s="188" t="str">
        <f>IF(SUM(相談!T116)=0,"",SUM(相談!T116)/1000)</f>
        <v/>
      </c>
      <c r="Q116" s="187" t="str">
        <f>IF(SUM(基金!H116)=0,"",SUM(基金!H116)/1000)</f>
        <v/>
      </c>
      <c r="R116" s="181" t="str">
        <f>IF(SUM(善銀!H116)=0,"",SUM(善銀!H116)/1000)</f>
        <v/>
      </c>
      <c r="S116" s="187" t="str">
        <f>IF(SUM(一般募金!H116)=0,"",SUM(一般募金!H116)/1000)</f>
        <v/>
      </c>
      <c r="T116" s="188" t="str">
        <f>IF(SUM(一般募金!I116)=0,"",SUM(一般募金!I116)/1000)</f>
        <v/>
      </c>
      <c r="U116" s="188" t="e">
        <f>IF(SUM(一般募金!#REF!)=0,"",SUM(一般募金!#REF!)/1000)</f>
        <v>#REF!</v>
      </c>
      <c r="V116" s="188" t="str">
        <f>IF(SUM(一般募金!K116)=0,"",SUM(一般募金!K116)/1000)</f>
        <v/>
      </c>
      <c r="W116" s="187" t="str">
        <f>IF(SUM(歳末募金!H116)=0,"",SUM(歳末募金!I116)/1000)</f>
        <v/>
      </c>
      <c r="X116" s="187" t="str">
        <f>IF(SUM(センター管理!H116)=0,"",SUM(センター管理!H116)/1000)</f>
        <v/>
      </c>
      <c r="Y116" s="188" t="str">
        <f>IF(SUM(センター管理!I116)=0,"",SUM(センター管理!I116)/1000)</f>
        <v/>
      </c>
      <c r="Z116" s="188" t="str">
        <f>IF(SUM(センター管理!K116)=0,"",SUM(センター管理!K116)/1000)</f>
        <v/>
      </c>
      <c r="AA116" s="188" t="e">
        <f>IF(SUM(センター管理!#REF!)=0,"",SUM(センター管理!#REF!)/1000)</f>
        <v>#REF!</v>
      </c>
      <c r="AB116" s="187">
        <f>IF(SUM(居宅!H116)=0,"",SUM(居宅!H116)/1000)</f>
        <v>371</v>
      </c>
      <c r="AC116" s="188" t="str">
        <f>IF(SUM(居宅!I116)=0,"",SUM(居宅!I116)/1000)</f>
        <v/>
      </c>
      <c r="AD116" s="188">
        <f>IF(SUM(居宅!L116)=0,"",SUM(居宅!L116)/1000)</f>
        <v>371</v>
      </c>
      <c r="AE116" s="188" t="str">
        <f>IF(SUM(居宅!AF116)=0,"",SUM(居宅!AF116)/1000)</f>
        <v/>
      </c>
      <c r="AF116" s="188" t="str">
        <f>IF(SUM(居宅!AJ116)=0,"",SUM(居宅!AJ116)/1000)</f>
        <v/>
      </c>
      <c r="AG116" s="188" t="str">
        <f>IF(SUM(居宅!AT116)=0,"",SUM(居宅!AT116)/1000)</f>
        <v/>
      </c>
      <c r="AH116" s="188" t="str">
        <f>IF(SUM(居宅!BA116)=0,"",SUM(居宅!BA116)/1000)</f>
        <v/>
      </c>
      <c r="AI116" s="187" t="str">
        <f>IF(SUM(作業所!H116)=0,"",SUM(作業所!H116)/1000)</f>
        <v/>
      </c>
      <c r="AJ116" s="188" t="str">
        <f>IF(SUM(作業所!I116)=0,"",SUM(作業所!I116)/1000)</f>
        <v/>
      </c>
      <c r="AK116" s="188" t="str">
        <f>IF(SUM(作業所!K116)=0,"",SUM(作業所!K116)/1000)</f>
        <v/>
      </c>
      <c r="AL116" s="188" t="str">
        <f>IF(SUM(作業所!R116)=0,"",SUM(作業所!R116)/1000)</f>
        <v/>
      </c>
      <c r="AM116" s="187" t="str">
        <f>IF(SUM('市受託(公益)'!H116)=0,"",SUM('市受託(公益)'!H116)/1000)</f>
        <v/>
      </c>
      <c r="AN116" s="188"/>
      <c r="AO116" s="188"/>
      <c r="AP116" s="188"/>
      <c r="AQ116" s="188"/>
    </row>
    <row r="117" spans="1:43" ht="16.5" hidden="1" customHeight="1" outlineLevel="3">
      <c r="A117" s="183"/>
      <c r="F117" s="192" t="s">
        <v>786</v>
      </c>
      <c r="G117" s="44" t="s">
        <v>833</v>
      </c>
      <c r="H117" s="179">
        <v>0</v>
      </c>
      <c r="I117" s="179">
        <f t="shared" si="2"/>
        <v>1800</v>
      </c>
      <c r="J117" s="179">
        <f t="shared" si="3"/>
        <v>1800</v>
      </c>
      <c r="K117" s="180" t="str">
        <f>IF(SUM(法人!H117)=0,"",SUM(法人!H117)/1000)</f>
        <v/>
      </c>
      <c r="L117" s="187" t="str">
        <f>IF(SUM(地域!H117)=0,"",SUM(地域!H117)/1000)</f>
        <v/>
      </c>
      <c r="M117" s="187" t="str">
        <f>IF(SUM(相談!H117)=0,"",SUM(相談!H117)/1000)</f>
        <v/>
      </c>
      <c r="N117" s="188" t="str">
        <f>IF(SUM(相談!I117)=0,"",SUM(相談!I117)/1000)</f>
        <v/>
      </c>
      <c r="O117" s="188" t="str">
        <f>IF(SUM(相談!M117)=0,"",SUM(相談!M117)/1000)</f>
        <v/>
      </c>
      <c r="P117" s="188" t="str">
        <f>IF(SUM(相談!T117)=0,"",SUM(相談!T117)/1000)</f>
        <v/>
      </c>
      <c r="Q117" s="187" t="str">
        <f>IF(SUM(基金!H117)=0,"",SUM(基金!H117)/1000)</f>
        <v/>
      </c>
      <c r="R117" s="181" t="str">
        <f>IF(SUM(善銀!H117)=0,"",SUM(善銀!H117)/1000)</f>
        <v/>
      </c>
      <c r="S117" s="187" t="str">
        <f>IF(SUM(一般募金!H117)=0,"",SUM(一般募金!H117)/1000)</f>
        <v/>
      </c>
      <c r="T117" s="188" t="str">
        <f>IF(SUM(一般募金!I117)=0,"",SUM(一般募金!I117)/1000)</f>
        <v/>
      </c>
      <c r="U117" s="188" t="e">
        <f>IF(SUM(一般募金!#REF!)=0,"",SUM(一般募金!#REF!)/1000)</f>
        <v>#REF!</v>
      </c>
      <c r="V117" s="188" t="str">
        <f>IF(SUM(一般募金!K117)=0,"",SUM(一般募金!K117)/1000)</f>
        <v/>
      </c>
      <c r="W117" s="187" t="str">
        <f>IF(SUM(歳末募金!H117)=0,"",SUM(歳末募金!I117)/1000)</f>
        <v/>
      </c>
      <c r="X117" s="187" t="str">
        <f>IF(SUM(センター管理!H117)=0,"",SUM(センター管理!H117)/1000)</f>
        <v/>
      </c>
      <c r="Y117" s="188" t="str">
        <f>IF(SUM(センター管理!I117)=0,"",SUM(センター管理!I117)/1000)</f>
        <v/>
      </c>
      <c r="Z117" s="188" t="str">
        <f>IF(SUM(センター管理!K117)=0,"",SUM(センター管理!K117)/1000)</f>
        <v/>
      </c>
      <c r="AA117" s="188" t="e">
        <f>IF(SUM(センター管理!#REF!)=0,"",SUM(センター管理!#REF!)/1000)</f>
        <v>#REF!</v>
      </c>
      <c r="AB117" s="187">
        <f>IF(SUM(居宅!H117)=0,"",SUM(居宅!H117)/1000)</f>
        <v>1800</v>
      </c>
      <c r="AC117" s="188" t="str">
        <f>IF(SUM(居宅!I117)=0,"",SUM(居宅!I117)/1000)</f>
        <v/>
      </c>
      <c r="AD117" s="188">
        <f>IF(SUM(居宅!L117)=0,"",SUM(居宅!L117)/1000)</f>
        <v>1800</v>
      </c>
      <c r="AE117" s="188" t="str">
        <f>IF(SUM(居宅!AF117)=0,"",SUM(居宅!AF117)/1000)</f>
        <v/>
      </c>
      <c r="AF117" s="188" t="str">
        <f>IF(SUM(居宅!AJ117)=0,"",SUM(居宅!AJ117)/1000)</f>
        <v/>
      </c>
      <c r="AG117" s="188" t="str">
        <f>IF(SUM(居宅!AT117)=0,"",SUM(居宅!AT117)/1000)</f>
        <v/>
      </c>
      <c r="AH117" s="188" t="str">
        <f>IF(SUM(居宅!BA117)=0,"",SUM(居宅!BA117)/1000)</f>
        <v/>
      </c>
      <c r="AI117" s="187" t="str">
        <f>IF(SUM(作業所!H117)=0,"",SUM(作業所!H117)/1000)</f>
        <v/>
      </c>
      <c r="AJ117" s="188" t="str">
        <f>IF(SUM(作業所!I117)=0,"",SUM(作業所!I117)/1000)</f>
        <v/>
      </c>
      <c r="AK117" s="188" t="str">
        <f>IF(SUM(作業所!K117)=0,"",SUM(作業所!K117)/1000)</f>
        <v/>
      </c>
      <c r="AL117" s="188" t="str">
        <f>IF(SUM(作業所!R117)=0,"",SUM(作業所!R117)/1000)</f>
        <v/>
      </c>
      <c r="AM117" s="187" t="str">
        <f>IF(SUM('市受託(公益)'!H117)=0,"",SUM('市受託(公益)'!H117)/1000)</f>
        <v/>
      </c>
      <c r="AN117" s="188"/>
      <c r="AO117" s="188"/>
      <c r="AP117" s="188"/>
      <c r="AQ117" s="188"/>
    </row>
    <row r="118" spans="1:43" ht="16.5" hidden="1" customHeight="1" outlineLevel="3">
      <c r="A118" s="183"/>
      <c r="F118" s="192" t="s">
        <v>787</v>
      </c>
      <c r="G118" s="44" t="s">
        <v>834</v>
      </c>
      <c r="H118" s="179"/>
      <c r="I118" s="179" t="str">
        <f t="shared" si="2"/>
        <v/>
      </c>
      <c r="J118" s="179" t="str">
        <f t="shared" si="3"/>
        <v xml:space="preserve"> </v>
      </c>
      <c r="K118" s="180" t="str">
        <f>IF(SUM(法人!H118)=0,"",SUM(法人!H118)/1000)</f>
        <v/>
      </c>
      <c r="L118" s="187" t="str">
        <f>IF(SUM(地域!H118)=0,"",SUM(地域!H118)/1000)</f>
        <v/>
      </c>
      <c r="M118" s="187" t="str">
        <f>IF(SUM(相談!H118)=0,"",SUM(相談!H118)/1000)</f>
        <v/>
      </c>
      <c r="N118" s="188" t="str">
        <f>IF(SUM(相談!I118)=0,"",SUM(相談!I118)/1000)</f>
        <v/>
      </c>
      <c r="O118" s="188" t="str">
        <f>IF(SUM(相談!M118)=0,"",SUM(相談!M118)/1000)</f>
        <v/>
      </c>
      <c r="P118" s="188" t="str">
        <f>IF(SUM(相談!T118)=0,"",SUM(相談!T118)/1000)</f>
        <v/>
      </c>
      <c r="Q118" s="187" t="str">
        <f>IF(SUM(基金!H118)=0,"",SUM(基金!H118)/1000)</f>
        <v/>
      </c>
      <c r="R118" s="181" t="str">
        <f>IF(SUM(善銀!H118)=0,"",SUM(善銀!H118)/1000)</f>
        <v/>
      </c>
      <c r="S118" s="187" t="str">
        <f>IF(SUM(一般募金!H118)=0,"",SUM(一般募金!H118)/1000)</f>
        <v/>
      </c>
      <c r="T118" s="188" t="str">
        <f>IF(SUM(一般募金!I118)=0,"",SUM(一般募金!I118)/1000)</f>
        <v/>
      </c>
      <c r="U118" s="188" t="e">
        <f>IF(SUM(一般募金!#REF!)=0,"",SUM(一般募金!#REF!)/1000)</f>
        <v>#REF!</v>
      </c>
      <c r="V118" s="188" t="str">
        <f>IF(SUM(一般募金!K118)=0,"",SUM(一般募金!K118)/1000)</f>
        <v/>
      </c>
      <c r="W118" s="187" t="str">
        <f>IF(SUM(歳末募金!H118)=0,"",SUM(歳末募金!I118)/1000)</f>
        <v/>
      </c>
      <c r="X118" s="187" t="str">
        <f>IF(SUM(センター管理!H118)=0,"",SUM(センター管理!H118)/1000)</f>
        <v/>
      </c>
      <c r="Y118" s="188" t="str">
        <f>IF(SUM(センター管理!I118)=0,"",SUM(センター管理!I118)/1000)</f>
        <v/>
      </c>
      <c r="Z118" s="188" t="str">
        <f>IF(SUM(センター管理!K118)=0,"",SUM(センター管理!K118)/1000)</f>
        <v/>
      </c>
      <c r="AA118" s="188" t="e">
        <f>IF(SUM(センター管理!#REF!)=0,"",SUM(センター管理!#REF!)/1000)</f>
        <v>#REF!</v>
      </c>
      <c r="AB118" s="187" t="str">
        <f>IF(SUM(居宅!H118)=0,"",SUM(居宅!H118)/1000)</f>
        <v/>
      </c>
      <c r="AC118" s="188" t="str">
        <f>IF(SUM(居宅!I118)=0,"",SUM(居宅!I118)/1000)</f>
        <v/>
      </c>
      <c r="AD118" s="188" t="str">
        <f>IF(SUM(居宅!L118)=0,"",SUM(居宅!L118)/1000)</f>
        <v/>
      </c>
      <c r="AE118" s="188" t="str">
        <f>IF(SUM(居宅!AF118)=0,"",SUM(居宅!AF118)/1000)</f>
        <v/>
      </c>
      <c r="AF118" s="188" t="str">
        <f>IF(SUM(居宅!AJ118)=0,"",SUM(居宅!AJ118)/1000)</f>
        <v/>
      </c>
      <c r="AG118" s="188" t="str">
        <f>IF(SUM(居宅!AT118)=0,"",SUM(居宅!AT118)/1000)</f>
        <v/>
      </c>
      <c r="AH118" s="188" t="str">
        <f>IF(SUM(居宅!BA118)=0,"",SUM(居宅!BA118)/1000)</f>
        <v/>
      </c>
      <c r="AI118" s="187" t="str">
        <f>IF(SUM(作業所!H118)=0,"",SUM(作業所!H118)/1000)</f>
        <v/>
      </c>
      <c r="AJ118" s="188" t="str">
        <f>IF(SUM(作業所!I118)=0,"",SUM(作業所!I118)/1000)</f>
        <v/>
      </c>
      <c r="AK118" s="188" t="str">
        <f>IF(SUM(作業所!K118)=0,"",SUM(作業所!K118)/1000)</f>
        <v/>
      </c>
      <c r="AL118" s="188" t="str">
        <f>IF(SUM(作業所!R118)=0,"",SUM(作業所!R118)/1000)</f>
        <v/>
      </c>
      <c r="AM118" s="187" t="str">
        <f>IF(SUM('市受託(公益)'!H118)=0,"",SUM('市受託(公益)'!H118)/1000)</f>
        <v/>
      </c>
      <c r="AN118" s="188"/>
      <c r="AO118" s="188"/>
      <c r="AP118" s="188"/>
      <c r="AQ118" s="188"/>
    </row>
    <row r="119" spans="1:43" ht="16.5" hidden="1" customHeight="1" outlineLevel="1">
      <c r="A119" s="183"/>
      <c r="D119" s="24" t="s">
        <v>499</v>
      </c>
      <c r="E119" s="83" t="s">
        <v>8</v>
      </c>
      <c r="F119" s="49"/>
      <c r="G119" s="185"/>
      <c r="H119" s="179">
        <v>40784</v>
      </c>
      <c r="I119" s="179">
        <f t="shared" si="2"/>
        <v>39541</v>
      </c>
      <c r="J119" s="179">
        <f t="shared" si="3"/>
        <v>-1243</v>
      </c>
      <c r="K119" s="180" t="str">
        <f>IF(SUM(法人!H119)=0,"",SUM(法人!H119)/1000)</f>
        <v/>
      </c>
      <c r="L119" s="187" t="str">
        <f>IF(SUM(地域!H119)=0,"",SUM(地域!H119)/1000)</f>
        <v/>
      </c>
      <c r="M119" s="187" t="str">
        <f>IF(SUM(相談!H119)=0,"",SUM(相談!H119)/1000)</f>
        <v/>
      </c>
      <c r="N119" s="188" t="str">
        <f>IF(SUM(相談!I119)=0,"",SUM(相談!I119)/1000)</f>
        <v/>
      </c>
      <c r="O119" s="188" t="str">
        <f>IF(SUM(相談!M119)=0,"",SUM(相談!M119)/1000)</f>
        <v/>
      </c>
      <c r="P119" s="188" t="str">
        <f>IF(SUM(相談!T119)=0,"",SUM(相談!T119)/1000)</f>
        <v/>
      </c>
      <c r="Q119" s="187" t="str">
        <f>IF(SUM(基金!H119)=0,"",SUM(基金!H119)/1000)</f>
        <v/>
      </c>
      <c r="R119" s="181" t="str">
        <f>IF(SUM(善銀!H119)=0,"",SUM(善銀!H119)/1000)</f>
        <v/>
      </c>
      <c r="S119" s="187" t="str">
        <f>IF(SUM(一般募金!H119)=0,"",SUM(一般募金!H119)/1000)</f>
        <v/>
      </c>
      <c r="T119" s="188" t="str">
        <f>IF(SUM(一般募金!I119)=0,"",SUM(一般募金!I119)/1000)</f>
        <v/>
      </c>
      <c r="U119" s="188" t="e">
        <f>IF(SUM(一般募金!#REF!)=0,"",SUM(一般募金!#REF!)/1000)</f>
        <v>#REF!</v>
      </c>
      <c r="V119" s="188" t="str">
        <f>IF(SUM(一般募金!K119)=0,"",SUM(一般募金!K119)/1000)</f>
        <v/>
      </c>
      <c r="W119" s="187" t="str">
        <f>IF(SUM(歳末募金!H119)=0,"",SUM(歳末募金!I119)/1000)</f>
        <v/>
      </c>
      <c r="X119" s="187" t="str">
        <f>IF(SUM(センター管理!H119)=0,"",SUM(センター管理!H119)/1000)</f>
        <v/>
      </c>
      <c r="Y119" s="188" t="str">
        <f>IF(SUM(センター管理!I119)=0,"",SUM(センター管理!I119)/1000)</f>
        <v/>
      </c>
      <c r="Z119" s="188" t="str">
        <f>IF(SUM(センター管理!K119)=0,"",SUM(センター管理!K119)/1000)</f>
        <v/>
      </c>
      <c r="AA119" s="188" t="e">
        <f>IF(SUM(センター管理!#REF!)=0,"",SUM(センター管理!#REF!)/1000)</f>
        <v>#REF!</v>
      </c>
      <c r="AB119" s="187">
        <f>IF(SUM(居宅!H119)=0,"",SUM(居宅!H119)/1000)</f>
        <v>39541</v>
      </c>
      <c r="AC119" s="188" t="str">
        <f>IF(SUM(居宅!I119)=0,"",SUM(居宅!I119)/1000)</f>
        <v/>
      </c>
      <c r="AD119" s="188">
        <f>IF(SUM(居宅!L119)=0,"",SUM(居宅!L119)/1000)</f>
        <v>26283</v>
      </c>
      <c r="AE119" s="188">
        <f>IF(SUM(居宅!AF119)=0,"",SUM(居宅!AF119)/1000)</f>
        <v>1416</v>
      </c>
      <c r="AF119" s="188">
        <f>IF(SUM(居宅!AJ119)=0,"",SUM(居宅!AJ119)/1000)</f>
        <v>8196</v>
      </c>
      <c r="AG119" s="188">
        <f>IF(SUM(居宅!AT119)=0,"",SUM(居宅!AT119)/1000)</f>
        <v>3646</v>
      </c>
      <c r="AH119" s="188" t="str">
        <f>IF(SUM(居宅!BA119)=0,"",SUM(居宅!BA119)/1000)</f>
        <v/>
      </c>
      <c r="AI119" s="187" t="str">
        <f>IF(SUM(作業所!H119)=0,"",SUM(作業所!H119)/1000)</f>
        <v/>
      </c>
      <c r="AJ119" s="188" t="str">
        <f>IF(SUM(作業所!I119)=0,"",SUM(作業所!I119)/1000)</f>
        <v/>
      </c>
      <c r="AK119" s="188" t="str">
        <f>IF(SUM(作業所!K119)=0,"",SUM(作業所!K119)/1000)</f>
        <v/>
      </c>
      <c r="AL119" s="188" t="str">
        <f>IF(SUM(作業所!R119)=0,"",SUM(作業所!R119)/1000)</f>
        <v/>
      </c>
      <c r="AM119" s="187" t="str">
        <f>IF(SUM('市受託(公益)'!H119)=0,"",SUM('市受託(公益)'!H119)/1000)</f>
        <v/>
      </c>
      <c r="AN119" s="191" t="str">
        <f>IF(SUM('市受託(公益)'!I119)=0,"",SUM('市受託(公益)'!I119)/1000)</f>
        <v/>
      </c>
      <c r="AO119" s="191" t="str">
        <f>IF(SUM('市受託(公益)'!K119)=0,"",SUM('市受託(公益)'!K119)/1000)</f>
        <v/>
      </c>
      <c r="AP119" s="191" t="str">
        <f>IF(SUM('市受託(公益)'!M119)=0,"",SUM('市受託(公益)'!M119)/1000)</f>
        <v/>
      </c>
      <c r="AQ119" s="191" t="e">
        <f>IF(SUM('市受託(公益)'!#REF!)=0,"",SUM('市受託(公益)'!#REF!)/1000)</f>
        <v>#REF!</v>
      </c>
    </row>
    <row r="120" spans="1:43" ht="16.5" hidden="1" customHeight="1" outlineLevel="2">
      <c r="A120" s="183"/>
      <c r="D120" s="25"/>
      <c r="E120" s="184"/>
      <c r="F120" s="28" t="s">
        <v>500</v>
      </c>
      <c r="G120" s="48" t="s">
        <v>429</v>
      </c>
      <c r="H120" s="179">
        <v>27660</v>
      </c>
      <c r="I120" s="179">
        <f t="shared" si="2"/>
        <v>27988</v>
      </c>
      <c r="J120" s="179">
        <f t="shared" si="3"/>
        <v>328</v>
      </c>
      <c r="K120" s="180" t="str">
        <f>IF(SUM(法人!H120)=0,"",SUM(法人!H120)/1000)</f>
        <v/>
      </c>
      <c r="L120" s="187" t="str">
        <f>IF(SUM(地域!H120)=0,"",SUM(地域!H120)/1000)</f>
        <v/>
      </c>
      <c r="M120" s="187" t="str">
        <f>IF(SUM(相談!H120)=0,"",SUM(相談!H120)/1000)</f>
        <v/>
      </c>
      <c r="N120" s="188" t="str">
        <f>IF(SUM(相談!I120)=0,"",SUM(相談!I120)/1000)</f>
        <v/>
      </c>
      <c r="O120" s="188" t="str">
        <f>IF(SUM(相談!M120)=0,"",SUM(相談!M120)/1000)</f>
        <v/>
      </c>
      <c r="P120" s="188" t="str">
        <f>IF(SUM(相談!T120)=0,"",SUM(相談!T120)/1000)</f>
        <v/>
      </c>
      <c r="Q120" s="187" t="str">
        <f>IF(SUM(基金!H120)=0,"",SUM(基金!H120)/1000)</f>
        <v/>
      </c>
      <c r="R120" s="181" t="str">
        <f>IF(SUM(善銀!H120)=0,"",SUM(善銀!H120)/1000)</f>
        <v/>
      </c>
      <c r="S120" s="187" t="str">
        <f>IF(SUM(一般募金!H120)=0,"",SUM(一般募金!H120)/1000)</f>
        <v/>
      </c>
      <c r="T120" s="188" t="str">
        <f>IF(SUM(一般募金!I120)=0,"",SUM(一般募金!I120)/1000)</f>
        <v/>
      </c>
      <c r="U120" s="188" t="e">
        <f>IF(SUM(一般募金!#REF!)=0,"",SUM(一般募金!#REF!)/1000)</f>
        <v>#REF!</v>
      </c>
      <c r="V120" s="188" t="str">
        <f>IF(SUM(一般募金!K120)=0,"",SUM(一般募金!K120)/1000)</f>
        <v/>
      </c>
      <c r="W120" s="187" t="str">
        <f>IF(SUM(歳末募金!H120)=0,"",SUM(歳末募金!I120)/1000)</f>
        <v/>
      </c>
      <c r="X120" s="187" t="str">
        <f>IF(SUM(センター管理!H120)=0,"",SUM(センター管理!H120)/1000)</f>
        <v/>
      </c>
      <c r="Y120" s="188" t="str">
        <f>IF(SUM(センター管理!I120)=0,"",SUM(センター管理!I120)/1000)</f>
        <v/>
      </c>
      <c r="Z120" s="188" t="str">
        <f>IF(SUM(センター管理!K120)=0,"",SUM(センター管理!K120)/1000)</f>
        <v/>
      </c>
      <c r="AA120" s="188" t="e">
        <f>IF(SUM(センター管理!#REF!)=0,"",SUM(センター管理!#REF!)/1000)</f>
        <v>#REF!</v>
      </c>
      <c r="AB120" s="187">
        <f>IF(SUM(居宅!H120)=0,"",SUM(居宅!H120)/1000)</f>
        <v>27988</v>
      </c>
      <c r="AC120" s="188" t="str">
        <f>IF(SUM(居宅!I120)=0,"",SUM(居宅!I120)/1000)</f>
        <v/>
      </c>
      <c r="AD120" s="188">
        <f>IF(SUM(居宅!L120)=0,"",SUM(居宅!L120)/1000)</f>
        <v>22926</v>
      </c>
      <c r="AE120" s="188">
        <f>IF(SUM(居宅!AF120)=0,"",SUM(居宅!AF120)/1000)</f>
        <v>1416</v>
      </c>
      <c r="AF120" s="188" t="str">
        <f>IF(SUM(居宅!AJ120)=0,"",SUM(居宅!AJ120)/1000)</f>
        <v/>
      </c>
      <c r="AG120" s="188">
        <f>IF(SUM(居宅!AT120)=0,"",SUM(居宅!AT120)/1000)</f>
        <v>3646</v>
      </c>
      <c r="AH120" s="188" t="str">
        <f>IF(SUM(居宅!BA120)=0,"",SUM(居宅!BA120)/1000)</f>
        <v/>
      </c>
      <c r="AI120" s="187" t="str">
        <f>IF(SUM(作業所!H120)=0,"",SUM(作業所!H120)/1000)</f>
        <v/>
      </c>
      <c r="AJ120" s="188" t="str">
        <f>IF(SUM(作業所!I120)=0,"",SUM(作業所!I120)/1000)</f>
        <v/>
      </c>
      <c r="AK120" s="188" t="str">
        <f>IF(SUM(作業所!K120)=0,"",SUM(作業所!K120)/1000)</f>
        <v/>
      </c>
      <c r="AL120" s="188" t="str">
        <f>IF(SUM(作業所!R120)=0,"",SUM(作業所!R120)/1000)</f>
        <v/>
      </c>
      <c r="AM120" s="187" t="str">
        <f>IF(SUM('市受託(公益)'!H120)=0,"",SUM('市受託(公益)'!H120)/1000)</f>
        <v/>
      </c>
      <c r="AN120" s="188" t="str">
        <f>IF(SUM('市受託(公益)'!I120)=0,"",SUM('市受託(公益)'!I120)/1000)</f>
        <v/>
      </c>
      <c r="AO120" s="188" t="str">
        <f>IF(SUM('市受託(公益)'!K120)=0,"",SUM('市受託(公益)'!K120)/1000)</f>
        <v/>
      </c>
      <c r="AP120" s="188" t="str">
        <f>IF(SUM('市受託(公益)'!M120)=0,"",SUM('市受託(公益)'!M120)/1000)</f>
        <v/>
      </c>
      <c r="AQ120" s="188" t="e">
        <f>IF(SUM('市受託(公益)'!#REF!)=0,"",SUM('市受託(公益)'!#REF!)/1000)</f>
        <v>#REF!</v>
      </c>
    </row>
    <row r="121" spans="1:43" ht="16.5" hidden="1" customHeight="1" outlineLevel="3">
      <c r="A121" s="183"/>
      <c r="F121" s="192" t="s">
        <v>778</v>
      </c>
      <c r="G121" s="44" t="s">
        <v>835</v>
      </c>
      <c r="H121" s="179">
        <v>0</v>
      </c>
      <c r="I121" s="179">
        <f t="shared" si="2"/>
        <v>27515</v>
      </c>
      <c r="J121" s="179">
        <f t="shared" si="3"/>
        <v>27515</v>
      </c>
      <c r="K121" s="180" t="str">
        <f>IF(SUM(法人!H121)=0,"",SUM(法人!H121)/1000)</f>
        <v/>
      </c>
      <c r="L121" s="187" t="str">
        <f>IF(SUM(地域!H121)=0,"",SUM(地域!H121)/1000)</f>
        <v/>
      </c>
      <c r="M121" s="187" t="str">
        <f>IF(SUM(相談!H121)=0,"",SUM(相談!H121)/1000)</f>
        <v/>
      </c>
      <c r="N121" s="188" t="str">
        <f>IF(SUM(相談!I121)=0,"",SUM(相談!I121)/1000)</f>
        <v/>
      </c>
      <c r="O121" s="188" t="str">
        <f>IF(SUM(相談!M121)=0,"",SUM(相談!M121)/1000)</f>
        <v/>
      </c>
      <c r="P121" s="188" t="str">
        <f>IF(SUM(相談!T121)=0,"",SUM(相談!T121)/1000)</f>
        <v/>
      </c>
      <c r="Q121" s="187" t="str">
        <f>IF(SUM(基金!H121)=0,"",SUM(基金!H121)/1000)</f>
        <v/>
      </c>
      <c r="R121" s="181" t="str">
        <f>IF(SUM(善銀!H121)=0,"",SUM(善銀!H121)/1000)</f>
        <v/>
      </c>
      <c r="S121" s="187" t="str">
        <f>IF(SUM(一般募金!H121)=0,"",SUM(一般募金!H121)/1000)</f>
        <v/>
      </c>
      <c r="T121" s="188" t="str">
        <f>IF(SUM(一般募金!I121)=0,"",SUM(一般募金!I121)/1000)</f>
        <v/>
      </c>
      <c r="U121" s="188" t="e">
        <f>IF(SUM(一般募金!#REF!)=0,"",SUM(一般募金!#REF!)/1000)</f>
        <v>#REF!</v>
      </c>
      <c r="V121" s="188" t="str">
        <f>IF(SUM(一般募金!K121)=0,"",SUM(一般募金!K121)/1000)</f>
        <v/>
      </c>
      <c r="W121" s="187" t="str">
        <f>IF(SUM(歳末募金!H121)=0,"",SUM(歳末募金!I121)/1000)</f>
        <v/>
      </c>
      <c r="X121" s="187" t="str">
        <f>IF(SUM(センター管理!H121)=0,"",SUM(センター管理!H121)/1000)</f>
        <v/>
      </c>
      <c r="Y121" s="188" t="str">
        <f>IF(SUM(センター管理!I121)=0,"",SUM(センター管理!I121)/1000)</f>
        <v/>
      </c>
      <c r="Z121" s="188" t="str">
        <f>IF(SUM(センター管理!K121)=0,"",SUM(センター管理!K121)/1000)</f>
        <v/>
      </c>
      <c r="AA121" s="188" t="e">
        <f>IF(SUM(センター管理!#REF!)=0,"",SUM(センター管理!#REF!)/1000)</f>
        <v>#REF!</v>
      </c>
      <c r="AB121" s="187">
        <f>IF(SUM(居宅!H121)=0,"",SUM(居宅!H121)/1000)</f>
        <v>27515</v>
      </c>
      <c r="AC121" s="188" t="str">
        <f>IF(SUM(居宅!I121)=0,"",SUM(居宅!I121)/1000)</f>
        <v/>
      </c>
      <c r="AD121" s="188">
        <f>IF(SUM(居宅!L121)=0,"",SUM(居宅!L121)/1000)</f>
        <v>22476</v>
      </c>
      <c r="AE121" s="188">
        <f>IF(SUM(居宅!AF121)=0,"",SUM(居宅!AF121)/1000)</f>
        <v>1416</v>
      </c>
      <c r="AF121" s="188" t="str">
        <f>IF(SUM(居宅!AJ121)=0,"",SUM(居宅!AJ121)/1000)</f>
        <v/>
      </c>
      <c r="AG121" s="188">
        <f>IF(SUM(居宅!AT121)=0,"",SUM(居宅!AT121)/1000)</f>
        <v>3623</v>
      </c>
      <c r="AH121" s="188" t="str">
        <f>IF(SUM(居宅!BA121)=0,"",SUM(居宅!BA121)/1000)</f>
        <v/>
      </c>
      <c r="AI121" s="187" t="str">
        <f>IF(SUM(作業所!H121)=0,"",SUM(作業所!H121)/1000)</f>
        <v/>
      </c>
      <c r="AJ121" s="188" t="str">
        <f>IF(SUM(作業所!I121)=0,"",SUM(作業所!I121)/1000)</f>
        <v/>
      </c>
      <c r="AK121" s="188" t="str">
        <f>IF(SUM(作業所!K121)=0,"",SUM(作業所!K121)/1000)</f>
        <v/>
      </c>
      <c r="AL121" s="188" t="str">
        <f>IF(SUM(作業所!R121)=0,"",SUM(作業所!R121)/1000)</f>
        <v/>
      </c>
      <c r="AM121" s="187" t="str">
        <f>IF(SUM('市受託(公益)'!H121)=0,"",SUM('市受託(公益)'!H121)/1000)</f>
        <v/>
      </c>
      <c r="AN121" s="188"/>
      <c r="AO121" s="188"/>
      <c r="AP121" s="188"/>
      <c r="AQ121" s="188"/>
    </row>
    <row r="122" spans="1:43" ht="16.5" hidden="1" customHeight="1" outlineLevel="3">
      <c r="A122" s="183"/>
      <c r="F122" s="192" t="s">
        <v>776</v>
      </c>
      <c r="G122" s="44" t="s">
        <v>836</v>
      </c>
      <c r="H122" s="179">
        <v>0</v>
      </c>
      <c r="I122" s="179">
        <f t="shared" si="2"/>
        <v>473</v>
      </c>
      <c r="J122" s="179">
        <f t="shared" si="3"/>
        <v>473</v>
      </c>
      <c r="K122" s="180" t="str">
        <f>IF(SUM(法人!H122)=0,"",SUM(法人!H122)/1000)</f>
        <v/>
      </c>
      <c r="L122" s="187" t="str">
        <f>IF(SUM(地域!H122)=0,"",SUM(地域!H122)/1000)</f>
        <v/>
      </c>
      <c r="M122" s="187" t="str">
        <f>IF(SUM(相談!H122)=0,"",SUM(相談!H122)/1000)</f>
        <v/>
      </c>
      <c r="N122" s="188" t="str">
        <f>IF(SUM(相談!I122)=0,"",SUM(相談!I122)/1000)</f>
        <v/>
      </c>
      <c r="O122" s="188" t="str">
        <f>IF(SUM(相談!M122)=0,"",SUM(相談!M122)/1000)</f>
        <v/>
      </c>
      <c r="P122" s="188" t="str">
        <f>IF(SUM(相談!T122)=0,"",SUM(相談!T122)/1000)</f>
        <v/>
      </c>
      <c r="Q122" s="187" t="str">
        <f>IF(SUM(基金!H122)=0,"",SUM(基金!H122)/1000)</f>
        <v/>
      </c>
      <c r="R122" s="181" t="str">
        <f>IF(SUM(善銀!H122)=0,"",SUM(善銀!H122)/1000)</f>
        <v/>
      </c>
      <c r="S122" s="187" t="str">
        <f>IF(SUM(一般募金!H122)=0,"",SUM(一般募金!H122)/1000)</f>
        <v/>
      </c>
      <c r="T122" s="188" t="str">
        <f>IF(SUM(一般募金!I122)=0,"",SUM(一般募金!I122)/1000)</f>
        <v/>
      </c>
      <c r="U122" s="188" t="e">
        <f>IF(SUM(一般募金!#REF!)=0,"",SUM(一般募金!#REF!)/1000)</f>
        <v>#REF!</v>
      </c>
      <c r="V122" s="188" t="str">
        <f>IF(SUM(一般募金!K122)=0,"",SUM(一般募金!K122)/1000)</f>
        <v/>
      </c>
      <c r="W122" s="187" t="str">
        <f>IF(SUM(歳末募金!H122)=0,"",SUM(歳末募金!I122)/1000)</f>
        <v/>
      </c>
      <c r="X122" s="187" t="str">
        <f>IF(SUM(センター管理!H122)=0,"",SUM(センター管理!H122)/1000)</f>
        <v/>
      </c>
      <c r="Y122" s="188" t="str">
        <f>IF(SUM(センター管理!I122)=0,"",SUM(センター管理!I122)/1000)</f>
        <v/>
      </c>
      <c r="Z122" s="188" t="str">
        <f>IF(SUM(センター管理!K122)=0,"",SUM(センター管理!K122)/1000)</f>
        <v/>
      </c>
      <c r="AA122" s="188" t="e">
        <f>IF(SUM(センター管理!#REF!)=0,"",SUM(センター管理!#REF!)/1000)</f>
        <v>#REF!</v>
      </c>
      <c r="AB122" s="187">
        <f>IF(SUM(居宅!H122)=0,"",SUM(居宅!H122)/1000)</f>
        <v>473</v>
      </c>
      <c r="AC122" s="188" t="str">
        <f>IF(SUM(居宅!I122)=0,"",SUM(居宅!I122)/1000)</f>
        <v/>
      </c>
      <c r="AD122" s="188">
        <f>IF(SUM(居宅!L122)=0,"",SUM(居宅!L122)/1000)</f>
        <v>450</v>
      </c>
      <c r="AE122" s="188" t="str">
        <f>IF(SUM(居宅!AF122)=0,"",SUM(居宅!AF122)/1000)</f>
        <v/>
      </c>
      <c r="AF122" s="188" t="str">
        <f>IF(SUM(居宅!AJ122)=0,"",SUM(居宅!AJ122)/1000)</f>
        <v/>
      </c>
      <c r="AG122" s="188">
        <f>IF(SUM(居宅!AT122)=0,"",SUM(居宅!AT122)/1000)</f>
        <v>23</v>
      </c>
      <c r="AH122" s="188" t="str">
        <f>IF(SUM(居宅!BA122)=0,"",SUM(居宅!BA122)/1000)</f>
        <v/>
      </c>
      <c r="AI122" s="187" t="str">
        <f>IF(SUM(作業所!H122)=0,"",SUM(作業所!H122)/1000)</f>
        <v/>
      </c>
      <c r="AJ122" s="188" t="str">
        <f>IF(SUM(作業所!I122)=0,"",SUM(作業所!I122)/1000)</f>
        <v/>
      </c>
      <c r="AK122" s="188" t="str">
        <f>IF(SUM(作業所!K122)=0,"",SUM(作業所!K122)/1000)</f>
        <v/>
      </c>
      <c r="AL122" s="188" t="str">
        <f>IF(SUM(作業所!R122)=0,"",SUM(作業所!R122)/1000)</f>
        <v/>
      </c>
      <c r="AM122" s="187" t="str">
        <f>IF(SUM('市受託(公益)'!H122)=0,"",SUM('市受託(公益)'!H122)/1000)</f>
        <v/>
      </c>
      <c r="AN122" s="188"/>
      <c r="AO122" s="188"/>
      <c r="AP122" s="188"/>
      <c r="AQ122" s="188"/>
    </row>
    <row r="123" spans="1:43" ht="16.5" hidden="1" customHeight="1" outlineLevel="2">
      <c r="A123" s="183"/>
      <c r="F123" s="28" t="s">
        <v>501</v>
      </c>
      <c r="G123" s="48" t="s">
        <v>430</v>
      </c>
      <c r="H123" s="179">
        <v>5824</v>
      </c>
      <c r="I123" s="179">
        <f t="shared" si="2"/>
        <v>3357</v>
      </c>
      <c r="J123" s="179">
        <f t="shared" si="3"/>
        <v>-2467</v>
      </c>
      <c r="K123" s="180" t="str">
        <f>IF(SUM(法人!H123)=0,"",SUM(法人!H123)/1000)</f>
        <v/>
      </c>
      <c r="L123" s="187" t="str">
        <f>IF(SUM(地域!H123)=0,"",SUM(地域!H123)/1000)</f>
        <v/>
      </c>
      <c r="M123" s="187" t="str">
        <f>IF(SUM(相談!H123)=0,"",SUM(相談!H123)/1000)</f>
        <v/>
      </c>
      <c r="N123" s="188" t="str">
        <f>IF(SUM(相談!I123)=0,"",SUM(相談!I123)/1000)</f>
        <v/>
      </c>
      <c r="O123" s="188" t="str">
        <f>IF(SUM(相談!M123)=0,"",SUM(相談!M123)/1000)</f>
        <v/>
      </c>
      <c r="P123" s="188" t="str">
        <f>IF(SUM(相談!T123)=0,"",SUM(相談!T123)/1000)</f>
        <v/>
      </c>
      <c r="Q123" s="187" t="str">
        <f>IF(SUM(基金!H123)=0,"",SUM(基金!H123)/1000)</f>
        <v/>
      </c>
      <c r="R123" s="181" t="str">
        <f>IF(SUM(善銀!H123)=0,"",SUM(善銀!H123)/1000)</f>
        <v/>
      </c>
      <c r="S123" s="187" t="str">
        <f>IF(SUM(一般募金!H123)=0,"",SUM(一般募金!H123)/1000)</f>
        <v/>
      </c>
      <c r="T123" s="188" t="str">
        <f>IF(SUM(一般募金!I123)=0,"",SUM(一般募金!I123)/1000)</f>
        <v/>
      </c>
      <c r="U123" s="188" t="e">
        <f>IF(SUM(一般募金!#REF!)=0,"",SUM(一般募金!#REF!)/1000)</f>
        <v>#REF!</v>
      </c>
      <c r="V123" s="188" t="str">
        <f>IF(SUM(一般募金!K123)=0,"",SUM(一般募金!K123)/1000)</f>
        <v/>
      </c>
      <c r="W123" s="187" t="str">
        <f>IF(SUM(歳末募金!H123)=0,"",SUM(歳末募金!I123)/1000)</f>
        <v/>
      </c>
      <c r="X123" s="187" t="str">
        <f>IF(SUM(センター管理!H123)=0,"",SUM(センター管理!H123)/1000)</f>
        <v/>
      </c>
      <c r="Y123" s="188" t="str">
        <f>IF(SUM(センター管理!I123)=0,"",SUM(センター管理!I123)/1000)</f>
        <v/>
      </c>
      <c r="Z123" s="188" t="str">
        <f>IF(SUM(センター管理!K123)=0,"",SUM(センター管理!K123)/1000)</f>
        <v/>
      </c>
      <c r="AA123" s="188" t="e">
        <f>IF(SUM(センター管理!#REF!)=0,"",SUM(センター管理!#REF!)/1000)</f>
        <v>#REF!</v>
      </c>
      <c r="AB123" s="187">
        <f>IF(SUM(居宅!H123)=0,"",SUM(居宅!H123)/1000)</f>
        <v>3357</v>
      </c>
      <c r="AC123" s="188" t="str">
        <f>IF(SUM(居宅!I123)=0,"",SUM(居宅!I123)/1000)</f>
        <v/>
      </c>
      <c r="AD123" s="188">
        <f>IF(SUM(居宅!L123)=0,"",SUM(居宅!L123)/1000)</f>
        <v>3357</v>
      </c>
      <c r="AE123" s="188" t="str">
        <f>IF(SUM(居宅!AF123)=0,"",SUM(居宅!AF123)/1000)</f>
        <v/>
      </c>
      <c r="AF123" s="188" t="str">
        <f>IF(SUM(居宅!AJ123)=0,"",SUM(居宅!AJ123)/1000)</f>
        <v/>
      </c>
      <c r="AG123" s="188" t="str">
        <f>IF(SUM(居宅!AT123)=0,"",SUM(居宅!AT123)/1000)</f>
        <v/>
      </c>
      <c r="AH123" s="188" t="str">
        <f>IF(SUM(居宅!BA123)=0,"",SUM(居宅!BA123)/1000)</f>
        <v/>
      </c>
      <c r="AI123" s="187" t="str">
        <f>IF(SUM(作業所!H123)=0,"",SUM(作業所!H123)/1000)</f>
        <v/>
      </c>
      <c r="AJ123" s="188" t="str">
        <f>IF(SUM(作業所!I123)=0,"",SUM(作業所!I123)/1000)</f>
        <v/>
      </c>
      <c r="AK123" s="188" t="str">
        <f>IF(SUM(作業所!K123)=0,"",SUM(作業所!K123)/1000)</f>
        <v/>
      </c>
      <c r="AL123" s="188" t="str">
        <f>IF(SUM(作業所!R123)=0,"",SUM(作業所!R123)/1000)</f>
        <v/>
      </c>
      <c r="AM123" s="187" t="str">
        <f>IF(SUM('市受託(公益)'!H123)=0,"",SUM('市受託(公益)'!H123)/1000)</f>
        <v/>
      </c>
      <c r="AN123" s="188" t="str">
        <f>IF(SUM('市受託(公益)'!I123)=0,"",SUM('市受託(公益)'!I123)/1000)</f>
        <v/>
      </c>
      <c r="AO123" s="188" t="str">
        <f>IF(SUM('市受託(公益)'!K123)=0,"",SUM('市受託(公益)'!K123)/1000)</f>
        <v/>
      </c>
      <c r="AP123" s="188" t="str">
        <f>IF(SUM('市受託(公益)'!M123)=0,"",SUM('市受託(公益)'!M123)/1000)</f>
        <v/>
      </c>
      <c r="AQ123" s="188" t="e">
        <f>IF(SUM('市受託(公益)'!#REF!)=0,"",SUM('市受託(公益)'!#REF!)/1000)</f>
        <v>#REF!</v>
      </c>
    </row>
    <row r="124" spans="1:43" ht="16.5" hidden="1" customHeight="1" outlineLevel="2">
      <c r="A124" s="183"/>
      <c r="F124" s="28" t="s">
        <v>502</v>
      </c>
      <c r="G124" s="48" t="s">
        <v>431</v>
      </c>
      <c r="H124" s="179">
        <v>7300</v>
      </c>
      <c r="I124" s="179">
        <f t="shared" si="2"/>
        <v>8196</v>
      </c>
      <c r="J124" s="179">
        <f t="shared" si="3"/>
        <v>896</v>
      </c>
      <c r="K124" s="180" t="str">
        <f>IF(SUM(法人!H124)=0,"",SUM(法人!H124)/1000)</f>
        <v/>
      </c>
      <c r="L124" s="187" t="str">
        <f>IF(SUM(地域!H124)=0,"",SUM(地域!H124)/1000)</f>
        <v/>
      </c>
      <c r="M124" s="187" t="str">
        <f>IF(SUM(相談!H124)=0,"",SUM(相談!H124)/1000)</f>
        <v/>
      </c>
      <c r="N124" s="188" t="str">
        <f>IF(SUM(相談!I124)=0,"",SUM(相談!I124)/1000)</f>
        <v/>
      </c>
      <c r="O124" s="188" t="str">
        <f>IF(SUM(相談!M124)=0,"",SUM(相談!M124)/1000)</f>
        <v/>
      </c>
      <c r="P124" s="188" t="str">
        <f>IF(SUM(相談!T124)=0,"",SUM(相談!T124)/1000)</f>
        <v/>
      </c>
      <c r="Q124" s="187" t="str">
        <f>IF(SUM(基金!H124)=0,"",SUM(基金!H124)/1000)</f>
        <v/>
      </c>
      <c r="R124" s="181" t="str">
        <f>IF(SUM(善銀!H124)=0,"",SUM(善銀!H124)/1000)</f>
        <v/>
      </c>
      <c r="S124" s="187" t="str">
        <f>IF(SUM(一般募金!H124)=0,"",SUM(一般募金!H124)/1000)</f>
        <v/>
      </c>
      <c r="T124" s="188" t="str">
        <f>IF(SUM(一般募金!I124)=0,"",SUM(一般募金!I124)/1000)</f>
        <v/>
      </c>
      <c r="U124" s="188" t="e">
        <f>IF(SUM(一般募金!#REF!)=0,"",SUM(一般募金!#REF!)/1000)</f>
        <v>#REF!</v>
      </c>
      <c r="V124" s="188" t="str">
        <f>IF(SUM(一般募金!K124)=0,"",SUM(一般募金!K124)/1000)</f>
        <v/>
      </c>
      <c r="W124" s="187" t="str">
        <f>IF(SUM(歳末募金!H124)=0,"",SUM(歳末募金!I124)/1000)</f>
        <v/>
      </c>
      <c r="X124" s="187" t="str">
        <f>IF(SUM(センター管理!H124)=0,"",SUM(センター管理!H124)/1000)</f>
        <v/>
      </c>
      <c r="Y124" s="188" t="str">
        <f>IF(SUM(センター管理!I124)=0,"",SUM(センター管理!I124)/1000)</f>
        <v/>
      </c>
      <c r="Z124" s="188" t="str">
        <f>IF(SUM(センター管理!K124)=0,"",SUM(センター管理!K124)/1000)</f>
        <v/>
      </c>
      <c r="AA124" s="188" t="e">
        <f>IF(SUM(センター管理!#REF!)=0,"",SUM(センター管理!#REF!)/1000)</f>
        <v>#REF!</v>
      </c>
      <c r="AB124" s="187">
        <f>IF(SUM(居宅!H124)=0,"",SUM(居宅!H124)/1000)</f>
        <v>8196</v>
      </c>
      <c r="AC124" s="188" t="str">
        <f>IF(SUM(居宅!I124)=0,"",SUM(居宅!I124)/1000)</f>
        <v/>
      </c>
      <c r="AD124" s="188" t="str">
        <f>IF(SUM(居宅!L124)=0,"",SUM(居宅!L124)/1000)</f>
        <v/>
      </c>
      <c r="AE124" s="188" t="str">
        <f>IF(SUM(居宅!AF124)=0,"",SUM(居宅!AF124)/1000)</f>
        <v/>
      </c>
      <c r="AF124" s="188">
        <f>IF(SUM(居宅!AJ124)=0,"",SUM(居宅!AJ124)/1000)</f>
        <v>8196</v>
      </c>
      <c r="AG124" s="188" t="str">
        <f>IF(SUM(居宅!AT124)=0,"",SUM(居宅!AT124)/1000)</f>
        <v/>
      </c>
      <c r="AH124" s="188" t="str">
        <f>IF(SUM(居宅!BA124)=0,"",SUM(居宅!BA124)/1000)</f>
        <v/>
      </c>
      <c r="AI124" s="187" t="str">
        <f>IF(SUM(作業所!H124)=0,"",SUM(作業所!H124)/1000)</f>
        <v/>
      </c>
      <c r="AJ124" s="188" t="str">
        <f>IF(SUM(作業所!I124)=0,"",SUM(作業所!I124)/1000)</f>
        <v/>
      </c>
      <c r="AK124" s="188" t="str">
        <f>IF(SUM(作業所!K124)=0,"",SUM(作業所!K124)/1000)</f>
        <v/>
      </c>
      <c r="AL124" s="188" t="str">
        <f>IF(SUM(作業所!R124)=0,"",SUM(作業所!R124)/1000)</f>
        <v/>
      </c>
      <c r="AM124" s="187" t="str">
        <f>IF(SUM('市受託(公益)'!H124)=0,"",SUM('市受託(公益)'!H124)/1000)</f>
        <v/>
      </c>
      <c r="AN124" s="188" t="str">
        <f>IF(SUM('市受託(公益)'!I124)=0,"",SUM('市受託(公益)'!I124)/1000)</f>
        <v/>
      </c>
      <c r="AO124" s="188" t="str">
        <f>IF(SUM('市受託(公益)'!K124)=0,"",SUM('市受託(公益)'!K124)/1000)</f>
        <v/>
      </c>
      <c r="AP124" s="188" t="str">
        <f>IF(SUM('市受託(公益)'!M124)=0,"",SUM('市受託(公益)'!M124)/1000)</f>
        <v/>
      </c>
      <c r="AQ124" s="188" t="e">
        <f>IF(SUM('市受託(公益)'!#REF!)=0,"",SUM('市受託(公益)'!#REF!)/1000)</f>
        <v>#REF!</v>
      </c>
    </row>
    <row r="125" spans="1:43" ht="16.5" hidden="1" customHeight="1" outlineLevel="3">
      <c r="A125" s="183"/>
      <c r="F125" s="192" t="s">
        <v>778</v>
      </c>
      <c r="G125" s="44" t="s">
        <v>837</v>
      </c>
      <c r="H125" s="179">
        <v>0</v>
      </c>
      <c r="I125" s="179">
        <f t="shared" si="2"/>
        <v>2767</v>
      </c>
      <c r="J125" s="179">
        <f t="shared" si="3"/>
        <v>2767</v>
      </c>
      <c r="K125" s="180" t="str">
        <f>IF(SUM(法人!H125)=0,"",SUM(法人!H125)/1000)</f>
        <v/>
      </c>
      <c r="L125" s="187" t="str">
        <f>IF(SUM(地域!H125)=0,"",SUM(地域!H125)/1000)</f>
        <v/>
      </c>
      <c r="M125" s="187" t="str">
        <f>IF(SUM(相談!H125)=0,"",SUM(相談!H125)/1000)</f>
        <v/>
      </c>
      <c r="N125" s="188" t="str">
        <f>IF(SUM(相談!I125)=0,"",SUM(相談!I125)/1000)</f>
        <v/>
      </c>
      <c r="O125" s="188" t="str">
        <f>IF(SUM(相談!M125)=0,"",SUM(相談!M125)/1000)</f>
        <v/>
      </c>
      <c r="P125" s="188" t="str">
        <f>IF(SUM(相談!T125)=0,"",SUM(相談!T125)/1000)</f>
        <v/>
      </c>
      <c r="Q125" s="187" t="str">
        <f>IF(SUM(基金!H125)=0,"",SUM(基金!H125)/1000)</f>
        <v/>
      </c>
      <c r="R125" s="181" t="str">
        <f>IF(SUM(善銀!H125)=0,"",SUM(善銀!H125)/1000)</f>
        <v/>
      </c>
      <c r="S125" s="187" t="str">
        <f>IF(SUM(一般募金!H125)=0,"",SUM(一般募金!H125)/1000)</f>
        <v/>
      </c>
      <c r="T125" s="188" t="str">
        <f>IF(SUM(一般募金!I125)=0,"",SUM(一般募金!I125)/1000)</f>
        <v/>
      </c>
      <c r="U125" s="188" t="e">
        <f>IF(SUM(一般募金!#REF!)=0,"",SUM(一般募金!#REF!)/1000)</f>
        <v>#REF!</v>
      </c>
      <c r="V125" s="188" t="str">
        <f>IF(SUM(一般募金!K125)=0,"",SUM(一般募金!K125)/1000)</f>
        <v/>
      </c>
      <c r="W125" s="187" t="str">
        <f>IF(SUM(歳末募金!H125)=0,"",SUM(歳末募金!I125)/1000)</f>
        <v/>
      </c>
      <c r="X125" s="187" t="str">
        <f>IF(SUM(センター管理!H125)=0,"",SUM(センター管理!H125)/1000)</f>
        <v/>
      </c>
      <c r="Y125" s="188" t="str">
        <f>IF(SUM(センター管理!I125)=0,"",SUM(センター管理!I125)/1000)</f>
        <v/>
      </c>
      <c r="Z125" s="188" t="str">
        <f>IF(SUM(センター管理!K125)=0,"",SUM(センター管理!K125)/1000)</f>
        <v/>
      </c>
      <c r="AA125" s="188" t="e">
        <f>IF(SUM(センター管理!#REF!)=0,"",SUM(センター管理!#REF!)/1000)</f>
        <v>#REF!</v>
      </c>
      <c r="AB125" s="187">
        <f>IF(SUM(居宅!H125)=0,"",SUM(居宅!H125)/1000)</f>
        <v>2767</v>
      </c>
      <c r="AC125" s="188" t="str">
        <f>IF(SUM(居宅!I125)=0,"",SUM(居宅!I125)/1000)</f>
        <v/>
      </c>
      <c r="AD125" s="188" t="str">
        <f>IF(SUM(居宅!L125)=0,"",SUM(居宅!L125)/1000)</f>
        <v/>
      </c>
      <c r="AE125" s="188" t="str">
        <f>IF(SUM(居宅!AF125)=0,"",SUM(居宅!AF125)/1000)</f>
        <v/>
      </c>
      <c r="AF125" s="188">
        <f>IF(SUM(居宅!AJ125)=0,"",SUM(居宅!AJ125)/1000)</f>
        <v>2767</v>
      </c>
      <c r="AG125" s="188" t="str">
        <f>IF(SUM(居宅!AT125)=0,"",SUM(居宅!AT125)/1000)</f>
        <v/>
      </c>
      <c r="AH125" s="188" t="str">
        <f>IF(SUM(居宅!BA125)=0,"",SUM(居宅!BA125)/1000)</f>
        <v/>
      </c>
      <c r="AI125" s="187" t="str">
        <f>IF(SUM(作業所!H125)=0,"",SUM(作業所!H125)/1000)</f>
        <v/>
      </c>
      <c r="AJ125" s="188" t="str">
        <f>IF(SUM(作業所!I125)=0,"",SUM(作業所!I125)/1000)</f>
        <v/>
      </c>
      <c r="AK125" s="188" t="str">
        <f>IF(SUM(作業所!K125)=0,"",SUM(作業所!K125)/1000)</f>
        <v/>
      </c>
      <c r="AL125" s="188" t="str">
        <f>IF(SUM(作業所!R125)=0,"",SUM(作業所!R125)/1000)</f>
        <v/>
      </c>
      <c r="AM125" s="187" t="str">
        <f>IF(SUM('市受託(公益)'!H125)=0,"",SUM('市受託(公益)'!H125)/1000)</f>
        <v/>
      </c>
      <c r="AN125" s="188"/>
      <c r="AO125" s="188"/>
      <c r="AP125" s="188"/>
      <c r="AQ125" s="188"/>
    </row>
    <row r="126" spans="1:43" ht="16.5" hidden="1" customHeight="1" outlineLevel="3">
      <c r="A126" s="183"/>
      <c r="F126" s="192" t="s">
        <v>779</v>
      </c>
      <c r="G126" s="44" t="s">
        <v>838</v>
      </c>
      <c r="H126" s="179">
        <v>0</v>
      </c>
      <c r="I126" s="179">
        <f t="shared" si="2"/>
        <v>5429</v>
      </c>
      <c r="J126" s="179">
        <f t="shared" si="3"/>
        <v>5429</v>
      </c>
      <c r="K126" s="180" t="str">
        <f>IF(SUM(法人!H126)=0,"",SUM(法人!H126)/1000)</f>
        <v/>
      </c>
      <c r="L126" s="187" t="str">
        <f>IF(SUM(地域!H126)=0,"",SUM(地域!H126)/1000)</f>
        <v/>
      </c>
      <c r="M126" s="187" t="str">
        <f>IF(SUM(相談!H126)=0,"",SUM(相談!H126)/1000)</f>
        <v/>
      </c>
      <c r="N126" s="188" t="str">
        <f>IF(SUM(相談!I126)=0,"",SUM(相談!I126)/1000)</f>
        <v/>
      </c>
      <c r="O126" s="188" t="str">
        <f>IF(SUM(相談!M126)=0,"",SUM(相談!M126)/1000)</f>
        <v/>
      </c>
      <c r="P126" s="188" t="str">
        <f>IF(SUM(相談!T126)=0,"",SUM(相談!T126)/1000)</f>
        <v/>
      </c>
      <c r="Q126" s="187" t="str">
        <f>IF(SUM(基金!H126)=0,"",SUM(基金!H126)/1000)</f>
        <v/>
      </c>
      <c r="R126" s="181" t="str">
        <f>IF(SUM(善銀!H126)=0,"",SUM(善銀!H126)/1000)</f>
        <v/>
      </c>
      <c r="S126" s="187" t="str">
        <f>IF(SUM(一般募金!H126)=0,"",SUM(一般募金!H126)/1000)</f>
        <v/>
      </c>
      <c r="T126" s="188" t="str">
        <f>IF(SUM(一般募金!I126)=0,"",SUM(一般募金!I126)/1000)</f>
        <v/>
      </c>
      <c r="U126" s="188" t="e">
        <f>IF(SUM(一般募金!#REF!)=0,"",SUM(一般募金!#REF!)/1000)</f>
        <v>#REF!</v>
      </c>
      <c r="V126" s="188" t="str">
        <f>IF(SUM(一般募金!K126)=0,"",SUM(一般募金!K126)/1000)</f>
        <v/>
      </c>
      <c r="W126" s="187" t="str">
        <f>IF(SUM(歳末募金!H126)=0,"",SUM(歳末募金!I126)/1000)</f>
        <v/>
      </c>
      <c r="X126" s="187" t="str">
        <f>IF(SUM(センター管理!H126)=0,"",SUM(センター管理!H126)/1000)</f>
        <v/>
      </c>
      <c r="Y126" s="188" t="str">
        <f>IF(SUM(センター管理!I126)=0,"",SUM(センター管理!I126)/1000)</f>
        <v/>
      </c>
      <c r="Z126" s="188" t="str">
        <f>IF(SUM(センター管理!K126)=0,"",SUM(センター管理!K126)/1000)</f>
        <v/>
      </c>
      <c r="AA126" s="188" t="e">
        <f>IF(SUM(センター管理!#REF!)=0,"",SUM(センター管理!#REF!)/1000)</f>
        <v>#REF!</v>
      </c>
      <c r="AB126" s="187">
        <f>IF(SUM(居宅!H126)=0,"",SUM(居宅!H126)/1000)</f>
        <v>5429</v>
      </c>
      <c r="AC126" s="188" t="str">
        <f>IF(SUM(居宅!I126)=0,"",SUM(居宅!I126)/1000)</f>
        <v/>
      </c>
      <c r="AD126" s="188" t="str">
        <f>IF(SUM(居宅!L126)=0,"",SUM(居宅!L126)/1000)</f>
        <v/>
      </c>
      <c r="AE126" s="188" t="str">
        <f>IF(SUM(居宅!AF126)=0,"",SUM(居宅!AF126)/1000)</f>
        <v/>
      </c>
      <c r="AF126" s="188">
        <f>IF(SUM(居宅!AJ126)=0,"",SUM(居宅!AJ126)/1000)</f>
        <v>5429</v>
      </c>
      <c r="AG126" s="188" t="str">
        <f>IF(SUM(居宅!AT126)=0,"",SUM(居宅!AT126)/1000)</f>
        <v/>
      </c>
      <c r="AH126" s="188" t="str">
        <f>IF(SUM(居宅!BA126)=0,"",SUM(居宅!BA126)/1000)</f>
        <v/>
      </c>
      <c r="AI126" s="187" t="str">
        <f>IF(SUM(作業所!H126)=0,"",SUM(作業所!H126)/1000)</f>
        <v/>
      </c>
      <c r="AJ126" s="188" t="str">
        <f>IF(SUM(作業所!I126)=0,"",SUM(作業所!I126)/1000)</f>
        <v/>
      </c>
      <c r="AK126" s="188" t="str">
        <f>IF(SUM(作業所!K126)=0,"",SUM(作業所!K126)/1000)</f>
        <v/>
      </c>
      <c r="AL126" s="188" t="str">
        <f>IF(SUM(作業所!R126)=0,"",SUM(作業所!R126)/1000)</f>
        <v/>
      </c>
      <c r="AM126" s="187" t="str">
        <f>IF(SUM('市受託(公益)'!H126)=0,"",SUM('市受託(公益)'!H126)/1000)</f>
        <v/>
      </c>
      <c r="AN126" s="188"/>
      <c r="AO126" s="188"/>
      <c r="AP126" s="188"/>
      <c r="AQ126" s="188"/>
    </row>
    <row r="127" spans="1:43" ht="16.5" hidden="1" customHeight="1" outlineLevel="3">
      <c r="A127" s="183"/>
      <c r="F127" s="192" t="s">
        <v>776</v>
      </c>
      <c r="G127" s="44" t="s">
        <v>839</v>
      </c>
      <c r="H127" s="179"/>
      <c r="I127" s="179" t="str">
        <f t="shared" si="2"/>
        <v/>
      </c>
      <c r="J127" s="179" t="str">
        <f t="shared" si="3"/>
        <v xml:space="preserve"> </v>
      </c>
      <c r="K127" s="180" t="str">
        <f>IF(SUM(法人!H127)=0,"",SUM(法人!H127)/1000)</f>
        <v/>
      </c>
      <c r="L127" s="187" t="str">
        <f>IF(SUM(地域!H127)=0,"",SUM(地域!H127)/1000)</f>
        <v/>
      </c>
      <c r="M127" s="187" t="str">
        <f>IF(SUM(相談!H127)=0,"",SUM(相談!H127)/1000)</f>
        <v/>
      </c>
      <c r="N127" s="188" t="str">
        <f>IF(SUM(相談!I127)=0,"",SUM(相談!I127)/1000)</f>
        <v/>
      </c>
      <c r="O127" s="188" t="str">
        <f>IF(SUM(相談!M127)=0,"",SUM(相談!M127)/1000)</f>
        <v/>
      </c>
      <c r="P127" s="188" t="str">
        <f>IF(SUM(相談!T127)=0,"",SUM(相談!T127)/1000)</f>
        <v/>
      </c>
      <c r="Q127" s="187" t="str">
        <f>IF(SUM(基金!H127)=0,"",SUM(基金!H127)/1000)</f>
        <v/>
      </c>
      <c r="R127" s="181" t="str">
        <f>IF(SUM(善銀!H127)=0,"",SUM(善銀!H127)/1000)</f>
        <v/>
      </c>
      <c r="S127" s="187" t="str">
        <f>IF(SUM(一般募金!H127)=0,"",SUM(一般募金!H127)/1000)</f>
        <v/>
      </c>
      <c r="T127" s="188" t="str">
        <f>IF(SUM(一般募金!I127)=0,"",SUM(一般募金!I127)/1000)</f>
        <v/>
      </c>
      <c r="U127" s="188" t="e">
        <f>IF(SUM(一般募金!#REF!)=0,"",SUM(一般募金!#REF!)/1000)</f>
        <v>#REF!</v>
      </c>
      <c r="V127" s="188" t="str">
        <f>IF(SUM(一般募金!K127)=0,"",SUM(一般募金!K127)/1000)</f>
        <v/>
      </c>
      <c r="W127" s="187" t="str">
        <f>IF(SUM(歳末募金!H127)=0,"",SUM(歳末募金!I127)/1000)</f>
        <v/>
      </c>
      <c r="X127" s="187" t="str">
        <f>IF(SUM(センター管理!H127)=0,"",SUM(センター管理!H127)/1000)</f>
        <v/>
      </c>
      <c r="Y127" s="188" t="str">
        <f>IF(SUM(センター管理!I127)=0,"",SUM(センター管理!I127)/1000)</f>
        <v/>
      </c>
      <c r="Z127" s="188" t="str">
        <f>IF(SUM(センター管理!K127)=0,"",SUM(センター管理!K127)/1000)</f>
        <v/>
      </c>
      <c r="AA127" s="188" t="e">
        <f>IF(SUM(センター管理!#REF!)=0,"",SUM(センター管理!#REF!)/1000)</f>
        <v>#REF!</v>
      </c>
      <c r="AB127" s="187" t="str">
        <f>IF(SUM(居宅!H127)=0,"",SUM(居宅!H127)/1000)</f>
        <v/>
      </c>
      <c r="AC127" s="188" t="str">
        <f>IF(SUM(居宅!I127)=0,"",SUM(居宅!I127)/1000)</f>
        <v/>
      </c>
      <c r="AD127" s="188" t="str">
        <f>IF(SUM(居宅!L127)=0,"",SUM(居宅!L127)/1000)</f>
        <v/>
      </c>
      <c r="AE127" s="188" t="str">
        <f>IF(SUM(居宅!AF127)=0,"",SUM(居宅!AF127)/1000)</f>
        <v/>
      </c>
      <c r="AF127" s="188" t="str">
        <f>IF(SUM(居宅!AJ127)=0,"",SUM(居宅!AJ127)/1000)</f>
        <v/>
      </c>
      <c r="AG127" s="188" t="str">
        <f>IF(SUM(居宅!AT127)=0,"",SUM(居宅!AT127)/1000)</f>
        <v/>
      </c>
      <c r="AH127" s="188" t="str">
        <f>IF(SUM(居宅!BA127)=0,"",SUM(居宅!BA127)/1000)</f>
        <v/>
      </c>
      <c r="AI127" s="187" t="str">
        <f>IF(SUM(作業所!H127)=0,"",SUM(作業所!H127)/1000)</f>
        <v/>
      </c>
      <c r="AJ127" s="188" t="str">
        <f>IF(SUM(作業所!I127)=0,"",SUM(作業所!I127)/1000)</f>
        <v/>
      </c>
      <c r="AK127" s="188" t="str">
        <f>IF(SUM(作業所!K127)=0,"",SUM(作業所!K127)/1000)</f>
        <v/>
      </c>
      <c r="AL127" s="188" t="str">
        <f>IF(SUM(作業所!R127)=0,"",SUM(作業所!R127)/1000)</f>
        <v/>
      </c>
      <c r="AM127" s="187" t="str">
        <f>IF(SUM('市受託(公益)'!H127)=0,"",SUM('市受託(公益)'!H127)/1000)</f>
        <v/>
      </c>
      <c r="AN127" s="188"/>
      <c r="AO127" s="188"/>
      <c r="AP127" s="188"/>
      <c r="AQ127" s="188"/>
    </row>
    <row r="128" spans="1:43" ht="16.5" hidden="1" customHeight="1" outlineLevel="3">
      <c r="A128" s="183"/>
      <c r="F128" s="192" t="s">
        <v>780</v>
      </c>
      <c r="G128" s="44" t="s">
        <v>840</v>
      </c>
      <c r="H128" s="179"/>
      <c r="I128" s="179" t="str">
        <f t="shared" si="2"/>
        <v/>
      </c>
      <c r="J128" s="179" t="str">
        <f t="shared" si="3"/>
        <v xml:space="preserve"> </v>
      </c>
      <c r="K128" s="180" t="str">
        <f>IF(SUM(法人!H128)=0,"",SUM(法人!H128)/1000)</f>
        <v/>
      </c>
      <c r="L128" s="187" t="str">
        <f>IF(SUM(地域!H128)=0,"",SUM(地域!H128)/1000)</f>
        <v/>
      </c>
      <c r="M128" s="187" t="str">
        <f>IF(SUM(相談!H128)=0,"",SUM(相談!H128)/1000)</f>
        <v/>
      </c>
      <c r="N128" s="188" t="str">
        <f>IF(SUM(相談!I128)=0,"",SUM(相談!I128)/1000)</f>
        <v/>
      </c>
      <c r="O128" s="188" t="str">
        <f>IF(SUM(相談!M128)=0,"",SUM(相談!M128)/1000)</f>
        <v/>
      </c>
      <c r="P128" s="188" t="str">
        <f>IF(SUM(相談!T128)=0,"",SUM(相談!T128)/1000)</f>
        <v/>
      </c>
      <c r="Q128" s="187" t="str">
        <f>IF(SUM(基金!H128)=0,"",SUM(基金!H128)/1000)</f>
        <v/>
      </c>
      <c r="R128" s="181" t="str">
        <f>IF(SUM(善銀!H128)=0,"",SUM(善銀!H128)/1000)</f>
        <v/>
      </c>
      <c r="S128" s="187" t="str">
        <f>IF(SUM(一般募金!H128)=0,"",SUM(一般募金!H128)/1000)</f>
        <v/>
      </c>
      <c r="T128" s="188" t="str">
        <f>IF(SUM(一般募金!I128)=0,"",SUM(一般募金!I128)/1000)</f>
        <v/>
      </c>
      <c r="U128" s="188" t="e">
        <f>IF(SUM(一般募金!#REF!)=0,"",SUM(一般募金!#REF!)/1000)</f>
        <v>#REF!</v>
      </c>
      <c r="V128" s="188" t="str">
        <f>IF(SUM(一般募金!K128)=0,"",SUM(一般募金!K128)/1000)</f>
        <v/>
      </c>
      <c r="W128" s="187" t="str">
        <f>IF(SUM(歳末募金!H128)=0,"",SUM(歳末募金!I128)/1000)</f>
        <v/>
      </c>
      <c r="X128" s="187" t="str">
        <f>IF(SUM(センター管理!H128)=0,"",SUM(センター管理!H128)/1000)</f>
        <v/>
      </c>
      <c r="Y128" s="188" t="str">
        <f>IF(SUM(センター管理!I128)=0,"",SUM(センター管理!I128)/1000)</f>
        <v/>
      </c>
      <c r="Z128" s="188" t="str">
        <f>IF(SUM(センター管理!K128)=0,"",SUM(センター管理!K128)/1000)</f>
        <v/>
      </c>
      <c r="AA128" s="188" t="e">
        <f>IF(SUM(センター管理!#REF!)=0,"",SUM(センター管理!#REF!)/1000)</f>
        <v>#REF!</v>
      </c>
      <c r="AB128" s="187" t="str">
        <f>IF(SUM(居宅!H128)=0,"",SUM(居宅!H128)/1000)</f>
        <v/>
      </c>
      <c r="AC128" s="188" t="str">
        <f>IF(SUM(居宅!I128)=0,"",SUM(居宅!I128)/1000)</f>
        <v/>
      </c>
      <c r="AD128" s="188" t="str">
        <f>IF(SUM(居宅!L128)=0,"",SUM(居宅!L128)/1000)</f>
        <v/>
      </c>
      <c r="AE128" s="188" t="str">
        <f>IF(SUM(居宅!AF128)=0,"",SUM(居宅!AF128)/1000)</f>
        <v/>
      </c>
      <c r="AF128" s="188" t="str">
        <f>IF(SUM(居宅!AJ128)=0,"",SUM(居宅!AJ128)/1000)</f>
        <v/>
      </c>
      <c r="AG128" s="188" t="str">
        <f>IF(SUM(居宅!AT128)=0,"",SUM(居宅!AT128)/1000)</f>
        <v/>
      </c>
      <c r="AH128" s="188" t="str">
        <f>IF(SUM(居宅!BA128)=0,"",SUM(居宅!BA128)/1000)</f>
        <v/>
      </c>
      <c r="AI128" s="187" t="str">
        <f>IF(SUM(作業所!H128)=0,"",SUM(作業所!H128)/1000)</f>
        <v/>
      </c>
      <c r="AJ128" s="188" t="str">
        <f>IF(SUM(作業所!I128)=0,"",SUM(作業所!I128)/1000)</f>
        <v/>
      </c>
      <c r="AK128" s="188" t="str">
        <f>IF(SUM(作業所!K128)=0,"",SUM(作業所!K128)/1000)</f>
        <v/>
      </c>
      <c r="AL128" s="188" t="str">
        <f>IF(SUM(作業所!R128)=0,"",SUM(作業所!R128)/1000)</f>
        <v/>
      </c>
      <c r="AM128" s="187" t="str">
        <f>IF(SUM('市受託(公益)'!H128)=0,"",SUM('市受託(公益)'!H128)/1000)</f>
        <v/>
      </c>
      <c r="AN128" s="188"/>
      <c r="AO128" s="188"/>
      <c r="AP128" s="188"/>
      <c r="AQ128" s="188"/>
    </row>
    <row r="129" spans="1:43" s="182" customFormat="1" ht="16.5" collapsed="1">
      <c r="A129" s="177"/>
      <c r="B129" s="15" t="s">
        <v>503</v>
      </c>
      <c r="C129" s="16" t="s">
        <v>115</v>
      </c>
      <c r="D129" s="17"/>
      <c r="E129" s="178"/>
      <c r="F129" s="190"/>
      <c r="G129" s="189"/>
      <c r="H129" s="179">
        <v>19071</v>
      </c>
      <c r="I129" s="179">
        <f t="shared" si="2"/>
        <v>17174</v>
      </c>
      <c r="J129" s="179">
        <f t="shared" si="3"/>
        <v>-1897</v>
      </c>
      <c r="K129" s="180" t="str">
        <f>IF(SUM(法人!H129)=0,"",SUM(法人!H129)/1000)</f>
        <v/>
      </c>
      <c r="L129" s="187" t="str">
        <f>IF(SUM(地域!H129)=0,"",SUM(地域!H129)/1000)</f>
        <v/>
      </c>
      <c r="M129" s="187" t="str">
        <f>IF(SUM(相談!H129)=0,"",SUM(相談!H129)/1000)</f>
        <v/>
      </c>
      <c r="N129" s="188" t="str">
        <f>IF(SUM(相談!I129)=0,"",SUM(相談!I129)/1000)</f>
        <v/>
      </c>
      <c r="O129" s="188" t="str">
        <f>IF(SUM(相談!M129)=0,"",SUM(相談!M129)/1000)</f>
        <v/>
      </c>
      <c r="P129" s="188" t="str">
        <f>IF(SUM(相談!T129)=0,"",SUM(相談!T129)/1000)</f>
        <v/>
      </c>
      <c r="Q129" s="187" t="str">
        <f>IF(SUM(基金!H129)=0,"",SUM(基金!H129)/1000)</f>
        <v/>
      </c>
      <c r="R129" s="181" t="str">
        <f>IF(SUM(善銀!H129)=0,"",SUM(善銀!H129)/1000)</f>
        <v/>
      </c>
      <c r="S129" s="187" t="str">
        <f>IF(SUM(一般募金!H129)=0,"",SUM(一般募金!H129)/1000)</f>
        <v/>
      </c>
      <c r="T129" s="188" t="str">
        <f>IF(SUM(一般募金!I129)=0,"",SUM(一般募金!I129)/1000)</f>
        <v/>
      </c>
      <c r="U129" s="188" t="e">
        <f>IF(SUM(一般募金!#REF!)=0,"",SUM(一般募金!#REF!)/1000)</f>
        <v>#REF!</v>
      </c>
      <c r="V129" s="188" t="str">
        <f>IF(SUM(一般募金!K129)=0,"",SUM(一般募金!K129)/1000)</f>
        <v/>
      </c>
      <c r="W129" s="187" t="str">
        <f>IF(SUM(歳末募金!H129)=0,"",SUM(歳末募金!I129)/1000)</f>
        <v/>
      </c>
      <c r="X129" s="187" t="str">
        <f>IF(SUM(センター管理!H129)=0,"",SUM(センター管理!H129)/1000)</f>
        <v/>
      </c>
      <c r="Y129" s="188" t="str">
        <f>IF(SUM(センター管理!I129)=0,"",SUM(センター管理!I129)/1000)</f>
        <v/>
      </c>
      <c r="Z129" s="188" t="str">
        <f>IF(SUM(センター管理!K129)=0,"",SUM(センター管理!K129)/1000)</f>
        <v/>
      </c>
      <c r="AA129" s="188" t="e">
        <f>IF(SUM(センター管理!#REF!)=0,"",SUM(センター管理!#REF!)/1000)</f>
        <v>#REF!</v>
      </c>
      <c r="AB129" s="187" t="str">
        <f>IF(SUM(居宅!H129)=0,"",SUM(居宅!H129)/1000)</f>
        <v/>
      </c>
      <c r="AC129" s="188" t="str">
        <f>IF(SUM(居宅!I129)=0,"",SUM(居宅!I129)/1000)</f>
        <v/>
      </c>
      <c r="AD129" s="188" t="str">
        <f>IF(SUM(居宅!L129)=0,"",SUM(居宅!L129)/1000)</f>
        <v/>
      </c>
      <c r="AE129" s="188" t="str">
        <f>IF(SUM(居宅!AF129)=0,"",SUM(居宅!AF129)/1000)</f>
        <v/>
      </c>
      <c r="AF129" s="188" t="str">
        <f>IF(SUM(居宅!AJ129)=0,"",SUM(居宅!AJ129)/1000)</f>
        <v/>
      </c>
      <c r="AG129" s="188" t="str">
        <f>IF(SUM(居宅!AT129)=0,"",SUM(居宅!AT129)/1000)</f>
        <v/>
      </c>
      <c r="AH129" s="188" t="str">
        <f>IF(SUM(居宅!BA129)=0,"",SUM(居宅!BA129)/1000)</f>
        <v/>
      </c>
      <c r="AI129" s="187">
        <f>IF(SUM(作業所!H129)=0,"",SUM(作業所!H129)/1000)</f>
        <v>17174</v>
      </c>
      <c r="AJ129" s="188" t="str">
        <f>IF(SUM(作業所!I129)=0,"",SUM(作業所!I129)/1000)</f>
        <v/>
      </c>
      <c r="AK129" s="188">
        <f>IF(SUM(作業所!K129)=0,"",SUM(作業所!K129)/1000)</f>
        <v>13300</v>
      </c>
      <c r="AL129" s="188">
        <f>IF(SUM(作業所!R129)=0,"",SUM(作業所!R129)/1000)</f>
        <v>3874</v>
      </c>
      <c r="AM129" s="187" t="str">
        <f>IF(SUM('市受託(公益)'!H129)=0,"",SUM('市受託(公益)'!H129)/1000)</f>
        <v/>
      </c>
      <c r="AN129" s="187" t="str">
        <f>IF(SUM('市受託(公益)'!I129)=0,"",SUM('市受託(公益)'!I129)/1000)</f>
        <v/>
      </c>
      <c r="AO129" s="187" t="str">
        <f>IF(SUM('市受託(公益)'!K129)=0,"",SUM('市受託(公益)'!K129)/1000)</f>
        <v/>
      </c>
      <c r="AP129" s="187" t="str">
        <f>IF(SUM('市受託(公益)'!M129)=0,"",SUM('市受託(公益)'!M129)/1000)</f>
        <v/>
      </c>
      <c r="AQ129" s="187" t="e">
        <f>IF(SUM('市受託(公益)'!#REF!)=0,"",SUM('市受託(公益)'!#REF!)/1000)</f>
        <v>#REF!</v>
      </c>
    </row>
    <row r="130" spans="1:43" ht="16.5" hidden="1" customHeight="1" outlineLevel="1">
      <c r="A130" s="183"/>
      <c r="D130" s="28" t="s">
        <v>503</v>
      </c>
      <c r="E130" s="48" t="s">
        <v>115</v>
      </c>
      <c r="F130" s="49"/>
      <c r="G130" s="185"/>
      <c r="H130" s="179">
        <v>19071</v>
      </c>
      <c r="I130" s="179">
        <f t="shared" si="2"/>
        <v>17174</v>
      </c>
      <c r="J130" s="179">
        <f t="shared" si="3"/>
        <v>-1897</v>
      </c>
      <c r="K130" s="180" t="str">
        <f>IF(SUM(法人!H130)=0,"",SUM(法人!H130)/1000)</f>
        <v/>
      </c>
      <c r="L130" s="187" t="str">
        <f>IF(SUM(地域!H130)=0,"",SUM(地域!H130)/1000)</f>
        <v/>
      </c>
      <c r="M130" s="187" t="str">
        <f>IF(SUM(相談!H130)=0,"",SUM(相談!H130)/1000)</f>
        <v/>
      </c>
      <c r="N130" s="188" t="str">
        <f>IF(SUM(相談!I130)=0,"",SUM(相談!I130)/1000)</f>
        <v/>
      </c>
      <c r="O130" s="188" t="str">
        <f>IF(SUM(相談!M130)=0,"",SUM(相談!M130)/1000)</f>
        <v/>
      </c>
      <c r="P130" s="188" t="str">
        <f>IF(SUM(相談!T130)=0,"",SUM(相談!T130)/1000)</f>
        <v/>
      </c>
      <c r="Q130" s="187" t="str">
        <f>IF(SUM(基金!H130)=0,"",SUM(基金!H130)/1000)</f>
        <v/>
      </c>
      <c r="R130" s="181" t="str">
        <f>IF(SUM(善銀!H130)=0,"",SUM(善銀!H130)/1000)</f>
        <v/>
      </c>
      <c r="S130" s="187" t="str">
        <f>IF(SUM(一般募金!H130)=0,"",SUM(一般募金!H130)/1000)</f>
        <v/>
      </c>
      <c r="T130" s="188" t="str">
        <f>IF(SUM(一般募金!I130)=0,"",SUM(一般募金!I130)/1000)</f>
        <v/>
      </c>
      <c r="U130" s="188" t="e">
        <f>IF(SUM(一般募金!#REF!)=0,"",SUM(一般募金!#REF!)/1000)</f>
        <v>#REF!</v>
      </c>
      <c r="V130" s="188" t="str">
        <f>IF(SUM(一般募金!K130)=0,"",SUM(一般募金!K130)/1000)</f>
        <v/>
      </c>
      <c r="W130" s="187" t="str">
        <f>IF(SUM(歳末募金!H130)=0,"",SUM(歳末募金!I130)/1000)</f>
        <v/>
      </c>
      <c r="X130" s="187" t="str">
        <f>IF(SUM(センター管理!H130)=0,"",SUM(センター管理!H130)/1000)</f>
        <v/>
      </c>
      <c r="Y130" s="188" t="str">
        <f>IF(SUM(センター管理!I130)=0,"",SUM(センター管理!I130)/1000)</f>
        <v/>
      </c>
      <c r="Z130" s="188" t="str">
        <f>IF(SUM(センター管理!K130)=0,"",SUM(センター管理!K130)/1000)</f>
        <v/>
      </c>
      <c r="AA130" s="188" t="e">
        <f>IF(SUM(センター管理!#REF!)=0,"",SUM(センター管理!#REF!)/1000)</f>
        <v>#REF!</v>
      </c>
      <c r="AB130" s="187" t="str">
        <f>IF(SUM(居宅!H130)=0,"",SUM(居宅!H130)/1000)</f>
        <v/>
      </c>
      <c r="AC130" s="188" t="str">
        <f>IF(SUM(居宅!I130)=0,"",SUM(居宅!I130)/1000)</f>
        <v/>
      </c>
      <c r="AD130" s="188" t="str">
        <f>IF(SUM(居宅!L130)=0,"",SUM(居宅!L130)/1000)</f>
        <v/>
      </c>
      <c r="AE130" s="188" t="str">
        <f>IF(SUM(居宅!AF130)=0,"",SUM(居宅!AF130)/1000)</f>
        <v/>
      </c>
      <c r="AF130" s="188" t="str">
        <f>IF(SUM(居宅!AJ130)=0,"",SUM(居宅!AJ130)/1000)</f>
        <v/>
      </c>
      <c r="AG130" s="188" t="str">
        <f>IF(SUM(居宅!AT130)=0,"",SUM(居宅!AT130)/1000)</f>
        <v/>
      </c>
      <c r="AH130" s="188" t="str">
        <f>IF(SUM(居宅!BA130)=0,"",SUM(居宅!BA130)/1000)</f>
        <v/>
      </c>
      <c r="AI130" s="187">
        <f>IF(SUM(作業所!H130)=0,"",SUM(作業所!H130)/1000)</f>
        <v>17174</v>
      </c>
      <c r="AJ130" s="188" t="str">
        <f>IF(SUM(作業所!I130)=0,"",SUM(作業所!I130)/1000)</f>
        <v/>
      </c>
      <c r="AK130" s="188">
        <f>IF(SUM(作業所!K130)=0,"",SUM(作業所!K130)/1000)</f>
        <v>13300</v>
      </c>
      <c r="AL130" s="188">
        <f>IF(SUM(作業所!R130)=0,"",SUM(作業所!R130)/1000)</f>
        <v>3874</v>
      </c>
      <c r="AM130" s="187" t="str">
        <f>IF(SUM('市受託(公益)'!H130)=0,"",SUM('市受託(公益)'!H130)/1000)</f>
        <v/>
      </c>
      <c r="AN130" s="188" t="str">
        <f>IF(SUM('市受託(公益)'!I130)=0,"",SUM('市受託(公益)'!I130)/1000)</f>
        <v/>
      </c>
      <c r="AO130" s="188" t="str">
        <f>IF(SUM('市受託(公益)'!K130)=0,"",SUM('市受託(公益)'!K130)/1000)</f>
        <v/>
      </c>
      <c r="AP130" s="188" t="str">
        <f>IF(SUM('市受託(公益)'!M130)=0,"",SUM('市受託(公益)'!M130)/1000)</f>
        <v/>
      </c>
      <c r="AQ130" s="188" t="e">
        <f>IF(SUM('市受託(公益)'!#REF!)=0,"",SUM('市受託(公益)'!#REF!)/1000)</f>
        <v>#REF!</v>
      </c>
    </row>
    <row r="131" spans="1:43" ht="16.5" hidden="1" customHeight="1" outlineLevel="2">
      <c r="A131" s="183"/>
      <c r="F131" s="28" t="s">
        <v>504</v>
      </c>
      <c r="G131" s="48" t="s">
        <v>117</v>
      </c>
      <c r="H131" s="179">
        <v>750</v>
      </c>
      <c r="I131" s="179">
        <f t="shared" si="2"/>
        <v>1424</v>
      </c>
      <c r="J131" s="179">
        <f t="shared" si="3"/>
        <v>674</v>
      </c>
      <c r="K131" s="180" t="str">
        <f>IF(SUM(法人!H131)=0,"",SUM(法人!H131)/1000)</f>
        <v/>
      </c>
      <c r="L131" s="187" t="str">
        <f>IF(SUM(地域!H131)=0,"",SUM(地域!H131)/1000)</f>
        <v/>
      </c>
      <c r="M131" s="187" t="str">
        <f>IF(SUM(相談!H131)=0,"",SUM(相談!H131)/1000)</f>
        <v/>
      </c>
      <c r="N131" s="188" t="str">
        <f>IF(SUM(相談!I131)=0,"",SUM(相談!I131)/1000)</f>
        <v/>
      </c>
      <c r="O131" s="188" t="str">
        <f>IF(SUM(相談!M131)=0,"",SUM(相談!M131)/1000)</f>
        <v/>
      </c>
      <c r="P131" s="188" t="str">
        <f>IF(SUM(相談!T131)=0,"",SUM(相談!T131)/1000)</f>
        <v/>
      </c>
      <c r="Q131" s="187" t="str">
        <f>IF(SUM(基金!H131)=0,"",SUM(基金!H131)/1000)</f>
        <v/>
      </c>
      <c r="R131" s="181" t="str">
        <f>IF(SUM(善銀!H131)=0,"",SUM(善銀!H131)/1000)</f>
        <v/>
      </c>
      <c r="S131" s="187" t="str">
        <f>IF(SUM(一般募金!H131)=0,"",SUM(一般募金!H131)/1000)</f>
        <v/>
      </c>
      <c r="T131" s="188" t="str">
        <f>IF(SUM(一般募金!I131)=0,"",SUM(一般募金!I131)/1000)</f>
        <v/>
      </c>
      <c r="U131" s="188" t="e">
        <f>IF(SUM(一般募金!#REF!)=0,"",SUM(一般募金!#REF!)/1000)</f>
        <v>#REF!</v>
      </c>
      <c r="V131" s="188" t="str">
        <f>IF(SUM(一般募金!K131)=0,"",SUM(一般募金!K131)/1000)</f>
        <v/>
      </c>
      <c r="W131" s="187" t="str">
        <f>IF(SUM(歳末募金!H131)=0,"",SUM(歳末募金!I131)/1000)</f>
        <v/>
      </c>
      <c r="X131" s="187" t="str">
        <f>IF(SUM(センター管理!H131)=0,"",SUM(センター管理!H131)/1000)</f>
        <v/>
      </c>
      <c r="Y131" s="188" t="str">
        <f>IF(SUM(センター管理!I131)=0,"",SUM(センター管理!I131)/1000)</f>
        <v/>
      </c>
      <c r="Z131" s="188" t="str">
        <f>IF(SUM(センター管理!K131)=0,"",SUM(センター管理!K131)/1000)</f>
        <v/>
      </c>
      <c r="AA131" s="188" t="e">
        <f>IF(SUM(センター管理!#REF!)=0,"",SUM(センター管理!#REF!)/1000)</f>
        <v>#REF!</v>
      </c>
      <c r="AB131" s="187" t="str">
        <f>IF(SUM(居宅!H131)=0,"",SUM(居宅!H131)/1000)</f>
        <v/>
      </c>
      <c r="AC131" s="188" t="str">
        <f>IF(SUM(居宅!I131)=0,"",SUM(居宅!I131)/1000)</f>
        <v/>
      </c>
      <c r="AD131" s="188" t="str">
        <f>IF(SUM(居宅!L131)=0,"",SUM(居宅!L131)/1000)</f>
        <v/>
      </c>
      <c r="AE131" s="188" t="str">
        <f>IF(SUM(居宅!AF131)=0,"",SUM(居宅!AF131)/1000)</f>
        <v/>
      </c>
      <c r="AF131" s="188" t="str">
        <f>IF(SUM(居宅!AJ131)=0,"",SUM(居宅!AJ131)/1000)</f>
        <v/>
      </c>
      <c r="AG131" s="188" t="str">
        <f>IF(SUM(居宅!AT131)=0,"",SUM(居宅!AT131)/1000)</f>
        <v/>
      </c>
      <c r="AH131" s="188" t="str">
        <f>IF(SUM(居宅!BA131)=0,"",SUM(居宅!BA131)/1000)</f>
        <v/>
      </c>
      <c r="AI131" s="187">
        <f>IF(SUM(作業所!H131)=0,"",SUM(作業所!H131)/1000)</f>
        <v>1424</v>
      </c>
      <c r="AJ131" s="188" t="str">
        <f>IF(SUM(作業所!I131)=0,"",SUM(作業所!I131)/1000)</f>
        <v/>
      </c>
      <c r="AK131" s="188">
        <f>IF(SUM(作業所!K131)=0,"",SUM(作業所!K131)/1000)</f>
        <v>750</v>
      </c>
      <c r="AL131" s="188">
        <f>IF(SUM(作業所!R131)=0,"",SUM(作業所!R131)/1000)</f>
        <v>674</v>
      </c>
      <c r="AM131" s="187" t="str">
        <f>IF(SUM('市受託(公益)'!H131)=0,"",SUM('市受託(公益)'!H131)/1000)</f>
        <v/>
      </c>
      <c r="AN131" s="188" t="str">
        <f>IF(SUM('市受託(公益)'!I131)=0,"",SUM('市受託(公益)'!I131)/1000)</f>
        <v/>
      </c>
      <c r="AO131" s="188" t="str">
        <f>IF(SUM('市受託(公益)'!K131)=0,"",SUM('市受託(公益)'!K131)/1000)</f>
        <v/>
      </c>
      <c r="AP131" s="188" t="str">
        <f>IF(SUM('市受託(公益)'!M131)=0,"",SUM('市受託(公益)'!M131)/1000)</f>
        <v/>
      </c>
      <c r="AQ131" s="188" t="e">
        <f>IF(SUM('市受託(公益)'!#REF!)=0,"",SUM('市受託(公益)'!#REF!)/1000)</f>
        <v>#REF!</v>
      </c>
    </row>
    <row r="132" spans="1:43" ht="16.5" hidden="1" customHeight="1" outlineLevel="3">
      <c r="A132" s="183"/>
      <c r="F132" s="192" t="s">
        <v>778</v>
      </c>
      <c r="G132" s="44" t="s">
        <v>841</v>
      </c>
      <c r="H132" s="179">
        <v>0</v>
      </c>
      <c r="I132" s="179">
        <f t="shared" si="2"/>
        <v>1404</v>
      </c>
      <c r="J132" s="179">
        <f t="shared" si="3"/>
        <v>1404</v>
      </c>
      <c r="K132" s="180" t="str">
        <f>IF(SUM(法人!H132)=0,"",SUM(法人!H132)/1000)</f>
        <v/>
      </c>
      <c r="L132" s="187" t="str">
        <f>IF(SUM(地域!H132)=0,"",SUM(地域!H132)/1000)</f>
        <v/>
      </c>
      <c r="M132" s="187" t="str">
        <f>IF(SUM(相談!H132)=0,"",SUM(相談!H132)/1000)</f>
        <v/>
      </c>
      <c r="N132" s="188" t="str">
        <f>IF(SUM(相談!I132)=0,"",SUM(相談!I132)/1000)</f>
        <v/>
      </c>
      <c r="O132" s="188" t="str">
        <f>IF(SUM(相談!M132)=0,"",SUM(相談!M132)/1000)</f>
        <v/>
      </c>
      <c r="P132" s="188" t="str">
        <f>IF(SUM(相談!T132)=0,"",SUM(相談!T132)/1000)</f>
        <v/>
      </c>
      <c r="Q132" s="187" t="str">
        <f>IF(SUM(基金!H132)=0,"",SUM(基金!H132)/1000)</f>
        <v/>
      </c>
      <c r="R132" s="181" t="str">
        <f>IF(SUM(善銀!H132)=0,"",SUM(善銀!H132)/1000)</f>
        <v/>
      </c>
      <c r="S132" s="187" t="str">
        <f>IF(SUM(一般募金!H132)=0,"",SUM(一般募金!H132)/1000)</f>
        <v/>
      </c>
      <c r="T132" s="188" t="str">
        <f>IF(SUM(一般募金!I132)=0,"",SUM(一般募金!I132)/1000)</f>
        <v/>
      </c>
      <c r="U132" s="188" t="e">
        <f>IF(SUM(一般募金!#REF!)=0,"",SUM(一般募金!#REF!)/1000)</f>
        <v>#REF!</v>
      </c>
      <c r="V132" s="188" t="str">
        <f>IF(SUM(一般募金!K132)=0,"",SUM(一般募金!K132)/1000)</f>
        <v/>
      </c>
      <c r="W132" s="187" t="str">
        <f>IF(SUM(歳末募金!H132)=0,"",SUM(歳末募金!I132)/1000)</f>
        <v/>
      </c>
      <c r="X132" s="187" t="str">
        <f>IF(SUM(センター管理!H132)=0,"",SUM(センター管理!H132)/1000)</f>
        <v/>
      </c>
      <c r="Y132" s="188" t="str">
        <f>IF(SUM(センター管理!I132)=0,"",SUM(センター管理!I132)/1000)</f>
        <v/>
      </c>
      <c r="Z132" s="188" t="str">
        <f>IF(SUM(センター管理!K132)=0,"",SUM(センター管理!K132)/1000)</f>
        <v/>
      </c>
      <c r="AA132" s="188" t="e">
        <f>IF(SUM(センター管理!#REF!)=0,"",SUM(センター管理!#REF!)/1000)</f>
        <v>#REF!</v>
      </c>
      <c r="AB132" s="187" t="str">
        <f>IF(SUM(居宅!H132)=0,"",SUM(居宅!H132)/1000)</f>
        <v/>
      </c>
      <c r="AC132" s="188" t="str">
        <f>IF(SUM(居宅!I132)=0,"",SUM(居宅!I132)/1000)</f>
        <v/>
      </c>
      <c r="AD132" s="188" t="str">
        <f>IF(SUM(居宅!L132)=0,"",SUM(居宅!L132)/1000)</f>
        <v/>
      </c>
      <c r="AE132" s="188" t="str">
        <f>IF(SUM(居宅!AF132)=0,"",SUM(居宅!AF132)/1000)</f>
        <v/>
      </c>
      <c r="AF132" s="188" t="str">
        <f>IF(SUM(居宅!AJ132)=0,"",SUM(居宅!AJ132)/1000)</f>
        <v/>
      </c>
      <c r="AG132" s="188" t="str">
        <f>IF(SUM(居宅!AT132)=0,"",SUM(居宅!AT132)/1000)</f>
        <v/>
      </c>
      <c r="AH132" s="188" t="str">
        <f>IF(SUM(居宅!BA132)=0,"",SUM(居宅!BA132)/1000)</f>
        <v/>
      </c>
      <c r="AI132" s="187">
        <f>IF(SUM(作業所!H132)=0,"",SUM(作業所!H132)/1000)</f>
        <v>1404</v>
      </c>
      <c r="AJ132" s="188" t="str">
        <f>IF(SUM(作業所!I132)=0,"",SUM(作業所!I132)/1000)</f>
        <v/>
      </c>
      <c r="AK132" s="188">
        <f>IF(SUM(作業所!K132)=0,"",SUM(作業所!K132)/1000)</f>
        <v>730</v>
      </c>
      <c r="AL132" s="188">
        <f>IF(SUM(作業所!R132)=0,"",SUM(作業所!R132)/1000)</f>
        <v>674</v>
      </c>
      <c r="AM132" s="187" t="str">
        <f>IF(SUM('市受託(公益)'!H132)=0,"",SUM('市受託(公益)'!H132)/1000)</f>
        <v/>
      </c>
      <c r="AN132" s="188"/>
      <c r="AO132" s="188"/>
      <c r="AP132" s="188"/>
      <c r="AQ132" s="188"/>
    </row>
    <row r="133" spans="1:43" ht="16.5" hidden="1" customHeight="1" outlineLevel="3">
      <c r="A133" s="183"/>
      <c r="F133" s="192" t="s">
        <v>779</v>
      </c>
      <c r="G133" s="44" t="s">
        <v>842</v>
      </c>
      <c r="H133" s="179">
        <v>0</v>
      </c>
      <c r="I133" s="179">
        <f t="shared" si="2"/>
        <v>20</v>
      </c>
      <c r="J133" s="179">
        <f t="shared" si="3"/>
        <v>20</v>
      </c>
      <c r="K133" s="180" t="str">
        <f>IF(SUM(法人!H133)=0,"",SUM(法人!H133)/1000)</f>
        <v/>
      </c>
      <c r="L133" s="187" t="str">
        <f>IF(SUM(地域!H133)=0,"",SUM(地域!H133)/1000)</f>
        <v/>
      </c>
      <c r="M133" s="187" t="str">
        <f>IF(SUM(相談!H133)=0,"",SUM(相談!H133)/1000)</f>
        <v/>
      </c>
      <c r="N133" s="188" t="str">
        <f>IF(SUM(相談!I133)=0,"",SUM(相談!I133)/1000)</f>
        <v/>
      </c>
      <c r="O133" s="188" t="str">
        <f>IF(SUM(相談!M133)=0,"",SUM(相談!M133)/1000)</f>
        <v/>
      </c>
      <c r="P133" s="188" t="str">
        <f>IF(SUM(相談!T133)=0,"",SUM(相談!T133)/1000)</f>
        <v/>
      </c>
      <c r="Q133" s="187" t="str">
        <f>IF(SUM(基金!H133)=0,"",SUM(基金!H133)/1000)</f>
        <v/>
      </c>
      <c r="R133" s="181" t="str">
        <f>IF(SUM(善銀!H133)=0,"",SUM(善銀!H133)/1000)</f>
        <v/>
      </c>
      <c r="S133" s="187" t="str">
        <f>IF(SUM(一般募金!H133)=0,"",SUM(一般募金!H133)/1000)</f>
        <v/>
      </c>
      <c r="T133" s="188" t="str">
        <f>IF(SUM(一般募金!I133)=0,"",SUM(一般募金!I133)/1000)</f>
        <v/>
      </c>
      <c r="U133" s="188" t="e">
        <f>IF(SUM(一般募金!#REF!)=0,"",SUM(一般募金!#REF!)/1000)</f>
        <v>#REF!</v>
      </c>
      <c r="V133" s="188" t="str">
        <f>IF(SUM(一般募金!K133)=0,"",SUM(一般募金!K133)/1000)</f>
        <v/>
      </c>
      <c r="W133" s="187" t="str">
        <f>IF(SUM(歳末募金!H133)=0,"",SUM(歳末募金!I133)/1000)</f>
        <v/>
      </c>
      <c r="X133" s="187" t="str">
        <f>IF(SUM(センター管理!H133)=0,"",SUM(センター管理!H133)/1000)</f>
        <v/>
      </c>
      <c r="Y133" s="188" t="str">
        <f>IF(SUM(センター管理!I133)=0,"",SUM(センター管理!I133)/1000)</f>
        <v/>
      </c>
      <c r="Z133" s="188" t="str">
        <f>IF(SUM(センター管理!K133)=0,"",SUM(センター管理!K133)/1000)</f>
        <v/>
      </c>
      <c r="AA133" s="188" t="e">
        <f>IF(SUM(センター管理!#REF!)=0,"",SUM(センター管理!#REF!)/1000)</f>
        <v>#REF!</v>
      </c>
      <c r="AB133" s="187" t="str">
        <f>IF(SUM(居宅!H133)=0,"",SUM(居宅!H133)/1000)</f>
        <v/>
      </c>
      <c r="AC133" s="188" t="str">
        <f>IF(SUM(居宅!I133)=0,"",SUM(居宅!I133)/1000)</f>
        <v/>
      </c>
      <c r="AD133" s="188" t="str">
        <f>IF(SUM(居宅!L133)=0,"",SUM(居宅!L133)/1000)</f>
        <v/>
      </c>
      <c r="AE133" s="188" t="str">
        <f>IF(SUM(居宅!AF133)=0,"",SUM(居宅!AF133)/1000)</f>
        <v/>
      </c>
      <c r="AF133" s="188" t="str">
        <f>IF(SUM(居宅!AJ133)=0,"",SUM(居宅!AJ133)/1000)</f>
        <v/>
      </c>
      <c r="AG133" s="188" t="str">
        <f>IF(SUM(居宅!AT133)=0,"",SUM(居宅!AT133)/1000)</f>
        <v/>
      </c>
      <c r="AH133" s="188" t="str">
        <f>IF(SUM(居宅!BA133)=0,"",SUM(居宅!BA133)/1000)</f>
        <v/>
      </c>
      <c r="AI133" s="187">
        <f>IF(SUM(作業所!H133)=0,"",SUM(作業所!H133)/1000)</f>
        <v>20</v>
      </c>
      <c r="AJ133" s="188" t="str">
        <f>IF(SUM(作業所!I133)=0,"",SUM(作業所!I133)/1000)</f>
        <v/>
      </c>
      <c r="AK133" s="188">
        <f>IF(SUM(作業所!K133)=0,"",SUM(作業所!K133)/1000)</f>
        <v>20</v>
      </c>
      <c r="AL133" s="188" t="str">
        <f>IF(SUM(作業所!R133)=0,"",SUM(作業所!R133)/1000)</f>
        <v/>
      </c>
      <c r="AM133" s="187" t="str">
        <f>IF(SUM('市受託(公益)'!H133)=0,"",SUM('市受託(公益)'!H133)/1000)</f>
        <v/>
      </c>
      <c r="AN133" s="188"/>
      <c r="AO133" s="188"/>
      <c r="AP133" s="188"/>
      <c r="AQ133" s="188"/>
    </row>
    <row r="134" spans="1:43" ht="16.5" hidden="1" customHeight="1" outlineLevel="3">
      <c r="A134" s="183"/>
      <c r="F134" s="192" t="s">
        <v>781</v>
      </c>
      <c r="G134" s="44" t="s">
        <v>785</v>
      </c>
      <c r="H134" s="179"/>
      <c r="I134" s="179" t="str">
        <f t="shared" si="2"/>
        <v/>
      </c>
      <c r="J134" s="179" t="str">
        <f t="shared" si="3"/>
        <v xml:space="preserve"> </v>
      </c>
      <c r="K134" s="180" t="str">
        <f>IF(SUM(法人!H134)=0,"",SUM(法人!H134)/1000)</f>
        <v/>
      </c>
      <c r="L134" s="187" t="str">
        <f>IF(SUM(地域!H134)=0,"",SUM(地域!H134)/1000)</f>
        <v/>
      </c>
      <c r="M134" s="187" t="str">
        <f>IF(SUM(相談!H134)=0,"",SUM(相談!H134)/1000)</f>
        <v/>
      </c>
      <c r="N134" s="188" t="str">
        <f>IF(SUM(相談!I134)=0,"",SUM(相談!I134)/1000)</f>
        <v/>
      </c>
      <c r="O134" s="188" t="str">
        <f>IF(SUM(相談!M134)=0,"",SUM(相談!M134)/1000)</f>
        <v/>
      </c>
      <c r="P134" s="188" t="str">
        <f>IF(SUM(相談!T134)=0,"",SUM(相談!T134)/1000)</f>
        <v/>
      </c>
      <c r="Q134" s="187" t="str">
        <f>IF(SUM(基金!H134)=0,"",SUM(基金!H134)/1000)</f>
        <v/>
      </c>
      <c r="R134" s="181" t="str">
        <f>IF(SUM(善銀!H134)=0,"",SUM(善銀!H134)/1000)</f>
        <v/>
      </c>
      <c r="S134" s="187" t="str">
        <f>IF(SUM(一般募金!H134)=0,"",SUM(一般募金!H134)/1000)</f>
        <v/>
      </c>
      <c r="T134" s="188" t="str">
        <f>IF(SUM(一般募金!I134)=0,"",SUM(一般募金!I134)/1000)</f>
        <v/>
      </c>
      <c r="U134" s="188" t="e">
        <f>IF(SUM(一般募金!#REF!)=0,"",SUM(一般募金!#REF!)/1000)</f>
        <v>#REF!</v>
      </c>
      <c r="V134" s="188" t="str">
        <f>IF(SUM(一般募金!K134)=0,"",SUM(一般募金!K134)/1000)</f>
        <v/>
      </c>
      <c r="W134" s="187" t="str">
        <f>IF(SUM(歳末募金!H134)=0,"",SUM(歳末募金!I134)/1000)</f>
        <v/>
      </c>
      <c r="X134" s="187" t="str">
        <f>IF(SUM(センター管理!H134)=0,"",SUM(センター管理!H134)/1000)</f>
        <v/>
      </c>
      <c r="Y134" s="188" t="str">
        <f>IF(SUM(センター管理!I134)=0,"",SUM(センター管理!I134)/1000)</f>
        <v/>
      </c>
      <c r="Z134" s="188" t="str">
        <f>IF(SUM(センター管理!K134)=0,"",SUM(センター管理!K134)/1000)</f>
        <v/>
      </c>
      <c r="AA134" s="188" t="e">
        <f>IF(SUM(センター管理!#REF!)=0,"",SUM(センター管理!#REF!)/1000)</f>
        <v>#REF!</v>
      </c>
      <c r="AB134" s="187" t="str">
        <f>IF(SUM(居宅!H134)=0,"",SUM(居宅!H134)/1000)</f>
        <v/>
      </c>
      <c r="AC134" s="188" t="str">
        <f>IF(SUM(居宅!I134)=0,"",SUM(居宅!I134)/1000)</f>
        <v/>
      </c>
      <c r="AD134" s="188" t="str">
        <f>IF(SUM(居宅!L134)=0,"",SUM(居宅!L134)/1000)</f>
        <v/>
      </c>
      <c r="AE134" s="188" t="str">
        <f>IF(SUM(居宅!AF134)=0,"",SUM(居宅!AF134)/1000)</f>
        <v/>
      </c>
      <c r="AF134" s="188" t="str">
        <f>IF(SUM(居宅!AJ134)=0,"",SUM(居宅!AJ134)/1000)</f>
        <v/>
      </c>
      <c r="AG134" s="188" t="str">
        <f>IF(SUM(居宅!AT134)=0,"",SUM(居宅!AT134)/1000)</f>
        <v/>
      </c>
      <c r="AH134" s="188" t="str">
        <f>IF(SUM(居宅!BA134)=0,"",SUM(居宅!BA134)/1000)</f>
        <v/>
      </c>
      <c r="AI134" s="187" t="str">
        <f>IF(SUM(作業所!H134)=0,"",SUM(作業所!H134)/1000)</f>
        <v/>
      </c>
      <c r="AJ134" s="188" t="str">
        <f>IF(SUM(作業所!I134)=0,"",SUM(作業所!I134)/1000)</f>
        <v/>
      </c>
      <c r="AK134" s="188" t="str">
        <f>IF(SUM(作業所!K134)=0,"",SUM(作業所!K134)/1000)</f>
        <v/>
      </c>
      <c r="AL134" s="188" t="str">
        <f>IF(SUM(作業所!R134)=0,"",SUM(作業所!R134)/1000)</f>
        <v/>
      </c>
      <c r="AM134" s="187" t="str">
        <f>IF(SUM('市受託(公益)'!H134)=0,"",SUM('市受託(公益)'!H134)/1000)</f>
        <v/>
      </c>
      <c r="AN134" s="188"/>
      <c r="AO134" s="188"/>
      <c r="AP134" s="188"/>
      <c r="AQ134" s="188"/>
    </row>
    <row r="135" spans="1:43" ht="16.5" hidden="1" customHeight="1" outlineLevel="2">
      <c r="A135" s="183"/>
      <c r="F135" s="28" t="s">
        <v>505</v>
      </c>
      <c r="G135" s="48" t="s">
        <v>118</v>
      </c>
      <c r="H135" s="179">
        <v>9000</v>
      </c>
      <c r="I135" s="179">
        <f t="shared" si="2"/>
        <v>7900</v>
      </c>
      <c r="J135" s="179">
        <f t="shared" si="3"/>
        <v>-1100</v>
      </c>
      <c r="K135" s="180" t="str">
        <f>IF(SUM(法人!H135)=0,"",SUM(法人!H135)/1000)</f>
        <v/>
      </c>
      <c r="L135" s="187" t="str">
        <f>IF(SUM(地域!H135)=0,"",SUM(地域!H135)/1000)</f>
        <v/>
      </c>
      <c r="M135" s="187" t="str">
        <f>IF(SUM(相談!H135)=0,"",SUM(相談!H135)/1000)</f>
        <v/>
      </c>
      <c r="N135" s="188" t="str">
        <f>IF(SUM(相談!I135)=0,"",SUM(相談!I135)/1000)</f>
        <v/>
      </c>
      <c r="O135" s="188" t="str">
        <f>IF(SUM(相談!M135)=0,"",SUM(相談!M135)/1000)</f>
        <v/>
      </c>
      <c r="P135" s="188" t="str">
        <f>IF(SUM(相談!T135)=0,"",SUM(相談!T135)/1000)</f>
        <v/>
      </c>
      <c r="Q135" s="187" t="str">
        <f>IF(SUM(基金!H135)=0,"",SUM(基金!H135)/1000)</f>
        <v/>
      </c>
      <c r="R135" s="181" t="str">
        <f>IF(SUM(善銀!H135)=0,"",SUM(善銀!H135)/1000)</f>
        <v/>
      </c>
      <c r="S135" s="187" t="str">
        <f>IF(SUM(一般募金!H135)=0,"",SUM(一般募金!H135)/1000)</f>
        <v/>
      </c>
      <c r="T135" s="188" t="str">
        <f>IF(SUM(一般募金!I135)=0,"",SUM(一般募金!I135)/1000)</f>
        <v/>
      </c>
      <c r="U135" s="188" t="e">
        <f>IF(SUM(一般募金!#REF!)=0,"",SUM(一般募金!#REF!)/1000)</f>
        <v>#REF!</v>
      </c>
      <c r="V135" s="188" t="str">
        <f>IF(SUM(一般募金!K135)=0,"",SUM(一般募金!K135)/1000)</f>
        <v/>
      </c>
      <c r="W135" s="187" t="str">
        <f>IF(SUM(歳末募金!H135)=0,"",SUM(歳末募金!I135)/1000)</f>
        <v/>
      </c>
      <c r="X135" s="187" t="str">
        <f>IF(SUM(センター管理!H135)=0,"",SUM(センター管理!H135)/1000)</f>
        <v/>
      </c>
      <c r="Y135" s="188" t="str">
        <f>IF(SUM(センター管理!I135)=0,"",SUM(センター管理!I135)/1000)</f>
        <v/>
      </c>
      <c r="Z135" s="188" t="str">
        <f>IF(SUM(センター管理!K135)=0,"",SUM(センター管理!K135)/1000)</f>
        <v/>
      </c>
      <c r="AA135" s="188" t="e">
        <f>IF(SUM(センター管理!#REF!)=0,"",SUM(センター管理!#REF!)/1000)</f>
        <v>#REF!</v>
      </c>
      <c r="AB135" s="187" t="str">
        <f>IF(SUM(居宅!H135)=0,"",SUM(居宅!H135)/1000)</f>
        <v/>
      </c>
      <c r="AC135" s="188" t="str">
        <f>IF(SUM(居宅!I135)=0,"",SUM(居宅!I135)/1000)</f>
        <v/>
      </c>
      <c r="AD135" s="188" t="str">
        <f>IF(SUM(居宅!L135)=0,"",SUM(居宅!L135)/1000)</f>
        <v/>
      </c>
      <c r="AE135" s="188" t="str">
        <f>IF(SUM(居宅!AF135)=0,"",SUM(居宅!AF135)/1000)</f>
        <v/>
      </c>
      <c r="AF135" s="188" t="str">
        <f>IF(SUM(居宅!AJ135)=0,"",SUM(居宅!AJ135)/1000)</f>
        <v/>
      </c>
      <c r="AG135" s="188" t="str">
        <f>IF(SUM(居宅!AT135)=0,"",SUM(居宅!AT135)/1000)</f>
        <v/>
      </c>
      <c r="AH135" s="188" t="str">
        <f>IF(SUM(居宅!BA135)=0,"",SUM(居宅!BA135)/1000)</f>
        <v/>
      </c>
      <c r="AI135" s="187">
        <f>IF(SUM(作業所!H135)=0,"",SUM(作業所!H135)/1000)</f>
        <v>7900</v>
      </c>
      <c r="AJ135" s="188" t="str">
        <f>IF(SUM(作業所!I135)=0,"",SUM(作業所!I135)/1000)</f>
        <v/>
      </c>
      <c r="AK135" s="188">
        <f>IF(SUM(作業所!K135)=0,"",SUM(作業所!K135)/1000)</f>
        <v>7900</v>
      </c>
      <c r="AL135" s="188" t="str">
        <f>IF(SUM(作業所!R135)=0,"",SUM(作業所!R135)/1000)</f>
        <v/>
      </c>
      <c r="AM135" s="187" t="str">
        <f>IF(SUM('市受託(公益)'!H135)=0,"",SUM('市受託(公益)'!H135)/1000)</f>
        <v/>
      </c>
      <c r="AN135" s="188" t="str">
        <f>IF(SUM('市受託(公益)'!I135)=0,"",SUM('市受託(公益)'!I135)/1000)</f>
        <v/>
      </c>
      <c r="AO135" s="188" t="str">
        <f>IF(SUM('市受託(公益)'!K135)=0,"",SUM('市受託(公益)'!K135)/1000)</f>
        <v/>
      </c>
      <c r="AP135" s="188" t="str">
        <f>IF(SUM('市受託(公益)'!M135)=0,"",SUM('市受託(公益)'!M135)/1000)</f>
        <v/>
      </c>
      <c r="AQ135" s="188" t="e">
        <f>IF(SUM('市受託(公益)'!#REF!)=0,"",SUM('市受託(公益)'!#REF!)/1000)</f>
        <v>#REF!</v>
      </c>
    </row>
    <row r="136" spans="1:43" ht="16.5" hidden="1" customHeight="1" outlineLevel="3">
      <c r="A136" s="183"/>
      <c r="F136" s="192" t="s">
        <v>778</v>
      </c>
      <c r="G136" s="44" t="s">
        <v>843</v>
      </c>
      <c r="H136" s="179">
        <v>0</v>
      </c>
      <c r="I136" s="179">
        <f t="shared" ref="I136:I198" si="4">IF(SUM(K136,L136,M136,Q136,R136,S136,W136,X136,AB136,AI136,AM136)=0,"",SUM(K136,L136,M136,Q136,R136,S136,W136,X136,AB136,AI136,AM136))</f>
        <v>1800</v>
      </c>
      <c r="J136" s="179">
        <f t="shared" ref="J136:J199" si="5">IF(H136=""," ",I136-H136)</f>
        <v>1800</v>
      </c>
      <c r="K136" s="180" t="str">
        <f>IF(SUM(法人!H136)=0,"",SUM(法人!H136)/1000)</f>
        <v/>
      </c>
      <c r="L136" s="187" t="str">
        <f>IF(SUM(地域!H136)=0,"",SUM(地域!H136)/1000)</f>
        <v/>
      </c>
      <c r="M136" s="187" t="str">
        <f>IF(SUM(相談!H136)=0,"",SUM(相談!H136)/1000)</f>
        <v/>
      </c>
      <c r="N136" s="188" t="str">
        <f>IF(SUM(相談!I136)=0,"",SUM(相談!I136)/1000)</f>
        <v/>
      </c>
      <c r="O136" s="188" t="str">
        <f>IF(SUM(相談!M136)=0,"",SUM(相談!M136)/1000)</f>
        <v/>
      </c>
      <c r="P136" s="188" t="str">
        <f>IF(SUM(相談!T136)=0,"",SUM(相談!T136)/1000)</f>
        <v/>
      </c>
      <c r="Q136" s="187" t="str">
        <f>IF(SUM(基金!H136)=0,"",SUM(基金!H136)/1000)</f>
        <v/>
      </c>
      <c r="R136" s="181" t="str">
        <f>IF(SUM(善銀!H136)=0,"",SUM(善銀!H136)/1000)</f>
        <v/>
      </c>
      <c r="S136" s="187" t="str">
        <f>IF(SUM(一般募金!H136)=0,"",SUM(一般募金!H136)/1000)</f>
        <v/>
      </c>
      <c r="T136" s="188" t="str">
        <f>IF(SUM(一般募金!I136)=0,"",SUM(一般募金!I136)/1000)</f>
        <v/>
      </c>
      <c r="U136" s="188" t="e">
        <f>IF(SUM(一般募金!#REF!)=0,"",SUM(一般募金!#REF!)/1000)</f>
        <v>#REF!</v>
      </c>
      <c r="V136" s="188" t="str">
        <f>IF(SUM(一般募金!K136)=0,"",SUM(一般募金!K136)/1000)</f>
        <v/>
      </c>
      <c r="W136" s="187" t="str">
        <f>IF(SUM(歳末募金!H136)=0,"",SUM(歳末募金!I136)/1000)</f>
        <v/>
      </c>
      <c r="X136" s="187" t="str">
        <f>IF(SUM(センター管理!H136)=0,"",SUM(センター管理!H136)/1000)</f>
        <v/>
      </c>
      <c r="Y136" s="188" t="str">
        <f>IF(SUM(センター管理!I136)=0,"",SUM(センター管理!I136)/1000)</f>
        <v/>
      </c>
      <c r="Z136" s="188" t="str">
        <f>IF(SUM(センター管理!K136)=0,"",SUM(センター管理!K136)/1000)</f>
        <v/>
      </c>
      <c r="AA136" s="188" t="e">
        <f>IF(SUM(センター管理!#REF!)=0,"",SUM(センター管理!#REF!)/1000)</f>
        <v>#REF!</v>
      </c>
      <c r="AB136" s="187" t="str">
        <f>IF(SUM(居宅!H136)=0,"",SUM(居宅!H136)/1000)</f>
        <v/>
      </c>
      <c r="AC136" s="188" t="str">
        <f>IF(SUM(居宅!I136)=0,"",SUM(居宅!I136)/1000)</f>
        <v/>
      </c>
      <c r="AD136" s="188" t="str">
        <f>IF(SUM(居宅!L136)=0,"",SUM(居宅!L136)/1000)</f>
        <v/>
      </c>
      <c r="AE136" s="188" t="str">
        <f>IF(SUM(居宅!AF136)=0,"",SUM(居宅!AF136)/1000)</f>
        <v/>
      </c>
      <c r="AF136" s="188" t="str">
        <f>IF(SUM(居宅!AJ136)=0,"",SUM(居宅!AJ136)/1000)</f>
        <v/>
      </c>
      <c r="AG136" s="188" t="str">
        <f>IF(SUM(居宅!AT136)=0,"",SUM(居宅!AT136)/1000)</f>
        <v/>
      </c>
      <c r="AH136" s="188" t="str">
        <f>IF(SUM(居宅!BA136)=0,"",SUM(居宅!BA136)/1000)</f>
        <v/>
      </c>
      <c r="AI136" s="187">
        <f>IF(SUM(作業所!H136)=0,"",SUM(作業所!H136)/1000)</f>
        <v>1800</v>
      </c>
      <c r="AJ136" s="188" t="str">
        <f>IF(SUM(作業所!I136)=0,"",SUM(作業所!I136)/1000)</f>
        <v/>
      </c>
      <c r="AK136" s="188">
        <f>IF(SUM(作業所!K136)=0,"",SUM(作業所!K136)/1000)</f>
        <v>1800</v>
      </c>
      <c r="AL136" s="188" t="str">
        <f>IF(SUM(作業所!R136)=0,"",SUM(作業所!R136)/1000)</f>
        <v/>
      </c>
      <c r="AM136" s="187" t="str">
        <f>IF(SUM('市受託(公益)'!H136)=0,"",SUM('市受託(公益)'!H136)/1000)</f>
        <v/>
      </c>
      <c r="AN136" s="188"/>
      <c r="AO136" s="188"/>
      <c r="AP136" s="188"/>
      <c r="AQ136" s="188"/>
    </row>
    <row r="137" spans="1:43" ht="16.5" hidden="1" customHeight="1" outlineLevel="3">
      <c r="A137" s="183"/>
      <c r="F137" s="192" t="s">
        <v>779</v>
      </c>
      <c r="G137" s="44" t="s">
        <v>844</v>
      </c>
      <c r="H137" s="179">
        <v>0</v>
      </c>
      <c r="I137" s="179">
        <f t="shared" si="4"/>
        <v>5700</v>
      </c>
      <c r="J137" s="179">
        <f t="shared" si="5"/>
        <v>5700</v>
      </c>
      <c r="K137" s="180" t="str">
        <f>IF(SUM(法人!H137)=0,"",SUM(法人!H137)/1000)</f>
        <v/>
      </c>
      <c r="L137" s="187" t="str">
        <f>IF(SUM(地域!H137)=0,"",SUM(地域!H137)/1000)</f>
        <v/>
      </c>
      <c r="M137" s="187" t="str">
        <f>IF(SUM(相談!H137)=0,"",SUM(相談!H137)/1000)</f>
        <v/>
      </c>
      <c r="N137" s="188" t="str">
        <f>IF(SUM(相談!I137)=0,"",SUM(相談!I137)/1000)</f>
        <v/>
      </c>
      <c r="O137" s="188" t="str">
        <f>IF(SUM(相談!M137)=0,"",SUM(相談!M137)/1000)</f>
        <v/>
      </c>
      <c r="P137" s="188" t="str">
        <f>IF(SUM(相談!T137)=0,"",SUM(相談!T137)/1000)</f>
        <v/>
      </c>
      <c r="Q137" s="187" t="str">
        <f>IF(SUM(基金!H137)=0,"",SUM(基金!H137)/1000)</f>
        <v/>
      </c>
      <c r="R137" s="181" t="str">
        <f>IF(SUM(善銀!H137)=0,"",SUM(善銀!H137)/1000)</f>
        <v/>
      </c>
      <c r="S137" s="187" t="str">
        <f>IF(SUM(一般募金!H137)=0,"",SUM(一般募金!H137)/1000)</f>
        <v/>
      </c>
      <c r="T137" s="188" t="str">
        <f>IF(SUM(一般募金!I137)=0,"",SUM(一般募金!I137)/1000)</f>
        <v/>
      </c>
      <c r="U137" s="188" t="e">
        <f>IF(SUM(一般募金!#REF!)=0,"",SUM(一般募金!#REF!)/1000)</f>
        <v>#REF!</v>
      </c>
      <c r="V137" s="188" t="str">
        <f>IF(SUM(一般募金!K137)=0,"",SUM(一般募金!K137)/1000)</f>
        <v/>
      </c>
      <c r="W137" s="187" t="str">
        <f>IF(SUM(歳末募金!H137)=0,"",SUM(歳末募金!I137)/1000)</f>
        <v/>
      </c>
      <c r="X137" s="187" t="str">
        <f>IF(SUM(センター管理!H137)=0,"",SUM(センター管理!H137)/1000)</f>
        <v/>
      </c>
      <c r="Y137" s="188" t="str">
        <f>IF(SUM(センター管理!I137)=0,"",SUM(センター管理!I137)/1000)</f>
        <v/>
      </c>
      <c r="Z137" s="188" t="str">
        <f>IF(SUM(センター管理!K137)=0,"",SUM(センター管理!K137)/1000)</f>
        <v/>
      </c>
      <c r="AA137" s="188" t="e">
        <f>IF(SUM(センター管理!#REF!)=0,"",SUM(センター管理!#REF!)/1000)</f>
        <v>#REF!</v>
      </c>
      <c r="AB137" s="187" t="str">
        <f>IF(SUM(居宅!H137)=0,"",SUM(居宅!H137)/1000)</f>
        <v/>
      </c>
      <c r="AC137" s="188" t="str">
        <f>IF(SUM(居宅!I137)=0,"",SUM(居宅!I137)/1000)</f>
        <v/>
      </c>
      <c r="AD137" s="188" t="str">
        <f>IF(SUM(居宅!L137)=0,"",SUM(居宅!L137)/1000)</f>
        <v/>
      </c>
      <c r="AE137" s="188" t="str">
        <f>IF(SUM(居宅!AF137)=0,"",SUM(居宅!AF137)/1000)</f>
        <v/>
      </c>
      <c r="AF137" s="188" t="str">
        <f>IF(SUM(居宅!AJ137)=0,"",SUM(居宅!AJ137)/1000)</f>
        <v/>
      </c>
      <c r="AG137" s="188" t="str">
        <f>IF(SUM(居宅!AT137)=0,"",SUM(居宅!AT137)/1000)</f>
        <v/>
      </c>
      <c r="AH137" s="188" t="str">
        <f>IF(SUM(居宅!BA137)=0,"",SUM(居宅!BA137)/1000)</f>
        <v/>
      </c>
      <c r="AI137" s="187">
        <f>IF(SUM(作業所!H137)=0,"",SUM(作業所!H137)/1000)</f>
        <v>5700</v>
      </c>
      <c r="AJ137" s="188" t="str">
        <f>IF(SUM(作業所!I137)=0,"",SUM(作業所!I137)/1000)</f>
        <v/>
      </c>
      <c r="AK137" s="188">
        <f>IF(SUM(作業所!K137)=0,"",SUM(作業所!K137)/1000)</f>
        <v>5700</v>
      </c>
      <c r="AL137" s="188" t="str">
        <f>IF(SUM(作業所!R137)=0,"",SUM(作業所!R137)/1000)</f>
        <v/>
      </c>
      <c r="AM137" s="187" t="str">
        <f>IF(SUM('市受託(公益)'!H137)=0,"",SUM('市受託(公益)'!H137)/1000)</f>
        <v/>
      </c>
      <c r="AN137" s="188"/>
      <c r="AO137" s="188"/>
      <c r="AP137" s="188"/>
      <c r="AQ137" s="188"/>
    </row>
    <row r="138" spans="1:43" ht="16.5" hidden="1" customHeight="1" outlineLevel="3">
      <c r="A138" s="183"/>
      <c r="F138" s="192" t="s">
        <v>776</v>
      </c>
      <c r="G138" s="44" t="s">
        <v>989</v>
      </c>
      <c r="H138" s="179">
        <v>0</v>
      </c>
      <c r="I138" s="179">
        <f t="shared" si="4"/>
        <v>400</v>
      </c>
      <c r="J138" s="179">
        <f t="shared" si="5"/>
        <v>400</v>
      </c>
      <c r="K138" s="180" t="str">
        <f>IF(SUM(法人!H138)=0,"",SUM(法人!H138)/1000)</f>
        <v/>
      </c>
      <c r="L138" s="187" t="str">
        <f>IF(SUM(地域!H138)=0,"",SUM(地域!H138)/1000)</f>
        <v/>
      </c>
      <c r="M138" s="187" t="str">
        <f>IF(SUM(相談!H138)=0,"",SUM(相談!H138)/1000)</f>
        <v/>
      </c>
      <c r="N138" s="188" t="str">
        <f>IF(SUM(相談!I138)=0,"",SUM(相談!I138)/1000)</f>
        <v/>
      </c>
      <c r="O138" s="188" t="str">
        <f>IF(SUM(相談!M138)=0,"",SUM(相談!M138)/1000)</f>
        <v/>
      </c>
      <c r="P138" s="188" t="str">
        <f>IF(SUM(相談!T138)=0,"",SUM(相談!T138)/1000)</f>
        <v/>
      </c>
      <c r="Q138" s="187" t="str">
        <f>IF(SUM(基金!H138)=0,"",SUM(基金!H138)/1000)</f>
        <v/>
      </c>
      <c r="R138" s="181" t="str">
        <f>IF(SUM(善銀!H138)=0,"",SUM(善銀!H138)/1000)</f>
        <v/>
      </c>
      <c r="S138" s="187" t="str">
        <f>IF(SUM(一般募金!H138)=0,"",SUM(一般募金!H138)/1000)</f>
        <v/>
      </c>
      <c r="T138" s="188" t="str">
        <f>IF(SUM(一般募金!I138)=0,"",SUM(一般募金!I138)/1000)</f>
        <v/>
      </c>
      <c r="U138" s="188" t="e">
        <f>IF(SUM(一般募金!#REF!)=0,"",SUM(一般募金!#REF!)/1000)</f>
        <v>#REF!</v>
      </c>
      <c r="V138" s="188" t="str">
        <f>IF(SUM(一般募金!K138)=0,"",SUM(一般募金!K138)/1000)</f>
        <v/>
      </c>
      <c r="W138" s="187" t="str">
        <f>IF(SUM(歳末募金!H138)=0,"",SUM(歳末募金!I138)/1000)</f>
        <v/>
      </c>
      <c r="X138" s="187" t="str">
        <f>IF(SUM(センター管理!H138)=0,"",SUM(センター管理!H138)/1000)</f>
        <v/>
      </c>
      <c r="Y138" s="188" t="str">
        <f>IF(SUM(センター管理!I138)=0,"",SUM(センター管理!I138)/1000)</f>
        <v/>
      </c>
      <c r="Z138" s="188" t="str">
        <f>IF(SUM(センター管理!K138)=0,"",SUM(センター管理!K138)/1000)</f>
        <v/>
      </c>
      <c r="AA138" s="188" t="e">
        <f>IF(SUM(センター管理!#REF!)=0,"",SUM(センター管理!#REF!)/1000)</f>
        <v>#REF!</v>
      </c>
      <c r="AB138" s="187" t="str">
        <f>IF(SUM(居宅!H138)=0,"",SUM(居宅!H138)/1000)</f>
        <v/>
      </c>
      <c r="AC138" s="188" t="str">
        <f>IF(SUM(居宅!I138)=0,"",SUM(居宅!I138)/1000)</f>
        <v/>
      </c>
      <c r="AD138" s="188" t="str">
        <f>IF(SUM(居宅!L138)=0,"",SUM(居宅!L138)/1000)</f>
        <v/>
      </c>
      <c r="AE138" s="188" t="str">
        <f>IF(SUM(居宅!AF138)=0,"",SUM(居宅!AF138)/1000)</f>
        <v/>
      </c>
      <c r="AF138" s="188" t="str">
        <f>IF(SUM(居宅!AJ138)=0,"",SUM(居宅!AJ138)/1000)</f>
        <v/>
      </c>
      <c r="AG138" s="188" t="str">
        <f>IF(SUM(居宅!AT138)=0,"",SUM(居宅!AT138)/1000)</f>
        <v/>
      </c>
      <c r="AH138" s="188" t="str">
        <f>IF(SUM(居宅!BA138)=0,"",SUM(居宅!BA138)/1000)</f>
        <v/>
      </c>
      <c r="AI138" s="187">
        <f>IF(SUM(作業所!H138)=0,"",SUM(作業所!H138)/1000)</f>
        <v>400</v>
      </c>
      <c r="AJ138" s="188" t="str">
        <f>IF(SUM(作業所!I138)=0,"",SUM(作業所!I138)/1000)</f>
        <v/>
      </c>
      <c r="AK138" s="188">
        <f>IF(SUM(作業所!K138)=0,"",SUM(作業所!K138)/1000)</f>
        <v>400</v>
      </c>
      <c r="AL138" s="188" t="str">
        <f>IF(SUM(作業所!R138)=0,"",SUM(作業所!R138)/1000)</f>
        <v/>
      </c>
      <c r="AM138" s="187" t="str">
        <f>IF(SUM('市受託(公益)'!H138)=0,"",SUM('市受託(公益)'!H138)/1000)</f>
        <v/>
      </c>
      <c r="AN138" s="188"/>
      <c r="AO138" s="188"/>
      <c r="AP138" s="188"/>
      <c r="AQ138" s="188"/>
    </row>
    <row r="139" spans="1:43" ht="16.5" hidden="1" customHeight="1" outlineLevel="3">
      <c r="A139" s="183"/>
      <c r="F139" s="192" t="s">
        <v>781</v>
      </c>
      <c r="G139" s="44" t="s">
        <v>785</v>
      </c>
      <c r="H139" s="179"/>
      <c r="I139" s="179" t="str">
        <f t="shared" si="4"/>
        <v/>
      </c>
      <c r="J139" s="179" t="str">
        <f t="shared" si="5"/>
        <v xml:space="preserve"> </v>
      </c>
      <c r="K139" s="180" t="str">
        <f>IF(SUM(法人!H139)=0,"",SUM(法人!H139)/1000)</f>
        <v/>
      </c>
      <c r="L139" s="187" t="str">
        <f>IF(SUM(地域!H139)=0,"",SUM(地域!H139)/1000)</f>
        <v/>
      </c>
      <c r="M139" s="187" t="str">
        <f>IF(SUM(相談!H139)=0,"",SUM(相談!H139)/1000)</f>
        <v/>
      </c>
      <c r="N139" s="188" t="str">
        <f>IF(SUM(相談!I139)=0,"",SUM(相談!I139)/1000)</f>
        <v/>
      </c>
      <c r="O139" s="188" t="str">
        <f>IF(SUM(相談!M139)=0,"",SUM(相談!M139)/1000)</f>
        <v/>
      </c>
      <c r="P139" s="188" t="str">
        <f>IF(SUM(相談!T139)=0,"",SUM(相談!T139)/1000)</f>
        <v/>
      </c>
      <c r="Q139" s="187" t="str">
        <f>IF(SUM(基金!H139)=0,"",SUM(基金!H139)/1000)</f>
        <v/>
      </c>
      <c r="R139" s="181" t="str">
        <f>IF(SUM(善銀!H139)=0,"",SUM(善銀!H139)/1000)</f>
        <v/>
      </c>
      <c r="S139" s="187" t="str">
        <f>IF(SUM(一般募金!H139)=0,"",SUM(一般募金!H139)/1000)</f>
        <v/>
      </c>
      <c r="T139" s="188" t="str">
        <f>IF(SUM(一般募金!I139)=0,"",SUM(一般募金!I139)/1000)</f>
        <v/>
      </c>
      <c r="U139" s="188" t="e">
        <f>IF(SUM(一般募金!#REF!)=0,"",SUM(一般募金!#REF!)/1000)</f>
        <v>#REF!</v>
      </c>
      <c r="V139" s="188" t="str">
        <f>IF(SUM(一般募金!K139)=0,"",SUM(一般募金!K139)/1000)</f>
        <v/>
      </c>
      <c r="W139" s="187" t="str">
        <f>IF(SUM(歳末募金!H139)=0,"",SUM(歳末募金!I139)/1000)</f>
        <v/>
      </c>
      <c r="X139" s="187" t="str">
        <f>IF(SUM(センター管理!H139)=0,"",SUM(センター管理!H139)/1000)</f>
        <v/>
      </c>
      <c r="Y139" s="188" t="str">
        <f>IF(SUM(センター管理!I139)=0,"",SUM(センター管理!I139)/1000)</f>
        <v/>
      </c>
      <c r="Z139" s="188" t="str">
        <f>IF(SUM(センター管理!K139)=0,"",SUM(センター管理!K139)/1000)</f>
        <v/>
      </c>
      <c r="AA139" s="188" t="e">
        <f>IF(SUM(センター管理!#REF!)=0,"",SUM(センター管理!#REF!)/1000)</f>
        <v>#REF!</v>
      </c>
      <c r="AB139" s="187" t="str">
        <f>IF(SUM(居宅!H139)=0,"",SUM(居宅!H139)/1000)</f>
        <v/>
      </c>
      <c r="AC139" s="188" t="str">
        <f>IF(SUM(居宅!I139)=0,"",SUM(居宅!I139)/1000)</f>
        <v/>
      </c>
      <c r="AD139" s="188" t="str">
        <f>IF(SUM(居宅!L139)=0,"",SUM(居宅!L139)/1000)</f>
        <v/>
      </c>
      <c r="AE139" s="188" t="str">
        <f>IF(SUM(居宅!AF139)=0,"",SUM(居宅!AF139)/1000)</f>
        <v/>
      </c>
      <c r="AF139" s="188" t="str">
        <f>IF(SUM(居宅!AJ139)=0,"",SUM(居宅!AJ139)/1000)</f>
        <v/>
      </c>
      <c r="AG139" s="188" t="str">
        <f>IF(SUM(居宅!AT139)=0,"",SUM(居宅!AT139)/1000)</f>
        <v/>
      </c>
      <c r="AH139" s="188" t="str">
        <f>IF(SUM(居宅!BA139)=0,"",SUM(居宅!BA139)/1000)</f>
        <v/>
      </c>
      <c r="AI139" s="187" t="str">
        <f>IF(SUM(作業所!H139)=0,"",SUM(作業所!H139)/1000)</f>
        <v/>
      </c>
      <c r="AJ139" s="188" t="str">
        <f>IF(SUM(作業所!I139)=0,"",SUM(作業所!I139)/1000)</f>
        <v/>
      </c>
      <c r="AK139" s="188" t="str">
        <f>IF(SUM(作業所!K139)=0,"",SUM(作業所!K139)/1000)</f>
        <v/>
      </c>
      <c r="AL139" s="188" t="str">
        <f>IF(SUM(作業所!R139)=0,"",SUM(作業所!R139)/1000)</f>
        <v/>
      </c>
      <c r="AM139" s="187" t="str">
        <f>IF(SUM('市受託(公益)'!H139)=0,"",SUM('市受託(公益)'!H139)/1000)</f>
        <v/>
      </c>
      <c r="AN139" s="188"/>
      <c r="AO139" s="188"/>
      <c r="AP139" s="188"/>
      <c r="AQ139" s="188"/>
    </row>
    <row r="140" spans="1:43" ht="16.5" hidden="1" customHeight="1" outlineLevel="2">
      <c r="A140" s="183"/>
      <c r="F140" s="28" t="s">
        <v>506</v>
      </c>
      <c r="G140" s="48" t="s">
        <v>119</v>
      </c>
      <c r="H140" s="179">
        <v>841</v>
      </c>
      <c r="I140" s="179">
        <f t="shared" si="4"/>
        <v>800</v>
      </c>
      <c r="J140" s="179">
        <f t="shared" si="5"/>
        <v>-41</v>
      </c>
      <c r="K140" s="180" t="str">
        <f>IF(SUM(法人!H140)=0,"",SUM(法人!H140)/1000)</f>
        <v/>
      </c>
      <c r="L140" s="187" t="str">
        <f>IF(SUM(地域!H140)=0,"",SUM(地域!H140)/1000)</f>
        <v/>
      </c>
      <c r="M140" s="187" t="str">
        <f>IF(SUM(相談!H140)=0,"",SUM(相談!H140)/1000)</f>
        <v/>
      </c>
      <c r="N140" s="188" t="str">
        <f>IF(SUM(相談!I140)=0,"",SUM(相談!I140)/1000)</f>
        <v/>
      </c>
      <c r="O140" s="188" t="str">
        <f>IF(SUM(相談!M140)=0,"",SUM(相談!M140)/1000)</f>
        <v/>
      </c>
      <c r="P140" s="188" t="str">
        <f>IF(SUM(相談!T140)=0,"",SUM(相談!T140)/1000)</f>
        <v/>
      </c>
      <c r="Q140" s="187" t="str">
        <f>IF(SUM(基金!H140)=0,"",SUM(基金!H140)/1000)</f>
        <v/>
      </c>
      <c r="R140" s="181" t="str">
        <f>IF(SUM(善銀!H140)=0,"",SUM(善銀!H140)/1000)</f>
        <v/>
      </c>
      <c r="S140" s="187" t="str">
        <f>IF(SUM(一般募金!H140)=0,"",SUM(一般募金!H140)/1000)</f>
        <v/>
      </c>
      <c r="T140" s="188" t="str">
        <f>IF(SUM(一般募金!I140)=0,"",SUM(一般募金!I140)/1000)</f>
        <v/>
      </c>
      <c r="U140" s="188" t="e">
        <f>IF(SUM(一般募金!#REF!)=0,"",SUM(一般募金!#REF!)/1000)</f>
        <v>#REF!</v>
      </c>
      <c r="V140" s="188" t="str">
        <f>IF(SUM(一般募金!K140)=0,"",SUM(一般募金!K140)/1000)</f>
        <v/>
      </c>
      <c r="W140" s="187" t="str">
        <f>IF(SUM(歳末募金!H140)=0,"",SUM(歳末募金!I140)/1000)</f>
        <v/>
      </c>
      <c r="X140" s="187" t="str">
        <f>IF(SUM(センター管理!H140)=0,"",SUM(センター管理!H140)/1000)</f>
        <v/>
      </c>
      <c r="Y140" s="188" t="str">
        <f>IF(SUM(センター管理!I140)=0,"",SUM(センター管理!I140)/1000)</f>
        <v/>
      </c>
      <c r="Z140" s="188" t="str">
        <f>IF(SUM(センター管理!K140)=0,"",SUM(センター管理!K140)/1000)</f>
        <v/>
      </c>
      <c r="AA140" s="188" t="e">
        <f>IF(SUM(センター管理!#REF!)=0,"",SUM(センター管理!#REF!)/1000)</f>
        <v>#REF!</v>
      </c>
      <c r="AB140" s="187" t="str">
        <f>IF(SUM(居宅!H140)=0,"",SUM(居宅!H140)/1000)</f>
        <v/>
      </c>
      <c r="AC140" s="188" t="str">
        <f>IF(SUM(居宅!I140)=0,"",SUM(居宅!I140)/1000)</f>
        <v/>
      </c>
      <c r="AD140" s="188" t="str">
        <f>IF(SUM(居宅!L140)=0,"",SUM(居宅!L140)/1000)</f>
        <v/>
      </c>
      <c r="AE140" s="188" t="str">
        <f>IF(SUM(居宅!AF140)=0,"",SUM(居宅!AF140)/1000)</f>
        <v/>
      </c>
      <c r="AF140" s="188" t="str">
        <f>IF(SUM(居宅!AJ140)=0,"",SUM(居宅!AJ140)/1000)</f>
        <v/>
      </c>
      <c r="AG140" s="188" t="str">
        <f>IF(SUM(居宅!AT140)=0,"",SUM(居宅!AT140)/1000)</f>
        <v/>
      </c>
      <c r="AH140" s="188" t="str">
        <f>IF(SUM(居宅!BA140)=0,"",SUM(居宅!BA140)/1000)</f>
        <v/>
      </c>
      <c r="AI140" s="187">
        <f>IF(SUM(作業所!H140)=0,"",SUM(作業所!H140)/1000)</f>
        <v>800</v>
      </c>
      <c r="AJ140" s="188" t="str">
        <f>IF(SUM(作業所!I140)=0,"",SUM(作業所!I140)/1000)</f>
        <v/>
      </c>
      <c r="AK140" s="188" t="str">
        <f>IF(SUM(作業所!K140)=0,"",SUM(作業所!K140)/1000)</f>
        <v/>
      </c>
      <c r="AL140" s="188">
        <f>IF(SUM(作業所!R140)=0,"",SUM(作業所!R140)/1000)</f>
        <v>800</v>
      </c>
      <c r="AM140" s="187" t="str">
        <f>IF(SUM('市受託(公益)'!H140)=0,"",SUM('市受託(公益)'!H140)/1000)</f>
        <v/>
      </c>
      <c r="AN140" s="188" t="str">
        <f>IF(SUM('市受託(公益)'!I140)=0,"",SUM('市受託(公益)'!I140)/1000)</f>
        <v/>
      </c>
      <c r="AO140" s="188" t="str">
        <f>IF(SUM('市受託(公益)'!K140)=0,"",SUM('市受託(公益)'!K140)/1000)</f>
        <v/>
      </c>
      <c r="AP140" s="188" t="str">
        <f>IF(SUM('市受託(公益)'!M140)=0,"",SUM('市受託(公益)'!M140)/1000)</f>
        <v/>
      </c>
      <c r="AQ140" s="188" t="e">
        <f>IF(SUM('市受託(公益)'!#REF!)=0,"",SUM('市受託(公益)'!#REF!)/1000)</f>
        <v>#REF!</v>
      </c>
    </row>
    <row r="141" spans="1:43" ht="16.5" hidden="1" customHeight="1" outlineLevel="2">
      <c r="A141" s="183"/>
      <c r="F141" s="28" t="s">
        <v>507</v>
      </c>
      <c r="G141" s="48" t="s">
        <v>120</v>
      </c>
      <c r="H141" s="179">
        <v>4700</v>
      </c>
      <c r="I141" s="179">
        <f t="shared" si="4"/>
        <v>4000</v>
      </c>
      <c r="J141" s="179">
        <f t="shared" si="5"/>
        <v>-700</v>
      </c>
      <c r="K141" s="180" t="str">
        <f>IF(SUM(法人!H141)=0,"",SUM(法人!H141)/1000)</f>
        <v/>
      </c>
      <c r="L141" s="187" t="str">
        <f>IF(SUM(地域!H141)=0,"",SUM(地域!H141)/1000)</f>
        <v/>
      </c>
      <c r="M141" s="187" t="str">
        <f>IF(SUM(相談!H141)=0,"",SUM(相談!H141)/1000)</f>
        <v/>
      </c>
      <c r="N141" s="188" t="str">
        <f>IF(SUM(相談!I141)=0,"",SUM(相談!I141)/1000)</f>
        <v/>
      </c>
      <c r="O141" s="188" t="str">
        <f>IF(SUM(相談!M141)=0,"",SUM(相談!M141)/1000)</f>
        <v/>
      </c>
      <c r="P141" s="188" t="str">
        <f>IF(SUM(相談!T141)=0,"",SUM(相談!T141)/1000)</f>
        <v/>
      </c>
      <c r="Q141" s="187" t="str">
        <f>IF(SUM(基金!H141)=0,"",SUM(基金!H141)/1000)</f>
        <v/>
      </c>
      <c r="R141" s="181" t="str">
        <f>IF(SUM(善銀!H141)=0,"",SUM(善銀!H141)/1000)</f>
        <v/>
      </c>
      <c r="S141" s="187" t="str">
        <f>IF(SUM(一般募金!H141)=0,"",SUM(一般募金!H141)/1000)</f>
        <v/>
      </c>
      <c r="T141" s="188" t="str">
        <f>IF(SUM(一般募金!I141)=0,"",SUM(一般募金!I141)/1000)</f>
        <v/>
      </c>
      <c r="U141" s="188" t="e">
        <f>IF(SUM(一般募金!#REF!)=0,"",SUM(一般募金!#REF!)/1000)</f>
        <v>#REF!</v>
      </c>
      <c r="V141" s="188" t="str">
        <f>IF(SUM(一般募金!K141)=0,"",SUM(一般募金!K141)/1000)</f>
        <v/>
      </c>
      <c r="W141" s="187" t="str">
        <f>IF(SUM(歳末募金!H141)=0,"",SUM(歳末募金!I141)/1000)</f>
        <v/>
      </c>
      <c r="X141" s="187" t="str">
        <f>IF(SUM(センター管理!H141)=0,"",SUM(センター管理!H141)/1000)</f>
        <v/>
      </c>
      <c r="Y141" s="188" t="str">
        <f>IF(SUM(センター管理!I141)=0,"",SUM(センター管理!I141)/1000)</f>
        <v/>
      </c>
      <c r="Z141" s="188" t="str">
        <f>IF(SUM(センター管理!K141)=0,"",SUM(センター管理!K141)/1000)</f>
        <v/>
      </c>
      <c r="AA141" s="188" t="e">
        <f>IF(SUM(センター管理!#REF!)=0,"",SUM(センター管理!#REF!)/1000)</f>
        <v>#REF!</v>
      </c>
      <c r="AB141" s="187" t="str">
        <f>IF(SUM(居宅!H141)=0,"",SUM(居宅!H141)/1000)</f>
        <v/>
      </c>
      <c r="AC141" s="188" t="str">
        <f>IF(SUM(居宅!I141)=0,"",SUM(居宅!I141)/1000)</f>
        <v/>
      </c>
      <c r="AD141" s="188" t="str">
        <f>IF(SUM(居宅!L141)=0,"",SUM(居宅!L141)/1000)</f>
        <v/>
      </c>
      <c r="AE141" s="188" t="str">
        <f>IF(SUM(居宅!AF141)=0,"",SUM(居宅!AF141)/1000)</f>
        <v/>
      </c>
      <c r="AF141" s="188" t="str">
        <f>IF(SUM(居宅!AJ141)=0,"",SUM(居宅!AJ141)/1000)</f>
        <v/>
      </c>
      <c r="AG141" s="188" t="str">
        <f>IF(SUM(居宅!AT141)=0,"",SUM(居宅!AT141)/1000)</f>
        <v/>
      </c>
      <c r="AH141" s="188" t="str">
        <f>IF(SUM(居宅!BA141)=0,"",SUM(居宅!BA141)/1000)</f>
        <v/>
      </c>
      <c r="AI141" s="187">
        <f>IF(SUM(作業所!H141)=0,"",SUM(作業所!H141)/1000)</f>
        <v>4000</v>
      </c>
      <c r="AJ141" s="188" t="str">
        <f>IF(SUM(作業所!I141)=0,"",SUM(作業所!I141)/1000)</f>
        <v/>
      </c>
      <c r="AK141" s="188">
        <f>IF(SUM(作業所!K141)=0,"",SUM(作業所!K141)/1000)</f>
        <v>2500</v>
      </c>
      <c r="AL141" s="188">
        <f>IF(SUM(作業所!R141)=0,"",SUM(作業所!R141)/1000)</f>
        <v>1500</v>
      </c>
      <c r="AM141" s="187" t="str">
        <f>IF(SUM('市受託(公益)'!H141)=0,"",SUM('市受託(公益)'!H141)/1000)</f>
        <v/>
      </c>
      <c r="AN141" s="188" t="str">
        <f>IF(SUM('市受託(公益)'!I141)=0,"",SUM('市受託(公益)'!I141)/1000)</f>
        <v/>
      </c>
      <c r="AO141" s="188" t="str">
        <f>IF(SUM('市受託(公益)'!K141)=0,"",SUM('市受託(公益)'!K141)/1000)</f>
        <v/>
      </c>
      <c r="AP141" s="188" t="str">
        <f>IF(SUM('市受託(公益)'!M141)=0,"",SUM('市受託(公益)'!M141)/1000)</f>
        <v/>
      </c>
      <c r="AQ141" s="188" t="e">
        <f>IF(SUM('市受託(公益)'!#REF!)=0,"",SUM('市受託(公益)'!#REF!)/1000)</f>
        <v>#REF!</v>
      </c>
    </row>
    <row r="142" spans="1:43" ht="16.5" hidden="1" customHeight="1" outlineLevel="3">
      <c r="A142" s="183"/>
      <c r="F142" s="192" t="s">
        <v>778</v>
      </c>
      <c r="G142" s="44" t="s">
        <v>845</v>
      </c>
      <c r="H142" s="179">
        <v>0</v>
      </c>
      <c r="I142" s="179">
        <f t="shared" si="4"/>
        <v>2850</v>
      </c>
      <c r="J142" s="179">
        <f t="shared" si="5"/>
        <v>2850</v>
      </c>
      <c r="K142" s="180" t="str">
        <f>IF(SUM(法人!H142)=0,"",SUM(法人!H142)/1000)</f>
        <v/>
      </c>
      <c r="L142" s="187" t="str">
        <f>IF(SUM(地域!H142)=0,"",SUM(地域!H142)/1000)</f>
        <v/>
      </c>
      <c r="M142" s="187" t="str">
        <f>IF(SUM(相談!H142)=0,"",SUM(相談!H142)/1000)</f>
        <v/>
      </c>
      <c r="N142" s="188" t="str">
        <f>IF(SUM(相談!I142)=0,"",SUM(相談!I142)/1000)</f>
        <v/>
      </c>
      <c r="O142" s="188" t="str">
        <f>IF(SUM(相談!M142)=0,"",SUM(相談!M142)/1000)</f>
        <v/>
      </c>
      <c r="P142" s="188" t="str">
        <f>IF(SUM(相談!T142)=0,"",SUM(相談!T142)/1000)</f>
        <v/>
      </c>
      <c r="Q142" s="187" t="str">
        <f>IF(SUM(基金!H142)=0,"",SUM(基金!H142)/1000)</f>
        <v/>
      </c>
      <c r="R142" s="181" t="str">
        <f>IF(SUM(善銀!H142)=0,"",SUM(善銀!H142)/1000)</f>
        <v/>
      </c>
      <c r="S142" s="187" t="str">
        <f>IF(SUM(一般募金!H142)=0,"",SUM(一般募金!H142)/1000)</f>
        <v/>
      </c>
      <c r="T142" s="188" t="str">
        <f>IF(SUM(一般募金!I142)=0,"",SUM(一般募金!I142)/1000)</f>
        <v/>
      </c>
      <c r="U142" s="188" t="e">
        <f>IF(SUM(一般募金!#REF!)=0,"",SUM(一般募金!#REF!)/1000)</f>
        <v>#REF!</v>
      </c>
      <c r="V142" s="188" t="str">
        <f>IF(SUM(一般募金!K142)=0,"",SUM(一般募金!K142)/1000)</f>
        <v/>
      </c>
      <c r="W142" s="187" t="str">
        <f>IF(SUM(歳末募金!H142)=0,"",SUM(歳末募金!I142)/1000)</f>
        <v/>
      </c>
      <c r="X142" s="187" t="str">
        <f>IF(SUM(センター管理!H142)=0,"",SUM(センター管理!H142)/1000)</f>
        <v/>
      </c>
      <c r="Y142" s="188" t="str">
        <f>IF(SUM(センター管理!I142)=0,"",SUM(センター管理!I142)/1000)</f>
        <v/>
      </c>
      <c r="Z142" s="188" t="str">
        <f>IF(SUM(センター管理!K142)=0,"",SUM(センター管理!K142)/1000)</f>
        <v/>
      </c>
      <c r="AA142" s="188" t="e">
        <f>IF(SUM(センター管理!#REF!)=0,"",SUM(センター管理!#REF!)/1000)</f>
        <v>#REF!</v>
      </c>
      <c r="AB142" s="187" t="str">
        <f>IF(SUM(居宅!H142)=0,"",SUM(居宅!H142)/1000)</f>
        <v/>
      </c>
      <c r="AC142" s="188" t="str">
        <f>IF(SUM(居宅!I142)=0,"",SUM(居宅!I142)/1000)</f>
        <v/>
      </c>
      <c r="AD142" s="188" t="str">
        <f>IF(SUM(居宅!L142)=0,"",SUM(居宅!L142)/1000)</f>
        <v/>
      </c>
      <c r="AE142" s="188" t="str">
        <f>IF(SUM(居宅!AF142)=0,"",SUM(居宅!AF142)/1000)</f>
        <v/>
      </c>
      <c r="AF142" s="188" t="str">
        <f>IF(SUM(居宅!AJ142)=0,"",SUM(居宅!AJ142)/1000)</f>
        <v/>
      </c>
      <c r="AG142" s="188" t="str">
        <f>IF(SUM(居宅!AT142)=0,"",SUM(居宅!AT142)/1000)</f>
        <v/>
      </c>
      <c r="AH142" s="188" t="str">
        <f>IF(SUM(居宅!BA142)=0,"",SUM(居宅!BA142)/1000)</f>
        <v/>
      </c>
      <c r="AI142" s="187">
        <f>IF(SUM(作業所!H142)=0,"",SUM(作業所!H142)/1000)</f>
        <v>2850</v>
      </c>
      <c r="AJ142" s="188" t="str">
        <f>IF(SUM(作業所!I142)=0,"",SUM(作業所!I142)/1000)</f>
        <v/>
      </c>
      <c r="AK142" s="188">
        <f>IF(SUM(作業所!K142)=0,"",SUM(作業所!K142)/1000)</f>
        <v>1700</v>
      </c>
      <c r="AL142" s="188">
        <f>IF(SUM(作業所!R142)=0,"",SUM(作業所!R142)/1000)</f>
        <v>1150</v>
      </c>
      <c r="AM142" s="187" t="str">
        <f>IF(SUM('市受託(公益)'!H142)=0,"",SUM('市受託(公益)'!H142)/1000)</f>
        <v/>
      </c>
      <c r="AN142" s="188"/>
      <c r="AO142" s="188"/>
      <c r="AP142" s="188"/>
      <c r="AQ142" s="188"/>
    </row>
    <row r="143" spans="1:43" ht="16.5" hidden="1" customHeight="1" outlineLevel="3">
      <c r="A143" s="183"/>
      <c r="F143" s="192" t="s">
        <v>779</v>
      </c>
      <c r="G143" s="44" t="s">
        <v>846</v>
      </c>
      <c r="H143" s="179">
        <v>0</v>
      </c>
      <c r="I143" s="179">
        <f t="shared" si="4"/>
        <v>850</v>
      </c>
      <c r="J143" s="179">
        <f t="shared" si="5"/>
        <v>850</v>
      </c>
      <c r="K143" s="180" t="str">
        <f>IF(SUM(法人!H143)=0,"",SUM(法人!H143)/1000)</f>
        <v/>
      </c>
      <c r="L143" s="187" t="str">
        <f>IF(SUM(地域!H143)=0,"",SUM(地域!H143)/1000)</f>
        <v/>
      </c>
      <c r="M143" s="187" t="str">
        <f>IF(SUM(相談!H143)=0,"",SUM(相談!H143)/1000)</f>
        <v/>
      </c>
      <c r="N143" s="188" t="str">
        <f>IF(SUM(相談!I143)=0,"",SUM(相談!I143)/1000)</f>
        <v/>
      </c>
      <c r="O143" s="188" t="str">
        <f>IF(SUM(相談!M143)=0,"",SUM(相談!M143)/1000)</f>
        <v/>
      </c>
      <c r="P143" s="188" t="str">
        <f>IF(SUM(相談!T143)=0,"",SUM(相談!T143)/1000)</f>
        <v/>
      </c>
      <c r="Q143" s="187" t="str">
        <f>IF(SUM(基金!H143)=0,"",SUM(基金!H143)/1000)</f>
        <v/>
      </c>
      <c r="R143" s="181" t="str">
        <f>IF(SUM(善銀!H143)=0,"",SUM(善銀!H143)/1000)</f>
        <v/>
      </c>
      <c r="S143" s="187" t="str">
        <f>IF(SUM(一般募金!H143)=0,"",SUM(一般募金!H143)/1000)</f>
        <v/>
      </c>
      <c r="T143" s="188" t="str">
        <f>IF(SUM(一般募金!I143)=0,"",SUM(一般募金!I143)/1000)</f>
        <v/>
      </c>
      <c r="U143" s="188" t="e">
        <f>IF(SUM(一般募金!#REF!)=0,"",SUM(一般募金!#REF!)/1000)</f>
        <v>#REF!</v>
      </c>
      <c r="V143" s="188" t="str">
        <f>IF(SUM(一般募金!K143)=0,"",SUM(一般募金!K143)/1000)</f>
        <v/>
      </c>
      <c r="W143" s="187" t="str">
        <f>IF(SUM(歳末募金!H143)=0,"",SUM(歳末募金!I143)/1000)</f>
        <v/>
      </c>
      <c r="X143" s="187" t="str">
        <f>IF(SUM(センター管理!H143)=0,"",SUM(センター管理!H143)/1000)</f>
        <v/>
      </c>
      <c r="Y143" s="188" t="str">
        <f>IF(SUM(センター管理!I143)=0,"",SUM(センター管理!I143)/1000)</f>
        <v/>
      </c>
      <c r="Z143" s="188" t="str">
        <f>IF(SUM(センター管理!K143)=0,"",SUM(センター管理!K143)/1000)</f>
        <v/>
      </c>
      <c r="AA143" s="188" t="e">
        <f>IF(SUM(センター管理!#REF!)=0,"",SUM(センター管理!#REF!)/1000)</f>
        <v>#REF!</v>
      </c>
      <c r="AB143" s="187" t="str">
        <f>IF(SUM(居宅!H143)=0,"",SUM(居宅!H143)/1000)</f>
        <v/>
      </c>
      <c r="AC143" s="188" t="str">
        <f>IF(SUM(居宅!I143)=0,"",SUM(居宅!I143)/1000)</f>
        <v/>
      </c>
      <c r="AD143" s="188" t="str">
        <f>IF(SUM(居宅!L143)=0,"",SUM(居宅!L143)/1000)</f>
        <v/>
      </c>
      <c r="AE143" s="188" t="str">
        <f>IF(SUM(居宅!AF143)=0,"",SUM(居宅!AF143)/1000)</f>
        <v/>
      </c>
      <c r="AF143" s="188" t="str">
        <f>IF(SUM(居宅!AJ143)=0,"",SUM(居宅!AJ143)/1000)</f>
        <v/>
      </c>
      <c r="AG143" s="188" t="str">
        <f>IF(SUM(居宅!AT143)=0,"",SUM(居宅!AT143)/1000)</f>
        <v/>
      </c>
      <c r="AH143" s="188" t="str">
        <f>IF(SUM(居宅!BA143)=0,"",SUM(居宅!BA143)/1000)</f>
        <v/>
      </c>
      <c r="AI143" s="187">
        <f>IF(SUM(作業所!H143)=0,"",SUM(作業所!H143)/1000)</f>
        <v>850</v>
      </c>
      <c r="AJ143" s="188" t="str">
        <f>IF(SUM(作業所!I143)=0,"",SUM(作業所!I143)/1000)</f>
        <v/>
      </c>
      <c r="AK143" s="188">
        <f>IF(SUM(作業所!K143)=0,"",SUM(作業所!K143)/1000)</f>
        <v>500</v>
      </c>
      <c r="AL143" s="188">
        <f>IF(SUM(作業所!R143)=0,"",SUM(作業所!R143)/1000)</f>
        <v>350</v>
      </c>
      <c r="AM143" s="187" t="str">
        <f>IF(SUM('市受託(公益)'!H143)=0,"",SUM('市受託(公益)'!H143)/1000)</f>
        <v/>
      </c>
      <c r="AN143" s="188"/>
      <c r="AO143" s="188"/>
      <c r="AP143" s="188"/>
      <c r="AQ143" s="188"/>
    </row>
    <row r="144" spans="1:43" ht="16.5" hidden="1" customHeight="1" outlineLevel="3">
      <c r="A144" s="183"/>
      <c r="F144" s="192" t="s">
        <v>776</v>
      </c>
      <c r="G144" s="44" t="s">
        <v>847</v>
      </c>
      <c r="H144" s="179">
        <v>0</v>
      </c>
      <c r="I144" s="179">
        <f t="shared" si="4"/>
        <v>300</v>
      </c>
      <c r="J144" s="179">
        <f t="shared" si="5"/>
        <v>300</v>
      </c>
      <c r="K144" s="180" t="str">
        <f>IF(SUM(法人!H144)=0,"",SUM(法人!H144)/1000)</f>
        <v/>
      </c>
      <c r="L144" s="187" t="str">
        <f>IF(SUM(地域!H144)=0,"",SUM(地域!H144)/1000)</f>
        <v/>
      </c>
      <c r="M144" s="187" t="str">
        <f>IF(SUM(相談!H144)=0,"",SUM(相談!H144)/1000)</f>
        <v/>
      </c>
      <c r="N144" s="188" t="str">
        <f>IF(SUM(相談!I144)=0,"",SUM(相談!I144)/1000)</f>
        <v/>
      </c>
      <c r="O144" s="188" t="str">
        <f>IF(SUM(相談!M144)=0,"",SUM(相談!M144)/1000)</f>
        <v/>
      </c>
      <c r="P144" s="188" t="str">
        <f>IF(SUM(相談!T144)=0,"",SUM(相談!T144)/1000)</f>
        <v/>
      </c>
      <c r="Q144" s="187" t="str">
        <f>IF(SUM(基金!H144)=0,"",SUM(基金!H144)/1000)</f>
        <v/>
      </c>
      <c r="R144" s="181" t="str">
        <f>IF(SUM(善銀!H144)=0,"",SUM(善銀!H144)/1000)</f>
        <v/>
      </c>
      <c r="S144" s="187" t="str">
        <f>IF(SUM(一般募金!H144)=0,"",SUM(一般募金!H144)/1000)</f>
        <v/>
      </c>
      <c r="T144" s="188" t="str">
        <f>IF(SUM(一般募金!I144)=0,"",SUM(一般募金!I144)/1000)</f>
        <v/>
      </c>
      <c r="U144" s="188" t="e">
        <f>IF(SUM(一般募金!#REF!)=0,"",SUM(一般募金!#REF!)/1000)</f>
        <v>#REF!</v>
      </c>
      <c r="V144" s="188" t="str">
        <f>IF(SUM(一般募金!K144)=0,"",SUM(一般募金!K144)/1000)</f>
        <v/>
      </c>
      <c r="W144" s="187" t="str">
        <f>IF(SUM(歳末募金!H144)=0,"",SUM(歳末募金!I144)/1000)</f>
        <v/>
      </c>
      <c r="X144" s="187" t="str">
        <f>IF(SUM(センター管理!H144)=0,"",SUM(センター管理!H144)/1000)</f>
        <v/>
      </c>
      <c r="Y144" s="188" t="str">
        <f>IF(SUM(センター管理!I144)=0,"",SUM(センター管理!I144)/1000)</f>
        <v/>
      </c>
      <c r="Z144" s="188" t="str">
        <f>IF(SUM(センター管理!K144)=0,"",SUM(センター管理!K144)/1000)</f>
        <v/>
      </c>
      <c r="AA144" s="188" t="e">
        <f>IF(SUM(センター管理!#REF!)=0,"",SUM(センター管理!#REF!)/1000)</f>
        <v>#REF!</v>
      </c>
      <c r="AB144" s="187" t="str">
        <f>IF(SUM(居宅!H144)=0,"",SUM(居宅!H144)/1000)</f>
        <v/>
      </c>
      <c r="AC144" s="188" t="str">
        <f>IF(SUM(居宅!I144)=0,"",SUM(居宅!I144)/1000)</f>
        <v/>
      </c>
      <c r="AD144" s="188" t="str">
        <f>IF(SUM(居宅!L144)=0,"",SUM(居宅!L144)/1000)</f>
        <v/>
      </c>
      <c r="AE144" s="188" t="str">
        <f>IF(SUM(居宅!AF144)=0,"",SUM(居宅!AF144)/1000)</f>
        <v/>
      </c>
      <c r="AF144" s="188" t="str">
        <f>IF(SUM(居宅!AJ144)=0,"",SUM(居宅!AJ144)/1000)</f>
        <v/>
      </c>
      <c r="AG144" s="188" t="str">
        <f>IF(SUM(居宅!AT144)=0,"",SUM(居宅!AT144)/1000)</f>
        <v/>
      </c>
      <c r="AH144" s="188" t="str">
        <f>IF(SUM(居宅!BA144)=0,"",SUM(居宅!BA144)/1000)</f>
        <v/>
      </c>
      <c r="AI144" s="187">
        <f>IF(SUM(作業所!H144)=0,"",SUM(作業所!H144)/1000)</f>
        <v>300</v>
      </c>
      <c r="AJ144" s="188" t="str">
        <f>IF(SUM(作業所!I144)=0,"",SUM(作業所!I144)/1000)</f>
        <v/>
      </c>
      <c r="AK144" s="188">
        <f>IF(SUM(作業所!K144)=0,"",SUM(作業所!K144)/1000)</f>
        <v>300</v>
      </c>
      <c r="AL144" s="188" t="str">
        <f>IF(SUM(作業所!R144)=0,"",SUM(作業所!R144)/1000)</f>
        <v/>
      </c>
      <c r="AM144" s="187" t="str">
        <f>IF(SUM('市受託(公益)'!H144)=0,"",SUM('市受託(公益)'!H144)/1000)</f>
        <v/>
      </c>
      <c r="AN144" s="188"/>
      <c r="AO144" s="188"/>
      <c r="AP144" s="188"/>
      <c r="AQ144" s="188"/>
    </row>
    <row r="145" spans="1:43" ht="16.5" hidden="1" customHeight="1" outlineLevel="2">
      <c r="A145" s="183"/>
      <c r="F145" s="28" t="s">
        <v>147</v>
      </c>
      <c r="G145" s="48" t="s">
        <v>122</v>
      </c>
      <c r="H145" s="179">
        <v>1550</v>
      </c>
      <c r="I145" s="179">
        <f t="shared" si="4"/>
        <v>1550</v>
      </c>
      <c r="J145" s="179">
        <f t="shared" si="5"/>
        <v>0</v>
      </c>
      <c r="K145" s="180" t="str">
        <f>IF(SUM(法人!H145)=0,"",SUM(法人!H145)/1000)</f>
        <v/>
      </c>
      <c r="L145" s="187" t="str">
        <f>IF(SUM(地域!H145)=0,"",SUM(地域!H145)/1000)</f>
        <v/>
      </c>
      <c r="M145" s="187" t="str">
        <f>IF(SUM(相談!H145)=0,"",SUM(相談!H145)/1000)</f>
        <v/>
      </c>
      <c r="N145" s="188" t="str">
        <f>IF(SUM(相談!I145)=0,"",SUM(相談!I145)/1000)</f>
        <v/>
      </c>
      <c r="O145" s="188" t="str">
        <f>IF(SUM(相談!M145)=0,"",SUM(相談!M145)/1000)</f>
        <v/>
      </c>
      <c r="P145" s="188" t="str">
        <f>IF(SUM(相談!T145)=0,"",SUM(相談!T145)/1000)</f>
        <v/>
      </c>
      <c r="Q145" s="187" t="str">
        <f>IF(SUM(基金!H145)=0,"",SUM(基金!H145)/1000)</f>
        <v/>
      </c>
      <c r="R145" s="181" t="str">
        <f>IF(SUM(善銀!H145)=0,"",SUM(善銀!H145)/1000)</f>
        <v/>
      </c>
      <c r="S145" s="187" t="str">
        <f>IF(SUM(一般募金!H145)=0,"",SUM(一般募金!H145)/1000)</f>
        <v/>
      </c>
      <c r="T145" s="188" t="str">
        <f>IF(SUM(一般募金!I145)=0,"",SUM(一般募金!I145)/1000)</f>
        <v/>
      </c>
      <c r="U145" s="188" t="e">
        <f>IF(SUM(一般募金!#REF!)=0,"",SUM(一般募金!#REF!)/1000)</f>
        <v>#REF!</v>
      </c>
      <c r="V145" s="188" t="str">
        <f>IF(SUM(一般募金!K145)=0,"",SUM(一般募金!K145)/1000)</f>
        <v/>
      </c>
      <c r="W145" s="187" t="str">
        <f>IF(SUM(歳末募金!H145)=0,"",SUM(歳末募金!I145)/1000)</f>
        <v/>
      </c>
      <c r="X145" s="187" t="str">
        <f>IF(SUM(センター管理!H145)=0,"",SUM(センター管理!H145)/1000)</f>
        <v/>
      </c>
      <c r="Y145" s="188" t="str">
        <f>IF(SUM(センター管理!I145)=0,"",SUM(センター管理!I145)/1000)</f>
        <v/>
      </c>
      <c r="Z145" s="188" t="str">
        <f>IF(SUM(センター管理!K145)=0,"",SUM(センター管理!K145)/1000)</f>
        <v/>
      </c>
      <c r="AA145" s="188" t="e">
        <f>IF(SUM(センター管理!#REF!)=0,"",SUM(センター管理!#REF!)/1000)</f>
        <v>#REF!</v>
      </c>
      <c r="AB145" s="187" t="str">
        <f>IF(SUM(居宅!H145)=0,"",SUM(居宅!H145)/1000)</f>
        <v/>
      </c>
      <c r="AC145" s="188" t="str">
        <f>IF(SUM(居宅!I145)=0,"",SUM(居宅!I145)/1000)</f>
        <v/>
      </c>
      <c r="AD145" s="188" t="str">
        <f>IF(SUM(居宅!L145)=0,"",SUM(居宅!L145)/1000)</f>
        <v/>
      </c>
      <c r="AE145" s="188" t="str">
        <f>IF(SUM(居宅!AF145)=0,"",SUM(居宅!AF145)/1000)</f>
        <v/>
      </c>
      <c r="AF145" s="188" t="str">
        <f>IF(SUM(居宅!AJ145)=0,"",SUM(居宅!AJ145)/1000)</f>
        <v/>
      </c>
      <c r="AG145" s="188" t="str">
        <f>IF(SUM(居宅!AT145)=0,"",SUM(居宅!AT145)/1000)</f>
        <v/>
      </c>
      <c r="AH145" s="188" t="str">
        <f>IF(SUM(居宅!BA145)=0,"",SUM(居宅!BA145)/1000)</f>
        <v/>
      </c>
      <c r="AI145" s="187">
        <f>IF(SUM(作業所!H145)=0,"",SUM(作業所!H145)/1000)</f>
        <v>1550</v>
      </c>
      <c r="AJ145" s="188" t="str">
        <f>IF(SUM(作業所!I145)=0,"",SUM(作業所!I145)/1000)</f>
        <v/>
      </c>
      <c r="AK145" s="188">
        <f>IF(SUM(作業所!K145)=0,"",SUM(作業所!K145)/1000)</f>
        <v>650</v>
      </c>
      <c r="AL145" s="188">
        <f>IF(SUM(作業所!R145)=0,"",SUM(作業所!R145)/1000)</f>
        <v>900</v>
      </c>
      <c r="AM145" s="187" t="str">
        <f>IF(SUM('市受託(公益)'!H145)=0,"",SUM('市受託(公益)'!H145)/1000)</f>
        <v/>
      </c>
      <c r="AN145" s="188" t="str">
        <f>IF(SUM('市受託(公益)'!I145)=0,"",SUM('市受託(公益)'!I145)/1000)</f>
        <v/>
      </c>
      <c r="AO145" s="188" t="str">
        <f>IF(SUM('市受託(公益)'!K145)=0,"",SUM('市受託(公益)'!K145)/1000)</f>
        <v/>
      </c>
      <c r="AP145" s="188" t="str">
        <f>IF(SUM('市受託(公益)'!M145)=0,"",SUM('市受託(公益)'!M145)/1000)</f>
        <v/>
      </c>
      <c r="AQ145" s="188" t="e">
        <f>IF(SUM('市受託(公益)'!#REF!)=0,"",SUM('市受託(公益)'!#REF!)/1000)</f>
        <v>#REF!</v>
      </c>
    </row>
    <row r="146" spans="1:43" ht="16.5" hidden="1" customHeight="1" outlineLevel="2">
      <c r="A146" s="183"/>
      <c r="F146" s="28" t="s">
        <v>148</v>
      </c>
      <c r="G146" s="48" t="s">
        <v>121</v>
      </c>
      <c r="H146" s="179">
        <v>2230</v>
      </c>
      <c r="I146" s="179">
        <f t="shared" si="4"/>
        <v>1500</v>
      </c>
      <c r="J146" s="179">
        <f t="shared" si="5"/>
        <v>-730</v>
      </c>
      <c r="K146" s="180" t="str">
        <f>IF(SUM(法人!H146)=0,"",SUM(法人!H146)/1000)</f>
        <v/>
      </c>
      <c r="L146" s="187" t="str">
        <f>IF(SUM(地域!H146)=0,"",SUM(地域!H146)/1000)</f>
        <v/>
      </c>
      <c r="M146" s="187" t="str">
        <f>IF(SUM(相談!H146)=0,"",SUM(相談!H146)/1000)</f>
        <v/>
      </c>
      <c r="N146" s="188" t="str">
        <f>IF(SUM(相談!I146)=0,"",SUM(相談!I146)/1000)</f>
        <v/>
      </c>
      <c r="O146" s="188" t="str">
        <f>IF(SUM(相談!M146)=0,"",SUM(相談!M146)/1000)</f>
        <v/>
      </c>
      <c r="P146" s="188" t="str">
        <f>IF(SUM(相談!T146)=0,"",SUM(相談!T146)/1000)</f>
        <v/>
      </c>
      <c r="Q146" s="187" t="str">
        <f>IF(SUM(基金!H146)=0,"",SUM(基金!H146)/1000)</f>
        <v/>
      </c>
      <c r="R146" s="181" t="str">
        <f>IF(SUM(善銀!H146)=0,"",SUM(善銀!H146)/1000)</f>
        <v/>
      </c>
      <c r="S146" s="187" t="str">
        <f>IF(SUM(一般募金!H146)=0,"",SUM(一般募金!H146)/1000)</f>
        <v/>
      </c>
      <c r="T146" s="188" t="str">
        <f>IF(SUM(一般募金!I146)=0,"",SUM(一般募金!I146)/1000)</f>
        <v/>
      </c>
      <c r="U146" s="188" t="e">
        <f>IF(SUM(一般募金!#REF!)=0,"",SUM(一般募金!#REF!)/1000)</f>
        <v>#REF!</v>
      </c>
      <c r="V146" s="188" t="str">
        <f>IF(SUM(一般募金!K146)=0,"",SUM(一般募金!K146)/1000)</f>
        <v/>
      </c>
      <c r="W146" s="187" t="str">
        <f>IF(SUM(歳末募金!H146)=0,"",SUM(歳末募金!I146)/1000)</f>
        <v/>
      </c>
      <c r="X146" s="187" t="str">
        <f>IF(SUM(センター管理!H146)=0,"",SUM(センター管理!H146)/1000)</f>
        <v/>
      </c>
      <c r="Y146" s="188" t="str">
        <f>IF(SUM(センター管理!I146)=0,"",SUM(センター管理!I146)/1000)</f>
        <v/>
      </c>
      <c r="Z146" s="188" t="str">
        <f>IF(SUM(センター管理!K146)=0,"",SUM(センター管理!K146)/1000)</f>
        <v/>
      </c>
      <c r="AA146" s="188" t="e">
        <f>IF(SUM(センター管理!#REF!)=0,"",SUM(センター管理!#REF!)/1000)</f>
        <v>#REF!</v>
      </c>
      <c r="AB146" s="187" t="str">
        <f>IF(SUM(居宅!H146)=0,"",SUM(居宅!H146)/1000)</f>
        <v/>
      </c>
      <c r="AC146" s="188" t="str">
        <f>IF(SUM(居宅!I146)=0,"",SUM(居宅!I146)/1000)</f>
        <v/>
      </c>
      <c r="AD146" s="188" t="str">
        <f>IF(SUM(居宅!L146)=0,"",SUM(居宅!L146)/1000)</f>
        <v/>
      </c>
      <c r="AE146" s="188" t="str">
        <f>IF(SUM(居宅!AF146)=0,"",SUM(居宅!AF146)/1000)</f>
        <v/>
      </c>
      <c r="AF146" s="188" t="str">
        <f>IF(SUM(居宅!AJ146)=0,"",SUM(居宅!AJ146)/1000)</f>
        <v/>
      </c>
      <c r="AG146" s="188" t="str">
        <f>IF(SUM(居宅!AT146)=0,"",SUM(居宅!AT146)/1000)</f>
        <v/>
      </c>
      <c r="AH146" s="188" t="str">
        <f>IF(SUM(居宅!BA146)=0,"",SUM(居宅!BA146)/1000)</f>
        <v/>
      </c>
      <c r="AI146" s="187">
        <f>IF(SUM(作業所!H146)=0,"",SUM(作業所!H146)/1000)</f>
        <v>1500</v>
      </c>
      <c r="AJ146" s="188" t="str">
        <f>IF(SUM(作業所!I146)=0,"",SUM(作業所!I146)/1000)</f>
        <v/>
      </c>
      <c r="AK146" s="188">
        <f>IF(SUM(作業所!K146)=0,"",SUM(作業所!K146)/1000)</f>
        <v>1500</v>
      </c>
      <c r="AL146" s="188" t="str">
        <f>IF(SUM(作業所!R146)=0,"",SUM(作業所!R146)/1000)</f>
        <v/>
      </c>
      <c r="AM146" s="187" t="str">
        <f>IF(SUM('市受託(公益)'!H146)=0,"",SUM('市受託(公益)'!H146)/1000)</f>
        <v/>
      </c>
      <c r="AN146" s="188" t="str">
        <f>IF(SUM('市受託(公益)'!I146)=0,"",SUM('市受託(公益)'!I146)/1000)</f>
        <v/>
      </c>
      <c r="AO146" s="188" t="str">
        <f>IF(SUM('市受託(公益)'!K146)=0,"",SUM('市受託(公益)'!K146)/1000)</f>
        <v/>
      </c>
      <c r="AP146" s="188" t="str">
        <f>IF(SUM('市受託(公益)'!M146)=0,"",SUM('市受託(公益)'!M146)/1000)</f>
        <v/>
      </c>
      <c r="AQ146" s="188" t="e">
        <f>IF(SUM('市受託(公益)'!#REF!)=0,"",SUM('市受託(公益)'!#REF!)/1000)</f>
        <v>#REF!</v>
      </c>
    </row>
    <row r="147" spans="1:43" ht="16.5" hidden="1" customHeight="1" outlineLevel="3">
      <c r="A147" s="183"/>
      <c r="F147" s="192" t="s">
        <v>778</v>
      </c>
      <c r="G147" s="44" t="s">
        <v>848</v>
      </c>
      <c r="H147" s="179">
        <v>0</v>
      </c>
      <c r="I147" s="179">
        <f t="shared" si="4"/>
        <v>5</v>
      </c>
      <c r="J147" s="179">
        <f t="shared" si="5"/>
        <v>5</v>
      </c>
      <c r="K147" s="180" t="str">
        <f>IF(SUM(法人!H147)=0,"",SUM(法人!H147)/1000)</f>
        <v/>
      </c>
      <c r="L147" s="187" t="str">
        <f>IF(SUM(地域!H147)=0,"",SUM(地域!H147)/1000)</f>
        <v/>
      </c>
      <c r="M147" s="187" t="str">
        <f>IF(SUM(相談!H147)=0,"",SUM(相談!H147)/1000)</f>
        <v/>
      </c>
      <c r="N147" s="188" t="str">
        <f>IF(SUM(相談!I147)=0,"",SUM(相談!I147)/1000)</f>
        <v/>
      </c>
      <c r="O147" s="188" t="str">
        <f>IF(SUM(相談!M147)=0,"",SUM(相談!M147)/1000)</f>
        <v/>
      </c>
      <c r="P147" s="188" t="str">
        <f>IF(SUM(相談!T147)=0,"",SUM(相談!T147)/1000)</f>
        <v/>
      </c>
      <c r="Q147" s="187" t="str">
        <f>IF(SUM(基金!H147)=0,"",SUM(基金!H147)/1000)</f>
        <v/>
      </c>
      <c r="R147" s="181" t="str">
        <f>IF(SUM(善銀!H147)=0,"",SUM(善銀!H147)/1000)</f>
        <v/>
      </c>
      <c r="S147" s="187" t="str">
        <f>IF(SUM(一般募金!H147)=0,"",SUM(一般募金!H147)/1000)</f>
        <v/>
      </c>
      <c r="T147" s="188" t="str">
        <f>IF(SUM(一般募金!I147)=0,"",SUM(一般募金!I147)/1000)</f>
        <v/>
      </c>
      <c r="U147" s="188" t="e">
        <f>IF(SUM(一般募金!#REF!)=0,"",SUM(一般募金!#REF!)/1000)</f>
        <v>#REF!</v>
      </c>
      <c r="V147" s="188" t="str">
        <f>IF(SUM(一般募金!K147)=0,"",SUM(一般募金!K147)/1000)</f>
        <v/>
      </c>
      <c r="W147" s="187" t="str">
        <f>IF(SUM(歳末募金!H147)=0,"",SUM(歳末募金!I147)/1000)</f>
        <v/>
      </c>
      <c r="X147" s="187" t="str">
        <f>IF(SUM(センター管理!H147)=0,"",SUM(センター管理!H147)/1000)</f>
        <v/>
      </c>
      <c r="Y147" s="188" t="str">
        <f>IF(SUM(センター管理!I147)=0,"",SUM(センター管理!I147)/1000)</f>
        <v/>
      </c>
      <c r="Z147" s="188" t="str">
        <f>IF(SUM(センター管理!K147)=0,"",SUM(センター管理!K147)/1000)</f>
        <v/>
      </c>
      <c r="AA147" s="188" t="e">
        <f>IF(SUM(センター管理!#REF!)=0,"",SUM(センター管理!#REF!)/1000)</f>
        <v>#REF!</v>
      </c>
      <c r="AB147" s="187" t="str">
        <f>IF(SUM(居宅!H147)=0,"",SUM(居宅!H147)/1000)</f>
        <v/>
      </c>
      <c r="AC147" s="188" t="str">
        <f>IF(SUM(居宅!I147)=0,"",SUM(居宅!I147)/1000)</f>
        <v/>
      </c>
      <c r="AD147" s="188" t="str">
        <f>IF(SUM(居宅!L147)=0,"",SUM(居宅!L147)/1000)</f>
        <v/>
      </c>
      <c r="AE147" s="188" t="str">
        <f>IF(SUM(居宅!AF147)=0,"",SUM(居宅!AF147)/1000)</f>
        <v/>
      </c>
      <c r="AF147" s="188" t="str">
        <f>IF(SUM(居宅!AJ147)=0,"",SUM(居宅!AJ147)/1000)</f>
        <v/>
      </c>
      <c r="AG147" s="188" t="str">
        <f>IF(SUM(居宅!AT147)=0,"",SUM(居宅!AT147)/1000)</f>
        <v/>
      </c>
      <c r="AH147" s="188" t="str">
        <f>IF(SUM(居宅!BA147)=0,"",SUM(居宅!BA147)/1000)</f>
        <v/>
      </c>
      <c r="AI147" s="187">
        <f>IF(SUM(作業所!H147)=0,"",SUM(作業所!H147)/1000)</f>
        <v>5</v>
      </c>
      <c r="AJ147" s="188" t="str">
        <f>IF(SUM(作業所!I147)=0,"",SUM(作業所!I147)/1000)</f>
        <v/>
      </c>
      <c r="AK147" s="188">
        <f>IF(SUM(作業所!K147)=0,"",SUM(作業所!K147)/1000)</f>
        <v>5</v>
      </c>
      <c r="AL147" s="188" t="str">
        <f>IF(SUM(作業所!R147)=0,"",SUM(作業所!R147)/1000)</f>
        <v/>
      </c>
      <c r="AM147" s="187" t="str">
        <f>IF(SUM('市受託(公益)'!H147)=0,"",SUM('市受託(公益)'!H147)/1000)</f>
        <v/>
      </c>
      <c r="AN147" s="188"/>
      <c r="AO147" s="188"/>
      <c r="AP147" s="188"/>
      <c r="AQ147" s="188"/>
    </row>
    <row r="148" spans="1:43" ht="16.5" hidden="1" customHeight="1" outlineLevel="3">
      <c r="A148" s="183"/>
      <c r="F148" s="192" t="s">
        <v>779</v>
      </c>
      <c r="G148" s="44" t="s">
        <v>849</v>
      </c>
      <c r="H148" s="179">
        <v>0</v>
      </c>
      <c r="I148" s="179">
        <f t="shared" si="4"/>
        <v>150</v>
      </c>
      <c r="J148" s="179">
        <f t="shared" si="5"/>
        <v>150</v>
      </c>
      <c r="K148" s="180" t="str">
        <f>IF(SUM(法人!H148)=0,"",SUM(法人!H148)/1000)</f>
        <v/>
      </c>
      <c r="L148" s="187" t="str">
        <f>IF(SUM(地域!H148)=0,"",SUM(地域!H148)/1000)</f>
        <v/>
      </c>
      <c r="M148" s="187" t="str">
        <f>IF(SUM(相談!H148)=0,"",SUM(相談!H148)/1000)</f>
        <v/>
      </c>
      <c r="N148" s="188" t="str">
        <f>IF(SUM(相談!I148)=0,"",SUM(相談!I148)/1000)</f>
        <v/>
      </c>
      <c r="O148" s="188" t="str">
        <f>IF(SUM(相談!M148)=0,"",SUM(相談!M148)/1000)</f>
        <v/>
      </c>
      <c r="P148" s="188" t="str">
        <f>IF(SUM(相談!T148)=0,"",SUM(相談!T148)/1000)</f>
        <v/>
      </c>
      <c r="Q148" s="187" t="str">
        <f>IF(SUM(基金!H148)=0,"",SUM(基金!H148)/1000)</f>
        <v/>
      </c>
      <c r="R148" s="181" t="str">
        <f>IF(SUM(善銀!H148)=0,"",SUM(善銀!H148)/1000)</f>
        <v/>
      </c>
      <c r="S148" s="187" t="str">
        <f>IF(SUM(一般募金!H148)=0,"",SUM(一般募金!H148)/1000)</f>
        <v/>
      </c>
      <c r="T148" s="188" t="str">
        <f>IF(SUM(一般募金!I148)=0,"",SUM(一般募金!I148)/1000)</f>
        <v/>
      </c>
      <c r="U148" s="188" t="e">
        <f>IF(SUM(一般募金!#REF!)=0,"",SUM(一般募金!#REF!)/1000)</f>
        <v>#REF!</v>
      </c>
      <c r="V148" s="188" t="str">
        <f>IF(SUM(一般募金!K148)=0,"",SUM(一般募金!K148)/1000)</f>
        <v/>
      </c>
      <c r="W148" s="187" t="str">
        <f>IF(SUM(歳末募金!H148)=0,"",SUM(歳末募金!I148)/1000)</f>
        <v/>
      </c>
      <c r="X148" s="187" t="str">
        <f>IF(SUM(センター管理!H148)=0,"",SUM(センター管理!H148)/1000)</f>
        <v/>
      </c>
      <c r="Y148" s="188" t="str">
        <f>IF(SUM(センター管理!I148)=0,"",SUM(センター管理!I148)/1000)</f>
        <v/>
      </c>
      <c r="Z148" s="188" t="str">
        <f>IF(SUM(センター管理!K148)=0,"",SUM(センター管理!K148)/1000)</f>
        <v/>
      </c>
      <c r="AA148" s="188" t="e">
        <f>IF(SUM(センター管理!#REF!)=0,"",SUM(センター管理!#REF!)/1000)</f>
        <v>#REF!</v>
      </c>
      <c r="AB148" s="187" t="str">
        <f>IF(SUM(居宅!H148)=0,"",SUM(居宅!H148)/1000)</f>
        <v/>
      </c>
      <c r="AC148" s="188" t="str">
        <f>IF(SUM(居宅!I148)=0,"",SUM(居宅!I148)/1000)</f>
        <v/>
      </c>
      <c r="AD148" s="188" t="str">
        <f>IF(SUM(居宅!L148)=0,"",SUM(居宅!L148)/1000)</f>
        <v/>
      </c>
      <c r="AE148" s="188" t="str">
        <f>IF(SUM(居宅!AF148)=0,"",SUM(居宅!AF148)/1000)</f>
        <v/>
      </c>
      <c r="AF148" s="188" t="str">
        <f>IF(SUM(居宅!AJ148)=0,"",SUM(居宅!AJ148)/1000)</f>
        <v/>
      </c>
      <c r="AG148" s="188" t="str">
        <f>IF(SUM(居宅!AT148)=0,"",SUM(居宅!AT148)/1000)</f>
        <v/>
      </c>
      <c r="AH148" s="188" t="str">
        <f>IF(SUM(居宅!BA148)=0,"",SUM(居宅!BA148)/1000)</f>
        <v/>
      </c>
      <c r="AI148" s="187">
        <f>IF(SUM(作業所!H148)=0,"",SUM(作業所!H148)/1000)</f>
        <v>150</v>
      </c>
      <c r="AJ148" s="188" t="str">
        <f>IF(SUM(作業所!I148)=0,"",SUM(作業所!I148)/1000)</f>
        <v/>
      </c>
      <c r="AK148" s="188">
        <f>IF(SUM(作業所!K148)=0,"",SUM(作業所!K148)/1000)</f>
        <v>150</v>
      </c>
      <c r="AL148" s="188" t="str">
        <f>IF(SUM(作業所!R148)=0,"",SUM(作業所!R148)/1000)</f>
        <v/>
      </c>
      <c r="AM148" s="187" t="str">
        <f>IF(SUM('市受託(公益)'!H148)=0,"",SUM('市受託(公益)'!H148)/1000)</f>
        <v/>
      </c>
      <c r="AN148" s="188"/>
      <c r="AO148" s="188"/>
      <c r="AP148" s="188"/>
      <c r="AQ148" s="188"/>
    </row>
    <row r="149" spans="1:43" ht="16.5" hidden="1" customHeight="1" outlineLevel="3">
      <c r="A149" s="183"/>
      <c r="F149" s="192" t="s">
        <v>776</v>
      </c>
      <c r="G149" s="44" t="s">
        <v>850</v>
      </c>
      <c r="H149" s="179">
        <v>0</v>
      </c>
      <c r="I149" s="179">
        <f t="shared" si="4"/>
        <v>200</v>
      </c>
      <c r="J149" s="179">
        <f t="shared" si="5"/>
        <v>200</v>
      </c>
      <c r="K149" s="180" t="str">
        <f>IF(SUM(法人!H149)=0,"",SUM(法人!H149)/1000)</f>
        <v/>
      </c>
      <c r="L149" s="187" t="str">
        <f>IF(SUM(地域!H149)=0,"",SUM(地域!H149)/1000)</f>
        <v/>
      </c>
      <c r="M149" s="187" t="str">
        <f>IF(SUM(相談!H149)=0,"",SUM(相談!H149)/1000)</f>
        <v/>
      </c>
      <c r="N149" s="188" t="str">
        <f>IF(SUM(相談!I149)=0,"",SUM(相談!I149)/1000)</f>
        <v/>
      </c>
      <c r="O149" s="188" t="str">
        <f>IF(SUM(相談!M149)=0,"",SUM(相談!M149)/1000)</f>
        <v/>
      </c>
      <c r="P149" s="188" t="str">
        <f>IF(SUM(相談!T149)=0,"",SUM(相談!T149)/1000)</f>
        <v/>
      </c>
      <c r="Q149" s="187" t="str">
        <f>IF(SUM(基金!H149)=0,"",SUM(基金!H149)/1000)</f>
        <v/>
      </c>
      <c r="R149" s="181" t="str">
        <f>IF(SUM(善銀!H149)=0,"",SUM(善銀!H149)/1000)</f>
        <v/>
      </c>
      <c r="S149" s="187" t="str">
        <f>IF(SUM(一般募金!H149)=0,"",SUM(一般募金!H149)/1000)</f>
        <v/>
      </c>
      <c r="T149" s="188" t="str">
        <f>IF(SUM(一般募金!I149)=0,"",SUM(一般募金!I149)/1000)</f>
        <v/>
      </c>
      <c r="U149" s="188" t="e">
        <f>IF(SUM(一般募金!#REF!)=0,"",SUM(一般募金!#REF!)/1000)</f>
        <v>#REF!</v>
      </c>
      <c r="V149" s="188" t="str">
        <f>IF(SUM(一般募金!K149)=0,"",SUM(一般募金!K149)/1000)</f>
        <v/>
      </c>
      <c r="W149" s="187" t="str">
        <f>IF(SUM(歳末募金!H149)=0,"",SUM(歳末募金!I149)/1000)</f>
        <v/>
      </c>
      <c r="X149" s="187" t="str">
        <f>IF(SUM(センター管理!H149)=0,"",SUM(センター管理!H149)/1000)</f>
        <v/>
      </c>
      <c r="Y149" s="188" t="str">
        <f>IF(SUM(センター管理!I149)=0,"",SUM(センター管理!I149)/1000)</f>
        <v/>
      </c>
      <c r="Z149" s="188" t="str">
        <f>IF(SUM(センター管理!K149)=0,"",SUM(センター管理!K149)/1000)</f>
        <v/>
      </c>
      <c r="AA149" s="188" t="e">
        <f>IF(SUM(センター管理!#REF!)=0,"",SUM(センター管理!#REF!)/1000)</f>
        <v>#REF!</v>
      </c>
      <c r="AB149" s="187" t="str">
        <f>IF(SUM(居宅!H149)=0,"",SUM(居宅!H149)/1000)</f>
        <v/>
      </c>
      <c r="AC149" s="188" t="str">
        <f>IF(SUM(居宅!I149)=0,"",SUM(居宅!I149)/1000)</f>
        <v/>
      </c>
      <c r="AD149" s="188" t="str">
        <f>IF(SUM(居宅!L149)=0,"",SUM(居宅!L149)/1000)</f>
        <v/>
      </c>
      <c r="AE149" s="188" t="str">
        <f>IF(SUM(居宅!AF149)=0,"",SUM(居宅!AF149)/1000)</f>
        <v/>
      </c>
      <c r="AF149" s="188" t="str">
        <f>IF(SUM(居宅!AJ149)=0,"",SUM(居宅!AJ149)/1000)</f>
        <v/>
      </c>
      <c r="AG149" s="188" t="str">
        <f>IF(SUM(居宅!AT149)=0,"",SUM(居宅!AT149)/1000)</f>
        <v/>
      </c>
      <c r="AH149" s="188" t="str">
        <f>IF(SUM(居宅!BA149)=0,"",SUM(居宅!BA149)/1000)</f>
        <v/>
      </c>
      <c r="AI149" s="187">
        <f>IF(SUM(作業所!H149)=0,"",SUM(作業所!H149)/1000)</f>
        <v>200</v>
      </c>
      <c r="AJ149" s="188" t="str">
        <f>IF(SUM(作業所!I149)=0,"",SUM(作業所!I149)/1000)</f>
        <v/>
      </c>
      <c r="AK149" s="188">
        <f>IF(SUM(作業所!K149)=0,"",SUM(作業所!K149)/1000)</f>
        <v>200</v>
      </c>
      <c r="AL149" s="188" t="str">
        <f>IF(SUM(作業所!R149)=0,"",SUM(作業所!R149)/1000)</f>
        <v/>
      </c>
      <c r="AM149" s="187" t="str">
        <f>IF(SUM('市受託(公益)'!H149)=0,"",SUM('市受託(公益)'!H149)/1000)</f>
        <v/>
      </c>
      <c r="AN149" s="188"/>
      <c r="AO149" s="188"/>
      <c r="AP149" s="188"/>
      <c r="AQ149" s="188"/>
    </row>
    <row r="150" spans="1:43" ht="16.5" hidden="1" customHeight="1" outlineLevel="3">
      <c r="A150" s="183"/>
      <c r="F150" s="192" t="s">
        <v>780</v>
      </c>
      <c r="G150" s="44" t="s">
        <v>851</v>
      </c>
      <c r="H150" s="179">
        <v>0</v>
      </c>
      <c r="I150" s="179">
        <f t="shared" si="4"/>
        <v>1145</v>
      </c>
      <c r="J150" s="179">
        <f t="shared" si="5"/>
        <v>1145</v>
      </c>
      <c r="K150" s="180" t="str">
        <f>IF(SUM(法人!H150)=0,"",SUM(法人!H150)/1000)</f>
        <v/>
      </c>
      <c r="L150" s="187" t="str">
        <f>IF(SUM(地域!H150)=0,"",SUM(地域!H150)/1000)</f>
        <v/>
      </c>
      <c r="M150" s="187" t="str">
        <f>IF(SUM(相談!H150)=0,"",SUM(相談!H150)/1000)</f>
        <v/>
      </c>
      <c r="N150" s="188" t="str">
        <f>IF(SUM(相談!I150)=0,"",SUM(相談!I150)/1000)</f>
        <v/>
      </c>
      <c r="O150" s="188" t="str">
        <f>IF(SUM(相談!M150)=0,"",SUM(相談!M150)/1000)</f>
        <v/>
      </c>
      <c r="P150" s="188" t="str">
        <f>IF(SUM(相談!T150)=0,"",SUM(相談!T150)/1000)</f>
        <v/>
      </c>
      <c r="Q150" s="187" t="str">
        <f>IF(SUM(基金!H150)=0,"",SUM(基金!H150)/1000)</f>
        <v/>
      </c>
      <c r="R150" s="181" t="str">
        <f>IF(SUM(善銀!H150)=0,"",SUM(善銀!H150)/1000)</f>
        <v/>
      </c>
      <c r="S150" s="187" t="str">
        <f>IF(SUM(一般募金!H150)=0,"",SUM(一般募金!H150)/1000)</f>
        <v/>
      </c>
      <c r="T150" s="188" t="str">
        <f>IF(SUM(一般募金!I150)=0,"",SUM(一般募金!I150)/1000)</f>
        <v/>
      </c>
      <c r="U150" s="188" t="e">
        <f>IF(SUM(一般募金!#REF!)=0,"",SUM(一般募金!#REF!)/1000)</f>
        <v>#REF!</v>
      </c>
      <c r="V150" s="188" t="str">
        <f>IF(SUM(一般募金!K150)=0,"",SUM(一般募金!K150)/1000)</f>
        <v/>
      </c>
      <c r="W150" s="187" t="str">
        <f>IF(SUM(歳末募金!H150)=0,"",SUM(歳末募金!I150)/1000)</f>
        <v/>
      </c>
      <c r="X150" s="187" t="str">
        <f>IF(SUM(センター管理!H150)=0,"",SUM(センター管理!H150)/1000)</f>
        <v/>
      </c>
      <c r="Y150" s="188" t="str">
        <f>IF(SUM(センター管理!I150)=0,"",SUM(センター管理!I150)/1000)</f>
        <v/>
      </c>
      <c r="Z150" s="188" t="str">
        <f>IF(SUM(センター管理!K150)=0,"",SUM(センター管理!K150)/1000)</f>
        <v/>
      </c>
      <c r="AA150" s="188" t="e">
        <f>IF(SUM(センター管理!#REF!)=0,"",SUM(センター管理!#REF!)/1000)</f>
        <v>#REF!</v>
      </c>
      <c r="AB150" s="187" t="str">
        <f>IF(SUM(居宅!H150)=0,"",SUM(居宅!H150)/1000)</f>
        <v/>
      </c>
      <c r="AC150" s="188" t="str">
        <f>IF(SUM(居宅!I150)=0,"",SUM(居宅!I150)/1000)</f>
        <v/>
      </c>
      <c r="AD150" s="188" t="str">
        <f>IF(SUM(居宅!L150)=0,"",SUM(居宅!L150)/1000)</f>
        <v/>
      </c>
      <c r="AE150" s="188" t="str">
        <f>IF(SUM(居宅!AF150)=0,"",SUM(居宅!AF150)/1000)</f>
        <v/>
      </c>
      <c r="AF150" s="188" t="str">
        <f>IF(SUM(居宅!AJ150)=0,"",SUM(居宅!AJ150)/1000)</f>
        <v/>
      </c>
      <c r="AG150" s="188" t="str">
        <f>IF(SUM(居宅!AT150)=0,"",SUM(居宅!AT150)/1000)</f>
        <v/>
      </c>
      <c r="AH150" s="188" t="str">
        <f>IF(SUM(居宅!BA150)=0,"",SUM(居宅!BA150)/1000)</f>
        <v/>
      </c>
      <c r="AI150" s="187">
        <f>IF(SUM(作業所!H150)=0,"",SUM(作業所!H150)/1000)</f>
        <v>1145</v>
      </c>
      <c r="AJ150" s="188" t="str">
        <f>IF(SUM(作業所!I150)=0,"",SUM(作業所!I150)/1000)</f>
        <v/>
      </c>
      <c r="AK150" s="188">
        <f>IF(SUM(作業所!K150)=0,"",SUM(作業所!K150)/1000)</f>
        <v>1145</v>
      </c>
      <c r="AL150" s="188" t="str">
        <f>IF(SUM(作業所!R150)=0,"",SUM(作業所!R150)/1000)</f>
        <v/>
      </c>
      <c r="AM150" s="187" t="str">
        <f>IF(SUM('市受託(公益)'!H150)=0,"",SUM('市受託(公益)'!H150)/1000)</f>
        <v/>
      </c>
      <c r="AN150" s="188"/>
      <c r="AO150" s="188"/>
      <c r="AP150" s="188"/>
      <c r="AQ150" s="188"/>
    </row>
    <row r="151" spans="1:43" ht="16.5" hidden="1" customHeight="1" outlineLevel="3">
      <c r="A151" s="183"/>
      <c r="F151" s="192" t="s">
        <v>781</v>
      </c>
      <c r="G151" s="44" t="s">
        <v>785</v>
      </c>
      <c r="H151" s="179"/>
      <c r="I151" s="179" t="str">
        <f t="shared" si="4"/>
        <v/>
      </c>
      <c r="J151" s="179" t="str">
        <f t="shared" si="5"/>
        <v xml:space="preserve"> </v>
      </c>
      <c r="K151" s="180" t="str">
        <f>IF(SUM(法人!H151)=0,"",SUM(法人!H151)/1000)</f>
        <v/>
      </c>
      <c r="L151" s="187" t="str">
        <f>IF(SUM(地域!H151)=0,"",SUM(地域!H151)/1000)</f>
        <v/>
      </c>
      <c r="M151" s="187" t="str">
        <f>IF(SUM(相談!H151)=0,"",SUM(相談!H151)/1000)</f>
        <v/>
      </c>
      <c r="N151" s="188" t="str">
        <f>IF(SUM(相談!I151)=0,"",SUM(相談!I151)/1000)</f>
        <v/>
      </c>
      <c r="O151" s="188" t="str">
        <f>IF(SUM(相談!M151)=0,"",SUM(相談!M151)/1000)</f>
        <v/>
      </c>
      <c r="P151" s="188" t="str">
        <f>IF(SUM(相談!T151)=0,"",SUM(相談!T151)/1000)</f>
        <v/>
      </c>
      <c r="Q151" s="187" t="str">
        <f>IF(SUM(基金!H151)=0,"",SUM(基金!H151)/1000)</f>
        <v/>
      </c>
      <c r="R151" s="181" t="str">
        <f>IF(SUM(善銀!H151)=0,"",SUM(善銀!H151)/1000)</f>
        <v/>
      </c>
      <c r="S151" s="187" t="str">
        <f>IF(SUM(一般募金!H151)=0,"",SUM(一般募金!H151)/1000)</f>
        <v/>
      </c>
      <c r="T151" s="188" t="str">
        <f>IF(SUM(一般募金!I151)=0,"",SUM(一般募金!I151)/1000)</f>
        <v/>
      </c>
      <c r="U151" s="188" t="e">
        <f>IF(SUM(一般募金!#REF!)=0,"",SUM(一般募金!#REF!)/1000)</f>
        <v>#REF!</v>
      </c>
      <c r="V151" s="188" t="str">
        <f>IF(SUM(一般募金!K151)=0,"",SUM(一般募金!K151)/1000)</f>
        <v/>
      </c>
      <c r="W151" s="187" t="str">
        <f>IF(SUM(歳末募金!H151)=0,"",SUM(歳末募金!I151)/1000)</f>
        <v/>
      </c>
      <c r="X151" s="187" t="str">
        <f>IF(SUM(センター管理!H151)=0,"",SUM(センター管理!H151)/1000)</f>
        <v/>
      </c>
      <c r="Y151" s="188" t="str">
        <f>IF(SUM(センター管理!I151)=0,"",SUM(センター管理!I151)/1000)</f>
        <v/>
      </c>
      <c r="Z151" s="188" t="str">
        <f>IF(SUM(センター管理!K151)=0,"",SUM(センター管理!K151)/1000)</f>
        <v/>
      </c>
      <c r="AA151" s="188" t="e">
        <f>IF(SUM(センター管理!#REF!)=0,"",SUM(センター管理!#REF!)/1000)</f>
        <v>#REF!</v>
      </c>
      <c r="AB151" s="187" t="str">
        <f>IF(SUM(居宅!H151)=0,"",SUM(居宅!H151)/1000)</f>
        <v/>
      </c>
      <c r="AC151" s="188" t="str">
        <f>IF(SUM(居宅!I151)=0,"",SUM(居宅!I151)/1000)</f>
        <v/>
      </c>
      <c r="AD151" s="188" t="str">
        <f>IF(SUM(居宅!L151)=0,"",SUM(居宅!L151)/1000)</f>
        <v/>
      </c>
      <c r="AE151" s="188" t="str">
        <f>IF(SUM(居宅!AF151)=0,"",SUM(居宅!AF151)/1000)</f>
        <v/>
      </c>
      <c r="AF151" s="188" t="str">
        <f>IF(SUM(居宅!AJ151)=0,"",SUM(居宅!AJ151)/1000)</f>
        <v/>
      </c>
      <c r="AG151" s="188" t="str">
        <f>IF(SUM(居宅!AT151)=0,"",SUM(居宅!AT151)/1000)</f>
        <v/>
      </c>
      <c r="AH151" s="188" t="str">
        <f>IF(SUM(居宅!BA151)=0,"",SUM(居宅!BA151)/1000)</f>
        <v/>
      </c>
      <c r="AI151" s="187" t="str">
        <f>IF(SUM(作業所!H151)=0,"",SUM(作業所!H151)/1000)</f>
        <v/>
      </c>
      <c r="AJ151" s="188" t="str">
        <f>IF(SUM(作業所!I151)=0,"",SUM(作業所!I151)/1000)</f>
        <v/>
      </c>
      <c r="AK151" s="188" t="str">
        <f>IF(SUM(作業所!K151)=0,"",SUM(作業所!K151)/1000)</f>
        <v/>
      </c>
      <c r="AL151" s="188" t="str">
        <f>IF(SUM(作業所!R151)=0,"",SUM(作業所!R151)/1000)</f>
        <v/>
      </c>
      <c r="AM151" s="187" t="str">
        <f>IF(SUM('市受託(公益)'!H151)=0,"",SUM('市受託(公益)'!H151)/1000)</f>
        <v/>
      </c>
      <c r="AN151" s="188"/>
      <c r="AO151" s="188"/>
      <c r="AP151" s="188"/>
      <c r="AQ151" s="188"/>
    </row>
    <row r="152" spans="1:43" s="182" customFormat="1" ht="16.5" collapsed="1">
      <c r="A152" s="177"/>
      <c r="B152" s="15" t="s">
        <v>508</v>
      </c>
      <c r="C152" s="16" t="s">
        <v>123</v>
      </c>
      <c r="D152" s="17"/>
      <c r="E152" s="178"/>
      <c r="F152" s="190"/>
      <c r="G152" s="189"/>
      <c r="H152" s="179">
        <v>88642</v>
      </c>
      <c r="I152" s="179">
        <f t="shared" si="4"/>
        <v>81162</v>
      </c>
      <c r="J152" s="179">
        <f t="shared" si="5"/>
        <v>-7480</v>
      </c>
      <c r="K152" s="180" t="str">
        <f>IF(SUM(法人!H152)=0,"",SUM(法人!H152)/1000)</f>
        <v/>
      </c>
      <c r="L152" s="187" t="str">
        <f>IF(SUM(地域!H152)=0,"",SUM(地域!H152)/1000)</f>
        <v/>
      </c>
      <c r="M152" s="187">
        <f>IF(SUM(相談!H152)=0,"",SUM(相談!H152)/1000)</f>
        <v>1500</v>
      </c>
      <c r="N152" s="188">
        <f>IF(SUM(相談!I152)=0,"",SUM(相談!I152)/1000)</f>
        <v>1500</v>
      </c>
      <c r="O152" s="188" t="str">
        <f>IF(SUM(相談!M152)=0,"",SUM(相談!M152)/1000)</f>
        <v/>
      </c>
      <c r="P152" s="188" t="str">
        <f>IF(SUM(相談!T152)=0,"",SUM(相談!T152)/1000)</f>
        <v/>
      </c>
      <c r="Q152" s="187" t="str">
        <f>IF(SUM(基金!H152)=0,"",SUM(基金!H152)/1000)</f>
        <v/>
      </c>
      <c r="R152" s="181" t="str">
        <f>IF(SUM(善銀!H152)=0,"",SUM(善銀!H152)/1000)</f>
        <v/>
      </c>
      <c r="S152" s="187" t="str">
        <f>IF(SUM(一般募金!H152)=0,"",SUM(一般募金!H152)/1000)</f>
        <v/>
      </c>
      <c r="T152" s="188" t="str">
        <f>IF(SUM(一般募金!I152)=0,"",SUM(一般募金!I152)/1000)</f>
        <v/>
      </c>
      <c r="U152" s="188" t="e">
        <f>IF(SUM(一般募金!#REF!)=0,"",SUM(一般募金!#REF!)/1000)</f>
        <v>#REF!</v>
      </c>
      <c r="V152" s="188" t="str">
        <f>IF(SUM(一般募金!K152)=0,"",SUM(一般募金!K152)/1000)</f>
        <v/>
      </c>
      <c r="W152" s="187" t="str">
        <f>IF(SUM(歳末募金!H152)=0,"",SUM(歳末募金!I152)/1000)</f>
        <v/>
      </c>
      <c r="X152" s="187" t="str">
        <f>IF(SUM(センター管理!H152)=0,"",SUM(センター管理!H152)/1000)</f>
        <v/>
      </c>
      <c r="Y152" s="188" t="str">
        <f>IF(SUM(センター管理!I152)=0,"",SUM(センター管理!I152)/1000)</f>
        <v/>
      </c>
      <c r="Z152" s="188" t="str">
        <f>IF(SUM(センター管理!K152)=0,"",SUM(センター管理!K152)/1000)</f>
        <v/>
      </c>
      <c r="AA152" s="188" t="e">
        <f>IF(SUM(センター管理!#REF!)=0,"",SUM(センター管理!#REF!)/1000)</f>
        <v>#REF!</v>
      </c>
      <c r="AB152" s="187">
        <f>IF(SUM(居宅!H152)=0,"",SUM(居宅!H152)/1000)</f>
        <v>18107</v>
      </c>
      <c r="AC152" s="188" t="str">
        <f>IF(SUM(居宅!I152)=0,"",SUM(居宅!I152)/1000)</f>
        <v/>
      </c>
      <c r="AD152" s="188">
        <f>IF(SUM(居宅!L152)=0,"",SUM(居宅!L152)/1000)</f>
        <v>17039</v>
      </c>
      <c r="AE152" s="188">
        <f>IF(SUM(居宅!AF152)=0,"",SUM(居宅!AF152)/1000)</f>
        <v>1068</v>
      </c>
      <c r="AF152" s="188" t="str">
        <f>IF(SUM(居宅!AJ152)=0,"",SUM(居宅!AJ152)/1000)</f>
        <v/>
      </c>
      <c r="AG152" s="188" t="str">
        <f>IF(SUM(居宅!AT152)=0,"",SUM(居宅!AT152)/1000)</f>
        <v/>
      </c>
      <c r="AH152" s="188" t="str">
        <f>IF(SUM(居宅!BA152)=0,"",SUM(居宅!BA152)/1000)</f>
        <v/>
      </c>
      <c r="AI152" s="187">
        <f>IF(SUM(作業所!H152)=0,"",SUM(作業所!H152)/1000)</f>
        <v>61555</v>
      </c>
      <c r="AJ152" s="188" t="str">
        <f>IF(SUM(作業所!I152)=0,"",SUM(作業所!I152)/1000)</f>
        <v/>
      </c>
      <c r="AK152" s="188">
        <f>IF(SUM(作業所!K152)=0,"",SUM(作業所!K152)/1000)</f>
        <v>45516</v>
      </c>
      <c r="AL152" s="188">
        <f>IF(SUM(作業所!R152)=0,"",SUM(作業所!R152)/1000)</f>
        <v>16039</v>
      </c>
      <c r="AM152" s="187" t="str">
        <f>IF(SUM('市受託(公益)'!H152)=0,"",SUM('市受託(公益)'!H152)/1000)</f>
        <v/>
      </c>
      <c r="AN152" s="187" t="str">
        <f>IF(SUM('市受託(公益)'!I152)=0,"",SUM('市受託(公益)'!I152)/1000)</f>
        <v/>
      </c>
      <c r="AO152" s="187" t="str">
        <f>IF(SUM('市受託(公益)'!K152)=0,"",SUM('市受託(公益)'!K152)/1000)</f>
        <v/>
      </c>
      <c r="AP152" s="187" t="str">
        <f>IF(SUM('市受託(公益)'!M152)=0,"",SUM('市受託(公益)'!M152)/1000)</f>
        <v/>
      </c>
      <c r="AQ152" s="187" t="e">
        <f>IF(SUM('市受託(公益)'!#REF!)=0,"",SUM('市受託(公益)'!#REF!)/1000)</f>
        <v>#REF!</v>
      </c>
    </row>
    <row r="153" spans="1:43" ht="16.5" hidden="1" customHeight="1" outlineLevel="1">
      <c r="A153" s="183"/>
      <c r="B153" s="18"/>
      <c r="C153" s="184"/>
      <c r="D153" s="28" t="s">
        <v>509</v>
      </c>
      <c r="E153" s="48" t="s">
        <v>124</v>
      </c>
      <c r="F153" s="49"/>
      <c r="G153" s="185"/>
      <c r="H153" s="179">
        <v>78863</v>
      </c>
      <c r="I153" s="179">
        <f t="shared" si="4"/>
        <v>74420</v>
      </c>
      <c r="J153" s="179">
        <f t="shared" si="5"/>
        <v>-4443</v>
      </c>
      <c r="K153" s="180" t="str">
        <f>IF(SUM(法人!H153)=0,"",SUM(法人!H153)/1000)</f>
        <v/>
      </c>
      <c r="L153" s="187" t="str">
        <f>IF(SUM(地域!H153)=0,"",SUM(地域!H153)/1000)</f>
        <v/>
      </c>
      <c r="M153" s="187">
        <f>IF(SUM(相談!H153)=0,"",SUM(相談!H153)/1000)</f>
        <v>1500</v>
      </c>
      <c r="N153" s="188">
        <f>IF(SUM(相談!I153)=0,"",SUM(相談!I153)/1000)</f>
        <v>1500</v>
      </c>
      <c r="O153" s="188" t="str">
        <f>IF(SUM(相談!M153)=0,"",SUM(相談!M153)/1000)</f>
        <v/>
      </c>
      <c r="P153" s="188" t="str">
        <f>IF(SUM(相談!T153)=0,"",SUM(相談!T153)/1000)</f>
        <v/>
      </c>
      <c r="Q153" s="187" t="str">
        <f>IF(SUM(基金!H153)=0,"",SUM(基金!H153)/1000)</f>
        <v/>
      </c>
      <c r="R153" s="181" t="str">
        <f>IF(SUM(善銀!H153)=0,"",SUM(善銀!H153)/1000)</f>
        <v/>
      </c>
      <c r="S153" s="187" t="str">
        <f>IF(SUM(一般募金!H153)=0,"",SUM(一般募金!H153)/1000)</f>
        <v/>
      </c>
      <c r="T153" s="188" t="str">
        <f>IF(SUM(一般募金!I153)=0,"",SUM(一般募金!I153)/1000)</f>
        <v/>
      </c>
      <c r="U153" s="188" t="e">
        <f>IF(SUM(一般募金!#REF!)=0,"",SUM(一般募金!#REF!)/1000)</f>
        <v>#REF!</v>
      </c>
      <c r="V153" s="188" t="str">
        <f>IF(SUM(一般募金!K153)=0,"",SUM(一般募金!K153)/1000)</f>
        <v/>
      </c>
      <c r="W153" s="187" t="str">
        <f>IF(SUM(歳末募金!H153)=0,"",SUM(歳末募金!I153)/1000)</f>
        <v/>
      </c>
      <c r="X153" s="187" t="str">
        <f>IF(SUM(センター管理!H153)=0,"",SUM(センター管理!H153)/1000)</f>
        <v/>
      </c>
      <c r="Y153" s="188" t="str">
        <f>IF(SUM(センター管理!I153)=0,"",SUM(センター管理!I153)/1000)</f>
        <v/>
      </c>
      <c r="Z153" s="188" t="str">
        <f>IF(SUM(センター管理!K153)=0,"",SUM(センター管理!K153)/1000)</f>
        <v/>
      </c>
      <c r="AA153" s="188" t="e">
        <f>IF(SUM(センター管理!#REF!)=0,"",SUM(センター管理!#REF!)/1000)</f>
        <v>#REF!</v>
      </c>
      <c r="AB153" s="187">
        <f>IF(SUM(居宅!H153)=0,"",SUM(居宅!H153)/1000)</f>
        <v>13381</v>
      </c>
      <c r="AC153" s="188" t="str">
        <f>IF(SUM(居宅!I153)=0,"",SUM(居宅!I153)/1000)</f>
        <v/>
      </c>
      <c r="AD153" s="188">
        <f>IF(SUM(居宅!L153)=0,"",SUM(居宅!L153)/1000)</f>
        <v>13273</v>
      </c>
      <c r="AE153" s="188">
        <f>IF(SUM(居宅!AF153)=0,"",SUM(居宅!AF153)/1000)</f>
        <v>108</v>
      </c>
      <c r="AF153" s="188" t="str">
        <f>IF(SUM(居宅!AJ153)=0,"",SUM(居宅!AJ153)/1000)</f>
        <v/>
      </c>
      <c r="AG153" s="188" t="str">
        <f>IF(SUM(居宅!AT153)=0,"",SUM(居宅!AT153)/1000)</f>
        <v/>
      </c>
      <c r="AH153" s="188" t="str">
        <f>IF(SUM(居宅!BA153)=0,"",SUM(居宅!BA153)/1000)</f>
        <v/>
      </c>
      <c r="AI153" s="187">
        <f>IF(SUM(作業所!H153)=0,"",SUM(作業所!H153)/1000)</f>
        <v>59539</v>
      </c>
      <c r="AJ153" s="188" t="str">
        <f>IF(SUM(作業所!I153)=0,"",SUM(作業所!I153)/1000)</f>
        <v/>
      </c>
      <c r="AK153" s="188">
        <f>IF(SUM(作業所!K153)=0,"",SUM(作業所!K153)/1000)</f>
        <v>43500</v>
      </c>
      <c r="AL153" s="188">
        <f>IF(SUM(作業所!R153)=0,"",SUM(作業所!R153)/1000)</f>
        <v>16039</v>
      </c>
      <c r="AM153" s="187" t="str">
        <f>IF(SUM('市受託(公益)'!H153)=0,"",SUM('市受託(公益)'!H153)/1000)</f>
        <v/>
      </c>
      <c r="AN153" s="188" t="str">
        <f>IF(SUM('市受託(公益)'!I153)=0,"",SUM('市受託(公益)'!I153)/1000)</f>
        <v/>
      </c>
      <c r="AO153" s="188" t="str">
        <f>IF(SUM('市受託(公益)'!K153)=0,"",SUM('市受託(公益)'!K153)/1000)</f>
        <v/>
      </c>
      <c r="AP153" s="188" t="str">
        <f>IF(SUM('市受託(公益)'!M153)=0,"",SUM('市受託(公益)'!M153)/1000)</f>
        <v/>
      </c>
      <c r="AQ153" s="188" t="e">
        <f>IF(SUM('市受託(公益)'!#REF!)=0,"",SUM('市受託(公益)'!#REF!)/1000)</f>
        <v>#REF!</v>
      </c>
    </row>
    <row r="154" spans="1:43" ht="16.5" hidden="1" customHeight="1" outlineLevel="2">
      <c r="A154" s="183"/>
      <c r="F154" s="28" t="s">
        <v>149</v>
      </c>
      <c r="G154" s="48" t="s">
        <v>510</v>
      </c>
      <c r="H154" s="179">
        <v>10607</v>
      </c>
      <c r="I154" s="179">
        <f t="shared" si="4"/>
        <v>13068</v>
      </c>
      <c r="J154" s="179">
        <f t="shared" si="5"/>
        <v>2461</v>
      </c>
      <c r="K154" s="180" t="str">
        <f>IF(SUM(法人!H154)=0,"",SUM(法人!H154)/1000)</f>
        <v/>
      </c>
      <c r="L154" s="187" t="str">
        <f>IF(SUM(地域!H154)=0,"",SUM(地域!H154)/1000)</f>
        <v/>
      </c>
      <c r="M154" s="187" t="str">
        <f>IF(SUM(相談!H154)=0,"",SUM(相談!H154)/1000)</f>
        <v/>
      </c>
      <c r="N154" s="188" t="str">
        <f>IF(SUM(相談!I154)=0,"",SUM(相談!I154)/1000)</f>
        <v/>
      </c>
      <c r="O154" s="188" t="str">
        <f>IF(SUM(相談!M154)=0,"",SUM(相談!M154)/1000)</f>
        <v/>
      </c>
      <c r="P154" s="188" t="str">
        <f>IF(SUM(相談!T154)=0,"",SUM(相談!T154)/1000)</f>
        <v/>
      </c>
      <c r="Q154" s="187" t="str">
        <f>IF(SUM(基金!H154)=0,"",SUM(基金!H154)/1000)</f>
        <v/>
      </c>
      <c r="R154" s="181" t="str">
        <f>IF(SUM(善銀!H154)=0,"",SUM(善銀!H154)/1000)</f>
        <v/>
      </c>
      <c r="S154" s="187" t="str">
        <f>IF(SUM(一般募金!H154)=0,"",SUM(一般募金!H154)/1000)</f>
        <v/>
      </c>
      <c r="T154" s="188" t="str">
        <f>IF(SUM(一般募金!I154)=0,"",SUM(一般募金!I154)/1000)</f>
        <v/>
      </c>
      <c r="U154" s="188" t="e">
        <f>IF(SUM(一般募金!#REF!)=0,"",SUM(一般募金!#REF!)/1000)</f>
        <v>#REF!</v>
      </c>
      <c r="V154" s="188" t="str">
        <f>IF(SUM(一般募金!K154)=0,"",SUM(一般募金!K154)/1000)</f>
        <v/>
      </c>
      <c r="W154" s="187" t="str">
        <f>IF(SUM(歳末募金!H154)=0,"",SUM(歳末募金!I154)/1000)</f>
        <v/>
      </c>
      <c r="X154" s="187" t="str">
        <f>IF(SUM(センター管理!H154)=0,"",SUM(センター管理!H154)/1000)</f>
        <v/>
      </c>
      <c r="Y154" s="188" t="str">
        <f>IF(SUM(センター管理!I154)=0,"",SUM(センター管理!I154)/1000)</f>
        <v/>
      </c>
      <c r="Z154" s="188" t="str">
        <f>IF(SUM(センター管理!K154)=0,"",SUM(センター管理!K154)/1000)</f>
        <v/>
      </c>
      <c r="AA154" s="188" t="e">
        <f>IF(SUM(センター管理!#REF!)=0,"",SUM(センター管理!#REF!)/1000)</f>
        <v>#REF!</v>
      </c>
      <c r="AB154" s="187">
        <f>IF(SUM(居宅!H154)=0,"",SUM(居宅!H154)/1000)</f>
        <v>13068</v>
      </c>
      <c r="AC154" s="188" t="str">
        <f>IF(SUM(居宅!I154)=0,"",SUM(居宅!I154)/1000)</f>
        <v/>
      </c>
      <c r="AD154" s="188">
        <f>IF(SUM(居宅!L154)=0,"",SUM(居宅!L154)/1000)</f>
        <v>13068</v>
      </c>
      <c r="AE154" s="188" t="str">
        <f>IF(SUM(居宅!AF154)=0,"",SUM(居宅!AF154)/1000)</f>
        <v/>
      </c>
      <c r="AF154" s="188" t="str">
        <f>IF(SUM(居宅!AJ154)=0,"",SUM(居宅!AJ154)/1000)</f>
        <v/>
      </c>
      <c r="AG154" s="188" t="str">
        <f>IF(SUM(居宅!AT154)=0,"",SUM(居宅!AT154)/1000)</f>
        <v/>
      </c>
      <c r="AH154" s="188" t="str">
        <f>IF(SUM(居宅!BA154)=0,"",SUM(居宅!BA154)/1000)</f>
        <v/>
      </c>
      <c r="AI154" s="187" t="str">
        <f>IF(SUM(作業所!H154)=0,"",SUM(作業所!H154)/1000)</f>
        <v/>
      </c>
      <c r="AJ154" s="188" t="str">
        <f>IF(SUM(作業所!I154)=0,"",SUM(作業所!I154)/1000)</f>
        <v/>
      </c>
      <c r="AK154" s="188" t="str">
        <f>IF(SUM(作業所!K154)=0,"",SUM(作業所!K154)/1000)</f>
        <v/>
      </c>
      <c r="AL154" s="188" t="str">
        <f>IF(SUM(作業所!R154)=0,"",SUM(作業所!R154)/1000)</f>
        <v/>
      </c>
      <c r="AM154" s="187" t="str">
        <f>IF(SUM('市受託(公益)'!H154)=0,"",SUM('市受託(公益)'!H154)/1000)</f>
        <v/>
      </c>
      <c r="AN154" s="188" t="str">
        <f>IF(SUM('市受託(公益)'!I154)=0,"",SUM('市受託(公益)'!I154)/1000)</f>
        <v/>
      </c>
      <c r="AO154" s="188" t="str">
        <f>IF(SUM('市受託(公益)'!K154)=0,"",SUM('市受託(公益)'!K154)/1000)</f>
        <v/>
      </c>
      <c r="AP154" s="188" t="str">
        <f>IF(SUM('市受託(公益)'!M154)=0,"",SUM('市受託(公益)'!M154)/1000)</f>
        <v/>
      </c>
      <c r="AQ154" s="188" t="e">
        <f>IF(SUM('市受託(公益)'!#REF!)=0,"",SUM('市受託(公益)'!#REF!)/1000)</f>
        <v>#REF!</v>
      </c>
    </row>
    <row r="155" spans="1:43" ht="16.5" hidden="1" customHeight="1" outlineLevel="3">
      <c r="A155" s="183"/>
      <c r="F155" s="192" t="s">
        <v>778</v>
      </c>
      <c r="G155" s="44" t="s">
        <v>852</v>
      </c>
      <c r="H155" s="179">
        <v>0</v>
      </c>
      <c r="I155" s="179">
        <f t="shared" si="4"/>
        <v>12558</v>
      </c>
      <c r="J155" s="179">
        <f t="shared" si="5"/>
        <v>12558</v>
      </c>
      <c r="K155" s="180" t="str">
        <f>IF(SUM(法人!H155)=0,"",SUM(法人!H155)/1000)</f>
        <v/>
      </c>
      <c r="L155" s="187" t="str">
        <f>IF(SUM(地域!H155)=0,"",SUM(地域!H155)/1000)</f>
        <v/>
      </c>
      <c r="M155" s="187" t="str">
        <f>IF(SUM(相談!H155)=0,"",SUM(相談!H155)/1000)</f>
        <v/>
      </c>
      <c r="N155" s="188" t="str">
        <f>IF(SUM(相談!I155)=0,"",SUM(相談!I155)/1000)</f>
        <v/>
      </c>
      <c r="O155" s="188" t="str">
        <f>IF(SUM(相談!M155)=0,"",SUM(相談!M155)/1000)</f>
        <v/>
      </c>
      <c r="P155" s="188" t="str">
        <f>IF(SUM(相談!T155)=0,"",SUM(相談!T155)/1000)</f>
        <v/>
      </c>
      <c r="Q155" s="187" t="str">
        <f>IF(SUM(基金!H155)=0,"",SUM(基金!H155)/1000)</f>
        <v/>
      </c>
      <c r="R155" s="181" t="str">
        <f>IF(SUM(善銀!H155)=0,"",SUM(善銀!H155)/1000)</f>
        <v/>
      </c>
      <c r="S155" s="187" t="str">
        <f>IF(SUM(一般募金!H155)=0,"",SUM(一般募金!H155)/1000)</f>
        <v/>
      </c>
      <c r="T155" s="188" t="str">
        <f>IF(SUM(一般募金!I155)=0,"",SUM(一般募金!I155)/1000)</f>
        <v/>
      </c>
      <c r="U155" s="188" t="e">
        <f>IF(SUM(一般募金!#REF!)=0,"",SUM(一般募金!#REF!)/1000)</f>
        <v>#REF!</v>
      </c>
      <c r="V155" s="188" t="str">
        <f>IF(SUM(一般募金!K155)=0,"",SUM(一般募金!K155)/1000)</f>
        <v/>
      </c>
      <c r="W155" s="187" t="str">
        <f>IF(SUM(歳末募金!H155)=0,"",SUM(歳末募金!I155)/1000)</f>
        <v/>
      </c>
      <c r="X155" s="187" t="str">
        <f>IF(SUM(センター管理!H155)=0,"",SUM(センター管理!H155)/1000)</f>
        <v/>
      </c>
      <c r="Y155" s="188" t="str">
        <f>IF(SUM(センター管理!I155)=0,"",SUM(センター管理!I155)/1000)</f>
        <v/>
      </c>
      <c r="Z155" s="188" t="str">
        <f>IF(SUM(センター管理!K155)=0,"",SUM(センター管理!K155)/1000)</f>
        <v/>
      </c>
      <c r="AA155" s="188" t="e">
        <f>IF(SUM(センター管理!#REF!)=0,"",SUM(センター管理!#REF!)/1000)</f>
        <v>#REF!</v>
      </c>
      <c r="AB155" s="187">
        <f>IF(SUM(居宅!H155)=0,"",SUM(居宅!H155)/1000)</f>
        <v>12558</v>
      </c>
      <c r="AC155" s="188" t="str">
        <f>IF(SUM(居宅!I155)=0,"",SUM(居宅!I155)/1000)</f>
        <v/>
      </c>
      <c r="AD155" s="188">
        <f>IF(SUM(居宅!L155)=0,"",SUM(居宅!L155)/1000)</f>
        <v>12558</v>
      </c>
      <c r="AE155" s="188" t="str">
        <f>IF(SUM(居宅!AF155)=0,"",SUM(居宅!AF155)/1000)</f>
        <v/>
      </c>
      <c r="AF155" s="188" t="str">
        <f>IF(SUM(居宅!AJ155)=0,"",SUM(居宅!AJ155)/1000)</f>
        <v/>
      </c>
      <c r="AG155" s="188" t="str">
        <f>IF(SUM(居宅!AT155)=0,"",SUM(居宅!AT155)/1000)</f>
        <v/>
      </c>
      <c r="AH155" s="188" t="str">
        <f>IF(SUM(居宅!BA155)=0,"",SUM(居宅!BA155)/1000)</f>
        <v/>
      </c>
      <c r="AI155" s="187" t="str">
        <f>IF(SUM(作業所!H155)=0,"",SUM(作業所!H155)/1000)</f>
        <v/>
      </c>
      <c r="AJ155" s="188" t="str">
        <f>IF(SUM(作業所!I155)=0,"",SUM(作業所!I155)/1000)</f>
        <v/>
      </c>
      <c r="AK155" s="188" t="str">
        <f>IF(SUM(作業所!K155)=0,"",SUM(作業所!K155)/1000)</f>
        <v/>
      </c>
      <c r="AL155" s="188" t="str">
        <f>IF(SUM(作業所!R155)=0,"",SUM(作業所!R155)/1000)</f>
        <v/>
      </c>
      <c r="AM155" s="187" t="str">
        <f>IF(SUM('市受託(公益)'!H155)=0,"",SUM('市受託(公益)'!H155)/1000)</f>
        <v/>
      </c>
      <c r="AN155" s="188"/>
      <c r="AO155" s="188"/>
      <c r="AP155" s="188"/>
      <c r="AQ155" s="188"/>
    </row>
    <row r="156" spans="1:43" ht="16.5" hidden="1" customHeight="1" outlineLevel="3">
      <c r="A156" s="183"/>
      <c r="F156" s="192" t="s">
        <v>779</v>
      </c>
      <c r="G156" s="44" t="s">
        <v>853</v>
      </c>
      <c r="H156" s="179">
        <v>0</v>
      </c>
      <c r="I156" s="179">
        <f t="shared" si="4"/>
        <v>510</v>
      </c>
      <c r="J156" s="179">
        <f t="shared" si="5"/>
        <v>510</v>
      </c>
      <c r="K156" s="180" t="str">
        <f>IF(SUM(法人!H156)=0,"",SUM(法人!H156)/1000)</f>
        <v/>
      </c>
      <c r="L156" s="187" t="str">
        <f>IF(SUM(地域!H156)=0,"",SUM(地域!H156)/1000)</f>
        <v/>
      </c>
      <c r="M156" s="187" t="str">
        <f>IF(SUM(相談!H156)=0,"",SUM(相談!H156)/1000)</f>
        <v/>
      </c>
      <c r="N156" s="188" t="str">
        <f>IF(SUM(相談!I156)=0,"",SUM(相談!I156)/1000)</f>
        <v/>
      </c>
      <c r="O156" s="188" t="str">
        <f>IF(SUM(相談!M156)=0,"",SUM(相談!M156)/1000)</f>
        <v/>
      </c>
      <c r="P156" s="188" t="str">
        <f>IF(SUM(相談!T156)=0,"",SUM(相談!T156)/1000)</f>
        <v/>
      </c>
      <c r="Q156" s="187" t="str">
        <f>IF(SUM(基金!H156)=0,"",SUM(基金!H156)/1000)</f>
        <v/>
      </c>
      <c r="R156" s="181" t="str">
        <f>IF(SUM(善銀!H156)=0,"",SUM(善銀!H156)/1000)</f>
        <v/>
      </c>
      <c r="S156" s="187" t="str">
        <f>IF(SUM(一般募金!H156)=0,"",SUM(一般募金!H156)/1000)</f>
        <v/>
      </c>
      <c r="T156" s="188" t="str">
        <f>IF(SUM(一般募金!I156)=0,"",SUM(一般募金!I156)/1000)</f>
        <v/>
      </c>
      <c r="U156" s="188" t="e">
        <f>IF(SUM(一般募金!#REF!)=0,"",SUM(一般募金!#REF!)/1000)</f>
        <v>#REF!</v>
      </c>
      <c r="V156" s="188" t="str">
        <f>IF(SUM(一般募金!K156)=0,"",SUM(一般募金!K156)/1000)</f>
        <v/>
      </c>
      <c r="W156" s="187" t="str">
        <f>IF(SUM(歳末募金!H156)=0,"",SUM(歳末募金!I156)/1000)</f>
        <v/>
      </c>
      <c r="X156" s="187" t="str">
        <f>IF(SUM(センター管理!H156)=0,"",SUM(センター管理!H156)/1000)</f>
        <v/>
      </c>
      <c r="Y156" s="188" t="str">
        <f>IF(SUM(センター管理!I156)=0,"",SUM(センター管理!I156)/1000)</f>
        <v/>
      </c>
      <c r="Z156" s="188" t="str">
        <f>IF(SUM(センター管理!K156)=0,"",SUM(センター管理!K156)/1000)</f>
        <v/>
      </c>
      <c r="AA156" s="188" t="e">
        <f>IF(SUM(センター管理!#REF!)=0,"",SUM(センター管理!#REF!)/1000)</f>
        <v>#REF!</v>
      </c>
      <c r="AB156" s="187">
        <f>IF(SUM(居宅!H156)=0,"",SUM(居宅!H156)/1000)</f>
        <v>510</v>
      </c>
      <c r="AC156" s="188" t="str">
        <f>IF(SUM(居宅!I156)=0,"",SUM(居宅!I156)/1000)</f>
        <v/>
      </c>
      <c r="AD156" s="188">
        <f>IF(SUM(居宅!L156)=0,"",SUM(居宅!L156)/1000)</f>
        <v>510</v>
      </c>
      <c r="AE156" s="188" t="str">
        <f>IF(SUM(居宅!AF156)=0,"",SUM(居宅!AF156)/1000)</f>
        <v/>
      </c>
      <c r="AF156" s="188" t="str">
        <f>IF(SUM(居宅!AJ156)=0,"",SUM(居宅!AJ156)/1000)</f>
        <v/>
      </c>
      <c r="AG156" s="188" t="str">
        <f>IF(SUM(居宅!AT156)=0,"",SUM(居宅!AT156)/1000)</f>
        <v/>
      </c>
      <c r="AH156" s="188" t="str">
        <f>IF(SUM(居宅!BA156)=0,"",SUM(居宅!BA156)/1000)</f>
        <v/>
      </c>
      <c r="AI156" s="187" t="str">
        <f>IF(SUM(作業所!H156)=0,"",SUM(作業所!H156)/1000)</f>
        <v/>
      </c>
      <c r="AJ156" s="188" t="str">
        <f>IF(SUM(作業所!I156)=0,"",SUM(作業所!I156)/1000)</f>
        <v/>
      </c>
      <c r="AK156" s="188" t="str">
        <f>IF(SUM(作業所!K156)=0,"",SUM(作業所!K156)/1000)</f>
        <v/>
      </c>
      <c r="AL156" s="188" t="str">
        <f>IF(SUM(作業所!R156)=0,"",SUM(作業所!R156)/1000)</f>
        <v/>
      </c>
      <c r="AM156" s="187" t="str">
        <f>IF(SUM('市受託(公益)'!H156)=0,"",SUM('市受託(公益)'!H156)/1000)</f>
        <v/>
      </c>
      <c r="AN156" s="188"/>
      <c r="AO156" s="188"/>
      <c r="AP156" s="188"/>
      <c r="AQ156" s="188"/>
    </row>
    <row r="157" spans="1:43" ht="16.5" hidden="1" customHeight="1" outlineLevel="2">
      <c r="A157" s="183"/>
      <c r="F157" s="28" t="s">
        <v>712</v>
      </c>
      <c r="G157" s="48" t="s">
        <v>127</v>
      </c>
      <c r="H157" s="179" t="s">
        <v>771</v>
      </c>
      <c r="I157" s="179" t="str">
        <f t="shared" si="4"/>
        <v/>
      </c>
      <c r="J157" s="179" t="str">
        <f t="shared" si="5"/>
        <v xml:space="preserve"> </v>
      </c>
      <c r="K157" s="180" t="str">
        <f>IF(SUM(法人!H157)=0,"",SUM(法人!H157)/1000)</f>
        <v/>
      </c>
      <c r="L157" s="187" t="str">
        <f>IF(SUM(地域!H157)=0,"",SUM(地域!H157)/1000)</f>
        <v/>
      </c>
      <c r="M157" s="187" t="str">
        <f>IF(SUM(相談!H157)=0,"",SUM(相談!H157)/1000)</f>
        <v/>
      </c>
      <c r="N157" s="188" t="str">
        <f>IF(SUM(相談!I157)=0,"",SUM(相談!I157)/1000)</f>
        <v/>
      </c>
      <c r="O157" s="188" t="str">
        <f>IF(SUM(相談!M157)=0,"",SUM(相談!M157)/1000)</f>
        <v/>
      </c>
      <c r="P157" s="188" t="str">
        <f>IF(SUM(相談!T157)=0,"",SUM(相談!T157)/1000)</f>
        <v/>
      </c>
      <c r="Q157" s="187" t="str">
        <f>IF(SUM(基金!H157)=0,"",SUM(基金!H157)/1000)</f>
        <v/>
      </c>
      <c r="R157" s="181" t="str">
        <f>IF(SUM(善銀!H157)=0,"",SUM(善銀!H157)/1000)</f>
        <v/>
      </c>
      <c r="S157" s="187" t="str">
        <f>IF(SUM(一般募金!H157)=0,"",SUM(一般募金!H157)/1000)</f>
        <v/>
      </c>
      <c r="T157" s="188" t="str">
        <f>IF(SUM(一般募金!I157)=0,"",SUM(一般募金!I157)/1000)</f>
        <v/>
      </c>
      <c r="U157" s="188" t="e">
        <f>IF(SUM(一般募金!#REF!)=0,"",SUM(一般募金!#REF!)/1000)</f>
        <v>#REF!</v>
      </c>
      <c r="V157" s="188" t="str">
        <f>IF(SUM(一般募金!K157)=0,"",SUM(一般募金!K157)/1000)</f>
        <v/>
      </c>
      <c r="W157" s="187" t="str">
        <f>IF(SUM(歳末募金!H157)=0,"",SUM(歳末募金!I157)/1000)</f>
        <v/>
      </c>
      <c r="X157" s="187" t="str">
        <f>IF(SUM(センター管理!H157)=0,"",SUM(センター管理!H157)/1000)</f>
        <v/>
      </c>
      <c r="Y157" s="188" t="str">
        <f>IF(SUM(センター管理!I157)=0,"",SUM(センター管理!I157)/1000)</f>
        <v/>
      </c>
      <c r="Z157" s="188" t="str">
        <f>IF(SUM(センター管理!K157)=0,"",SUM(センター管理!K157)/1000)</f>
        <v/>
      </c>
      <c r="AA157" s="188" t="e">
        <f>IF(SUM(センター管理!#REF!)=0,"",SUM(センター管理!#REF!)/1000)</f>
        <v>#REF!</v>
      </c>
      <c r="AB157" s="187" t="str">
        <f>IF(SUM(居宅!H157)=0,"",SUM(居宅!H157)/1000)</f>
        <v/>
      </c>
      <c r="AC157" s="188" t="str">
        <f>IF(SUM(居宅!I157)=0,"",SUM(居宅!I157)/1000)</f>
        <v/>
      </c>
      <c r="AD157" s="188" t="str">
        <f>IF(SUM(居宅!L157)=0,"",SUM(居宅!L157)/1000)</f>
        <v/>
      </c>
      <c r="AE157" s="188" t="str">
        <f>IF(SUM(居宅!AF157)=0,"",SUM(居宅!AF157)/1000)</f>
        <v/>
      </c>
      <c r="AF157" s="188" t="str">
        <f>IF(SUM(居宅!AJ157)=0,"",SUM(居宅!AJ157)/1000)</f>
        <v/>
      </c>
      <c r="AG157" s="188" t="str">
        <f>IF(SUM(居宅!AT157)=0,"",SUM(居宅!AT157)/1000)</f>
        <v/>
      </c>
      <c r="AH157" s="188" t="str">
        <f>IF(SUM(居宅!BA157)=0,"",SUM(居宅!BA157)/1000)</f>
        <v/>
      </c>
      <c r="AI157" s="187" t="str">
        <f>IF(SUM(作業所!H157)=0,"",SUM(作業所!H157)/1000)</f>
        <v/>
      </c>
      <c r="AJ157" s="188" t="str">
        <f>IF(SUM(作業所!I157)=0,"",SUM(作業所!I157)/1000)</f>
        <v/>
      </c>
      <c r="AK157" s="188" t="str">
        <f>IF(SUM(作業所!K157)=0,"",SUM(作業所!K157)/1000)</f>
        <v/>
      </c>
      <c r="AL157" s="188" t="str">
        <f>IF(SUM(作業所!R157)=0,"",SUM(作業所!R157)/1000)</f>
        <v/>
      </c>
      <c r="AM157" s="187" t="str">
        <f>IF(SUM('市受託(公益)'!H157)=0,"",SUM('市受託(公益)'!H157)/1000)</f>
        <v/>
      </c>
      <c r="AN157" s="188" t="str">
        <f>IF(SUM('市受託(公益)'!I157)=0,"",SUM('市受託(公益)'!I157)/1000)</f>
        <v/>
      </c>
      <c r="AO157" s="188" t="str">
        <f>IF(SUM('市受託(公益)'!K157)=0,"",SUM('市受託(公益)'!K157)/1000)</f>
        <v/>
      </c>
      <c r="AP157" s="188" t="str">
        <f>IF(SUM('市受託(公益)'!M157)=0,"",SUM('市受託(公益)'!M157)/1000)</f>
        <v/>
      </c>
      <c r="AQ157" s="188" t="e">
        <f>IF(SUM('市受託(公益)'!#REF!)=0,"",SUM('市受託(公益)'!#REF!)/1000)</f>
        <v>#REF!</v>
      </c>
    </row>
    <row r="158" spans="1:43" ht="16.5" hidden="1" customHeight="1" outlineLevel="2">
      <c r="A158" s="183"/>
      <c r="F158" s="28" t="s">
        <v>150</v>
      </c>
      <c r="G158" s="48" t="s">
        <v>128</v>
      </c>
      <c r="H158" s="179">
        <v>66300</v>
      </c>
      <c r="I158" s="179">
        <f t="shared" si="4"/>
        <v>59383</v>
      </c>
      <c r="J158" s="179">
        <f t="shared" si="5"/>
        <v>-6917</v>
      </c>
      <c r="K158" s="180" t="str">
        <f>IF(SUM(法人!H158)=0,"",SUM(法人!H158)/1000)</f>
        <v/>
      </c>
      <c r="L158" s="187" t="str">
        <f>IF(SUM(地域!H158)=0,"",SUM(地域!H158)/1000)</f>
        <v/>
      </c>
      <c r="M158" s="187" t="str">
        <f>IF(SUM(相談!H158)=0,"",SUM(相談!H158)/1000)</f>
        <v/>
      </c>
      <c r="N158" s="188" t="str">
        <f>IF(SUM(相談!I158)=0,"",SUM(相談!I158)/1000)</f>
        <v/>
      </c>
      <c r="O158" s="188" t="str">
        <f>IF(SUM(相談!M158)=0,"",SUM(相談!M158)/1000)</f>
        <v/>
      </c>
      <c r="P158" s="188" t="str">
        <f>IF(SUM(相談!T158)=0,"",SUM(相談!T158)/1000)</f>
        <v/>
      </c>
      <c r="Q158" s="187" t="str">
        <f>IF(SUM(基金!H158)=0,"",SUM(基金!H158)/1000)</f>
        <v/>
      </c>
      <c r="R158" s="181" t="str">
        <f>IF(SUM(善銀!H158)=0,"",SUM(善銀!H158)/1000)</f>
        <v/>
      </c>
      <c r="S158" s="187" t="str">
        <f>IF(SUM(一般募金!H158)=0,"",SUM(一般募金!H158)/1000)</f>
        <v/>
      </c>
      <c r="T158" s="188" t="str">
        <f>IF(SUM(一般募金!I158)=0,"",SUM(一般募金!I158)/1000)</f>
        <v/>
      </c>
      <c r="U158" s="188" t="e">
        <f>IF(SUM(一般募金!#REF!)=0,"",SUM(一般募金!#REF!)/1000)</f>
        <v>#REF!</v>
      </c>
      <c r="V158" s="188" t="str">
        <f>IF(SUM(一般募金!K158)=0,"",SUM(一般募金!K158)/1000)</f>
        <v/>
      </c>
      <c r="W158" s="187" t="str">
        <f>IF(SUM(歳末募金!H158)=0,"",SUM(歳末募金!I158)/1000)</f>
        <v/>
      </c>
      <c r="X158" s="187" t="str">
        <f>IF(SUM(センター管理!H158)=0,"",SUM(センター管理!H158)/1000)</f>
        <v/>
      </c>
      <c r="Y158" s="188" t="str">
        <f>IF(SUM(センター管理!I158)=0,"",SUM(センター管理!I158)/1000)</f>
        <v/>
      </c>
      <c r="Z158" s="188" t="str">
        <f>IF(SUM(センター管理!K158)=0,"",SUM(センター管理!K158)/1000)</f>
        <v/>
      </c>
      <c r="AA158" s="188" t="e">
        <f>IF(SUM(センター管理!#REF!)=0,"",SUM(センター管理!#REF!)/1000)</f>
        <v>#REF!</v>
      </c>
      <c r="AB158" s="187" t="str">
        <f>IF(SUM(居宅!H158)=0,"",SUM(居宅!H158)/1000)</f>
        <v/>
      </c>
      <c r="AC158" s="188" t="str">
        <f>IF(SUM(居宅!I158)=0,"",SUM(居宅!I158)/1000)</f>
        <v/>
      </c>
      <c r="AD158" s="188" t="str">
        <f>IF(SUM(居宅!L158)=0,"",SUM(居宅!L158)/1000)</f>
        <v/>
      </c>
      <c r="AE158" s="188" t="str">
        <f>IF(SUM(居宅!AF158)=0,"",SUM(居宅!AF158)/1000)</f>
        <v/>
      </c>
      <c r="AF158" s="188" t="str">
        <f>IF(SUM(居宅!AJ158)=0,"",SUM(居宅!AJ158)/1000)</f>
        <v/>
      </c>
      <c r="AG158" s="188" t="str">
        <f>IF(SUM(居宅!AT158)=0,"",SUM(居宅!AT158)/1000)</f>
        <v/>
      </c>
      <c r="AH158" s="188" t="str">
        <f>IF(SUM(居宅!BA158)=0,"",SUM(居宅!BA158)/1000)</f>
        <v/>
      </c>
      <c r="AI158" s="187">
        <f>IF(SUM(作業所!H158)=0,"",SUM(作業所!H158)/1000)</f>
        <v>59383</v>
      </c>
      <c r="AJ158" s="188" t="str">
        <f>IF(SUM(作業所!I158)=0,"",SUM(作業所!I158)/1000)</f>
        <v/>
      </c>
      <c r="AK158" s="188">
        <f>IF(SUM(作業所!K158)=0,"",SUM(作業所!K158)/1000)</f>
        <v>43344</v>
      </c>
      <c r="AL158" s="188">
        <f>IF(SUM(作業所!R158)=0,"",SUM(作業所!R158)/1000)</f>
        <v>16039</v>
      </c>
      <c r="AM158" s="187" t="str">
        <f>IF(SUM('市受託(公益)'!H158)=0,"",SUM('市受託(公益)'!H158)/1000)</f>
        <v/>
      </c>
      <c r="AN158" s="188" t="str">
        <f>IF(SUM('市受託(公益)'!I158)=0,"",SUM('市受託(公益)'!I158)/1000)</f>
        <v/>
      </c>
      <c r="AO158" s="188" t="str">
        <f>IF(SUM('市受託(公益)'!K158)=0,"",SUM('市受託(公益)'!K158)/1000)</f>
        <v/>
      </c>
      <c r="AP158" s="188" t="str">
        <f>IF(SUM('市受託(公益)'!M158)=0,"",SUM('市受託(公益)'!M158)/1000)</f>
        <v/>
      </c>
      <c r="AQ158" s="188" t="e">
        <f>IF(SUM('市受託(公益)'!#REF!)=0,"",SUM('市受託(公益)'!#REF!)/1000)</f>
        <v>#REF!</v>
      </c>
    </row>
    <row r="159" spans="1:43" ht="16.5" hidden="1" customHeight="1" outlineLevel="3">
      <c r="A159" s="183"/>
      <c r="F159" s="192" t="s">
        <v>778</v>
      </c>
      <c r="G159" s="44" t="s">
        <v>854</v>
      </c>
      <c r="H159" s="179">
        <v>0</v>
      </c>
      <c r="I159" s="179">
        <f t="shared" si="4"/>
        <v>57746</v>
      </c>
      <c r="J159" s="179">
        <f t="shared" si="5"/>
        <v>57746</v>
      </c>
      <c r="K159" s="180" t="str">
        <f>IF(SUM(法人!H159)=0,"",SUM(法人!H159)/1000)</f>
        <v/>
      </c>
      <c r="L159" s="187" t="str">
        <f>IF(SUM(地域!H159)=0,"",SUM(地域!H159)/1000)</f>
        <v/>
      </c>
      <c r="M159" s="187" t="str">
        <f>IF(SUM(相談!H159)=0,"",SUM(相談!H159)/1000)</f>
        <v/>
      </c>
      <c r="N159" s="188" t="str">
        <f>IF(SUM(相談!I159)=0,"",SUM(相談!I159)/1000)</f>
        <v/>
      </c>
      <c r="O159" s="188" t="str">
        <f>IF(SUM(相談!M159)=0,"",SUM(相談!M159)/1000)</f>
        <v/>
      </c>
      <c r="P159" s="188" t="str">
        <f>IF(SUM(相談!T159)=0,"",SUM(相談!T159)/1000)</f>
        <v/>
      </c>
      <c r="Q159" s="187" t="str">
        <f>IF(SUM(基金!H159)=0,"",SUM(基金!H159)/1000)</f>
        <v/>
      </c>
      <c r="R159" s="181" t="str">
        <f>IF(SUM(善銀!H159)=0,"",SUM(善銀!H159)/1000)</f>
        <v/>
      </c>
      <c r="S159" s="187" t="str">
        <f>IF(SUM(一般募金!H159)=0,"",SUM(一般募金!H159)/1000)</f>
        <v/>
      </c>
      <c r="T159" s="188" t="str">
        <f>IF(SUM(一般募金!I159)=0,"",SUM(一般募金!I159)/1000)</f>
        <v/>
      </c>
      <c r="U159" s="188" t="e">
        <f>IF(SUM(一般募金!#REF!)=0,"",SUM(一般募金!#REF!)/1000)</f>
        <v>#REF!</v>
      </c>
      <c r="V159" s="188" t="str">
        <f>IF(SUM(一般募金!K159)=0,"",SUM(一般募金!K159)/1000)</f>
        <v/>
      </c>
      <c r="W159" s="187" t="str">
        <f>IF(SUM(歳末募金!H159)=0,"",SUM(歳末募金!I159)/1000)</f>
        <v/>
      </c>
      <c r="X159" s="187" t="str">
        <f>IF(SUM(センター管理!H159)=0,"",SUM(センター管理!H159)/1000)</f>
        <v/>
      </c>
      <c r="Y159" s="188" t="str">
        <f>IF(SUM(センター管理!I159)=0,"",SUM(センター管理!I159)/1000)</f>
        <v/>
      </c>
      <c r="Z159" s="188" t="str">
        <f>IF(SUM(センター管理!K159)=0,"",SUM(センター管理!K159)/1000)</f>
        <v/>
      </c>
      <c r="AA159" s="188" t="e">
        <f>IF(SUM(センター管理!#REF!)=0,"",SUM(センター管理!#REF!)/1000)</f>
        <v>#REF!</v>
      </c>
      <c r="AB159" s="187" t="str">
        <f>IF(SUM(居宅!H159)=0,"",SUM(居宅!H159)/1000)</f>
        <v/>
      </c>
      <c r="AC159" s="188" t="str">
        <f>IF(SUM(居宅!I159)=0,"",SUM(居宅!I159)/1000)</f>
        <v/>
      </c>
      <c r="AD159" s="188" t="str">
        <f>IF(SUM(居宅!L159)=0,"",SUM(居宅!L159)/1000)</f>
        <v/>
      </c>
      <c r="AE159" s="188" t="str">
        <f>IF(SUM(居宅!AF159)=0,"",SUM(居宅!AF159)/1000)</f>
        <v/>
      </c>
      <c r="AF159" s="188" t="str">
        <f>IF(SUM(居宅!AJ159)=0,"",SUM(居宅!AJ159)/1000)</f>
        <v/>
      </c>
      <c r="AG159" s="188" t="str">
        <f>IF(SUM(居宅!AT159)=0,"",SUM(居宅!AT159)/1000)</f>
        <v/>
      </c>
      <c r="AH159" s="188" t="str">
        <f>IF(SUM(居宅!BA159)=0,"",SUM(居宅!BA159)/1000)</f>
        <v/>
      </c>
      <c r="AI159" s="187">
        <f>IF(SUM(作業所!H159)=0,"",SUM(作業所!H159)/1000)</f>
        <v>57746</v>
      </c>
      <c r="AJ159" s="188" t="str">
        <f>IF(SUM(作業所!I159)=0,"",SUM(作業所!I159)/1000)</f>
        <v/>
      </c>
      <c r="AK159" s="188">
        <f>IF(SUM(作業所!K159)=0,"",SUM(作業所!K159)/1000)</f>
        <v>41707</v>
      </c>
      <c r="AL159" s="188">
        <f>IF(SUM(作業所!R159)=0,"",SUM(作業所!R159)/1000)</f>
        <v>16039</v>
      </c>
      <c r="AM159" s="187" t="str">
        <f>IF(SUM('市受託(公益)'!H159)=0,"",SUM('市受託(公益)'!H159)/1000)</f>
        <v/>
      </c>
      <c r="AN159" s="188"/>
      <c r="AO159" s="188"/>
      <c r="AP159" s="188"/>
      <c r="AQ159" s="188"/>
    </row>
    <row r="160" spans="1:43" ht="16.5" hidden="1" customHeight="1" outlineLevel="3">
      <c r="A160" s="183"/>
      <c r="F160" s="192" t="s">
        <v>779</v>
      </c>
      <c r="G160" s="44" t="s">
        <v>855</v>
      </c>
      <c r="H160" s="179">
        <v>0</v>
      </c>
      <c r="I160" s="179">
        <f t="shared" si="4"/>
        <v>1637</v>
      </c>
      <c r="J160" s="179">
        <f t="shared" si="5"/>
        <v>1637</v>
      </c>
      <c r="K160" s="180" t="str">
        <f>IF(SUM(法人!H160)=0,"",SUM(法人!H160)/1000)</f>
        <v/>
      </c>
      <c r="L160" s="187" t="str">
        <f>IF(SUM(地域!H160)=0,"",SUM(地域!H160)/1000)</f>
        <v/>
      </c>
      <c r="M160" s="187" t="str">
        <f>IF(SUM(相談!H160)=0,"",SUM(相談!H160)/1000)</f>
        <v/>
      </c>
      <c r="N160" s="188" t="str">
        <f>IF(SUM(相談!I160)=0,"",SUM(相談!I160)/1000)</f>
        <v/>
      </c>
      <c r="O160" s="188" t="str">
        <f>IF(SUM(相談!M160)=0,"",SUM(相談!M160)/1000)</f>
        <v/>
      </c>
      <c r="P160" s="188" t="str">
        <f>IF(SUM(相談!T160)=0,"",SUM(相談!T160)/1000)</f>
        <v/>
      </c>
      <c r="Q160" s="187" t="str">
        <f>IF(SUM(基金!H160)=0,"",SUM(基金!H160)/1000)</f>
        <v/>
      </c>
      <c r="R160" s="181" t="str">
        <f>IF(SUM(善銀!H160)=0,"",SUM(善銀!H160)/1000)</f>
        <v/>
      </c>
      <c r="S160" s="187" t="str">
        <f>IF(SUM(一般募金!H160)=0,"",SUM(一般募金!H160)/1000)</f>
        <v/>
      </c>
      <c r="T160" s="188" t="str">
        <f>IF(SUM(一般募金!I160)=0,"",SUM(一般募金!I160)/1000)</f>
        <v/>
      </c>
      <c r="U160" s="188" t="e">
        <f>IF(SUM(一般募金!#REF!)=0,"",SUM(一般募金!#REF!)/1000)</f>
        <v>#REF!</v>
      </c>
      <c r="V160" s="188" t="str">
        <f>IF(SUM(一般募金!K160)=0,"",SUM(一般募金!K160)/1000)</f>
        <v/>
      </c>
      <c r="W160" s="187" t="str">
        <f>IF(SUM(歳末募金!H160)=0,"",SUM(歳末募金!I160)/1000)</f>
        <v/>
      </c>
      <c r="X160" s="187" t="str">
        <f>IF(SUM(センター管理!H160)=0,"",SUM(センター管理!H160)/1000)</f>
        <v/>
      </c>
      <c r="Y160" s="188" t="str">
        <f>IF(SUM(センター管理!I160)=0,"",SUM(センター管理!I160)/1000)</f>
        <v/>
      </c>
      <c r="Z160" s="188" t="str">
        <f>IF(SUM(センター管理!K160)=0,"",SUM(センター管理!K160)/1000)</f>
        <v/>
      </c>
      <c r="AA160" s="188" t="e">
        <f>IF(SUM(センター管理!#REF!)=0,"",SUM(センター管理!#REF!)/1000)</f>
        <v>#REF!</v>
      </c>
      <c r="AB160" s="187" t="str">
        <f>IF(SUM(居宅!H160)=0,"",SUM(居宅!H160)/1000)</f>
        <v/>
      </c>
      <c r="AC160" s="188" t="str">
        <f>IF(SUM(居宅!I160)=0,"",SUM(居宅!I160)/1000)</f>
        <v/>
      </c>
      <c r="AD160" s="188" t="str">
        <f>IF(SUM(居宅!L160)=0,"",SUM(居宅!L160)/1000)</f>
        <v/>
      </c>
      <c r="AE160" s="188" t="str">
        <f>IF(SUM(居宅!AF160)=0,"",SUM(居宅!AF160)/1000)</f>
        <v/>
      </c>
      <c r="AF160" s="188" t="str">
        <f>IF(SUM(居宅!AJ160)=0,"",SUM(居宅!AJ160)/1000)</f>
        <v/>
      </c>
      <c r="AG160" s="188" t="str">
        <f>IF(SUM(居宅!AT160)=0,"",SUM(居宅!AT160)/1000)</f>
        <v/>
      </c>
      <c r="AH160" s="188" t="str">
        <f>IF(SUM(居宅!BA160)=0,"",SUM(居宅!BA160)/1000)</f>
        <v/>
      </c>
      <c r="AI160" s="187">
        <f>IF(SUM(作業所!H160)=0,"",SUM(作業所!H160)/1000)</f>
        <v>1637</v>
      </c>
      <c r="AJ160" s="188" t="str">
        <f>IF(SUM(作業所!I160)=0,"",SUM(作業所!I160)/1000)</f>
        <v/>
      </c>
      <c r="AK160" s="188">
        <f>IF(SUM(作業所!K160)=0,"",SUM(作業所!K160)/1000)</f>
        <v>1637</v>
      </c>
      <c r="AL160" s="188" t="str">
        <f>IF(SUM(作業所!R160)=0,"",SUM(作業所!R160)/1000)</f>
        <v/>
      </c>
      <c r="AM160" s="187" t="str">
        <f>IF(SUM('市受託(公益)'!H160)=0,"",SUM('市受託(公益)'!H160)/1000)</f>
        <v/>
      </c>
      <c r="AN160" s="188"/>
      <c r="AO160" s="188"/>
      <c r="AP160" s="188"/>
      <c r="AQ160" s="188"/>
    </row>
    <row r="161" spans="1:43" ht="16.5" hidden="1" customHeight="1" outlineLevel="2">
      <c r="A161" s="183"/>
      <c r="F161" s="28" t="s">
        <v>713</v>
      </c>
      <c r="G161" s="48" t="s">
        <v>129</v>
      </c>
      <c r="H161" s="179" t="s">
        <v>771</v>
      </c>
      <c r="I161" s="179" t="str">
        <f t="shared" si="4"/>
        <v/>
      </c>
      <c r="J161" s="179" t="str">
        <f t="shared" si="5"/>
        <v xml:space="preserve"> </v>
      </c>
      <c r="K161" s="180" t="str">
        <f>IF(SUM(法人!H161)=0,"",SUM(法人!H161)/1000)</f>
        <v/>
      </c>
      <c r="L161" s="187" t="str">
        <f>IF(SUM(地域!H161)=0,"",SUM(地域!H161)/1000)</f>
        <v/>
      </c>
      <c r="M161" s="187" t="str">
        <f>IF(SUM(相談!H161)=0,"",SUM(相談!H161)/1000)</f>
        <v/>
      </c>
      <c r="N161" s="188" t="str">
        <f>IF(SUM(相談!I161)=0,"",SUM(相談!I161)/1000)</f>
        <v/>
      </c>
      <c r="O161" s="188" t="str">
        <f>IF(SUM(相談!M161)=0,"",SUM(相談!M161)/1000)</f>
        <v/>
      </c>
      <c r="P161" s="188" t="str">
        <f>IF(SUM(相談!T161)=0,"",SUM(相談!T161)/1000)</f>
        <v/>
      </c>
      <c r="Q161" s="187" t="str">
        <f>IF(SUM(基金!H161)=0,"",SUM(基金!H161)/1000)</f>
        <v/>
      </c>
      <c r="R161" s="181" t="str">
        <f>IF(SUM(善銀!H161)=0,"",SUM(善銀!H161)/1000)</f>
        <v/>
      </c>
      <c r="S161" s="187" t="str">
        <f>IF(SUM(一般募金!H161)=0,"",SUM(一般募金!H161)/1000)</f>
        <v/>
      </c>
      <c r="T161" s="188" t="str">
        <f>IF(SUM(一般募金!I161)=0,"",SUM(一般募金!I161)/1000)</f>
        <v/>
      </c>
      <c r="U161" s="188" t="e">
        <f>IF(SUM(一般募金!#REF!)=0,"",SUM(一般募金!#REF!)/1000)</f>
        <v>#REF!</v>
      </c>
      <c r="V161" s="188" t="str">
        <f>IF(SUM(一般募金!K161)=0,"",SUM(一般募金!K161)/1000)</f>
        <v/>
      </c>
      <c r="W161" s="187" t="str">
        <f>IF(SUM(歳末募金!H161)=0,"",SUM(歳末募金!I161)/1000)</f>
        <v/>
      </c>
      <c r="X161" s="187" t="str">
        <f>IF(SUM(センター管理!H161)=0,"",SUM(センター管理!H161)/1000)</f>
        <v/>
      </c>
      <c r="Y161" s="188" t="str">
        <f>IF(SUM(センター管理!I161)=0,"",SUM(センター管理!I161)/1000)</f>
        <v/>
      </c>
      <c r="Z161" s="188" t="str">
        <f>IF(SUM(センター管理!K161)=0,"",SUM(センター管理!K161)/1000)</f>
        <v/>
      </c>
      <c r="AA161" s="188" t="e">
        <f>IF(SUM(センター管理!#REF!)=0,"",SUM(センター管理!#REF!)/1000)</f>
        <v>#REF!</v>
      </c>
      <c r="AB161" s="187" t="str">
        <f>IF(SUM(居宅!H161)=0,"",SUM(居宅!H161)/1000)</f>
        <v/>
      </c>
      <c r="AC161" s="188" t="str">
        <f>IF(SUM(居宅!I161)=0,"",SUM(居宅!I161)/1000)</f>
        <v/>
      </c>
      <c r="AD161" s="188" t="str">
        <f>IF(SUM(居宅!L161)=0,"",SUM(居宅!L161)/1000)</f>
        <v/>
      </c>
      <c r="AE161" s="188" t="str">
        <f>IF(SUM(居宅!AF161)=0,"",SUM(居宅!AF161)/1000)</f>
        <v/>
      </c>
      <c r="AF161" s="188" t="str">
        <f>IF(SUM(居宅!AJ161)=0,"",SUM(居宅!AJ161)/1000)</f>
        <v/>
      </c>
      <c r="AG161" s="188" t="str">
        <f>IF(SUM(居宅!AT161)=0,"",SUM(居宅!AT161)/1000)</f>
        <v/>
      </c>
      <c r="AH161" s="188" t="str">
        <f>IF(SUM(居宅!BA161)=0,"",SUM(居宅!BA161)/1000)</f>
        <v/>
      </c>
      <c r="AI161" s="187" t="str">
        <f>IF(SUM(作業所!H161)=0,"",SUM(作業所!H161)/1000)</f>
        <v/>
      </c>
      <c r="AJ161" s="188" t="str">
        <f>IF(SUM(作業所!I161)=0,"",SUM(作業所!I161)/1000)</f>
        <v/>
      </c>
      <c r="AK161" s="188" t="str">
        <f>IF(SUM(作業所!K161)=0,"",SUM(作業所!K161)/1000)</f>
        <v/>
      </c>
      <c r="AL161" s="188" t="str">
        <f>IF(SUM(作業所!R161)=0,"",SUM(作業所!R161)/1000)</f>
        <v/>
      </c>
      <c r="AM161" s="187" t="str">
        <f>IF(SUM('市受託(公益)'!H161)=0,"",SUM('市受託(公益)'!H161)/1000)</f>
        <v/>
      </c>
      <c r="AN161" s="188" t="str">
        <f>IF(SUM('市受託(公益)'!I161)=0,"",SUM('市受託(公益)'!I161)/1000)</f>
        <v/>
      </c>
      <c r="AO161" s="188" t="str">
        <f>IF(SUM('市受託(公益)'!K161)=0,"",SUM('市受託(公益)'!K161)/1000)</f>
        <v/>
      </c>
      <c r="AP161" s="188" t="str">
        <f>IF(SUM('市受託(公益)'!M161)=0,"",SUM('市受託(公益)'!M161)/1000)</f>
        <v/>
      </c>
      <c r="AQ161" s="188" t="e">
        <f>IF(SUM('市受託(公益)'!#REF!)=0,"",SUM('市受託(公益)'!#REF!)/1000)</f>
        <v>#REF!</v>
      </c>
    </row>
    <row r="162" spans="1:43" ht="16.5" hidden="1" customHeight="1" outlineLevel="2">
      <c r="A162" s="183"/>
      <c r="F162" s="28" t="s">
        <v>182</v>
      </c>
      <c r="G162" s="48" t="s">
        <v>412</v>
      </c>
      <c r="H162" s="179">
        <v>1500</v>
      </c>
      <c r="I162" s="179">
        <f t="shared" si="4"/>
        <v>1500</v>
      </c>
      <c r="J162" s="179">
        <f t="shared" si="5"/>
        <v>0</v>
      </c>
      <c r="K162" s="180" t="str">
        <f>IF(SUM(法人!H162)=0,"",SUM(法人!H162)/1000)</f>
        <v/>
      </c>
      <c r="L162" s="187" t="str">
        <f>IF(SUM(地域!H162)=0,"",SUM(地域!H162)/1000)</f>
        <v/>
      </c>
      <c r="M162" s="187">
        <f>IF(SUM(相談!H162)=0,"",SUM(相談!H162)/1000)</f>
        <v>1500</v>
      </c>
      <c r="N162" s="188">
        <f>IF(SUM(相談!I162)=0,"",SUM(相談!I162)/1000)</f>
        <v>1500</v>
      </c>
      <c r="O162" s="188" t="str">
        <f>IF(SUM(相談!M162)=0,"",SUM(相談!M162)/1000)</f>
        <v/>
      </c>
      <c r="P162" s="188" t="str">
        <f>IF(SUM(相談!T162)=0,"",SUM(相談!T162)/1000)</f>
        <v/>
      </c>
      <c r="Q162" s="187" t="str">
        <f>IF(SUM(基金!H162)=0,"",SUM(基金!H162)/1000)</f>
        <v/>
      </c>
      <c r="R162" s="181" t="str">
        <f>IF(SUM(善銀!H162)=0,"",SUM(善銀!H162)/1000)</f>
        <v/>
      </c>
      <c r="S162" s="187" t="str">
        <f>IF(SUM(一般募金!H162)=0,"",SUM(一般募金!H162)/1000)</f>
        <v/>
      </c>
      <c r="T162" s="188" t="str">
        <f>IF(SUM(一般募金!I162)=0,"",SUM(一般募金!I162)/1000)</f>
        <v/>
      </c>
      <c r="U162" s="188" t="e">
        <f>IF(SUM(一般募金!#REF!)=0,"",SUM(一般募金!#REF!)/1000)</f>
        <v>#REF!</v>
      </c>
      <c r="V162" s="188" t="str">
        <f>IF(SUM(一般募金!K162)=0,"",SUM(一般募金!K162)/1000)</f>
        <v/>
      </c>
      <c r="W162" s="187" t="str">
        <f>IF(SUM(歳末募金!H162)=0,"",SUM(歳末募金!I162)/1000)</f>
        <v/>
      </c>
      <c r="X162" s="187" t="str">
        <f>IF(SUM(センター管理!H162)=0,"",SUM(センター管理!H162)/1000)</f>
        <v/>
      </c>
      <c r="Y162" s="188" t="str">
        <f>IF(SUM(センター管理!I162)=0,"",SUM(センター管理!I162)/1000)</f>
        <v/>
      </c>
      <c r="Z162" s="188" t="str">
        <f>IF(SUM(センター管理!K162)=0,"",SUM(センター管理!K162)/1000)</f>
        <v/>
      </c>
      <c r="AA162" s="188" t="e">
        <f>IF(SUM(センター管理!#REF!)=0,"",SUM(センター管理!#REF!)/1000)</f>
        <v>#REF!</v>
      </c>
      <c r="AB162" s="187" t="str">
        <f>IF(SUM(居宅!H162)=0,"",SUM(居宅!H162)/1000)</f>
        <v/>
      </c>
      <c r="AC162" s="188" t="str">
        <f>IF(SUM(居宅!I162)=0,"",SUM(居宅!I162)/1000)</f>
        <v/>
      </c>
      <c r="AD162" s="188" t="str">
        <f>IF(SUM(居宅!L162)=0,"",SUM(居宅!L162)/1000)</f>
        <v/>
      </c>
      <c r="AE162" s="188" t="str">
        <f>IF(SUM(居宅!AF162)=0,"",SUM(居宅!AF162)/1000)</f>
        <v/>
      </c>
      <c r="AF162" s="188" t="str">
        <f>IF(SUM(居宅!AJ162)=0,"",SUM(居宅!AJ162)/1000)</f>
        <v/>
      </c>
      <c r="AG162" s="188" t="str">
        <f>IF(SUM(居宅!AT162)=0,"",SUM(居宅!AT162)/1000)</f>
        <v/>
      </c>
      <c r="AH162" s="188" t="str">
        <f>IF(SUM(居宅!BA162)=0,"",SUM(居宅!BA162)/1000)</f>
        <v/>
      </c>
      <c r="AI162" s="187" t="str">
        <f>IF(SUM(作業所!H162)=0,"",SUM(作業所!H162)/1000)</f>
        <v/>
      </c>
      <c r="AJ162" s="188" t="str">
        <f>IF(SUM(作業所!I162)=0,"",SUM(作業所!I162)/1000)</f>
        <v/>
      </c>
      <c r="AK162" s="188" t="str">
        <f>IF(SUM(作業所!K162)=0,"",SUM(作業所!K162)/1000)</f>
        <v/>
      </c>
      <c r="AL162" s="188" t="str">
        <f>IF(SUM(作業所!R162)=0,"",SUM(作業所!R162)/1000)</f>
        <v/>
      </c>
      <c r="AM162" s="187" t="str">
        <f>IF(SUM('市受託(公益)'!H162)=0,"",SUM('市受託(公益)'!H162)/1000)</f>
        <v/>
      </c>
      <c r="AN162" s="188" t="str">
        <f>IF(SUM('市受託(公益)'!I162)=0,"",SUM('市受託(公益)'!I162)/1000)</f>
        <v/>
      </c>
      <c r="AO162" s="188" t="str">
        <f>IF(SUM('市受託(公益)'!K162)=0,"",SUM('市受託(公益)'!K162)/1000)</f>
        <v/>
      </c>
      <c r="AP162" s="188" t="str">
        <f>IF(SUM('市受託(公益)'!M162)=0,"",SUM('市受託(公益)'!M162)/1000)</f>
        <v/>
      </c>
      <c r="AQ162" s="188" t="e">
        <f>IF(SUM('市受託(公益)'!#REF!)=0,"",SUM('市受託(公益)'!#REF!)/1000)</f>
        <v>#REF!</v>
      </c>
    </row>
    <row r="163" spans="1:43" ht="16.5" hidden="1" customHeight="1" outlineLevel="2">
      <c r="A163" s="183"/>
      <c r="F163" s="28" t="s">
        <v>714</v>
      </c>
      <c r="G163" s="48" t="s">
        <v>414</v>
      </c>
      <c r="H163" s="179" t="s">
        <v>771</v>
      </c>
      <c r="I163" s="179" t="str">
        <f t="shared" si="4"/>
        <v/>
      </c>
      <c r="J163" s="179" t="str">
        <f t="shared" si="5"/>
        <v xml:space="preserve"> </v>
      </c>
      <c r="K163" s="180" t="str">
        <f>IF(SUM(法人!H163)=0,"",SUM(法人!H163)/1000)</f>
        <v/>
      </c>
      <c r="L163" s="187" t="str">
        <f>IF(SUM(地域!H163)=0,"",SUM(地域!H163)/1000)</f>
        <v/>
      </c>
      <c r="M163" s="187" t="str">
        <f>IF(SUM(相談!H163)=0,"",SUM(相談!H163)/1000)</f>
        <v/>
      </c>
      <c r="N163" s="188" t="str">
        <f>IF(SUM(相談!I163)=0,"",SUM(相談!I163)/1000)</f>
        <v/>
      </c>
      <c r="O163" s="188" t="str">
        <f>IF(SUM(相談!M163)=0,"",SUM(相談!M163)/1000)</f>
        <v/>
      </c>
      <c r="P163" s="188" t="str">
        <f>IF(SUM(相談!T163)=0,"",SUM(相談!T163)/1000)</f>
        <v/>
      </c>
      <c r="Q163" s="187" t="str">
        <f>IF(SUM(基金!H163)=0,"",SUM(基金!H163)/1000)</f>
        <v/>
      </c>
      <c r="R163" s="181" t="str">
        <f>IF(SUM(善銀!H163)=0,"",SUM(善銀!H163)/1000)</f>
        <v/>
      </c>
      <c r="S163" s="187" t="str">
        <f>IF(SUM(一般募金!H163)=0,"",SUM(一般募金!H163)/1000)</f>
        <v/>
      </c>
      <c r="T163" s="188" t="str">
        <f>IF(SUM(一般募金!I163)=0,"",SUM(一般募金!I163)/1000)</f>
        <v/>
      </c>
      <c r="U163" s="188" t="e">
        <f>IF(SUM(一般募金!#REF!)=0,"",SUM(一般募金!#REF!)/1000)</f>
        <v>#REF!</v>
      </c>
      <c r="V163" s="188" t="str">
        <f>IF(SUM(一般募金!K163)=0,"",SUM(一般募金!K163)/1000)</f>
        <v/>
      </c>
      <c r="W163" s="187" t="str">
        <f>IF(SUM(歳末募金!H163)=0,"",SUM(歳末募金!I163)/1000)</f>
        <v/>
      </c>
      <c r="X163" s="187" t="str">
        <f>IF(SUM(センター管理!H163)=0,"",SUM(センター管理!H163)/1000)</f>
        <v/>
      </c>
      <c r="Y163" s="188" t="str">
        <f>IF(SUM(センター管理!I163)=0,"",SUM(センター管理!I163)/1000)</f>
        <v/>
      </c>
      <c r="Z163" s="188" t="str">
        <f>IF(SUM(センター管理!K163)=0,"",SUM(センター管理!K163)/1000)</f>
        <v/>
      </c>
      <c r="AA163" s="188" t="e">
        <f>IF(SUM(センター管理!#REF!)=0,"",SUM(センター管理!#REF!)/1000)</f>
        <v>#REF!</v>
      </c>
      <c r="AB163" s="187" t="str">
        <f>IF(SUM(居宅!H163)=0,"",SUM(居宅!H163)/1000)</f>
        <v/>
      </c>
      <c r="AC163" s="188" t="str">
        <f>IF(SUM(居宅!I163)=0,"",SUM(居宅!I163)/1000)</f>
        <v/>
      </c>
      <c r="AD163" s="188" t="str">
        <f>IF(SUM(居宅!L163)=0,"",SUM(居宅!L163)/1000)</f>
        <v/>
      </c>
      <c r="AE163" s="188" t="str">
        <f>IF(SUM(居宅!AF163)=0,"",SUM(居宅!AF163)/1000)</f>
        <v/>
      </c>
      <c r="AF163" s="188" t="str">
        <f>IF(SUM(居宅!AJ163)=0,"",SUM(居宅!AJ163)/1000)</f>
        <v/>
      </c>
      <c r="AG163" s="188" t="str">
        <f>IF(SUM(居宅!AT163)=0,"",SUM(居宅!AT163)/1000)</f>
        <v/>
      </c>
      <c r="AH163" s="188" t="str">
        <f>IF(SUM(居宅!BA163)=0,"",SUM(居宅!BA163)/1000)</f>
        <v/>
      </c>
      <c r="AI163" s="187" t="str">
        <f>IF(SUM(作業所!H163)=0,"",SUM(作業所!H163)/1000)</f>
        <v/>
      </c>
      <c r="AJ163" s="188" t="str">
        <f>IF(SUM(作業所!I163)=0,"",SUM(作業所!I163)/1000)</f>
        <v/>
      </c>
      <c r="AK163" s="188" t="str">
        <f>IF(SUM(作業所!K163)=0,"",SUM(作業所!K163)/1000)</f>
        <v/>
      </c>
      <c r="AL163" s="188" t="str">
        <f>IF(SUM(作業所!R163)=0,"",SUM(作業所!R163)/1000)</f>
        <v/>
      </c>
      <c r="AM163" s="187" t="str">
        <f>IF(SUM('市受託(公益)'!H163)=0,"",SUM('市受託(公益)'!H163)/1000)</f>
        <v/>
      </c>
      <c r="AN163" s="188" t="str">
        <f>IF(SUM('市受託(公益)'!I163)=0,"",SUM('市受託(公益)'!I163)/1000)</f>
        <v/>
      </c>
      <c r="AO163" s="188" t="str">
        <f>IF(SUM('市受託(公益)'!K163)=0,"",SUM('市受託(公益)'!K163)/1000)</f>
        <v/>
      </c>
      <c r="AP163" s="188" t="str">
        <f>IF(SUM('市受託(公益)'!M163)=0,"",SUM('市受託(公益)'!M163)/1000)</f>
        <v/>
      </c>
      <c r="AQ163" s="188" t="e">
        <f>IF(SUM('市受託(公益)'!#REF!)=0,"",SUM('市受託(公益)'!#REF!)/1000)</f>
        <v>#REF!</v>
      </c>
    </row>
    <row r="164" spans="1:43" ht="16.5" hidden="1" customHeight="1" outlineLevel="1">
      <c r="A164" s="183"/>
      <c r="D164" s="28"/>
      <c r="E164" s="48"/>
      <c r="F164" s="28" t="s">
        <v>151</v>
      </c>
      <c r="G164" s="48" t="s">
        <v>511</v>
      </c>
      <c r="H164" s="179">
        <v>456</v>
      </c>
      <c r="I164" s="179">
        <f t="shared" si="4"/>
        <v>469</v>
      </c>
      <c r="J164" s="179">
        <f t="shared" si="5"/>
        <v>13</v>
      </c>
      <c r="K164" s="180" t="str">
        <f>IF(SUM(法人!H164)=0,"",SUM(法人!H164)/1000)</f>
        <v/>
      </c>
      <c r="L164" s="187" t="str">
        <f>IF(SUM(地域!H164)=0,"",SUM(地域!H164)/1000)</f>
        <v/>
      </c>
      <c r="M164" s="187" t="str">
        <f>IF(SUM(相談!H164)=0,"",SUM(相談!H164)/1000)</f>
        <v/>
      </c>
      <c r="N164" s="188" t="str">
        <f>IF(SUM(相談!I164)=0,"",SUM(相談!I164)/1000)</f>
        <v/>
      </c>
      <c r="O164" s="188" t="str">
        <f>IF(SUM(相談!M164)=0,"",SUM(相談!M164)/1000)</f>
        <v/>
      </c>
      <c r="P164" s="188" t="str">
        <f>IF(SUM(相談!T164)=0,"",SUM(相談!T164)/1000)</f>
        <v/>
      </c>
      <c r="Q164" s="187" t="str">
        <f>IF(SUM(基金!H164)=0,"",SUM(基金!H164)/1000)</f>
        <v/>
      </c>
      <c r="R164" s="181" t="str">
        <f>IF(SUM(善銀!H164)=0,"",SUM(善銀!H164)/1000)</f>
        <v/>
      </c>
      <c r="S164" s="187" t="str">
        <f>IF(SUM(一般募金!H164)=0,"",SUM(一般募金!H164)/1000)</f>
        <v/>
      </c>
      <c r="T164" s="188" t="str">
        <f>IF(SUM(一般募金!I164)=0,"",SUM(一般募金!I164)/1000)</f>
        <v/>
      </c>
      <c r="U164" s="188" t="e">
        <f>IF(SUM(一般募金!#REF!)=0,"",SUM(一般募金!#REF!)/1000)</f>
        <v>#REF!</v>
      </c>
      <c r="V164" s="188" t="str">
        <f>IF(SUM(一般募金!K164)=0,"",SUM(一般募金!K164)/1000)</f>
        <v/>
      </c>
      <c r="W164" s="187" t="str">
        <f>IF(SUM(歳末募金!H164)=0,"",SUM(歳末募金!I164)/1000)</f>
        <v/>
      </c>
      <c r="X164" s="187" t="str">
        <f>IF(SUM(センター管理!H164)=0,"",SUM(センター管理!H164)/1000)</f>
        <v/>
      </c>
      <c r="Y164" s="188" t="str">
        <f>IF(SUM(センター管理!I164)=0,"",SUM(センター管理!I164)/1000)</f>
        <v/>
      </c>
      <c r="Z164" s="188" t="str">
        <f>IF(SUM(センター管理!K164)=0,"",SUM(センター管理!K164)/1000)</f>
        <v/>
      </c>
      <c r="AA164" s="188" t="e">
        <f>IF(SUM(センター管理!#REF!)=0,"",SUM(センター管理!#REF!)/1000)</f>
        <v>#REF!</v>
      </c>
      <c r="AB164" s="187">
        <f>IF(SUM(居宅!H164)=0,"",SUM(居宅!H164)/1000)</f>
        <v>313</v>
      </c>
      <c r="AC164" s="188" t="str">
        <f>IF(SUM(居宅!I164)=0,"",SUM(居宅!I164)/1000)</f>
        <v/>
      </c>
      <c r="AD164" s="188">
        <f>IF(SUM(居宅!L164)=0,"",SUM(居宅!L164)/1000)</f>
        <v>205</v>
      </c>
      <c r="AE164" s="188">
        <f>IF(SUM(居宅!AF164)=0,"",SUM(居宅!AF164)/1000)</f>
        <v>108</v>
      </c>
      <c r="AF164" s="188" t="str">
        <f>IF(SUM(居宅!AJ164)=0,"",SUM(居宅!AJ164)/1000)</f>
        <v/>
      </c>
      <c r="AG164" s="188" t="str">
        <f>IF(SUM(居宅!AT164)=0,"",SUM(居宅!AT164)/1000)</f>
        <v/>
      </c>
      <c r="AH164" s="188" t="str">
        <f>IF(SUM(居宅!BA164)=0,"",SUM(居宅!BA164)/1000)</f>
        <v/>
      </c>
      <c r="AI164" s="187">
        <f>IF(SUM(作業所!H164)=0,"",SUM(作業所!H164)/1000)</f>
        <v>156</v>
      </c>
      <c r="AJ164" s="188" t="str">
        <f>IF(SUM(作業所!I164)=0,"",SUM(作業所!I164)/1000)</f>
        <v/>
      </c>
      <c r="AK164" s="188">
        <f>IF(SUM(作業所!K164)=0,"",SUM(作業所!K164)/1000)</f>
        <v>156</v>
      </c>
      <c r="AL164" s="188" t="str">
        <f>IF(SUM(作業所!R164)=0,"",SUM(作業所!R164)/1000)</f>
        <v/>
      </c>
      <c r="AM164" s="187" t="str">
        <f>IF(SUM('市受託(公益)'!H164)=0,"",SUM('市受託(公益)'!H164)/1000)</f>
        <v/>
      </c>
      <c r="AN164" s="188" t="str">
        <f>IF(SUM('市受託(公益)'!I164)=0,"",SUM('市受託(公益)'!I164)/1000)</f>
        <v/>
      </c>
      <c r="AO164" s="188" t="str">
        <f>IF(SUM('市受託(公益)'!K164)=0,"",SUM('市受託(公益)'!K164)/1000)</f>
        <v/>
      </c>
      <c r="AP164" s="188" t="str">
        <f>IF(SUM('市受託(公益)'!M164)=0,"",SUM('市受託(公益)'!M164)/1000)</f>
        <v/>
      </c>
      <c r="AQ164" s="188" t="e">
        <f>IF(SUM('市受託(公益)'!#REF!)=0,"",SUM('市受託(公益)'!#REF!)/1000)</f>
        <v>#REF!</v>
      </c>
    </row>
    <row r="165" spans="1:43" ht="16.5" hidden="1" customHeight="1" outlineLevel="3">
      <c r="A165" s="183"/>
      <c r="F165" s="192" t="s">
        <v>778</v>
      </c>
      <c r="G165" s="44" t="s">
        <v>957</v>
      </c>
      <c r="H165" s="179">
        <v>0</v>
      </c>
      <c r="I165" s="179">
        <f t="shared" si="4"/>
        <v>361</v>
      </c>
      <c r="J165" s="179">
        <f t="shared" si="5"/>
        <v>361</v>
      </c>
      <c r="K165" s="180" t="str">
        <f>IF(SUM(法人!H165)=0,"",SUM(法人!H165)/1000)</f>
        <v/>
      </c>
      <c r="L165" s="187" t="str">
        <f>IF(SUM(地域!H165)=0,"",SUM(地域!H165)/1000)</f>
        <v/>
      </c>
      <c r="M165" s="187" t="str">
        <f>IF(SUM(相談!H165)=0,"",SUM(相談!H165)/1000)</f>
        <v/>
      </c>
      <c r="N165" s="188" t="str">
        <f>IF(SUM(相談!I165)=0,"",SUM(相談!I165)/1000)</f>
        <v/>
      </c>
      <c r="O165" s="188" t="str">
        <f>IF(SUM(相談!M165)=0,"",SUM(相談!M165)/1000)</f>
        <v/>
      </c>
      <c r="P165" s="188" t="str">
        <f>IF(SUM(相談!T165)=0,"",SUM(相談!T165)/1000)</f>
        <v/>
      </c>
      <c r="Q165" s="187" t="str">
        <f>IF(SUM(基金!H165)=0,"",SUM(基金!H165)/1000)</f>
        <v/>
      </c>
      <c r="R165" s="181" t="str">
        <f>IF(SUM(善銀!H165)=0,"",SUM(善銀!H165)/1000)</f>
        <v/>
      </c>
      <c r="S165" s="187" t="str">
        <f>IF(SUM(一般募金!H165)=0,"",SUM(一般募金!H165)/1000)</f>
        <v/>
      </c>
      <c r="T165" s="188" t="str">
        <f>IF(SUM(一般募金!I165)=0,"",SUM(一般募金!I165)/1000)</f>
        <v/>
      </c>
      <c r="U165" s="188" t="e">
        <f>IF(SUM(一般募金!#REF!)=0,"",SUM(一般募金!#REF!)/1000)</f>
        <v>#REF!</v>
      </c>
      <c r="V165" s="188" t="str">
        <f>IF(SUM(一般募金!K165)=0,"",SUM(一般募金!K165)/1000)</f>
        <v/>
      </c>
      <c r="W165" s="187" t="str">
        <f>IF(SUM(歳末募金!H165)=0,"",SUM(歳末募金!I165)/1000)</f>
        <v/>
      </c>
      <c r="X165" s="187" t="str">
        <f>IF(SUM(センター管理!H165)=0,"",SUM(センター管理!H165)/1000)</f>
        <v/>
      </c>
      <c r="Y165" s="188" t="str">
        <f>IF(SUM(センター管理!I165)=0,"",SUM(センター管理!I165)/1000)</f>
        <v/>
      </c>
      <c r="Z165" s="188" t="str">
        <f>IF(SUM(センター管理!K165)=0,"",SUM(センター管理!K165)/1000)</f>
        <v/>
      </c>
      <c r="AA165" s="188" t="e">
        <f>IF(SUM(センター管理!#REF!)=0,"",SUM(センター管理!#REF!)/1000)</f>
        <v>#REF!</v>
      </c>
      <c r="AB165" s="187">
        <f>IF(SUM(居宅!H165)=0,"",SUM(居宅!H165)/1000)</f>
        <v>205</v>
      </c>
      <c r="AC165" s="188" t="str">
        <f>IF(SUM(居宅!I165)=0,"",SUM(居宅!I165)/1000)</f>
        <v/>
      </c>
      <c r="AD165" s="188">
        <f>IF(SUM(居宅!L165)=0,"",SUM(居宅!L165)/1000)</f>
        <v>205</v>
      </c>
      <c r="AE165" s="188" t="str">
        <f>IF(SUM(居宅!AF165)=0,"",SUM(居宅!AF165)/1000)</f>
        <v/>
      </c>
      <c r="AF165" s="188" t="str">
        <f>IF(SUM(居宅!AJ165)=0,"",SUM(居宅!AJ165)/1000)</f>
        <v/>
      </c>
      <c r="AG165" s="188" t="str">
        <f>IF(SUM(居宅!AT165)=0,"",SUM(居宅!AT165)/1000)</f>
        <v/>
      </c>
      <c r="AH165" s="188" t="str">
        <f>IF(SUM(居宅!BA165)=0,"",SUM(居宅!BA165)/1000)</f>
        <v/>
      </c>
      <c r="AI165" s="187">
        <f>IF(SUM(作業所!H165)=0,"",SUM(作業所!H165)/1000)</f>
        <v>156</v>
      </c>
      <c r="AJ165" s="188" t="str">
        <f>IF(SUM(作業所!I165)=0,"",SUM(作業所!I165)/1000)</f>
        <v/>
      </c>
      <c r="AK165" s="188">
        <f>IF(SUM(作業所!K165)=0,"",SUM(作業所!K165)/1000)</f>
        <v>156</v>
      </c>
      <c r="AL165" s="188" t="str">
        <f>IF(SUM(作業所!R165)=0,"",SUM(作業所!R165)/1000)</f>
        <v/>
      </c>
      <c r="AM165" s="187" t="str">
        <f>IF(SUM('市受託(公益)'!H165)=0,"",SUM('市受託(公益)'!H165)/1000)</f>
        <v/>
      </c>
      <c r="AN165" s="188"/>
      <c r="AO165" s="188"/>
      <c r="AP165" s="188"/>
      <c r="AQ165" s="188"/>
    </row>
    <row r="166" spans="1:43" ht="16.5" hidden="1" customHeight="1" outlineLevel="3">
      <c r="A166" s="183"/>
      <c r="F166" s="192" t="s">
        <v>779</v>
      </c>
      <c r="G166" s="44" t="s">
        <v>857</v>
      </c>
      <c r="H166" s="179">
        <v>0</v>
      </c>
      <c r="I166" s="179">
        <f t="shared" si="4"/>
        <v>108</v>
      </c>
      <c r="J166" s="179">
        <f t="shared" si="5"/>
        <v>108</v>
      </c>
      <c r="K166" s="180" t="str">
        <f>IF(SUM(法人!H166)=0,"",SUM(法人!H166)/1000)</f>
        <v/>
      </c>
      <c r="L166" s="187" t="str">
        <f>IF(SUM(地域!H166)=0,"",SUM(地域!H166)/1000)</f>
        <v/>
      </c>
      <c r="M166" s="187" t="str">
        <f>IF(SUM(相談!H166)=0,"",SUM(相談!H166)/1000)</f>
        <v/>
      </c>
      <c r="N166" s="188" t="str">
        <f>IF(SUM(相談!I166)=0,"",SUM(相談!I166)/1000)</f>
        <v/>
      </c>
      <c r="O166" s="188" t="str">
        <f>IF(SUM(相談!M166)=0,"",SUM(相談!M166)/1000)</f>
        <v/>
      </c>
      <c r="P166" s="188" t="str">
        <f>IF(SUM(相談!T166)=0,"",SUM(相談!T166)/1000)</f>
        <v/>
      </c>
      <c r="Q166" s="187" t="str">
        <f>IF(SUM(基金!H166)=0,"",SUM(基金!H166)/1000)</f>
        <v/>
      </c>
      <c r="R166" s="181" t="str">
        <f>IF(SUM(善銀!H166)=0,"",SUM(善銀!H166)/1000)</f>
        <v/>
      </c>
      <c r="S166" s="187" t="str">
        <f>IF(SUM(一般募金!H166)=0,"",SUM(一般募金!H166)/1000)</f>
        <v/>
      </c>
      <c r="T166" s="188" t="str">
        <f>IF(SUM(一般募金!I166)=0,"",SUM(一般募金!I166)/1000)</f>
        <v/>
      </c>
      <c r="U166" s="188" t="e">
        <f>IF(SUM(一般募金!#REF!)=0,"",SUM(一般募金!#REF!)/1000)</f>
        <v>#REF!</v>
      </c>
      <c r="V166" s="188" t="str">
        <f>IF(SUM(一般募金!K166)=0,"",SUM(一般募金!K166)/1000)</f>
        <v/>
      </c>
      <c r="W166" s="187" t="str">
        <f>IF(SUM(歳末募金!H166)=0,"",SUM(歳末募金!I166)/1000)</f>
        <v/>
      </c>
      <c r="X166" s="187" t="str">
        <f>IF(SUM(センター管理!H166)=0,"",SUM(センター管理!H166)/1000)</f>
        <v/>
      </c>
      <c r="Y166" s="188" t="str">
        <f>IF(SUM(センター管理!I166)=0,"",SUM(センター管理!I166)/1000)</f>
        <v/>
      </c>
      <c r="Z166" s="188" t="str">
        <f>IF(SUM(センター管理!K166)=0,"",SUM(センター管理!K166)/1000)</f>
        <v/>
      </c>
      <c r="AA166" s="188" t="e">
        <f>IF(SUM(センター管理!#REF!)=0,"",SUM(センター管理!#REF!)/1000)</f>
        <v>#REF!</v>
      </c>
      <c r="AB166" s="187">
        <f>IF(SUM(居宅!H166)=0,"",SUM(居宅!H166)/1000)</f>
        <v>108</v>
      </c>
      <c r="AC166" s="188" t="str">
        <f>IF(SUM(居宅!I166)=0,"",SUM(居宅!I166)/1000)</f>
        <v/>
      </c>
      <c r="AD166" s="188" t="str">
        <f>IF(SUM(居宅!L166)=0,"",SUM(居宅!L166)/1000)</f>
        <v/>
      </c>
      <c r="AE166" s="188">
        <f>IF(SUM(居宅!AF166)=0,"",SUM(居宅!AF166)/1000)</f>
        <v>108</v>
      </c>
      <c r="AF166" s="188" t="str">
        <f>IF(SUM(居宅!AJ166)=0,"",SUM(居宅!AJ166)/1000)</f>
        <v/>
      </c>
      <c r="AG166" s="188" t="str">
        <f>IF(SUM(居宅!AT166)=0,"",SUM(居宅!AT166)/1000)</f>
        <v/>
      </c>
      <c r="AH166" s="188" t="str">
        <f>IF(SUM(居宅!BA166)=0,"",SUM(居宅!BA166)/1000)</f>
        <v/>
      </c>
      <c r="AI166" s="187" t="str">
        <f>IF(SUM(作業所!H166)=0,"",SUM(作業所!H166)/1000)</f>
        <v/>
      </c>
      <c r="AJ166" s="188" t="str">
        <f>IF(SUM(作業所!I166)=0,"",SUM(作業所!I166)/1000)</f>
        <v/>
      </c>
      <c r="AK166" s="188" t="str">
        <f>IF(SUM(作業所!K166)=0,"",SUM(作業所!K166)/1000)</f>
        <v/>
      </c>
      <c r="AL166" s="188" t="str">
        <f>IF(SUM(作業所!R166)=0,"",SUM(作業所!R166)/1000)</f>
        <v/>
      </c>
      <c r="AM166" s="187" t="str">
        <f>IF(SUM('市受託(公益)'!H166)=0,"",SUM('市受託(公益)'!H166)/1000)</f>
        <v/>
      </c>
      <c r="AN166" s="188"/>
      <c r="AO166" s="188"/>
      <c r="AP166" s="188"/>
      <c r="AQ166" s="188"/>
    </row>
    <row r="167" spans="1:43" ht="16.5" hidden="1" customHeight="1" outlineLevel="1">
      <c r="A167" s="183"/>
      <c r="D167" s="28" t="s">
        <v>512</v>
      </c>
      <c r="E167" s="48" t="s">
        <v>114</v>
      </c>
      <c r="F167" s="49"/>
      <c r="G167" s="185"/>
      <c r="H167" s="179">
        <v>9779</v>
      </c>
      <c r="I167" s="179">
        <f t="shared" si="4"/>
        <v>6742</v>
      </c>
      <c r="J167" s="179">
        <f t="shared" si="5"/>
        <v>-3037</v>
      </c>
      <c r="K167" s="180" t="str">
        <f>IF(SUM(法人!H167)=0,"",SUM(法人!H167)/1000)</f>
        <v/>
      </c>
      <c r="L167" s="187" t="str">
        <f>IF(SUM(地域!H167)=0,"",SUM(地域!H167)/1000)</f>
        <v/>
      </c>
      <c r="M167" s="187" t="str">
        <f>IF(SUM(相談!H167)=0,"",SUM(相談!H167)/1000)</f>
        <v/>
      </c>
      <c r="N167" s="188" t="str">
        <f>IF(SUM(相談!I167)=0,"",SUM(相談!I167)/1000)</f>
        <v/>
      </c>
      <c r="O167" s="188" t="str">
        <f>IF(SUM(相談!M167)=0,"",SUM(相談!M167)/1000)</f>
        <v/>
      </c>
      <c r="P167" s="188" t="str">
        <f>IF(SUM(相談!T167)=0,"",SUM(相談!T167)/1000)</f>
        <v/>
      </c>
      <c r="Q167" s="187" t="str">
        <f>IF(SUM(基金!H167)=0,"",SUM(基金!H167)/1000)</f>
        <v/>
      </c>
      <c r="R167" s="181" t="str">
        <f>IF(SUM(善銀!H167)=0,"",SUM(善銀!H167)/1000)</f>
        <v/>
      </c>
      <c r="S167" s="187" t="str">
        <f>IF(SUM(一般募金!H167)=0,"",SUM(一般募金!H167)/1000)</f>
        <v/>
      </c>
      <c r="T167" s="188" t="str">
        <f>IF(SUM(一般募金!I167)=0,"",SUM(一般募金!I167)/1000)</f>
        <v/>
      </c>
      <c r="U167" s="188" t="e">
        <f>IF(SUM(一般募金!#REF!)=0,"",SUM(一般募金!#REF!)/1000)</f>
        <v>#REF!</v>
      </c>
      <c r="V167" s="188" t="str">
        <f>IF(SUM(一般募金!K167)=0,"",SUM(一般募金!K167)/1000)</f>
        <v/>
      </c>
      <c r="W167" s="187" t="str">
        <f>IF(SUM(歳末募金!H167)=0,"",SUM(歳末募金!I167)/1000)</f>
        <v/>
      </c>
      <c r="X167" s="187" t="str">
        <f>IF(SUM(センター管理!H167)=0,"",SUM(センター管理!H167)/1000)</f>
        <v/>
      </c>
      <c r="Y167" s="188" t="str">
        <f>IF(SUM(センター管理!I167)=0,"",SUM(センター管理!I167)/1000)</f>
        <v/>
      </c>
      <c r="Z167" s="188" t="str">
        <f>IF(SUM(センター管理!K167)=0,"",SUM(センター管理!K167)/1000)</f>
        <v/>
      </c>
      <c r="AA167" s="188" t="e">
        <f>IF(SUM(センター管理!#REF!)=0,"",SUM(センター管理!#REF!)/1000)</f>
        <v>#REF!</v>
      </c>
      <c r="AB167" s="187">
        <f>IF(SUM(居宅!H167)=0,"",SUM(居宅!H167)/1000)</f>
        <v>4726</v>
      </c>
      <c r="AC167" s="188" t="str">
        <f>IF(SUM(居宅!I167)=0,"",SUM(居宅!I167)/1000)</f>
        <v/>
      </c>
      <c r="AD167" s="188">
        <f>IF(SUM(居宅!L167)=0,"",SUM(居宅!L167)/1000)</f>
        <v>3766</v>
      </c>
      <c r="AE167" s="188">
        <f>IF(SUM(居宅!AF167)=0,"",SUM(居宅!AF167)/1000)</f>
        <v>960</v>
      </c>
      <c r="AF167" s="188" t="str">
        <f>IF(SUM(居宅!AJ167)=0,"",SUM(居宅!AJ167)/1000)</f>
        <v/>
      </c>
      <c r="AG167" s="188" t="str">
        <f>IF(SUM(居宅!AT167)=0,"",SUM(居宅!AT167)/1000)</f>
        <v/>
      </c>
      <c r="AH167" s="188" t="str">
        <f>IF(SUM(居宅!BA167)=0,"",SUM(居宅!BA167)/1000)</f>
        <v/>
      </c>
      <c r="AI167" s="187">
        <f>IF(SUM(作業所!H167)=0,"",SUM(作業所!H167)/1000)</f>
        <v>2016</v>
      </c>
      <c r="AJ167" s="188" t="str">
        <f>IF(SUM(作業所!I167)=0,"",SUM(作業所!I167)/1000)</f>
        <v/>
      </c>
      <c r="AK167" s="188">
        <f>IF(SUM(作業所!K167)=0,"",SUM(作業所!K167)/1000)</f>
        <v>2016</v>
      </c>
      <c r="AL167" s="188" t="str">
        <f>IF(SUM(作業所!R167)=0,"",SUM(作業所!R167)/1000)</f>
        <v/>
      </c>
      <c r="AM167" s="187" t="str">
        <f>IF(SUM('市受託(公益)'!H167)=0,"",SUM('市受託(公益)'!H167)/1000)</f>
        <v/>
      </c>
      <c r="AN167" s="188" t="str">
        <f>IF(SUM('市受託(公益)'!I167)=0,"",SUM('市受託(公益)'!I167)/1000)</f>
        <v/>
      </c>
      <c r="AO167" s="188" t="str">
        <f>IF(SUM('市受託(公益)'!K167)=0,"",SUM('市受託(公益)'!K167)/1000)</f>
        <v/>
      </c>
      <c r="AP167" s="188" t="str">
        <f>IF(SUM('市受託(公益)'!M167)=0,"",SUM('市受託(公益)'!M167)/1000)</f>
        <v/>
      </c>
      <c r="AQ167" s="188" t="e">
        <f>IF(SUM('市受託(公益)'!#REF!)=0,"",SUM('市受託(公益)'!#REF!)/1000)</f>
        <v>#REF!</v>
      </c>
    </row>
    <row r="168" spans="1:43" ht="16.5" hidden="1" customHeight="1" outlineLevel="2">
      <c r="A168" s="183"/>
      <c r="F168" s="145" t="s">
        <v>858</v>
      </c>
      <c r="G168" s="44" t="s">
        <v>859</v>
      </c>
      <c r="H168" s="179">
        <v>0</v>
      </c>
      <c r="I168" s="179">
        <f t="shared" si="4"/>
        <v>3708</v>
      </c>
      <c r="J168" s="179">
        <f t="shared" si="5"/>
        <v>3708</v>
      </c>
      <c r="K168" s="180" t="str">
        <f>IF(SUM(法人!H168)=0,"",SUM(法人!H168)/1000)</f>
        <v/>
      </c>
      <c r="L168" s="187" t="str">
        <f>IF(SUM(地域!H168)=0,"",SUM(地域!H168)/1000)</f>
        <v/>
      </c>
      <c r="M168" s="187" t="str">
        <f>IF(SUM(相談!H168)=0,"",SUM(相談!H168)/1000)</f>
        <v/>
      </c>
      <c r="N168" s="188" t="str">
        <f>IF(SUM(相談!I168)=0,"",SUM(相談!I168)/1000)</f>
        <v/>
      </c>
      <c r="O168" s="188" t="str">
        <f>IF(SUM(相談!M168)=0,"",SUM(相談!M168)/1000)</f>
        <v/>
      </c>
      <c r="P168" s="188" t="str">
        <f>IF(SUM(相談!T168)=0,"",SUM(相談!T168)/1000)</f>
        <v/>
      </c>
      <c r="Q168" s="187" t="str">
        <f>IF(SUM(基金!H168)=0,"",SUM(基金!H168)/1000)</f>
        <v/>
      </c>
      <c r="R168" s="181" t="str">
        <f>IF(SUM(善銀!H168)=0,"",SUM(善銀!H168)/1000)</f>
        <v/>
      </c>
      <c r="S168" s="187" t="str">
        <f>IF(SUM(一般募金!H168)=0,"",SUM(一般募金!H168)/1000)</f>
        <v/>
      </c>
      <c r="T168" s="188" t="str">
        <f>IF(SUM(一般募金!I168)=0,"",SUM(一般募金!I168)/1000)</f>
        <v/>
      </c>
      <c r="U168" s="188" t="e">
        <f>IF(SUM(一般募金!#REF!)=0,"",SUM(一般募金!#REF!)/1000)</f>
        <v>#REF!</v>
      </c>
      <c r="V168" s="188" t="str">
        <f>IF(SUM(一般募金!K168)=0,"",SUM(一般募金!K168)/1000)</f>
        <v/>
      </c>
      <c r="W168" s="187" t="str">
        <f>IF(SUM(歳末募金!H168)=0,"",SUM(歳末募金!I168)/1000)</f>
        <v/>
      </c>
      <c r="X168" s="187" t="str">
        <f>IF(SUM(センター管理!H168)=0,"",SUM(センター管理!H168)/1000)</f>
        <v/>
      </c>
      <c r="Y168" s="188" t="str">
        <f>IF(SUM(センター管理!I168)=0,"",SUM(センター管理!I168)/1000)</f>
        <v/>
      </c>
      <c r="Z168" s="188" t="str">
        <f>IF(SUM(センター管理!K168)=0,"",SUM(センター管理!K168)/1000)</f>
        <v/>
      </c>
      <c r="AA168" s="188" t="e">
        <f>IF(SUM(センター管理!#REF!)=0,"",SUM(センター管理!#REF!)/1000)</f>
        <v>#REF!</v>
      </c>
      <c r="AB168" s="187">
        <f>IF(SUM(居宅!H168)=0,"",SUM(居宅!H168)/1000)</f>
        <v>3708</v>
      </c>
      <c r="AC168" s="188" t="str">
        <f>IF(SUM(居宅!I168)=0,"",SUM(居宅!I168)/1000)</f>
        <v/>
      </c>
      <c r="AD168" s="188">
        <f>IF(SUM(居宅!L168)=0,"",SUM(居宅!L168)/1000)</f>
        <v>3708</v>
      </c>
      <c r="AE168" s="188" t="str">
        <f>IF(SUM(居宅!AF168)=0,"",SUM(居宅!AF168)/1000)</f>
        <v/>
      </c>
      <c r="AF168" s="188" t="str">
        <f>IF(SUM(居宅!AJ168)=0,"",SUM(居宅!AJ168)/1000)</f>
        <v/>
      </c>
      <c r="AG168" s="188" t="str">
        <f>IF(SUM(居宅!AT168)=0,"",SUM(居宅!AT168)/1000)</f>
        <v/>
      </c>
      <c r="AH168" s="188" t="str">
        <f>IF(SUM(居宅!BA168)=0,"",SUM(居宅!BA168)/1000)</f>
        <v/>
      </c>
      <c r="AI168" s="187" t="str">
        <f>IF(SUM(作業所!H168)=0,"",SUM(作業所!H168)/1000)</f>
        <v/>
      </c>
      <c r="AJ168" s="188" t="str">
        <f>IF(SUM(作業所!I168)=0,"",SUM(作業所!I168)/1000)</f>
        <v/>
      </c>
      <c r="AK168" s="188" t="str">
        <f>IF(SUM(作業所!K168)=0,"",SUM(作業所!K168)/1000)</f>
        <v/>
      </c>
      <c r="AL168" s="188" t="str">
        <f>IF(SUM(作業所!R168)=0,"",SUM(作業所!R168)/1000)</f>
        <v/>
      </c>
      <c r="AM168" s="187" t="str">
        <f>IF(SUM('市受託(公益)'!H168)=0,"",SUM('市受託(公益)'!H168)/1000)</f>
        <v/>
      </c>
      <c r="AN168" s="188" t="str">
        <f>IF(SUM('市受託(公益)'!I168)=0,"",SUM('市受託(公益)'!I168)/1000)</f>
        <v/>
      </c>
      <c r="AO168" s="188" t="str">
        <f>IF(SUM('市受託(公益)'!K168)=0,"",SUM('市受託(公益)'!K168)/1000)</f>
        <v/>
      </c>
      <c r="AP168" s="188" t="str">
        <f>IF(SUM('市受託(公益)'!M168)=0,"",SUM('市受託(公益)'!M168)/1000)</f>
        <v/>
      </c>
      <c r="AQ168" s="188" t="e">
        <f>IF(SUM('市受託(公益)'!#REF!)=0,"",SUM('市受託(公益)'!#REF!)/1000)</f>
        <v>#REF!</v>
      </c>
    </row>
    <row r="169" spans="1:43" ht="16.5" hidden="1" customHeight="1" outlineLevel="3">
      <c r="A169" s="183"/>
      <c r="F169" s="192" t="s">
        <v>779</v>
      </c>
      <c r="G169" s="44" t="s">
        <v>860</v>
      </c>
      <c r="H169" s="179">
        <v>0</v>
      </c>
      <c r="I169" s="179">
        <f t="shared" si="4"/>
        <v>3708</v>
      </c>
      <c r="J169" s="179">
        <f t="shared" si="5"/>
        <v>3708</v>
      </c>
      <c r="K169" s="180" t="str">
        <f>IF(SUM(法人!H169)=0,"",SUM(法人!H169)/1000)</f>
        <v/>
      </c>
      <c r="L169" s="187" t="str">
        <f>IF(SUM(地域!H169)=0,"",SUM(地域!H169)/1000)</f>
        <v/>
      </c>
      <c r="M169" s="187" t="str">
        <f>IF(SUM(相談!H169)=0,"",SUM(相談!H169)/1000)</f>
        <v/>
      </c>
      <c r="N169" s="188" t="str">
        <f>IF(SUM(相談!I169)=0,"",SUM(相談!I169)/1000)</f>
        <v/>
      </c>
      <c r="O169" s="188" t="str">
        <f>IF(SUM(相談!M169)=0,"",SUM(相談!M169)/1000)</f>
        <v/>
      </c>
      <c r="P169" s="188" t="str">
        <f>IF(SUM(相談!T169)=0,"",SUM(相談!T169)/1000)</f>
        <v/>
      </c>
      <c r="Q169" s="187" t="str">
        <f>IF(SUM(基金!H169)=0,"",SUM(基金!H169)/1000)</f>
        <v/>
      </c>
      <c r="R169" s="181" t="str">
        <f>IF(SUM(善銀!H169)=0,"",SUM(善銀!H169)/1000)</f>
        <v/>
      </c>
      <c r="S169" s="187" t="str">
        <f>IF(SUM(一般募金!H169)=0,"",SUM(一般募金!H169)/1000)</f>
        <v/>
      </c>
      <c r="T169" s="188" t="str">
        <f>IF(SUM(一般募金!I169)=0,"",SUM(一般募金!I169)/1000)</f>
        <v/>
      </c>
      <c r="U169" s="188" t="e">
        <f>IF(SUM(一般募金!#REF!)=0,"",SUM(一般募金!#REF!)/1000)</f>
        <v>#REF!</v>
      </c>
      <c r="V169" s="188" t="str">
        <f>IF(SUM(一般募金!K169)=0,"",SUM(一般募金!K169)/1000)</f>
        <v/>
      </c>
      <c r="W169" s="187" t="str">
        <f>IF(SUM(歳末募金!H169)=0,"",SUM(歳末募金!I169)/1000)</f>
        <v/>
      </c>
      <c r="X169" s="187" t="str">
        <f>IF(SUM(センター管理!H169)=0,"",SUM(センター管理!H169)/1000)</f>
        <v/>
      </c>
      <c r="Y169" s="188" t="str">
        <f>IF(SUM(センター管理!I169)=0,"",SUM(センター管理!I169)/1000)</f>
        <v/>
      </c>
      <c r="Z169" s="188" t="str">
        <f>IF(SUM(センター管理!K169)=0,"",SUM(センター管理!K169)/1000)</f>
        <v/>
      </c>
      <c r="AA169" s="188" t="e">
        <f>IF(SUM(センター管理!#REF!)=0,"",SUM(センター管理!#REF!)/1000)</f>
        <v>#REF!</v>
      </c>
      <c r="AB169" s="187">
        <f>IF(SUM(居宅!H169)=0,"",SUM(居宅!H169)/1000)</f>
        <v>3708</v>
      </c>
      <c r="AC169" s="188" t="str">
        <f>IF(SUM(居宅!I169)=0,"",SUM(居宅!I169)/1000)</f>
        <v/>
      </c>
      <c r="AD169" s="188">
        <f>IF(SUM(居宅!L169)=0,"",SUM(居宅!L169)/1000)</f>
        <v>3708</v>
      </c>
      <c r="AE169" s="188" t="str">
        <f>IF(SUM(居宅!AF169)=0,"",SUM(居宅!AF169)/1000)</f>
        <v/>
      </c>
      <c r="AF169" s="188" t="str">
        <f>IF(SUM(居宅!AJ169)=0,"",SUM(居宅!AJ169)/1000)</f>
        <v/>
      </c>
      <c r="AG169" s="188" t="str">
        <f>IF(SUM(居宅!AT169)=0,"",SUM(居宅!AT169)/1000)</f>
        <v/>
      </c>
      <c r="AH169" s="188" t="str">
        <f>IF(SUM(居宅!BA169)=0,"",SUM(居宅!BA169)/1000)</f>
        <v/>
      </c>
      <c r="AI169" s="187" t="str">
        <f>IF(SUM(作業所!H169)=0,"",SUM(作業所!H169)/1000)</f>
        <v/>
      </c>
      <c r="AJ169" s="188" t="str">
        <f>IF(SUM(作業所!I169)=0,"",SUM(作業所!I169)/1000)</f>
        <v/>
      </c>
      <c r="AK169" s="188" t="str">
        <f>IF(SUM(作業所!K169)=0,"",SUM(作業所!K169)/1000)</f>
        <v/>
      </c>
      <c r="AL169" s="188" t="str">
        <f>IF(SUM(作業所!R169)=0,"",SUM(作業所!R169)/1000)</f>
        <v/>
      </c>
      <c r="AM169" s="187" t="str">
        <f>IF(SUM('市受託(公益)'!H169)=0,"",SUM('市受託(公益)'!H169)/1000)</f>
        <v/>
      </c>
      <c r="AN169" s="188"/>
      <c r="AO169" s="188"/>
      <c r="AP169" s="188"/>
      <c r="AQ169" s="188"/>
    </row>
    <row r="170" spans="1:43" ht="16.5" hidden="1" customHeight="1" outlineLevel="2">
      <c r="A170" s="183"/>
      <c r="F170" s="28" t="s">
        <v>513</v>
      </c>
      <c r="G170" s="48" t="s">
        <v>517</v>
      </c>
      <c r="H170" s="179">
        <v>7400</v>
      </c>
      <c r="I170" s="179">
        <f t="shared" si="4"/>
        <v>9</v>
      </c>
      <c r="J170" s="179">
        <f t="shared" si="5"/>
        <v>-7391</v>
      </c>
      <c r="K170" s="180" t="str">
        <f>IF(SUM(法人!H170)=0,"",SUM(法人!H170)/1000)</f>
        <v/>
      </c>
      <c r="L170" s="187" t="str">
        <f>IF(SUM(地域!H170)=0,"",SUM(地域!H170)/1000)</f>
        <v/>
      </c>
      <c r="M170" s="187" t="str">
        <f>IF(SUM(相談!H170)=0,"",SUM(相談!H170)/1000)</f>
        <v/>
      </c>
      <c r="N170" s="188" t="str">
        <f>IF(SUM(相談!I170)=0,"",SUM(相談!I170)/1000)</f>
        <v/>
      </c>
      <c r="O170" s="188" t="str">
        <f>IF(SUM(相談!M170)=0,"",SUM(相談!M170)/1000)</f>
        <v/>
      </c>
      <c r="P170" s="188" t="str">
        <f>IF(SUM(相談!T170)=0,"",SUM(相談!T170)/1000)</f>
        <v/>
      </c>
      <c r="Q170" s="187" t="str">
        <f>IF(SUM(基金!H170)=0,"",SUM(基金!H170)/1000)</f>
        <v/>
      </c>
      <c r="R170" s="181" t="str">
        <f>IF(SUM(善銀!H170)=0,"",SUM(善銀!H170)/1000)</f>
        <v/>
      </c>
      <c r="S170" s="187" t="str">
        <f>IF(SUM(一般募金!H170)=0,"",SUM(一般募金!H170)/1000)</f>
        <v/>
      </c>
      <c r="T170" s="188" t="str">
        <f>IF(SUM(一般募金!I170)=0,"",SUM(一般募金!I170)/1000)</f>
        <v/>
      </c>
      <c r="U170" s="188" t="e">
        <f>IF(SUM(一般募金!#REF!)=0,"",SUM(一般募金!#REF!)/1000)</f>
        <v>#REF!</v>
      </c>
      <c r="V170" s="188" t="str">
        <f>IF(SUM(一般募金!K170)=0,"",SUM(一般募金!K170)/1000)</f>
        <v/>
      </c>
      <c r="W170" s="187" t="str">
        <f>IF(SUM(歳末募金!H170)=0,"",SUM(歳末募金!I170)/1000)</f>
        <v/>
      </c>
      <c r="X170" s="187" t="str">
        <f>IF(SUM(センター管理!H170)=0,"",SUM(センター管理!H170)/1000)</f>
        <v/>
      </c>
      <c r="Y170" s="188" t="str">
        <f>IF(SUM(センター管理!I170)=0,"",SUM(センター管理!I170)/1000)</f>
        <v/>
      </c>
      <c r="Z170" s="188" t="str">
        <f>IF(SUM(センター管理!K170)=0,"",SUM(センター管理!K170)/1000)</f>
        <v/>
      </c>
      <c r="AA170" s="188" t="e">
        <f>IF(SUM(センター管理!#REF!)=0,"",SUM(センター管理!#REF!)/1000)</f>
        <v>#REF!</v>
      </c>
      <c r="AB170" s="187">
        <f>IF(SUM(居宅!H170)=0,"",SUM(居宅!H170)/1000)</f>
        <v>9</v>
      </c>
      <c r="AC170" s="188" t="str">
        <f>IF(SUM(居宅!I170)=0,"",SUM(居宅!I170)/1000)</f>
        <v/>
      </c>
      <c r="AD170" s="188">
        <f>IF(SUM(居宅!L170)=0,"",SUM(居宅!L170)/1000)</f>
        <v>9</v>
      </c>
      <c r="AE170" s="188" t="str">
        <f>IF(SUM(居宅!AF170)=0,"",SUM(居宅!AF170)/1000)</f>
        <v/>
      </c>
      <c r="AF170" s="188" t="str">
        <f>IF(SUM(居宅!AJ170)=0,"",SUM(居宅!AJ170)/1000)</f>
        <v/>
      </c>
      <c r="AG170" s="188" t="str">
        <f>IF(SUM(居宅!AT170)=0,"",SUM(居宅!AT170)/1000)</f>
        <v/>
      </c>
      <c r="AH170" s="188" t="str">
        <f>IF(SUM(居宅!BA170)=0,"",SUM(居宅!BA170)/1000)</f>
        <v/>
      </c>
      <c r="AI170" s="187" t="str">
        <f>IF(SUM(作業所!H170)=0,"",SUM(作業所!H170)/1000)</f>
        <v/>
      </c>
      <c r="AJ170" s="188" t="str">
        <f>IF(SUM(作業所!I170)=0,"",SUM(作業所!I170)/1000)</f>
        <v/>
      </c>
      <c r="AK170" s="188" t="str">
        <f>IF(SUM(作業所!K170)=0,"",SUM(作業所!K170)/1000)</f>
        <v/>
      </c>
      <c r="AL170" s="188" t="str">
        <f>IF(SUM(作業所!R170)=0,"",SUM(作業所!R170)/1000)</f>
        <v/>
      </c>
      <c r="AM170" s="187" t="str">
        <f>IF(SUM('市受託(公益)'!H170)=0,"",SUM('市受託(公益)'!H170)/1000)</f>
        <v/>
      </c>
      <c r="AN170" s="188" t="str">
        <f>IF(SUM('市受託(公益)'!I170)=0,"",SUM('市受託(公益)'!I170)/1000)</f>
        <v/>
      </c>
      <c r="AO170" s="188" t="str">
        <f>IF(SUM('市受託(公益)'!K170)=0,"",SUM('市受託(公益)'!K170)/1000)</f>
        <v/>
      </c>
      <c r="AP170" s="188" t="str">
        <f>IF(SUM('市受託(公益)'!M170)=0,"",SUM('市受託(公益)'!M170)/1000)</f>
        <v/>
      </c>
      <c r="AQ170" s="188" t="e">
        <f>IF(SUM('市受託(公益)'!#REF!)=0,"",SUM('市受託(公益)'!#REF!)/1000)</f>
        <v>#REF!</v>
      </c>
    </row>
    <row r="171" spans="1:43" ht="16.5" hidden="1" customHeight="1" outlineLevel="2">
      <c r="A171" s="183"/>
      <c r="F171" s="28" t="s">
        <v>514</v>
      </c>
      <c r="G171" s="48" t="s">
        <v>518</v>
      </c>
      <c r="H171" s="179">
        <v>49</v>
      </c>
      <c r="I171" s="179">
        <f t="shared" si="4"/>
        <v>49</v>
      </c>
      <c r="J171" s="179">
        <f t="shared" si="5"/>
        <v>0</v>
      </c>
      <c r="K171" s="180" t="str">
        <f>IF(SUM(法人!H171)=0,"",SUM(法人!H171)/1000)</f>
        <v/>
      </c>
      <c r="L171" s="187" t="str">
        <f>IF(SUM(地域!H171)=0,"",SUM(地域!H171)/1000)</f>
        <v/>
      </c>
      <c r="M171" s="187" t="str">
        <f>IF(SUM(相談!H171)=0,"",SUM(相談!H171)/1000)</f>
        <v/>
      </c>
      <c r="N171" s="188" t="str">
        <f>IF(SUM(相談!I171)=0,"",SUM(相談!I171)/1000)</f>
        <v/>
      </c>
      <c r="O171" s="188" t="str">
        <f>IF(SUM(相談!M171)=0,"",SUM(相談!M171)/1000)</f>
        <v/>
      </c>
      <c r="P171" s="188" t="str">
        <f>IF(SUM(相談!T171)=0,"",SUM(相談!T171)/1000)</f>
        <v/>
      </c>
      <c r="Q171" s="187" t="str">
        <f>IF(SUM(基金!H171)=0,"",SUM(基金!H171)/1000)</f>
        <v/>
      </c>
      <c r="R171" s="181" t="str">
        <f>IF(SUM(善銀!H171)=0,"",SUM(善銀!H171)/1000)</f>
        <v/>
      </c>
      <c r="S171" s="187" t="str">
        <f>IF(SUM(一般募金!H171)=0,"",SUM(一般募金!H171)/1000)</f>
        <v/>
      </c>
      <c r="T171" s="188" t="str">
        <f>IF(SUM(一般募金!I171)=0,"",SUM(一般募金!I171)/1000)</f>
        <v/>
      </c>
      <c r="U171" s="188" t="e">
        <f>IF(SUM(一般募金!#REF!)=0,"",SUM(一般募金!#REF!)/1000)</f>
        <v>#REF!</v>
      </c>
      <c r="V171" s="188" t="str">
        <f>IF(SUM(一般募金!K171)=0,"",SUM(一般募金!K171)/1000)</f>
        <v/>
      </c>
      <c r="W171" s="187" t="str">
        <f>IF(SUM(歳末募金!H171)=0,"",SUM(歳末募金!I171)/1000)</f>
        <v/>
      </c>
      <c r="X171" s="187" t="str">
        <f>IF(SUM(センター管理!H171)=0,"",SUM(センター管理!H171)/1000)</f>
        <v/>
      </c>
      <c r="Y171" s="188" t="str">
        <f>IF(SUM(センター管理!I171)=0,"",SUM(センター管理!I171)/1000)</f>
        <v/>
      </c>
      <c r="Z171" s="188" t="str">
        <f>IF(SUM(センター管理!K171)=0,"",SUM(センター管理!K171)/1000)</f>
        <v/>
      </c>
      <c r="AA171" s="188" t="e">
        <f>IF(SUM(センター管理!#REF!)=0,"",SUM(センター管理!#REF!)/1000)</f>
        <v>#REF!</v>
      </c>
      <c r="AB171" s="187">
        <f>IF(SUM(居宅!H171)=0,"",SUM(居宅!H171)/1000)</f>
        <v>49</v>
      </c>
      <c r="AC171" s="188" t="str">
        <f>IF(SUM(居宅!I171)=0,"",SUM(居宅!I171)/1000)</f>
        <v/>
      </c>
      <c r="AD171" s="188">
        <f>IF(SUM(居宅!L171)=0,"",SUM(居宅!L171)/1000)</f>
        <v>49</v>
      </c>
      <c r="AE171" s="188" t="str">
        <f>IF(SUM(居宅!AF171)=0,"",SUM(居宅!AF171)/1000)</f>
        <v/>
      </c>
      <c r="AF171" s="188" t="str">
        <f>IF(SUM(居宅!AJ171)=0,"",SUM(居宅!AJ171)/1000)</f>
        <v/>
      </c>
      <c r="AG171" s="188" t="str">
        <f>IF(SUM(居宅!AT171)=0,"",SUM(居宅!AT171)/1000)</f>
        <v/>
      </c>
      <c r="AH171" s="188" t="str">
        <f>IF(SUM(居宅!BA171)=0,"",SUM(居宅!BA171)/1000)</f>
        <v/>
      </c>
      <c r="AI171" s="187" t="str">
        <f>IF(SUM(作業所!H171)=0,"",SUM(作業所!H171)/1000)</f>
        <v/>
      </c>
      <c r="AJ171" s="188" t="str">
        <f>IF(SUM(作業所!I171)=0,"",SUM(作業所!I171)/1000)</f>
        <v/>
      </c>
      <c r="AK171" s="188" t="str">
        <f>IF(SUM(作業所!K171)=0,"",SUM(作業所!K171)/1000)</f>
        <v/>
      </c>
      <c r="AL171" s="188" t="str">
        <f>IF(SUM(作業所!R171)=0,"",SUM(作業所!R171)/1000)</f>
        <v/>
      </c>
      <c r="AM171" s="187" t="str">
        <f>IF(SUM('市受託(公益)'!H171)=0,"",SUM('市受託(公益)'!H171)/1000)</f>
        <v/>
      </c>
      <c r="AN171" s="188"/>
      <c r="AO171" s="188"/>
      <c r="AP171" s="188"/>
      <c r="AQ171" s="188"/>
    </row>
    <row r="172" spans="1:43" ht="16.5" hidden="1" customHeight="1" outlineLevel="2">
      <c r="A172" s="183"/>
      <c r="F172" s="28" t="s">
        <v>515</v>
      </c>
      <c r="G172" s="48" t="s">
        <v>519</v>
      </c>
      <c r="H172" s="179">
        <v>900</v>
      </c>
      <c r="I172" s="179">
        <f t="shared" si="4"/>
        <v>960</v>
      </c>
      <c r="J172" s="179">
        <f t="shared" si="5"/>
        <v>60</v>
      </c>
      <c r="K172" s="180" t="str">
        <f>IF(SUM(法人!H172)=0,"",SUM(法人!H172)/1000)</f>
        <v/>
      </c>
      <c r="L172" s="187" t="str">
        <f>IF(SUM(地域!H172)=0,"",SUM(地域!H172)/1000)</f>
        <v/>
      </c>
      <c r="M172" s="187" t="str">
        <f>IF(SUM(相談!H172)=0,"",SUM(相談!H172)/1000)</f>
        <v/>
      </c>
      <c r="N172" s="188" t="str">
        <f>IF(SUM(相談!I172)=0,"",SUM(相談!I172)/1000)</f>
        <v/>
      </c>
      <c r="O172" s="188" t="str">
        <f>IF(SUM(相談!M172)=0,"",SUM(相談!M172)/1000)</f>
        <v/>
      </c>
      <c r="P172" s="188" t="str">
        <f>IF(SUM(相談!T172)=0,"",SUM(相談!T172)/1000)</f>
        <v/>
      </c>
      <c r="Q172" s="187" t="str">
        <f>IF(SUM(基金!H172)=0,"",SUM(基金!H172)/1000)</f>
        <v/>
      </c>
      <c r="R172" s="181" t="str">
        <f>IF(SUM(善銀!H172)=0,"",SUM(善銀!H172)/1000)</f>
        <v/>
      </c>
      <c r="S172" s="187" t="str">
        <f>IF(SUM(一般募金!H172)=0,"",SUM(一般募金!H172)/1000)</f>
        <v/>
      </c>
      <c r="T172" s="188" t="str">
        <f>IF(SUM(一般募金!I172)=0,"",SUM(一般募金!I172)/1000)</f>
        <v/>
      </c>
      <c r="U172" s="188" t="e">
        <f>IF(SUM(一般募金!#REF!)=0,"",SUM(一般募金!#REF!)/1000)</f>
        <v>#REF!</v>
      </c>
      <c r="V172" s="188" t="str">
        <f>IF(SUM(一般募金!K172)=0,"",SUM(一般募金!K172)/1000)</f>
        <v/>
      </c>
      <c r="W172" s="187" t="str">
        <f>IF(SUM(歳末募金!H172)=0,"",SUM(歳末募金!I172)/1000)</f>
        <v/>
      </c>
      <c r="X172" s="187" t="str">
        <f>IF(SUM(センター管理!H172)=0,"",SUM(センター管理!H172)/1000)</f>
        <v/>
      </c>
      <c r="Y172" s="188" t="str">
        <f>IF(SUM(センター管理!I172)=0,"",SUM(センター管理!I172)/1000)</f>
        <v/>
      </c>
      <c r="Z172" s="188" t="str">
        <f>IF(SUM(センター管理!K172)=0,"",SUM(センター管理!K172)/1000)</f>
        <v/>
      </c>
      <c r="AA172" s="188" t="e">
        <f>IF(SUM(センター管理!#REF!)=0,"",SUM(センター管理!#REF!)/1000)</f>
        <v>#REF!</v>
      </c>
      <c r="AB172" s="187">
        <f>IF(SUM(居宅!H172)=0,"",SUM(居宅!H172)/1000)</f>
        <v>960</v>
      </c>
      <c r="AC172" s="188" t="str">
        <f>IF(SUM(居宅!I172)=0,"",SUM(居宅!I172)/1000)</f>
        <v/>
      </c>
      <c r="AD172" s="188" t="str">
        <f>IF(SUM(居宅!L172)=0,"",SUM(居宅!L172)/1000)</f>
        <v/>
      </c>
      <c r="AE172" s="188">
        <f>IF(SUM(居宅!AF172)=0,"",SUM(居宅!AF172)/1000)</f>
        <v>960</v>
      </c>
      <c r="AF172" s="188" t="str">
        <f>IF(SUM(居宅!AJ172)=0,"",SUM(居宅!AJ172)/1000)</f>
        <v/>
      </c>
      <c r="AG172" s="188" t="str">
        <f>IF(SUM(居宅!AT172)=0,"",SUM(居宅!AT172)/1000)</f>
        <v/>
      </c>
      <c r="AH172" s="188" t="str">
        <f>IF(SUM(居宅!BA172)=0,"",SUM(居宅!BA172)/1000)</f>
        <v/>
      </c>
      <c r="AI172" s="187" t="str">
        <f>IF(SUM(作業所!H172)=0,"",SUM(作業所!H172)/1000)</f>
        <v/>
      </c>
      <c r="AJ172" s="188" t="str">
        <f>IF(SUM(作業所!I172)=0,"",SUM(作業所!I172)/1000)</f>
        <v/>
      </c>
      <c r="AK172" s="188" t="str">
        <f>IF(SUM(作業所!K172)=0,"",SUM(作業所!K172)/1000)</f>
        <v/>
      </c>
      <c r="AL172" s="188" t="str">
        <f>IF(SUM(作業所!R172)=0,"",SUM(作業所!R172)/1000)</f>
        <v/>
      </c>
      <c r="AM172" s="187" t="str">
        <f>IF(SUM('市受託(公益)'!H172)=0,"",SUM('市受託(公益)'!H172)/1000)</f>
        <v/>
      </c>
      <c r="AN172" s="188" t="str">
        <f>IF(SUM('市受託(公益)'!I172)=0,"",SUM('市受託(公益)'!I172)/1000)</f>
        <v/>
      </c>
      <c r="AO172" s="188" t="str">
        <f>IF(SUM('市受託(公益)'!K172)=0,"",SUM('市受託(公益)'!K172)/1000)</f>
        <v/>
      </c>
      <c r="AP172" s="188" t="str">
        <f>IF(SUM('市受託(公益)'!M172)=0,"",SUM('市受託(公益)'!M172)/1000)</f>
        <v/>
      </c>
      <c r="AQ172" s="188" t="e">
        <f>IF(SUM('市受託(公益)'!#REF!)=0,"",SUM('市受託(公益)'!#REF!)/1000)</f>
        <v>#REF!</v>
      </c>
    </row>
    <row r="173" spans="1:43" ht="16.5" hidden="1" customHeight="1" outlineLevel="2">
      <c r="A173" s="183"/>
      <c r="F173" s="28" t="s">
        <v>516</v>
      </c>
      <c r="G173" s="48" t="s">
        <v>520</v>
      </c>
      <c r="H173" s="179">
        <v>1430</v>
      </c>
      <c r="I173" s="179">
        <f t="shared" si="4"/>
        <v>2016</v>
      </c>
      <c r="J173" s="179">
        <f t="shared" si="5"/>
        <v>586</v>
      </c>
      <c r="K173" s="180" t="str">
        <f>IF(SUM(法人!H173)=0,"",SUM(法人!H173)/1000)</f>
        <v/>
      </c>
      <c r="L173" s="187" t="str">
        <f>IF(SUM(地域!H173)=0,"",SUM(地域!H173)/1000)</f>
        <v/>
      </c>
      <c r="M173" s="187" t="str">
        <f>IF(SUM(相談!H173)=0,"",SUM(相談!H173)/1000)</f>
        <v/>
      </c>
      <c r="N173" s="188" t="str">
        <f>IF(SUM(相談!I173)=0,"",SUM(相談!I173)/1000)</f>
        <v/>
      </c>
      <c r="O173" s="188" t="str">
        <f>IF(SUM(相談!M173)=0,"",SUM(相談!M173)/1000)</f>
        <v/>
      </c>
      <c r="P173" s="188" t="str">
        <f>IF(SUM(相談!T173)=0,"",SUM(相談!T173)/1000)</f>
        <v/>
      </c>
      <c r="Q173" s="187" t="str">
        <f>IF(SUM(基金!H173)=0,"",SUM(基金!H173)/1000)</f>
        <v/>
      </c>
      <c r="R173" s="181" t="str">
        <f>IF(SUM(善銀!H173)=0,"",SUM(善銀!H173)/1000)</f>
        <v/>
      </c>
      <c r="S173" s="187" t="str">
        <f>IF(SUM(一般募金!H173)=0,"",SUM(一般募金!H173)/1000)</f>
        <v/>
      </c>
      <c r="T173" s="188" t="str">
        <f>IF(SUM(一般募金!I173)=0,"",SUM(一般募金!I173)/1000)</f>
        <v/>
      </c>
      <c r="U173" s="188" t="e">
        <f>IF(SUM(一般募金!#REF!)=0,"",SUM(一般募金!#REF!)/1000)</f>
        <v>#REF!</v>
      </c>
      <c r="V173" s="188" t="str">
        <f>IF(SUM(一般募金!K173)=0,"",SUM(一般募金!K173)/1000)</f>
        <v/>
      </c>
      <c r="W173" s="187" t="str">
        <f>IF(SUM(歳末募金!H173)=0,"",SUM(歳末募金!I173)/1000)</f>
        <v/>
      </c>
      <c r="X173" s="187" t="str">
        <f>IF(SUM(センター管理!H173)=0,"",SUM(センター管理!H173)/1000)</f>
        <v/>
      </c>
      <c r="Y173" s="188" t="str">
        <f>IF(SUM(センター管理!I173)=0,"",SUM(センター管理!I173)/1000)</f>
        <v/>
      </c>
      <c r="Z173" s="188" t="str">
        <f>IF(SUM(センター管理!K173)=0,"",SUM(センター管理!K173)/1000)</f>
        <v/>
      </c>
      <c r="AA173" s="188" t="e">
        <f>IF(SUM(センター管理!#REF!)=0,"",SUM(センター管理!#REF!)/1000)</f>
        <v>#REF!</v>
      </c>
      <c r="AB173" s="187" t="str">
        <f>IF(SUM(居宅!H173)=0,"",SUM(居宅!H173)/1000)</f>
        <v/>
      </c>
      <c r="AC173" s="188" t="str">
        <f>IF(SUM(居宅!I173)=0,"",SUM(居宅!I173)/1000)</f>
        <v/>
      </c>
      <c r="AD173" s="188" t="str">
        <f>IF(SUM(居宅!L173)=0,"",SUM(居宅!L173)/1000)</f>
        <v/>
      </c>
      <c r="AE173" s="188" t="str">
        <f>IF(SUM(居宅!AF173)=0,"",SUM(居宅!AF173)/1000)</f>
        <v/>
      </c>
      <c r="AF173" s="188" t="str">
        <f>IF(SUM(居宅!AJ173)=0,"",SUM(居宅!AJ173)/1000)</f>
        <v/>
      </c>
      <c r="AG173" s="188" t="str">
        <f>IF(SUM(居宅!AT173)=0,"",SUM(居宅!AT173)/1000)</f>
        <v/>
      </c>
      <c r="AH173" s="188" t="str">
        <f>IF(SUM(居宅!BA173)=0,"",SUM(居宅!BA173)/1000)</f>
        <v/>
      </c>
      <c r="AI173" s="187">
        <f>IF(SUM(作業所!H173)=0,"",SUM(作業所!H173)/1000)</f>
        <v>2016</v>
      </c>
      <c r="AJ173" s="188" t="str">
        <f>IF(SUM(作業所!I173)=0,"",SUM(作業所!I173)/1000)</f>
        <v/>
      </c>
      <c r="AK173" s="188">
        <f>IF(SUM(作業所!K173)=0,"",SUM(作業所!K173)/1000)</f>
        <v>2016</v>
      </c>
      <c r="AL173" s="188" t="str">
        <f>IF(SUM(作業所!R173)=0,"",SUM(作業所!R173)/1000)</f>
        <v/>
      </c>
      <c r="AM173" s="187" t="str">
        <f>IF(SUM('市受託(公益)'!H173)=0,"",SUM('市受託(公益)'!H173)/1000)</f>
        <v/>
      </c>
      <c r="AN173" s="188" t="str">
        <f>IF(SUM('市受託(公益)'!I173)=0,"",SUM('市受託(公益)'!I173)/1000)</f>
        <v/>
      </c>
      <c r="AO173" s="188" t="str">
        <f>IF(SUM('市受託(公益)'!K173)=0,"",SUM('市受託(公益)'!K173)/1000)</f>
        <v/>
      </c>
      <c r="AP173" s="188" t="str">
        <f>IF(SUM('市受託(公益)'!M173)=0,"",SUM('市受託(公益)'!M173)/1000)</f>
        <v/>
      </c>
      <c r="AQ173" s="188" t="e">
        <f>IF(SUM('市受託(公益)'!#REF!)=0,"",SUM('市受託(公益)'!#REF!)/1000)</f>
        <v>#REF!</v>
      </c>
    </row>
    <row r="174" spans="1:43" ht="16.5" hidden="1" customHeight="1" outlineLevel="3">
      <c r="A174" s="183"/>
      <c r="F174" s="192" t="s">
        <v>778</v>
      </c>
      <c r="G174" s="44" t="s">
        <v>861</v>
      </c>
      <c r="H174" s="179">
        <v>0</v>
      </c>
      <c r="I174" s="179">
        <f t="shared" si="4"/>
        <v>2016</v>
      </c>
      <c r="J174" s="179">
        <f t="shared" si="5"/>
        <v>2016</v>
      </c>
      <c r="K174" s="180" t="str">
        <f>IF(SUM(法人!H174)=0,"",SUM(法人!H174)/1000)</f>
        <v/>
      </c>
      <c r="L174" s="187" t="str">
        <f>IF(SUM(地域!H174)=0,"",SUM(地域!H174)/1000)</f>
        <v/>
      </c>
      <c r="M174" s="187" t="str">
        <f>IF(SUM(相談!H174)=0,"",SUM(相談!H174)/1000)</f>
        <v/>
      </c>
      <c r="N174" s="188" t="str">
        <f>IF(SUM(相談!I174)=0,"",SUM(相談!I174)/1000)</f>
        <v/>
      </c>
      <c r="O174" s="188" t="str">
        <f>IF(SUM(相談!M174)=0,"",SUM(相談!M174)/1000)</f>
        <v/>
      </c>
      <c r="P174" s="188" t="str">
        <f>IF(SUM(相談!T174)=0,"",SUM(相談!T174)/1000)</f>
        <v/>
      </c>
      <c r="Q174" s="187" t="str">
        <f>IF(SUM(基金!H174)=0,"",SUM(基金!H174)/1000)</f>
        <v/>
      </c>
      <c r="R174" s="181" t="str">
        <f>IF(SUM(善銀!H174)=0,"",SUM(善銀!H174)/1000)</f>
        <v/>
      </c>
      <c r="S174" s="187" t="str">
        <f>IF(SUM(一般募金!H174)=0,"",SUM(一般募金!H174)/1000)</f>
        <v/>
      </c>
      <c r="T174" s="188" t="str">
        <f>IF(SUM(一般募金!I174)=0,"",SUM(一般募金!I174)/1000)</f>
        <v/>
      </c>
      <c r="U174" s="188" t="e">
        <f>IF(SUM(一般募金!#REF!)=0,"",SUM(一般募金!#REF!)/1000)</f>
        <v>#REF!</v>
      </c>
      <c r="V174" s="188" t="str">
        <f>IF(SUM(一般募金!K174)=0,"",SUM(一般募金!K174)/1000)</f>
        <v/>
      </c>
      <c r="W174" s="187" t="str">
        <f>IF(SUM(歳末募金!H174)=0,"",SUM(歳末募金!I174)/1000)</f>
        <v/>
      </c>
      <c r="X174" s="187" t="str">
        <f>IF(SUM(センター管理!H174)=0,"",SUM(センター管理!H174)/1000)</f>
        <v/>
      </c>
      <c r="Y174" s="188" t="str">
        <f>IF(SUM(センター管理!I174)=0,"",SUM(センター管理!I174)/1000)</f>
        <v/>
      </c>
      <c r="Z174" s="188" t="str">
        <f>IF(SUM(センター管理!K174)=0,"",SUM(センター管理!K174)/1000)</f>
        <v/>
      </c>
      <c r="AA174" s="188" t="e">
        <f>IF(SUM(センター管理!#REF!)=0,"",SUM(センター管理!#REF!)/1000)</f>
        <v>#REF!</v>
      </c>
      <c r="AB174" s="187" t="str">
        <f>IF(SUM(居宅!H174)=0,"",SUM(居宅!H174)/1000)</f>
        <v/>
      </c>
      <c r="AC174" s="188" t="str">
        <f>IF(SUM(居宅!I174)=0,"",SUM(居宅!I174)/1000)</f>
        <v/>
      </c>
      <c r="AD174" s="188" t="str">
        <f>IF(SUM(居宅!L174)=0,"",SUM(居宅!L174)/1000)</f>
        <v/>
      </c>
      <c r="AE174" s="188" t="str">
        <f>IF(SUM(居宅!AF174)=0,"",SUM(居宅!AF174)/1000)</f>
        <v/>
      </c>
      <c r="AF174" s="188" t="str">
        <f>IF(SUM(居宅!AJ174)=0,"",SUM(居宅!AJ174)/1000)</f>
        <v/>
      </c>
      <c r="AG174" s="188" t="str">
        <f>IF(SUM(居宅!AT174)=0,"",SUM(居宅!AT174)/1000)</f>
        <v/>
      </c>
      <c r="AH174" s="188" t="str">
        <f>IF(SUM(居宅!BA174)=0,"",SUM(居宅!BA174)/1000)</f>
        <v/>
      </c>
      <c r="AI174" s="187">
        <f>IF(SUM(作業所!H174)=0,"",SUM(作業所!H174)/1000)</f>
        <v>2016</v>
      </c>
      <c r="AJ174" s="188" t="str">
        <f>IF(SUM(作業所!I174)=0,"",SUM(作業所!I174)/1000)</f>
        <v/>
      </c>
      <c r="AK174" s="188">
        <f>IF(SUM(作業所!K174)=0,"",SUM(作業所!K174)/1000)</f>
        <v>2016</v>
      </c>
      <c r="AL174" s="188" t="str">
        <f>IF(SUM(作業所!R174)=0,"",SUM(作業所!R174)/1000)</f>
        <v/>
      </c>
      <c r="AM174" s="187" t="str">
        <f>IF(SUM('市受託(公益)'!H174)=0,"",SUM('市受託(公益)'!H174)/1000)</f>
        <v/>
      </c>
      <c r="AN174" s="188"/>
      <c r="AO174" s="188"/>
      <c r="AP174" s="188"/>
      <c r="AQ174" s="188"/>
    </row>
    <row r="175" spans="1:43" s="182" customFormat="1" ht="16.5" collapsed="1">
      <c r="A175" s="177"/>
      <c r="B175" s="15" t="s">
        <v>521</v>
      </c>
      <c r="C175" s="16" t="s">
        <v>392</v>
      </c>
      <c r="D175" s="19"/>
      <c r="E175" s="189"/>
      <c r="F175" s="190"/>
      <c r="G175" s="189"/>
      <c r="H175" s="179">
        <v>15680</v>
      </c>
      <c r="I175" s="179">
        <f t="shared" si="4"/>
        <v>14080</v>
      </c>
      <c r="J175" s="179">
        <f t="shared" si="5"/>
        <v>-1600</v>
      </c>
      <c r="K175" s="180" t="str">
        <f>IF(SUM(法人!H175)=0,"",SUM(法人!H175)/1000)</f>
        <v/>
      </c>
      <c r="L175" s="187" t="str">
        <f>IF(SUM(地域!H175)=0,"",SUM(地域!H175)/1000)</f>
        <v/>
      </c>
      <c r="M175" s="187" t="str">
        <f>IF(SUM(相談!H175)=0,"",SUM(相談!H175)/1000)</f>
        <v/>
      </c>
      <c r="N175" s="188" t="str">
        <f>IF(SUM(相談!I175)=0,"",SUM(相談!I175)/1000)</f>
        <v/>
      </c>
      <c r="O175" s="188" t="str">
        <f>IF(SUM(相談!M175)=0,"",SUM(相談!M175)/1000)</f>
        <v/>
      </c>
      <c r="P175" s="188" t="str">
        <f>IF(SUM(相談!T175)=0,"",SUM(相談!T175)/1000)</f>
        <v/>
      </c>
      <c r="Q175" s="187" t="str">
        <f>IF(SUM(基金!H175)=0,"",SUM(基金!H175)/1000)</f>
        <v/>
      </c>
      <c r="R175" s="181" t="str">
        <f>IF(SUM(善銀!H175)=0,"",SUM(善銀!H175)/1000)</f>
        <v/>
      </c>
      <c r="S175" s="187" t="str">
        <f>IF(SUM(一般募金!H175)=0,"",SUM(一般募金!H175)/1000)</f>
        <v/>
      </c>
      <c r="T175" s="188" t="str">
        <f>IF(SUM(一般募金!I175)=0,"",SUM(一般募金!I175)/1000)</f>
        <v/>
      </c>
      <c r="U175" s="188" t="e">
        <f>IF(SUM(一般募金!#REF!)=0,"",SUM(一般募金!#REF!)/1000)</f>
        <v>#REF!</v>
      </c>
      <c r="V175" s="188" t="str">
        <f>IF(SUM(一般募金!K175)=0,"",SUM(一般募金!K175)/1000)</f>
        <v/>
      </c>
      <c r="W175" s="187" t="str">
        <f>IF(SUM(歳末募金!H175)=0,"",SUM(歳末募金!I175)/1000)</f>
        <v/>
      </c>
      <c r="X175" s="187" t="str">
        <f>IF(SUM(センター管理!H175)=0,"",SUM(センター管理!H175)/1000)</f>
        <v/>
      </c>
      <c r="Y175" s="188" t="str">
        <f>IF(SUM(センター管理!I175)=0,"",SUM(センター管理!I175)/1000)</f>
        <v/>
      </c>
      <c r="Z175" s="188" t="str">
        <f>IF(SUM(センター管理!K175)=0,"",SUM(センター管理!K175)/1000)</f>
        <v/>
      </c>
      <c r="AA175" s="188" t="e">
        <f>IF(SUM(センター管理!#REF!)=0,"",SUM(センター管理!#REF!)/1000)</f>
        <v>#REF!</v>
      </c>
      <c r="AB175" s="187">
        <f>IF(SUM(居宅!H175)=0,"",SUM(居宅!H175)/1000)</f>
        <v>14080</v>
      </c>
      <c r="AC175" s="188" t="str">
        <f>IF(SUM(居宅!I175)=0,"",SUM(居宅!I175)/1000)</f>
        <v/>
      </c>
      <c r="AD175" s="188" t="str">
        <f>IF(SUM(居宅!L175)=0,"",SUM(居宅!L175)/1000)</f>
        <v/>
      </c>
      <c r="AE175" s="188" t="str">
        <f>IF(SUM(居宅!AF175)=0,"",SUM(居宅!AF175)/1000)</f>
        <v/>
      </c>
      <c r="AF175" s="188" t="str">
        <f>IF(SUM(居宅!AJ175)=0,"",SUM(居宅!AJ175)/1000)</f>
        <v/>
      </c>
      <c r="AG175" s="188" t="str">
        <f>IF(SUM(居宅!AT175)=0,"",SUM(居宅!AT175)/1000)</f>
        <v/>
      </c>
      <c r="AH175" s="188">
        <f>IF(SUM(居宅!BA175)=0,"",SUM(居宅!BA175)/1000)</f>
        <v>14080</v>
      </c>
      <c r="AI175" s="187" t="str">
        <f>IF(SUM(作業所!H175)=0,"",SUM(作業所!H175)/1000)</f>
        <v/>
      </c>
      <c r="AJ175" s="188" t="str">
        <f>IF(SUM(作業所!I175)=0,"",SUM(作業所!I175)/1000)</f>
        <v/>
      </c>
      <c r="AK175" s="188" t="str">
        <f>IF(SUM(作業所!K175)=0,"",SUM(作業所!K175)/1000)</f>
        <v/>
      </c>
      <c r="AL175" s="188" t="str">
        <f>IF(SUM(作業所!R175)=0,"",SUM(作業所!R175)/1000)</f>
        <v/>
      </c>
      <c r="AM175" s="187" t="str">
        <f>IF(SUM('市受託(公益)'!H175)=0,"",SUM('市受託(公益)'!H175)/1000)</f>
        <v/>
      </c>
      <c r="AN175" s="187" t="str">
        <f>IF(SUM('市受託(公益)'!I175)=0,"",SUM('市受託(公益)'!I175)/1000)</f>
        <v/>
      </c>
      <c r="AO175" s="187" t="str">
        <f>IF(SUM('市受託(公益)'!K175)=0,"",SUM('市受託(公益)'!K175)/1000)</f>
        <v/>
      </c>
      <c r="AP175" s="187" t="str">
        <f>IF(SUM('市受託(公益)'!M175)=0,"",SUM('市受託(公益)'!M175)/1000)</f>
        <v/>
      </c>
      <c r="AQ175" s="187" t="e">
        <f>IF(SUM('市受託(公益)'!#REF!)=0,"",SUM('市受託(公益)'!#REF!)/1000)</f>
        <v>#REF!</v>
      </c>
    </row>
    <row r="176" spans="1:43" ht="16.5" hidden="1" customHeight="1" outlineLevel="1">
      <c r="A176" s="183"/>
      <c r="B176" s="18"/>
      <c r="C176" s="184"/>
      <c r="D176" s="28" t="s">
        <v>523</v>
      </c>
      <c r="E176" s="48" t="s">
        <v>522</v>
      </c>
      <c r="F176" s="49"/>
      <c r="G176" s="185"/>
      <c r="H176" s="179">
        <v>15000</v>
      </c>
      <c r="I176" s="179">
        <f t="shared" si="4"/>
        <v>13320</v>
      </c>
      <c r="J176" s="179">
        <f t="shared" si="5"/>
        <v>-1680</v>
      </c>
      <c r="K176" s="180" t="str">
        <f>IF(SUM(法人!H176)=0,"",SUM(法人!H176)/1000)</f>
        <v/>
      </c>
      <c r="L176" s="187" t="str">
        <f>IF(SUM(地域!H176)=0,"",SUM(地域!H176)/1000)</f>
        <v/>
      </c>
      <c r="M176" s="187" t="str">
        <f>IF(SUM(相談!H176)=0,"",SUM(相談!H176)/1000)</f>
        <v/>
      </c>
      <c r="N176" s="188" t="str">
        <f>IF(SUM(相談!I176)=0,"",SUM(相談!I176)/1000)</f>
        <v/>
      </c>
      <c r="O176" s="188" t="str">
        <f>IF(SUM(相談!M176)=0,"",SUM(相談!M176)/1000)</f>
        <v/>
      </c>
      <c r="P176" s="188" t="str">
        <f>IF(SUM(相談!T176)=0,"",SUM(相談!T176)/1000)</f>
        <v/>
      </c>
      <c r="Q176" s="187" t="str">
        <f>IF(SUM(基金!H176)=0,"",SUM(基金!H176)/1000)</f>
        <v/>
      </c>
      <c r="R176" s="181" t="str">
        <f>IF(SUM(善銀!H176)=0,"",SUM(善銀!H176)/1000)</f>
        <v/>
      </c>
      <c r="S176" s="187" t="str">
        <f>IF(SUM(一般募金!H176)=0,"",SUM(一般募金!H176)/1000)</f>
        <v/>
      </c>
      <c r="T176" s="188" t="str">
        <f>IF(SUM(一般募金!I176)=0,"",SUM(一般募金!I176)/1000)</f>
        <v/>
      </c>
      <c r="U176" s="188" t="e">
        <f>IF(SUM(一般募金!#REF!)=0,"",SUM(一般募金!#REF!)/1000)</f>
        <v>#REF!</v>
      </c>
      <c r="V176" s="188" t="str">
        <f>IF(SUM(一般募金!K176)=0,"",SUM(一般募金!K176)/1000)</f>
        <v/>
      </c>
      <c r="W176" s="187" t="str">
        <f>IF(SUM(歳末募金!H176)=0,"",SUM(歳末募金!I176)/1000)</f>
        <v/>
      </c>
      <c r="X176" s="187" t="str">
        <f>IF(SUM(センター管理!H176)=0,"",SUM(センター管理!H176)/1000)</f>
        <v/>
      </c>
      <c r="Y176" s="188" t="str">
        <f>IF(SUM(センター管理!I176)=0,"",SUM(センター管理!I176)/1000)</f>
        <v/>
      </c>
      <c r="Z176" s="188" t="str">
        <f>IF(SUM(センター管理!K176)=0,"",SUM(センター管理!K176)/1000)</f>
        <v/>
      </c>
      <c r="AA176" s="188" t="e">
        <f>IF(SUM(センター管理!#REF!)=0,"",SUM(センター管理!#REF!)/1000)</f>
        <v>#REF!</v>
      </c>
      <c r="AB176" s="187">
        <f>IF(SUM(居宅!H176)=0,"",SUM(居宅!H176)/1000)</f>
        <v>13320</v>
      </c>
      <c r="AC176" s="188" t="str">
        <f>IF(SUM(居宅!I176)=0,"",SUM(居宅!I176)/1000)</f>
        <v/>
      </c>
      <c r="AD176" s="188" t="str">
        <f>IF(SUM(居宅!L176)=0,"",SUM(居宅!L176)/1000)</f>
        <v/>
      </c>
      <c r="AE176" s="188" t="str">
        <f>IF(SUM(居宅!AF176)=0,"",SUM(居宅!AF176)/1000)</f>
        <v/>
      </c>
      <c r="AF176" s="188" t="str">
        <f>IF(SUM(居宅!AJ176)=0,"",SUM(居宅!AJ176)/1000)</f>
        <v/>
      </c>
      <c r="AG176" s="188" t="str">
        <f>IF(SUM(居宅!AT176)=0,"",SUM(居宅!AT176)/1000)</f>
        <v/>
      </c>
      <c r="AH176" s="188">
        <f>IF(SUM(居宅!BA176)=0,"",SUM(居宅!BA176)/1000)</f>
        <v>13320</v>
      </c>
      <c r="AI176" s="187" t="str">
        <f>IF(SUM(作業所!H176)=0,"",SUM(作業所!H176)/1000)</f>
        <v/>
      </c>
      <c r="AJ176" s="188" t="str">
        <f>IF(SUM(作業所!I176)=0,"",SUM(作業所!I176)/1000)</f>
        <v/>
      </c>
      <c r="AK176" s="188" t="str">
        <f>IF(SUM(作業所!K176)=0,"",SUM(作業所!K176)/1000)</f>
        <v/>
      </c>
      <c r="AL176" s="188" t="str">
        <f>IF(SUM(作業所!R176)=0,"",SUM(作業所!R176)/1000)</f>
        <v/>
      </c>
      <c r="AM176" s="187" t="str">
        <f>IF(SUM('市受託(公益)'!H176)=0,"",SUM('市受託(公益)'!H176)/1000)</f>
        <v/>
      </c>
      <c r="AN176" s="188" t="str">
        <f>IF(SUM('市受託(公益)'!I176)=0,"",SUM('市受託(公益)'!I176)/1000)</f>
        <v/>
      </c>
      <c r="AO176" s="188" t="str">
        <f>IF(SUM('市受託(公益)'!K176)=0,"",SUM('市受託(公益)'!K176)/1000)</f>
        <v/>
      </c>
      <c r="AP176" s="188" t="str">
        <f>IF(SUM('市受託(公益)'!M176)=0,"",SUM('市受託(公益)'!M176)/1000)</f>
        <v/>
      </c>
      <c r="AQ176" s="188" t="e">
        <f>IF(SUM('市受託(公益)'!#REF!)=0,"",SUM('市受託(公益)'!#REF!)/1000)</f>
        <v>#REF!</v>
      </c>
    </row>
    <row r="177" spans="1:43" ht="16.5" hidden="1" customHeight="1" outlineLevel="3">
      <c r="A177" s="183"/>
      <c r="F177" s="192" t="s">
        <v>778</v>
      </c>
      <c r="G177" s="44" t="s">
        <v>862</v>
      </c>
      <c r="H177" s="179">
        <v>0</v>
      </c>
      <c r="I177" s="179">
        <f t="shared" si="4"/>
        <v>13320</v>
      </c>
      <c r="J177" s="179">
        <f t="shared" si="5"/>
        <v>13320</v>
      </c>
      <c r="K177" s="180" t="str">
        <f>IF(SUM(法人!H177)=0,"",SUM(法人!H177)/1000)</f>
        <v/>
      </c>
      <c r="L177" s="187" t="str">
        <f>IF(SUM(地域!H177)=0,"",SUM(地域!H177)/1000)</f>
        <v/>
      </c>
      <c r="M177" s="187" t="str">
        <f>IF(SUM(相談!H177)=0,"",SUM(相談!H177)/1000)</f>
        <v/>
      </c>
      <c r="N177" s="188" t="str">
        <f>IF(SUM(相談!I177)=0,"",SUM(相談!I177)/1000)</f>
        <v/>
      </c>
      <c r="O177" s="188" t="str">
        <f>IF(SUM(相談!M177)=0,"",SUM(相談!M177)/1000)</f>
        <v/>
      </c>
      <c r="P177" s="188" t="str">
        <f>IF(SUM(相談!T177)=0,"",SUM(相談!T177)/1000)</f>
        <v/>
      </c>
      <c r="Q177" s="187" t="str">
        <f>IF(SUM(基金!H177)=0,"",SUM(基金!H177)/1000)</f>
        <v/>
      </c>
      <c r="R177" s="181" t="str">
        <f>IF(SUM(善銀!H177)=0,"",SUM(善銀!H177)/1000)</f>
        <v/>
      </c>
      <c r="S177" s="187" t="str">
        <f>IF(SUM(一般募金!H177)=0,"",SUM(一般募金!H177)/1000)</f>
        <v/>
      </c>
      <c r="T177" s="188" t="str">
        <f>IF(SUM(一般募金!I177)=0,"",SUM(一般募金!I177)/1000)</f>
        <v/>
      </c>
      <c r="U177" s="188" t="e">
        <f>IF(SUM(一般募金!#REF!)=0,"",SUM(一般募金!#REF!)/1000)</f>
        <v>#REF!</v>
      </c>
      <c r="V177" s="188" t="str">
        <f>IF(SUM(一般募金!K177)=0,"",SUM(一般募金!K177)/1000)</f>
        <v/>
      </c>
      <c r="W177" s="187" t="str">
        <f>IF(SUM(歳末募金!H177)=0,"",SUM(歳末募金!I177)/1000)</f>
        <v/>
      </c>
      <c r="X177" s="187" t="str">
        <f>IF(SUM(センター管理!H177)=0,"",SUM(センター管理!H177)/1000)</f>
        <v/>
      </c>
      <c r="Y177" s="188" t="str">
        <f>IF(SUM(センター管理!I177)=0,"",SUM(センター管理!I177)/1000)</f>
        <v/>
      </c>
      <c r="Z177" s="188" t="str">
        <f>IF(SUM(センター管理!K177)=0,"",SUM(センター管理!K177)/1000)</f>
        <v/>
      </c>
      <c r="AA177" s="188" t="e">
        <f>IF(SUM(センター管理!#REF!)=0,"",SUM(センター管理!#REF!)/1000)</f>
        <v>#REF!</v>
      </c>
      <c r="AB177" s="187">
        <f>IF(SUM(居宅!H177)=0,"",SUM(居宅!H177)/1000)</f>
        <v>13320</v>
      </c>
      <c r="AC177" s="188" t="str">
        <f>IF(SUM(居宅!I177)=0,"",SUM(居宅!I177)/1000)</f>
        <v/>
      </c>
      <c r="AD177" s="188" t="str">
        <f>IF(SUM(居宅!L177)=0,"",SUM(居宅!L177)/1000)</f>
        <v/>
      </c>
      <c r="AE177" s="188" t="str">
        <f>IF(SUM(居宅!AF177)=0,"",SUM(居宅!AF177)/1000)</f>
        <v/>
      </c>
      <c r="AF177" s="188" t="str">
        <f>IF(SUM(居宅!AJ177)=0,"",SUM(居宅!AJ177)/1000)</f>
        <v/>
      </c>
      <c r="AG177" s="188" t="str">
        <f>IF(SUM(居宅!AT177)=0,"",SUM(居宅!AT177)/1000)</f>
        <v/>
      </c>
      <c r="AH177" s="188">
        <f>IF(SUM(居宅!BA177)=0,"",SUM(居宅!BA177)/1000)</f>
        <v>13320</v>
      </c>
      <c r="AI177" s="187" t="str">
        <f>IF(SUM(作業所!H177)=0,"",SUM(作業所!H177)/1000)</f>
        <v/>
      </c>
      <c r="AJ177" s="188" t="str">
        <f>IF(SUM(作業所!I177)=0,"",SUM(作業所!I177)/1000)</f>
        <v/>
      </c>
      <c r="AK177" s="188" t="str">
        <f>IF(SUM(作業所!K177)=0,"",SUM(作業所!K177)/1000)</f>
        <v/>
      </c>
      <c r="AL177" s="188" t="str">
        <f>IF(SUM(作業所!R177)=0,"",SUM(作業所!R177)/1000)</f>
        <v/>
      </c>
      <c r="AM177" s="187" t="str">
        <f>IF(SUM('市受託(公益)'!H177)=0,"",SUM('市受託(公益)'!H177)/1000)</f>
        <v/>
      </c>
      <c r="AN177" s="188"/>
      <c r="AO177" s="188"/>
      <c r="AP177" s="188"/>
      <c r="AQ177" s="188"/>
    </row>
    <row r="178" spans="1:43" ht="16.5" hidden="1" customHeight="1" outlineLevel="3">
      <c r="A178" s="183"/>
      <c r="F178" s="192" t="s">
        <v>779</v>
      </c>
      <c r="G178" s="44" t="s">
        <v>863</v>
      </c>
      <c r="H178" s="179"/>
      <c r="I178" s="179" t="str">
        <f t="shared" si="4"/>
        <v/>
      </c>
      <c r="J178" s="179" t="str">
        <f t="shared" si="5"/>
        <v xml:space="preserve"> </v>
      </c>
      <c r="K178" s="180" t="str">
        <f>IF(SUM(法人!H178)=0,"",SUM(法人!H178)/1000)</f>
        <v/>
      </c>
      <c r="L178" s="187" t="str">
        <f>IF(SUM(地域!H178)=0,"",SUM(地域!H178)/1000)</f>
        <v/>
      </c>
      <c r="M178" s="187" t="str">
        <f>IF(SUM(相談!H178)=0,"",SUM(相談!H178)/1000)</f>
        <v/>
      </c>
      <c r="N178" s="188" t="str">
        <f>IF(SUM(相談!I178)=0,"",SUM(相談!I178)/1000)</f>
        <v/>
      </c>
      <c r="O178" s="188" t="str">
        <f>IF(SUM(相談!M178)=0,"",SUM(相談!M178)/1000)</f>
        <v/>
      </c>
      <c r="P178" s="188" t="str">
        <f>IF(SUM(相談!T178)=0,"",SUM(相談!T178)/1000)</f>
        <v/>
      </c>
      <c r="Q178" s="187" t="str">
        <f>IF(SUM(基金!H178)=0,"",SUM(基金!H178)/1000)</f>
        <v/>
      </c>
      <c r="R178" s="181" t="str">
        <f>IF(SUM(善銀!H178)=0,"",SUM(善銀!H178)/1000)</f>
        <v/>
      </c>
      <c r="S178" s="187" t="str">
        <f>IF(SUM(一般募金!H178)=0,"",SUM(一般募金!H178)/1000)</f>
        <v/>
      </c>
      <c r="T178" s="188" t="str">
        <f>IF(SUM(一般募金!I178)=0,"",SUM(一般募金!I178)/1000)</f>
        <v/>
      </c>
      <c r="U178" s="188" t="e">
        <f>IF(SUM(一般募金!#REF!)=0,"",SUM(一般募金!#REF!)/1000)</f>
        <v>#REF!</v>
      </c>
      <c r="V178" s="188" t="str">
        <f>IF(SUM(一般募金!K178)=0,"",SUM(一般募金!K178)/1000)</f>
        <v/>
      </c>
      <c r="W178" s="187" t="str">
        <f>IF(SUM(歳末募金!H178)=0,"",SUM(歳末募金!I178)/1000)</f>
        <v/>
      </c>
      <c r="X178" s="187" t="str">
        <f>IF(SUM(センター管理!H178)=0,"",SUM(センター管理!H178)/1000)</f>
        <v/>
      </c>
      <c r="Y178" s="188" t="str">
        <f>IF(SUM(センター管理!I178)=0,"",SUM(センター管理!I178)/1000)</f>
        <v/>
      </c>
      <c r="Z178" s="188" t="str">
        <f>IF(SUM(センター管理!K178)=0,"",SUM(センター管理!K178)/1000)</f>
        <v/>
      </c>
      <c r="AA178" s="188" t="e">
        <f>IF(SUM(センター管理!#REF!)=0,"",SUM(センター管理!#REF!)/1000)</f>
        <v>#REF!</v>
      </c>
      <c r="AB178" s="187" t="str">
        <f>IF(SUM(居宅!H178)=0,"",SUM(居宅!H178)/1000)</f>
        <v/>
      </c>
      <c r="AC178" s="188" t="str">
        <f>IF(SUM(居宅!I178)=0,"",SUM(居宅!I178)/1000)</f>
        <v/>
      </c>
      <c r="AD178" s="188" t="str">
        <f>IF(SUM(居宅!L178)=0,"",SUM(居宅!L178)/1000)</f>
        <v/>
      </c>
      <c r="AE178" s="188" t="str">
        <f>IF(SUM(居宅!AF178)=0,"",SUM(居宅!AF178)/1000)</f>
        <v/>
      </c>
      <c r="AF178" s="188" t="str">
        <f>IF(SUM(居宅!AJ178)=0,"",SUM(居宅!AJ178)/1000)</f>
        <v/>
      </c>
      <c r="AG178" s="188" t="str">
        <f>IF(SUM(居宅!AT178)=0,"",SUM(居宅!AT178)/1000)</f>
        <v/>
      </c>
      <c r="AH178" s="188" t="str">
        <f>IF(SUM(居宅!BA178)=0,"",SUM(居宅!BA178)/1000)</f>
        <v/>
      </c>
      <c r="AI178" s="187" t="str">
        <f>IF(SUM(作業所!H178)=0,"",SUM(作業所!H178)/1000)</f>
        <v/>
      </c>
      <c r="AJ178" s="188" t="str">
        <f>IF(SUM(作業所!I178)=0,"",SUM(作業所!I178)/1000)</f>
        <v/>
      </c>
      <c r="AK178" s="188" t="str">
        <f>IF(SUM(作業所!K178)=0,"",SUM(作業所!K178)/1000)</f>
        <v/>
      </c>
      <c r="AL178" s="188" t="str">
        <f>IF(SUM(作業所!R178)=0,"",SUM(作業所!R178)/1000)</f>
        <v/>
      </c>
      <c r="AM178" s="187" t="str">
        <f>IF(SUM('市受託(公益)'!H178)=0,"",SUM('市受託(公益)'!H178)/1000)</f>
        <v/>
      </c>
      <c r="AN178" s="188"/>
      <c r="AO178" s="188"/>
      <c r="AP178" s="188"/>
      <c r="AQ178" s="188"/>
    </row>
    <row r="179" spans="1:43" ht="16.5" hidden="1" customHeight="1" outlineLevel="3">
      <c r="A179" s="183"/>
      <c r="F179" s="192" t="s">
        <v>776</v>
      </c>
      <c r="G179" s="44" t="s">
        <v>864</v>
      </c>
      <c r="H179" s="179"/>
      <c r="I179" s="179" t="str">
        <f t="shared" si="4"/>
        <v/>
      </c>
      <c r="J179" s="179" t="str">
        <f t="shared" si="5"/>
        <v xml:space="preserve"> </v>
      </c>
      <c r="K179" s="180" t="str">
        <f>IF(SUM(法人!H179)=0,"",SUM(法人!H179)/1000)</f>
        <v/>
      </c>
      <c r="L179" s="187" t="str">
        <f>IF(SUM(地域!H179)=0,"",SUM(地域!H179)/1000)</f>
        <v/>
      </c>
      <c r="M179" s="187" t="str">
        <f>IF(SUM(相談!H179)=0,"",SUM(相談!H179)/1000)</f>
        <v/>
      </c>
      <c r="N179" s="188" t="str">
        <f>IF(SUM(相談!I179)=0,"",SUM(相談!I179)/1000)</f>
        <v/>
      </c>
      <c r="O179" s="188" t="str">
        <f>IF(SUM(相談!M179)=0,"",SUM(相談!M179)/1000)</f>
        <v/>
      </c>
      <c r="P179" s="188" t="str">
        <f>IF(SUM(相談!T179)=0,"",SUM(相談!T179)/1000)</f>
        <v/>
      </c>
      <c r="Q179" s="187" t="str">
        <f>IF(SUM(基金!H179)=0,"",SUM(基金!H179)/1000)</f>
        <v/>
      </c>
      <c r="R179" s="181" t="str">
        <f>IF(SUM(善銀!H179)=0,"",SUM(善銀!H179)/1000)</f>
        <v/>
      </c>
      <c r="S179" s="187" t="str">
        <f>IF(SUM(一般募金!H179)=0,"",SUM(一般募金!H179)/1000)</f>
        <v/>
      </c>
      <c r="T179" s="188" t="str">
        <f>IF(SUM(一般募金!I179)=0,"",SUM(一般募金!I179)/1000)</f>
        <v/>
      </c>
      <c r="U179" s="188" t="e">
        <f>IF(SUM(一般募金!#REF!)=0,"",SUM(一般募金!#REF!)/1000)</f>
        <v>#REF!</v>
      </c>
      <c r="V179" s="188" t="str">
        <f>IF(SUM(一般募金!K179)=0,"",SUM(一般募金!K179)/1000)</f>
        <v/>
      </c>
      <c r="W179" s="187" t="str">
        <f>IF(SUM(歳末募金!H179)=0,"",SUM(歳末募金!I179)/1000)</f>
        <v/>
      </c>
      <c r="X179" s="187" t="str">
        <f>IF(SUM(センター管理!H179)=0,"",SUM(センター管理!H179)/1000)</f>
        <v/>
      </c>
      <c r="Y179" s="188" t="str">
        <f>IF(SUM(センター管理!I179)=0,"",SUM(センター管理!I179)/1000)</f>
        <v/>
      </c>
      <c r="Z179" s="188" t="str">
        <f>IF(SUM(センター管理!K179)=0,"",SUM(センター管理!K179)/1000)</f>
        <v/>
      </c>
      <c r="AA179" s="188" t="e">
        <f>IF(SUM(センター管理!#REF!)=0,"",SUM(センター管理!#REF!)/1000)</f>
        <v>#REF!</v>
      </c>
      <c r="AB179" s="187" t="str">
        <f>IF(SUM(居宅!H179)=0,"",SUM(居宅!H179)/1000)</f>
        <v/>
      </c>
      <c r="AC179" s="188" t="str">
        <f>IF(SUM(居宅!I179)=0,"",SUM(居宅!I179)/1000)</f>
        <v/>
      </c>
      <c r="AD179" s="188" t="str">
        <f>IF(SUM(居宅!L179)=0,"",SUM(居宅!L179)/1000)</f>
        <v/>
      </c>
      <c r="AE179" s="188" t="str">
        <f>IF(SUM(居宅!AF179)=0,"",SUM(居宅!AF179)/1000)</f>
        <v/>
      </c>
      <c r="AF179" s="188" t="str">
        <f>IF(SUM(居宅!AJ179)=0,"",SUM(居宅!AJ179)/1000)</f>
        <v/>
      </c>
      <c r="AG179" s="188" t="str">
        <f>IF(SUM(居宅!AT179)=0,"",SUM(居宅!AT179)/1000)</f>
        <v/>
      </c>
      <c r="AH179" s="188" t="str">
        <f>IF(SUM(居宅!BA179)=0,"",SUM(居宅!BA179)/1000)</f>
        <v/>
      </c>
      <c r="AI179" s="187" t="str">
        <f>IF(SUM(作業所!H179)=0,"",SUM(作業所!H179)/1000)</f>
        <v/>
      </c>
      <c r="AJ179" s="188" t="str">
        <f>IF(SUM(作業所!I179)=0,"",SUM(作業所!I179)/1000)</f>
        <v/>
      </c>
      <c r="AK179" s="188" t="str">
        <f>IF(SUM(作業所!K179)=0,"",SUM(作業所!K179)/1000)</f>
        <v/>
      </c>
      <c r="AL179" s="188" t="str">
        <f>IF(SUM(作業所!R179)=0,"",SUM(作業所!R179)/1000)</f>
        <v/>
      </c>
      <c r="AM179" s="187" t="str">
        <f>IF(SUM('市受託(公益)'!H179)=0,"",SUM('市受託(公益)'!H179)/1000)</f>
        <v/>
      </c>
      <c r="AN179" s="188"/>
      <c r="AO179" s="188"/>
      <c r="AP179" s="188"/>
      <c r="AQ179" s="188"/>
    </row>
    <row r="180" spans="1:43" ht="16.5" hidden="1" customHeight="1" outlineLevel="1">
      <c r="A180" s="183"/>
      <c r="B180" s="18"/>
      <c r="C180" s="184"/>
      <c r="D180" s="28" t="s">
        <v>524</v>
      </c>
      <c r="E180" s="48" t="s">
        <v>393</v>
      </c>
      <c r="F180" s="49"/>
      <c r="G180" s="185"/>
      <c r="H180" s="179">
        <v>680</v>
      </c>
      <c r="I180" s="179">
        <f t="shared" si="4"/>
        <v>760</v>
      </c>
      <c r="J180" s="179">
        <f t="shared" si="5"/>
        <v>80</v>
      </c>
      <c r="K180" s="180" t="str">
        <f>IF(SUM(法人!H180)=0,"",SUM(法人!H180)/1000)</f>
        <v/>
      </c>
      <c r="L180" s="187" t="str">
        <f>IF(SUM(地域!H180)=0,"",SUM(地域!H180)/1000)</f>
        <v/>
      </c>
      <c r="M180" s="187" t="str">
        <f>IF(SUM(相談!H180)=0,"",SUM(相談!H180)/1000)</f>
        <v/>
      </c>
      <c r="N180" s="188" t="str">
        <f>IF(SUM(相談!I180)=0,"",SUM(相談!I180)/1000)</f>
        <v/>
      </c>
      <c r="O180" s="188" t="str">
        <f>IF(SUM(相談!M180)=0,"",SUM(相談!M180)/1000)</f>
        <v/>
      </c>
      <c r="P180" s="188" t="str">
        <f>IF(SUM(相談!T180)=0,"",SUM(相談!T180)/1000)</f>
        <v/>
      </c>
      <c r="Q180" s="187" t="str">
        <f>IF(SUM(基金!H180)=0,"",SUM(基金!H180)/1000)</f>
        <v/>
      </c>
      <c r="R180" s="181" t="str">
        <f>IF(SUM(善銀!H180)=0,"",SUM(善銀!H180)/1000)</f>
        <v/>
      </c>
      <c r="S180" s="187" t="str">
        <f>IF(SUM(一般募金!H180)=0,"",SUM(一般募金!H180)/1000)</f>
        <v/>
      </c>
      <c r="T180" s="188" t="str">
        <f>IF(SUM(一般募金!I180)=0,"",SUM(一般募金!I180)/1000)</f>
        <v/>
      </c>
      <c r="U180" s="188" t="e">
        <f>IF(SUM(一般募金!#REF!)=0,"",SUM(一般募金!#REF!)/1000)</f>
        <v>#REF!</v>
      </c>
      <c r="V180" s="188" t="str">
        <f>IF(SUM(一般募金!K180)=0,"",SUM(一般募金!K180)/1000)</f>
        <v/>
      </c>
      <c r="W180" s="187" t="str">
        <f>IF(SUM(歳末募金!H180)=0,"",SUM(歳末募金!I180)/1000)</f>
        <v/>
      </c>
      <c r="X180" s="187" t="str">
        <f>IF(SUM(センター管理!H180)=0,"",SUM(センター管理!H180)/1000)</f>
        <v/>
      </c>
      <c r="Y180" s="188" t="str">
        <f>IF(SUM(センター管理!I180)=0,"",SUM(センター管理!I180)/1000)</f>
        <v/>
      </c>
      <c r="Z180" s="188" t="str">
        <f>IF(SUM(センター管理!K180)=0,"",SUM(センター管理!K180)/1000)</f>
        <v/>
      </c>
      <c r="AA180" s="188" t="e">
        <f>IF(SUM(センター管理!#REF!)=0,"",SUM(センター管理!#REF!)/1000)</f>
        <v>#REF!</v>
      </c>
      <c r="AB180" s="187">
        <f>IF(SUM(居宅!H180)=0,"",SUM(居宅!H180)/1000)</f>
        <v>760</v>
      </c>
      <c r="AC180" s="188" t="str">
        <f>IF(SUM(居宅!I180)=0,"",SUM(居宅!I180)/1000)</f>
        <v/>
      </c>
      <c r="AD180" s="188" t="str">
        <f>IF(SUM(居宅!L180)=0,"",SUM(居宅!L180)/1000)</f>
        <v/>
      </c>
      <c r="AE180" s="188" t="str">
        <f>IF(SUM(居宅!AF180)=0,"",SUM(居宅!AF180)/1000)</f>
        <v/>
      </c>
      <c r="AF180" s="188" t="str">
        <f>IF(SUM(居宅!AJ180)=0,"",SUM(居宅!AJ180)/1000)</f>
        <v/>
      </c>
      <c r="AG180" s="188" t="str">
        <f>IF(SUM(居宅!AT180)=0,"",SUM(居宅!AT180)/1000)</f>
        <v/>
      </c>
      <c r="AH180" s="188">
        <f>IF(SUM(居宅!BA180)=0,"",SUM(居宅!BA180)/1000)</f>
        <v>760</v>
      </c>
      <c r="AI180" s="187" t="str">
        <f>IF(SUM(作業所!H180)=0,"",SUM(作業所!H180)/1000)</f>
        <v/>
      </c>
      <c r="AJ180" s="188" t="str">
        <f>IF(SUM(作業所!I180)=0,"",SUM(作業所!I180)/1000)</f>
        <v/>
      </c>
      <c r="AK180" s="188" t="str">
        <f>IF(SUM(作業所!K180)=0,"",SUM(作業所!K180)/1000)</f>
        <v/>
      </c>
      <c r="AL180" s="188" t="str">
        <f>IF(SUM(作業所!R180)=0,"",SUM(作業所!R180)/1000)</f>
        <v/>
      </c>
      <c r="AM180" s="187" t="str">
        <f>IF(SUM('市受託(公益)'!H180)=0,"",SUM('市受託(公益)'!H180)/1000)</f>
        <v/>
      </c>
      <c r="AN180" s="188" t="str">
        <f>IF(SUM('市受託(公益)'!I180)=0,"",SUM('市受託(公益)'!I180)/1000)</f>
        <v/>
      </c>
      <c r="AO180" s="188" t="str">
        <f>IF(SUM('市受託(公益)'!K180)=0,"",SUM('市受託(公益)'!K180)/1000)</f>
        <v/>
      </c>
      <c r="AP180" s="188" t="str">
        <f>IF(SUM('市受託(公益)'!M180)=0,"",SUM('市受託(公益)'!M180)/1000)</f>
        <v/>
      </c>
      <c r="AQ180" s="188" t="e">
        <f>IF(SUM('市受託(公益)'!#REF!)=0,"",SUM('市受託(公益)'!#REF!)/1000)</f>
        <v>#REF!</v>
      </c>
    </row>
    <row r="181" spans="1:43" ht="16.5" hidden="1" customHeight="1" outlineLevel="2">
      <c r="A181" s="183"/>
      <c r="D181" s="25"/>
      <c r="E181" s="184"/>
      <c r="F181" s="28" t="s">
        <v>525</v>
      </c>
      <c r="G181" s="48" t="s">
        <v>394</v>
      </c>
      <c r="H181" s="179">
        <v>180</v>
      </c>
      <c r="I181" s="179">
        <f t="shared" si="4"/>
        <v>60</v>
      </c>
      <c r="J181" s="179">
        <f t="shared" si="5"/>
        <v>-120</v>
      </c>
      <c r="K181" s="180" t="str">
        <f>IF(SUM(法人!H181)=0,"",SUM(法人!H181)/1000)</f>
        <v/>
      </c>
      <c r="L181" s="187" t="str">
        <f>IF(SUM(地域!H181)=0,"",SUM(地域!H181)/1000)</f>
        <v/>
      </c>
      <c r="M181" s="187" t="str">
        <f>IF(SUM(相談!H181)=0,"",SUM(相談!H181)/1000)</f>
        <v/>
      </c>
      <c r="N181" s="188" t="str">
        <f>IF(SUM(相談!I181)=0,"",SUM(相談!I181)/1000)</f>
        <v/>
      </c>
      <c r="O181" s="188" t="str">
        <f>IF(SUM(相談!M181)=0,"",SUM(相談!M181)/1000)</f>
        <v/>
      </c>
      <c r="P181" s="188" t="str">
        <f>IF(SUM(相談!T181)=0,"",SUM(相談!T181)/1000)</f>
        <v/>
      </c>
      <c r="Q181" s="187" t="str">
        <f>IF(SUM(基金!H181)=0,"",SUM(基金!H181)/1000)</f>
        <v/>
      </c>
      <c r="R181" s="181" t="str">
        <f>IF(SUM(善銀!H181)=0,"",SUM(善銀!H181)/1000)</f>
        <v/>
      </c>
      <c r="S181" s="187" t="str">
        <f>IF(SUM(一般募金!H181)=0,"",SUM(一般募金!H181)/1000)</f>
        <v/>
      </c>
      <c r="T181" s="188" t="str">
        <f>IF(SUM(一般募金!I181)=0,"",SUM(一般募金!I181)/1000)</f>
        <v/>
      </c>
      <c r="U181" s="188" t="e">
        <f>IF(SUM(一般募金!#REF!)=0,"",SUM(一般募金!#REF!)/1000)</f>
        <v>#REF!</v>
      </c>
      <c r="V181" s="188" t="str">
        <f>IF(SUM(一般募金!K181)=0,"",SUM(一般募金!K181)/1000)</f>
        <v/>
      </c>
      <c r="W181" s="187" t="str">
        <f>IF(SUM(歳末募金!H181)=0,"",SUM(歳末募金!I181)/1000)</f>
        <v/>
      </c>
      <c r="X181" s="187" t="str">
        <f>IF(SUM(センター管理!H181)=0,"",SUM(センター管理!H181)/1000)</f>
        <v/>
      </c>
      <c r="Y181" s="188" t="str">
        <f>IF(SUM(センター管理!I181)=0,"",SUM(センター管理!I181)/1000)</f>
        <v/>
      </c>
      <c r="Z181" s="188" t="str">
        <f>IF(SUM(センター管理!K181)=0,"",SUM(センター管理!K181)/1000)</f>
        <v/>
      </c>
      <c r="AA181" s="188" t="e">
        <f>IF(SUM(センター管理!#REF!)=0,"",SUM(センター管理!#REF!)/1000)</f>
        <v>#REF!</v>
      </c>
      <c r="AB181" s="187">
        <f>IF(SUM(居宅!H181)=0,"",SUM(居宅!H181)/1000)</f>
        <v>60</v>
      </c>
      <c r="AC181" s="188" t="str">
        <f>IF(SUM(居宅!I181)=0,"",SUM(居宅!I181)/1000)</f>
        <v/>
      </c>
      <c r="AD181" s="188" t="str">
        <f>IF(SUM(居宅!L181)=0,"",SUM(居宅!L181)/1000)</f>
        <v/>
      </c>
      <c r="AE181" s="188" t="str">
        <f>IF(SUM(居宅!AF181)=0,"",SUM(居宅!AF181)/1000)</f>
        <v/>
      </c>
      <c r="AF181" s="188" t="str">
        <f>IF(SUM(居宅!AJ181)=0,"",SUM(居宅!AJ181)/1000)</f>
        <v/>
      </c>
      <c r="AG181" s="188" t="str">
        <f>IF(SUM(居宅!AT181)=0,"",SUM(居宅!AT181)/1000)</f>
        <v/>
      </c>
      <c r="AH181" s="188">
        <f>IF(SUM(居宅!BA181)=0,"",SUM(居宅!BA181)/1000)</f>
        <v>60</v>
      </c>
      <c r="AI181" s="187" t="str">
        <f>IF(SUM(作業所!H181)=0,"",SUM(作業所!H181)/1000)</f>
        <v/>
      </c>
      <c r="AJ181" s="188" t="str">
        <f>IF(SUM(作業所!I181)=0,"",SUM(作業所!I181)/1000)</f>
        <v/>
      </c>
      <c r="AK181" s="188" t="str">
        <f>IF(SUM(作業所!K181)=0,"",SUM(作業所!K181)/1000)</f>
        <v/>
      </c>
      <c r="AL181" s="188" t="str">
        <f>IF(SUM(作業所!R181)=0,"",SUM(作業所!R181)/1000)</f>
        <v/>
      </c>
      <c r="AM181" s="187" t="str">
        <f>IF(SUM('市受託(公益)'!H181)=0,"",SUM('市受託(公益)'!H181)/1000)</f>
        <v/>
      </c>
      <c r="AN181" s="188" t="str">
        <f>IF(SUM('市受託(公益)'!I181)=0,"",SUM('市受託(公益)'!I181)/1000)</f>
        <v/>
      </c>
      <c r="AO181" s="188" t="str">
        <f>IF(SUM('市受託(公益)'!K181)=0,"",SUM('市受託(公益)'!K181)/1000)</f>
        <v/>
      </c>
      <c r="AP181" s="188" t="str">
        <f>IF(SUM('市受託(公益)'!M181)=0,"",SUM('市受託(公益)'!M181)/1000)</f>
        <v/>
      </c>
      <c r="AQ181" s="188" t="e">
        <f>IF(SUM('市受託(公益)'!#REF!)=0,"",SUM('市受託(公益)'!#REF!)/1000)</f>
        <v>#REF!</v>
      </c>
    </row>
    <row r="182" spans="1:43" ht="16.5" hidden="1" customHeight="1" outlineLevel="3">
      <c r="A182" s="183"/>
      <c r="F182" s="192" t="s">
        <v>778</v>
      </c>
      <c r="G182" s="44" t="s">
        <v>865</v>
      </c>
      <c r="H182" s="179">
        <v>0</v>
      </c>
      <c r="I182" s="179">
        <f t="shared" si="4"/>
        <v>60</v>
      </c>
      <c r="J182" s="179">
        <f t="shared" si="5"/>
        <v>60</v>
      </c>
      <c r="K182" s="180" t="str">
        <f>IF(SUM(法人!H182)=0,"",SUM(法人!H182)/1000)</f>
        <v/>
      </c>
      <c r="L182" s="187" t="str">
        <f>IF(SUM(地域!H182)=0,"",SUM(地域!H182)/1000)</f>
        <v/>
      </c>
      <c r="M182" s="187" t="str">
        <f>IF(SUM(相談!H182)=0,"",SUM(相談!H182)/1000)</f>
        <v/>
      </c>
      <c r="N182" s="188" t="str">
        <f>IF(SUM(相談!I182)=0,"",SUM(相談!I182)/1000)</f>
        <v/>
      </c>
      <c r="O182" s="188" t="str">
        <f>IF(SUM(相談!M182)=0,"",SUM(相談!M182)/1000)</f>
        <v/>
      </c>
      <c r="P182" s="188" t="str">
        <f>IF(SUM(相談!T182)=0,"",SUM(相談!T182)/1000)</f>
        <v/>
      </c>
      <c r="Q182" s="187" t="str">
        <f>IF(SUM(基金!H182)=0,"",SUM(基金!H182)/1000)</f>
        <v/>
      </c>
      <c r="R182" s="181" t="str">
        <f>IF(SUM(善銀!H182)=0,"",SUM(善銀!H182)/1000)</f>
        <v/>
      </c>
      <c r="S182" s="187" t="str">
        <f>IF(SUM(一般募金!H182)=0,"",SUM(一般募金!H182)/1000)</f>
        <v/>
      </c>
      <c r="T182" s="188" t="str">
        <f>IF(SUM(一般募金!I182)=0,"",SUM(一般募金!I182)/1000)</f>
        <v/>
      </c>
      <c r="U182" s="188" t="e">
        <f>IF(SUM(一般募金!#REF!)=0,"",SUM(一般募金!#REF!)/1000)</f>
        <v>#REF!</v>
      </c>
      <c r="V182" s="188" t="str">
        <f>IF(SUM(一般募金!K182)=0,"",SUM(一般募金!K182)/1000)</f>
        <v/>
      </c>
      <c r="W182" s="187" t="str">
        <f>IF(SUM(歳末募金!H182)=0,"",SUM(歳末募金!I182)/1000)</f>
        <v/>
      </c>
      <c r="X182" s="187" t="str">
        <f>IF(SUM(センター管理!H182)=0,"",SUM(センター管理!H182)/1000)</f>
        <v/>
      </c>
      <c r="Y182" s="188" t="str">
        <f>IF(SUM(センター管理!I182)=0,"",SUM(センター管理!I182)/1000)</f>
        <v/>
      </c>
      <c r="Z182" s="188" t="str">
        <f>IF(SUM(センター管理!K182)=0,"",SUM(センター管理!K182)/1000)</f>
        <v/>
      </c>
      <c r="AA182" s="188" t="e">
        <f>IF(SUM(センター管理!#REF!)=0,"",SUM(センター管理!#REF!)/1000)</f>
        <v>#REF!</v>
      </c>
      <c r="AB182" s="187">
        <f>IF(SUM(居宅!H182)=0,"",SUM(居宅!H182)/1000)</f>
        <v>60</v>
      </c>
      <c r="AC182" s="188" t="str">
        <f>IF(SUM(居宅!I182)=0,"",SUM(居宅!I182)/1000)</f>
        <v/>
      </c>
      <c r="AD182" s="188" t="str">
        <f>IF(SUM(居宅!L182)=0,"",SUM(居宅!L182)/1000)</f>
        <v/>
      </c>
      <c r="AE182" s="188" t="str">
        <f>IF(SUM(居宅!AF182)=0,"",SUM(居宅!AF182)/1000)</f>
        <v/>
      </c>
      <c r="AF182" s="188" t="str">
        <f>IF(SUM(居宅!AJ182)=0,"",SUM(居宅!AJ182)/1000)</f>
        <v/>
      </c>
      <c r="AG182" s="188" t="str">
        <f>IF(SUM(居宅!AT182)=0,"",SUM(居宅!AT182)/1000)</f>
        <v/>
      </c>
      <c r="AH182" s="188">
        <f>IF(SUM(居宅!BA182)=0,"",SUM(居宅!BA182)/1000)</f>
        <v>60</v>
      </c>
      <c r="AI182" s="187" t="str">
        <f>IF(SUM(作業所!H182)=0,"",SUM(作業所!H182)/1000)</f>
        <v/>
      </c>
      <c r="AJ182" s="188" t="str">
        <f>IF(SUM(作業所!I182)=0,"",SUM(作業所!I182)/1000)</f>
        <v/>
      </c>
      <c r="AK182" s="188" t="str">
        <f>IF(SUM(作業所!K182)=0,"",SUM(作業所!K182)/1000)</f>
        <v/>
      </c>
      <c r="AL182" s="188" t="str">
        <f>IF(SUM(作業所!R182)=0,"",SUM(作業所!R182)/1000)</f>
        <v/>
      </c>
      <c r="AM182" s="187" t="str">
        <f>IF(SUM('市受託(公益)'!H182)=0,"",SUM('市受託(公益)'!H182)/1000)</f>
        <v/>
      </c>
      <c r="AN182" s="188"/>
      <c r="AO182" s="188"/>
      <c r="AP182" s="188"/>
      <c r="AQ182" s="188"/>
    </row>
    <row r="183" spans="1:43" ht="16.5" hidden="1" customHeight="1" outlineLevel="2">
      <c r="A183" s="183"/>
      <c r="F183" s="28" t="s">
        <v>526</v>
      </c>
      <c r="G183" s="48" t="s">
        <v>395</v>
      </c>
      <c r="H183" s="179">
        <v>500</v>
      </c>
      <c r="I183" s="179">
        <f t="shared" si="4"/>
        <v>700</v>
      </c>
      <c r="J183" s="179">
        <f t="shared" si="5"/>
        <v>200</v>
      </c>
      <c r="K183" s="180" t="str">
        <f>IF(SUM(法人!H183)=0,"",SUM(法人!H183)/1000)</f>
        <v/>
      </c>
      <c r="L183" s="187" t="str">
        <f>IF(SUM(地域!H183)=0,"",SUM(地域!H183)/1000)</f>
        <v/>
      </c>
      <c r="M183" s="187" t="str">
        <f>IF(SUM(相談!H183)=0,"",SUM(相談!H183)/1000)</f>
        <v/>
      </c>
      <c r="N183" s="188" t="str">
        <f>IF(SUM(相談!I183)=0,"",SUM(相談!I183)/1000)</f>
        <v/>
      </c>
      <c r="O183" s="188" t="str">
        <f>IF(SUM(相談!M183)=0,"",SUM(相談!M183)/1000)</f>
        <v/>
      </c>
      <c r="P183" s="188" t="str">
        <f>IF(SUM(相談!T183)=0,"",SUM(相談!T183)/1000)</f>
        <v/>
      </c>
      <c r="Q183" s="187" t="str">
        <f>IF(SUM(基金!H183)=0,"",SUM(基金!H183)/1000)</f>
        <v/>
      </c>
      <c r="R183" s="181" t="str">
        <f>IF(SUM(善銀!H183)=0,"",SUM(善銀!H183)/1000)</f>
        <v/>
      </c>
      <c r="S183" s="187" t="str">
        <f>IF(SUM(一般募金!H183)=0,"",SUM(一般募金!H183)/1000)</f>
        <v/>
      </c>
      <c r="T183" s="188" t="str">
        <f>IF(SUM(一般募金!I183)=0,"",SUM(一般募金!I183)/1000)</f>
        <v/>
      </c>
      <c r="U183" s="188" t="e">
        <f>IF(SUM(一般募金!#REF!)=0,"",SUM(一般募金!#REF!)/1000)</f>
        <v>#REF!</v>
      </c>
      <c r="V183" s="188" t="str">
        <f>IF(SUM(一般募金!K183)=0,"",SUM(一般募金!K183)/1000)</f>
        <v/>
      </c>
      <c r="W183" s="187" t="str">
        <f>IF(SUM(歳末募金!H183)=0,"",SUM(歳末募金!I183)/1000)</f>
        <v/>
      </c>
      <c r="X183" s="187" t="str">
        <f>IF(SUM(センター管理!H183)=0,"",SUM(センター管理!H183)/1000)</f>
        <v/>
      </c>
      <c r="Y183" s="188" t="str">
        <f>IF(SUM(センター管理!I183)=0,"",SUM(センター管理!I183)/1000)</f>
        <v/>
      </c>
      <c r="Z183" s="188" t="str">
        <f>IF(SUM(センター管理!K183)=0,"",SUM(センター管理!K183)/1000)</f>
        <v/>
      </c>
      <c r="AA183" s="188" t="e">
        <f>IF(SUM(センター管理!#REF!)=0,"",SUM(センター管理!#REF!)/1000)</f>
        <v>#REF!</v>
      </c>
      <c r="AB183" s="187">
        <f>IF(SUM(居宅!H183)=0,"",SUM(居宅!H183)/1000)</f>
        <v>700</v>
      </c>
      <c r="AC183" s="188" t="str">
        <f>IF(SUM(居宅!I183)=0,"",SUM(居宅!I183)/1000)</f>
        <v/>
      </c>
      <c r="AD183" s="188" t="str">
        <f>IF(SUM(居宅!L183)=0,"",SUM(居宅!L183)/1000)</f>
        <v/>
      </c>
      <c r="AE183" s="188" t="str">
        <f>IF(SUM(居宅!AF183)=0,"",SUM(居宅!AF183)/1000)</f>
        <v/>
      </c>
      <c r="AF183" s="188" t="str">
        <f>IF(SUM(居宅!AJ183)=0,"",SUM(居宅!AJ183)/1000)</f>
        <v/>
      </c>
      <c r="AG183" s="188" t="str">
        <f>IF(SUM(居宅!AT183)=0,"",SUM(居宅!AT183)/1000)</f>
        <v/>
      </c>
      <c r="AH183" s="188">
        <f>IF(SUM(居宅!BA183)=0,"",SUM(居宅!BA183)/1000)</f>
        <v>700</v>
      </c>
      <c r="AI183" s="187" t="str">
        <f>IF(SUM(作業所!H183)=0,"",SUM(作業所!H183)/1000)</f>
        <v/>
      </c>
      <c r="AJ183" s="188" t="str">
        <f>IF(SUM(作業所!I183)=0,"",SUM(作業所!I183)/1000)</f>
        <v/>
      </c>
      <c r="AK183" s="188" t="str">
        <f>IF(SUM(作業所!K183)=0,"",SUM(作業所!K183)/1000)</f>
        <v/>
      </c>
      <c r="AL183" s="188" t="str">
        <f>IF(SUM(作業所!R183)=0,"",SUM(作業所!R183)/1000)</f>
        <v/>
      </c>
      <c r="AM183" s="187" t="str">
        <f>IF(SUM('市受託(公益)'!H183)=0,"",SUM('市受託(公益)'!H183)/1000)</f>
        <v/>
      </c>
      <c r="AN183" s="188" t="str">
        <f>IF(SUM('市受託(公益)'!I183)=0,"",SUM('市受託(公益)'!I183)/1000)</f>
        <v/>
      </c>
      <c r="AO183" s="188" t="str">
        <f>IF(SUM('市受託(公益)'!K183)=0,"",SUM('市受託(公益)'!K183)/1000)</f>
        <v/>
      </c>
      <c r="AP183" s="188" t="str">
        <f>IF(SUM('市受託(公益)'!M183)=0,"",SUM('市受託(公益)'!M183)/1000)</f>
        <v/>
      </c>
      <c r="AQ183" s="188" t="e">
        <f>IF(SUM('市受託(公益)'!#REF!)=0,"",SUM('市受託(公益)'!#REF!)/1000)</f>
        <v>#REF!</v>
      </c>
    </row>
    <row r="184" spans="1:43" ht="16.5" hidden="1" customHeight="1" outlineLevel="3">
      <c r="A184" s="183"/>
      <c r="F184" s="192" t="s">
        <v>778</v>
      </c>
      <c r="G184" s="44" t="s">
        <v>866</v>
      </c>
      <c r="H184" s="179">
        <v>0</v>
      </c>
      <c r="I184" s="179">
        <f t="shared" si="4"/>
        <v>600</v>
      </c>
      <c r="J184" s="179">
        <f t="shared" si="5"/>
        <v>600</v>
      </c>
      <c r="K184" s="180" t="str">
        <f>IF(SUM(法人!H184)=0,"",SUM(法人!H184)/1000)</f>
        <v/>
      </c>
      <c r="L184" s="187" t="str">
        <f>IF(SUM(地域!H184)=0,"",SUM(地域!H184)/1000)</f>
        <v/>
      </c>
      <c r="M184" s="187" t="str">
        <f>IF(SUM(相談!H184)=0,"",SUM(相談!H184)/1000)</f>
        <v/>
      </c>
      <c r="N184" s="188" t="str">
        <f>IF(SUM(相談!I184)=0,"",SUM(相談!I184)/1000)</f>
        <v/>
      </c>
      <c r="O184" s="188" t="str">
        <f>IF(SUM(相談!M184)=0,"",SUM(相談!M184)/1000)</f>
        <v/>
      </c>
      <c r="P184" s="188" t="str">
        <f>IF(SUM(相談!T184)=0,"",SUM(相談!T184)/1000)</f>
        <v/>
      </c>
      <c r="Q184" s="187" t="str">
        <f>IF(SUM(基金!H184)=0,"",SUM(基金!H184)/1000)</f>
        <v/>
      </c>
      <c r="R184" s="181" t="str">
        <f>IF(SUM(善銀!H184)=0,"",SUM(善銀!H184)/1000)</f>
        <v/>
      </c>
      <c r="S184" s="187" t="str">
        <f>IF(SUM(一般募金!H184)=0,"",SUM(一般募金!H184)/1000)</f>
        <v/>
      </c>
      <c r="T184" s="188" t="str">
        <f>IF(SUM(一般募金!I184)=0,"",SUM(一般募金!I184)/1000)</f>
        <v/>
      </c>
      <c r="U184" s="188" t="e">
        <f>IF(SUM(一般募金!#REF!)=0,"",SUM(一般募金!#REF!)/1000)</f>
        <v>#REF!</v>
      </c>
      <c r="V184" s="188" t="str">
        <f>IF(SUM(一般募金!K184)=0,"",SUM(一般募金!K184)/1000)</f>
        <v/>
      </c>
      <c r="W184" s="187" t="str">
        <f>IF(SUM(歳末募金!H184)=0,"",SUM(歳末募金!I184)/1000)</f>
        <v/>
      </c>
      <c r="X184" s="187" t="str">
        <f>IF(SUM(センター管理!H184)=0,"",SUM(センター管理!H184)/1000)</f>
        <v/>
      </c>
      <c r="Y184" s="188" t="str">
        <f>IF(SUM(センター管理!I184)=0,"",SUM(センター管理!I184)/1000)</f>
        <v/>
      </c>
      <c r="Z184" s="188" t="str">
        <f>IF(SUM(センター管理!K184)=0,"",SUM(センター管理!K184)/1000)</f>
        <v/>
      </c>
      <c r="AA184" s="188" t="e">
        <f>IF(SUM(センター管理!#REF!)=0,"",SUM(センター管理!#REF!)/1000)</f>
        <v>#REF!</v>
      </c>
      <c r="AB184" s="187">
        <f>IF(SUM(居宅!H184)=0,"",SUM(居宅!H184)/1000)</f>
        <v>600</v>
      </c>
      <c r="AC184" s="188" t="str">
        <f>IF(SUM(居宅!I184)=0,"",SUM(居宅!I184)/1000)</f>
        <v/>
      </c>
      <c r="AD184" s="188" t="str">
        <f>IF(SUM(居宅!L184)=0,"",SUM(居宅!L184)/1000)</f>
        <v/>
      </c>
      <c r="AE184" s="188" t="str">
        <f>IF(SUM(居宅!AF184)=0,"",SUM(居宅!AF184)/1000)</f>
        <v/>
      </c>
      <c r="AF184" s="188" t="str">
        <f>IF(SUM(居宅!AJ184)=0,"",SUM(居宅!AJ184)/1000)</f>
        <v/>
      </c>
      <c r="AG184" s="188" t="str">
        <f>IF(SUM(居宅!AT184)=0,"",SUM(居宅!AT184)/1000)</f>
        <v/>
      </c>
      <c r="AH184" s="188">
        <f>IF(SUM(居宅!BA184)=0,"",SUM(居宅!BA184)/1000)</f>
        <v>600</v>
      </c>
      <c r="AI184" s="187" t="str">
        <f>IF(SUM(作業所!H184)=0,"",SUM(作業所!H184)/1000)</f>
        <v/>
      </c>
      <c r="AJ184" s="188" t="str">
        <f>IF(SUM(作業所!I184)=0,"",SUM(作業所!I184)/1000)</f>
        <v/>
      </c>
      <c r="AK184" s="188" t="str">
        <f>IF(SUM(作業所!K184)=0,"",SUM(作業所!K184)/1000)</f>
        <v/>
      </c>
      <c r="AL184" s="188" t="str">
        <f>IF(SUM(作業所!R184)=0,"",SUM(作業所!R184)/1000)</f>
        <v/>
      </c>
      <c r="AM184" s="187" t="str">
        <f>IF(SUM('市受託(公益)'!H184)=0,"",SUM('市受託(公益)'!H184)/1000)</f>
        <v/>
      </c>
      <c r="AN184" s="188"/>
      <c r="AO184" s="188"/>
      <c r="AP184" s="188"/>
      <c r="AQ184" s="188"/>
    </row>
    <row r="185" spans="1:43" ht="16.5" hidden="1" customHeight="1" outlineLevel="3">
      <c r="A185" s="183"/>
      <c r="F185" s="192" t="s">
        <v>779</v>
      </c>
      <c r="G185" s="44" t="s">
        <v>830</v>
      </c>
      <c r="H185" s="179"/>
      <c r="I185" s="179" t="str">
        <f t="shared" si="4"/>
        <v/>
      </c>
      <c r="J185" s="179" t="str">
        <f t="shared" si="5"/>
        <v xml:space="preserve"> </v>
      </c>
      <c r="K185" s="180" t="str">
        <f>IF(SUM(法人!H185)=0,"",SUM(法人!H185)/1000)</f>
        <v/>
      </c>
      <c r="L185" s="187" t="str">
        <f>IF(SUM(地域!H185)=0,"",SUM(地域!H185)/1000)</f>
        <v/>
      </c>
      <c r="M185" s="187" t="str">
        <f>IF(SUM(相談!H185)=0,"",SUM(相談!H185)/1000)</f>
        <v/>
      </c>
      <c r="N185" s="188" t="str">
        <f>IF(SUM(相談!I185)=0,"",SUM(相談!I185)/1000)</f>
        <v/>
      </c>
      <c r="O185" s="188" t="str">
        <f>IF(SUM(相談!M185)=0,"",SUM(相談!M185)/1000)</f>
        <v/>
      </c>
      <c r="P185" s="188" t="str">
        <f>IF(SUM(相談!T185)=0,"",SUM(相談!T185)/1000)</f>
        <v/>
      </c>
      <c r="Q185" s="187" t="str">
        <f>IF(SUM(基金!H185)=0,"",SUM(基金!H185)/1000)</f>
        <v/>
      </c>
      <c r="R185" s="181" t="str">
        <f>IF(SUM(善銀!H185)=0,"",SUM(善銀!H185)/1000)</f>
        <v/>
      </c>
      <c r="S185" s="187" t="str">
        <f>IF(SUM(一般募金!H185)=0,"",SUM(一般募金!H185)/1000)</f>
        <v/>
      </c>
      <c r="T185" s="188" t="str">
        <f>IF(SUM(一般募金!I185)=0,"",SUM(一般募金!I185)/1000)</f>
        <v/>
      </c>
      <c r="U185" s="188" t="e">
        <f>IF(SUM(一般募金!#REF!)=0,"",SUM(一般募金!#REF!)/1000)</f>
        <v>#REF!</v>
      </c>
      <c r="V185" s="188" t="str">
        <f>IF(SUM(一般募金!K185)=0,"",SUM(一般募金!K185)/1000)</f>
        <v/>
      </c>
      <c r="W185" s="187" t="str">
        <f>IF(SUM(歳末募金!H185)=0,"",SUM(歳末募金!I185)/1000)</f>
        <v/>
      </c>
      <c r="X185" s="187" t="str">
        <f>IF(SUM(センター管理!H185)=0,"",SUM(センター管理!H185)/1000)</f>
        <v/>
      </c>
      <c r="Y185" s="188" t="str">
        <f>IF(SUM(センター管理!I185)=0,"",SUM(センター管理!I185)/1000)</f>
        <v/>
      </c>
      <c r="Z185" s="188" t="str">
        <f>IF(SUM(センター管理!K185)=0,"",SUM(センター管理!K185)/1000)</f>
        <v/>
      </c>
      <c r="AA185" s="188" t="e">
        <f>IF(SUM(センター管理!#REF!)=0,"",SUM(センター管理!#REF!)/1000)</f>
        <v>#REF!</v>
      </c>
      <c r="AB185" s="187" t="str">
        <f>IF(SUM(居宅!H185)=0,"",SUM(居宅!H185)/1000)</f>
        <v/>
      </c>
      <c r="AC185" s="188" t="str">
        <f>IF(SUM(居宅!I185)=0,"",SUM(居宅!I185)/1000)</f>
        <v/>
      </c>
      <c r="AD185" s="188" t="str">
        <f>IF(SUM(居宅!L185)=0,"",SUM(居宅!L185)/1000)</f>
        <v/>
      </c>
      <c r="AE185" s="188" t="str">
        <f>IF(SUM(居宅!AF185)=0,"",SUM(居宅!AF185)/1000)</f>
        <v/>
      </c>
      <c r="AF185" s="188" t="str">
        <f>IF(SUM(居宅!AJ185)=0,"",SUM(居宅!AJ185)/1000)</f>
        <v/>
      </c>
      <c r="AG185" s="188" t="str">
        <f>IF(SUM(居宅!AT185)=0,"",SUM(居宅!AT185)/1000)</f>
        <v/>
      </c>
      <c r="AH185" s="188" t="str">
        <f>IF(SUM(居宅!BA185)=0,"",SUM(居宅!BA185)/1000)</f>
        <v/>
      </c>
      <c r="AI185" s="187" t="str">
        <f>IF(SUM(作業所!H185)=0,"",SUM(作業所!H185)/1000)</f>
        <v/>
      </c>
      <c r="AJ185" s="188" t="str">
        <f>IF(SUM(作業所!I185)=0,"",SUM(作業所!I185)/1000)</f>
        <v/>
      </c>
      <c r="AK185" s="188" t="str">
        <f>IF(SUM(作業所!K185)=0,"",SUM(作業所!K185)/1000)</f>
        <v/>
      </c>
      <c r="AL185" s="188" t="str">
        <f>IF(SUM(作業所!R185)=0,"",SUM(作業所!R185)/1000)</f>
        <v/>
      </c>
      <c r="AM185" s="187" t="str">
        <f>IF(SUM('市受託(公益)'!H185)=0,"",SUM('市受託(公益)'!H185)/1000)</f>
        <v/>
      </c>
      <c r="AN185" s="188"/>
      <c r="AO185" s="188"/>
      <c r="AP185" s="188"/>
      <c r="AQ185" s="188"/>
    </row>
    <row r="186" spans="1:43" ht="16.5" hidden="1" customHeight="1" outlineLevel="3">
      <c r="A186" s="183"/>
      <c r="F186" s="192" t="s">
        <v>780</v>
      </c>
      <c r="G186" s="44" t="s">
        <v>868</v>
      </c>
      <c r="H186" s="179"/>
      <c r="I186" s="179" t="str">
        <f t="shared" si="4"/>
        <v/>
      </c>
      <c r="J186" s="179" t="str">
        <f t="shared" si="5"/>
        <v xml:space="preserve"> </v>
      </c>
      <c r="K186" s="180" t="str">
        <f>IF(SUM(法人!H186)=0,"",SUM(法人!H186)/1000)</f>
        <v/>
      </c>
      <c r="L186" s="187" t="str">
        <f>IF(SUM(地域!H186)=0,"",SUM(地域!H186)/1000)</f>
        <v/>
      </c>
      <c r="M186" s="187" t="str">
        <f>IF(SUM(相談!H186)=0,"",SUM(相談!H186)/1000)</f>
        <v/>
      </c>
      <c r="N186" s="188" t="str">
        <f>IF(SUM(相談!I186)=0,"",SUM(相談!I186)/1000)</f>
        <v/>
      </c>
      <c r="O186" s="188" t="str">
        <f>IF(SUM(相談!M186)=0,"",SUM(相談!M186)/1000)</f>
        <v/>
      </c>
      <c r="P186" s="188" t="str">
        <f>IF(SUM(相談!T186)=0,"",SUM(相談!T186)/1000)</f>
        <v/>
      </c>
      <c r="Q186" s="187" t="str">
        <f>IF(SUM(基金!H186)=0,"",SUM(基金!H186)/1000)</f>
        <v/>
      </c>
      <c r="R186" s="181" t="str">
        <f>IF(SUM(善銀!H186)=0,"",SUM(善銀!H186)/1000)</f>
        <v/>
      </c>
      <c r="S186" s="187" t="str">
        <f>IF(SUM(一般募金!H186)=0,"",SUM(一般募金!H186)/1000)</f>
        <v/>
      </c>
      <c r="T186" s="188" t="str">
        <f>IF(SUM(一般募金!I186)=0,"",SUM(一般募金!I186)/1000)</f>
        <v/>
      </c>
      <c r="U186" s="188" t="e">
        <f>IF(SUM(一般募金!#REF!)=0,"",SUM(一般募金!#REF!)/1000)</f>
        <v>#REF!</v>
      </c>
      <c r="V186" s="188" t="str">
        <f>IF(SUM(一般募金!K186)=0,"",SUM(一般募金!K186)/1000)</f>
        <v/>
      </c>
      <c r="W186" s="187" t="str">
        <f>IF(SUM(歳末募金!H186)=0,"",SUM(歳末募金!I186)/1000)</f>
        <v/>
      </c>
      <c r="X186" s="187" t="str">
        <f>IF(SUM(センター管理!H186)=0,"",SUM(センター管理!H186)/1000)</f>
        <v/>
      </c>
      <c r="Y186" s="188" t="str">
        <f>IF(SUM(センター管理!I186)=0,"",SUM(センター管理!I186)/1000)</f>
        <v/>
      </c>
      <c r="Z186" s="188" t="str">
        <f>IF(SUM(センター管理!K186)=0,"",SUM(センター管理!K186)/1000)</f>
        <v/>
      </c>
      <c r="AA186" s="188" t="e">
        <f>IF(SUM(センター管理!#REF!)=0,"",SUM(センター管理!#REF!)/1000)</f>
        <v>#REF!</v>
      </c>
      <c r="AB186" s="187" t="str">
        <f>IF(SUM(居宅!H186)=0,"",SUM(居宅!H186)/1000)</f>
        <v/>
      </c>
      <c r="AC186" s="188" t="str">
        <f>IF(SUM(居宅!I186)=0,"",SUM(居宅!I186)/1000)</f>
        <v/>
      </c>
      <c r="AD186" s="188" t="str">
        <f>IF(SUM(居宅!L186)=0,"",SUM(居宅!L186)/1000)</f>
        <v/>
      </c>
      <c r="AE186" s="188" t="str">
        <f>IF(SUM(居宅!AF186)=0,"",SUM(居宅!AF186)/1000)</f>
        <v/>
      </c>
      <c r="AF186" s="188" t="str">
        <f>IF(SUM(居宅!AJ186)=0,"",SUM(居宅!AJ186)/1000)</f>
        <v/>
      </c>
      <c r="AG186" s="188" t="str">
        <f>IF(SUM(居宅!AT186)=0,"",SUM(居宅!AT186)/1000)</f>
        <v/>
      </c>
      <c r="AH186" s="188" t="str">
        <f>IF(SUM(居宅!BA186)=0,"",SUM(居宅!BA186)/1000)</f>
        <v/>
      </c>
      <c r="AI186" s="187" t="str">
        <f>IF(SUM(作業所!H186)=0,"",SUM(作業所!H186)/1000)</f>
        <v/>
      </c>
      <c r="AJ186" s="188" t="str">
        <f>IF(SUM(作業所!I186)=0,"",SUM(作業所!I186)/1000)</f>
        <v/>
      </c>
      <c r="AK186" s="188" t="str">
        <f>IF(SUM(作業所!K186)=0,"",SUM(作業所!K186)/1000)</f>
        <v/>
      </c>
      <c r="AL186" s="188" t="str">
        <f>IF(SUM(作業所!R186)=0,"",SUM(作業所!R186)/1000)</f>
        <v/>
      </c>
      <c r="AM186" s="187" t="str">
        <f>IF(SUM('市受託(公益)'!H186)=0,"",SUM('市受託(公益)'!H186)/1000)</f>
        <v/>
      </c>
      <c r="AN186" s="188"/>
      <c r="AO186" s="188"/>
      <c r="AP186" s="188"/>
      <c r="AQ186" s="188"/>
    </row>
    <row r="187" spans="1:43" ht="16.5" hidden="1" customHeight="1" outlineLevel="3">
      <c r="A187" s="183"/>
      <c r="F187" s="192" t="s">
        <v>781</v>
      </c>
      <c r="G187" s="44" t="s">
        <v>958</v>
      </c>
      <c r="H187" s="179">
        <v>0</v>
      </c>
      <c r="I187" s="179">
        <f t="shared" si="4"/>
        <v>100</v>
      </c>
      <c r="J187" s="179">
        <f t="shared" si="5"/>
        <v>100</v>
      </c>
      <c r="K187" s="180" t="str">
        <f>IF(SUM(法人!H187)=0,"",SUM(法人!H187)/1000)</f>
        <v/>
      </c>
      <c r="L187" s="187" t="str">
        <f>IF(SUM(地域!H187)=0,"",SUM(地域!H187)/1000)</f>
        <v/>
      </c>
      <c r="M187" s="187" t="str">
        <f>IF(SUM(相談!H187)=0,"",SUM(相談!H187)/1000)</f>
        <v/>
      </c>
      <c r="N187" s="188" t="str">
        <f>IF(SUM(相談!I187)=0,"",SUM(相談!I187)/1000)</f>
        <v/>
      </c>
      <c r="O187" s="188" t="str">
        <f>IF(SUM(相談!M187)=0,"",SUM(相談!M187)/1000)</f>
        <v/>
      </c>
      <c r="P187" s="188" t="str">
        <f>IF(SUM(相談!T187)=0,"",SUM(相談!T187)/1000)</f>
        <v/>
      </c>
      <c r="Q187" s="187" t="str">
        <f>IF(SUM(基金!H187)=0,"",SUM(基金!H187)/1000)</f>
        <v/>
      </c>
      <c r="R187" s="181" t="str">
        <f>IF(SUM(善銀!H187)=0,"",SUM(善銀!H187)/1000)</f>
        <v/>
      </c>
      <c r="S187" s="187" t="str">
        <f>IF(SUM(一般募金!H187)=0,"",SUM(一般募金!H187)/1000)</f>
        <v/>
      </c>
      <c r="T187" s="188" t="str">
        <f>IF(SUM(一般募金!I187)=0,"",SUM(一般募金!I187)/1000)</f>
        <v/>
      </c>
      <c r="U187" s="188" t="e">
        <f>IF(SUM(一般募金!#REF!)=0,"",SUM(一般募金!#REF!)/1000)</f>
        <v>#REF!</v>
      </c>
      <c r="V187" s="188" t="str">
        <f>IF(SUM(一般募金!K187)=0,"",SUM(一般募金!K187)/1000)</f>
        <v/>
      </c>
      <c r="W187" s="187" t="str">
        <f>IF(SUM(歳末募金!H187)=0,"",SUM(歳末募金!I187)/1000)</f>
        <v/>
      </c>
      <c r="X187" s="187" t="str">
        <f>IF(SUM(センター管理!H187)=0,"",SUM(センター管理!H187)/1000)</f>
        <v/>
      </c>
      <c r="Y187" s="188" t="str">
        <f>IF(SUM(センター管理!I187)=0,"",SUM(センター管理!I187)/1000)</f>
        <v/>
      </c>
      <c r="Z187" s="188" t="str">
        <f>IF(SUM(センター管理!K187)=0,"",SUM(センター管理!K187)/1000)</f>
        <v/>
      </c>
      <c r="AA187" s="188" t="e">
        <f>IF(SUM(センター管理!#REF!)=0,"",SUM(センター管理!#REF!)/1000)</f>
        <v>#REF!</v>
      </c>
      <c r="AB187" s="187">
        <f>IF(SUM(居宅!H187)=0,"",SUM(居宅!H187)/1000)</f>
        <v>100</v>
      </c>
      <c r="AC187" s="188" t="str">
        <f>IF(SUM(居宅!I187)=0,"",SUM(居宅!I187)/1000)</f>
        <v/>
      </c>
      <c r="AD187" s="188" t="str">
        <f>IF(SUM(居宅!L187)=0,"",SUM(居宅!L187)/1000)</f>
        <v/>
      </c>
      <c r="AE187" s="188" t="str">
        <f>IF(SUM(居宅!AF187)=0,"",SUM(居宅!AF187)/1000)</f>
        <v/>
      </c>
      <c r="AF187" s="188" t="str">
        <f>IF(SUM(居宅!AJ187)=0,"",SUM(居宅!AJ187)/1000)</f>
        <v/>
      </c>
      <c r="AG187" s="188" t="str">
        <f>IF(SUM(居宅!AT187)=0,"",SUM(居宅!AT187)/1000)</f>
        <v/>
      </c>
      <c r="AH187" s="188">
        <f>IF(SUM(居宅!BA187)=0,"",SUM(居宅!BA187)/1000)</f>
        <v>100</v>
      </c>
      <c r="AI187" s="187" t="str">
        <f>IF(SUM(作業所!H187)=0,"",SUM(作業所!H187)/1000)</f>
        <v/>
      </c>
      <c r="AJ187" s="188" t="str">
        <f>IF(SUM(作業所!I187)=0,"",SUM(作業所!I187)/1000)</f>
        <v/>
      </c>
      <c r="AK187" s="188" t="str">
        <f>IF(SUM(作業所!K187)=0,"",SUM(作業所!K187)/1000)</f>
        <v/>
      </c>
      <c r="AL187" s="188" t="str">
        <f>IF(SUM(作業所!R187)=0,"",SUM(作業所!R187)/1000)</f>
        <v/>
      </c>
      <c r="AM187" s="187" t="str">
        <f>IF(SUM('市受託(公益)'!H187)=0,"",SUM('市受託(公益)'!H187)/1000)</f>
        <v/>
      </c>
      <c r="AN187" s="188"/>
      <c r="AO187" s="188"/>
      <c r="AP187" s="188"/>
      <c r="AQ187" s="188"/>
    </row>
    <row r="188" spans="1:43" s="182" customFormat="1" ht="16.5" collapsed="1">
      <c r="A188" s="177"/>
      <c r="B188" s="15" t="s">
        <v>179</v>
      </c>
      <c r="C188" s="16" t="s">
        <v>41</v>
      </c>
      <c r="D188" s="19"/>
      <c r="E188" s="189"/>
      <c r="F188" s="190"/>
      <c r="G188" s="189"/>
      <c r="H188" s="179">
        <v>524</v>
      </c>
      <c r="I188" s="179">
        <f t="shared" si="4"/>
        <v>502</v>
      </c>
      <c r="J188" s="179">
        <f t="shared" si="5"/>
        <v>-22</v>
      </c>
      <c r="K188" s="180">
        <f>IF(SUM(法人!H188)=0,"",SUM(法人!H188)/1000)</f>
        <v>210</v>
      </c>
      <c r="L188" s="187">
        <f>IF(SUM(地域!H188)=0,"",SUM(地域!H188)/1000)</f>
        <v>4</v>
      </c>
      <c r="M188" s="187">
        <f>IF(SUM(相談!H188)=0,"",SUM(相談!H188)/1000)</f>
        <v>5</v>
      </c>
      <c r="N188" s="188" t="str">
        <f>IF(SUM(相談!I188)=0,"",SUM(相談!I188)/1000)</f>
        <v/>
      </c>
      <c r="O188" s="188" t="str">
        <f>IF(SUM(相談!M188)=0,"",SUM(相談!M188)/1000)</f>
        <v/>
      </c>
      <c r="P188" s="188">
        <f>IF(SUM(相談!T188)=0,"",SUM(相談!T188)/1000)</f>
        <v>5</v>
      </c>
      <c r="Q188" s="187">
        <f>IF(SUM(基金!H188)=0,"",SUM(基金!H188)/1000)</f>
        <v>19</v>
      </c>
      <c r="R188" s="181">
        <f>IF(SUM(善銀!H188)=0,"",SUM(善銀!H188)/1000)</f>
        <v>3</v>
      </c>
      <c r="S188" s="187" t="str">
        <f>IF(SUM(一般募金!H188)=0,"",SUM(一般募金!H188)/1000)</f>
        <v/>
      </c>
      <c r="T188" s="188" t="str">
        <f>IF(SUM(一般募金!I188)=0,"",SUM(一般募金!I188)/1000)</f>
        <v/>
      </c>
      <c r="U188" s="188" t="e">
        <f>IF(SUM(一般募金!#REF!)=0,"",SUM(一般募金!#REF!)/1000)</f>
        <v>#REF!</v>
      </c>
      <c r="V188" s="188" t="str">
        <f>IF(SUM(一般募金!K188)=0,"",SUM(一般募金!K188)/1000)</f>
        <v/>
      </c>
      <c r="W188" s="187" t="str">
        <f>IF(SUM(歳末募金!H188)=0,"",SUM(歳末募金!I188)/1000)</f>
        <v/>
      </c>
      <c r="X188" s="187" t="str">
        <f>IF(SUM(センター管理!H188)=0,"",SUM(センター管理!H188)/1000)</f>
        <v/>
      </c>
      <c r="Y188" s="188" t="str">
        <f>IF(SUM(センター管理!I188)=0,"",SUM(センター管理!I188)/1000)</f>
        <v/>
      </c>
      <c r="Z188" s="188" t="str">
        <f>IF(SUM(センター管理!K188)=0,"",SUM(センター管理!K188)/1000)</f>
        <v/>
      </c>
      <c r="AA188" s="188" t="e">
        <f>IF(SUM(センター管理!#REF!)=0,"",SUM(センター管理!#REF!)/1000)</f>
        <v>#REF!</v>
      </c>
      <c r="AB188" s="187">
        <f>IF(SUM(居宅!H188)=0,"",SUM(居宅!H188)/1000)</f>
        <v>257</v>
      </c>
      <c r="AC188" s="188">
        <f>IF(SUM(居宅!I188)=0,"",SUM(居宅!I188)/1000)</f>
        <v>257</v>
      </c>
      <c r="AD188" s="188" t="str">
        <f>IF(SUM(居宅!L188)=0,"",SUM(居宅!L188)/1000)</f>
        <v/>
      </c>
      <c r="AE188" s="188" t="str">
        <f>IF(SUM(居宅!AF188)=0,"",SUM(居宅!AF188)/1000)</f>
        <v/>
      </c>
      <c r="AF188" s="188" t="str">
        <f>IF(SUM(居宅!AJ188)=0,"",SUM(居宅!AJ188)/1000)</f>
        <v/>
      </c>
      <c r="AG188" s="188" t="str">
        <f>IF(SUM(居宅!AT188)=0,"",SUM(居宅!AT188)/1000)</f>
        <v/>
      </c>
      <c r="AH188" s="188" t="str">
        <f>IF(SUM(居宅!BA188)=0,"",SUM(居宅!BA188)/1000)</f>
        <v/>
      </c>
      <c r="AI188" s="187">
        <f>IF(SUM(作業所!H188)=0,"",SUM(作業所!H188)/1000)</f>
        <v>4</v>
      </c>
      <c r="AJ188" s="188">
        <f>IF(SUM(作業所!I188)=0,"",SUM(作業所!I188)/1000)</f>
        <v>2</v>
      </c>
      <c r="AK188" s="188">
        <f>IF(SUM(作業所!K188)=0,"",SUM(作業所!K188)/1000)</f>
        <v>1</v>
      </c>
      <c r="AL188" s="188">
        <f>IF(SUM(作業所!R188)=0,"",SUM(作業所!R188)/1000)</f>
        <v>1</v>
      </c>
      <c r="AM188" s="187" t="str">
        <f>IF(SUM('市受託(公益)'!H188)=0,"",SUM('市受託(公益)'!H188)/1000)</f>
        <v/>
      </c>
      <c r="AN188" s="187" t="str">
        <f>IF(SUM('市受託(公益)'!I188)=0,"",SUM('市受託(公益)'!I188)/1000)</f>
        <v/>
      </c>
      <c r="AO188" s="187" t="str">
        <f>IF(SUM('市受託(公益)'!K188)=0,"",SUM('市受託(公益)'!K188)/1000)</f>
        <v/>
      </c>
      <c r="AP188" s="187" t="str">
        <f>IF(SUM('市受託(公益)'!M188)=0,"",SUM('市受託(公益)'!M188)/1000)</f>
        <v/>
      </c>
      <c r="AQ188" s="187" t="e">
        <f>IF(SUM('市受託(公益)'!#REF!)=0,"",SUM('市受託(公益)'!#REF!)/1000)</f>
        <v>#REF!</v>
      </c>
    </row>
    <row r="189" spans="1:43" ht="16.5" hidden="1" customHeight="1" outlineLevel="1">
      <c r="A189" s="183"/>
      <c r="D189" s="28" t="s">
        <v>179</v>
      </c>
      <c r="E189" s="48" t="s">
        <v>132</v>
      </c>
      <c r="F189" s="49"/>
      <c r="G189" s="185"/>
      <c r="H189" s="179">
        <v>524</v>
      </c>
      <c r="I189" s="179">
        <f t="shared" si="4"/>
        <v>502</v>
      </c>
      <c r="J189" s="179">
        <f t="shared" si="5"/>
        <v>-22</v>
      </c>
      <c r="K189" s="180">
        <f>IF(SUM(法人!H189)=0,"",SUM(法人!H189)/1000)</f>
        <v>210</v>
      </c>
      <c r="L189" s="187">
        <f>IF(SUM(地域!H189)=0,"",SUM(地域!H189)/1000)</f>
        <v>4</v>
      </c>
      <c r="M189" s="187">
        <f>IF(SUM(相談!H189)=0,"",SUM(相談!H189)/1000)</f>
        <v>5</v>
      </c>
      <c r="N189" s="188" t="str">
        <f>IF(SUM(相談!I189)=0,"",SUM(相談!I189)/1000)</f>
        <v/>
      </c>
      <c r="O189" s="188" t="str">
        <f>IF(SUM(相談!M189)=0,"",SUM(相談!M189)/1000)</f>
        <v/>
      </c>
      <c r="P189" s="188">
        <f>IF(SUM(相談!T189)=0,"",SUM(相談!T189)/1000)</f>
        <v>5</v>
      </c>
      <c r="Q189" s="187">
        <f>IF(SUM(基金!H189)=0,"",SUM(基金!H189)/1000)</f>
        <v>19</v>
      </c>
      <c r="R189" s="181">
        <f>IF(SUM(善銀!H189)=0,"",SUM(善銀!H189)/1000)</f>
        <v>3</v>
      </c>
      <c r="S189" s="187" t="str">
        <f>IF(SUM(一般募金!H189)=0,"",SUM(一般募金!H189)/1000)</f>
        <v/>
      </c>
      <c r="T189" s="188" t="str">
        <f>IF(SUM(一般募金!I189)=0,"",SUM(一般募金!I189)/1000)</f>
        <v/>
      </c>
      <c r="U189" s="188" t="e">
        <f>IF(SUM(一般募金!#REF!)=0,"",SUM(一般募金!#REF!)/1000)</f>
        <v>#REF!</v>
      </c>
      <c r="V189" s="188" t="str">
        <f>IF(SUM(一般募金!K189)=0,"",SUM(一般募金!K189)/1000)</f>
        <v/>
      </c>
      <c r="W189" s="187" t="str">
        <f>IF(SUM(歳末募金!H189)=0,"",SUM(歳末募金!I189)/1000)</f>
        <v/>
      </c>
      <c r="X189" s="187" t="str">
        <f>IF(SUM(センター管理!H189)=0,"",SUM(センター管理!H189)/1000)</f>
        <v/>
      </c>
      <c r="Y189" s="188" t="str">
        <f>IF(SUM(センター管理!I189)=0,"",SUM(センター管理!I189)/1000)</f>
        <v/>
      </c>
      <c r="Z189" s="188" t="str">
        <f>IF(SUM(センター管理!K189)=0,"",SUM(センター管理!K189)/1000)</f>
        <v/>
      </c>
      <c r="AA189" s="188" t="e">
        <f>IF(SUM(センター管理!#REF!)=0,"",SUM(センター管理!#REF!)/1000)</f>
        <v>#REF!</v>
      </c>
      <c r="AB189" s="187">
        <f>IF(SUM(居宅!H189)=0,"",SUM(居宅!H189)/1000)</f>
        <v>257</v>
      </c>
      <c r="AC189" s="188">
        <f>IF(SUM(居宅!I189)=0,"",SUM(居宅!I189)/1000)</f>
        <v>257</v>
      </c>
      <c r="AD189" s="188" t="str">
        <f>IF(SUM(居宅!L189)=0,"",SUM(居宅!L189)/1000)</f>
        <v/>
      </c>
      <c r="AE189" s="188" t="str">
        <f>IF(SUM(居宅!AF189)=0,"",SUM(居宅!AF189)/1000)</f>
        <v/>
      </c>
      <c r="AF189" s="188" t="str">
        <f>IF(SUM(居宅!AJ189)=0,"",SUM(居宅!AJ189)/1000)</f>
        <v/>
      </c>
      <c r="AG189" s="188" t="str">
        <f>IF(SUM(居宅!AT189)=0,"",SUM(居宅!AT189)/1000)</f>
        <v/>
      </c>
      <c r="AH189" s="188" t="str">
        <f>IF(SUM(居宅!BA189)=0,"",SUM(居宅!BA189)/1000)</f>
        <v/>
      </c>
      <c r="AI189" s="187">
        <f>IF(SUM(作業所!H189)=0,"",SUM(作業所!H189)/1000)</f>
        <v>4</v>
      </c>
      <c r="AJ189" s="188">
        <f>IF(SUM(作業所!I189)=0,"",SUM(作業所!I189)/1000)</f>
        <v>2</v>
      </c>
      <c r="AK189" s="188">
        <f>IF(SUM(作業所!K189)=0,"",SUM(作業所!K189)/1000)</f>
        <v>1</v>
      </c>
      <c r="AL189" s="188">
        <f>IF(SUM(作業所!R189)=0,"",SUM(作業所!R189)/1000)</f>
        <v>1</v>
      </c>
      <c r="AM189" s="187" t="str">
        <f>IF(SUM('市受託(公益)'!H189)=0,"",SUM('市受託(公益)'!H189)/1000)</f>
        <v/>
      </c>
      <c r="AN189" s="188" t="str">
        <f>IF(SUM('市受託(公益)'!I189)=0,"",SUM('市受託(公益)'!I189)/1000)</f>
        <v/>
      </c>
      <c r="AO189" s="188" t="str">
        <f>IF(SUM('市受託(公益)'!K189)=0,"",SUM('市受託(公益)'!K189)/1000)</f>
        <v/>
      </c>
      <c r="AP189" s="188" t="str">
        <f>IF(SUM('市受託(公益)'!M189)=0,"",SUM('市受託(公益)'!M189)/1000)</f>
        <v/>
      </c>
      <c r="AQ189" s="188" t="e">
        <f>IF(SUM('市受託(公益)'!#REF!)=0,"",SUM('市受託(公益)'!#REF!)/1000)</f>
        <v>#REF!</v>
      </c>
    </row>
    <row r="190" spans="1:43" s="182" customFormat="1" ht="16.5" collapsed="1">
      <c r="A190" s="177"/>
      <c r="B190" s="15" t="s">
        <v>527</v>
      </c>
      <c r="C190" s="16" t="s">
        <v>133</v>
      </c>
      <c r="D190" s="19"/>
      <c r="E190" s="189"/>
      <c r="F190" s="190"/>
      <c r="G190" s="189"/>
      <c r="H190" s="179">
        <v>13286</v>
      </c>
      <c r="I190" s="179">
        <f t="shared" si="4"/>
        <v>2620</v>
      </c>
      <c r="J190" s="179">
        <f t="shared" si="5"/>
        <v>-10666</v>
      </c>
      <c r="K190" s="180">
        <f>IF(SUM(法人!H190)=0,"",SUM(法人!H190)/1000)</f>
        <v>45</v>
      </c>
      <c r="L190" s="187">
        <f>IF(SUM(地域!H190)=0,"",SUM(地域!H190)/1000)</f>
        <v>898</v>
      </c>
      <c r="M190" s="187">
        <f>IF(SUM(相談!H190)=0,"",SUM(相談!H190)/1000)</f>
        <v>203</v>
      </c>
      <c r="N190" s="188">
        <f>IF(SUM(相談!I190)=0,"",SUM(相談!I190)/1000)</f>
        <v>23</v>
      </c>
      <c r="O190" s="188">
        <f>IF(SUM(相談!M190)=0,"",SUM(相談!M190)/1000)</f>
        <v>180</v>
      </c>
      <c r="P190" s="188" t="str">
        <f>IF(SUM(相談!T190)=0,"",SUM(相談!T190)/1000)</f>
        <v/>
      </c>
      <c r="Q190" s="187" t="str">
        <f>IF(SUM(基金!H190)=0,"",SUM(基金!H190)/1000)</f>
        <v/>
      </c>
      <c r="R190" s="181" t="str">
        <f>IF(SUM(善銀!H190)=0,"",SUM(善銀!H190)/1000)</f>
        <v/>
      </c>
      <c r="S190" s="187">
        <f>IF(SUM(一般募金!H190)=0,"",SUM(一般募金!H190)/1000)</f>
        <v>71</v>
      </c>
      <c r="T190" s="188" t="str">
        <f>IF(SUM(一般募金!I190)=0,"",SUM(一般募金!I190)/1000)</f>
        <v/>
      </c>
      <c r="U190" s="188" t="e">
        <f>IF(SUM(一般募金!#REF!)=0,"",SUM(一般募金!#REF!)/1000)</f>
        <v>#REF!</v>
      </c>
      <c r="V190" s="188">
        <f>IF(SUM(一般募金!K190)=0,"",SUM(一般募金!K190)/1000)</f>
        <v>71</v>
      </c>
      <c r="W190" s="187">
        <f>IF(SUM(歳末募金!H190)=0,"",SUM(歳末募金!I190)/1000)</f>
        <v>101</v>
      </c>
      <c r="X190" s="187">
        <f>IF(SUM(センター管理!H190)=0,"",SUM(センター管理!H190)/1000)</f>
        <v>124</v>
      </c>
      <c r="Y190" s="188">
        <f>IF(SUM(センター管理!I190)=0,"",SUM(センター管理!I190)/1000)</f>
        <v>44</v>
      </c>
      <c r="Z190" s="188">
        <f>IF(SUM(センター管理!K190)=0,"",SUM(センター管理!K190)/1000)</f>
        <v>80</v>
      </c>
      <c r="AA190" s="188" t="e">
        <f>IF(SUM(センター管理!#REF!)=0,"",SUM(センター管理!#REF!)/1000)</f>
        <v>#REF!</v>
      </c>
      <c r="AB190" s="187">
        <f>IF(SUM(居宅!H190)=0,"",SUM(居宅!H190)/1000)</f>
        <v>882</v>
      </c>
      <c r="AC190" s="188" t="str">
        <f>IF(SUM(居宅!I190)=0,"",SUM(居宅!I190)/1000)</f>
        <v/>
      </c>
      <c r="AD190" s="188" t="str">
        <f>IF(SUM(居宅!L190)=0,"",SUM(居宅!L190)/1000)</f>
        <v/>
      </c>
      <c r="AE190" s="188" t="str">
        <f>IF(SUM(居宅!AF190)=0,"",SUM(居宅!AF190)/1000)</f>
        <v/>
      </c>
      <c r="AF190" s="188">
        <f>IF(SUM(居宅!AJ190)=0,"",SUM(居宅!AJ190)/1000)</f>
        <v>15</v>
      </c>
      <c r="AG190" s="188" t="str">
        <f>IF(SUM(居宅!AT190)=0,"",SUM(居宅!AT190)/1000)</f>
        <v/>
      </c>
      <c r="AH190" s="188">
        <f>IF(SUM(居宅!BA190)=0,"",SUM(居宅!BA190)/1000)</f>
        <v>867</v>
      </c>
      <c r="AI190" s="187">
        <f>IF(SUM(作業所!H190)=0,"",SUM(作業所!H190)/1000)</f>
        <v>236</v>
      </c>
      <c r="AJ190" s="188" t="str">
        <f>IF(SUM(作業所!I190)=0,"",SUM(作業所!I190)/1000)</f>
        <v/>
      </c>
      <c r="AK190" s="188">
        <f>IF(SUM(作業所!K190)=0,"",SUM(作業所!K190)/1000)</f>
        <v>186</v>
      </c>
      <c r="AL190" s="188">
        <f>IF(SUM(作業所!R190)=0,"",SUM(作業所!R190)/1000)</f>
        <v>50</v>
      </c>
      <c r="AM190" s="187">
        <f>IF(SUM('市受託(公益)'!H190)=0,"",SUM('市受託(公益)'!H190)/1000)</f>
        <v>60</v>
      </c>
      <c r="AN190" s="187" t="str">
        <f>IF(SUM('市受託(公益)'!I190)=0,"",SUM('市受託(公益)'!I190)/1000)</f>
        <v/>
      </c>
      <c r="AO190" s="187" t="str">
        <f>IF(SUM('市受託(公益)'!K190)=0,"",SUM('市受託(公益)'!K190)/1000)</f>
        <v/>
      </c>
      <c r="AP190" s="187">
        <f>IF(SUM('市受託(公益)'!M190)=0,"",SUM('市受託(公益)'!M190)/1000)</f>
        <v>60</v>
      </c>
      <c r="AQ190" s="187" t="e">
        <f>IF(SUM('市受託(公益)'!#REF!)=0,"",SUM('市受託(公益)'!#REF!)/1000)</f>
        <v>#REF!</v>
      </c>
    </row>
    <row r="191" spans="1:43" ht="16.5" hidden="1" customHeight="1" outlineLevel="1">
      <c r="A191" s="183"/>
      <c r="B191" s="18"/>
      <c r="C191" s="184"/>
      <c r="D191" s="28" t="s">
        <v>180</v>
      </c>
      <c r="E191" s="48" t="s">
        <v>134</v>
      </c>
      <c r="F191" s="49"/>
      <c r="G191" s="185"/>
      <c r="H191" s="179">
        <v>305</v>
      </c>
      <c r="I191" s="179">
        <f t="shared" si="4"/>
        <v>262</v>
      </c>
      <c r="J191" s="179">
        <f t="shared" si="5"/>
        <v>-43</v>
      </c>
      <c r="K191" s="186">
        <f>IF(SUM(法人!H191)=0,"",SUM(法人!H191)/1000)</f>
        <v>5</v>
      </c>
      <c r="L191" s="187">
        <f>IF(SUM(地域!H191)=0,"",SUM(地域!H191)/1000)</f>
        <v>23</v>
      </c>
      <c r="M191" s="187">
        <f>IF(SUM(相談!H191)=0,"",SUM(相談!H191)/1000)</f>
        <v>3</v>
      </c>
      <c r="N191" s="188">
        <f>IF(SUM(相談!I191)=0,"",SUM(相談!I191)/1000)</f>
        <v>3</v>
      </c>
      <c r="O191" s="188" t="str">
        <f>IF(SUM(相談!M191)=0,"",SUM(相談!M191)/1000)</f>
        <v/>
      </c>
      <c r="P191" s="188" t="str">
        <f>IF(SUM(相談!T191)=0,"",SUM(相談!T191)/1000)</f>
        <v/>
      </c>
      <c r="Q191" s="187" t="str">
        <f>IF(SUM(基金!H191)=0,"",SUM(基金!H191)/1000)</f>
        <v/>
      </c>
      <c r="R191" s="181" t="str">
        <f>IF(SUM(善銀!H191)=0,"",SUM(善銀!H191)/1000)</f>
        <v/>
      </c>
      <c r="S191" s="187" t="str">
        <f>IF(SUM(一般募金!H191)=0,"",SUM(一般募金!H191)/1000)</f>
        <v/>
      </c>
      <c r="T191" s="188" t="str">
        <f>IF(SUM(一般募金!I191)=0,"",SUM(一般募金!I191)/1000)</f>
        <v/>
      </c>
      <c r="U191" s="188" t="e">
        <f>IF(SUM(一般募金!#REF!)=0,"",SUM(一般募金!#REF!)/1000)</f>
        <v>#REF!</v>
      </c>
      <c r="V191" s="188" t="str">
        <f>IF(SUM(一般募金!K191)=0,"",SUM(一般募金!K191)/1000)</f>
        <v/>
      </c>
      <c r="W191" s="187" t="str">
        <f>IF(SUM(歳末募金!H191)=0,"",SUM(歳末募金!I191)/1000)</f>
        <v/>
      </c>
      <c r="X191" s="187" t="str">
        <f>IF(SUM(センター管理!H191)=0,"",SUM(センター管理!H191)/1000)</f>
        <v/>
      </c>
      <c r="Y191" s="188" t="str">
        <f>IF(SUM(センター管理!I191)=0,"",SUM(センター管理!I191)/1000)</f>
        <v/>
      </c>
      <c r="Z191" s="188" t="str">
        <f>IF(SUM(センター管理!K191)=0,"",SUM(センター管理!K191)/1000)</f>
        <v/>
      </c>
      <c r="AA191" s="188" t="e">
        <f>IF(SUM(センター管理!#REF!)=0,"",SUM(センター管理!#REF!)/1000)</f>
        <v>#REF!</v>
      </c>
      <c r="AB191" s="187">
        <f>IF(SUM(居宅!H191)=0,"",SUM(居宅!H191)/1000)</f>
        <v>231</v>
      </c>
      <c r="AC191" s="188" t="str">
        <f>IF(SUM(居宅!I191)=0,"",SUM(居宅!I191)/1000)</f>
        <v/>
      </c>
      <c r="AD191" s="188" t="str">
        <f>IF(SUM(居宅!L191)=0,"",SUM(居宅!L191)/1000)</f>
        <v/>
      </c>
      <c r="AE191" s="188" t="str">
        <f>IF(SUM(居宅!AF191)=0,"",SUM(居宅!AF191)/1000)</f>
        <v/>
      </c>
      <c r="AF191" s="188">
        <f>IF(SUM(居宅!AJ191)=0,"",SUM(居宅!AJ191)/1000)</f>
        <v>15</v>
      </c>
      <c r="AG191" s="188" t="str">
        <f>IF(SUM(居宅!AT191)=0,"",SUM(居宅!AT191)/1000)</f>
        <v/>
      </c>
      <c r="AH191" s="188">
        <f>IF(SUM(居宅!BA191)=0,"",SUM(居宅!BA191)/1000)</f>
        <v>216</v>
      </c>
      <c r="AI191" s="187" t="str">
        <f>IF(SUM(作業所!H191)=0,"",SUM(作業所!H191)/1000)</f>
        <v/>
      </c>
      <c r="AJ191" s="188" t="str">
        <f>IF(SUM(作業所!I191)=0,"",SUM(作業所!I191)/1000)</f>
        <v/>
      </c>
      <c r="AK191" s="188" t="str">
        <f>IF(SUM(作業所!K191)=0,"",SUM(作業所!K191)/1000)</f>
        <v/>
      </c>
      <c r="AL191" s="188" t="str">
        <f>IF(SUM(作業所!R191)=0,"",SUM(作業所!R191)/1000)</f>
        <v/>
      </c>
      <c r="AM191" s="187" t="str">
        <f>IF(SUM('市受託(公益)'!H191)=0,"",SUM('市受託(公益)'!H191)/1000)</f>
        <v/>
      </c>
      <c r="AN191" s="188" t="str">
        <f>IF(SUM('市受託(公益)'!I191)=0,"",SUM('市受託(公益)'!I191)/1000)</f>
        <v/>
      </c>
      <c r="AO191" s="188" t="str">
        <f>IF(SUM('市受託(公益)'!K191)=0,"",SUM('市受託(公益)'!K191)/1000)</f>
        <v/>
      </c>
      <c r="AP191" s="188" t="str">
        <f>IF(SUM('市受託(公益)'!M191)=0,"",SUM('市受託(公益)'!M191)/1000)</f>
        <v/>
      </c>
      <c r="AQ191" s="188" t="e">
        <f>IF(SUM('市受託(公益)'!#REF!)=0,"",SUM('市受託(公益)'!#REF!)/1000)</f>
        <v>#REF!</v>
      </c>
    </row>
    <row r="192" spans="1:43" ht="16.5" hidden="1" customHeight="1" outlineLevel="1">
      <c r="A192" s="183"/>
      <c r="B192" s="18"/>
      <c r="C192" s="184"/>
      <c r="D192" s="28" t="s">
        <v>181</v>
      </c>
      <c r="E192" s="48" t="s">
        <v>135</v>
      </c>
      <c r="F192" s="49"/>
      <c r="G192" s="185"/>
      <c r="H192" s="179">
        <v>476</v>
      </c>
      <c r="I192" s="179">
        <f t="shared" si="4"/>
        <v>471</v>
      </c>
      <c r="J192" s="179">
        <f t="shared" si="5"/>
        <v>-5</v>
      </c>
      <c r="K192" s="186" t="str">
        <f>IF(SUM(法人!H192)=0,"",SUM(法人!H192)/1000)</f>
        <v/>
      </c>
      <c r="L192" s="187" t="str">
        <f>IF(SUM(地域!H192)=0,"",SUM(地域!H192)/1000)</f>
        <v/>
      </c>
      <c r="M192" s="187">
        <f>IF(SUM(相談!H192)=0,"",SUM(相談!H192)/1000)</f>
        <v>180</v>
      </c>
      <c r="N192" s="188" t="str">
        <f>IF(SUM(相談!I192)=0,"",SUM(相談!I192)/1000)</f>
        <v/>
      </c>
      <c r="O192" s="188">
        <f>IF(SUM(相談!M192)=0,"",SUM(相談!M192)/1000)</f>
        <v>180</v>
      </c>
      <c r="P192" s="188" t="str">
        <f>IF(SUM(相談!T192)=0,"",SUM(相談!T192)/1000)</f>
        <v/>
      </c>
      <c r="Q192" s="187" t="str">
        <f>IF(SUM(基金!H192)=0,"",SUM(基金!H192)/1000)</f>
        <v/>
      </c>
      <c r="R192" s="181" t="str">
        <f>IF(SUM(善銀!H192)=0,"",SUM(善銀!H192)/1000)</f>
        <v/>
      </c>
      <c r="S192" s="187">
        <f>IF(SUM(一般募金!H192)=0,"",SUM(一般募金!H192)/1000)</f>
        <v>12</v>
      </c>
      <c r="T192" s="188" t="str">
        <f>IF(SUM(一般募金!I192)=0,"",SUM(一般募金!I192)/1000)</f>
        <v/>
      </c>
      <c r="U192" s="188" t="e">
        <f>IF(SUM(一般募金!#REF!)=0,"",SUM(一般募金!#REF!)/1000)</f>
        <v>#REF!</v>
      </c>
      <c r="V192" s="188">
        <f>IF(SUM(一般募金!K192)=0,"",SUM(一般募金!K192)/1000)</f>
        <v>12</v>
      </c>
      <c r="W192" s="187">
        <f>IF(SUM(歳末募金!H192)=0,"",SUM(歳末募金!I192)/1000)</f>
        <v>1</v>
      </c>
      <c r="X192" s="187" t="str">
        <f>IF(SUM(センター管理!H192)=0,"",SUM(センター管理!H192)/1000)</f>
        <v/>
      </c>
      <c r="Y192" s="188" t="str">
        <f>IF(SUM(センター管理!I192)=0,"",SUM(センター管理!I192)/1000)</f>
        <v/>
      </c>
      <c r="Z192" s="188" t="str">
        <f>IF(SUM(センター管理!K192)=0,"",SUM(センター管理!K192)/1000)</f>
        <v/>
      </c>
      <c r="AA192" s="188" t="e">
        <f>IF(SUM(センター管理!#REF!)=0,"",SUM(センター管理!#REF!)/1000)</f>
        <v>#REF!</v>
      </c>
      <c r="AB192" s="187" t="str">
        <f>IF(SUM(居宅!H192)=0,"",SUM(居宅!H192)/1000)</f>
        <v/>
      </c>
      <c r="AC192" s="188" t="str">
        <f>IF(SUM(居宅!I192)=0,"",SUM(居宅!I192)/1000)</f>
        <v/>
      </c>
      <c r="AD192" s="188" t="str">
        <f>IF(SUM(居宅!L192)=0,"",SUM(居宅!L192)/1000)</f>
        <v/>
      </c>
      <c r="AE192" s="188" t="str">
        <f>IF(SUM(居宅!AF192)=0,"",SUM(居宅!AF192)/1000)</f>
        <v/>
      </c>
      <c r="AF192" s="188" t="str">
        <f>IF(SUM(居宅!AJ192)=0,"",SUM(居宅!AJ192)/1000)</f>
        <v/>
      </c>
      <c r="AG192" s="188" t="str">
        <f>IF(SUM(居宅!AT192)=0,"",SUM(居宅!AT192)/1000)</f>
        <v/>
      </c>
      <c r="AH192" s="188" t="str">
        <f>IF(SUM(居宅!BA192)=0,"",SUM(居宅!BA192)/1000)</f>
        <v/>
      </c>
      <c r="AI192" s="187">
        <f>IF(SUM(作業所!H192)=0,"",SUM(作業所!H192)/1000)</f>
        <v>218</v>
      </c>
      <c r="AJ192" s="188" t="str">
        <f>IF(SUM(作業所!I192)=0,"",SUM(作業所!I192)/1000)</f>
        <v/>
      </c>
      <c r="AK192" s="188">
        <f>IF(SUM(作業所!K192)=0,"",SUM(作業所!K192)/1000)</f>
        <v>168</v>
      </c>
      <c r="AL192" s="188">
        <f>IF(SUM(作業所!R192)=0,"",SUM(作業所!R192)/1000)</f>
        <v>50</v>
      </c>
      <c r="AM192" s="187">
        <f>IF(SUM('市受託(公益)'!H192)=0,"",SUM('市受託(公益)'!H192)/1000)</f>
        <v>60</v>
      </c>
      <c r="AN192" s="188" t="str">
        <f>IF(SUM('市受託(公益)'!I192)=0,"",SUM('市受託(公益)'!I192)/1000)</f>
        <v/>
      </c>
      <c r="AO192" s="188" t="str">
        <f>IF(SUM('市受託(公益)'!K192)=0,"",SUM('市受託(公益)'!K192)/1000)</f>
        <v/>
      </c>
      <c r="AP192" s="188">
        <f>IF(SUM('市受託(公益)'!M192)=0,"",SUM('市受託(公益)'!M192)/1000)</f>
        <v>60</v>
      </c>
      <c r="AQ192" s="188" t="e">
        <f>IF(SUM('市受託(公益)'!#REF!)=0,"",SUM('市受託(公益)'!#REF!)/1000)</f>
        <v>#REF!</v>
      </c>
    </row>
    <row r="193" spans="1:53" ht="16.5" hidden="1" customHeight="1" outlineLevel="1">
      <c r="A193" s="183"/>
      <c r="D193" s="26" t="s">
        <v>1002</v>
      </c>
      <c r="E193" s="156" t="s">
        <v>1003</v>
      </c>
      <c r="F193" s="28"/>
      <c r="G193" s="48"/>
      <c r="H193" s="179">
        <v>12505</v>
      </c>
      <c r="I193" s="179">
        <f t="shared" si="4"/>
        <v>1887</v>
      </c>
      <c r="J193" s="179">
        <f t="shared" si="5"/>
        <v>-10618</v>
      </c>
      <c r="K193" s="186">
        <f>IF(SUM(法人!H193)=0,"",SUM(法人!H193)/1000)</f>
        <v>40</v>
      </c>
      <c r="L193" s="187">
        <f>IF(SUM(地域!H193)=0,"",SUM(地域!H193)/1000)</f>
        <v>875</v>
      </c>
      <c r="M193" s="187">
        <f>IF(SUM(相談!H193)=0,"",SUM(相談!H193)/1000)</f>
        <v>20</v>
      </c>
      <c r="N193" s="188">
        <f>IF(SUM(相談!I193)=0,"",SUM(相談!I193)/1000)</f>
        <v>20</v>
      </c>
      <c r="O193" s="188" t="str">
        <f>IF(SUM(相談!M193)=0,"",SUM(相談!M193)/1000)</f>
        <v/>
      </c>
      <c r="P193" s="188" t="str">
        <f>IF(SUM(相談!T193)=0,"",SUM(相談!T193)/1000)</f>
        <v/>
      </c>
      <c r="Q193" s="187" t="str">
        <f>IF(SUM(基金!H193)=0,"",SUM(基金!H193)/1000)</f>
        <v/>
      </c>
      <c r="R193" s="181" t="str">
        <f>IF(SUM(善銀!H193)=0,"",SUM(善銀!H193)/1000)</f>
        <v/>
      </c>
      <c r="S193" s="187">
        <f>IF(SUM(一般募金!H193)=0,"",SUM(一般募金!H193)/1000)</f>
        <v>59</v>
      </c>
      <c r="T193" s="188" t="str">
        <f>IF(SUM(一般募金!I193)=0,"",SUM(一般募金!I193)/1000)</f>
        <v/>
      </c>
      <c r="U193" s="188" t="e">
        <f>IF(SUM(一般募金!#REF!)=0,"",SUM(一般募金!#REF!)/1000)</f>
        <v>#REF!</v>
      </c>
      <c r="V193" s="188">
        <f>IF(SUM(一般募金!K193)=0,"",SUM(一般募金!K193)/1000)</f>
        <v>59</v>
      </c>
      <c r="W193" s="187">
        <f>IF(SUM(歳末募金!H193)=0,"",SUM(歳末募金!I193)/1000)</f>
        <v>100</v>
      </c>
      <c r="X193" s="187">
        <f>IF(SUM(センター管理!H193)=0,"",SUM(センター管理!H193)/1000)</f>
        <v>124</v>
      </c>
      <c r="Y193" s="188">
        <f>IF(SUM(センター管理!I193)=0,"",SUM(センター管理!I193)/1000)</f>
        <v>44</v>
      </c>
      <c r="Z193" s="188">
        <f>IF(SUM(センター管理!K193)=0,"",SUM(センター管理!K193)/1000)</f>
        <v>80</v>
      </c>
      <c r="AA193" s="188" t="e">
        <f>IF(SUM(センター管理!#REF!)=0,"",SUM(センター管理!#REF!)/1000)</f>
        <v>#REF!</v>
      </c>
      <c r="AB193" s="187">
        <f>IF(SUM(居宅!H193)=0,"",SUM(居宅!H193)/1000)</f>
        <v>651</v>
      </c>
      <c r="AC193" s="188" t="str">
        <f>IF(SUM(居宅!I193)=0,"",SUM(居宅!I193)/1000)</f>
        <v/>
      </c>
      <c r="AD193" s="188" t="str">
        <f>IF(SUM(居宅!L193)=0,"",SUM(居宅!L193)/1000)</f>
        <v/>
      </c>
      <c r="AE193" s="188" t="str">
        <f>IF(SUM(居宅!AF193)=0,"",SUM(居宅!AF193)/1000)</f>
        <v/>
      </c>
      <c r="AF193" s="188" t="str">
        <f>IF(SUM(居宅!AJ193)=0,"",SUM(居宅!AJ193)/1000)</f>
        <v/>
      </c>
      <c r="AG193" s="188" t="str">
        <f>IF(SUM(居宅!AT193)=0,"",SUM(居宅!AT193)/1000)</f>
        <v/>
      </c>
      <c r="AH193" s="188">
        <f>IF(SUM(居宅!BA193)=0,"",SUM(居宅!BA193)/1000)</f>
        <v>651</v>
      </c>
      <c r="AI193" s="187">
        <f>IF(SUM(作業所!H193)=0,"",SUM(作業所!H193)/1000)</f>
        <v>18</v>
      </c>
      <c r="AJ193" s="188" t="str">
        <f>IF(SUM(作業所!I193)=0,"",SUM(作業所!I193)/1000)</f>
        <v/>
      </c>
      <c r="AK193" s="188">
        <f>IF(SUM(作業所!K193)=0,"",SUM(作業所!K193)/1000)</f>
        <v>18</v>
      </c>
      <c r="AL193" s="188" t="str">
        <f>IF(SUM(作業所!R193)=0,"",SUM(作業所!R193)/1000)</f>
        <v/>
      </c>
      <c r="AM193" s="187" t="str">
        <f>IF(SUM('市受託(公益)'!H193)=0,"",SUM('市受託(公益)'!H193)/1000)</f>
        <v/>
      </c>
      <c r="AN193" s="188" t="str">
        <f>IF(SUM('市受託(公益)'!I193)=0,"",SUM('市受託(公益)'!I193)/1000)</f>
        <v/>
      </c>
      <c r="AO193" s="188" t="str">
        <f>IF(SUM('市受託(公益)'!K193)=0,"",SUM('市受託(公益)'!K193)/1000)</f>
        <v/>
      </c>
      <c r="AP193" s="188" t="str">
        <f>IF(SUM('市受託(公益)'!M193)=0,"",SUM('市受託(公益)'!M193)/1000)</f>
        <v/>
      </c>
      <c r="AQ193" s="188" t="e">
        <f>IF(SUM('市受託(公益)'!#REF!)=0,"",SUM('市受託(公益)'!#REF!)/1000)</f>
        <v>#REF!</v>
      </c>
    </row>
    <row r="194" spans="1:53" ht="16.5" hidden="1" customHeight="1" outlineLevel="4">
      <c r="A194" s="183"/>
      <c r="F194" s="192" t="s">
        <v>778</v>
      </c>
      <c r="G194" s="44" t="s">
        <v>869</v>
      </c>
      <c r="H194" s="179">
        <v>0</v>
      </c>
      <c r="I194" s="179">
        <f t="shared" si="4"/>
        <v>32</v>
      </c>
      <c r="J194" s="179">
        <f t="shared" si="5"/>
        <v>32</v>
      </c>
      <c r="K194" s="186" t="str">
        <f>IF(SUM(法人!H194)=0,"",SUM(法人!H194)/1000)</f>
        <v/>
      </c>
      <c r="L194" s="187" t="str">
        <f>IF(SUM(地域!H194)=0,"",SUM(地域!H194)/1000)</f>
        <v/>
      </c>
      <c r="M194" s="187" t="str">
        <f>IF(SUM(相談!H194)=0,"",SUM(相談!H194)/1000)</f>
        <v/>
      </c>
      <c r="N194" s="188" t="str">
        <f>IF(SUM(相談!I194)=0,"",SUM(相談!I194)/1000)</f>
        <v/>
      </c>
      <c r="O194" s="188" t="str">
        <f>IF(SUM(相談!M194)=0,"",SUM(相談!M194)/1000)</f>
        <v/>
      </c>
      <c r="P194" s="188" t="str">
        <f>IF(SUM(相談!T194)=0,"",SUM(相談!T194)/1000)</f>
        <v/>
      </c>
      <c r="Q194" s="187" t="str">
        <f>IF(SUM(基金!H194)=0,"",SUM(基金!H194)/1000)</f>
        <v/>
      </c>
      <c r="R194" s="181" t="str">
        <f>IF(SUM(善銀!H194)=0,"",SUM(善銀!H194)/1000)</f>
        <v/>
      </c>
      <c r="S194" s="187" t="str">
        <f>IF(SUM(一般募金!H194)=0,"",SUM(一般募金!H194)/1000)</f>
        <v/>
      </c>
      <c r="T194" s="188" t="str">
        <f>IF(SUM(一般募金!I194)=0,"",SUM(一般募金!I194)/1000)</f>
        <v/>
      </c>
      <c r="U194" s="188" t="e">
        <f>IF(SUM(一般募金!#REF!)=0,"",SUM(一般募金!#REF!)/1000)</f>
        <v>#REF!</v>
      </c>
      <c r="V194" s="188" t="str">
        <f>IF(SUM(一般募金!K194)=0,"",SUM(一般募金!K194)/1000)</f>
        <v/>
      </c>
      <c r="W194" s="187" t="str">
        <f>IF(SUM(歳末募金!H194)=0,"",SUM(歳末募金!I194)/1000)</f>
        <v/>
      </c>
      <c r="X194" s="187">
        <f>IF(SUM(センター管理!H194)=0,"",SUM(センター管理!H194)/1000)</f>
        <v>14</v>
      </c>
      <c r="Y194" s="188">
        <f>IF(SUM(センター管理!I194)=0,"",SUM(センター管理!I194)/1000)</f>
        <v>14</v>
      </c>
      <c r="Z194" s="188" t="str">
        <f>IF(SUM(センター管理!K194)=0,"",SUM(センター管理!K194)/1000)</f>
        <v/>
      </c>
      <c r="AA194" s="188" t="e">
        <f>IF(SUM(センター管理!#REF!)=0,"",SUM(センター管理!#REF!)/1000)</f>
        <v>#REF!</v>
      </c>
      <c r="AB194" s="187" t="str">
        <f>IF(SUM(居宅!H194)=0,"",SUM(居宅!H194)/1000)</f>
        <v/>
      </c>
      <c r="AC194" s="188" t="str">
        <f>IF(SUM(居宅!I194)=0,"",SUM(居宅!I194)/1000)</f>
        <v/>
      </c>
      <c r="AD194" s="188" t="str">
        <f>IF(SUM(居宅!L194)=0,"",SUM(居宅!L194)/1000)</f>
        <v/>
      </c>
      <c r="AE194" s="188" t="str">
        <f>IF(SUM(居宅!AF194)=0,"",SUM(居宅!AF194)/1000)</f>
        <v/>
      </c>
      <c r="AF194" s="188" t="str">
        <f>IF(SUM(居宅!AJ194)=0,"",SUM(居宅!AJ194)/1000)</f>
        <v/>
      </c>
      <c r="AG194" s="188" t="str">
        <f>IF(SUM(居宅!AT194)=0,"",SUM(居宅!AT194)/1000)</f>
        <v/>
      </c>
      <c r="AH194" s="188" t="str">
        <f>IF(SUM(居宅!BA194)=0,"",SUM(居宅!BA194)/1000)</f>
        <v/>
      </c>
      <c r="AI194" s="187">
        <f>IF(SUM(作業所!H194)=0,"",SUM(作業所!H194)/1000)</f>
        <v>18</v>
      </c>
      <c r="AJ194" s="188" t="str">
        <f>IF(SUM(作業所!I194)=0,"",SUM(作業所!I194)/1000)</f>
        <v/>
      </c>
      <c r="AK194" s="188">
        <f>IF(SUM(作業所!K194)=0,"",SUM(作業所!K194)/1000)</f>
        <v>18</v>
      </c>
      <c r="AL194" s="188" t="str">
        <f>IF(SUM(作業所!R194)=0,"",SUM(作業所!R194)/1000)</f>
        <v/>
      </c>
      <c r="AM194" s="187" t="str">
        <f>IF(SUM('市受託(公益)'!H194)=0,"",SUM('市受託(公益)'!H194)/1000)</f>
        <v/>
      </c>
      <c r="AN194" s="188"/>
      <c r="AO194" s="188"/>
      <c r="AP194" s="188"/>
      <c r="AQ194" s="188"/>
    </row>
    <row r="195" spans="1:53" ht="16.5" hidden="1" customHeight="1" outlineLevel="4">
      <c r="A195" s="183"/>
      <c r="F195" s="192" t="s">
        <v>779</v>
      </c>
      <c r="G195" s="44" t="s">
        <v>870</v>
      </c>
      <c r="H195" s="179"/>
      <c r="I195" s="179" t="str">
        <f t="shared" si="4"/>
        <v/>
      </c>
      <c r="J195" s="179" t="str">
        <f t="shared" si="5"/>
        <v xml:space="preserve"> </v>
      </c>
      <c r="K195" s="186" t="str">
        <f>IF(SUM(法人!H195)=0,"",SUM(法人!H195)/1000)</f>
        <v/>
      </c>
      <c r="L195" s="187" t="str">
        <f>IF(SUM(地域!H195)=0,"",SUM(地域!H195)/1000)</f>
        <v/>
      </c>
      <c r="M195" s="187" t="str">
        <f>IF(SUM(相談!H195)=0,"",SUM(相談!H195)/1000)</f>
        <v/>
      </c>
      <c r="N195" s="188" t="str">
        <f>IF(SUM(相談!I195)=0,"",SUM(相談!I195)/1000)</f>
        <v/>
      </c>
      <c r="O195" s="188" t="str">
        <f>IF(SUM(相談!M195)=0,"",SUM(相談!M195)/1000)</f>
        <v/>
      </c>
      <c r="P195" s="188" t="str">
        <f>IF(SUM(相談!T195)=0,"",SUM(相談!T195)/1000)</f>
        <v/>
      </c>
      <c r="Q195" s="187" t="str">
        <f>IF(SUM(基金!H195)=0,"",SUM(基金!H195)/1000)</f>
        <v/>
      </c>
      <c r="R195" s="181" t="str">
        <f>IF(SUM(善銀!H195)=0,"",SUM(善銀!H195)/1000)</f>
        <v/>
      </c>
      <c r="S195" s="187" t="str">
        <f>IF(SUM(一般募金!H195)=0,"",SUM(一般募金!H195)/1000)</f>
        <v/>
      </c>
      <c r="T195" s="188" t="str">
        <f>IF(SUM(一般募金!I195)=0,"",SUM(一般募金!I195)/1000)</f>
        <v/>
      </c>
      <c r="U195" s="188" t="e">
        <f>IF(SUM(一般募金!#REF!)=0,"",SUM(一般募金!#REF!)/1000)</f>
        <v>#REF!</v>
      </c>
      <c r="V195" s="188" t="str">
        <f>IF(SUM(一般募金!K195)=0,"",SUM(一般募金!K195)/1000)</f>
        <v/>
      </c>
      <c r="W195" s="187" t="str">
        <f>IF(SUM(歳末募金!H195)=0,"",SUM(歳末募金!I195)/1000)</f>
        <v/>
      </c>
      <c r="X195" s="187" t="str">
        <f>IF(SUM(センター管理!H195)=0,"",SUM(センター管理!H195)/1000)</f>
        <v/>
      </c>
      <c r="Y195" s="188" t="str">
        <f>IF(SUM(センター管理!I195)=0,"",SUM(センター管理!I195)/1000)</f>
        <v/>
      </c>
      <c r="Z195" s="188" t="str">
        <f>IF(SUM(センター管理!K195)=0,"",SUM(センター管理!K195)/1000)</f>
        <v/>
      </c>
      <c r="AA195" s="188" t="e">
        <f>IF(SUM(センター管理!#REF!)=0,"",SUM(センター管理!#REF!)/1000)</f>
        <v>#REF!</v>
      </c>
      <c r="AB195" s="187" t="str">
        <f>IF(SUM(居宅!H195)=0,"",SUM(居宅!H195)/1000)</f>
        <v/>
      </c>
      <c r="AC195" s="188" t="str">
        <f>IF(SUM(居宅!I195)=0,"",SUM(居宅!I195)/1000)</f>
        <v/>
      </c>
      <c r="AD195" s="188" t="str">
        <f>IF(SUM(居宅!L195)=0,"",SUM(居宅!L195)/1000)</f>
        <v/>
      </c>
      <c r="AE195" s="188" t="str">
        <f>IF(SUM(居宅!AF195)=0,"",SUM(居宅!AF195)/1000)</f>
        <v/>
      </c>
      <c r="AF195" s="188" t="str">
        <f>IF(SUM(居宅!AJ195)=0,"",SUM(居宅!AJ195)/1000)</f>
        <v/>
      </c>
      <c r="AG195" s="188" t="str">
        <f>IF(SUM(居宅!AT195)=0,"",SUM(居宅!AT195)/1000)</f>
        <v/>
      </c>
      <c r="AH195" s="188" t="str">
        <f>IF(SUM(居宅!BA195)=0,"",SUM(居宅!BA195)/1000)</f>
        <v/>
      </c>
      <c r="AI195" s="187" t="str">
        <f>IF(SUM(作業所!H195)=0,"",SUM(作業所!H195)/1000)</f>
        <v/>
      </c>
      <c r="AJ195" s="188" t="str">
        <f>IF(SUM(作業所!I195)=0,"",SUM(作業所!I195)/1000)</f>
        <v/>
      </c>
      <c r="AK195" s="188" t="str">
        <f>IF(SUM(作業所!K195)=0,"",SUM(作業所!K195)/1000)</f>
        <v/>
      </c>
      <c r="AL195" s="188" t="str">
        <f>IF(SUM(作業所!R195)=0,"",SUM(作業所!R195)/1000)</f>
        <v/>
      </c>
      <c r="AM195" s="187" t="str">
        <f>IF(SUM('市受託(公益)'!H195)=0,"",SUM('市受託(公益)'!H195)/1000)</f>
        <v/>
      </c>
      <c r="AN195" s="188"/>
      <c r="AO195" s="188"/>
      <c r="AP195" s="188"/>
      <c r="AQ195" s="188"/>
    </row>
    <row r="196" spans="1:53" ht="16.5" hidden="1" customHeight="1" outlineLevel="4">
      <c r="A196" s="183"/>
      <c r="F196" s="192" t="s">
        <v>776</v>
      </c>
      <c r="G196" s="44" t="s">
        <v>871</v>
      </c>
      <c r="H196" s="179"/>
      <c r="I196" s="179" t="str">
        <f t="shared" si="4"/>
        <v/>
      </c>
      <c r="J196" s="179" t="str">
        <f t="shared" si="5"/>
        <v xml:space="preserve"> </v>
      </c>
      <c r="K196" s="186" t="str">
        <f>IF(SUM(法人!H196)=0,"",SUM(法人!H196)/1000)</f>
        <v/>
      </c>
      <c r="L196" s="187" t="str">
        <f>IF(SUM(地域!H196)=0,"",SUM(地域!H196)/1000)</f>
        <v/>
      </c>
      <c r="M196" s="187" t="str">
        <f>IF(SUM(相談!H196)=0,"",SUM(相談!H196)/1000)</f>
        <v/>
      </c>
      <c r="N196" s="188" t="str">
        <f>IF(SUM(相談!I196)=0,"",SUM(相談!I196)/1000)</f>
        <v/>
      </c>
      <c r="O196" s="188" t="str">
        <f>IF(SUM(相談!M196)=0,"",SUM(相談!M196)/1000)</f>
        <v/>
      </c>
      <c r="P196" s="188" t="str">
        <f>IF(SUM(相談!T196)=0,"",SUM(相談!T196)/1000)</f>
        <v/>
      </c>
      <c r="Q196" s="187" t="str">
        <f>IF(SUM(基金!H196)=0,"",SUM(基金!H196)/1000)</f>
        <v/>
      </c>
      <c r="R196" s="181" t="str">
        <f>IF(SUM(善銀!H196)=0,"",SUM(善銀!H196)/1000)</f>
        <v/>
      </c>
      <c r="S196" s="187" t="str">
        <f>IF(SUM(一般募金!H196)=0,"",SUM(一般募金!H196)/1000)</f>
        <v/>
      </c>
      <c r="T196" s="188" t="str">
        <f>IF(SUM(一般募金!I196)=0,"",SUM(一般募金!I196)/1000)</f>
        <v/>
      </c>
      <c r="U196" s="188" t="e">
        <f>IF(SUM(一般募金!#REF!)=0,"",SUM(一般募金!#REF!)/1000)</f>
        <v>#REF!</v>
      </c>
      <c r="V196" s="188" t="str">
        <f>IF(SUM(一般募金!K196)=0,"",SUM(一般募金!K196)/1000)</f>
        <v/>
      </c>
      <c r="W196" s="187" t="str">
        <f>IF(SUM(歳末募金!H196)=0,"",SUM(歳末募金!I196)/1000)</f>
        <v/>
      </c>
      <c r="X196" s="187" t="str">
        <f>IF(SUM(センター管理!H196)=0,"",SUM(センター管理!H196)/1000)</f>
        <v/>
      </c>
      <c r="Y196" s="188" t="str">
        <f>IF(SUM(センター管理!I196)=0,"",SUM(センター管理!I196)/1000)</f>
        <v/>
      </c>
      <c r="Z196" s="188" t="str">
        <f>IF(SUM(センター管理!K196)=0,"",SUM(センター管理!K196)/1000)</f>
        <v/>
      </c>
      <c r="AA196" s="188" t="e">
        <f>IF(SUM(センター管理!#REF!)=0,"",SUM(センター管理!#REF!)/1000)</f>
        <v>#REF!</v>
      </c>
      <c r="AB196" s="187" t="str">
        <f>IF(SUM(居宅!H196)=0,"",SUM(居宅!H196)/1000)</f>
        <v/>
      </c>
      <c r="AC196" s="188" t="str">
        <f>IF(SUM(居宅!I196)=0,"",SUM(居宅!I196)/1000)</f>
        <v/>
      </c>
      <c r="AD196" s="188" t="str">
        <f>IF(SUM(居宅!L196)=0,"",SUM(居宅!L196)/1000)</f>
        <v/>
      </c>
      <c r="AE196" s="188" t="str">
        <f>IF(SUM(居宅!AF196)=0,"",SUM(居宅!AF196)/1000)</f>
        <v/>
      </c>
      <c r="AF196" s="188" t="str">
        <f>IF(SUM(居宅!AJ196)=0,"",SUM(居宅!AJ196)/1000)</f>
        <v/>
      </c>
      <c r="AG196" s="188" t="str">
        <f>IF(SUM(居宅!AT196)=0,"",SUM(居宅!AT196)/1000)</f>
        <v/>
      </c>
      <c r="AH196" s="188" t="str">
        <f>IF(SUM(居宅!BA196)=0,"",SUM(居宅!BA196)/1000)</f>
        <v/>
      </c>
      <c r="AI196" s="187" t="str">
        <f>IF(SUM(作業所!H196)=0,"",SUM(作業所!H196)/1000)</f>
        <v/>
      </c>
      <c r="AJ196" s="188" t="str">
        <f>IF(SUM(作業所!I196)=0,"",SUM(作業所!I196)/1000)</f>
        <v/>
      </c>
      <c r="AK196" s="188" t="str">
        <f>IF(SUM(作業所!K196)=0,"",SUM(作業所!K196)/1000)</f>
        <v/>
      </c>
      <c r="AL196" s="188" t="str">
        <f>IF(SUM(作業所!R196)=0,"",SUM(作業所!R196)/1000)</f>
        <v/>
      </c>
      <c r="AM196" s="187" t="str">
        <f>IF(SUM('市受託(公益)'!H196)=0,"",SUM('市受託(公益)'!H196)/1000)</f>
        <v/>
      </c>
      <c r="AN196" s="188"/>
      <c r="AO196" s="188"/>
      <c r="AP196" s="188"/>
      <c r="AQ196" s="188"/>
    </row>
    <row r="197" spans="1:53" ht="16.5" hidden="1" customHeight="1" outlineLevel="4">
      <c r="A197" s="183"/>
      <c r="F197" s="192" t="s">
        <v>780</v>
      </c>
      <c r="G197" s="44" t="s">
        <v>959</v>
      </c>
      <c r="H197" s="179">
        <v>0</v>
      </c>
      <c r="I197" s="179">
        <f t="shared" si="4"/>
        <v>701</v>
      </c>
      <c r="J197" s="179">
        <f t="shared" si="5"/>
        <v>701</v>
      </c>
      <c r="K197" s="186">
        <f>IF(SUM(法人!H197)=0,"",SUM(法人!H197)/1000)</f>
        <v>40</v>
      </c>
      <c r="L197" s="187" t="str">
        <f>IF(SUM(地域!H197)=0,"",SUM(地域!H197)/1000)</f>
        <v/>
      </c>
      <c r="M197" s="187">
        <f>IF(SUM(相談!H197)=0,"",SUM(相談!H197)/1000)</f>
        <v>10</v>
      </c>
      <c r="N197" s="188">
        <f>IF(SUM(相談!I197)=0,"",SUM(相談!I197)/1000)</f>
        <v>10</v>
      </c>
      <c r="O197" s="188" t="str">
        <f>IF(SUM(相談!M197)=0,"",SUM(相談!M197)/1000)</f>
        <v/>
      </c>
      <c r="P197" s="188" t="str">
        <f>IF(SUM(相談!T197)=0,"",SUM(相談!T197)/1000)</f>
        <v/>
      </c>
      <c r="Q197" s="187" t="str">
        <f>IF(SUM(基金!H197)=0,"",SUM(基金!H197)/1000)</f>
        <v/>
      </c>
      <c r="R197" s="181" t="str">
        <f>IF(SUM(善銀!H197)=0,"",SUM(善銀!H197)/1000)</f>
        <v/>
      </c>
      <c r="S197" s="187" t="str">
        <f>IF(SUM(一般募金!H197)=0,"",SUM(一般募金!H197)/1000)</f>
        <v/>
      </c>
      <c r="T197" s="188" t="str">
        <f>IF(SUM(一般募金!I197)=0,"",SUM(一般募金!I197)/1000)</f>
        <v/>
      </c>
      <c r="U197" s="188" t="e">
        <f>IF(SUM(一般募金!#REF!)=0,"",SUM(一般募金!#REF!)/1000)</f>
        <v>#REF!</v>
      </c>
      <c r="V197" s="188" t="str">
        <f>IF(SUM(一般募金!K197)=0,"",SUM(一般募金!K197)/1000)</f>
        <v/>
      </c>
      <c r="W197" s="187" t="str">
        <f>IF(SUM(歳末募金!H197)=0,"",SUM(歳末募金!I197)/1000)</f>
        <v/>
      </c>
      <c r="X197" s="187" t="str">
        <f>IF(SUM(センター管理!H197)=0,"",SUM(センター管理!H197)/1000)</f>
        <v/>
      </c>
      <c r="Y197" s="188" t="str">
        <f>IF(SUM(センター管理!I197)=0,"",SUM(センター管理!I197)/1000)</f>
        <v/>
      </c>
      <c r="Z197" s="188" t="str">
        <f>IF(SUM(センター管理!K197)=0,"",SUM(センター管理!K197)/1000)</f>
        <v/>
      </c>
      <c r="AA197" s="188" t="e">
        <f>IF(SUM(センター管理!#REF!)=0,"",SUM(センター管理!#REF!)/1000)</f>
        <v>#REF!</v>
      </c>
      <c r="AB197" s="187">
        <f>IF(SUM(居宅!H197)=0,"",SUM(居宅!H197)/1000)</f>
        <v>651</v>
      </c>
      <c r="AC197" s="188" t="str">
        <f>IF(SUM(居宅!I197)=0,"",SUM(居宅!I197)/1000)</f>
        <v/>
      </c>
      <c r="AD197" s="188" t="str">
        <f>IF(SUM(居宅!L197)=0,"",SUM(居宅!L197)/1000)</f>
        <v/>
      </c>
      <c r="AE197" s="188" t="str">
        <f>IF(SUM(居宅!AF197)=0,"",SUM(居宅!AF197)/1000)</f>
        <v/>
      </c>
      <c r="AF197" s="188" t="str">
        <f>IF(SUM(居宅!AJ197)=0,"",SUM(居宅!AJ197)/1000)</f>
        <v/>
      </c>
      <c r="AG197" s="188" t="str">
        <f>IF(SUM(居宅!AT197)=0,"",SUM(居宅!AT197)/1000)</f>
        <v/>
      </c>
      <c r="AH197" s="188">
        <f>IF(SUM(居宅!BA197)=0,"",SUM(居宅!BA197)/1000)</f>
        <v>651</v>
      </c>
      <c r="AI197" s="187" t="str">
        <f>IF(SUM(作業所!H197)=0,"",SUM(作業所!H197)/1000)</f>
        <v/>
      </c>
      <c r="AJ197" s="188" t="str">
        <f>IF(SUM(作業所!I197)=0,"",SUM(作業所!I197)/1000)</f>
        <v/>
      </c>
      <c r="AK197" s="188" t="str">
        <f>IF(SUM(作業所!K197)=0,"",SUM(作業所!K197)/1000)</f>
        <v/>
      </c>
      <c r="AL197" s="188" t="str">
        <f>IF(SUM(作業所!R197)=0,"",SUM(作業所!R197)/1000)</f>
        <v/>
      </c>
      <c r="AM197" s="187" t="str">
        <f>IF(SUM('市受託(公益)'!H197)=0,"",SUM('市受託(公益)'!H197)/1000)</f>
        <v/>
      </c>
      <c r="AN197" s="188"/>
      <c r="AO197" s="188"/>
      <c r="AP197" s="188"/>
      <c r="AQ197" s="188"/>
    </row>
    <row r="198" spans="1:53" ht="16.5" hidden="1" customHeight="1" outlineLevel="4">
      <c r="A198" s="183"/>
      <c r="F198" s="192" t="s">
        <v>781</v>
      </c>
      <c r="G198" s="44" t="s">
        <v>958</v>
      </c>
      <c r="H198" s="179">
        <v>2349</v>
      </c>
      <c r="I198" s="179">
        <f t="shared" si="4"/>
        <v>1154</v>
      </c>
      <c r="J198" s="179">
        <f t="shared" si="5"/>
        <v>-1195</v>
      </c>
      <c r="K198" s="186" t="str">
        <f>IF(SUM(法人!H198)=0,"",SUM(法人!H198)/1000)</f>
        <v/>
      </c>
      <c r="L198" s="187">
        <f>IF(SUM(地域!H198)=0,"",SUM(地域!H198)/1000)</f>
        <v>875</v>
      </c>
      <c r="M198" s="187">
        <f>IF(SUM(相談!H198)=0,"",SUM(相談!H198)/1000)</f>
        <v>10</v>
      </c>
      <c r="N198" s="188">
        <f>IF(SUM(相談!I198)=0,"",SUM(相談!I198)/1000)</f>
        <v>10</v>
      </c>
      <c r="O198" s="188" t="str">
        <f>IF(SUM(相談!M198)=0,"",SUM(相談!M198)/1000)</f>
        <v/>
      </c>
      <c r="P198" s="188" t="str">
        <f>IF(SUM(相談!T198)=0,"",SUM(相談!T198)/1000)</f>
        <v/>
      </c>
      <c r="Q198" s="187" t="str">
        <f>IF(SUM(基金!H198)=0,"",SUM(基金!H198)/1000)</f>
        <v/>
      </c>
      <c r="R198" s="181" t="str">
        <f>IF(SUM(善銀!H198)=0,"",SUM(善銀!H198)/1000)</f>
        <v/>
      </c>
      <c r="S198" s="187">
        <f>IF(SUM(一般募金!H198)=0,"",SUM(一般募金!H198)/1000)</f>
        <v>59</v>
      </c>
      <c r="T198" s="188" t="str">
        <f>IF(SUM(一般募金!I198)=0,"",SUM(一般募金!I198)/1000)</f>
        <v/>
      </c>
      <c r="U198" s="188" t="e">
        <f>IF(SUM(一般募金!#REF!)=0,"",SUM(一般募金!#REF!)/1000)</f>
        <v>#REF!</v>
      </c>
      <c r="V198" s="188">
        <f>IF(SUM(一般募金!K198)=0,"",SUM(一般募金!K198)/1000)</f>
        <v>59</v>
      </c>
      <c r="W198" s="187">
        <f>IF(SUM(歳末募金!H198)=0,"",SUM(歳末募金!I198)/1000)</f>
        <v>100</v>
      </c>
      <c r="X198" s="187">
        <f>IF(SUM(センター管理!H198)=0,"",SUM(センター管理!H198)/1000)</f>
        <v>110</v>
      </c>
      <c r="Y198" s="188">
        <f>IF(SUM(センター管理!I198)=0,"",SUM(センター管理!I198)/1000)</f>
        <v>30</v>
      </c>
      <c r="Z198" s="188">
        <f>IF(SUM(センター管理!K198)=0,"",SUM(センター管理!K198)/1000)</f>
        <v>80</v>
      </c>
      <c r="AA198" s="188" t="e">
        <f>IF(SUM(センター管理!#REF!)=0,"",SUM(センター管理!#REF!)/1000)</f>
        <v>#REF!</v>
      </c>
      <c r="AB198" s="187" t="str">
        <f>IF(SUM(居宅!H198)=0,"",SUM(居宅!H198)/1000)</f>
        <v/>
      </c>
      <c r="AC198" s="188" t="str">
        <f>IF(SUM(居宅!I198)=0,"",SUM(居宅!I198)/1000)</f>
        <v/>
      </c>
      <c r="AD198" s="188" t="str">
        <f>IF(SUM(居宅!L198)=0,"",SUM(居宅!L198)/1000)</f>
        <v/>
      </c>
      <c r="AE198" s="188" t="str">
        <f>IF(SUM(居宅!AF198)=0,"",SUM(居宅!AF198)/1000)</f>
        <v/>
      </c>
      <c r="AF198" s="188" t="str">
        <f>IF(SUM(居宅!AJ198)=0,"",SUM(居宅!AJ198)/1000)</f>
        <v/>
      </c>
      <c r="AG198" s="188" t="str">
        <f>IF(SUM(居宅!AT198)=0,"",SUM(居宅!AT198)/1000)</f>
        <v/>
      </c>
      <c r="AH198" s="188" t="str">
        <f>IF(SUM(居宅!BA198)=0,"",SUM(居宅!BA198)/1000)</f>
        <v/>
      </c>
      <c r="AI198" s="187" t="str">
        <f>IF(SUM(作業所!H198)=0,"",SUM(作業所!H198)/1000)</f>
        <v/>
      </c>
      <c r="AJ198" s="188" t="str">
        <f>IF(SUM(作業所!I198)=0,"",SUM(作業所!I198)/1000)</f>
        <v/>
      </c>
      <c r="AK198" s="188" t="str">
        <f>IF(SUM(作業所!K198)=0,"",SUM(作業所!K198)/1000)</f>
        <v/>
      </c>
      <c r="AL198" s="188" t="str">
        <f>IF(SUM(作業所!R198)=0,"",SUM(作業所!R198)/1000)</f>
        <v/>
      </c>
      <c r="AM198" s="187" t="str">
        <f>IF(SUM('市受託(公益)'!H198)=0,"",SUM('市受託(公益)'!H198)/1000)</f>
        <v/>
      </c>
      <c r="AN198" s="188"/>
      <c r="AO198" s="188"/>
      <c r="AP198" s="188"/>
      <c r="AQ198" s="188"/>
    </row>
    <row r="199" spans="1:53" ht="16.5" hidden="1" customHeight="1" outlineLevel="1">
      <c r="A199" s="183"/>
      <c r="D199" s="26" t="s">
        <v>1004</v>
      </c>
      <c r="E199" s="48" t="s">
        <v>137</v>
      </c>
      <c r="F199" s="28"/>
      <c r="G199" s="48"/>
      <c r="H199" s="179">
        <v>10156</v>
      </c>
      <c r="I199" s="179">
        <v>0</v>
      </c>
      <c r="J199" s="179">
        <f t="shared" si="5"/>
        <v>-10156</v>
      </c>
      <c r="K199" s="215" t="str">
        <f>IF(SUM(法人!H199)=0,"",SUM(法人!H199)/1000)</f>
        <v/>
      </c>
      <c r="L199" s="216" t="str">
        <f>IF(SUM(地域!H199)=0,"",SUM(地域!H199)/1000)</f>
        <v/>
      </c>
      <c r="M199" s="216" t="str">
        <f>IF(SUM(相談!H199)=0,"",SUM(相談!H199)/1000)</f>
        <v/>
      </c>
      <c r="N199" s="212" t="str">
        <f>IF(SUM(相談!I199)=0,"",SUM(相談!I199)/1000)</f>
        <v/>
      </c>
      <c r="O199" s="212" t="str">
        <f>IF(SUM(相談!M199)=0,"",SUM(相談!M199)/1000)</f>
        <v/>
      </c>
      <c r="P199" s="212" t="str">
        <f>IF(SUM(相談!T199)=0,"",SUM(相談!T199)/1000)</f>
        <v/>
      </c>
      <c r="Q199" s="216" t="str">
        <f>IF(SUM(基金!H199)=0,"",SUM(基金!H199)/1000)</f>
        <v/>
      </c>
      <c r="R199" s="216" t="str">
        <f>IF(SUM(善銀!H199)=0,"",SUM(善銀!H199)/1000)</f>
        <v/>
      </c>
      <c r="S199" s="216" t="str">
        <f>IF(SUM(一般募金!H199)=0,"",SUM(一般募金!H199)/1000)</f>
        <v/>
      </c>
      <c r="T199" s="212" t="str">
        <f>IF(SUM(一般募金!I199)=0,"",SUM(一般募金!I199)/1000)</f>
        <v/>
      </c>
      <c r="U199" s="212" t="e">
        <f>IF(SUM(一般募金!#REF!)=0,"",SUM(一般募金!#REF!)/1000)</f>
        <v>#REF!</v>
      </c>
      <c r="V199" s="212" t="str">
        <f>IF(SUM(一般募金!K199)=0,"",SUM(一般募金!K199)/1000)</f>
        <v/>
      </c>
      <c r="W199" s="216" t="str">
        <f>IF(SUM(歳末募金!H199)=0,"",SUM(歳末募金!I199)/1000)</f>
        <v/>
      </c>
      <c r="X199" s="216" t="str">
        <f>IF(SUM(センター管理!H199)=0,"",SUM(センター管理!H199)/1000)</f>
        <v/>
      </c>
      <c r="Y199" s="212" t="str">
        <f>IF(SUM(センター管理!I199)=0,"",SUM(センター管理!I199)/1000)</f>
        <v/>
      </c>
      <c r="Z199" s="212" t="str">
        <f>IF(SUM(センター管理!K199)=0,"",SUM(センター管理!K199)/1000)</f>
        <v/>
      </c>
      <c r="AA199" s="212" t="e">
        <f>IF(SUM(センター管理!#REF!)=0,"",SUM(センター管理!#REF!)/1000)</f>
        <v>#REF!</v>
      </c>
      <c r="AB199" s="216" t="str">
        <f>IF(SUM(居宅!H199)=0,"",SUM(居宅!H199)/1000)</f>
        <v/>
      </c>
      <c r="AC199" s="212" t="str">
        <f>IF(SUM(居宅!I199)=0,"",SUM(居宅!I199)/1000)</f>
        <v/>
      </c>
      <c r="AD199" s="212" t="str">
        <f>IF(SUM(居宅!L199)=0,"",SUM(居宅!L199)/1000)</f>
        <v/>
      </c>
      <c r="AE199" s="212" t="str">
        <f>IF(SUM(居宅!AF199)=0,"",SUM(居宅!AF199)/1000)</f>
        <v/>
      </c>
      <c r="AF199" s="212" t="str">
        <f>IF(SUM(居宅!AJ199)=0,"",SUM(居宅!AJ199)/1000)</f>
        <v/>
      </c>
      <c r="AG199" s="212" t="str">
        <f>IF(SUM(居宅!AT199)=0,"",SUM(居宅!AT199)/1000)</f>
        <v/>
      </c>
      <c r="AH199" s="212" t="str">
        <f>IF(SUM(居宅!BA199)=0,"",SUM(居宅!BA199)/1000)</f>
        <v/>
      </c>
      <c r="AI199" s="216" t="str">
        <f>IF(SUM(作業所!H199)=0,"",SUM(作業所!H199)/1000)</f>
        <v/>
      </c>
      <c r="AJ199" s="212" t="str">
        <f>IF(SUM(作業所!I199)=0,"",SUM(作業所!I199)/1000)</f>
        <v/>
      </c>
      <c r="AK199" s="212" t="str">
        <f>IF(SUM(作業所!K199)=0,"",SUM(作業所!K199)/1000)</f>
        <v/>
      </c>
      <c r="AL199" s="212" t="str">
        <f>IF(SUM(作業所!R199)=0,"",SUM(作業所!R199)/1000)</f>
        <v/>
      </c>
      <c r="AM199" s="216" t="str">
        <f>IF(SUM('市受託(公益)'!H199)=0,"",SUM('市受託(公益)'!H199)/1000)</f>
        <v/>
      </c>
      <c r="AN199" s="188"/>
      <c r="AO199" s="188"/>
      <c r="AP199" s="188"/>
      <c r="AQ199" s="188"/>
    </row>
    <row r="200" spans="1:53" s="206" customFormat="1" ht="16.5">
      <c r="A200" s="2" t="s">
        <v>207</v>
      </c>
      <c r="B200" s="10"/>
      <c r="C200" s="182"/>
      <c r="D200" s="92"/>
      <c r="E200" s="182"/>
      <c r="F200" s="10"/>
      <c r="G200" s="182"/>
      <c r="H200" s="202">
        <v>842806</v>
      </c>
      <c r="I200" s="202">
        <f t="shared" ref="I200:I263" si="6">IF(SUM(K200,L200,M200,Q200,R200,S200,W200,X200,AB200,AI200,AM200)=0,"",SUM(K200,L200,M200,Q200,R200,S200,W200,X200,AB200,AI200,AM200))</f>
        <v>823282</v>
      </c>
      <c r="J200" s="202">
        <f t="shared" ref="J200:J263" si="7">IF(H200=""," ",I200-H200)</f>
        <v>-19524</v>
      </c>
      <c r="K200" s="203">
        <f>IF(SUM(法人!H200)=0,"",SUM(法人!H200)/1000)</f>
        <v>36654</v>
      </c>
      <c r="L200" s="204">
        <f>IF(SUM(地域!H200)=0,"",SUM(地域!H200)/1000)</f>
        <v>84275</v>
      </c>
      <c r="M200" s="204">
        <f>IF(SUM(相談!H200)=0,"",SUM(相談!H200)/1000)</f>
        <v>52966</v>
      </c>
      <c r="N200" s="600">
        <f>IF(SUM(相談!I200)=0,"",SUM(相談!I200)/1000)</f>
        <v>32598</v>
      </c>
      <c r="O200" s="600">
        <f>IF(SUM(相談!M200)=0,"",SUM(相談!M200)/1000)</f>
        <v>14753</v>
      </c>
      <c r="P200" s="600">
        <f>IF(SUM(相談!T200)=0,"",SUM(相談!T200)/1000)</f>
        <v>5615</v>
      </c>
      <c r="Q200" s="204">
        <f>IF(SUM(基金!H200)=0,"",SUM(基金!H200)/1000)</f>
        <v>19</v>
      </c>
      <c r="R200" s="204">
        <f>IF(SUM(善銀!H200)=0,"",SUM(善銀!H200)/1000)</f>
        <v>2003</v>
      </c>
      <c r="S200" s="204">
        <f>IF(SUM(一般募金!H200)=0,"",SUM(一般募金!H200)/1000)</f>
        <v>6540</v>
      </c>
      <c r="T200" s="600">
        <f>IF(SUM(一般募金!I200)=0,"",SUM(一般募金!I200)/1000)</f>
        <v>25</v>
      </c>
      <c r="U200" s="600" t="e">
        <f>IF(SUM(一般募金!#REF!)=0,"",SUM(一般募金!#REF!)/1000)</f>
        <v>#REF!</v>
      </c>
      <c r="V200" s="600">
        <f>IF(SUM(一般募金!K200)=0,"",SUM(一般募金!K200)/1000)</f>
        <v>6515</v>
      </c>
      <c r="W200" s="204">
        <f>IF(SUM(歳末募金!H200)=0,"",SUM(歳末募金!I200)/1000)</f>
        <v>5522</v>
      </c>
      <c r="X200" s="204">
        <f>IF(SUM(センター管理!H200)=0,"",SUM(センター管理!H200)/1000)</f>
        <v>12874</v>
      </c>
      <c r="Y200" s="600">
        <f>IF(SUM(センター管理!I200)=0,"",SUM(センター管理!I200)/1000)</f>
        <v>5015</v>
      </c>
      <c r="Z200" s="600">
        <f>IF(SUM(センター管理!K200)=0,"",SUM(センター管理!K200)/1000)</f>
        <v>7859</v>
      </c>
      <c r="AA200" s="600" t="e">
        <f>IF(SUM(センター管理!#REF!)=0,"",SUM(センター管理!#REF!)/1000)</f>
        <v>#REF!</v>
      </c>
      <c r="AB200" s="204">
        <f>IF(SUM(居宅!H200)=0,"",SUM(居宅!H200)/1000)</f>
        <v>530645</v>
      </c>
      <c r="AC200" s="600">
        <f>IF(SUM(居宅!I200)=0,"",SUM(居宅!I200)/1000)</f>
        <v>8936</v>
      </c>
      <c r="AD200" s="600">
        <f>IF(SUM(居宅!L200)=0,"",SUM(居宅!L200)/1000)</f>
        <v>231214</v>
      </c>
      <c r="AE200" s="600">
        <f>IF(SUM(居宅!AF200)=0,"",SUM(居宅!AF200)/1000)</f>
        <v>30005</v>
      </c>
      <c r="AF200" s="600">
        <f>IF(SUM(居宅!AJ200)=0,"",SUM(居宅!AJ200)/1000)</f>
        <v>120212</v>
      </c>
      <c r="AG200" s="600">
        <f>IF(SUM(居宅!AT200)=0,"",SUM(居宅!AT200)/1000)</f>
        <v>78538</v>
      </c>
      <c r="AH200" s="600">
        <f>IF(SUM(居宅!BA200)=0,"",SUM(居宅!BA200)/1000)</f>
        <v>57369</v>
      </c>
      <c r="AI200" s="204">
        <f>IF(SUM(作業所!H200)=0,"",SUM(作業所!H200)/1000)</f>
        <v>79069</v>
      </c>
      <c r="AJ200" s="600">
        <f>IF(SUM(作業所!I200)=0,"",SUM(作業所!I200)/1000)</f>
        <v>2</v>
      </c>
      <c r="AK200" s="600">
        <f>IF(SUM(作業所!K200)=0,"",SUM(作業所!K200)/1000)</f>
        <v>59043</v>
      </c>
      <c r="AL200" s="600">
        <f>IF(SUM(作業所!R200)=0,"",SUM(作業所!R200)/1000)</f>
        <v>20024</v>
      </c>
      <c r="AM200" s="204">
        <f>IF(SUM('市受託(公益)'!H200)=0,"",SUM('市受託(公益)'!H200)/1000)</f>
        <v>12715</v>
      </c>
      <c r="AN200" s="205">
        <f>IF(SUM('市受託(公益)'!I200)=0,"",SUM('市受託(公益)'!I200)/1000)</f>
        <v>2320</v>
      </c>
      <c r="AO200" s="205">
        <f>IF(SUM('市受託(公益)'!K200)=0,"",SUM('市受託(公益)'!K200)/1000)</f>
        <v>4488</v>
      </c>
      <c r="AP200" s="205">
        <f>IF(SUM('市受託(公益)'!M200)=0,"",SUM('市受託(公益)'!M200)/1000)</f>
        <v>1908</v>
      </c>
      <c r="AQ200" s="205" t="e">
        <f>IF(SUM('市受託(公益)'!#REF!)=0,"",SUM('市受託(公益)'!#REF!)/1000)</f>
        <v>#REF!</v>
      </c>
      <c r="BA200" s="206" t="e">
        <f>SUM(BA7,BA12,BA14,#REF!,BA54,BA32,#REF!,BA63,BA69,BA129,BA152,BA188,BA190,#REF!,BA47,BA175)</f>
        <v>#REF!</v>
      </c>
    </row>
    <row r="201" spans="1:53" s="182" customFormat="1" ht="16.5" collapsed="1">
      <c r="A201" s="207"/>
      <c r="B201" s="31" t="s">
        <v>528</v>
      </c>
      <c r="C201" s="20" t="s">
        <v>45</v>
      </c>
      <c r="D201" s="21"/>
      <c r="E201" s="208"/>
      <c r="F201" s="31"/>
      <c r="G201" s="208"/>
      <c r="H201" s="179">
        <v>715997</v>
      </c>
      <c r="I201" s="179">
        <f t="shared" si="6"/>
        <v>741044</v>
      </c>
      <c r="J201" s="179">
        <f t="shared" si="7"/>
        <v>25047</v>
      </c>
      <c r="K201" s="180">
        <f>IF(SUM(法人!H201)=0,"",SUM(法人!H201)/1000)</f>
        <v>45810</v>
      </c>
      <c r="L201" s="181">
        <f>IF(SUM(地域!H201)=0,"",SUM(地域!H201)/1000)</f>
        <v>120976</v>
      </c>
      <c r="M201" s="181">
        <f>IF(SUM(相談!H201)=0,"",SUM(相談!H201)/1000)</f>
        <v>84914</v>
      </c>
      <c r="N201" s="181">
        <f>IF(SUM(相談!I201)=0,"",SUM(相談!I201)/1000)</f>
        <v>82947</v>
      </c>
      <c r="O201" s="181">
        <f>IF(SUM(相談!M201)=0,"",SUM(相談!M201)/1000)</f>
        <v>1967</v>
      </c>
      <c r="P201" s="181" t="str">
        <f>IF(SUM(相談!T201)=0,"",SUM(相談!T201)/1000)</f>
        <v/>
      </c>
      <c r="Q201" s="181" t="str">
        <f>IF(SUM(基金!H201)=0,"",SUM(基金!H201)/1000)</f>
        <v/>
      </c>
      <c r="R201" s="181" t="str">
        <f>IF(SUM(善銀!H201)=0,"",SUM(善銀!H201)/1000)</f>
        <v/>
      </c>
      <c r="S201" s="181" t="str">
        <f>IF(SUM(一般募金!H201)=0,"",SUM(一般募金!H201)/1000)</f>
        <v/>
      </c>
      <c r="T201" s="181" t="str">
        <f>IF(SUM(一般募金!I201)=0,"",SUM(一般募金!I201)/1000)</f>
        <v/>
      </c>
      <c r="U201" s="181" t="e">
        <f>IF(SUM(一般募金!#REF!)=0,"",SUM(一般募金!#REF!)/1000)</f>
        <v>#REF!</v>
      </c>
      <c r="V201" s="181" t="str">
        <f>IF(SUM(一般募金!K201)=0,"",SUM(一般募金!K201)/1000)</f>
        <v/>
      </c>
      <c r="W201" s="181" t="str">
        <f>IF(SUM(歳末募金!H201)=0,"",SUM(歳末募金!I201)/1000)</f>
        <v/>
      </c>
      <c r="X201" s="181">
        <f>IF(SUM(センター管理!H201)=0,"",SUM(センター管理!H201)/1000)</f>
        <v>2814</v>
      </c>
      <c r="Y201" s="181">
        <f>IF(SUM(センター管理!I201)=0,"",SUM(センター管理!I201)/1000)</f>
        <v>408</v>
      </c>
      <c r="Z201" s="181">
        <f>IF(SUM(センター管理!K201)=0,"",SUM(センター管理!K201)/1000)</f>
        <v>2406</v>
      </c>
      <c r="AA201" s="181" t="e">
        <f>IF(SUM(センター管理!#REF!)=0,"",SUM(センター管理!#REF!)/1000)</f>
        <v>#REF!</v>
      </c>
      <c r="AB201" s="181">
        <f>IF(SUM(居宅!H201)=0,"",SUM(居宅!H201)/1000)</f>
        <v>439635</v>
      </c>
      <c r="AC201" s="181">
        <f>IF(SUM(居宅!I201)=0,"",SUM(居宅!I201)/1000)</f>
        <v>20524</v>
      </c>
      <c r="AD201" s="181">
        <f>IF(SUM(居宅!L201)=0,"",SUM(居宅!L201)/1000)</f>
        <v>175951</v>
      </c>
      <c r="AE201" s="181">
        <f>IF(SUM(居宅!AF201)=0,"",SUM(居宅!AF201)/1000)</f>
        <v>26122</v>
      </c>
      <c r="AF201" s="181">
        <f>IF(SUM(居宅!AJ201)=0,"",SUM(居宅!AJ201)/1000)</f>
        <v>86384</v>
      </c>
      <c r="AG201" s="181">
        <f>IF(SUM(居宅!AT201)=0,"",SUM(居宅!AT201)/1000)</f>
        <v>78054</v>
      </c>
      <c r="AH201" s="181">
        <f>IF(SUM(居宅!BA201)=0,"",SUM(居宅!BA201)/1000)</f>
        <v>48444</v>
      </c>
      <c r="AI201" s="181">
        <f>IF(SUM(作業所!H201)=0,"",SUM(作業所!H201)/1000)</f>
        <v>45646</v>
      </c>
      <c r="AJ201" s="181" t="str">
        <f>IF(SUM(作業所!I201)=0,"",SUM(作業所!I201)/1000)</f>
        <v/>
      </c>
      <c r="AK201" s="181">
        <f>IF(SUM(作業所!K201)=0,"",SUM(作業所!K201)/1000)</f>
        <v>31639</v>
      </c>
      <c r="AL201" s="181">
        <f>IF(SUM(作業所!R201)=0,"",SUM(作業所!R201)/1000)</f>
        <v>14007</v>
      </c>
      <c r="AM201" s="181">
        <f>IF(SUM('市受託(公益)'!H201)=0,"",SUM('市受託(公益)'!H201)/1000)</f>
        <v>1249</v>
      </c>
      <c r="AN201" s="210" t="str">
        <f>IF(SUM('市受託(公益)'!I201)=0,"",SUM('市受託(公益)'!I201)/1000)</f>
        <v/>
      </c>
      <c r="AO201" s="210">
        <f>IF(SUM('市受託(公益)'!K201)=0,"",SUM('市受託(公益)'!K201)/1000)</f>
        <v>1249</v>
      </c>
      <c r="AP201" s="210" t="str">
        <f>IF(SUM('市受託(公益)'!M201)=0,"",SUM('市受託(公益)'!M201)/1000)</f>
        <v/>
      </c>
      <c r="AQ201" s="210" t="e">
        <f>IF(SUM('市受託(公益)'!#REF!)=0,"",SUM('市受託(公益)'!#REF!)/1000)</f>
        <v>#REF!</v>
      </c>
    </row>
    <row r="202" spans="1:53" ht="16.5" hidden="1" customHeight="1" outlineLevel="1">
      <c r="A202" s="183"/>
      <c r="B202" s="18"/>
      <c r="C202" s="184"/>
      <c r="D202" s="28" t="s">
        <v>529</v>
      </c>
      <c r="E202" s="48" t="s">
        <v>140</v>
      </c>
      <c r="F202" s="49"/>
      <c r="G202" s="185"/>
      <c r="H202" s="179">
        <v>2101</v>
      </c>
      <c r="I202" s="179">
        <f t="shared" si="6"/>
        <v>1870</v>
      </c>
      <c r="J202" s="179">
        <f t="shared" si="7"/>
        <v>-231</v>
      </c>
      <c r="K202" s="186">
        <f>IF(SUM(法人!H202)=0,"",SUM(法人!H202)/1000)</f>
        <v>1870</v>
      </c>
      <c r="L202" s="187" t="str">
        <f>IF(SUM(地域!H202)=0,"",SUM(地域!H202)/1000)</f>
        <v/>
      </c>
      <c r="M202" s="187" t="str">
        <f>IF(SUM(相談!H202)=0,"",SUM(相談!H202)/1000)</f>
        <v/>
      </c>
      <c r="N202" s="188" t="str">
        <f>IF(SUM(相談!I202)=0,"",SUM(相談!I202)/1000)</f>
        <v/>
      </c>
      <c r="O202" s="188" t="str">
        <f>IF(SUM(相談!M202)=0,"",SUM(相談!M202)/1000)</f>
        <v/>
      </c>
      <c r="P202" s="188" t="str">
        <f>IF(SUM(相談!T202)=0,"",SUM(相談!T202)/1000)</f>
        <v/>
      </c>
      <c r="Q202" s="187" t="str">
        <f>IF(SUM(基金!H202)=0,"",SUM(基金!H202)/1000)</f>
        <v/>
      </c>
      <c r="R202" s="181" t="str">
        <f>IF(SUM(善銀!H202)=0,"",SUM(善銀!H202)/1000)</f>
        <v/>
      </c>
      <c r="S202" s="187" t="str">
        <f>IF(SUM(一般募金!H202)=0,"",SUM(一般募金!H202)/1000)</f>
        <v/>
      </c>
      <c r="T202" s="188" t="str">
        <f>IF(SUM(一般募金!I202)=0,"",SUM(一般募金!I202)/1000)</f>
        <v/>
      </c>
      <c r="U202" s="188" t="e">
        <f>IF(SUM(一般募金!#REF!)=0,"",SUM(一般募金!#REF!)/1000)</f>
        <v>#REF!</v>
      </c>
      <c r="V202" s="188" t="str">
        <f>IF(SUM(一般募金!K202)=0,"",SUM(一般募金!K202)/1000)</f>
        <v/>
      </c>
      <c r="W202" s="187" t="str">
        <f>IF(SUM(歳末募金!H202)=0,"",SUM(歳末募金!I202)/1000)</f>
        <v/>
      </c>
      <c r="X202" s="187" t="str">
        <f>IF(SUM(センター管理!H202)=0,"",SUM(センター管理!H202)/1000)</f>
        <v/>
      </c>
      <c r="Y202" s="188" t="str">
        <f>IF(SUM(センター管理!I202)=0,"",SUM(センター管理!I202)/1000)</f>
        <v/>
      </c>
      <c r="Z202" s="188" t="str">
        <f>IF(SUM(センター管理!K202)=0,"",SUM(センター管理!K202)/1000)</f>
        <v/>
      </c>
      <c r="AA202" s="188" t="e">
        <f>IF(SUM(センター管理!#REF!)=0,"",SUM(センター管理!#REF!)/1000)</f>
        <v>#REF!</v>
      </c>
      <c r="AB202" s="187" t="str">
        <f>IF(SUM(居宅!H202)=0,"",SUM(居宅!H202)/1000)</f>
        <v/>
      </c>
      <c r="AC202" s="188" t="str">
        <f>IF(SUM(居宅!I202)=0,"",SUM(居宅!I202)/1000)</f>
        <v/>
      </c>
      <c r="AD202" s="188" t="str">
        <f>IF(SUM(居宅!L202)=0,"",SUM(居宅!L202)/1000)</f>
        <v/>
      </c>
      <c r="AE202" s="188" t="str">
        <f>IF(SUM(居宅!AF202)=0,"",SUM(居宅!AF202)/1000)</f>
        <v/>
      </c>
      <c r="AF202" s="188" t="str">
        <f>IF(SUM(居宅!AJ202)=0,"",SUM(居宅!AJ202)/1000)</f>
        <v/>
      </c>
      <c r="AG202" s="188" t="str">
        <f>IF(SUM(居宅!AT202)=0,"",SUM(居宅!AT202)/1000)</f>
        <v/>
      </c>
      <c r="AH202" s="188" t="str">
        <f>IF(SUM(居宅!BA202)=0,"",SUM(居宅!BA202)/1000)</f>
        <v/>
      </c>
      <c r="AI202" s="187" t="str">
        <f>IF(SUM(作業所!H202)=0,"",SUM(作業所!H202)/1000)</f>
        <v/>
      </c>
      <c r="AJ202" s="188" t="str">
        <f>IF(SUM(作業所!I202)=0,"",SUM(作業所!I202)/1000)</f>
        <v/>
      </c>
      <c r="AK202" s="188" t="str">
        <f>IF(SUM(作業所!K202)=0,"",SUM(作業所!K202)/1000)</f>
        <v/>
      </c>
      <c r="AL202" s="188" t="str">
        <f>IF(SUM(作業所!R202)=0,"",SUM(作業所!R202)/1000)</f>
        <v/>
      </c>
      <c r="AM202" s="187" t="str">
        <f>IF(SUM('市受託(公益)'!H202)=0,"",SUM('市受託(公益)'!H202)/1000)</f>
        <v/>
      </c>
      <c r="AN202" s="188" t="str">
        <f>IF(SUM('市受託(公益)'!I202)=0,"",SUM('市受託(公益)'!I202)/1000)</f>
        <v/>
      </c>
      <c r="AO202" s="188" t="str">
        <f>IF(SUM('市受託(公益)'!K202)=0,"",SUM('市受託(公益)'!K202)/1000)</f>
        <v/>
      </c>
      <c r="AP202" s="188" t="str">
        <f>IF(SUM('市受託(公益)'!M202)=0,"",SUM('市受託(公益)'!M202)/1000)</f>
        <v/>
      </c>
      <c r="AQ202" s="188" t="e">
        <f>IF(SUM('市受託(公益)'!#REF!)=0,"",SUM('市受託(公益)'!#REF!)/1000)</f>
        <v>#REF!</v>
      </c>
    </row>
    <row r="203" spans="1:53" ht="16.5" hidden="1" customHeight="1" outlineLevel="1">
      <c r="A203" s="183"/>
      <c r="D203" s="28" t="s">
        <v>530</v>
      </c>
      <c r="E203" s="48" t="s">
        <v>141</v>
      </c>
      <c r="F203" s="49"/>
      <c r="G203" s="185"/>
      <c r="H203" s="179">
        <v>322134</v>
      </c>
      <c r="I203" s="179">
        <f t="shared" si="6"/>
        <v>311921</v>
      </c>
      <c r="J203" s="179">
        <f t="shared" si="7"/>
        <v>-10213</v>
      </c>
      <c r="K203" s="186">
        <f>IF(SUM(法人!H203)=0,"",SUM(法人!H203)/1000)</f>
        <v>23186</v>
      </c>
      <c r="L203" s="181">
        <f>IF(SUM(地域!H203)=0,"",SUM(地域!H203)/1000)</f>
        <v>49180</v>
      </c>
      <c r="M203" s="181">
        <f>IF(SUM(相談!H203)=0,"",SUM(相談!H203)/1000)</f>
        <v>28222</v>
      </c>
      <c r="N203" s="181">
        <f>IF(SUM(相談!I203)=0,"",SUM(相談!I203)/1000)</f>
        <v>28222</v>
      </c>
      <c r="O203" s="181" t="str">
        <f>IF(SUM(相談!M203)=0,"",SUM(相談!M203)/1000)</f>
        <v/>
      </c>
      <c r="P203" s="181" t="str">
        <f>IF(SUM(相談!T203)=0,"",SUM(相談!T203)/1000)</f>
        <v/>
      </c>
      <c r="Q203" s="181" t="str">
        <f>IF(SUM(基金!H203)=0,"",SUM(基金!H203)/1000)</f>
        <v/>
      </c>
      <c r="R203" s="181" t="str">
        <f>IF(SUM(善銀!H203)=0,"",SUM(善銀!H203)/1000)</f>
        <v/>
      </c>
      <c r="S203" s="181" t="str">
        <f>IF(SUM(一般募金!H203)=0,"",SUM(一般募金!H203)/1000)</f>
        <v/>
      </c>
      <c r="T203" s="181" t="str">
        <f>IF(SUM(一般募金!I203)=0,"",SUM(一般募金!I203)/1000)</f>
        <v/>
      </c>
      <c r="U203" s="181" t="e">
        <f>IF(SUM(一般募金!#REF!)=0,"",SUM(一般募金!#REF!)/1000)</f>
        <v>#REF!</v>
      </c>
      <c r="V203" s="181" t="str">
        <f>IF(SUM(一般募金!K203)=0,"",SUM(一般募金!K203)/1000)</f>
        <v/>
      </c>
      <c r="W203" s="181" t="str">
        <f>IF(SUM(歳末募金!H203)=0,"",SUM(歳末募金!I203)/1000)</f>
        <v/>
      </c>
      <c r="X203" s="181" t="str">
        <f>IF(SUM(センター管理!H203)=0,"",SUM(センター管理!H203)/1000)</f>
        <v/>
      </c>
      <c r="Y203" s="181" t="str">
        <f>IF(SUM(センター管理!I203)=0,"",SUM(センター管理!I203)/1000)</f>
        <v/>
      </c>
      <c r="Z203" s="181" t="str">
        <f>IF(SUM(センター管理!K203)=0,"",SUM(センター管理!K203)/1000)</f>
        <v/>
      </c>
      <c r="AA203" s="181" t="e">
        <f>IF(SUM(センター管理!#REF!)=0,"",SUM(センター管理!#REF!)/1000)</f>
        <v>#REF!</v>
      </c>
      <c r="AB203" s="181">
        <f>IF(SUM(居宅!H203)=0,"",SUM(居宅!H203)/1000)</f>
        <v>193696</v>
      </c>
      <c r="AC203" s="181">
        <f>IF(SUM(居宅!I203)=0,"",SUM(居宅!I203)/1000)</f>
        <v>13341</v>
      </c>
      <c r="AD203" s="181">
        <f>IF(SUM(居宅!L203)=0,"",SUM(居宅!L203)/1000)</f>
        <v>73374</v>
      </c>
      <c r="AE203" s="181">
        <f>IF(SUM(居宅!AF203)=0,"",SUM(居宅!AF203)/1000)</f>
        <v>8508</v>
      </c>
      <c r="AF203" s="181">
        <f>IF(SUM(居宅!AJ203)=0,"",SUM(居宅!AJ203)/1000)</f>
        <v>53189</v>
      </c>
      <c r="AG203" s="181">
        <f>IF(SUM(居宅!AT203)=0,"",SUM(居宅!AT203)/1000)</f>
        <v>27678</v>
      </c>
      <c r="AH203" s="181">
        <f>IF(SUM(居宅!BA203)=0,"",SUM(居宅!BA203)/1000)</f>
        <v>16340</v>
      </c>
      <c r="AI203" s="181">
        <f>IF(SUM(作業所!H203)=0,"",SUM(作業所!H203)/1000)</f>
        <v>17637</v>
      </c>
      <c r="AJ203" s="181" t="str">
        <f>IF(SUM(作業所!I203)=0,"",SUM(作業所!I203)/1000)</f>
        <v/>
      </c>
      <c r="AK203" s="181">
        <f>IF(SUM(作業所!K203)=0,"",SUM(作業所!K203)/1000)</f>
        <v>13971</v>
      </c>
      <c r="AL203" s="181">
        <f>IF(SUM(作業所!R203)=0,"",SUM(作業所!R203)/1000)</f>
        <v>3666</v>
      </c>
      <c r="AM203" s="181" t="str">
        <f>IF(SUM('市受託(公益)'!H203)=0,"",SUM('市受託(公益)'!H203)/1000)</f>
        <v/>
      </c>
      <c r="AN203" s="188" t="str">
        <f>IF(SUM('市受託(公益)'!I203)=0,"",SUM('市受託(公益)'!I203)/1000)</f>
        <v/>
      </c>
      <c r="AO203" s="188" t="str">
        <f>IF(SUM('市受託(公益)'!K203)=0,"",SUM('市受託(公益)'!K203)/1000)</f>
        <v/>
      </c>
      <c r="AP203" s="188" t="str">
        <f>IF(SUM('市受託(公益)'!M203)=0,"",SUM('市受託(公益)'!M203)/1000)</f>
        <v/>
      </c>
      <c r="AQ203" s="188" t="e">
        <f>IF(SUM('市受託(公益)'!#REF!)=0,"",SUM('市受託(公益)'!#REF!)/1000)</f>
        <v>#REF!</v>
      </c>
    </row>
    <row r="204" spans="1:53" ht="16.5" hidden="1" customHeight="1" outlineLevel="1">
      <c r="A204" s="183"/>
      <c r="D204" s="28" t="s">
        <v>531</v>
      </c>
      <c r="E204" s="48" t="s">
        <v>142</v>
      </c>
      <c r="F204" s="49"/>
      <c r="G204" s="185"/>
      <c r="H204" s="179">
        <v>115407</v>
      </c>
      <c r="I204" s="179">
        <f t="shared" si="6"/>
        <v>101505</v>
      </c>
      <c r="J204" s="179">
        <f t="shared" si="7"/>
        <v>-13902</v>
      </c>
      <c r="K204" s="186">
        <f>IF(SUM(法人!H204)=0,"",SUM(法人!H204)/1000)</f>
        <v>8174</v>
      </c>
      <c r="L204" s="187">
        <f>IF(SUM(地域!H204)=0,"",SUM(地域!H204)/1000)</f>
        <v>15849</v>
      </c>
      <c r="M204" s="187">
        <f>IF(SUM(相談!H204)=0,"",SUM(相談!H204)/1000)</f>
        <v>9123</v>
      </c>
      <c r="N204" s="188">
        <f>IF(SUM(相談!I204)=0,"",SUM(相談!I204)/1000)</f>
        <v>9123</v>
      </c>
      <c r="O204" s="188" t="str">
        <f>IF(SUM(相談!M204)=0,"",SUM(相談!M204)/1000)</f>
        <v/>
      </c>
      <c r="P204" s="188" t="str">
        <f>IF(SUM(相談!T204)=0,"",SUM(相談!T204)/1000)</f>
        <v/>
      </c>
      <c r="Q204" s="187" t="str">
        <f>IF(SUM(基金!H204)=0,"",SUM(基金!H204)/1000)</f>
        <v/>
      </c>
      <c r="R204" s="181" t="str">
        <f>IF(SUM(善銀!H204)=0,"",SUM(善銀!H204)/1000)</f>
        <v/>
      </c>
      <c r="S204" s="187" t="str">
        <f>IF(SUM(一般募金!H204)=0,"",SUM(一般募金!H204)/1000)</f>
        <v/>
      </c>
      <c r="T204" s="188" t="str">
        <f>IF(SUM(一般募金!I204)=0,"",SUM(一般募金!I204)/1000)</f>
        <v/>
      </c>
      <c r="U204" s="188" t="e">
        <f>IF(SUM(一般募金!#REF!)=0,"",SUM(一般募金!#REF!)/1000)</f>
        <v>#REF!</v>
      </c>
      <c r="V204" s="188" t="str">
        <f>IF(SUM(一般募金!K204)=0,"",SUM(一般募金!K204)/1000)</f>
        <v/>
      </c>
      <c r="W204" s="187" t="str">
        <f>IF(SUM(歳末募金!H204)=0,"",SUM(歳末募金!I204)/1000)</f>
        <v/>
      </c>
      <c r="X204" s="187">
        <f>IF(SUM(センター管理!H204)=0,"",SUM(センター管理!H204)/1000)</f>
        <v>155</v>
      </c>
      <c r="Y204" s="188" t="str">
        <f>IF(SUM(センター管理!I204)=0,"",SUM(センター管理!I204)/1000)</f>
        <v/>
      </c>
      <c r="Z204" s="188">
        <f>IF(SUM(センター管理!K204)=0,"",SUM(センター管理!K204)/1000)</f>
        <v>155</v>
      </c>
      <c r="AA204" s="188" t="e">
        <f>IF(SUM(センター管理!#REF!)=0,"",SUM(センター管理!#REF!)/1000)</f>
        <v>#REF!</v>
      </c>
      <c r="AB204" s="187">
        <f>IF(SUM(居宅!H204)=0,"",SUM(居宅!H204)/1000)</f>
        <v>63164</v>
      </c>
      <c r="AC204" s="188">
        <f>IF(SUM(居宅!I204)=0,"",SUM(居宅!I204)/1000)</f>
        <v>3744</v>
      </c>
      <c r="AD204" s="188">
        <f>IF(SUM(居宅!L204)=0,"",SUM(居宅!L204)/1000)</f>
        <v>26289</v>
      </c>
      <c r="AE204" s="188">
        <f>IF(SUM(居宅!AF204)=0,"",SUM(居宅!AF204)/1000)</f>
        <v>3057</v>
      </c>
      <c r="AF204" s="188">
        <f>IF(SUM(居宅!AJ204)=0,"",SUM(居宅!AJ204)/1000)</f>
        <v>15875</v>
      </c>
      <c r="AG204" s="188">
        <f>IF(SUM(居宅!AT204)=0,"",SUM(居宅!AT204)/1000)</f>
        <v>8865</v>
      </c>
      <c r="AH204" s="188">
        <f>IF(SUM(居宅!BA204)=0,"",SUM(居宅!BA204)/1000)</f>
        <v>4868</v>
      </c>
      <c r="AI204" s="187">
        <f>IF(SUM(作業所!H204)=0,"",SUM(作業所!H204)/1000)</f>
        <v>5040</v>
      </c>
      <c r="AJ204" s="188" t="str">
        <f>IF(SUM(作業所!I204)=0,"",SUM(作業所!I204)/1000)</f>
        <v/>
      </c>
      <c r="AK204" s="188">
        <f>IF(SUM(作業所!K204)=0,"",SUM(作業所!K204)/1000)</f>
        <v>3962</v>
      </c>
      <c r="AL204" s="188">
        <f>IF(SUM(作業所!R204)=0,"",SUM(作業所!R204)/1000)</f>
        <v>1078</v>
      </c>
      <c r="AM204" s="187" t="str">
        <f>IF(SUM('市受託(公益)'!H204)=0,"",SUM('市受託(公益)'!H204)/1000)</f>
        <v/>
      </c>
      <c r="AN204" s="188" t="str">
        <f>IF(SUM('市受託(公益)'!I204)=0,"",SUM('市受託(公益)'!I204)/1000)</f>
        <v/>
      </c>
      <c r="AO204" s="188" t="str">
        <f>IF(SUM('市受託(公益)'!K204)=0,"",SUM('市受託(公益)'!K204)/1000)</f>
        <v/>
      </c>
      <c r="AP204" s="188" t="str">
        <f>IF(SUM('市受託(公益)'!M204)=0,"",SUM('市受託(公益)'!M204)/1000)</f>
        <v/>
      </c>
      <c r="AQ204" s="188" t="e">
        <f>IF(SUM('市受託(公益)'!#REF!)=0,"",SUM('市受託(公益)'!#REF!)/1000)</f>
        <v>#REF!</v>
      </c>
    </row>
    <row r="205" spans="1:53" ht="16.5" hidden="1" customHeight="1" outlineLevel="1">
      <c r="A205" s="183"/>
      <c r="D205" s="28" t="s">
        <v>532</v>
      </c>
      <c r="E205" s="48" t="s">
        <v>143</v>
      </c>
      <c r="F205" s="49"/>
      <c r="G205" s="185"/>
      <c r="H205" s="179">
        <v>161386</v>
      </c>
      <c r="I205" s="179">
        <f t="shared" si="6"/>
        <v>181643</v>
      </c>
      <c r="J205" s="179">
        <f t="shared" si="7"/>
        <v>20257</v>
      </c>
      <c r="K205" s="186">
        <f>IF(SUM(法人!H205)=0,"",SUM(法人!H205)/1000)</f>
        <v>6750</v>
      </c>
      <c r="L205" s="181">
        <f>IF(SUM(地域!H205)=0,"",SUM(地域!H205)/1000)</f>
        <v>11369</v>
      </c>
      <c r="M205" s="181">
        <f>IF(SUM(相談!H205)=0,"",SUM(相談!H205)/1000)</f>
        <v>8555</v>
      </c>
      <c r="N205" s="181">
        <f>IF(SUM(相談!I205)=0,"",SUM(相談!I205)/1000)</f>
        <v>6601</v>
      </c>
      <c r="O205" s="181">
        <f>IF(SUM(相談!M205)=0,"",SUM(相談!M205)/1000)</f>
        <v>1954</v>
      </c>
      <c r="P205" s="181" t="str">
        <f>IF(SUM(相談!T205)=0,"",SUM(相談!T205)/1000)</f>
        <v/>
      </c>
      <c r="Q205" s="181" t="str">
        <f>IF(SUM(基金!H205)=0,"",SUM(基金!H205)/1000)</f>
        <v/>
      </c>
      <c r="R205" s="181" t="str">
        <f>IF(SUM(善銀!H205)=0,"",SUM(善銀!H205)/1000)</f>
        <v/>
      </c>
      <c r="S205" s="181" t="str">
        <f>IF(SUM(一般募金!H205)=0,"",SUM(一般募金!H205)/1000)</f>
        <v/>
      </c>
      <c r="T205" s="181" t="str">
        <f>IF(SUM(一般募金!I205)=0,"",SUM(一般募金!I205)/1000)</f>
        <v/>
      </c>
      <c r="U205" s="181" t="e">
        <f>IF(SUM(一般募金!#REF!)=0,"",SUM(一般募金!#REF!)/1000)</f>
        <v>#REF!</v>
      </c>
      <c r="V205" s="181" t="str">
        <f>IF(SUM(一般募金!K205)=0,"",SUM(一般募金!K205)/1000)</f>
        <v/>
      </c>
      <c r="W205" s="181" t="str">
        <f>IF(SUM(歳末募金!H205)=0,"",SUM(歳末募金!I205)/1000)</f>
        <v/>
      </c>
      <c r="X205" s="181">
        <f>IF(SUM(センター管理!H205)=0,"",SUM(センター管理!H205)/1000)</f>
        <v>2321</v>
      </c>
      <c r="Y205" s="181">
        <f>IF(SUM(センター管理!I205)=0,"",SUM(センター管理!I205)/1000)</f>
        <v>408</v>
      </c>
      <c r="Z205" s="181">
        <f>IF(SUM(センター管理!K205)=0,"",SUM(センター管理!K205)/1000)</f>
        <v>1913</v>
      </c>
      <c r="AA205" s="181" t="e">
        <f>IF(SUM(センター管理!#REF!)=0,"",SUM(センター管理!#REF!)/1000)</f>
        <v>#REF!</v>
      </c>
      <c r="AB205" s="181">
        <f>IF(SUM(居宅!H205)=0,"",SUM(居宅!H205)/1000)</f>
        <v>132714</v>
      </c>
      <c r="AC205" s="181">
        <f>IF(SUM(居宅!I205)=0,"",SUM(居宅!I205)/1000)</f>
        <v>808</v>
      </c>
      <c r="AD205" s="181">
        <f>IF(SUM(居宅!L205)=0,"",SUM(居宅!L205)/1000)</f>
        <v>53035</v>
      </c>
      <c r="AE205" s="181">
        <f>IF(SUM(居宅!AF205)=0,"",SUM(居宅!AF205)/1000)</f>
        <v>12657</v>
      </c>
      <c r="AF205" s="181">
        <f>IF(SUM(居宅!AJ205)=0,"",SUM(居宅!AJ205)/1000)</f>
        <v>6635</v>
      </c>
      <c r="AG205" s="181">
        <f>IF(SUM(居宅!AT205)=0,"",SUM(居宅!AT205)/1000)</f>
        <v>34417</v>
      </c>
      <c r="AH205" s="181">
        <f>IF(SUM(居宅!BA205)=0,"",SUM(居宅!BA205)/1000)</f>
        <v>23025</v>
      </c>
      <c r="AI205" s="181">
        <f>IF(SUM(作業所!H205)=0,"",SUM(作業所!H205)/1000)</f>
        <v>18690</v>
      </c>
      <c r="AJ205" s="181" t="str">
        <f>IF(SUM(作業所!I205)=0,"",SUM(作業所!I205)/1000)</f>
        <v/>
      </c>
      <c r="AK205" s="181">
        <f>IF(SUM(作業所!K205)=0,"",SUM(作業所!K205)/1000)</f>
        <v>10541</v>
      </c>
      <c r="AL205" s="181">
        <f>IF(SUM(作業所!R205)=0,"",SUM(作業所!R205)/1000)</f>
        <v>8149</v>
      </c>
      <c r="AM205" s="181">
        <f>IF(SUM('市受託(公益)'!H205)=0,"",SUM('市受託(公益)'!H205)/1000)</f>
        <v>1244</v>
      </c>
      <c r="AN205" s="188" t="str">
        <f>IF(SUM('市受託(公益)'!I205)=0,"",SUM('市受託(公益)'!I205)/1000)</f>
        <v/>
      </c>
      <c r="AO205" s="188">
        <f>IF(SUM('市受託(公益)'!K205)=0,"",SUM('市受託(公益)'!K205)/1000)</f>
        <v>1244</v>
      </c>
      <c r="AP205" s="188" t="str">
        <f>IF(SUM('市受託(公益)'!M205)=0,"",SUM('市受託(公益)'!M205)/1000)</f>
        <v/>
      </c>
      <c r="AQ205" s="188" t="e">
        <f>IF(SUM('市受託(公益)'!#REF!)=0,"",SUM('市受託(公益)'!#REF!)/1000)</f>
        <v>#REF!</v>
      </c>
    </row>
    <row r="206" spans="1:53" ht="16.5" hidden="1" customHeight="1" outlineLevel="1">
      <c r="A206" s="183"/>
      <c r="D206" s="28" t="s">
        <v>533</v>
      </c>
      <c r="E206" s="48" t="s">
        <v>144</v>
      </c>
      <c r="F206" s="49"/>
      <c r="G206" s="185"/>
      <c r="H206" s="179">
        <v>38765</v>
      </c>
      <c r="I206" s="179">
        <f t="shared" si="6"/>
        <v>73303</v>
      </c>
      <c r="J206" s="179">
        <f t="shared" si="7"/>
        <v>34538</v>
      </c>
      <c r="K206" s="186" t="str">
        <f>IF(SUM(法人!H206)=0,"",SUM(法人!H206)/1000)</f>
        <v/>
      </c>
      <c r="L206" s="187">
        <f>IF(SUM(地域!H206)=0,"",SUM(地域!H206)/1000)</f>
        <v>33967</v>
      </c>
      <c r="M206" s="187">
        <f>IF(SUM(相談!H206)=0,"",SUM(相談!H206)/1000)</f>
        <v>32554</v>
      </c>
      <c r="N206" s="188">
        <f>IF(SUM(相談!I206)=0,"",SUM(相談!I206)/1000)</f>
        <v>32554</v>
      </c>
      <c r="O206" s="188" t="str">
        <f>IF(SUM(相談!M206)=0,"",SUM(相談!M206)/1000)</f>
        <v/>
      </c>
      <c r="P206" s="188" t="str">
        <f>IF(SUM(相談!T206)=0,"",SUM(相談!T206)/1000)</f>
        <v/>
      </c>
      <c r="Q206" s="187" t="str">
        <f>IF(SUM(基金!H206)=0,"",SUM(基金!H206)/1000)</f>
        <v/>
      </c>
      <c r="R206" s="181" t="str">
        <f>IF(SUM(善銀!H206)=0,"",SUM(善銀!H206)/1000)</f>
        <v/>
      </c>
      <c r="S206" s="187" t="str">
        <f>IF(SUM(一般募金!H206)=0,"",SUM(一般募金!H206)/1000)</f>
        <v/>
      </c>
      <c r="T206" s="188" t="str">
        <f>IF(SUM(一般募金!I206)=0,"",SUM(一般募金!I206)/1000)</f>
        <v/>
      </c>
      <c r="U206" s="188" t="e">
        <f>IF(SUM(一般募金!#REF!)=0,"",SUM(一般募金!#REF!)/1000)</f>
        <v>#REF!</v>
      </c>
      <c r="V206" s="188" t="str">
        <f>IF(SUM(一般募金!K206)=0,"",SUM(一般募金!K206)/1000)</f>
        <v/>
      </c>
      <c r="W206" s="187" t="str">
        <f>IF(SUM(歳末募金!H206)=0,"",SUM(歳末募金!I206)/1000)</f>
        <v/>
      </c>
      <c r="X206" s="187" t="str">
        <f>IF(SUM(センター管理!H206)=0,"",SUM(センター管理!H206)/1000)</f>
        <v/>
      </c>
      <c r="Y206" s="188" t="str">
        <f>IF(SUM(センター管理!I206)=0,"",SUM(センター管理!I206)/1000)</f>
        <v/>
      </c>
      <c r="Z206" s="188" t="str">
        <f>IF(SUM(センター管理!K206)=0,"",SUM(センター管理!K206)/1000)</f>
        <v/>
      </c>
      <c r="AA206" s="188" t="e">
        <f>IF(SUM(センター管理!#REF!)=0,"",SUM(センター管理!#REF!)/1000)</f>
        <v>#REF!</v>
      </c>
      <c r="AB206" s="187">
        <f>IF(SUM(居宅!H206)=0,"",SUM(居宅!H206)/1000)</f>
        <v>6782</v>
      </c>
      <c r="AC206" s="188" t="str">
        <f>IF(SUM(居宅!I206)=0,"",SUM(居宅!I206)/1000)</f>
        <v/>
      </c>
      <c r="AD206" s="188">
        <f>IF(SUM(居宅!L206)=0,"",SUM(居宅!L206)/1000)</f>
        <v>6782</v>
      </c>
      <c r="AE206" s="188" t="str">
        <f>IF(SUM(居宅!AF206)=0,"",SUM(居宅!AF206)/1000)</f>
        <v/>
      </c>
      <c r="AF206" s="188" t="str">
        <f>IF(SUM(居宅!AJ206)=0,"",SUM(居宅!AJ206)/1000)</f>
        <v/>
      </c>
      <c r="AG206" s="188" t="str">
        <f>IF(SUM(居宅!AT206)=0,"",SUM(居宅!AT206)/1000)</f>
        <v/>
      </c>
      <c r="AH206" s="188" t="str">
        <f>IF(SUM(居宅!BA206)=0,"",SUM(居宅!BA206)/1000)</f>
        <v/>
      </c>
      <c r="AI206" s="187" t="str">
        <f>IF(SUM(作業所!H206)=0,"",SUM(作業所!H206)/1000)</f>
        <v/>
      </c>
      <c r="AJ206" s="188" t="str">
        <f>IF(SUM(作業所!I206)=0,"",SUM(作業所!I206)/1000)</f>
        <v/>
      </c>
      <c r="AK206" s="188" t="str">
        <f>IF(SUM(作業所!K206)=0,"",SUM(作業所!K206)/1000)</f>
        <v/>
      </c>
      <c r="AL206" s="188" t="str">
        <f>IF(SUM(作業所!R206)=0,"",SUM(作業所!R206)/1000)</f>
        <v/>
      </c>
      <c r="AM206" s="187" t="str">
        <f>IF(SUM('市受託(公益)'!H206)=0,"",SUM('市受託(公益)'!H206)/1000)</f>
        <v/>
      </c>
      <c r="AN206" s="191" t="str">
        <f>IF(SUM('市受託(公益)'!I206)=0,"",SUM('市受託(公益)'!I206)/1000)</f>
        <v/>
      </c>
      <c r="AO206" s="191" t="str">
        <f>IF(SUM('市受託(公益)'!K206)=0,"",SUM('市受託(公益)'!K206)/1000)</f>
        <v/>
      </c>
      <c r="AP206" s="191" t="str">
        <f>IF(SUM('市受託(公益)'!M206)=0,"",SUM('市受託(公益)'!M206)/1000)</f>
        <v/>
      </c>
      <c r="AQ206" s="191" t="e">
        <f>IF(SUM('市受託(公益)'!#REF!)=0,"",SUM('市受託(公益)'!#REF!)/1000)</f>
        <v>#REF!</v>
      </c>
    </row>
    <row r="207" spans="1:53" ht="16.5" hidden="1" customHeight="1" outlineLevel="1">
      <c r="A207" s="183"/>
      <c r="D207" s="28" t="s">
        <v>534</v>
      </c>
      <c r="E207" s="48" t="s">
        <v>145</v>
      </c>
      <c r="F207" s="49"/>
      <c r="G207" s="185"/>
      <c r="H207" s="179">
        <v>76204</v>
      </c>
      <c r="I207" s="179">
        <f t="shared" si="6"/>
        <v>70802</v>
      </c>
      <c r="J207" s="179">
        <f t="shared" si="7"/>
        <v>-5402</v>
      </c>
      <c r="K207" s="186">
        <f>IF(SUM(法人!H207)=0,"",SUM(法人!H207)/1000)</f>
        <v>5830</v>
      </c>
      <c r="L207" s="181">
        <f>IF(SUM(地域!H207)=0,"",SUM(地域!H207)/1000)</f>
        <v>10611</v>
      </c>
      <c r="M207" s="181">
        <f>IF(SUM(相談!H207)=0,"",SUM(相談!H207)/1000)</f>
        <v>6460</v>
      </c>
      <c r="N207" s="181">
        <f>IF(SUM(相談!I207)=0,"",SUM(相談!I207)/1000)</f>
        <v>6447</v>
      </c>
      <c r="O207" s="181">
        <f>IF(SUM(相談!M207)=0,"",SUM(相談!M207)/1000)</f>
        <v>13</v>
      </c>
      <c r="P207" s="181" t="str">
        <f>IF(SUM(相談!T207)=0,"",SUM(相談!T207)/1000)</f>
        <v/>
      </c>
      <c r="Q207" s="181" t="str">
        <f>IF(SUM(基金!H207)=0,"",SUM(基金!H207)/1000)</f>
        <v/>
      </c>
      <c r="R207" s="181" t="str">
        <f>IF(SUM(善銀!H207)=0,"",SUM(善銀!H207)/1000)</f>
        <v/>
      </c>
      <c r="S207" s="181" t="str">
        <f>IF(SUM(一般募金!H207)=0,"",SUM(一般募金!H207)/1000)</f>
        <v/>
      </c>
      <c r="T207" s="181" t="str">
        <f>IF(SUM(一般募金!I207)=0,"",SUM(一般募金!I207)/1000)</f>
        <v/>
      </c>
      <c r="U207" s="181" t="e">
        <f>IF(SUM(一般募金!#REF!)=0,"",SUM(一般募金!#REF!)/1000)</f>
        <v>#REF!</v>
      </c>
      <c r="V207" s="181" t="str">
        <f>IF(SUM(一般募金!K207)=0,"",SUM(一般募金!K207)/1000)</f>
        <v/>
      </c>
      <c r="W207" s="181" t="str">
        <f>IF(SUM(歳末募金!H207)=0,"",SUM(歳末募金!I207)/1000)</f>
        <v/>
      </c>
      <c r="X207" s="181">
        <f>IF(SUM(センター管理!H207)=0,"",SUM(センター管理!H207)/1000)</f>
        <v>338</v>
      </c>
      <c r="Y207" s="181" t="str">
        <f>IF(SUM(センター管理!I207)=0,"",SUM(センター管理!I207)/1000)</f>
        <v/>
      </c>
      <c r="Z207" s="181">
        <f>IF(SUM(センター管理!K207)=0,"",SUM(センター管理!K207)/1000)</f>
        <v>338</v>
      </c>
      <c r="AA207" s="181" t="e">
        <f>IF(SUM(センター管理!#REF!)=0,"",SUM(センター管理!#REF!)/1000)</f>
        <v>#REF!</v>
      </c>
      <c r="AB207" s="181">
        <f>IF(SUM(居宅!H207)=0,"",SUM(居宅!H207)/1000)</f>
        <v>43279</v>
      </c>
      <c r="AC207" s="181">
        <f>IF(SUM(居宅!I207)=0,"",SUM(居宅!I207)/1000)</f>
        <v>2631</v>
      </c>
      <c r="AD207" s="181">
        <f>IF(SUM(居宅!L207)=0,"",SUM(居宅!L207)/1000)</f>
        <v>16471</v>
      </c>
      <c r="AE207" s="181">
        <f>IF(SUM(居宅!AF207)=0,"",SUM(居宅!AF207)/1000)</f>
        <v>1900</v>
      </c>
      <c r="AF207" s="181">
        <f>IF(SUM(居宅!AJ207)=0,"",SUM(居宅!AJ207)/1000)</f>
        <v>10685</v>
      </c>
      <c r="AG207" s="181">
        <f>IF(SUM(居宅!AT207)=0,"",SUM(居宅!AT207)/1000)</f>
        <v>7094</v>
      </c>
      <c r="AH207" s="181">
        <f>IF(SUM(居宅!BA207)=0,"",SUM(居宅!BA207)/1000)</f>
        <v>4211</v>
      </c>
      <c r="AI207" s="181">
        <f>IF(SUM(作業所!H207)=0,"",SUM(作業所!H207)/1000)</f>
        <v>4279</v>
      </c>
      <c r="AJ207" s="181" t="str">
        <f>IF(SUM(作業所!I207)=0,"",SUM(作業所!I207)/1000)</f>
        <v/>
      </c>
      <c r="AK207" s="181">
        <f>IF(SUM(作業所!K207)=0,"",SUM(作業所!K207)/1000)</f>
        <v>3165</v>
      </c>
      <c r="AL207" s="181">
        <f>IF(SUM(作業所!R207)=0,"",SUM(作業所!R207)/1000)</f>
        <v>1114</v>
      </c>
      <c r="AM207" s="181">
        <f>IF(SUM('市受託(公益)'!H207)=0,"",SUM('市受託(公益)'!H207)/1000)</f>
        <v>5</v>
      </c>
      <c r="AN207" s="188" t="str">
        <f>IF(SUM('市受託(公益)'!I207)=0,"",SUM('市受託(公益)'!I207)/1000)</f>
        <v/>
      </c>
      <c r="AO207" s="188">
        <f>IF(SUM('市受託(公益)'!K207)=0,"",SUM('市受託(公益)'!K207)/1000)</f>
        <v>5</v>
      </c>
      <c r="AP207" s="188" t="str">
        <f>IF(SUM('市受託(公益)'!M207)=0,"",SUM('市受託(公益)'!M207)/1000)</f>
        <v/>
      </c>
      <c r="AQ207" s="188" t="e">
        <f>IF(SUM('市受託(公益)'!#REF!)=0,"",SUM('市受託(公益)'!#REF!)/1000)</f>
        <v>#REF!</v>
      </c>
    </row>
    <row r="208" spans="1:53" s="182" customFormat="1" ht="16.5" collapsed="1">
      <c r="A208" s="177"/>
      <c r="B208" s="15" t="s">
        <v>535</v>
      </c>
      <c r="C208" s="16" t="s">
        <v>146</v>
      </c>
      <c r="D208" s="19"/>
      <c r="E208" s="189"/>
      <c r="F208" s="190"/>
      <c r="G208" s="189"/>
      <c r="H208" s="179">
        <v>66639</v>
      </c>
      <c r="I208" s="179">
        <f t="shared" si="6"/>
        <v>61003</v>
      </c>
      <c r="J208" s="179">
        <f t="shared" si="7"/>
        <v>-5636</v>
      </c>
      <c r="K208" s="186">
        <f>IF(SUM(法人!H208)=0,"",SUM(法人!H208)/1000)</f>
        <v>724</v>
      </c>
      <c r="L208" s="187">
        <f>IF(SUM(地域!H208)=0,"",SUM(地域!H208)/1000)</f>
        <v>4013</v>
      </c>
      <c r="M208" s="187">
        <f>IF(SUM(相談!H208)=0,"",SUM(相談!H208)/1000)</f>
        <v>6095</v>
      </c>
      <c r="N208" s="188">
        <f>IF(SUM(相談!I208)=0,"",SUM(相談!I208)/1000)</f>
        <v>1734</v>
      </c>
      <c r="O208" s="188">
        <f>IF(SUM(相談!M208)=0,"",SUM(相談!M208)/1000)</f>
        <v>3339</v>
      </c>
      <c r="P208" s="188">
        <f>IF(SUM(相談!T208)=0,"",SUM(相談!T208)/1000)</f>
        <v>1022</v>
      </c>
      <c r="Q208" s="187">
        <f>IF(SUM(基金!H208)=0,"",SUM(基金!H208)/1000)</f>
        <v>166</v>
      </c>
      <c r="R208" s="181">
        <f>IF(SUM(善銀!H208)=0,"",SUM(善銀!H208)/1000)</f>
        <v>83</v>
      </c>
      <c r="S208" s="187">
        <f>IF(SUM(一般募金!H208)=0,"",SUM(一般募金!H208)/1000)</f>
        <v>3693</v>
      </c>
      <c r="T208" s="188">
        <f>IF(SUM(一般募金!I208)=0,"",SUM(一般募金!I208)/1000)</f>
        <v>25</v>
      </c>
      <c r="U208" s="188" t="e">
        <f>IF(SUM(一般募金!#REF!)=0,"",SUM(一般募金!#REF!)/1000)</f>
        <v>#REF!</v>
      </c>
      <c r="V208" s="188">
        <f>IF(SUM(一般募金!K208)=0,"",SUM(一般募金!K208)/1000)</f>
        <v>3668</v>
      </c>
      <c r="W208" s="187">
        <f>IF(SUM(歳末募金!H208)=0,"",SUM(歳末募金!I208)/1000)</f>
        <v>517</v>
      </c>
      <c r="X208" s="187">
        <f>IF(SUM(センター管理!H208)=0,"",SUM(センター管理!H208)/1000)</f>
        <v>1084</v>
      </c>
      <c r="Y208" s="188" t="str">
        <f>IF(SUM(センター管理!I208)=0,"",SUM(センター管理!I208)/1000)</f>
        <v/>
      </c>
      <c r="Z208" s="188">
        <f>IF(SUM(センター管理!K208)=0,"",SUM(センター管理!K208)/1000)</f>
        <v>1084</v>
      </c>
      <c r="AA208" s="188" t="e">
        <f>IF(SUM(センター管理!#REF!)=0,"",SUM(センター管理!#REF!)/1000)</f>
        <v>#REF!</v>
      </c>
      <c r="AB208" s="187">
        <f>IF(SUM(居宅!H208)=0,"",SUM(居宅!H208)/1000)</f>
        <v>33361</v>
      </c>
      <c r="AC208" s="188">
        <f>IF(SUM(居宅!I208)=0,"",SUM(居宅!I208)/1000)</f>
        <v>386</v>
      </c>
      <c r="AD208" s="188">
        <f>IF(SUM(居宅!L208)=0,"",SUM(居宅!L208)/1000)</f>
        <v>10694</v>
      </c>
      <c r="AE208" s="188">
        <f>IF(SUM(居宅!AF208)=0,"",SUM(居宅!AF208)/1000)</f>
        <v>2174</v>
      </c>
      <c r="AF208" s="188">
        <f>IF(SUM(居宅!AJ208)=0,"",SUM(居宅!AJ208)/1000)</f>
        <v>3060</v>
      </c>
      <c r="AG208" s="188">
        <f>IF(SUM(居宅!AT208)=0,"",SUM(居宅!AT208)/1000)</f>
        <v>14233</v>
      </c>
      <c r="AH208" s="188">
        <f>IF(SUM(居宅!BA208)=0,"",SUM(居宅!BA208)/1000)</f>
        <v>2804</v>
      </c>
      <c r="AI208" s="187">
        <f>IF(SUM(作業所!H208)=0,"",SUM(作業所!H208)/1000)</f>
        <v>8455</v>
      </c>
      <c r="AJ208" s="188" t="str">
        <f>IF(SUM(作業所!I208)=0,"",SUM(作業所!I208)/1000)</f>
        <v/>
      </c>
      <c r="AK208" s="188">
        <f>IF(SUM(作業所!K208)=0,"",SUM(作業所!K208)/1000)</f>
        <v>6137</v>
      </c>
      <c r="AL208" s="188">
        <f>IF(SUM(作業所!R208)=0,"",SUM(作業所!R208)/1000)</f>
        <v>2318</v>
      </c>
      <c r="AM208" s="187">
        <f>IF(SUM('市受託(公益)'!H208)=0,"",SUM('市受託(公益)'!H208)/1000)</f>
        <v>2812</v>
      </c>
      <c r="AN208" s="187">
        <f>IF(SUM('市受託(公益)'!I208)=0,"",SUM('市受託(公益)'!I208)/1000)</f>
        <v>246</v>
      </c>
      <c r="AO208" s="187">
        <f>IF(SUM('市受託(公益)'!K208)=0,"",SUM('市受託(公益)'!K208)/1000)</f>
        <v>839</v>
      </c>
      <c r="AP208" s="187">
        <f>IF(SUM('市受託(公益)'!M208)=0,"",SUM('市受託(公益)'!M208)/1000)</f>
        <v>1447</v>
      </c>
      <c r="AQ208" s="187" t="e">
        <f>IF(SUM('市受託(公益)'!#REF!)=0,"",SUM('市受託(公益)'!#REF!)/1000)</f>
        <v>#REF!</v>
      </c>
    </row>
    <row r="209" spans="1:43" ht="16.5" hidden="1" customHeight="1" outlineLevel="1">
      <c r="A209" s="183"/>
      <c r="B209" s="18"/>
      <c r="C209" s="184"/>
      <c r="D209" s="28" t="s">
        <v>116</v>
      </c>
      <c r="E209" s="48" t="s">
        <v>152</v>
      </c>
      <c r="F209" s="49"/>
      <c r="G209" s="185"/>
      <c r="H209" s="179">
        <v>6500</v>
      </c>
      <c r="I209" s="179">
        <f t="shared" si="6"/>
        <v>6572</v>
      </c>
      <c r="J209" s="179">
        <f t="shared" si="7"/>
        <v>72</v>
      </c>
      <c r="K209" s="186" t="str">
        <f>IF(SUM(法人!H209)=0,"",SUM(法人!H209)/1000)</f>
        <v/>
      </c>
      <c r="L209" s="181">
        <f>IF(SUM(地域!H209)=0,"",SUM(地域!H209)/1000)</f>
        <v>216</v>
      </c>
      <c r="M209" s="181">
        <f>IF(SUM(相談!H209)=0,"",SUM(相談!H209)/1000)</f>
        <v>480</v>
      </c>
      <c r="N209" s="181" t="str">
        <f>IF(SUM(相談!I209)=0,"",SUM(相談!I209)/1000)</f>
        <v/>
      </c>
      <c r="O209" s="181">
        <f>IF(SUM(相談!M209)=0,"",SUM(相談!M209)/1000)</f>
        <v>480</v>
      </c>
      <c r="P209" s="181" t="str">
        <f>IF(SUM(相談!T209)=0,"",SUM(相談!T209)/1000)</f>
        <v/>
      </c>
      <c r="Q209" s="181" t="str">
        <f>IF(SUM(基金!H209)=0,"",SUM(基金!H209)/1000)</f>
        <v/>
      </c>
      <c r="R209" s="181" t="str">
        <f>IF(SUM(善銀!H209)=0,"",SUM(善銀!H209)/1000)</f>
        <v/>
      </c>
      <c r="S209" s="181" t="str">
        <f>IF(SUM(一般募金!H209)=0,"",SUM(一般募金!H209)/1000)</f>
        <v/>
      </c>
      <c r="T209" s="181" t="str">
        <f>IF(SUM(一般募金!I209)=0,"",SUM(一般募金!I209)/1000)</f>
        <v/>
      </c>
      <c r="U209" s="181" t="e">
        <f>IF(SUM(一般募金!#REF!)=0,"",SUM(一般募金!#REF!)/1000)</f>
        <v>#REF!</v>
      </c>
      <c r="V209" s="181" t="str">
        <f>IF(SUM(一般募金!K209)=0,"",SUM(一般募金!K209)/1000)</f>
        <v/>
      </c>
      <c r="W209" s="181">
        <f>IF(SUM(歳末募金!H209)=0,"",SUM(歳末募金!I209)/1000)</f>
        <v>180</v>
      </c>
      <c r="X209" s="181" t="str">
        <f>IF(SUM(センター管理!H209)=0,"",SUM(センター管理!H209)/1000)</f>
        <v/>
      </c>
      <c r="Y209" s="181" t="str">
        <f>IF(SUM(センター管理!I209)=0,"",SUM(センター管理!I209)/1000)</f>
        <v/>
      </c>
      <c r="Z209" s="181" t="str">
        <f>IF(SUM(センター管理!K209)=0,"",SUM(センター管理!K209)/1000)</f>
        <v/>
      </c>
      <c r="AA209" s="181" t="e">
        <f>IF(SUM(センター管理!#REF!)=0,"",SUM(センター管理!#REF!)/1000)</f>
        <v>#REF!</v>
      </c>
      <c r="AB209" s="181">
        <f>IF(SUM(居宅!H209)=0,"",SUM(居宅!H209)/1000)</f>
        <v>3563</v>
      </c>
      <c r="AC209" s="181" t="str">
        <f>IF(SUM(居宅!I209)=0,"",SUM(居宅!I209)/1000)</f>
        <v/>
      </c>
      <c r="AD209" s="181" t="str">
        <f>IF(SUM(居宅!L209)=0,"",SUM(居宅!L209)/1000)</f>
        <v/>
      </c>
      <c r="AE209" s="181" t="str">
        <f>IF(SUM(居宅!AF209)=0,"",SUM(居宅!AF209)/1000)</f>
        <v/>
      </c>
      <c r="AF209" s="181" t="str">
        <f>IF(SUM(居宅!AJ209)=0,"",SUM(居宅!AJ209)/1000)</f>
        <v/>
      </c>
      <c r="AG209" s="181">
        <f>IF(SUM(居宅!AT209)=0,"",SUM(居宅!AT209)/1000)</f>
        <v>3563</v>
      </c>
      <c r="AH209" s="181" t="str">
        <f>IF(SUM(居宅!BA209)=0,"",SUM(居宅!BA209)/1000)</f>
        <v/>
      </c>
      <c r="AI209" s="181">
        <f>IF(SUM(作業所!H209)=0,"",SUM(作業所!H209)/1000)</f>
        <v>1948</v>
      </c>
      <c r="AJ209" s="181" t="str">
        <f>IF(SUM(作業所!I209)=0,"",SUM(作業所!I209)/1000)</f>
        <v/>
      </c>
      <c r="AK209" s="181">
        <f>IF(SUM(作業所!K209)=0,"",SUM(作業所!K209)/1000)</f>
        <v>1656</v>
      </c>
      <c r="AL209" s="181">
        <f>IF(SUM(作業所!R209)=0,"",SUM(作業所!R209)/1000)</f>
        <v>292</v>
      </c>
      <c r="AM209" s="181">
        <f>IF(SUM('市受託(公益)'!H209)=0,"",SUM('市受託(公益)'!H209)/1000)</f>
        <v>185</v>
      </c>
      <c r="AN209" s="188">
        <f>IF(SUM('市受託(公益)'!I209)=0,"",SUM('市受託(公益)'!I209)/1000)</f>
        <v>5</v>
      </c>
      <c r="AO209" s="188" t="str">
        <f>IF(SUM('市受託(公益)'!K209)=0,"",SUM('市受託(公益)'!K209)/1000)</f>
        <v/>
      </c>
      <c r="AP209" s="188">
        <f>IF(SUM('市受託(公益)'!M209)=0,"",SUM('市受託(公益)'!M209)/1000)</f>
        <v>180</v>
      </c>
      <c r="AQ209" s="188" t="e">
        <f>IF(SUM('市受託(公益)'!#REF!)=0,"",SUM('市受託(公益)'!#REF!)/1000)</f>
        <v>#REF!</v>
      </c>
    </row>
    <row r="210" spans="1:43" ht="16.5" hidden="1" customHeight="1" outlineLevel="1">
      <c r="A210" s="183"/>
      <c r="D210" s="28" t="s">
        <v>536</v>
      </c>
      <c r="E210" s="48" t="s">
        <v>155</v>
      </c>
      <c r="F210" s="49"/>
      <c r="G210" s="185"/>
      <c r="H210" s="179">
        <v>1300</v>
      </c>
      <c r="I210" s="179">
        <f t="shared" si="6"/>
        <v>1289</v>
      </c>
      <c r="J210" s="179">
        <f t="shared" si="7"/>
        <v>-11</v>
      </c>
      <c r="K210" s="186" t="str">
        <f>IF(SUM(法人!H210)=0,"",SUM(法人!H210)/1000)</f>
        <v/>
      </c>
      <c r="L210" s="187" t="str">
        <f>IF(SUM(地域!H210)=0,"",SUM(地域!H210)/1000)</f>
        <v/>
      </c>
      <c r="M210" s="187" t="str">
        <f>IF(SUM(相談!H210)=0,"",SUM(相談!H210)/1000)</f>
        <v/>
      </c>
      <c r="N210" s="188" t="str">
        <f>IF(SUM(相談!I210)=0,"",SUM(相談!I210)/1000)</f>
        <v/>
      </c>
      <c r="O210" s="188" t="str">
        <f>IF(SUM(相談!M210)=0,"",SUM(相談!M210)/1000)</f>
        <v/>
      </c>
      <c r="P210" s="188" t="str">
        <f>IF(SUM(相談!T210)=0,"",SUM(相談!T210)/1000)</f>
        <v/>
      </c>
      <c r="Q210" s="187" t="str">
        <f>IF(SUM(基金!H210)=0,"",SUM(基金!H210)/1000)</f>
        <v/>
      </c>
      <c r="R210" s="181" t="str">
        <f>IF(SUM(善銀!H210)=0,"",SUM(善銀!H210)/1000)</f>
        <v/>
      </c>
      <c r="S210" s="187" t="str">
        <f>IF(SUM(一般募金!H210)=0,"",SUM(一般募金!H210)/1000)</f>
        <v/>
      </c>
      <c r="T210" s="188" t="str">
        <f>IF(SUM(一般募金!I210)=0,"",SUM(一般募金!I210)/1000)</f>
        <v/>
      </c>
      <c r="U210" s="188" t="e">
        <f>IF(SUM(一般募金!#REF!)=0,"",SUM(一般募金!#REF!)/1000)</f>
        <v>#REF!</v>
      </c>
      <c r="V210" s="188" t="str">
        <f>IF(SUM(一般募金!K210)=0,"",SUM(一般募金!K210)/1000)</f>
        <v/>
      </c>
      <c r="W210" s="187" t="str">
        <f>IF(SUM(歳末募金!H210)=0,"",SUM(歳末募金!I210)/1000)</f>
        <v/>
      </c>
      <c r="X210" s="187" t="str">
        <f>IF(SUM(センター管理!H210)=0,"",SUM(センター管理!H210)/1000)</f>
        <v/>
      </c>
      <c r="Y210" s="188" t="str">
        <f>IF(SUM(センター管理!I210)=0,"",SUM(センター管理!I210)/1000)</f>
        <v/>
      </c>
      <c r="Z210" s="188" t="str">
        <f>IF(SUM(センター管理!K210)=0,"",SUM(センター管理!K210)/1000)</f>
        <v/>
      </c>
      <c r="AA210" s="188" t="e">
        <f>IF(SUM(センター管理!#REF!)=0,"",SUM(センター管理!#REF!)/1000)</f>
        <v>#REF!</v>
      </c>
      <c r="AB210" s="187">
        <f>IF(SUM(居宅!H210)=0,"",SUM(居宅!H210)/1000)</f>
        <v>1289</v>
      </c>
      <c r="AC210" s="188" t="str">
        <f>IF(SUM(居宅!I210)=0,"",SUM(居宅!I210)/1000)</f>
        <v/>
      </c>
      <c r="AD210" s="188">
        <f>IF(SUM(居宅!L210)=0,"",SUM(居宅!L210)/1000)</f>
        <v>551</v>
      </c>
      <c r="AE210" s="188">
        <f>IF(SUM(居宅!AF210)=0,"",SUM(居宅!AF210)/1000)</f>
        <v>219</v>
      </c>
      <c r="AF210" s="188" t="str">
        <f>IF(SUM(居宅!AJ210)=0,"",SUM(居宅!AJ210)/1000)</f>
        <v/>
      </c>
      <c r="AG210" s="188">
        <f>IF(SUM(居宅!AT210)=0,"",SUM(居宅!AT210)/1000)</f>
        <v>371</v>
      </c>
      <c r="AH210" s="188">
        <f>IF(SUM(居宅!BA210)=0,"",SUM(居宅!BA210)/1000)</f>
        <v>148</v>
      </c>
      <c r="AI210" s="187" t="str">
        <f>IF(SUM(作業所!H210)=0,"",SUM(作業所!H210)/1000)</f>
        <v/>
      </c>
      <c r="AJ210" s="188" t="str">
        <f>IF(SUM(作業所!I210)=0,"",SUM(作業所!I210)/1000)</f>
        <v/>
      </c>
      <c r="AK210" s="188" t="str">
        <f>IF(SUM(作業所!K210)=0,"",SUM(作業所!K210)/1000)</f>
        <v/>
      </c>
      <c r="AL210" s="188" t="str">
        <f>IF(SUM(作業所!R210)=0,"",SUM(作業所!R210)/1000)</f>
        <v/>
      </c>
      <c r="AM210" s="187" t="str">
        <f>IF(SUM('市受託(公益)'!H210)=0,"",SUM('市受託(公益)'!H210)/1000)</f>
        <v/>
      </c>
      <c r="AN210" s="188" t="str">
        <f>IF(SUM('市受託(公益)'!I210)=0,"",SUM('市受託(公益)'!I210)/1000)</f>
        <v/>
      </c>
      <c r="AO210" s="188" t="str">
        <f>IF(SUM('市受託(公益)'!K210)=0,"",SUM('市受託(公益)'!K210)/1000)</f>
        <v/>
      </c>
      <c r="AP210" s="188" t="str">
        <f>IF(SUM('市受託(公益)'!M210)=0,"",SUM('市受託(公益)'!M210)/1000)</f>
        <v/>
      </c>
      <c r="AQ210" s="188" t="e">
        <f>IF(SUM('市受託(公益)'!#REF!)=0,"",SUM('市受託(公益)'!#REF!)/1000)</f>
        <v>#REF!</v>
      </c>
    </row>
    <row r="211" spans="1:43" ht="16.5" hidden="1" customHeight="1" outlineLevel="1">
      <c r="A211" s="183"/>
      <c r="D211" s="28" t="s">
        <v>537</v>
      </c>
      <c r="E211" s="48" t="s">
        <v>156</v>
      </c>
      <c r="F211" s="49"/>
      <c r="G211" s="185"/>
      <c r="H211" s="179">
        <v>197</v>
      </c>
      <c r="I211" s="179">
        <f t="shared" si="6"/>
        <v>186</v>
      </c>
      <c r="J211" s="179">
        <f t="shared" si="7"/>
        <v>-11</v>
      </c>
      <c r="K211" s="186" t="str">
        <f>IF(SUM(法人!H211)=0,"",SUM(法人!H211)/1000)</f>
        <v/>
      </c>
      <c r="L211" s="181" t="str">
        <f>IF(SUM(地域!H211)=0,"",SUM(地域!H211)/1000)</f>
        <v/>
      </c>
      <c r="M211" s="181" t="str">
        <f>IF(SUM(相談!H211)=0,"",SUM(相談!H211)/1000)</f>
        <v/>
      </c>
      <c r="N211" s="181" t="str">
        <f>IF(SUM(相談!I211)=0,"",SUM(相談!I211)/1000)</f>
        <v/>
      </c>
      <c r="O211" s="181" t="str">
        <f>IF(SUM(相談!M211)=0,"",SUM(相談!M211)/1000)</f>
        <v/>
      </c>
      <c r="P211" s="181" t="str">
        <f>IF(SUM(相談!T211)=0,"",SUM(相談!T211)/1000)</f>
        <v/>
      </c>
      <c r="Q211" s="181" t="str">
        <f>IF(SUM(基金!H211)=0,"",SUM(基金!H211)/1000)</f>
        <v/>
      </c>
      <c r="R211" s="181" t="str">
        <f>IF(SUM(善銀!H211)=0,"",SUM(善銀!H211)/1000)</f>
        <v/>
      </c>
      <c r="S211" s="181" t="str">
        <f>IF(SUM(一般募金!H211)=0,"",SUM(一般募金!H211)/1000)</f>
        <v/>
      </c>
      <c r="T211" s="181" t="str">
        <f>IF(SUM(一般募金!I211)=0,"",SUM(一般募金!I211)/1000)</f>
        <v/>
      </c>
      <c r="U211" s="181" t="e">
        <f>IF(SUM(一般募金!#REF!)=0,"",SUM(一般募金!#REF!)/1000)</f>
        <v>#REF!</v>
      </c>
      <c r="V211" s="181" t="str">
        <f>IF(SUM(一般募金!K211)=0,"",SUM(一般募金!K211)/1000)</f>
        <v/>
      </c>
      <c r="W211" s="181" t="str">
        <f>IF(SUM(歳末募金!H211)=0,"",SUM(歳末募金!I211)/1000)</f>
        <v/>
      </c>
      <c r="X211" s="181" t="str">
        <f>IF(SUM(センター管理!H211)=0,"",SUM(センター管理!H211)/1000)</f>
        <v/>
      </c>
      <c r="Y211" s="181" t="str">
        <f>IF(SUM(センター管理!I211)=0,"",SUM(センター管理!I211)/1000)</f>
        <v/>
      </c>
      <c r="Z211" s="181" t="str">
        <f>IF(SUM(センター管理!K211)=0,"",SUM(センター管理!K211)/1000)</f>
        <v/>
      </c>
      <c r="AA211" s="181" t="e">
        <f>IF(SUM(センター管理!#REF!)=0,"",SUM(センター管理!#REF!)/1000)</f>
        <v>#REF!</v>
      </c>
      <c r="AB211" s="181">
        <f>IF(SUM(居宅!H211)=0,"",SUM(居宅!H211)/1000)</f>
        <v>161</v>
      </c>
      <c r="AC211" s="181" t="str">
        <f>IF(SUM(居宅!I211)=0,"",SUM(居宅!I211)/1000)</f>
        <v/>
      </c>
      <c r="AD211" s="181">
        <f>IF(SUM(居宅!L211)=0,"",SUM(居宅!L211)/1000)</f>
        <v>18</v>
      </c>
      <c r="AE211" s="181">
        <f>IF(SUM(居宅!AF211)=0,"",SUM(居宅!AF211)/1000)</f>
        <v>9</v>
      </c>
      <c r="AF211" s="181" t="str">
        <f>IF(SUM(居宅!AJ211)=0,"",SUM(居宅!AJ211)/1000)</f>
        <v/>
      </c>
      <c r="AG211" s="181">
        <f>IF(SUM(居宅!AT211)=0,"",SUM(居宅!AT211)/1000)</f>
        <v>117</v>
      </c>
      <c r="AH211" s="181">
        <f>IF(SUM(居宅!BA211)=0,"",SUM(居宅!BA211)/1000)</f>
        <v>17</v>
      </c>
      <c r="AI211" s="181">
        <f>IF(SUM(作業所!H211)=0,"",SUM(作業所!H211)/1000)</f>
        <v>25</v>
      </c>
      <c r="AJ211" s="181" t="str">
        <f>IF(SUM(作業所!I211)=0,"",SUM(作業所!I211)/1000)</f>
        <v/>
      </c>
      <c r="AK211" s="181">
        <f>IF(SUM(作業所!K211)=0,"",SUM(作業所!K211)/1000)</f>
        <v>20</v>
      </c>
      <c r="AL211" s="181">
        <f>IF(SUM(作業所!R211)=0,"",SUM(作業所!R211)/1000)</f>
        <v>5</v>
      </c>
      <c r="AM211" s="181" t="str">
        <f>IF(SUM('市受託(公益)'!H211)=0,"",SUM('市受託(公益)'!H211)/1000)</f>
        <v/>
      </c>
      <c r="AN211" s="188" t="str">
        <f>IF(SUM('市受託(公益)'!I211)=0,"",SUM('市受託(公益)'!I211)/1000)</f>
        <v/>
      </c>
      <c r="AO211" s="188" t="str">
        <f>IF(SUM('市受託(公益)'!K211)=0,"",SUM('市受託(公益)'!K211)/1000)</f>
        <v/>
      </c>
      <c r="AP211" s="188" t="str">
        <f>IF(SUM('市受託(公益)'!M211)=0,"",SUM('市受託(公益)'!M211)/1000)</f>
        <v/>
      </c>
      <c r="AQ211" s="188" t="e">
        <f>IF(SUM('市受託(公益)'!#REF!)=0,"",SUM('市受託(公益)'!#REF!)/1000)</f>
        <v>#REF!</v>
      </c>
    </row>
    <row r="212" spans="1:43" ht="16.5" hidden="1" customHeight="1" outlineLevel="1">
      <c r="A212" s="183"/>
      <c r="D212" s="28" t="s">
        <v>538</v>
      </c>
      <c r="E212" s="48" t="s">
        <v>157</v>
      </c>
      <c r="F212" s="49"/>
      <c r="G212" s="185"/>
      <c r="H212" s="179">
        <v>689</v>
      </c>
      <c r="I212" s="179">
        <f t="shared" si="6"/>
        <v>621</v>
      </c>
      <c r="J212" s="179">
        <f t="shared" si="7"/>
        <v>-68</v>
      </c>
      <c r="K212" s="186" t="str">
        <f>IF(SUM(法人!H212)=0,"",SUM(法人!H212)/1000)</f>
        <v/>
      </c>
      <c r="L212" s="187" t="str">
        <f>IF(SUM(地域!H212)=0,"",SUM(地域!H212)/1000)</f>
        <v/>
      </c>
      <c r="M212" s="187" t="str">
        <f>IF(SUM(相談!H212)=0,"",SUM(相談!H212)/1000)</f>
        <v/>
      </c>
      <c r="N212" s="188" t="str">
        <f>IF(SUM(相談!I212)=0,"",SUM(相談!I212)/1000)</f>
        <v/>
      </c>
      <c r="O212" s="188" t="str">
        <f>IF(SUM(相談!M212)=0,"",SUM(相談!M212)/1000)</f>
        <v/>
      </c>
      <c r="P212" s="188" t="str">
        <f>IF(SUM(相談!T212)=0,"",SUM(相談!T212)/1000)</f>
        <v/>
      </c>
      <c r="Q212" s="187" t="str">
        <f>IF(SUM(基金!H212)=0,"",SUM(基金!H212)/1000)</f>
        <v/>
      </c>
      <c r="R212" s="181" t="str">
        <f>IF(SUM(善銀!H212)=0,"",SUM(善銀!H212)/1000)</f>
        <v/>
      </c>
      <c r="S212" s="187" t="str">
        <f>IF(SUM(一般募金!H212)=0,"",SUM(一般募金!H212)/1000)</f>
        <v/>
      </c>
      <c r="T212" s="188" t="str">
        <f>IF(SUM(一般募金!I212)=0,"",SUM(一般募金!I212)/1000)</f>
        <v/>
      </c>
      <c r="U212" s="188" t="e">
        <f>IF(SUM(一般募金!#REF!)=0,"",SUM(一般募金!#REF!)/1000)</f>
        <v>#REF!</v>
      </c>
      <c r="V212" s="188" t="str">
        <f>IF(SUM(一般募金!K212)=0,"",SUM(一般募金!K212)/1000)</f>
        <v/>
      </c>
      <c r="W212" s="187" t="str">
        <f>IF(SUM(歳末募金!H212)=0,"",SUM(歳末募金!I212)/1000)</f>
        <v/>
      </c>
      <c r="X212" s="187" t="str">
        <f>IF(SUM(センター管理!H212)=0,"",SUM(センター管理!H212)/1000)</f>
        <v/>
      </c>
      <c r="Y212" s="188" t="str">
        <f>IF(SUM(センター管理!I212)=0,"",SUM(センター管理!I212)/1000)</f>
        <v/>
      </c>
      <c r="Z212" s="188" t="str">
        <f>IF(SUM(センター管理!K212)=0,"",SUM(センター管理!K212)/1000)</f>
        <v/>
      </c>
      <c r="AA212" s="188" t="e">
        <f>IF(SUM(センター管理!#REF!)=0,"",SUM(センター管理!#REF!)/1000)</f>
        <v>#REF!</v>
      </c>
      <c r="AB212" s="187">
        <f>IF(SUM(居宅!H212)=0,"",SUM(居宅!H212)/1000)</f>
        <v>300</v>
      </c>
      <c r="AC212" s="188" t="str">
        <f>IF(SUM(居宅!I212)=0,"",SUM(居宅!I212)/1000)</f>
        <v/>
      </c>
      <c r="AD212" s="188">
        <f>IF(SUM(居宅!L212)=0,"",SUM(居宅!L212)/1000)</f>
        <v>81</v>
      </c>
      <c r="AE212" s="188">
        <f>IF(SUM(居宅!AF212)=0,"",SUM(居宅!AF212)/1000)</f>
        <v>16</v>
      </c>
      <c r="AF212" s="188" t="str">
        <f>IF(SUM(居宅!AJ212)=0,"",SUM(居宅!AJ212)/1000)</f>
        <v/>
      </c>
      <c r="AG212" s="188">
        <f>IF(SUM(居宅!AT212)=0,"",SUM(居宅!AT212)/1000)</f>
        <v>167</v>
      </c>
      <c r="AH212" s="188">
        <f>IF(SUM(居宅!BA212)=0,"",SUM(居宅!BA212)/1000)</f>
        <v>36</v>
      </c>
      <c r="AI212" s="187">
        <f>IF(SUM(作業所!H212)=0,"",SUM(作業所!H212)/1000)</f>
        <v>321</v>
      </c>
      <c r="AJ212" s="188" t="str">
        <f>IF(SUM(作業所!I212)=0,"",SUM(作業所!I212)/1000)</f>
        <v/>
      </c>
      <c r="AK212" s="188">
        <f>IF(SUM(作業所!K212)=0,"",SUM(作業所!K212)/1000)</f>
        <v>229</v>
      </c>
      <c r="AL212" s="188">
        <f>IF(SUM(作業所!R212)=0,"",SUM(作業所!R212)/1000)</f>
        <v>92</v>
      </c>
      <c r="AM212" s="187" t="str">
        <f>IF(SUM('市受託(公益)'!H212)=0,"",SUM('市受託(公益)'!H212)/1000)</f>
        <v/>
      </c>
      <c r="AN212" s="188" t="str">
        <f>IF(SUM('市受託(公益)'!I212)=0,"",SUM('市受託(公益)'!I212)/1000)</f>
        <v/>
      </c>
      <c r="AO212" s="188" t="str">
        <f>IF(SUM('市受託(公益)'!K212)=0,"",SUM('市受託(公益)'!K212)/1000)</f>
        <v/>
      </c>
      <c r="AP212" s="188" t="str">
        <f>IF(SUM('市受託(公益)'!M212)=0,"",SUM('市受託(公益)'!M212)/1000)</f>
        <v/>
      </c>
      <c r="AQ212" s="188" t="e">
        <f>IF(SUM('市受託(公益)'!#REF!)=0,"",SUM('市受託(公益)'!#REF!)/1000)</f>
        <v>#REF!</v>
      </c>
    </row>
    <row r="213" spans="1:43" ht="16.5" hidden="1" customHeight="1" outlineLevel="1">
      <c r="A213" s="183"/>
      <c r="D213" s="28" t="s">
        <v>539</v>
      </c>
      <c r="E213" s="48" t="s">
        <v>158</v>
      </c>
      <c r="F213" s="49"/>
      <c r="G213" s="185"/>
      <c r="H213" s="179">
        <v>6</v>
      </c>
      <c r="I213" s="179">
        <f t="shared" si="6"/>
        <v>26</v>
      </c>
      <c r="J213" s="179">
        <f t="shared" si="7"/>
        <v>20</v>
      </c>
      <c r="K213" s="186" t="str">
        <f>IF(SUM(法人!H213)=0,"",SUM(法人!H213)/1000)</f>
        <v/>
      </c>
      <c r="L213" s="181" t="str">
        <f>IF(SUM(地域!H213)=0,"",SUM(地域!H213)/1000)</f>
        <v/>
      </c>
      <c r="M213" s="181" t="str">
        <f>IF(SUM(相談!H213)=0,"",SUM(相談!H213)/1000)</f>
        <v/>
      </c>
      <c r="N213" s="181" t="str">
        <f>IF(SUM(相談!I213)=0,"",SUM(相談!I213)/1000)</f>
        <v/>
      </c>
      <c r="O213" s="181" t="str">
        <f>IF(SUM(相談!M213)=0,"",SUM(相談!M213)/1000)</f>
        <v/>
      </c>
      <c r="P213" s="181" t="str">
        <f>IF(SUM(相談!T213)=0,"",SUM(相談!T213)/1000)</f>
        <v/>
      </c>
      <c r="Q213" s="181" t="str">
        <f>IF(SUM(基金!H213)=0,"",SUM(基金!H213)/1000)</f>
        <v/>
      </c>
      <c r="R213" s="181" t="str">
        <f>IF(SUM(善銀!H213)=0,"",SUM(善銀!H213)/1000)</f>
        <v/>
      </c>
      <c r="S213" s="181" t="str">
        <f>IF(SUM(一般募金!H213)=0,"",SUM(一般募金!H213)/1000)</f>
        <v/>
      </c>
      <c r="T213" s="181" t="str">
        <f>IF(SUM(一般募金!I213)=0,"",SUM(一般募金!I213)/1000)</f>
        <v/>
      </c>
      <c r="U213" s="181" t="e">
        <f>IF(SUM(一般募金!#REF!)=0,"",SUM(一般募金!#REF!)/1000)</f>
        <v>#REF!</v>
      </c>
      <c r="V213" s="181" t="str">
        <f>IF(SUM(一般募金!K213)=0,"",SUM(一般募金!K213)/1000)</f>
        <v/>
      </c>
      <c r="W213" s="181" t="str">
        <f>IF(SUM(歳末募金!H213)=0,"",SUM(歳末募金!I213)/1000)</f>
        <v/>
      </c>
      <c r="X213" s="181" t="str">
        <f>IF(SUM(センター管理!H213)=0,"",SUM(センター管理!H213)/1000)</f>
        <v/>
      </c>
      <c r="Y213" s="181" t="str">
        <f>IF(SUM(センター管理!I213)=0,"",SUM(センター管理!I213)/1000)</f>
        <v/>
      </c>
      <c r="Z213" s="181" t="str">
        <f>IF(SUM(センター管理!K213)=0,"",SUM(センター管理!K213)/1000)</f>
        <v/>
      </c>
      <c r="AA213" s="181" t="e">
        <f>IF(SUM(センター管理!#REF!)=0,"",SUM(センター管理!#REF!)/1000)</f>
        <v>#REF!</v>
      </c>
      <c r="AB213" s="181">
        <f>IF(SUM(居宅!H213)=0,"",SUM(居宅!H213)/1000)</f>
        <v>20</v>
      </c>
      <c r="AC213" s="181" t="str">
        <f>IF(SUM(居宅!I213)=0,"",SUM(居宅!I213)/1000)</f>
        <v/>
      </c>
      <c r="AD213" s="181">
        <f>IF(SUM(居宅!L213)=0,"",SUM(居宅!L213)/1000)</f>
        <v>20</v>
      </c>
      <c r="AE213" s="181" t="str">
        <f>IF(SUM(居宅!AF213)=0,"",SUM(居宅!AF213)/1000)</f>
        <v/>
      </c>
      <c r="AF213" s="181" t="str">
        <f>IF(SUM(居宅!AJ213)=0,"",SUM(居宅!AJ213)/1000)</f>
        <v/>
      </c>
      <c r="AG213" s="181" t="str">
        <f>IF(SUM(居宅!AT213)=0,"",SUM(居宅!AT213)/1000)</f>
        <v/>
      </c>
      <c r="AH213" s="181" t="str">
        <f>IF(SUM(居宅!BA213)=0,"",SUM(居宅!BA213)/1000)</f>
        <v/>
      </c>
      <c r="AI213" s="181">
        <f>IF(SUM(作業所!H213)=0,"",SUM(作業所!H213)/1000)</f>
        <v>6</v>
      </c>
      <c r="AJ213" s="181" t="str">
        <f>IF(SUM(作業所!I213)=0,"",SUM(作業所!I213)/1000)</f>
        <v/>
      </c>
      <c r="AK213" s="181">
        <f>IF(SUM(作業所!K213)=0,"",SUM(作業所!K213)/1000)</f>
        <v>6</v>
      </c>
      <c r="AL213" s="181" t="str">
        <f>IF(SUM(作業所!R213)=0,"",SUM(作業所!R213)/1000)</f>
        <v/>
      </c>
      <c r="AM213" s="181" t="str">
        <f>IF(SUM('市受託(公益)'!H213)=0,"",SUM('市受託(公益)'!H213)/1000)</f>
        <v/>
      </c>
      <c r="AN213" s="188" t="str">
        <f>IF(SUM('市受託(公益)'!I213)=0,"",SUM('市受託(公益)'!I213)/1000)</f>
        <v/>
      </c>
      <c r="AO213" s="188" t="str">
        <f>IF(SUM('市受託(公益)'!K213)=0,"",SUM('市受託(公益)'!K213)/1000)</f>
        <v/>
      </c>
      <c r="AP213" s="188" t="str">
        <f>IF(SUM('市受託(公益)'!M213)=0,"",SUM('市受託(公益)'!M213)/1000)</f>
        <v/>
      </c>
      <c r="AQ213" s="188" t="e">
        <f>IF(SUM('市受託(公益)'!#REF!)=0,"",SUM('市受託(公益)'!#REF!)/1000)</f>
        <v>#REF!</v>
      </c>
    </row>
    <row r="214" spans="1:43" ht="16.5" hidden="1" customHeight="1" outlineLevel="1">
      <c r="A214" s="183"/>
      <c r="D214" s="24" t="s">
        <v>540</v>
      </c>
      <c r="E214" s="83" t="s">
        <v>159</v>
      </c>
      <c r="F214" s="49"/>
      <c r="G214" s="185"/>
      <c r="H214" s="179">
        <v>30</v>
      </c>
      <c r="I214" s="179">
        <f t="shared" si="6"/>
        <v>25</v>
      </c>
      <c r="J214" s="179">
        <f t="shared" si="7"/>
        <v>-5</v>
      </c>
      <c r="K214" s="186" t="str">
        <f>IF(SUM(法人!H214)=0,"",SUM(法人!H214)/1000)</f>
        <v/>
      </c>
      <c r="L214" s="187" t="str">
        <f>IF(SUM(地域!H214)=0,"",SUM(地域!H214)/1000)</f>
        <v/>
      </c>
      <c r="M214" s="187" t="str">
        <f>IF(SUM(相談!H214)=0,"",SUM(相談!H214)/1000)</f>
        <v/>
      </c>
      <c r="N214" s="188" t="str">
        <f>IF(SUM(相談!I214)=0,"",SUM(相談!I214)/1000)</f>
        <v/>
      </c>
      <c r="O214" s="188" t="str">
        <f>IF(SUM(相談!M214)=0,"",SUM(相談!M214)/1000)</f>
        <v/>
      </c>
      <c r="P214" s="188" t="str">
        <f>IF(SUM(相談!T214)=0,"",SUM(相談!T214)/1000)</f>
        <v/>
      </c>
      <c r="Q214" s="187" t="str">
        <f>IF(SUM(基金!H214)=0,"",SUM(基金!H214)/1000)</f>
        <v/>
      </c>
      <c r="R214" s="181" t="str">
        <f>IF(SUM(善銀!H214)=0,"",SUM(善銀!H214)/1000)</f>
        <v/>
      </c>
      <c r="S214" s="187" t="str">
        <f>IF(SUM(一般募金!H214)=0,"",SUM(一般募金!H214)/1000)</f>
        <v/>
      </c>
      <c r="T214" s="188" t="str">
        <f>IF(SUM(一般募金!I214)=0,"",SUM(一般募金!I214)/1000)</f>
        <v/>
      </c>
      <c r="U214" s="188" t="e">
        <f>IF(SUM(一般募金!#REF!)=0,"",SUM(一般募金!#REF!)/1000)</f>
        <v>#REF!</v>
      </c>
      <c r="V214" s="188" t="str">
        <f>IF(SUM(一般募金!K214)=0,"",SUM(一般募金!K214)/1000)</f>
        <v/>
      </c>
      <c r="W214" s="187" t="str">
        <f>IF(SUM(歳末募金!H214)=0,"",SUM(歳末募金!I214)/1000)</f>
        <v/>
      </c>
      <c r="X214" s="187" t="str">
        <f>IF(SUM(センター管理!H214)=0,"",SUM(センター管理!H214)/1000)</f>
        <v/>
      </c>
      <c r="Y214" s="188" t="str">
        <f>IF(SUM(センター管理!I214)=0,"",SUM(センター管理!I214)/1000)</f>
        <v/>
      </c>
      <c r="Z214" s="188" t="str">
        <f>IF(SUM(センター管理!K214)=0,"",SUM(センター管理!K214)/1000)</f>
        <v/>
      </c>
      <c r="AA214" s="188" t="e">
        <f>IF(SUM(センター管理!#REF!)=0,"",SUM(センター管理!#REF!)/1000)</f>
        <v>#REF!</v>
      </c>
      <c r="AB214" s="187">
        <f>IF(SUM(居宅!H214)=0,"",SUM(居宅!H214)/1000)</f>
        <v>10</v>
      </c>
      <c r="AC214" s="188" t="str">
        <f>IF(SUM(居宅!I214)=0,"",SUM(居宅!I214)/1000)</f>
        <v/>
      </c>
      <c r="AD214" s="188" t="str">
        <f>IF(SUM(居宅!L214)=0,"",SUM(居宅!L214)/1000)</f>
        <v/>
      </c>
      <c r="AE214" s="188" t="str">
        <f>IF(SUM(居宅!AF214)=0,"",SUM(居宅!AF214)/1000)</f>
        <v/>
      </c>
      <c r="AF214" s="188" t="str">
        <f>IF(SUM(居宅!AJ214)=0,"",SUM(居宅!AJ214)/1000)</f>
        <v/>
      </c>
      <c r="AG214" s="188">
        <f>IF(SUM(居宅!AT214)=0,"",SUM(居宅!AT214)/1000)</f>
        <v>10</v>
      </c>
      <c r="AH214" s="188" t="str">
        <f>IF(SUM(居宅!BA214)=0,"",SUM(居宅!BA214)/1000)</f>
        <v/>
      </c>
      <c r="AI214" s="187">
        <f>IF(SUM(作業所!H214)=0,"",SUM(作業所!H214)/1000)</f>
        <v>15</v>
      </c>
      <c r="AJ214" s="188" t="str">
        <f>IF(SUM(作業所!I214)=0,"",SUM(作業所!I214)/1000)</f>
        <v/>
      </c>
      <c r="AK214" s="188">
        <f>IF(SUM(作業所!K214)=0,"",SUM(作業所!K214)/1000)</f>
        <v>5</v>
      </c>
      <c r="AL214" s="188">
        <f>IF(SUM(作業所!R214)=0,"",SUM(作業所!R214)/1000)</f>
        <v>10</v>
      </c>
      <c r="AM214" s="187" t="str">
        <f>IF(SUM('市受託(公益)'!H214)=0,"",SUM('市受託(公益)'!H214)/1000)</f>
        <v/>
      </c>
      <c r="AN214" s="188" t="str">
        <f>IF(SUM('市受託(公益)'!I214)=0,"",SUM('市受託(公益)'!I214)/1000)</f>
        <v/>
      </c>
      <c r="AO214" s="188" t="str">
        <f>IF(SUM('市受託(公益)'!K214)=0,"",SUM('市受託(公益)'!K214)/1000)</f>
        <v/>
      </c>
      <c r="AP214" s="188" t="str">
        <f>IF(SUM('市受託(公益)'!M214)=0,"",SUM('市受託(公益)'!M214)/1000)</f>
        <v/>
      </c>
      <c r="AQ214" s="188" t="e">
        <f>IF(SUM('市受託(公益)'!#REF!)=0,"",SUM('市受託(公益)'!#REF!)/1000)</f>
        <v>#REF!</v>
      </c>
    </row>
    <row r="215" spans="1:43" ht="16.5" hidden="1" customHeight="1" outlineLevel="1">
      <c r="A215" s="183"/>
      <c r="D215" s="28" t="s">
        <v>541</v>
      </c>
      <c r="E215" s="48" t="s">
        <v>160</v>
      </c>
      <c r="F215" s="49"/>
      <c r="G215" s="185"/>
      <c r="H215" s="179">
        <v>990</v>
      </c>
      <c r="I215" s="179">
        <f t="shared" si="6"/>
        <v>870</v>
      </c>
      <c r="J215" s="179">
        <f t="shared" si="7"/>
        <v>-120</v>
      </c>
      <c r="K215" s="186" t="str">
        <f>IF(SUM(法人!H215)=0,"",SUM(法人!H215)/1000)</f>
        <v/>
      </c>
      <c r="L215" s="181" t="str">
        <f>IF(SUM(地域!H215)=0,"",SUM(地域!H215)/1000)</f>
        <v/>
      </c>
      <c r="M215" s="181" t="str">
        <f>IF(SUM(相談!H215)=0,"",SUM(相談!H215)/1000)</f>
        <v/>
      </c>
      <c r="N215" s="181" t="str">
        <f>IF(SUM(相談!I215)=0,"",SUM(相談!I215)/1000)</f>
        <v/>
      </c>
      <c r="O215" s="181" t="str">
        <f>IF(SUM(相談!M215)=0,"",SUM(相談!M215)/1000)</f>
        <v/>
      </c>
      <c r="P215" s="181" t="str">
        <f>IF(SUM(相談!T215)=0,"",SUM(相談!T215)/1000)</f>
        <v/>
      </c>
      <c r="Q215" s="181" t="str">
        <f>IF(SUM(基金!H215)=0,"",SUM(基金!H215)/1000)</f>
        <v/>
      </c>
      <c r="R215" s="181" t="str">
        <f>IF(SUM(善銀!H215)=0,"",SUM(善銀!H215)/1000)</f>
        <v/>
      </c>
      <c r="S215" s="181" t="str">
        <f>IF(SUM(一般募金!H215)=0,"",SUM(一般募金!H215)/1000)</f>
        <v/>
      </c>
      <c r="T215" s="181" t="str">
        <f>IF(SUM(一般募金!I215)=0,"",SUM(一般募金!I215)/1000)</f>
        <v/>
      </c>
      <c r="U215" s="181" t="e">
        <f>IF(SUM(一般募金!#REF!)=0,"",SUM(一般募金!#REF!)/1000)</f>
        <v>#REF!</v>
      </c>
      <c r="V215" s="181" t="str">
        <f>IF(SUM(一般募金!K215)=0,"",SUM(一般募金!K215)/1000)</f>
        <v/>
      </c>
      <c r="W215" s="181" t="str">
        <f>IF(SUM(歳末募金!H215)=0,"",SUM(歳末募金!I215)/1000)</f>
        <v/>
      </c>
      <c r="X215" s="181" t="str">
        <f>IF(SUM(センター管理!H215)=0,"",SUM(センター管理!H215)/1000)</f>
        <v/>
      </c>
      <c r="Y215" s="181" t="str">
        <f>IF(SUM(センター管理!I215)=0,"",SUM(センター管理!I215)/1000)</f>
        <v/>
      </c>
      <c r="Z215" s="181" t="str">
        <f>IF(SUM(センター管理!K215)=0,"",SUM(センター管理!K215)/1000)</f>
        <v/>
      </c>
      <c r="AA215" s="181" t="e">
        <f>IF(SUM(センター管理!#REF!)=0,"",SUM(センター管理!#REF!)/1000)</f>
        <v>#REF!</v>
      </c>
      <c r="AB215" s="181">
        <f>IF(SUM(居宅!H215)=0,"",SUM(居宅!H215)/1000)</f>
        <v>252</v>
      </c>
      <c r="AC215" s="181" t="str">
        <f>IF(SUM(居宅!I215)=0,"",SUM(居宅!I215)/1000)</f>
        <v/>
      </c>
      <c r="AD215" s="181" t="str">
        <f>IF(SUM(居宅!L215)=0,"",SUM(居宅!L215)/1000)</f>
        <v/>
      </c>
      <c r="AE215" s="181" t="str">
        <f>IF(SUM(居宅!AF215)=0,"",SUM(居宅!AF215)/1000)</f>
        <v/>
      </c>
      <c r="AF215" s="181" t="str">
        <f>IF(SUM(居宅!AJ215)=0,"",SUM(居宅!AJ215)/1000)</f>
        <v/>
      </c>
      <c r="AG215" s="181">
        <f>IF(SUM(居宅!AT215)=0,"",SUM(居宅!AT215)/1000)</f>
        <v>252</v>
      </c>
      <c r="AH215" s="181" t="str">
        <f>IF(SUM(居宅!BA215)=0,"",SUM(居宅!BA215)/1000)</f>
        <v/>
      </c>
      <c r="AI215" s="181">
        <f>IF(SUM(作業所!H215)=0,"",SUM(作業所!H215)/1000)</f>
        <v>528</v>
      </c>
      <c r="AJ215" s="181" t="str">
        <f>IF(SUM(作業所!I215)=0,"",SUM(作業所!I215)/1000)</f>
        <v/>
      </c>
      <c r="AK215" s="181">
        <f>IF(SUM(作業所!K215)=0,"",SUM(作業所!K215)/1000)</f>
        <v>328</v>
      </c>
      <c r="AL215" s="181">
        <f>IF(SUM(作業所!R215)=0,"",SUM(作業所!R215)/1000)</f>
        <v>200</v>
      </c>
      <c r="AM215" s="181">
        <f>IF(SUM('市受託(公益)'!H215)=0,"",SUM('市受託(公益)'!H215)/1000)</f>
        <v>90</v>
      </c>
      <c r="AN215" s="188" t="str">
        <f>IF(SUM('市受託(公益)'!I215)=0,"",SUM('市受託(公益)'!I215)/1000)</f>
        <v/>
      </c>
      <c r="AO215" s="188" t="str">
        <f>IF(SUM('市受託(公益)'!K215)=0,"",SUM('市受託(公益)'!K215)/1000)</f>
        <v/>
      </c>
      <c r="AP215" s="188">
        <f>IF(SUM('市受託(公益)'!M215)=0,"",SUM('市受託(公益)'!M215)/1000)</f>
        <v>90</v>
      </c>
      <c r="AQ215" s="188" t="e">
        <f>IF(SUM('市受託(公益)'!#REF!)=0,"",SUM('市受託(公益)'!#REF!)/1000)</f>
        <v>#REF!</v>
      </c>
    </row>
    <row r="216" spans="1:43" ht="16.5" hidden="1" customHeight="1" outlineLevel="1">
      <c r="A216" s="183"/>
      <c r="D216" s="28" t="s">
        <v>542</v>
      </c>
      <c r="E216" s="48" t="s">
        <v>161</v>
      </c>
      <c r="F216" s="49"/>
      <c r="G216" s="185"/>
      <c r="H216" s="179">
        <v>32</v>
      </c>
      <c r="I216" s="179">
        <f t="shared" si="6"/>
        <v>52</v>
      </c>
      <c r="J216" s="179">
        <f t="shared" si="7"/>
        <v>20</v>
      </c>
      <c r="K216" s="186" t="str">
        <f>IF(SUM(法人!H216)=0,"",SUM(法人!H216)/1000)</f>
        <v/>
      </c>
      <c r="L216" s="187" t="str">
        <f>IF(SUM(地域!H216)=0,"",SUM(地域!H216)/1000)</f>
        <v/>
      </c>
      <c r="M216" s="187" t="str">
        <f>IF(SUM(相談!H216)=0,"",SUM(相談!H216)/1000)</f>
        <v/>
      </c>
      <c r="N216" s="188" t="str">
        <f>IF(SUM(相談!I216)=0,"",SUM(相談!I216)/1000)</f>
        <v/>
      </c>
      <c r="O216" s="188" t="str">
        <f>IF(SUM(相談!M216)=0,"",SUM(相談!M216)/1000)</f>
        <v/>
      </c>
      <c r="P216" s="188" t="str">
        <f>IF(SUM(相談!T216)=0,"",SUM(相談!T216)/1000)</f>
        <v/>
      </c>
      <c r="Q216" s="187" t="str">
        <f>IF(SUM(基金!H216)=0,"",SUM(基金!H216)/1000)</f>
        <v/>
      </c>
      <c r="R216" s="181" t="str">
        <f>IF(SUM(善銀!H216)=0,"",SUM(善銀!H216)/1000)</f>
        <v/>
      </c>
      <c r="S216" s="187" t="str">
        <f>IF(SUM(一般募金!H216)=0,"",SUM(一般募金!H216)/1000)</f>
        <v/>
      </c>
      <c r="T216" s="188" t="str">
        <f>IF(SUM(一般募金!I216)=0,"",SUM(一般募金!I216)/1000)</f>
        <v/>
      </c>
      <c r="U216" s="188" t="e">
        <f>IF(SUM(一般募金!#REF!)=0,"",SUM(一般募金!#REF!)/1000)</f>
        <v>#REF!</v>
      </c>
      <c r="V216" s="188" t="str">
        <f>IF(SUM(一般募金!K216)=0,"",SUM(一般募金!K216)/1000)</f>
        <v/>
      </c>
      <c r="W216" s="187" t="str">
        <f>IF(SUM(歳末募金!H216)=0,"",SUM(歳末募金!I216)/1000)</f>
        <v/>
      </c>
      <c r="X216" s="187" t="str">
        <f>IF(SUM(センター管理!H216)=0,"",SUM(センター管理!H216)/1000)</f>
        <v/>
      </c>
      <c r="Y216" s="188" t="str">
        <f>IF(SUM(センター管理!I216)=0,"",SUM(センター管理!I216)/1000)</f>
        <v/>
      </c>
      <c r="Z216" s="188" t="str">
        <f>IF(SUM(センター管理!K216)=0,"",SUM(センター管理!K216)/1000)</f>
        <v/>
      </c>
      <c r="AA216" s="188" t="e">
        <f>IF(SUM(センター管理!#REF!)=0,"",SUM(センター管理!#REF!)/1000)</f>
        <v>#REF!</v>
      </c>
      <c r="AB216" s="187" t="str">
        <f>IF(SUM(居宅!H216)=0,"",SUM(居宅!H216)/1000)</f>
        <v/>
      </c>
      <c r="AC216" s="188" t="str">
        <f>IF(SUM(居宅!I216)=0,"",SUM(居宅!I216)/1000)</f>
        <v/>
      </c>
      <c r="AD216" s="188" t="str">
        <f>IF(SUM(居宅!L216)=0,"",SUM(居宅!L216)/1000)</f>
        <v/>
      </c>
      <c r="AE216" s="188" t="str">
        <f>IF(SUM(居宅!AF216)=0,"",SUM(居宅!AF216)/1000)</f>
        <v/>
      </c>
      <c r="AF216" s="188" t="str">
        <f>IF(SUM(居宅!AJ216)=0,"",SUM(居宅!AJ216)/1000)</f>
        <v/>
      </c>
      <c r="AG216" s="188" t="str">
        <f>IF(SUM(居宅!AT216)=0,"",SUM(居宅!AT216)/1000)</f>
        <v/>
      </c>
      <c r="AH216" s="188" t="str">
        <f>IF(SUM(居宅!BA216)=0,"",SUM(居宅!BA216)/1000)</f>
        <v/>
      </c>
      <c r="AI216" s="187">
        <f>IF(SUM(作業所!H216)=0,"",SUM(作業所!H216)/1000)</f>
        <v>52</v>
      </c>
      <c r="AJ216" s="188" t="str">
        <f>IF(SUM(作業所!I216)=0,"",SUM(作業所!I216)/1000)</f>
        <v/>
      </c>
      <c r="AK216" s="188">
        <f>IF(SUM(作業所!K216)=0,"",SUM(作業所!K216)/1000)</f>
        <v>12</v>
      </c>
      <c r="AL216" s="188">
        <f>IF(SUM(作業所!R216)=0,"",SUM(作業所!R216)/1000)</f>
        <v>40</v>
      </c>
      <c r="AM216" s="187" t="str">
        <f>IF(SUM('市受託(公益)'!H216)=0,"",SUM('市受託(公益)'!H216)/1000)</f>
        <v/>
      </c>
      <c r="AN216" s="188" t="str">
        <f>IF(SUM('市受託(公益)'!I216)=0,"",SUM('市受託(公益)'!I216)/1000)</f>
        <v/>
      </c>
      <c r="AO216" s="188" t="str">
        <f>IF(SUM('市受託(公益)'!K216)=0,"",SUM('市受託(公益)'!K216)/1000)</f>
        <v/>
      </c>
      <c r="AP216" s="188" t="str">
        <f>IF(SUM('市受託(公益)'!M216)=0,"",SUM('市受託(公益)'!M216)/1000)</f>
        <v/>
      </c>
      <c r="AQ216" s="188" t="e">
        <f>IF(SUM('市受託(公益)'!#REF!)=0,"",SUM('市受託(公益)'!#REF!)/1000)</f>
        <v>#REF!</v>
      </c>
    </row>
    <row r="217" spans="1:43" ht="16.5" hidden="1" customHeight="1" outlineLevel="1">
      <c r="A217" s="183"/>
      <c r="D217" s="28" t="s">
        <v>125</v>
      </c>
      <c r="E217" s="48" t="s">
        <v>162</v>
      </c>
      <c r="F217" s="49"/>
      <c r="G217" s="185"/>
      <c r="H217" s="179">
        <v>5246</v>
      </c>
      <c r="I217" s="179">
        <f t="shared" si="6"/>
        <v>5346</v>
      </c>
      <c r="J217" s="179">
        <f t="shared" si="7"/>
        <v>100</v>
      </c>
      <c r="K217" s="186" t="str">
        <f>IF(SUM(法人!H217)=0,"",SUM(法人!H217)/1000)</f>
        <v/>
      </c>
      <c r="L217" s="181" t="str">
        <f>IF(SUM(地域!H217)=0,"",SUM(地域!H217)/1000)</f>
        <v/>
      </c>
      <c r="M217" s="181" t="str">
        <f>IF(SUM(相談!H217)=0,"",SUM(相談!H217)/1000)</f>
        <v/>
      </c>
      <c r="N217" s="181" t="str">
        <f>IF(SUM(相談!I217)=0,"",SUM(相談!I217)/1000)</f>
        <v/>
      </c>
      <c r="O217" s="181" t="str">
        <f>IF(SUM(相談!M217)=0,"",SUM(相談!M217)/1000)</f>
        <v/>
      </c>
      <c r="P217" s="181" t="str">
        <f>IF(SUM(相談!T217)=0,"",SUM(相談!T217)/1000)</f>
        <v/>
      </c>
      <c r="Q217" s="181" t="str">
        <f>IF(SUM(基金!H217)=0,"",SUM(基金!H217)/1000)</f>
        <v/>
      </c>
      <c r="R217" s="181" t="str">
        <f>IF(SUM(善銀!H217)=0,"",SUM(善銀!H217)/1000)</f>
        <v/>
      </c>
      <c r="S217" s="181" t="str">
        <f>IF(SUM(一般募金!H217)=0,"",SUM(一般募金!H217)/1000)</f>
        <v/>
      </c>
      <c r="T217" s="181" t="str">
        <f>IF(SUM(一般募金!I217)=0,"",SUM(一般募金!I217)/1000)</f>
        <v/>
      </c>
      <c r="U217" s="181" t="e">
        <f>IF(SUM(一般募金!#REF!)=0,"",SUM(一般募金!#REF!)/1000)</f>
        <v>#REF!</v>
      </c>
      <c r="V217" s="181" t="str">
        <f>IF(SUM(一般募金!K217)=0,"",SUM(一般募金!K217)/1000)</f>
        <v/>
      </c>
      <c r="W217" s="181">
        <f>IF(SUM(歳末募金!H217)=0,"",SUM(歳末募金!I217)/1000)</f>
        <v>7</v>
      </c>
      <c r="X217" s="181">
        <f>IF(SUM(センター管理!H217)=0,"",SUM(センター管理!H217)/1000)</f>
        <v>385</v>
      </c>
      <c r="Y217" s="181" t="str">
        <f>IF(SUM(センター管理!I217)=0,"",SUM(センター管理!I217)/1000)</f>
        <v/>
      </c>
      <c r="Z217" s="181">
        <f>IF(SUM(センター管理!K217)=0,"",SUM(センター管理!K217)/1000)</f>
        <v>385</v>
      </c>
      <c r="AA217" s="181" t="e">
        <f>IF(SUM(センター管理!#REF!)=0,"",SUM(センター管理!#REF!)/1000)</f>
        <v>#REF!</v>
      </c>
      <c r="AB217" s="181">
        <f>IF(SUM(居宅!H217)=0,"",SUM(居宅!H217)/1000)</f>
        <v>2770</v>
      </c>
      <c r="AC217" s="181" t="str">
        <f>IF(SUM(居宅!I217)=0,"",SUM(居宅!I217)/1000)</f>
        <v/>
      </c>
      <c r="AD217" s="181" t="str">
        <f>IF(SUM(居宅!L217)=0,"",SUM(居宅!L217)/1000)</f>
        <v/>
      </c>
      <c r="AE217" s="181" t="str">
        <f>IF(SUM(居宅!AF217)=0,"",SUM(居宅!AF217)/1000)</f>
        <v/>
      </c>
      <c r="AF217" s="181" t="str">
        <f>IF(SUM(居宅!AJ217)=0,"",SUM(居宅!AJ217)/1000)</f>
        <v/>
      </c>
      <c r="AG217" s="181">
        <f>IF(SUM(居宅!AT217)=0,"",SUM(居宅!AT217)/1000)</f>
        <v>2770</v>
      </c>
      <c r="AH217" s="181" t="str">
        <f>IF(SUM(居宅!BA217)=0,"",SUM(居宅!BA217)/1000)</f>
        <v/>
      </c>
      <c r="AI217" s="181">
        <f>IF(SUM(作業所!H217)=0,"",SUM(作業所!H217)/1000)</f>
        <v>2184</v>
      </c>
      <c r="AJ217" s="181" t="str">
        <f>IF(SUM(作業所!I217)=0,"",SUM(作業所!I217)/1000)</f>
        <v/>
      </c>
      <c r="AK217" s="181">
        <f>IF(SUM(作業所!K217)=0,"",SUM(作業所!K217)/1000)</f>
        <v>1860</v>
      </c>
      <c r="AL217" s="181">
        <f>IF(SUM(作業所!R217)=0,"",SUM(作業所!R217)/1000)</f>
        <v>324</v>
      </c>
      <c r="AM217" s="181" t="str">
        <f>IF(SUM('市受託(公益)'!H217)=0,"",SUM('市受託(公益)'!H217)/1000)</f>
        <v/>
      </c>
      <c r="AN217" s="188" t="str">
        <f>IF(SUM('市受託(公益)'!I217)=0,"",SUM('市受託(公益)'!I217)/1000)</f>
        <v/>
      </c>
      <c r="AO217" s="188" t="str">
        <f>IF(SUM('市受託(公益)'!K217)=0,"",SUM('市受託(公益)'!K217)/1000)</f>
        <v/>
      </c>
      <c r="AP217" s="188" t="str">
        <f>IF(SUM('市受託(公益)'!M217)=0,"",SUM('市受託(公益)'!M217)/1000)</f>
        <v/>
      </c>
      <c r="AQ217" s="188" t="e">
        <f>IF(SUM('市受託(公益)'!#REF!)=0,"",SUM('市受託(公益)'!#REF!)/1000)</f>
        <v>#REF!</v>
      </c>
    </row>
    <row r="218" spans="1:43" ht="16.5" hidden="1" customHeight="1" outlineLevel="3">
      <c r="A218" s="183"/>
      <c r="F218" s="192" t="s">
        <v>778</v>
      </c>
      <c r="G218" s="44" t="s">
        <v>873</v>
      </c>
      <c r="H218" s="179">
        <v>0</v>
      </c>
      <c r="I218" s="179">
        <f t="shared" si="6"/>
        <v>1612</v>
      </c>
      <c r="J218" s="179">
        <f t="shared" si="7"/>
        <v>1612</v>
      </c>
      <c r="K218" s="186" t="str">
        <f>IF(SUM(法人!H218)=0,"",SUM(法人!H218)/1000)</f>
        <v/>
      </c>
      <c r="L218" s="181" t="str">
        <f>IF(SUM(地域!H218)=0,"",SUM(地域!H218)/1000)</f>
        <v/>
      </c>
      <c r="M218" s="181" t="str">
        <f>IF(SUM(相談!H218)=0,"",SUM(相談!H218)/1000)</f>
        <v/>
      </c>
      <c r="N218" s="181" t="str">
        <f>IF(SUM(相談!I218)=0,"",SUM(相談!I218)/1000)</f>
        <v/>
      </c>
      <c r="O218" s="181" t="str">
        <f>IF(SUM(相談!M218)=0,"",SUM(相談!M218)/1000)</f>
        <v/>
      </c>
      <c r="P218" s="181" t="str">
        <f>IF(SUM(相談!T218)=0,"",SUM(相談!T218)/1000)</f>
        <v/>
      </c>
      <c r="Q218" s="181" t="str">
        <f>IF(SUM(基金!H218)=0,"",SUM(基金!H218)/1000)</f>
        <v/>
      </c>
      <c r="R218" s="181" t="str">
        <f>IF(SUM(善銀!H218)=0,"",SUM(善銀!H218)/1000)</f>
        <v/>
      </c>
      <c r="S218" s="181" t="str">
        <f>IF(SUM(一般募金!H218)=0,"",SUM(一般募金!H218)/1000)</f>
        <v/>
      </c>
      <c r="T218" s="181" t="str">
        <f>IF(SUM(一般募金!I218)=0,"",SUM(一般募金!I218)/1000)</f>
        <v/>
      </c>
      <c r="U218" s="181" t="e">
        <f>IF(SUM(一般募金!#REF!)=0,"",SUM(一般募金!#REF!)/1000)</f>
        <v>#REF!</v>
      </c>
      <c r="V218" s="181" t="str">
        <f>IF(SUM(一般募金!K218)=0,"",SUM(一般募金!K218)/1000)</f>
        <v/>
      </c>
      <c r="W218" s="181" t="str">
        <f>IF(SUM(歳末募金!H218)=0,"",SUM(歳末募金!I218)/1000)</f>
        <v/>
      </c>
      <c r="X218" s="181">
        <f>IF(SUM(センター管理!H218)=0,"",SUM(センター管理!H218)/1000)</f>
        <v>88</v>
      </c>
      <c r="Y218" s="181" t="str">
        <f>IF(SUM(センター管理!I218)=0,"",SUM(センター管理!I218)/1000)</f>
        <v/>
      </c>
      <c r="Z218" s="181">
        <f>IF(SUM(センター管理!K218)=0,"",SUM(センター管理!K218)/1000)</f>
        <v>88</v>
      </c>
      <c r="AA218" s="181" t="e">
        <f>IF(SUM(センター管理!#REF!)=0,"",SUM(センター管理!#REF!)/1000)</f>
        <v>#REF!</v>
      </c>
      <c r="AB218" s="181">
        <f>IF(SUM(居宅!H218)=0,"",SUM(居宅!H218)/1000)</f>
        <v>1260</v>
      </c>
      <c r="AC218" s="181" t="str">
        <f>IF(SUM(居宅!I218)=0,"",SUM(居宅!I218)/1000)</f>
        <v/>
      </c>
      <c r="AD218" s="181" t="str">
        <f>IF(SUM(居宅!L218)=0,"",SUM(居宅!L218)/1000)</f>
        <v/>
      </c>
      <c r="AE218" s="181" t="str">
        <f>IF(SUM(居宅!AF218)=0,"",SUM(居宅!AF218)/1000)</f>
        <v/>
      </c>
      <c r="AF218" s="181" t="str">
        <f>IF(SUM(居宅!AJ218)=0,"",SUM(居宅!AJ218)/1000)</f>
        <v/>
      </c>
      <c r="AG218" s="181">
        <f>IF(SUM(居宅!AT218)=0,"",SUM(居宅!AT218)/1000)</f>
        <v>1260</v>
      </c>
      <c r="AH218" s="181" t="str">
        <f>IF(SUM(居宅!BA218)=0,"",SUM(居宅!BA218)/1000)</f>
        <v/>
      </c>
      <c r="AI218" s="181">
        <f>IF(SUM(作業所!H218)=0,"",SUM(作業所!H218)/1000)</f>
        <v>264</v>
      </c>
      <c r="AJ218" s="181" t="str">
        <f>IF(SUM(作業所!I218)=0,"",SUM(作業所!I218)/1000)</f>
        <v/>
      </c>
      <c r="AK218" s="181">
        <f>IF(SUM(作業所!K218)=0,"",SUM(作業所!K218)/1000)</f>
        <v>180</v>
      </c>
      <c r="AL218" s="181">
        <f>IF(SUM(作業所!R218)=0,"",SUM(作業所!R218)/1000)</f>
        <v>84</v>
      </c>
      <c r="AM218" s="181" t="str">
        <f>IF(SUM('市受託(公益)'!H218)=0,"",SUM('市受託(公益)'!H218)/1000)</f>
        <v/>
      </c>
      <c r="AN218" s="188"/>
      <c r="AO218" s="188"/>
      <c r="AP218" s="188"/>
      <c r="AQ218" s="188"/>
    </row>
    <row r="219" spans="1:43" ht="16.5" hidden="1" customHeight="1" outlineLevel="3">
      <c r="A219" s="183"/>
      <c r="F219" s="192" t="s">
        <v>779</v>
      </c>
      <c r="G219" s="44" t="s">
        <v>874</v>
      </c>
      <c r="H219" s="179">
        <v>0</v>
      </c>
      <c r="I219" s="179">
        <f t="shared" si="6"/>
        <v>3103</v>
      </c>
      <c r="J219" s="179">
        <f t="shared" si="7"/>
        <v>3103</v>
      </c>
      <c r="K219" s="186" t="str">
        <f>IF(SUM(法人!H219)=0,"",SUM(法人!H219)/1000)</f>
        <v/>
      </c>
      <c r="L219" s="181" t="str">
        <f>IF(SUM(地域!H219)=0,"",SUM(地域!H219)/1000)</f>
        <v/>
      </c>
      <c r="M219" s="181" t="str">
        <f>IF(SUM(相談!H219)=0,"",SUM(相談!H219)/1000)</f>
        <v/>
      </c>
      <c r="N219" s="181" t="str">
        <f>IF(SUM(相談!I219)=0,"",SUM(相談!I219)/1000)</f>
        <v/>
      </c>
      <c r="O219" s="181" t="str">
        <f>IF(SUM(相談!M219)=0,"",SUM(相談!M219)/1000)</f>
        <v/>
      </c>
      <c r="P219" s="181" t="str">
        <f>IF(SUM(相談!T219)=0,"",SUM(相談!T219)/1000)</f>
        <v/>
      </c>
      <c r="Q219" s="181" t="str">
        <f>IF(SUM(基金!H219)=0,"",SUM(基金!H219)/1000)</f>
        <v/>
      </c>
      <c r="R219" s="181" t="str">
        <f>IF(SUM(善銀!H219)=0,"",SUM(善銀!H219)/1000)</f>
        <v/>
      </c>
      <c r="S219" s="181" t="str">
        <f>IF(SUM(一般募金!H219)=0,"",SUM(一般募金!H219)/1000)</f>
        <v/>
      </c>
      <c r="T219" s="181" t="str">
        <f>IF(SUM(一般募金!I219)=0,"",SUM(一般募金!I219)/1000)</f>
        <v/>
      </c>
      <c r="U219" s="181" t="e">
        <f>IF(SUM(一般募金!#REF!)=0,"",SUM(一般募金!#REF!)/1000)</f>
        <v>#REF!</v>
      </c>
      <c r="V219" s="181" t="str">
        <f>IF(SUM(一般募金!K219)=0,"",SUM(一般募金!K219)/1000)</f>
        <v/>
      </c>
      <c r="W219" s="181" t="str">
        <f>IF(SUM(歳末募金!H219)=0,"",SUM(歳末募金!I219)/1000)</f>
        <v/>
      </c>
      <c r="X219" s="181">
        <f>IF(SUM(センター管理!H219)=0,"",SUM(センター管理!H219)/1000)</f>
        <v>261</v>
      </c>
      <c r="Y219" s="181" t="str">
        <f>IF(SUM(センター管理!I219)=0,"",SUM(センター管理!I219)/1000)</f>
        <v/>
      </c>
      <c r="Z219" s="181">
        <f>IF(SUM(センター管理!K219)=0,"",SUM(センター管理!K219)/1000)</f>
        <v>261</v>
      </c>
      <c r="AA219" s="181" t="e">
        <f>IF(SUM(センター管理!#REF!)=0,"",SUM(センター管理!#REF!)/1000)</f>
        <v>#REF!</v>
      </c>
      <c r="AB219" s="181">
        <f>IF(SUM(居宅!H219)=0,"",SUM(居宅!H219)/1000)</f>
        <v>1342</v>
      </c>
      <c r="AC219" s="181" t="str">
        <f>IF(SUM(居宅!I219)=0,"",SUM(居宅!I219)/1000)</f>
        <v/>
      </c>
      <c r="AD219" s="181" t="str">
        <f>IF(SUM(居宅!L219)=0,"",SUM(居宅!L219)/1000)</f>
        <v/>
      </c>
      <c r="AE219" s="181" t="str">
        <f>IF(SUM(居宅!AF219)=0,"",SUM(居宅!AF219)/1000)</f>
        <v/>
      </c>
      <c r="AF219" s="181" t="str">
        <f>IF(SUM(居宅!AJ219)=0,"",SUM(居宅!AJ219)/1000)</f>
        <v/>
      </c>
      <c r="AG219" s="181">
        <f>IF(SUM(居宅!AT219)=0,"",SUM(居宅!AT219)/1000)</f>
        <v>1342</v>
      </c>
      <c r="AH219" s="181" t="str">
        <f>IF(SUM(居宅!BA219)=0,"",SUM(居宅!BA219)/1000)</f>
        <v/>
      </c>
      <c r="AI219" s="181">
        <f>IF(SUM(作業所!H219)=0,"",SUM(作業所!H219)/1000)</f>
        <v>1500</v>
      </c>
      <c r="AJ219" s="181" t="str">
        <f>IF(SUM(作業所!I219)=0,"",SUM(作業所!I219)/1000)</f>
        <v/>
      </c>
      <c r="AK219" s="181">
        <f>IF(SUM(作業所!K219)=0,"",SUM(作業所!K219)/1000)</f>
        <v>1320</v>
      </c>
      <c r="AL219" s="181">
        <f>IF(SUM(作業所!R219)=0,"",SUM(作業所!R219)/1000)</f>
        <v>180</v>
      </c>
      <c r="AM219" s="181" t="str">
        <f>IF(SUM('市受託(公益)'!H219)=0,"",SUM('市受託(公益)'!H219)/1000)</f>
        <v/>
      </c>
      <c r="AN219" s="188"/>
      <c r="AO219" s="188"/>
      <c r="AP219" s="188"/>
      <c r="AQ219" s="188"/>
    </row>
    <row r="220" spans="1:43" ht="16.5" hidden="1" customHeight="1" outlineLevel="3">
      <c r="A220" s="183"/>
      <c r="F220" s="192" t="s">
        <v>776</v>
      </c>
      <c r="G220" s="44" t="s">
        <v>875</v>
      </c>
      <c r="H220" s="179">
        <v>0</v>
      </c>
      <c r="I220" s="179">
        <f t="shared" si="6"/>
        <v>631</v>
      </c>
      <c r="J220" s="179">
        <f t="shared" si="7"/>
        <v>631</v>
      </c>
      <c r="K220" s="186" t="str">
        <f>IF(SUM(法人!H220)=0,"",SUM(法人!H220)/1000)</f>
        <v/>
      </c>
      <c r="L220" s="181" t="str">
        <f>IF(SUM(地域!H220)=0,"",SUM(地域!H220)/1000)</f>
        <v/>
      </c>
      <c r="M220" s="181" t="str">
        <f>IF(SUM(相談!H220)=0,"",SUM(相談!H220)/1000)</f>
        <v/>
      </c>
      <c r="N220" s="181" t="str">
        <f>IF(SUM(相談!I220)=0,"",SUM(相談!I220)/1000)</f>
        <v/>
      </c>
      <c r="O220" s="181" t="str">
        <f>IF(SUM(相談!M220)=0,"",SUM(相談!M220)/1000)</f>
        <v/>
      </c>
      <c r="P220" s="181" t="str">
        <f>IF(SUM(相談!T220)=0,"",SUM(相談!T220)/1000)</f>
        <v/>
      </c>
      <c r="Q220" s="181" t="str">
        <f>IF(SUM(基金!H220)=0,"",SUM(基金!H220)/1000)</f>
        <v/>
      </c>
      <c r="R220" s="181" t="str">
        <f>IF(SUM(善銀!H220)=0,"",SUM(善銀!H220)/1000)</f>
        <v/>
      </c>
      <c r="S220" s="181" t="str">
        <f>IF(SUM(一般募金!H220)=0,"",SUM(一般募金!H220)/1000)</f>
        <v/>
      </c>
      <c r="T220" s="181" t="str">
        <f>IF(SUM(一般募金!I220)=0,"",SUM(一般募金!I220)/1000)</f>
        <v/>
      </c>
      <c r="U220" s="181" t="e">
        <f>IF(SUM(一般募金!#REF!)=0,"",SUM(一般募金!#REF!)/1000)</f>
        <v>#REF!</v>
      </c>
      <c r="V220" s="181" t="str">
        <f>IF(SUM(一般募金!K220)=0,"",SUM(一般募金!K220)/1000)</f>
        <v/>
      </c>
      <c r="W220" s="181">
        <f>IF(SUM(歳末募金!H220)=0,"",SUM(歳末募金!I220)/1000)</f>
        <v>7</v>
      </c>
      <c r="X220" s="181">
        <f>IF(SUM(センター管理!H220)=0,"",SUM(センター管理!H220)/1000)</f>
        <v>36</v>
      </c>
      <c r="Y220" s="181" t="str">
        <f>IF(SUM(センター管理!I220)=0,"",SUM(センター管理!I220)/1000)</f>
        <v/>
      </c>
      <c r="Z220" s="181">
        <f>IF(SUM(センター管理!K220)=0,"",SUM(センター管理!K220)/1000)</f>
        <v>36</v>
      </c>
      <c r="AA220" s="181" t="e">
        <f>IF(SUM(センター管理!#REF!)=0,"",SUM(センター管理!#REF!)/1000)</f>
        <v>#REF!</v>
      </c>
      <c r="AB220" s="181">
        <f>IF(SUM(居宅!H220)=0,"",SUM(居宅!H220)/1000)</f>
        <v>168</v>
      </c>
      <c r="AC220" s="181" t="str">
        <f>IF(SUM(居宅!I220)=0,"",SUM(居宅!I220)/1000)</f>
        <v/>
      </c>
      <c r="AD220" s="181" t="str">
        <f>IF(SUM(居宅!L220)=0,"",SUM(居宅!L220)/1000)</f>
        <v/>
      </c>
      <c r="AE220" s="181" t="str">
        <f>IF(SUM(居宅!AF220)=0,"",SUM(居宅!AF220)/1000)</f>
        <v/>
      </c>
      <c r="AF220" s="181" t="str">
        <f>IF(SUM(居宅!AJ220)=0,"",SUM(居宅!AJ220)/1000)</f>
        <v/>
      </c>
      <c r="AG220" s="181">
        <f>IF(SUM(居宅!AT220)=0,"",SUM(居宅!AT220)/1000)</f>
        <v>168</v>
      </c>
      <c r="AH220" s="181" t="str">
        <f>IF(SUM(居宅!BA220)=0,"",SUM(居宅!BA220)/1000)</f>
        <v/>
      </c>
      <c r="AI220" s="181">
        <f>IF(SUM(作業所!H220)=0,"",SUM(作業所!H220)/1000)</f>
        <v>420</v>
      </c>
      <c r="AJ220" s="181" t="str">
        <f>IF(SUM(作業所!I220)=0,"",SUM(作業所!I220)/1000)</f>
        <v/>
      </c>
      <c r="AK220" s="181">
        <f>IF(SUM(作業所!K220)=0,"",SUM(作業所!K220)/1000)</f>
        <v>360</v>
      </c>
      <c r="AL220" s="181">
        <f>IF(SUM(作業所!R220)=0,"",SUM(作業所!R220)/1000)</f>
        <v>60</v>
      </c>
      <c r="AM220" s="181" t="str">
        <f>IF(SUM('市受託(公益)'!H220)=0,"",SUM('市受託(公益)'!H220)/1000)</f>
        <v/>
      </c>
      <c r="AN220" s="188"/>
      <c r="AO220" s="188"/>
      <c r="AP220" s="188"/>
      <c r="AQ220" s="188"/>
    </row>
    <row r="221" spans="1:43" ht="16.5" hidden="1" customHeight="1" outlineLevel="1">
      <c r="A221" s="183"/>
      <c r="D221" s="28" t="s">
        <v>126</v>
      </c>
      <c r="E221" s="48" t="s">
        <v>163</v>
      </c>
      <c r="F221" s="49"/>
      <c r="G221" s="185"/>
      <c r="H221" s="179">
        <v>1157</v>
      </c>
      <c r="I221" s="179">
        <f t="shared" si="6"/>
        <v>1234</v>
      </c>
      <c r="J221" s="179">
        <f t="shared" si="7"/>
        <v>77</v>
      </c>
      <c r="K221" s="186" t="str">
        <f>IF(SUM(法人!H221)=0,"",SUM(法人!H221)/1000)</f>
        <v/>
      </c>
      <c r="L221" s="181" t="str">
        <f>IF(SUM(地域!H221)=0,"",SUM(地域!H221)/1000)</f>
        <v/>
      </c>
      <c r="M221" s="181" t="str">
        <f>IF(SUM(相談!H221)=0,"",SUM(相談!H221)/1000)</f>
        <v/>
      </c>
      <c r="N221" s="181" t="str">
        <f>IF(SUM(相談!I221)=0,"",SUM(相談!I221)/1000)</f>
        <v/>
      </c>
      <c r="O221" s="181" t="str">
        <f>IF(SUM(相談!M221)=0,"",SUM(相談!M221)/1000)</f>
        <v/>
      </c>
      <c r="P221" s="181" t="str">
        <f>IF(SUM(相談!T221)=0,"",SUM(相談!T221)/1000)</f>
        <v/>
      </c>
      <c r="Q221" s="181" t="str">
        <f>IF(SUM(基金!H221)=0,"",SUM(基金!H221)/1000)</f>
        <v/>
      </c>
      <c r="R221" s="181" t="str">
        <f>IF(SUM(善銀!H221)=0,"",SUM(善銀!H221)/1000)</f>
        <v/>
      </c>
      <c r="S221" s="181" t="str">
        <f>IF(SUM(一般募金!H221)=0,"",SUM(一般募金!H221)/1000)</f>
        <v/>
      </c>
      <c r="T221" s="181" t="str">
        <f>IF(SUM(一般募金!I221)=0,"",SUM(一般募金!I221)/1000)</f>
        <v/>
      </c>
      <c r="U221" s="181" t="e">
        <f>IF(SUM(一般募金!#REF!)=0,"",SUM(一般募金!#REF!)/1000)</f>
        <v>#REF!</v>
      </c>
      <c r="V221" s="181" t="str">
        <f>IF(SUM(一般募金!K221)=0,"",SUM(一般募金!K221)/1000)</f>
        <v/>
      </c>
      <c r="W221" s="181">
        <f>IF(SUM(歳末募金!H221)=0,"",SUM(歳末募金!I221)/1000)</f>
        <v>8</v>
      </c>
      <c r="X221" s="181">
        <f>IF(SUM(センター管理!H221)=0,"",SUM(センター管理!H221)/1000)</f>
        <v>100</v>
      </c>
      <c r="Y221" s="181" t="str">
        <f>IF(SUM(センター管理!I221)=0,"",SUM(センター管理!I221)/1000)</f>
        <v/>
      </c>
      <c r="Z221" s="181">
        <f>IF(SUM(センター管理!K221)=0,"",SUM(センター管理!K221)/1000)</f>
        <v>100</v>
      </c>
      <c r="AA221" s="181" t="e">
        <f>IF(SUM(センター管理!#REF!)=0,"",SUM(センター管理!#REF!)/1000)</f>
        <v>#REF!</v>
      </c>
      <c r="AB221" s="181">
        <f>IF(SUM(居宅!H221)=0,"",SUM(居宅!H221)/1000)</f>
        <v>1074</v>
      </c>
      <c r="AC221" s="181" t="str">
        <f>IF(SUM(居宅!I221)=0,"",SUM(居宅!I221)/1000)</f>
        <v/>
      </c>
      <c r="AD221" s="181" t="str">
        <f>IF(SUM(居宅!L221)=0,"",SUM(居宅!L221)/1000)</f>
        <v/>
      </c>
      <c r="AE221" s="181">
        <f>IF(SUM(居宅!AF221)=0,"",SUM(居宅!AF221)/1000)</f>
        <v>132</v>
      </c>
      <c r="AF221" s="181" t="str">
        <f>IF(SUM(居宅!AJ221)=0,"",SUM(居宅!AJ221)/1000)</f>
        <v/>
      </c>
      <c r="AG221" s="181">
        <f>IF(SUM(居宅!AT221)=0,"",SUM(居宅!AT221)/1000)</f>
        <v>942</v>
      </c>
      <c r="AH221" s="181" t="str">
        <f>IF(SUM(居宅!BA221)=0,"",SUM(居宅!BA221)/1000)</f>
        <v/>
      </c>
      <c r="AI221" s="181">
        <f>IF(SUM(作業所!H221)=0,"",SUM(作業所!H221)/1000)</f>
        <v>52</v>
      </c>
      <c r="AJ221" s="181" t="str">
        <f>IF(SUM(作業所!I221)=0,"",SUM(作業所!I221)/1000)</f>
        <v/>
      </c>
      <c r="AK221" s="181">
        <f>IF(SUM(作業所!K221)=0,"",SUM(作業所!K221)/1000)</f>
        <v>2</v>
      </c>
      <c r="AL221" s="181">
        <f>IF(SUM(作業所!R221)=0,"",SUM(作業所!R221)/1000)</f>
        <v>50</v>
      </c>
      <c r="AM221" s="181" t="str">
        <f>IF(SUM('市受託(公益)'!H221)=0,"",SUM('市受託(公益)'!H221)/1000)</f>
        <v/>
      </c>
      <c r="AN221" s="188" t="str">
        <f>IF(SUM('市受託(公益)'!I221)=0,"",SUM('市受託(公益)'!I221)/1000)</f>
        <v/>
      </c>
      <c r="AO221" s="188" t="str">
        <f>IF(SUM('市受託(公益)'!K221)=0,"",SUM('市受託(公益)'!K221)/1000)</f>
        <v/>
      </c>
      <c r="AP221" s="188" t="str">
        <f>IF(SUM('市受託(公益)'!M221)=0,"",SUM('市受託(公益)'!M221)/1000)</f>
        <v/>
      </c>
      <c r="AQ221" s="188" t="e">
        <f>IF(SUM('市受託(公益)'!#REF!)=0,"",SUM('市受託(公益)'!#REF!)/1000)</f>
        <v>#REF!</v>
      </c>
    </row>
    <row r="222" spans="1:43" ht="16.5" hidden="1" customHeight="1" outlineLevel="1">
      <c r="A222" s="183"/>
      <c r="D222" s="28" t="s">
        <v>543</v>
      </c>
      <c r="E222" s="48" t="s">
        <v>164</v>
      </c>
      <c r="F222" s="49"/>
      <c r="G222" s="185"/>
      <c r="H222" s="179">
        <v>4420</v>
      </c>
      <c r="I222" s="179">
        <f t="shared" si="6"/>
        <v>2790</v>
      </c>
      <c r="J222" s="179">
        <f t="shared" si="7"/>
        <v>-1630</v>
      </c>
      <c r="K222" s="186" t="str">
        <f>IF(SUM(法人!H222)=0,"",SUM(法人!H222)/1000)</f>
        <v/>
      </c>
      <c r="L222" s="181">
        <f>IF(SUM(地域!H222)=0,"",SUM(地域!H222)/1000)</f>
        <v>410</v>
      </c>
      <c r="M222" s="181">
        <f>IF(SUM(相談!H222)=0,"",SUM(相談!H222)/1000)</f>
        <v>416</v>
      </c>
      <c r="N222" s="181">
        <f>IF(SUM(相談!I222)=0,"",SUM(相談!I222)/1000)</f>
        <v>70</v>
      </c>
      <c r="O222" s="181">
        <f>IF(SUM(相談!M222)=0,"",SUM(相談!M222)/1000)</f>
        <v>291</v>
      </c>
      <c r="P222" s="181">
        <f>IF(SUM(相談!T222)=0,"",SUM(相談!T222)/1000)</f>
        <v>55</v>
      </c>
      <c r="Q222" s="181">
        <f>IF(SUM(基金!H222)=0,"",SUM(基金!H222)/1000)</f>
        <v>60</v>
      </c>
      <c r="R222" s="181">
        <f>IF(SUM(善銀!H222)=0,"",SUM(善銀!H222)/1000)</f>
        <v>2</v>
      </c>
      <c r="S222" s="181">
        <f>IF(SUM(一般募金!H222)=0,"",SUM(一般募金!H222)/1000)</f>
        <v>290</v>
      </c>
      <c r="T222" s="181">
        <f>IF(SUM(一般募金!I222)=0,"",SUM(一般募金!I222)/1000)</f>
        <v>24</v>
      </c>
      <c r="U222" s="181" t="e">
        <f>IF(SUM(一般募金!#REF!)=0,"",SUM(一般募金!#REF!)/1000)</f>
        <v>#REF!</v>
      </c>
      <c r="V222" s="181">
        <f>IF(SUM(一般募金!K222)=0,"",SUM(一般募金!K222)/1000)</f>
        <v>266</v>
      </c>
      <c r="W222" s="181">
        <f>IF(SUM(歳末募金!H222)=0,"",SUM(歳末募金!I222)/1000)</f>
        <v>91</v>
      </c>
      <c r="X222" s="181">
        <f>IF(SUM(センター管理!H222)=0,"",SUM(センター管理!H222)/1000)</f>
        <v>160</v>
      </c>
      <c r="Y222" s="181" t="str">
        <f>IF(SUM(センター管理!I222)=0,"",SUM(センター管理!I222)/1000)</f>
        <v/>
      </c>
      <c r="Z222" s="181">
        <f>IF(SUM(センター管理!K222)=0,"",SUM(センター管理!K222)/1000)</f>
        <v>160</v>
      </c>
      <c r="AA222" s="181" t="e">
        <f>IF(SUM(センター管理!#REF!)=0,"",SUM(センター管理!#REF!)/1000)</f>
        <v>#REF!</v>
      </c>
      <c r="AB222" s="181">
        <f>IF(SUM(居宅!H222)=0,"",SUM(居宅!H222)/1000)</f>
        <v>944</v>
      </c>
      <c r="AC222" s="181">
        <f>IF(SUM(居宅!I222)=0,"",SUM(居宅!I222)/1000)</f>
        <v>60</v>
      </c>
      <c r="AD222" s="181">
        <f>IF(SUM(居宅!L222)=0,"",SUM(居宅!L222)/1000)</f>
        <v>55</v>
      </c>
      <c r="AE222" s="181" t="str">
        <f>IF(SUM(居宅!AF222)=0,"",SUM(居宅!AF222)/1000)</f>
        <v/>
      </c>
      <c r="AF222" s="181" t="str">
        <f>IF(SUM(居宅!AJ222)=0,"",SUM(居宅!AJ222)/1000)</f>
        <v/>
      </c>
      <c r="AG222" s="181">
        <f>IF(SUM(居宅!AT222)=0,"",SUM(居宅!AT222)/1000)</f>
        <v>736</v>
      </c>
      <c r="AH222" s="181">
        <f>IF(SUM(居宅!BA222)=0,"",SUM(居宅!BA222)/1000)</f>
        <v>93</v>
      </c>
      <c r="AI222" s="181">
        <f>IF(SUM(作業所!H222)=0,"",SUM(作業所!H222)/1000)</f>
        <v>180</v>
      </c>
      <c r="AJ222" s="181" t="str">
        <f>IF(SUM(作業所!I222)=0,"",SUM(作業所!I222)/1000)</f>
        <v/>
      </c>
      <c r="AK222" s="181">
        <f>IF(SUM(作業所!K222)=0,"",SUM(作業所!K222)/1000)</f>
        <v>60</v>
      </c>
      <c r="AL222" s="181">
        <f>IF(SUM(作業所!R222)=0,"",SUM(作業所!R222)/1000)</f>
        <v>120</v>
      </c>
      <c r="AM222" s="181">
        <f>IF(SUM('市受託(公益)'!H222)=0,"",SUM('市受託(公益)'!H222)/1000)</f>
        <v>237</v>
      </c>
      <c r="AN222" s="191">
        <f>IF(SUM('市受託(公益)'!I222)=0,"",SUM('市受託(公益)'!I222)/1000)</f>
        <v>5</v>
      </c>
      <c r="AO222" s="191">
        <f>IF(SUM('市受託(公益)'!K222)=0,"",SUM('市受託(公益)'!K222)/1000)</f>
        <v>50</v>
      </c>
      <c r="AP222" s="191">
        <f>IF(SUM('市受託(公益)'!M222)=0,"",SUM('市受託(公益)'!M222)/1000)</f>
        <v>150</v>
      </c>
      <c r="AQ222" s="191" t="e">
        <f>IF(SUM('市受託(公益)'!#REF!)=0,"",SUM('市受託(公益)'!#REF!)/1000)</f>
        <v>#REF!</v>
      </c>
    </row>
    <row r="223" spans="1:43" ht="16.5" hidden="1" customHeight="1" outlineLevel="1">
      <c r="A223" s="183"/>
      <c r="D223" s="28" t="s">
        <v>544</v>
      </c>
      <c r="E223" s="48" t="s">
        <v>166</v>
      </c>
      <c r="F223" s="49"/>
      <c r="G223" s="185"/>
      <c r="H223" s="179">
        <v>3169</v>
      </c>
      <c r="I223" s="179">
        <f t="shared" si="6"/>
        <v>3774</v>
      </c>
      <c r="J223" s="179">
        <f t="shared" si="7"/>
        <v>605</v>
      </c>
      <c r="K223" s="186">
        <f>IF(SUM(法人!H223)=0,"",SUM(法人!H223)/1000)</f>
        <v>93</v>
      </c>
      <c r="L223" s="181">
        <f>IF(SUM(地域!H223)=0,"",SUM(地域!H223)/1000)</f>
        <v>222</v>
      </c>
      <c r="M223" s="181">
        <f>IF(SUM(相談!H223)=0,"",SUM(相談!H223)/1000)</f>
        <v>289</v>
      </c>
      <c r="N223" s="181">
        <f>IF(SUM(相談!I223)=0,"",SUM(相談!I223)/1000)</f>
        <v>124</v>
      </c>
      <c r="O223" s="181">
        <f>IF(SUM(相談!M223)=0,"",SUM(相談!M223)/1000)</f>
        <v>165</v>
      </c>
      <c r="P223" s="181" t="str">
        <f>IF(SUM(相談!T223)=0,"",SUM(相談!T223)/1000)</f>
        <v/>
      </c>
      <c r="Q223" s="181" t="str">
        <f>IF(SUM(基金!H223)=0,"",SUM(基金!H223)/1000)</f>
        <v/>
      </c>
      <c r="R223" s="181" t="str">
        <f>IF(SUM(善銀!H223)=0,"",SUM(善銀!H223)/1000)</f>
        <v/>
      </c>
      <c r="S223" s="181">
        <f>IF(SUM(一般募金!H223)=0,"",SUM(一般募金!H223)/1000)</f>
        <v>13</v>
      </c>
      <c r="T223" s="181" t="str">
        <f>IF(SUM(一般募金!I223)=0,"",SUM(一般募金!I223)/1000)</f>
        <v/>
      </c>
      <c r="U223" s="181" t="e">
        <f>IF(SUM(一般募金!#REF!)=0,"",SUM(一般募金!#REF!)/1000)</f>
        <v>#REF!</v>
      </c>
      <c r="V223" s="181">
        <f>IF(SUM(一般募金!K223)=0,"",SUM(一般募金!K223)/1000)</f>
        <v>13</v>
      </c>
      <c r="W223" s="181">
        <f>IF(SUM(歳末募金!H223)=0,"",SUM(歳末募金!I223)/1000)</f>
        <v>12</v>
      </c>
      <c r="X223" s="181">
        <f>IF(SUM(センター管理!H223)=0,"",SUM(センター管理!H223)/1000)</f>
        <v>5</v>
      </c>
      <c r="Y223" s="181" t="str">
        <f>IF(SUM(センター管理!I223)=0,"",SUM(センター管理!I223)/1000)</f>
        <v/>
      </c>
      <c r="Z223" s="181">
        <f>IF(SUM(センター管理!K223)=0,"",SUM(センター管理!K223)/1000)</f>
        <v>5</v>
      </c>
      <c r="AA223" s="181" t="e">
        <f>IF(SUM(センター管理!#REF!)=0,"",SUM(センター管理!#REF!)/1000)</f>
        <v>#REF!</v>
      </c>
      <c r="AB223" s="181">
        <f>IF(SUM(居宅!H223)=0,"",SUM(居宅!H223)/1000)</f>
        <v>2432</v>
      </c>
      <c r="AC223" s="181" t="str">
        <f>IF(SUM(居宅!I223)=0,"",SUM(居宅!I223)/1000)</f>
        <v/>
      </c>
      <c r="AD223" s="181">
        <f>IF(SUM(居宅!L223)=0,"",SUM(居宅!L223)/1000)</f>
        <v>1241</v>
      </c>
      <c r="AE223" s="181">
        <f>IF(SUM(居宅!AF223)=0,"",SUM(居宅!AF223)/1000)</f>
        <v>170</v>
      </c>
      <c r="AF223" s="181">
        <f>IF(SUM(居宅!AJ223)=0,"",SUM(居宅!AJ223)/1000)</f>
        <v>419</v>
      </c>
      <c r="AG223" s="181">
        <f>IF(SUM(居宅!AT223)=0,"",SUM(居宅!AT223)/1000)</f>
        <v>310</v>
      </c>
      <c r="AH223" s="181">
        <f>IF(SUM(居宅!BA223)=0,"",SUM(居宅!BA223)/1000)</f>
        <v>292</v>
      </c>
      <c r="AI223" s="181">
        <f>IF(SUM(作業所!H223)=0,"",SUM(作業所!H223)/1000)</f>
        <v>529</v>
      </c>
      <c r="AJ223" s="181" t="str">
        <f>IF(SUM(作業所!I223)=0,"",SUM(作業所!I223)/1000)</f>
        <v/>
      </c>
      <c r="AK223" s="181">
        <f>IF(SUM(作業所!K223)=0,"",SUM(作業所!K223)/1000)</f>
        <v>393</v>
      </c>
      <c r="AL223" s="181">
        <f>IF(SUM(作業所!R223)=0,"",SUM(作業所!R223)/1000)</f>
        <v>136</v>
      </c>
      <c r="AM223" s="181">
        <f>IF(SUM('市受託(公益)'!H223)=0,"",SUM('市受託(公益)'!H223)/1000)</f>
        <v>179</v>
      </c>
      <c r="AN223" s="188">
        <f>IF(SUM('市受託(公益)'!I223)=0,"",SUM('市受託(公益)'!I223)/1000)</f>
        <v>121</v>
      </c>
      <c r="AO223" s="188">
        <f>IF(SUM('市受託(公益)'!K223)=0,"",SUM('市受託(公益)'!K223)/1000)</f>
        <v>45</v>
      </c>
      <c r="AP223" s="188">
        <f>IF(SUM('市受託(公益)'!M223)=0,"",SUM('市受託(公益)'!M223)/1000)</f>
        <v>13</v>
      </c>
      <c r="AQ223" s="188" t="e">
        <f>IF(SUM('市受託(公益)'!#REF!)=0,"",SUM('市受託(公益)'!#REF!)/1000)</f>
        <v>#REF!</v>
      </c>
    </row>
    <row r="224" spans="1:43" ht="16.5" hidden="1" customHeight="1" outlineLevel="3">
      <c r="A224" s="183"/>
      <c r="F224" s="192" t="s">
        <v>778</v>
      </c>
      <c r="G224" s="44" t="s">
        <v>876</v>
      </c>
      <c r="H224" s="179">
        <v>0</v>
      </c>
      <c r="I224" s="179">
        <f t="shared" si="6"/>
        <v>1756</v>
      </c>
      <c r="J224" s="179">
        <f t="shared" si="7"/>
        <v>1756</v>
      </c>
      <c r="K224" s="186">
        <f>IF(SUM(法人!H224)=0,"",SUM(法人!H224)/1000)</f>
        <v>29</v>
      </c>
      <c r="L224" s="181">
        <f>IF(SUM(地域!H224)=0,"",SUM(地域!H224)/1000)</f>
        <v>140</v>
      </c>
      <c r="M224" s="181">
        <f>IF(SUM(相談!H224)=0,"",SUM(相談!H224)/1000)</f>
        <v>188</v>
      </c>
      <c r="N224" s="181">
        <f>IF(SUM(相談!I224)=0,"",SUM(相談!I224)/1000)</f>
        <v>43</v>
      </c>
      <c r="O224" s="181">
        <f>IF(SUM(相談!M224)=0,"",SUM(相談!M224)/1000)</f>
        <v>145</v>
      </c>
      <c r="P224" s="181" t="str">
        <f>IF(SUM(相談!T224)=0,"",SUM(相談!T224)/1000)</f>
        <v/>
      </c>
      <c r="Q224" s="181" t="str">
        <f>IF(SUM(基金!H224)=0,"",SUM(基金!H224)/1000)</f>
        <v/>
      </c>
      <c r="R224" s="181" t="str">
        <f>IF(SUM(善銀!H224)=0,"",SUM(善銀!H224)/1000)</f>
        <v/>
      </c>
      <c r="S224" s="181" t="str">
        <f>IF(SUM(一般募金!H224)=0,"",SUM(一般募金!H224)/1000)</f>
        <v/>
      </c>
      <c r="T224" s="181" t="str">
        <f>IF(SUM(一般募金!I224)=0,"",SUM(一般募金!I224)/1000)</f>
        <v/>
      </c>
      <c r="U224" s="181" t="e">
        <f>IF(SUM(一般募金!#REF!)=0,"",SUM(一般募金!#REF!)/1000)</f>
        <v>#REF!</v>
      </c>
      <c r="V224" s="181" t="str">
        <f>IF(SUM(一般募金!K224)=0,"",SUM(一般募金!K224)/1000)</f>
        <v/>
      </c>
      <c r="W224" s="181" t="str">
        <f>IF(SUM(歳末募金!H224)=0,"",SUM(歳末募金!I224)/1000)</f>
        <v/>
      </c>
      <c r="X224" s="181" t="str">
        <f>IF(SUM(センター管理!H224)=0,"",SUM(センター管理!H224)/1000)</f>
        <v/>
      </c>
      <c r="Y224" s="181" t="str">
        <f>IF(SUM(センター管理!I224)=0,"",SUM(センター管理!I224)/1000)</f>
        <v/>
      </c>
      <c r="Z224" s="181" t="str">
        <f>IF(SUM(センター管理!K224)=0,"",SUM(センター管理!K224)/1000)</f>
        <v/>
      </c>
      <c r="AA224" s="181" t="e">
        <f>IF(SUM(センター管理!#REF!)=0,"",SUM(センター管理!#REF!)/1000)</f>
        <v>#REF!</v>
      </c>
      <c r="AB224" s="181">
        <f>IF(SUM(居宅!H224)=0,"",SUM(居宅!H224)/1000)</f>
        <v>1256</v>
      </c>
      <c r="AC224" s="181" t="str">
        <f>IF(SUM(居宅!I224)=0,"",SUM(居宅!I224)/1000)</f>
        <v/>
      </c>
      <c r="AD224" s="181">
        <f>IF(SUM(居宅!L224)=0,"",SUM(居宅!L224)/1000)</f>
        <v>677</v>
      </c>
      <c r="AE224" s="181">
        <f>IF(SUM(居宅!AF224)=0,"",SUM(居宅!AF224)/1000)</f>
        <v>101</v>
      </c>
      <c r="AF224" s="181">
        <f>IF(SUM(居宅!AJ224)=0,"",SUM(居宅!AJ224)/1000)</f>
        <v>185</v>
      </c>
      <c r="AG224" s="181">
        <f>IF(SUM(居宅!AT224)=0,"",SUM(居宅!AT224)/1000)</f>
        <v>159</v>
      </c>
      <c r="AH224" s="181">
        <f>IF(SUM(居宅!BA224)=0,"",SUM(居宅!BA224)/1000)</f>
        <v>134</v>
      </c>
      <c r="AI224" s="181">
        <f>IF(SUM(作業所!H224)=0,"",SUM(作業所!H224)/1000)</f>
        <v>143</v>
      </c>
      <c r="AJ224" s="181" t="str">
        <f>IF(SUM(作業所!I224)=0,"",SUM(作業所!I224)/1000)</f>
        <v/>
      </c>
      <c r="AK224" s="181">
        <f>IF(SUM(作業所!K224)=0,"",SUM(作業所!K224)/1000)</f>
        <v>68</v>
      </c>
      <c r="AL224" s="181">
        <f>IF(SUM(作業所!R224)=0,"",SUM(作業所!R224)/1000)</f>
        <v>75</v>
      </c>
      <c r="AM224" s="181" t="str">
        <f>IF(SUM('市受託(公益)'!H224)=0,"",SUM('市受託(公益)'!H224)/1000)</f>
        <v/>
      </c>
      <c r="AN224" s="188"/>
      <c r="AO224" s="188"/>
      <c r="AP224" s="188"/>
      <c r="AQ224" s="188"/>
    </row>
    <row r="225" spans="1:43" ht="16.5" hidden="1" customHeight="1" outlineLevel="3">
      <c r="A225" s="183"/>
      <c r="F225" s="192" t="s">
        <v>779</v>
      </c>
      <c r="G225" s="44" t="s">
        <v>877</v>
      </c>
      <c r="H225" s="179">
        <v>0</v>
      </c>
      <c r="I225" s="179">
        <f t="shared" si="6"/>
        <v>85</v>
      </c>
      <c r="J225" s="179">
        <f t="shared" si="7"/>
        <v>85</v>
      </c>
      <c r="K225" s="186" t="str">
        <f>IF(SUM(法人!H225)=0,"",SUM(法人!H225)/1000)</f>
        <v/>
      </c>
      <c r="L225" s="181">
        <f>IF(SUM(地域!H225)=0,"",SUM(地域!H225)/1000)</f>
        <v>22</v>
      </c>
      <c r="M225" s="181">
        <f>IF(SUM(相談!H225)=0,"",SUM(相談!H225)/1000)</f>
        <v>20</v>
      </c>
      <c r="N225" s="181" t="str">
        <f>IF(SUM(相談!I225)=0,"",SUM(相談!I225)/1000)</f>
        <v/>
      </c>
      <c r="O225" s="181">
        <f>IF(SUM(相談!M225)=0,"",SUM(相談!M225)/1000)</f>
        <v>20</v>
      </c>
      <c r="P225" s="181" t="str">
        <f>IF(SUM(相談!T225)=0,"",SUM(相談!T225)/1000)</f>
        <v/>
      </c>
      <c r="Q225" s="181" t="str">
        <f>IF(SUM(基金!H225)=0,"",SUM(基金!H225)/1000)</f>
        <v/>
      </c>
      <c r="R225" s="181" t="str">
        <f>IF(SUM(善銀!H225)=0,"",SUM(善銀!H225)/1000)</f>
        <v/>
      </c>
      <c r="S225" s="181">
        <f>IF(SUM(一般募金!H225)=0,"",SUM(一般募金!H225)/1000)</f>
        <v>13</v>
      </c>
      <c r="T225" s="181" t="str">
        <f>IF(SUM(一般募金!I225)=0,"",SUM(一般募金!I225)/1000)</f>
        <v/>
      </c>
      <c r="U225" s="181" t="e">
        <f>IF(SUM(一般募金!#REF!)=0,"",SUM(一般募金!#REF!)/1000)</f>
        <v>#REF!</v>
      </c>
      <c r="V225" s="181">
        <f>IF(SUM(一般募金!K225)=0,"",SUM(一般募金!K225)/1000)</f>
        <v>13</v>
      </c>
      <c r="W225" s="181">
        <f>IF(SUM(歳末募金!H225)=0,"",SUM(歳末募金!I225)/1000)</f>
        <v>12</v>
      </c>
      <c r="X225" s="181">
        <f>IF(SUM(センター管理!H225)=0,"",SUM(センター管理!H225)/1000)</f>
        <v>5</v>
      </c>
      <c r="Y225" s="181" t="str">
        <f>IF(SUM(センター管理!I225)=0,"",SUM(センター管理!I225)/1000)</f>
        <v/>
      </c>
      <c r="Z225" s="181">
        <f>IF(SUM(センター管理!K225)=0,"",SUM(センター管理!K225)/1000)</f>
        <v>5</v>
      </c>
      <c r="AA225" s="181" t="e">
        <f>IF(SUM(センター管理!#REF!)=0,"",SUM(センター管理!#REF!)/1000)</f>
        <v>#REF!</v>
      </c>
      <c r="AB225" s="181" t="str">
        <f>IF(SUM(居宅!H225)=0,"",SUM(居宅!H225)/1000)</f>
        <v/>
      </c>
      <c r="AC225" s="181" t="str">
        <f>IF(SUM(居宅!I225)=0,"",SUM(居宅!I225)/1000)</f>
        <v/>
      </c>
      <c r="AD225" s="181" t="str">
        <f>IF(SUM(居宅!L225)=0,"",SUM(居宅!L225)/1000)</f>
        <v/>
      </c>
      <c r="AE225" s="181" t="str">
        <f>IF(SUM(居宅!AF225)=0,"",SUM(居宅!AF225)/1000)</f>
        <v/>
      </c>
      <c r="AF225" s="181" t="str">
        <f>IF(SUM(居宅!AJ225)=0,"",SUM(居宅!AJ225)/1000)</f>
        <v/>
      </c>
      <c r="AG225" s="181" t="str">
        <f>IF(SUM(居宅!AT225)=0,"",SUM(居宅!AT225)/1000)</f>
        <v/>
      </c>
      <c r="AH225" s="181" t="str">
        <f>IF(SUM(居宅!BA225)=0,"",SUM(居宅!BA225)/1000)</f>
        <v/>
      </c>
      <c r="AI225" s="181" t="str">
        <f>IF(SUM(作業所!H225)=0,"",SUM(作業所!H225)/1000)</f>
        <v/>
      </c>
      <c r="AJ225" s="181" t="str">
        <f>IF(SUM(作業所!I225)=0,"",SUM(作業所!I225)/1000)</f>
        <v/>
      </c>
      <c r="AK225" s="181" t="str">
        <f>IF(SUM(作業所!K225)=0,"",SUM(作業所!K225)/1000)</f>
        <v/>
      </c>
      <c r="AL225" s="181" t="str">
        <f>IF(SUM(作業所!R225)=0,"",SUM(作業所!R225)/1000)</f>
        <v/>
      </c>
      <c r="AM225" s="181">
        <f>IF(SUM('市受託(公益)'!H225)=0,"",SUM('市受託(公益)'!H225)/1000)</f>
        <v>13</v>
      </c>
      <c r="AN225" s="188"/>
      <c r="AO225" s="188"/>
      <c r="AP225" s="188"/>
      <c r="AQ225" s="188"/>
    </row>
    <row r="226" spans="1:43" ht="16.5" hidden="1" customHeight="1" outlineLevel="3">
      <c r="A226" s="183"/>
      <c r="F226" s="192" t="s">
        <v>776</v>
      </c>
      <c r="G226" s="44" t="s">
        <v>878</v>
      </c>
      <c r="H226" s="179">
        <v>0</v>
      </c>
      <c r="I226" s="179">
        <f t="shared" si="6"/>
        <v>1547</v>
      </c>
      <c r="J226" s="179">
        <f t="shared" si="7"/>
        <v>1547</v>
      </c>
      <c r="K226" s="186">
        <f>IF(SUM(法人!H226)=0,"",SUM(法人!H226)/1000)</f>
        <v>54</v>
      </c>
      <c r="L226" s="181">
        <f>IF(SUM(地域!H226)=0,"",SUM(地域!H226)/1000)</f>
        <v>60</v>
      </c>
      <c r="M226" s="181">
        <f>IF(SUM(相談!H226)=0,"",SUM(相談!H226)/1000)</f>
        <v>81</v>
      </c>
      <c r="N226" s="181">
        <f>IF(SUM(相談!I226)=0,"",SUM(相談!I226)/1000)</f>
        <v>81</v>
      </c>
      <c r="O226" s="181" t="str">
        <f>IF(SUM(相談!M226)=0,"",SUM(相談!M226)/1000)</f>
        <v/>
      </c>
      <c r="P226" s="181" t="str">
        <f>IF(SUM(相談!T226)=0,"",SUM(相談!T226)/1000)</f>
        <v/>
      </c>
      <c r="Q226" s="181" t="str">
        <f>IF(SUM(基金!H226)=0,"",SUM(基金!H226)/1000)</f>
        <v/>
      </c>
      <c r="R226" s="181" t="str">
        <f>IF(SUM(善銀!H226)=0,"",SUM(善銀!H226)/1000)</f>
        <v/>
      </c>
      <c r="S226" s="181" t="str">
        <f>IF(SUM(一般募金!H226)=0,"",SUM(一般募金!H226)/1000)</f>
        <v/>
      </c>
      <c r="T226" s="181" t="str">
        <f>IF(SUM(一般募金!I226)=0,"",SUM(一般募金!I226)/1000)</f>
        <v/>
      </c>
      <c r="U226" s="181" t="e">
        <f>IF(SUM(一般募金!#REF!)=0,"",SUM(一般募金!#REF!)/1000)</f>
        <v>#REF!</v>
      </c>
      <c r="V226" s="181" t="str">
        <f>IF(SUM(一般募金!K226)=0,"",SUM(一般募金!K226)/1000)</f>
        <v/>
      </c>
      <c r="W226" s="181" t="str">
        <f>IF(SUM(歳末募金!H226)=0,"",SUM(歳末募金!I226)/1000)</f>
        <v/>
      </c>
      <c r="X226" s="181" t="str">
        <f>IF(SUM(センター管理!H226)=0,"",SUM(センター管理!H226)/1000)</f>
        <v/>
      </c>
      <c r="Y226" s="181" t="str">
        <f>IF(SUM(センター管理!I226)=0,"",SUM(センター管理!I226)/1000)</f>
        <v/>
      </c>
      <c r="Z226" s="181" t="str">
        <f>IF(SUM(センター管理!K226)=0,"",SUM(センター管理!K226)/1000)</f>
        <v/>
      </c>
      <c r="AA226" s="181" t="e">
        <f>IF(SUM(センター管理!#REF!)=0,"",SUM(センター管理!#REF!)/1000)</f>
        <v>#REF!</v>
      </c>
      <c r="AB226" s="181">
        <f>IF(SUM(居宅!H226)=0,"",SUM(居宅!H226)/1000)</f>
        <v>1176</v>
      </c>
      <c r="AC226" s="181" t="str">
        <f>IF(SUM(居宅!I226)=0,"",SUM(居宅!I226)/1000)</f>
        <v/>
      </c>
      <c r="AD226" s="181">
        <f>IF(SUM(居宅!L226)=0,"",SUM(居宅!L226)/1000)</f>
        <v>564</v>
      </c>
      <c r="AE226" s="181">
        <f>IF(SUM(居宅!AF226)=0,"",SUM(居宅!AF226)/1000)</f>
        <v>69</v>
      </c>
      <c r="AF226" s="181">
        <f>IF(SUM(居宅!AJ226)=0,"",SUM(居宅!AJ226)/1000)</f>
        <v>234</v>
      </c>
      <c r="AG226" s="181">
        <f>IF(SUM(居宅!AT226)=0,"",SUM(居宅!AT226)/1000)</f>
        <v>151</v>
      </c>
      <c r="AH226" s="181">
        <f>IF(SUM(居宅!BA226)=0,"",SUM(居宅!BA226)/1000)</f>
        <v>158</v>
      </c>
      <c r="AI226" s="181">
        <f>IF(SUM(作業所!H226)=0,"",SUM(作業所!H226)/1000)</f>
        <v>176</v>
      </c>
      <c r="AJ226" s="181" t="str">
        <f>IF(SUM(作業所!I226)=0,"",SUM(作業所!I226)/1000)</f>
        <v/>
      </c>
      <c r="AK226" s="181">
        <f>IF(SUM(作業所!K226)=0,"",SUM(作業所!K226)/1000)</f>
        <v>132</v>
      </c>
      <c r="AL226" s="181">
        <f>IF(SUM(作業所!R226)=0,"",SUM(作業所!R226)/1000)</f>
        <v>44</v>
      </c>
      <c r="AM226" s="181" t="str">
        <f>IF(SUM('市受託(公益)'!H226)=0,"",SUM('市受託(公益)'!H226)/1000)</f>
        <v/>
      </c>
      <c r="AN226" s="188"/>
      <c r="AO226" s="188"/>
      <c r="AP226" s="188"/>
      <c r="AQ226" s="188"/>
    </row>
    <row r="227" spans="1:43" ht="16.5" hidden="1" customHeight="1" outlineLevel="3">
      <c r="A227" s="183"/>
      <c r="F227" s="192" t="s">
        <v>781</v>
      </c>
      <c r="G227" s="44" t="s">
        <v>785</v>
      </c>
      <c r="H227" s="179">
        <v>0</v>
      </c>
      <c r="I227" s="179">
        <f t="shared" si="6"/>
        <v>386</v>
      </c>
      <c r="J227" s="179">
        <f t="shared" si="7"/>
        <v>386</v>
      </c>
      <c r="K227" s="186">
        <f>IF(SUM(法人!H227)=0,"",SUM(法人!H227)/1000)</f>
        <v>10</v>
      </c>
      <c r="L227" s="181" t="str">
        <f>IF(SUM(地域!H227)=0,"",SUM(地域!H227)/1000)</f>
        <v/>
      </c>
      <c r="M227" s="181" t="str">
        <f>IF(SUM(相談!H227)=0,"",SUM(相談!H227)/1000)</f>
        <v/>
      </c>
      <c r="N227" s="181" t="str">
        <f>IF(SUM(相談!I227)=0,"",SUM(相談!I227)/1000)</f>
        <v/>
      </c>
      <c r="O227" s="181" t="str">
        <f>IF(SUM(相談!M227)=0,"",SUM(相談!M227)/1000)</f>
        <v/>
      </c>
      <c r="P227" s="181" t="str">
        <f>IF(SUM(相談!T227)=0,"",SUM(相談!T227)/1000)</f>
        <v/>
      </c>
      <c r="Q227" s="181" t="str">
        <f>IF(SUM(基金!H227)=0,"",SUM(基金!H227)/1000)</f>
        <v/>
      </c>
      <c r="R227" s="181" t="str">
        <f>IF(SUM(善銀!H227)=0,"",SUM(善銀!H227)/1000)</f>
        <v/>
      </c>
      <c r="S227" s="181" t="str">
        <f>IF(SUM(一般募金!H227)=0,"",SUM(一般募金!H227)/1000)</f>
        <v/>
      </c>
      <c r="T227" s="181" t="str">
        <f>IF(SUM(一般募金!I227)=0,"",SUM(一般募金!I227)/1000)</f>
        <v/>
      </c>
      <c r="U227" s="181" t="e">
        <f>IF(SUM(一般募金!#REF!)=0,"",SUM(一般募金!#REF!)/1000)</f>
        <v>#REF!</v>
      </c>
      <c r="V227" s="181" t="str">
        <f>IF(SUM(一般募金!K227)=0,"",SUM(一般募金!K227)/1000)</f>
        <v/>
      </c>
      <c r="W227" s="181" t="str">
        <f>IF(SUM(歳末募金!H227)=0,"",SUM(歳末募金!I227)/1000)</f>
        <v/>
      </c>
      <c r="X227" s="181" t="str">
        <f>IF(SUM(センター管理!H227)=0,"",SUM(センター管理!H227)/1000)</f>
        <v/>
      </c>
      <c r="Y227" s="181" t="str">
        <f>IF(SUM(センター管理!I227)=0,"",SUM(センター管理!I227)/1000)</f>
        <v/>
      </c>
      <c r="Z227" s="181" t="str">
        <f>IF(SUM(センター管理!K227)=0,"",SUM(センター管理!K227)/1000)</f>
        <v/>
      </c>
      <c r="AA227" s="181" t="e">
        <f>IF(SUM(センター管理!#REF!)=0,"",SUM(センター管理!#REF!)/1000)</f>
        <v>#REF!</v>
      </c>
      <c r="AB227" s="181" t="str">
        <f>IF(SUM(居宅!H227)=0,"",SUM(居宅!H227)/1000)</f>
        <v/>
      </c>
      <c r="AC227" s="181" t="str">
        <f>IF(SUM(居宅!I227)=0,"",SUM(居宅!I227)/1000)</f>
        <v/>
      </c>
      <c r="AD227" s="181" t="str">
        <f>IF(SUM(居宅!L227)=0,"",SUM(居宅!L227)/1000)</f>
        <v/>
      </c>
      <c r="AE227" s="181" t="str">
        <f>IF(SUM(居宅!AF227)=0,"",SUM(居宅!AF227)/1000)</f>
        <v/>
      </c>
      <c r="AF227" s="181" t="str">
        <f>IF(SUM(居宅!AJ227)=0,"",SUM(居宅!AJ227)/1000)</f>
        <v/>
      </c>
      <c r="AG227" s="181" t="str">
        <f>IF(SUM(居宅!AT227)=0,"",SUM(居宅!AT227)/1000)</f>
        <v/>
      </c>
      <c r="AH227" s="181" t="str">
        <f>IF(SUM(居宅!BA227)=0,"",SUM(居宅!BA227)/1000)</f>
        <v/>
      </c>
      <c r="AI227" s="181">
        <f>IF(SUM(作業所!H227)=0,"",SUM(作業所!H227)/1000)</f>
        <v>210</v>
      </c>
      <c r="AJ227" s="181" t="str">
        <f>IF(SUM(作業所!I227)=0,"",SUM(作業所!I227)/1000)</f>
        <v/>
      </c>
      <c r="AK227" s="181">
        <f>IF(SUM(作業所!K227)=0,"",SUM(作業所!K227)/1000)</f>
        <v>193</v>
      </c>
      <c r="AL227" s="181">
        <f>IF(SUM(作業所!R227)=0,"",SUM(作業所!R227)/1000)</f>
        <v>17</v>
      </c>
      <c r="AM227" s="181">
        <f>IF(SUM('市受託(公益)'!H227)=0,"",SUM('市受託(公益)'!H227)/1000)</f>
        <v>166</v>
      </c>
      <c r="AN227" s="188"/>
      <c r="AO227" s="188"/>
      <c r="AP227" s="188"/>
      <c r="AQ227" s="188"/>
    </row>
    <row r="228" spans="1:43" ht="16.5" hidden="1" customHeight="1" outlineLevel="1">
      <c r="A228" s="183"/>
      <c r="D228" s="28" t="s">
        <v>545</v>
      </c>
      <c r="E228" s="48" t="s">
        <v>168</v>
      </c>
      <c r="F228" s="49"/>
      <c r="G228" s="185"/>
      <c r="H228" s="179">
        <v>1066</v>
      </c>
      <c r="I228" s="179">
        <f t="shared" si="6"/>
        <v>836</v>
      </c>
      <c r="J228" s="179">
        <f t="shared" si="7"/>
        <v>-230</v>
      </c>
      <c r="K228" s="186" t="str">
        <f>IF(SUM(法人!H228)=0,"",SUM(法人!H228)/1000)</f>
        <v/>
      </c>
      <c r="L228" s="181">
        <f>IF(SUM(地域!H228)=0,"",SUM(地域!H228)/1000)</f>
        <v>60</v>
      </c>
      <c r="M228" s="181">
        <f>IF(SUM(相談!H228)=0,"",SUM(相談!H228)/1000)</f>
        <v>343</v>
      </c>
      <c r="N228" s="181">
        <f>IF(SUM(相談!I228)=0,"",SUM(相談!I228)/1000)</f>
        <v>273</v>
      </c>
      <c r="O228" s="181">
        <f>IF(SUM(相談!M228)=0,"",SUM(相談!M228)/1000)</f>
        <v>52</v>
      </c>
      <c r="P228" s="181">
        <f>IF(SUM(相談!T228)=0,"",SUM(相談!T228)/1000)</f>
        <v>18</v>
      </c>
      <c r="Q228" s="181" t="str">
        <f>IF(SUM(基金!H228)=0,"",SUM(基金!H228)/1000)</f>
        <v/>
      </c>
      <c r="R228" s="181" t="str">
        <f>IF(SUM(善銀!H228)=0,"",SUM(善銀!H228)/1000)</f>
        <v/>
      </c>
      <c r="S228" s="181">
        <f>IF(SUM(一般募金!H228)=0,"",SUM(一般募金!H228)/1000)</f>
        <v>58</v>
      </c>
      <c r="T228" s="181" t="str">
        <f>IF(SUM(一般募金!I228)=0,"",SUM(一般募金!I228)/1000)</f>
        <v/>
      </c>
      <c r="U228" s="181" t="e">
        <f>IF(SUM(一般募金!#REF!)=0,"",SUM(一般募金!#REF!)/1000)</f>
        <v>#REF!</v>
      </c>
      <c r="V228" s="181">
        <f>IF(SUM(一般募金!K228)=0,"",SUM(一般募金!K228)/1000)</f>
        <v>58</v>
      </c>
      <c r="W228" s="181">
        <f>IF(SUM(歳末募金!H228)=0,"",SUM(歳末募金!I228)/1000)</f>
        <v>80</v>
      </c>
      <c r="X228" s="181">
        <f>IF(SUM(センター管理!H228)=0,"",SUM(センター管理!H228)/1000)</f>
        <v>155</v>
      </c>
      <c r="Y228" s="181" t="str">
        <f>IF(SUM(センター管理!I228)=0,"",SUM(センター管理!I228)/1000)</f>
        <v/>
      </c>
      <c r="Z228" s="181">
        <f>IF(SUM(センター管理!K228)=0,"",SUM(センター管理!K228)/1000)</f>
        <v>155</v>
      </c>
      <c r="AA228" s="181" t="e">
        <f>IF(SUM(センター管理!#REF!)=0,"",SUM(センター管理!#REF!)/1000)</f>
        <v>#REF!</v>
      </c>
      <c r="AB228" s="181">
        <f>IF(SUM(居宅!H228)=0,"",SUM(居宅!H228)/1000)</f>
        <v>120</v>
      </c>
      <c r="AC228" s="181" t="str">
        <f>IF(SUM(居宅!I228)=0,"",SUM(居宅!I228)/1000)</f>
        <v/>
      </c>
      <c r="AD228" s="181" t="str">
        <f>IF(SUM(居宅!L228)=0,"",SUM(居宅!L228)/1000)</f>
        <v/>
      </c>
      <c r="AE228" s="181">
        <f>IF(SUM(居宅!AF228)=0,"",SUM(居宅!AF228)/1000)</f>
        <v>120</v>
      </c>
      <c r="AF228" s="181" t="str">
        <f>IF(SUM(居宅!AJ228)=0,"",SUM(居宅!AJ228)/1000)</f>
        <v/>
      </c>
      <c r="AG228" s="181" t="str">
        <f>IF(SUM(居宅!AT228)=0,"",SUM(居宅!AT228)/1000)</f>
        <v/>
      </c>
      <c r="AH228" s="181" t="str">
        <f>IF(SUM(居宅!BA228)=0,"",SUM(居宅!BA228)/1000)</f>
        <v/>
      </c>
      <c r="AI228" s="181" t="str">
        <f>IF(SUM(作業所!H228)=0,"",SUM(作業所!H228)/1000)</f>
        <v/>
      </c>
      <c r="AJ228" s="181" t="str">
        <f>IF(SUM(作業所!I228)=0,"",SUM(作業所!I228)/1000)</f>
        <v/>
      </c>
      <c r="AK228" s="181" t="str">
        <f>IF(SUM(作業所!K228)=0,"",SUM(作業所!K228)/1000)</f>
        <v/>
      </c>
      <c r="AL228" s="181" t="str">
        <f>IF(SUM(作業所!R228)=0,"",SUM(作業所!R228)/1000)</f>
        <v/>
      </c>
      <c r="AM228" s="181">
        <f>IF(SUM('市受託(公益)'!H228)=0,"",SUM('市受託(公益)'!H228)/1000)</f>
        <v>20</v>
      </c>
      <c r="AN228" s="188" t="str">
        <f>IF(SUM('市受託(公益)'!I228)=0,"",SUM('市受託(公益)'!I228)/1000)</f>
        <v/>
      </c>
      <c r="AO228" s="188" t="str">
        <f>IF(SUM('市受託(公益)'!K228)=0,"",SUM('市受託(公益)'!K228)/1000)</f>
        <v/>
      </c>
      <c r="AP228" s="188">
        <f>IF(SUM('市受託(公益)'!M228)=0,"",SUM('市受託(公益)'!M228)/1000)</f>
        <v>20</v>
      </c>
      <c r="AQ228" s="188" t="e">
        <f>IF(SUM('市受託(公益)'!#REF!)=0,"",SUM('市受託(公益)'!#REF!)/1000)</f>
        <v>#REF!</v>
      </c>
    </row>
    <row r="229" spans="1:43" ht="16.5" hidden="1" customHeight="1" outlineLevel="3">
      <c r="A229" s="183"/>
      <c r="F229" s="192" t="s">
        <v>778</v>
      </c>
      <c r="G229" s="44" t="s">
        <v>881</v>
      </c>
      <c r="H229" s="179">
        <v>0</v>
      </c>
      <c r="I229" s="179">
        <f t="shared" si="6"/>
        <v>65</v>
      </c>
      <c r="J229" s="179">
        <f t="shared" si="7"/>
        <v>65</v>
      </c>
      <c r="K229" s="186" t="str">
        <f>IF(SUM(法人!H229)=0,"",SUM(法人!H229)/1000)</f>
        <v/>
      </c>
      <c r="L229" s="181" t="str">
        <f>IF(SUM(地域!H229)=0,"",SUM(地域!H229)/1000)</f>
        <v/>
      </c>
      <c r="M229" s="181">
        <f>IF(SUM(相談!H229)=0,"",SUM(相談!H229)/1000)</f>
        <v>65</v>
      </c>
      <c r="N229" s="181">
        <f>IF(SUM(相談!I229)=0,"",SUM(相談!I229)/1000)</f>
        <v>65</v>
      </c>
      <c r="O229" s="181" t="str">
        <f>IF(SUM(相談!M229)=0,"",SUM(相談!M229)/1000)</f>
        <v/>
      </c>
      <c r="P229" s="181" t="str">
        <f>IF(SUM(相談!T229)=0,"",SUM(相談!T229)/1000)</f>
        <v/>
      </c>
      <c r="Q229" s="181" t="str">
        <f>IF(SUM(基金!H229)=0,"",SUM(基金!H229)/1000)</f>
        <v/>
      </c>
      <c r="R229" s="181" t="str">
        <f>IF(SUM(善銀!H229)=0,"",SUM(善銀!H229)/1000)</f>
        <v/>
      </c>
      <c r="S229" s="181" t="str">
        <f>IF(SUM(一般募金!H229)=0,"",SUM(一般募金!H229)/1000)</f>
        <v/>
      </c>
      <c r="T229" s="181" t="str">
        <f>IF(SUM(一般募金!I229)=0,"",SUM(一般募金!I229)/1000)</f>
        <v/>
      </c>
      <c r="U229" s="181" t="e">
        <f>IF(SUM(一般募金!#REF!)=0,"",SUM(一般募金!#REF!)/1000)</f>
        <v>#REF!</v>
      </c>
      <c r="V229" s="181" t="str">
        <f>IF(SUM(一般募金!K229)=0,"",SUM(一般募金!K229)/1000)</f>
        <v/>
      </c>
      <c r="W229" s="181" t="str">
        <f>IF(SUM(歳末募金!H229)=0,"",SUM(歳末募金!I229)/1000)</f>
        <v/>
      </c>
      <c r="X229" s="181" t="str">
        <f>IF(SUM(センター管理!H229)=0,"",SUM(センター管理!H229)/1000)</f>
        <v/>
      </c>
      <c r="Y229" s="181" t="str">
        <f>IF(SUM(センター管理!I229)=0,"",SUM(センター管理!I229)/1000)</f>
        <v/>
      </c>
      <c r="Z229" s="181" t="str">
        <f>IF(SUM(センター管理!K229)=0,"",SUM(センター管理!K229)/1000)</f>
        <v/>
      </c>
      <c r="AA229" s="181" t="e">
        <f>IF(SUM(センター管理!#REF!)=0,"",SUM(センター管理!#REF!)/1000)</f>
        <v>#REF!</v>
      </c>
      <c r="AB229" s="181" t="str">
        <f>IF(SUM(居宅!H229)=0,"",SUM(居宅!H229)/1000)</f>
        <v/>
      </c>
      <c r="AC229" s="181" t="str">
        <f>IF(SUM(居宅!I229)=0,"",SUM(居宅!I229)/1000)</f>
        <v/>
      </c>
      <c r="AD229" s="181" t="str">
        <f>IF(SUM(居宅!L229)=0,"",SUM(居宅!L229)/1000)</f>
        <v/>
      </c>
      <c r="AE229" s="181" t="str">
        <f>IF(SUM(居宅!AF229)=0,"",SUM(居宅!AF229)/1000)</f>
        <v/>
      </c>
      <c r="AF229" s="181" t="str">
        <f>IF(SUM(居宅!AJ229)=0,"",SUM(居宅!AJ229)/1000)</f>
        <v/>
      </c>
      <c r="AG229" s="181" t="str">
        <f>IF(SUM(居宅!AT229)=0,"",SUM(居宅!AT229)/1000)</f>
        <v/>
      </c>
      <c r="AH229" s="181" t="str">
        <f>IF(SUM(居宅!BA229)=0,"",SUM(居宅!BA229)/1000)</f>
        <v/>
      </c>
      <c r="AI229" s="181" t="str">
        <f>IF(SUM(作業所!H229)=0,"",SUM(作業所!H229)/1000)</f>
        <v/>
      </c>
      <c r="AJ229" s="181" t="str">
        <f>IF(SUM(作業所!I229)=0,"",SUM(作業所!I229)/1000)</f>
        <v/>
      </c>
      <c r="AK229" s="181" t="str">
        <f>IF(SUM(作業所!K229)=0,"",SUM(作業所!K229)/1000)</f>
        <v/>
      </c>
      <c r="AL229" s="181" t="str">
        <f>IF(SUM(作業所!R229)=0,"",SUM(作業所!R229)/1000)</f>
        <v/>
      </c>
      <c r="AM229" s="181" t="str">
        <f>IF(SUM('市受託(公益)'!H229)=0,"",SUM('市受託(公益)'!H229)/1000)</f>
        <v/>
      </c>
      <c r="AN229" s="188"/>
      <c r="AO229" s="188"/>
      <c r="AP229" s="188"/>
      <c r="AQ229" s="188"/>
    </row>
    <row r="230" spans="1:43" ht="16.5" hidden="1" customHeight="1" outlineLevel="3">
      <c r="A230" s="183"/>
      <c r="F230" s="192" t="s">
        <v>779</v>
      </c>
      <c r="G230" s="44" t="s">
        <v>882</v>
      </c>
      <c r="H230" s="179">
        <v>0</v>
      </c>
      <c r="I230" s="179">
        <f t="shared" si="6"/>
        <v>48</v>
      </c>
      <c r="J230" s="179">
        <f t="shared" si="7"/>
        <v>48</v>
      </c>
      <c r="K230" s="186" t="str">
        <f>IF(SUM(法人!H230)=0,"",SUM(法人!H230)/1000)</f>
        <v/>
      </c>
      <c r="L230" s="181" t="str">
        <f>IF(SUM(地域!H230)=0,"",SUM(地域!H230)/1000)</f>
        <v/>
      </c>
      <c r="M230" s="181">
        <f>IF(SUM(相談!H230)=0,"",SUM(相談!H230)/1000)</f>
        <v>48</v>
      </c>
      <c r="N230" s="181">
        <f>IF(SUM(相談!I230)=0,"",SUM(相談!I230)/1000)</f>
        <v>48</v>
      </c>
      <c r="O230" s="181" t="str">
        <f>IF(SUM(相談!M230)=0,"",SUM(相談!M230)/1000)</f>
        <v/>
      </c>
      <c r="P230" s="181" t="str">
        <f>IF(SUM(相談!T230)=0,"",SUM(相談!T230)/1000)</f>
        <v/>
      </c>
      <c r="Q230" s="181" t="str">
        <f>IF(SUM(基金!H230)=0,"",SUM(基金!H230)/1000)</f>
        <v/>
      </c>
      <c r="R230" s="181" t="str">
        <f>IF(SUM(善銀!H230)=0,"",SUM(善銀!H230)/1000)</f>
        <v/>
      </c>
      <c r="S230" s="181" t="str">
        <f>IF(SUM(一般募金!H230)=0,"",SUM(一般募金!H230)/1000)</f>
        <v/>
      </c>
      <c r="T230" s="181" t="str">
        <f>IF(SUM(一般募金!I230)=0,"",SUM(一般募金!I230)/1000)</f>
        <v/>
      </c>
      <c r="U230" s="181" t="e">
        <f>IF(SUM(一般募金!#REF!)=0,"",SUM(一般募金!#REF!)/1000)</f>
        <v>#REF!</v>
      </c>
      <c r="V230" s="181" t="str">
        <f>IF(SUM(一般募金!K230)=0,"",SUM(一般募金!K230)/1000)</f>
        <v/>
      </c>
      <c r="W230" s="181" t="str">
        <f>IF(SUM(歳末募金!H230)=0,"",SUM(歳末募金!I230)/1000)</f>
        <v/>
      </c>
      <c r="X230" s="181" t="str">
        <f>IF(SUM(センター管理!H230)=0,"",SUM(センター管理!H230)/1000)</f>
        <v/>
      </c>
      <c r="Y230" s="181" t="str">
        <f>IF(SUM(センター管理!I230)=0,"",SUM(センター管理!I230)/1000)</f>
        <v/>
      </c>
      <c r="Z230" s="181" t="str">
        <f>IF(SUM(センター管理!K230)=0,"",SUM(センター管理!K230)/1000)</f>
        <v/>
      </c>
      <c r="AA230" s="181" t="e">
        <f>IF(SUM(センター管理!#REF!)=0,"",SUM(センター管理!#REF!)/1000)</f>
        <v>#REF!</v>
      </c>
      <c r="AB230" s="181" t="str">
        <f>IF(SUM(居宅!H230)=0,"",SUM(居宅!H230)/1000)</f>
        <v/>
      </c>
      <c r="AC230" s="181" t="str">
        <f>IF(SUM(居宅!I230)=0,"",SUM(居宅!I230)/1000)</f>
        <v/>
      </c>
      <c r="AD230" s="181" t="str">
        <f>IF(SUM(居宅!L230)=0,"",SUM(居宅!L230)/1000)</f>
        <v/>
      </c>
      <c r="AE230" s="181" t="str">
        <f>IF(SUM(居宅!AF230)=0,"",SUM(居宅!AF230)/1000)</f>
        <v/>
      </c>
      <c r="AF230" s="181" t="str">
        <f>IF(SUM(居宅!AJ230)=0,"",SUM(居宅!AJ230)/1000)</f>
        <v/>
      </c>
      <c r="AG230" s="181" t="str">
        <f>IF(SUM(居宅!AT230)=0,"",SUM(居宅!AT230)/1000)</f>
        <v/>
      </c>
      <c r="AH230" s="181" t="str">
        <f>IF(SUM(居宅!BA230)=0,"",SUM(居宅!BA230)/1000)</f>
        <v/>
      </c>
      <c r="AI230" s="181" t="str">
        <f>IF(SUM(作業所!H230)=0,"",SUM(作業所!H230)/1000)</f>
        <v/>
      </c>
      <c r="AJ230" s="181" t="str">
        <f>IF(SUM(作業所!I230)=0,"",SUM(作業所!I230)/1000)</f>
        <v/>
      </c>
      <c r="AK230" s="181" t="str">
        <f>IF(SUM(作業所!K230)=0,"",SUM(作業所!K230)/1000)</f>
        <v/>
      </c>
      <c r="AL230" s="181" t="str">
        <f>IF(SUM(作業所!R230)=0,"",SUM(作業所!R230)/1000)</f>
        <v/>
      </c>
      <c r="AM230" s="181" t="str">
        <f>IF(SUM('市受託(公益)'!H230)=0,"",SUM('市受託(公益)'!H230)/1000)</f>
        <v/>
      </c>
      <c r="AN230" s="188"/>
      <c r="AO230" s="188"/>
      <c r="AP230" s="188"/>
      <c r="AQ230" s="188"/>
    </row>
    <row r="231" spans="1:43" ht="16.5" hidden="1" customHeight="1" outlineLevel="3">
      <c r="A231" s="183"/>
      <c r="F231" s="192" t="s">
        <v>776</v>
      </c>
      <c r="G231" s="44" t="s">
        <v>883</v>
      </c>
      <c r="H231" s="179">
        <v>0</v>
      </c>
      <c r="I231" s="179">
        <f t="shared" si="6"/>
        <v>18</v>
      </c>
      <c r="J231" s="179">
        <f t="shared" si="7"/>
        <v>18</v>
      </c>
      <c r="K231" s="186" t="str">
        <f>IF(SUM(法人!H231)=0,"",SUM(法人!H231)/1000)</f>
        <v/>
      </c>
      <c r="L231" s="181" t="str">
        <f>IF(SUM(地域!H231)=0,"",SUM(地域!H231)/1000)</f>
        <v/>
      </c>
      <c r="M231" s="181">
        <f>IF(SUM(相談!H231)=0,"",SUM(相談!H231)/1000)</f>
        <v>18</v>
      </c>
      <c r="N231" s="181" t="str">
        <f>IF(SUM(相談!I231)=0,"",SUM(相談!I231)/1000)</f>
        <v/>
      </c>
      <c r="O231" s="181" t="str">
        <f>IF(SUM(相談!M231)=0,"",SUM(相談!M231)/1000)</f>
        <v/>
      </c>
      <c r="P231" s="181">
        <f>IF(SUM(相談!T231)=0,"",SUM(相談!T231)/1000)</f>
        <v>18</v>
      </c>
      <c r="Q231" s="181" t="str">
        <f>IF(SUM(基金!H231)=0,"",SUM(基金!H231)/1000)</f>
        <v/>
      </c>
      <c r="R231" s="181" t="str">
        <f>IF(SUM(善銀!H231)=0,"",SUM(善銀!H231)/1000)</f>
        <v/>
      </c>
      <c r="S231" s="181" t="str">
        <f>IF(SUM(一般募金!H231)=0,"",SUM(一般募金!H231)/1000)</f>
        <v/>
      </c>
      <c r="T231" s="181" t="str">
        <f>IF(SUM(一般募金!I231)=0,"",SUM(一般募金!I231)/1000)</f>
        <v/>
      </c>
      <c r="U231" s="181" t="e">
        <f>IF(SUM(一般募金!#REF!)=0,"",SUM(一般募金!#REF!)/1000)</f>
        <v>#REF!</v>
      </c>
      <c r="V231" s="181" t="str">
        <f>IF(SUM(一般募金!K231)=0,"",SUM(一般募金!K231)/1000)</f>
        <v/>
      </c>
      <c r="W231" s="181" t="str">
        <f>IF(SUM(歳末募金!H231)=0,"",SUM(歳末募金!I231)/1000)</f>
        <v/>
      </c>
      <c r="X231" s="181" t="str">
        <f>IF(SUM(センター管理!H231)=0,"",SUM(センター管理!H231)/1000)</f>
        <v/>
      </c>
      <c r="Y231" s="181" t="str">
        <f>IF(SUM(センター管理!I231)=0,"",SUM(センター管理!I231)/1000)</f>
        <v/>
      </c>
      <c r="Z231" s="181" t="str">
        <f>IF(SUM(センター管理!K231)=0,"",SUM(センター管理!K231)/1000)</f>
        <v/>
      </c>
      <c r="AA231" s="181" t="e">
        <f>IF(SUM(センター管理!#REF!)=0,"",SUM(センター管理!#REF!)/1000)</f>
        <v>#REF!</v>
      </c>
      <c r="AB231" s="181" t="str">
        <f>IF(SUM(居宅!H231)=0,"",SUM(居宅!H231)/1000)</f>
        <v/>
      </c>
      <c r="AC231" s="181" t="str">
        <f>IF(SUM(居宅!I231)=0,"",SUM(居宅!I231)/1000)</f>
        <v/>
      </c>
      <c r="AD231" s="181" t="str">
        <f>IF(SUM(居宅!L231)=0,"",SUM(居宅!L231)/1000)</f>
        <v/>
      </c>
      <c r="AE231" s="181" t="str">
        <f>IF(SUM(居宅!AF231)=0,"",SUM(居宅!AF231)/1000)</f>
        <v/>
      </c>
      <c r="AF231" s="181" t="str">
        <f>IF(SUM(居宅!AJ231)=0,"",SUM(居宅!AJ231)/1000)</f>
        <v/>
      </c>
      <c r="AG231" s="181" t="str">
        <f>IF(SUM(居宅!AT231)=0,"",SUM(居宅!AT231)/1000)</f>
        <v/>
      </c>
      <c r="AH231" s="181" t="str">
        <f>IF(SUM(居宅!BA231)=0,"",SUM(居宅!BA231)/1000)</f>
        <v/>
      </c>
      <c r="AI231" s="181" t="str">
        <f>IF(SUM(作業所!H231)=0,"",SUM(作業所!H231)/1000)</f>
        <v/>
      </c>
      <c r="AJ231" s="181" t="str">
        <f>IF(SUM(作業所!I231)=0,"",SUM(作業所!I231)/1000)</f>
        <v/>
      </c>
      <c r="AK231" s="181" t="str">
        <f>IF(SUM(作業所!K231)=0,"",SUM(作業所!K231)/1000)</f>
        <v/>
      </c>
      <c r="AL231" s="181" t="str">
        <f>IF(SUM(作業所!R231)=0,"",SUM(作業所!R231)/1000)</f>
        <v/>
      </c>
      <c r="AM231" s="181" t="str">
        <f>IF(SUM('市受託(公益)'!H231)=0,"",SUM('市受託(公益)'!H231)/1000)</f>
        <v/>
      </c>
      <c r="AN231" s="188"/>
      <c r="AO231" s="188"/>
      <c r="AP231" s="188"/>
      <c r="AQ231" s="188"/>
    </row>
    <row r="232" spans="1:43" ht="16.5" hidden="1" customHeight="1" outlineLevel="3">
      <c r="A232" s="183"/>
      <c r="F232" s="192" t="s">
        <v>780</v>
      </c>
      <c r="G232" s="44" t="s">
        <v>884</v>
      </c>
      <c r="H232" s="179">
        <v>0</v>
      </c>
      <c r="I232" s="179">
        <f t="shared" si="6"/>
        <v>120</v>
      </c>
      <c r="J232" s="179">
        <f t="shared" si="7"/>
        <v>120</v>
      </c>
      <c r="K232" s="186" t="str">
        <f>IF(SUM(法人!H232)=0,"",SUM(法人!H232)/1000)</f>
        <v/>
      </c>
      <c r="L232" s="181" t="str">
        <f>IF(SUM(地域!H232)=0,"",SUM(地域!H232)/1000)</f>
        <v/>
      </c>
      <c r="M232" s="181" t="str">
        <f>IF(SUM(相談!H232)=0,"",SUM(相談!H232)/1000)</f>
        <v/>
      </c>
      <c r="N232" s="181" t="str">
        <f>IF(SUM(相談!I232)=0,"",SUM(相談!I232)/1000)</f>
        <v/>
      </c>
      <c r="O232" s="181" t="str">
        <f>IF(SUM(相談!M232)=0,"",SUM(相談!M232)/1000)</f>
        <v/>
      </c>
      <c r="P232" s="181" t="str">
        <f>IF(SUM(相談!T232)=0,"",SUM(相談!T232)/1000)</f>
        <v/>
      </c>
      <c r="Q232" s="181" t="str">
        <f>IF(SUM(基金!H232)=0,"",SUM(基金!H232)/1000)</f>
        <v/>
      </c>
      <c r="R232" s="181" t="str">
        <f>IF(SUM(善銀!H232)=0,"",SUM(善銀!H232)/1000)</f>
        <v/>
      </c>
      <c r="S232" s="181" t="str">
        <f>IF(SUM(一般募金!H232)=0,"",SUM(一般募金!H232)/1000)</f>
        <v/>
      </c>
      <c r="T232" s="181" t="str">
        <f>IF(SUM(一般募金!I232)=0,"",SUM(一般募金!I232)/1000)</f>
        <v/>
      </c>
      <c r="U232" s="181" t="e">
        <f>IF(SUM(一般募金!#REF!)=0,"",SUM(一般募金!#REF!)/1000)</f>
        <v>#REF!</v>
      </c>
      <c r="V232" s="181" t="str">
        <f>IF(SUM(一般募金!K232)=0,"",SUM(一般募金!K232)/1000)</f>
        <v/>
      </c>
      <c r="W232" s="181" t="str">
        <f>IF(SUM(歳末募金!H232)=0,"",SUM(歳末募金!I232)/1000)</f>
        <v/>
      </c>
      <c r="X232" s="181" t="str">
        <f>IF(SUM(センター管理!H232)=0,"",SUM(センター管理!H232)/1000)</f>
        <v/>
      </c>
      <c r="Y232" s="181" t="str">
        <f>IF(SUM(センター管理!I232)=0,"",SUM(センター管理!I232)/1000)</f>
        <v/>
      </c>
      <c r="Z232" s="181" t="str">
        <f>IF(SUM(センター管理!K232)=0,"",SUM(センター管理!K232)/1000)</f>
        <v/>
      </c>
      <c r="AA232" s="181" t="e">
        <f>IF(SUM(センター管理!#REF!)=0,"",SUM(センター管理!#REF!)/1000)</f>
        <v>#REF!</v>
      </c>
      <c r="AB232" s="181">
        <f>IF(SUM(居宅!H232)=0,"",SUM(居宅!H232)/1000)</f>
        <v>120</v>
      </c>
      <c r="AC232" s="181" t="str">
        <f>IF(SUM(居宅!I232)=0,"",SUM(居宅!I232)/1000)</f>
        <v/>
      </c>
      <c r="AD232" s="181" t="str">
        <f>IF(SUM(居宅!L232)=0,"",SUM(居宅!L232)/1000)</f>
        <v/>
      </c>
      <c r="AE232" s="181">
        <f>IF(SUM(居宅!AF232)=0,"",SUM(居宅!AF232)/1000)</f>
        <v>120</v>
      </c>
      <c r="AF232" s="181" t="str">
        <f>IF(SUM(居宅!AJ232)=0,"",SUM(居宅!AJ232)/1000)</f>
        <v/>
      </c>
      <c r="AG232" s="181" t="str">
        <f>IF(SUM(居宅!AT232)=0,"",SUM(居宅!AT232)/1000)</f>
        <v/>
      </c>
      <c r="AH232" s="181" t="str">
        <f>IF(SUM(居宅!BA232)=0,"",SUM(居宅!BA232)/1000)</f>
        <v/>
      </c>
      <c r="AI232" s="181" t="str">
        <f>IF(SUM(作業所!H232)=0,"",SUM(作業所!H232)/1000)</f>
        <v/>
      </c>
      <c r="AJ232" s="181" t="str">
        <f>IF(SUM(作業所!I232)=0,"",SUM(作業所!I232)/1000)</f>
        <v/>
      </c>
      <c r="AK232" s="181" t="str">
        <f>IF(SUM(作業所!K232)=0,"",SUM(作業所!K232)/1000)</f>
        <v/>
      </c>
      <c r="AL232" s="181" t="str">
        <f>IF(SUM(作業所!R232)=0,"",SUM(作業所!R232)/1000)</f>
        <v/>
      </c>
      <c r="AM232" s="181" t="str">
        <f>IF(SUM('市受託(公益)'!H232)=0,"",SUM('市受託(公益)'!H232)/1000)</f>
        <v/>
      </c>
      <c r="AN232" s="188"/>
      <c r="AO232" s="188"/>
      <c r="AP232" s="188"/>
      <c r="AQ232" s="188"/>
    </row>
    <row r="233" spans="1:43" ht="16.5" hidden="1" customHeight="1" outlineLevel="3">
      <c r="A233" s="183"/>
      <c r="F233" s="192" t="s">
        <v>786</v>
      </c>
      <c r="G233" s="44" t="s">
        <v>885</v>
      </c>
      <c r="H233" s="179">
        <v>0</v>
      </c>
      <c r="I233" s="179">
        <f t="shared" si="6"/>
        <v>64</v>
      </c>
      <c r="J233" s="179">
        <f t="shared" si="7"/>
        <v>64</v>
      </c>
      <c r="K233" s="186" t="str">
        <f>IF(SUM(法人!H233)=0,"",SUM(法人!H233)/1000)</f>
        <v/>
      </c>
      <c r="L233" s="181" t="str">
        <f>IF(SUM(地域!H233)=0,"",SUM(地域!H233)/1000)</f>
        <v/>
      </c>
      <c r="M233" s="181" t="str">
        <f>IF(SUM(相談!H233)=0,"",SUM(相談!H233)/1000)</f>
        <v/>
      </c>
      <c r="N233" s="181" t="str">
        <f>IF(SUM(相談!I233)=0,"",SUM(相談!I233)/1000)</f>
        <v/>
      </c>
      <c r="O233" s="181" t="str">
        <f>IF(SUM(相談!M233)=0,"",SUM(相談!M233)/1000)</f>
        <v/>
      </c>
      <c r="P233" s="181" t="str">
        <f>IF(SUM(相談!T233)=0,"",SUM(相談!T233)/1000)</f>
        <v/>
      </c>
      <c r="Q233" s="181" t="str">
        <f>IF(SUM(基金!H233)=0,"",SUM(基金!H233)/1000)</f>
        <v/>
      </c>
      <c r="R233" s="181" t="str">
        <f>IF(SUM(善銀!H233)=0,"",SUM(善銀!H233)/1000)</f>
        <v/>
      </c>
      <c r="S233" s="181" t="str">
        <f>IF(SUM(一般募金!H233)=0,"",SUM(一般募金!H233)/1000)</f>
        <v/>
      </c>
      <c r="T233" s="181" t="str">
        <f>IF(SUM(一般募金!I233)=0,"",SUM(一般募金!I233)/1000)</f>
        <v/>
      </c>
      <c r="U233" s="181" t="e">
        <f>IF(SUM(一般募金!#REF!)=0,"",SUM(一般募金!#REF!)/1000)</f>
        <v>#REF!</v>
      </c>
      <c r="V233" s="181" t="str">
        <f>IF(SUM(一般募金!K233)=0,"",SUM(一般募金!K233)/1000)</f>
        <v/>
      </c>
      <c r="W233" s="181" t="str">
        <f>IF(SUM(歳末募金!H233)=0,"",SUM(歳末募金!I233)/1000)</f>
        <v/>
      </c>
      <c r="X233" s="181">
        <f>IF(SUM(センター管理!H233)=0,"",SUM(センター管理!H233)/1000)</f>
        <v>64</v>
      </c>
      <c r="Y233" s="181" t="str">
        <f>IF(SUM(センター管理!I233)=0,"",SUM(センター管理!I233)/1000)</f>
        <v/>
      </c>
      <c r="Z233" s="181">
        <f>IF(SUM(センター管理!K233)=0,"",SUM(センター管理!K233)/1000)</f>
        <v>64</v>
      </c>
      <c r="AA233" s="181" t="e">
        <f>IF(SUM(センター管理!#REF!)=0,"",SUM(センター管理!#REF!)/1000)</f>
        <v>#REF!</v>
      </c>
      <c r="AB233" s="181" t="str">
        <f>IF(SUM(居宅!H233)=0,"",SUM(居宅!H233)/1000)</f>
        <v/>
      </c>
      <c r="AC233" s="181" t="str">
        <f>IF(SUM(居宅!I233)=0,"",SUM(居宅!I233)/1000)</f>
        <v/>
      </c>
      <c r="AD233" s="181" t="str">
        <f>IF(SUM(居宅!L233)=0,"",SUM(居宅!L233)/1000)</f>
        <v/>
      </c>
      <c r="AE233" s="181" t="str">
        <f>IF(SUM(居宅!AF233)=0,"",SUM(居宅!AF233)/1000)</f>
        <v/>
      </c>
      <c r="AF233" s="181" t="str">
        <f>IF(SUM(居宅!AJ233)=0,"",SUM(居宅!AJ233)/1000)</f>
        <v/>
      </c>
      <c r="AG233" s="181" t="str">
        <f>IF(SUM(居宅!AT233)=0,"",SUM(居宅!AT233)/1000)</f>
        <v/>
      </c>
      <c r="AH233" s="181" t="str">
        <f>IF(SUM(居宅!BA233)=0,"",SUM(居宅!BA233)/1000)</f>
        <v/>
      </c>
      <c r="AI233" s="181" t="str">
        <f>IF(SUM(作業所!H233)=0,"",SUM(作業所!H233)/1000)</f>
        <v/>
      </c>
      <c r="AJ233" s="181" t="str">
        <f>IF(SUM(作業所!I233)=0,"",SUM(作業所!I233)/1000)</f>
        <v/>
      </c>
      <c r="AK233" s="181" t="str">
        <f>IF(SUM(作業所!K233)=0,"",SUM(作業所!K233)/1000)</f>
        <v/>
      </c>
      <c r="AL233" s="181" t="str">
        <f>IF(SUM(作業所!R233)=0,"",SUM(作業所!R233)/1000)</f>
        <v/>
      </c>
      <c r="AM233" s="181" t="str">
        <f>IF(SUM('市受託(公益)'!H233)=0,"",SUM('市受託(公益)'!H233)/1000)</f>
        <v/>
      </c>
      <c r="AN233" s="188"/>
      <c r="AO233" s="188"/>
      <c r="AP233" s="188"/>
      <c r="AQ233" s="188"/>
    </row>
    <row r="234" spans="1:43" ht="16.5" hidden="1" customHeight="1" outlineLevel="3">
      <c r="A234" s="183"/>
      <c r="F234" s="192" t="s">
        <v>787</v>
      </c>
      <c r="G234" s="44" t="s">
        <v>886</v>
      </c>
      <c r="H234" s="179">
        <v>0</v>
      </c>
      <c r="I234" s="179">
        <f t="shared" si="6"/>
        <v>86</v>
      </c>
      <c r="J234" s="179">
        <f t="shared" si="7"/>
        <v>86</v>
      </c>
      <c r="K234" s="186" t="str">
        <f>IF(SUM(法人!H234)=0,"",SUM(法人!H234)/1000)</f>
        <v/>
      </c>
      <c r="L234" s="181" t="str">
        <f>IF(SUM(地域!H234)=0,"",SUM(地域!H234)/1000)</f>
        <v/>
      </c>
      <c r="M234" s="181">
        <f>IF(SUM(相談!H234)=0,"",SUM(相談!H234)/1000)</f>
        <v>68</v>
      </c>
      <c r="N234" s="181">
        <f>IF(SUM(相談!I234)=0,"",SUM(相談!I234)/1000)</f>
        <v>16</v>
      </c>
      <c r="O234" s="181">
        <f>IF(SUM(相談!M234)=0,"",SUM(相談!M234)/1000)</f>
        <v>52</v>
      </c>
      <c r="P234" s="181" t="str">
        <f>IF(SUM(相談!T234)=0,"",SUM(相談!T234)/1000)</f>
        <v/>
      </c>
      <c r="Q234" s="181" t="str">
        <f>IF(SUM(基金!H234)=0,"",SUM(基金!H234)/1000)</f>
        <v/>
      </c>
      <c r="R234" s="181" t="str">
        <f>IF(SUM(善銀!H234)=0,"",SUM(善銀!H234)/1000)</f>
        <v/>
      </c>
      <c r="S234" s="181">
        <f>IF(SUM(一般募金!H234)=0,"",SUM(一般募金!H234)/1000)</f>
        <v>18</v>
      </c>
      <c r="T234" s="181" t="str">
        <f>IF(SUM(一般募金!I234)=0,"",SUM(一般募金!I234)/1000)</f>
        <v/>
      </c>
      <c r="U234" s="181" t="e">
        <f>IF(SUM(一般募金!#REF!)=0,"",SUM(一般募金!#REF!)/1000)</f>
        <v>#REF!</v>
      </c>
      <c r="V234" s="181">
        <f>IF(SUM(一般募金!K234)=0,"",SUM(一般募金!K234)/1000)</f>
        <v>18</v>
      </c>
      <c r="W234" s="181" t="str">
        <f>IF(SUM(歳末募金!H234)=0,"",SUM(歳末募金!I234)/1000)</f>
        <v/>
      </c>
      <c r="X234" s="181" t="str">
        <f>IF(SUM(センター管理!H234)=0,"",SUM(センター管理!H234)/1000)</f>
        <v/>
      </c>
      <c r="Y234" s="181" t="str">
        <f>IF(SUM(センター管理!I234)=0,"",SUM(センター管理!I234)/1000)</f>
        <v/>
      </c>
      <c r="Z234" s="181" t="str">
        <f>IF(SUM(センター管理!K234)=0,"",SUM(センター管理!K234)/1000)</f>
        <v/>
      </c>
      <c r="AA234" s="181" t="e">
        <f>IF(SUM(センター管理!#REF!)=0,"",SUM(センター管理!#REF!)/1000)</f>
        <v>#REF!</v>
      </c>
      <c r="AB234" s="181" t="str">
        <f>IF(SUM(居宅!H234)=0,"",SUM(居宅!H234)/1000)</f>
        <v/>
      </c>
      <c r="AC234" s="181" t="str">
        <f>IF(SUM(居宅!I234)=0,"",SUM(居宅!I234)/1000)</f>
        <v/>
      </c>
      <c r="AD234" s="181" t="str">
        <f>IF(SUM(居宅!L234)=0,"",SUM(居宅!L234)/1000)</f>
        <v/>
      </c>
      <c r="AE234" s="181" t="str">
        <f>IF(SUM(居宅!AF234)=0,"",SUM(居宅!AF234)/1000)</f>
        <v/>
      </c>
      <c r="AF234" s="181" t="str">
        <f>IF(SUM(居宅!AJ234)=0,"",SUM(居宅!AJ234)/1000)</f>
        <v/>
      </c>
      <c r="AG234" s="181" t="str">
        <f>IF(SUM(居宅!AT234)=0,"",SUM(居宅!AT234)/1000)</f>
        <v/>
      </c>
      <c r="AH234" s="181" t="str">
        <f>IF(SUM(居宅!BA234)=0,"",SUM(居宅!BA234)/1000)</f>
        <v/>
      </c>
      <c r="AI234" s="181" t="str">
        <f>IF(SUM(作業所!H234)=0,"",SUM(作業所!H234)/1000)</f>
        <v/>
      </c>
      <c r="AJ234" s="181" t="str">
        <f>IF(SUM(作業所!I234)=0,"",SUM(作業所!I234)/1000)</f>
        <v/>
      </c>
      <c r="AK234" s="181" t="str">
        <f>IF(SUM(作業所!K234)=0,"",SUM(作業所!K234)/1000)</f>
        <v/>
      </c>
      <c r="AL234" s="181" t="str">
        <f>IF(SUM(作業所!R234)=0,"",SUM(作業所!R234)/1000)</f>
        <v/>
      </c>
      <c r="AM234" s="181" t="str">
        <f>IF(SUM('市受託(公益)'!H234)=0,"",SUM('市受託(公益)'!H234)/1000)</f>
        <v/>
      </c>
      <c r="AN234" s="188"/>
      <c r="AO234" s="188"/>
      <c r="AP234" s="188"/>
      <c r="AQ234" s="188"/>
    </row>
    <row r="235" spans="1:43" ht="16.5" hidden="1" customHeight="1" outlineLevel="3">
      <c r="A235" s="183"/>
      <c r="F235" s="192" t="s">
        <v>879</v>
      </c>
      <c r="G235" s="44" t="s">
        <v>887</v>
      </c>
      <c r="H235" s="179">
        <v>0</v>
      </c>
      <c r="I235" s="179">
        <f t="shared" si="6"/>
        <v>4</v>
      </c>
      <c r="J235" s="179">
        <f t="shared" si="7"/>
        <v>4</v>
      </c>
      <c r="K235" s="186" t="str">
        <f>IF(SUM(法人!H235)=0,"",SUM(法人!H235)/1000)</f>
        <v/>
      </c>
      <c r="L235" s="181" t="str">
        <f>IF(SUM(地域!H235)=0,"",SUM(地域!H235)/1000)</f>
        <v/>
      </c>
      <c r="M235" s="181">
        <f>IF(SUM(相談!H235)=0,"",SUM(相談!H235)/1000)</f>
        <v>4</v>
      </c>
      <c r="N235" s="181">
        <f>IF(SUM(相談!I235)=0,"",SUM(相談!I235)/1000)</f>
        <v>4</v>
      </c>
      <c r="O235" s="181" t="str">
        <f>IF(SUM(相談!M235)=0,"",SUM(相談!M235)/1000)</f>
        <v/>
      </c>
      <c r="P235" s="181" t="str">
        <f>IF(SUM(相談!T235)=0,"",SUM(相談!T235)/1000)</f>
        <v/>
      </c>
      <c r="Q235" s="181" t="str">
        <f>IF(SUM(基金!H235)=0,"",SUM(基金!H235)/1000)</f>
        <v/>
      </c>
      <c r="R235" s="181" t="str">
        <f>IF(SUM(善銀!H235)=0,"",SUM(善銀!H235)/1000)</f>
        <v/>
      </c>
      <c r="S235" s="181" t="str">
        <f>IF(SUM(一般募金!H235)=0,"",SUM(一般募金!H235)/1000)</f>
        <v/>
      </c>
      <c r="T235" s="181" t="str">
        <f>IF(SUM(一般募金!I235)=0,"",SUM(一般募金!I235)/1000)</f>
        <v/>
      </c>
      <c r="U235" s="181" t="e">
        <f>IF(SUM(一般募金!#REF!)=0,"",SUM(一般募金!#REF!)/1000)</f>
        <v>#REF!</v>
      </c>
      <c r="V235" s="181" t="str">
        <f>IF(SUM(一般募金!K235)=0,"",SUM(一般募金!K235)/1000)</f>
        <v/>
      </c>
      <c r="W235" s="181" t="str">
        <f>IF(SUM(歳末募金!H235)=0,"",SUM(歳末募金!I235)/1000)</f>
        <v/>
      </c>
      <c r="X235" s="181" t="str">
        <f>IF(SUM(センター管理!H235)=0,"",SUM(センター管理!H235)/1000)</f>
        <v/>
      </c>
      <c r="Y235" s="181" t="str">
        <f>IF(SUM(センター管理!I235)=0,"",SUM(センター管理!I235)/1000)</f>
        <v/>
      </c>
      <c r="Z235" s="181" t="str">
        <f>IF(SUM(センター管理!K235)=0,"",SUM(センター管理!K235)/1000)</f>
        <v/>
      </c>
      <c r="AA235" s="181" t="e">
        <f>IF(SUM(センター管理!#REF!)=0,"",SUM(センター管理!#REF!)/1000)</f>
        <v>#REF!</v>
      </c>
      <c r="AB235" s="181" t="str">
        <f>IF(SUM(居宅!H235)=0,"",SUM(居宅!H235)/1000)</f>
        <v/>
      </c>
      <c r="AC235" s="181" t="str">
        <f>IF(SUM(居宅!I235)=0,"",SUM(居宅!I235)/1000)</f>
        <v/>
      </c>
      <c r="AD235" s="181" t="str">
        <f>IF(SUM(居宅!L235)=0,"",SUM(居宅!L235)/1000)</f>
        <v/>
      </c>
      <c r="AE235" s="181" t="str">
        <f>IF(SUM(居宅!AF235)=0,"",SUM(居宅!AF235)/1000)</f>
        <v/>
      </c>
      <c r="AF235" s="181" t="str">
        <f>IF(SUM(居宅!AJ235)=0,"",SUM(居宅!AJ235)/1000)</f>
        <v/>
      </c>
      <c r="AG235" s="181" t="str">
        <f>IF(SUM(居宅!AT235)=0,"",SUM(居宅!AT235)/1000)</f>
        <v/>
      </c>
      <c r="AH235" s="181" t="str">
        <f>IF(SUM(居宅!BA235)=0,"",SUM(居宅!BA235)/1000)</f>
        <v/>
      </c>
      <c r="AI235" s="181" t="str">
        <f>IF(SUM(作業所!H235)=0,"",SUM(作業所!H235)/1000)</f>
        <v/>
      </c>
      <c r="AJ235" s="181" t="str">
        <f>IF(SUM(作業所!I235)=0,"",SUM(作業所!I235)/1000)</f>
        <v/>
      </c>
      <c r="AK235" s="181" t="str">
        <f>IF(SUM(作業所!K235)=0,"",SUM(作業所!K235)/1000)</f>
        <v/>
      </c>
      <c r="AL235" s="181" t="str">
        <f>IF(SUM(作業所!R235)=0,"",SUM(作業所!R235)/1000)</f>
        <v/>
      </c>
      <c r="AM235" s="181" t="str">
        <f>IF(SUM('市受託(公益)'!H235)=0,"",SUM('市受託(公益)'!H235)/1000)</f>
        <v/>
      </c>
      <c r="AN235" s="188"/>
      <c r="AO235" s="188"/>
      <c r="AP235" s="188"/>
      <c r="AQ235" s="188"/>
    </row>
    <row r="236" spans="1:43" ht="16.5" hidden="1" customHeight="1" outlineLevel="3">
      <c r="A236" s="183"/>
      <c r="F236" s="192" t="s">
        <v>880</v>
      </c>
      <c r="G236" s="44" t="s">
        <v>888</v>
      </c>
      <c r="H236" s="179">
        <v>0</v>
      </c>
      <c r="I236" s="179">
        <f t="shared" si="6"/>
        <v>120</v>
      </c>
      <c r="J236" s="179">
        <f t="shared" si="7"/>
        <v>120</v>
      </c>
      <c r="K236" s="186" t="str">
        <f>IF(SUM(法人!H236)=0,"",SUM(法人!H236)/1000)</f>
        <v/>
      </c>
      <c r="L236" s="181" t="str">
        <f>IF(SUM(地域!H236)=0,"",SUM(地域!H236)/1000)</f>
        <v/>
      </c>
      <c r="M236" s="181">
        <f>IF(SUM(相談!H236)=0,"",SUM(相談!H236)/1000)</f>
        <v>120</v>
      </c>
      <c r="N236" s="181">
        <f>IF(SUM(相談!I236)=0,"",SUM(相談!I236)/1000)</f>
        <v>120</v>
      </c>
      <c r="O236" s="181" t="str">
        <f>IF(SUM(相談!M236)=0,"",SUM(相談!M236)/1000)</f>
        <v/>
      </c>
      <c r="P236" s="181" t="str">
        <f>IF(SUM(相談!T236)=0,"",SUM(相談!T236)/1000)</f>
        <v/>
      </c>
      <c r="Q236" s="181" t="str">
        <f>IF(SUM(基金!H236)=0,"",SUM(基金!H236)/1000)</f>
        <v/>
      </c>
      <c r="R236" s="181" t="str">
        <f>IF(SUM(善銀!H236)=0,"",SUM(善銀!H236)/1000)</f>
        <v/>
      </c>
      <c r="S236" s="181" t="str">
        <f>IF(SUM(一般募金!H236)=0,"",SUM(一般募金!H236)/1000)</f>
        <v/>
      </c>
      <c r="T236" s="181" t="str">
        <f>IF(SUM(一般募金!I236)=0,"",SUM(一般募金!I236)/1000)</f>
        <v/>
      </c>
      <c r="U236" s="181" t="e">
        <f>IF(SUM(一般募金!#REF!)=0,"",SUM(一般募金!#REF!)/1000)</f>
        <v>#REF!</v>
      </c>
      <c r="V236" s="181" t="str">
        <f>IF(SUM(一般募金!K236)=0,"",SUM(一般募金!K236)/1000)</f>
        <v/>
      </c>
      <c r="W236" s="181" t="str">
        <f>IF(SUM(歳末募金!H236)=0,"",SUM(歳末募金!I236)/1000)</f>
        <v/>
      </c>
      <c r="X236" s="181" t="str">
        <f>IF(SUM(センター管理!H236)=0,"",SUM(センター管理!H236)/1000)</f>
        <v/>
      </c>
      <c r="Y236" s="181" t="str">
        <f>IF(SUM(センター管理!I236)=0,"",SUM(センター管理!I236)/1000)</f>
        <v/>
      </c>
      <c r="Z236" s="181" t="str">
        <f>IF(SUM(センター管理!K236)=0,"",SUM(センター管理!K236)/1000)</f>
        <v/>
      </c>
      <c r="AA236" s="181" t="e">
        <f>IF(SUM(センター管理!#REF!)=0,"",SUM(センター管理!#REF!)/1000)</f>
        <v>#REF!</v>
      </c>
      <c r="AB236" s="181" t="str">
        <f>IF(SUM(居宅!H236)=0,"",SUM(居宅!H236)/1000)</f>
        <v/>
      </c>
      <c r="AC236" s="181" t="str">
        <f>IF(SUM(居宅!I236)=0,"",SUM(居宅!I236)/1000)</f>
        <v/>
      </c>
      <c r="AD236" s="181" t="str">
        <f>IF(SUM(居宅!L236)=0,"",SUM(居宅!L236)/1000)</f>
        <v/>
      </c>
      <c r="AE236" s="181" t="str">
        <f>IF(SUM(居宅!AF236)=0,"",SUM(居宅!AF236)/1000)</f>
        <v/>
      </c>
      <c r="AF236" s="181" t="str">
        <f>IF(SUM(居宅!AJ236)=0,"",SUM(居宅!AJ236)/1000)</f>
        <v/>
      </c>
      <c r="AG236" s="181" t="str">
        <f>IF(SUM(居宅!AT236)=0,"",SUM(居宅!AT236)/1000)</f>
        <v/>
      </c>
      <c r="AH236" s="181" t="str">
        <f>IF(SUM(居宅!BA236)=0,"",SUM(居宅!BA236)/1000)</f>
        <v/>
      </c>
      <c r="AI236" s="181" t="str">
        <f>IF(SUM(作業所!H236)=0,"",SUM(作業所!H236)/1000)</f>
        <v/>
      </c>
      <c r="AJ236" s="181" t="str">
        <f>IF(SUM(作業所!I236)=0,"",SUM(作業所!I236)/1000)</f>
        <v/>
      </c>
      <c r="AK236" s="181" t="str">
        <f>IF(SUM(作業所!K236)=0,"",SUM(作業所!K236)/1000)</f>
        <v/>
      </c>
      <c r="AL236" s="181" t="str">
        <f>IF(SUM(作業所!R236)=0,"",SUM(作業所!R236)/1000)</f>
        <v/>
      </c>
      <c r="AM236" s="181" t="str">
        <f>IF(SUM('市受託(公益)'!H236)=0,"",SUM('市受託(公益)'!H236)/1000)</f>
        <v/>
      </c>
      <c r="AN236" s="188"/>
      <c r="AO236" s="188"/>
      <c r="AP236" s="188"/>
      <c r="AQ236" s="188"/>
    </row>
    <row r="237" spans="1:43" ht="16.5" hidden="1" customHeight="1" outlineLevel="3">
      <c r="A237" s="183"/>
      <c r="F237" s="192" t="s">
        <v>781</v>
      </c>
      <c r="G237" s="44" t="s">
        <v>785</v>
      </c>
      <c r="H237" s="179">
        <v>0</v>
      </c>
      <c r="I237" s="179">
        <f t="shared" si="6"/>
        <v>311</v>
      </c>
      <c r="J237" s="179">
        <f t="shared" si="7"/>
        <v>311</v>
      </c>
      <c r="K237" s="186" t="str">
        <f>IF(SUM(法人!H237)=0,"",SUM(法人!H237)/1000)</f>
        <v/>
      </c>
      <c r="L237" s="181">
        <f>IF(SUM(地域!H237)=0,"",SUM(地域!H237)/1000)</f>
        <v>60</v>
      </c>
      <c r="M237" s="181">
        <f>IF(SUM(相談!H237)=0,"",SUM(相談!H237)/1000)</f>
        <v>20</v>
      </c>
      <c r="N237" s="181">
        <f>IF(SUM(相談!I237)=0,"",SUM(相談!I237)/1000)</f>
        <v>20</v>
      </c>
      <c r="O237" s="181" t="str">
        <f>IF(SUM(相談!M237)=0,"",SUM(相談!M237)/1000)</f>
        <v/>
      </c>
      <c r="P237" s="181" t="str">
        <f>IF(SUM(相談!T237)=0,"",SUM(相談!T237)/1000)</f>
        <v/>
      </c>
      <c r="Q237" s="181" t="str">
        <f>IF(SUM(基金!H237)=0,"",SUM(基金!H237)/1000)</f>
        <v/>
      </c>
      <c r="R237" s="181" t="str">
        <f>IF(SUM(善銀!H237)=0,"",SUM(善銀!H237)/1000)</f>
        <v/>
      </c>
      <c r="S237" s="181">
        <f>IF(SUM(一般募金!H237)=0,"",SUM(一般募金!H237)/1000)</f>
        <v>40</v>
      </c>
      <c r="T237" s="181" t="str">
        <f>IF(SUM(一般募金!I237)=0,"",SUM(一般募金!I237)/1000)</f>
        <v/>
      </c>
      <c r="U237" s="181" t="e">
        <f>IF(SUM(一般募金!#REF!)=0,"",SUM(一般募金!#REF!)/1000)</f>
        <v>#REF!</v>
      </c>
      <c r="V237" s="181">
        <f>IF(SUM(一般募金!K237)=0,"",SUM(一般募金!K237)/1000)</f>
        <v>40</v>
      </c>
      <c r="W237" s="181">
        <f>IF(SUM(歳末募金!H237)=0,"",SUM(歳末募金!I237)/1000)</f>
        <v>80</v>
      </c>
      <c r="X237" s="181">
        <f>IF(SUM(センター管理!H237)=0,"",SUM(センター管理!H237)/1000)</f>
        <v>91</v>
      </c>
      <c r="Y237" s="181" t="str">
        <f>IF(SUM(センター管理!I237)=0,"",SUM(センター管理!I237)/1000)</f>
        <v/>
      </c>
      <c r="Z237" s="181">
        <f>IF(SUM(センター管理!K237)=0,"",SUM(センター管理!K237)/1000)</f>
        <v>91</v>
      </c>
      <c r="AA237" s="181" t="e">
        <f>IF(SUM(センター管理!#REF!)=0,"",SUM(センター管理!#REF!)/1000)</f>
        <v>#REF!</v>
      </c>
      <c r="AB237" s="181" t="str">
        <f>IF(SUM(居宅!H237)=0,"",SUM(居宅!H237)/1000)</f>
        <v/>
      </c>
      <c r="AC237" s="181" t="str">
        <f>IF(SUM(居宅!I237)=0,"",SUM(居宅!I237)/1000)</f>
        <v/>
      </c>
      <c r="AD237" s="181" t="str">
        <f>IF(SUM(居宅!L237)=0,"",SUM(居宅!L237)/1000)</f>
        <v/>
      </c>
      <c r="AE237" s="181" t="str">
        <f>IF(SUM(居宅!AF237)=0,"",SUM(居宅!AF237)/1000)</f>
        <v/>
      </c>
      <c r="AF237" s="181" t="str">
        <f>IF(SUM(居宅!AJ237)=0,"",SUM(居宅!AJ237)/1000)</f>
        <v/>
      </c>
      <c r="AG237" s="181" t="str">
        <f>IF(SUM(居宅!AT237)=0,"",SUM(居宅!AT237)/1000)</f>
        <v/>
      </c>
      <c r="AH237" s="181" t="str">
        <f>IF(SUM(居宅!BA237)=0,"",SUM(居宅!BA237)/1000)</f>
        <v/>
      </c>
      <c r="AI237" s="181" t="str">
        <f>IF(SUM(作業所!H237)=0,"",SUM(作業所!H237)/1000)</f>
        <v/>
      </c>
      <c r="AJ237" s="181" t="str">
        <f>IF(SUM(作業所!I237)=0,"",SUM(作業所!I237)/1000)</f>
        <v/>
      </c>
      <c r="AK237" s="181" t="str">
        <f>IF(SUM(作業所!K237)=0,"",SUM(作業所!K237)/1000)</f>
        <v/>
      </c>
      <c r="AL237" s="181" t="str">
        <f>IF(SUM(作業所!R237)=0,"",SUM(作業所!R237)/1000)</f>
        <v/>
      </c>
      <c r="AM237" s="181">
        <f>IF(SUM('市受託(公益)'!H237)=0,"",SUM('市受託(公益)'!H237)/1000)</f>
        <v>20</v>
      </c>
      <c r="AN237" s="188"/>
      <c r="AO237" s="188"/>
      <c r="AP237" s="188"/>
      <c r="AQ237" s="188"/>
    </row>
    <row r="238" spans="1:43" ht="16.5" hidden="1" customHeight="1" outlineLevel="1">
      <c r="A238" s="183"/>
      <c r="D238" s="28" t="s">
        <v>413</v>
      </c>
      <c r="E238" s="48" t="s">
        <v>170</v>
      </c>
      <c r="F238" s="49"/>
      <c r="G238" s="185"/>
      <c r="H238" s="179"/>
      <c r="I238" s="179" t="str">
        <f t="shared" si="6"/>
        <v/>
      </c>
      <c r="J238" s="179" t="str">
        <f t="shared" si="7"/>
        <v xml:space="preserve"> </v>
      </c>
      <c r="K238" s="186" t="str">
        <f>IF(SUM(法人!H238)=0,"",SUM(法人!H238)/1000)</f>
        <v/>
      </c>
      <c r="L238" s="181" t="str">
        <f>IF(SUM(地域!H238)=0,"",SUM(地域!H238)/1000)</f>
        <v/>
      </c>
      <c r="M238" s="181" t="str">
        <f>IF(SUM(相談!H238)=0,"",SUM(相談!H238)/1000)</f>
        <v/>
      </c>
      <c r="N238" s="181" t="str">
        <f>IF(SUM(相談!I238)=0,"",SUM(相談!I238)/1000)</f>
        <v/>
      </c>
      <c r="O238" s="181" t="str">
        <f>IF(SUM(相談!M238)=0,"",SUM(相談!M238)/1000)</f>
        <v/>
      </c>
      <c r="P238" s="181" t="str">
        <f>IF(SUM(相談!T238)=0,"",SUM(相談!T238)/1000)</f>
        <v/>
      </c>
      <c r="Q238" s="181" t="str">
        <f>IF(SUM(基金!H238)=0,"",SUM(基金!H238)/1000)</f>
        <v/>
      </c>
      <c r="R238" s="181" t="str">
        <f>IF(SUM(善銀!H238)=0,"",SUM(善銀!H238)/1000)</f>
        <v/>
      </c>
      <c r="S238" s="181" t="str">
        <f>IF(SUM(一般募金!H238)=0,"",SUM(一般募金!H238)/1000)</f>
        <v/>
      </c>
      <c r="T238" s="181" t="str">
        <f>IF(SUM(一般募金!I238)=0,"",SUM(一般募金!I238)/1000)</f>
        <v/>
      </c>
      <c r="U238" s="181" t="e">
        <f>IF(SUM(一般募金!#REF!)=0,"",SUM(一般募金!#REF!)/1000)</f>
        <v>#REF!</v>
      </c>
      <c r="V238" s="181" t="str">
        <f>IF(SUM(一般募金!K238)=0,"",SUM(一般募金!K238)/1000)</f>
        <v/>
      </c>
      <c r="W238" s="181" t="str">
        <f>IF(SUM(歳末募金!H238)=0,"",SUM(歳末募金!I238)/1000)</f>
        <v/>
      </c>
      <c r="X238" s="181" t="str">
        <f>IF(SUM(センター管理!H238)=0,"",SUM(センター管理!H238)/1000)</f>
        <v/>
      </c>
      <c r="Y238" s="181" t="str">
        <f>IF(SUM(センター管理!I238)=0,"",SUM(センター管理!I238)/1000)</f>
        <v/>
      </c>
      <c r="Z238" s="181" t="str">
        <f>IF(SUM(センター管理!K238)=0,"",SUM(センター管理!K238)/1000)</f>
        <v/>
      </c>
      <c r="AA238" s="181" t="e">
        <f>IF(SUM(センター管理!#REF!)=0,"",SUM(センター管理!#REF!)/1000)</f>
        <v>#REF!</v>
      </c>
      <c r="AB238" s="181" t="str">
        <f>IF(SUM(居宅!H238)=0,"",SUM(居宅!H238)/1000)</f>
        <v/>
      </c>
      <c r="AC238" s="181" t="str">
        <f>IF(SUM(居宅!I238)=0,"",SUM(居宅!I238)/1000)</f>
        <v/>
      </c>
      <c r="AD238" s="181" t="str">
        <f>IF(SUM(居宅!L238)=0,"",SUM(居宅!L238)/1000)</f>
        <v/>
      </c>
      <c r="AE238" s="181" t="str">
        <f>IF(SUM(居宅!AF238)=0,"",SUM(居宅!AF238)/1000)</f>
        <v/>
      </c>
      <c r="AF238" s="181" t="str">
        <f>IF(SUM(居宅!AJ238)=0,"",SUM(居宅!AJ238)/1000)</f>
        <v/>
      </c>
      <c r="AG238" s="181" t="str">
        <f>IF(SUM(居宅!AT238)=0,"",SUM(居宅!AT238)/1000)</f>
        <v/>
      </c>
      <c r="AH238" s="181" t="str">
        <f>IF(SUM(居宅!BA238)=0,"",SUM(居宅!BA238)/1000)</f>
        <v/>
      </c>
      <c r="AI238" s="181" t="str">
        <f>IF(SUM(作業所!H238)=0,"",SUM(作業所!H238)/1000)</f>
        <v/>
      </c>
      <c r="AJ238" s="181" t="str">
        <f>IF(SUM(作業所!I238)=0,"",SUM(作業所!I238)/1000)</f>
        <v/>
      </c>
      <c r="AK238" s="181" t="str">
        <f>IF(SUM(作業所!K238)=0,"",SUM(作業所!K238)/1000)</f>
        <v/>
      </c>
      <c r="AL238" s="181" t="str">
        <f>IF(SUM(作業所!R238)=0,"",SUM(作業所!R238)/1000)</f>
        <v/>
      </c>
      <c r="AM238" s="181" t="str">
        <f>IF(SUM('市受託(公益)'!H238)=0,"",SUM('市受託(公益)'!H238)/1000)</f>
        <v/>
      </c>
      <c r="AN238" s="191" t="str">
        <f>IF(SUM('市受託(公益)'!I238)=0,"",SUM('市受託(公益)'!I238)/1000)</f>
        <v/>
      </c>
      <c r="AO238" s="191" t="str">
        <f>IF(SUM('市受託(公益)'!K238)=0,"",SUM('市受託(公益)'!K238)/1000)</f>
        <v/>
      </c>
      <c r="AP238" s="191" t="str">
        <f>IF(SUM('市受託(公益)'!M238)=0,"",SUM('市受託(公益)'!M238)/1000)</f>
        <v/>
      </c>
      <c r="AQ238" s="191" t="e">
        <f>IF(SUM('市受託(公益)'!#REF!)=0,"",SUM('市受託(公益)'!#REF!)/1000)</f>
        <v>#REF!</v>
      </c>
    </row>
    <row r="239" spans="1:43" ht="16.5" hidden="1" customHeight="1" outlineLevel="1">
      <c r="A239" s="183"/>
      <c r="D239" s="28" t="s">
        <v>130</v>
      </c>
      <c r="E239" s="48" t="s">
        <v>173</v>
      </c>
      <c r="F239" s="49"/>
      <c r="G239" s="185"/>
      <c r="H239" s="179">
        <v>21758</v>
      </c>
      <c r="I239" s="179">
        <f t="shared" si="6"/>
        <v>19968</v>
      </c>
      <c r="J239" s="179">
        <f t="shared" si="7"/>
        <v>-1790</v>
      </c>
      <c r="K239" s="186">
        <f>IF(SUM(法人!H239)=0,"",SUM(法人!H239)/1000)</f>
        <v>430</v>
      </c>
      <c r="L239" s="181">
        <f>IF(SUM(地域!H239)=0,"",SUM(地域!H239)/1000)</f>
        <v>989</v>
      </c>
      <c r="M239" s="181">
        <f>IF(SUM(相談!H239)=0,"",SUM(相談!H239)/1000)</f>
        <v>749</v>
      </c>
      <c r="N239" s="181">
        <f>IF(SUM(相談!I239)=0,"",SUM(相談!I239)/1000)</f>
        <v>601</v>
      </c>
      <c r="O239" s="181">
        <f>IF(SUM(相談!M239)=0,"",SUM(相談!M239)/1000)</f>
        <v>148</v>
      </c>
      <c r="P239" s="181" t="str">
        <f>IF(SUM(相談!T239)=0,"",SUM(相談!T239)/1000)</f>
        <v/>
      </c>
      <c r="Q239" s="181" t="str">
        <f>IF(SUM(基金!H239)=0,"",SUM(基金!H239)/1000)</f>
        <v/>
      </c>
      <c r="R239" s="181" t="str">
        <f>IF(SUM(善銀!H239)=0,"",SUM(善銀!H239)/1000)</f>
        <v/>
      </c>
      <c r="S239" s="181">
        <f>IF(SUM(一般募金!H239)=0,"",SUM(一般募金!H239)/1000)</f>
        <v>33</v>
      </c>
      <c r="T239" s="181" t="str">
        <f>IF(SUM(一般募金!I239)=0,"",SUM(一般募金!I239)/1000)</f>
        <v/>
      </c>
      <c r="U239" s="181" t="e">
        <f>IF(SUM(一般募金!#REF!)=0,"",SUM(一般募金!#REF!)/1000)</f>
        <v>#REF!</v>
      </c>
      <c r="V239" s="181">
        <f>IF(SUM(一般募金!K239)=0,"",SUM(一般募金!K239)/1000)</f>
        <v>33</v>
      </c>
      <c r="W239" s="181" t="str">
        <f>IF(SUM(歳末募金!H239)=0,"",SUM(歳末募金!I239)/1000)</f>
        <v/>
      </c>
      <c r="X239" s="181" t="str">
        <f>IF(SUM(センター管理!H239)=0,"",SUM(センター管理!H239)/1000)</f>
        <v/>
      </c>
      <c r="Y239" s="181" t="str">
        <f>IF(SUM(センター管理!I239)=0,"",SUM(センター管理!I239)/1000)</f>
        <v/>
      </c>
      <c r="Z239" s="181" t="str">
        <f>IF(SUM(センター管理!K239)=0,"",SUM(センター管理!K239)/1000)</f>
        <v/>
      </c>
      <c r="AA239" s="181" t="e">
        <f>IF(SUM(センター管理!#REF!)=0,"",SUM(センター管理!#REF!)/1000)</f>
        <v>#REF!</v>
      </c>
      <c r="AB239" s="181">
        <f>IF(SUM(居宅!H239)=0,"",SUM(居宅!H239)/1000)</f>
        <v>15194</v>
      </c>
      <c r="AC239" s="181">
        <f>IF(SUM(居宅!I239)=0,"",SUM(居宅!I239)/1000)</f>
        <v>105</v>
      </c>
      <c r="AD239" s="181">
        <f>IF(SUM(居宅!L239)=0,"",SUM(居宅!L239)/1000)</f>
        <v>7076</v>
      </c>
      <c r="AE239" s="181">
        <f>IF(SUM(居宅!AF239)=0,"",SUM(居宅!AF239)/1000)</f>
        <v>1301</v>
      </c>
      <c r="AF239" s="181">
        <f>IF(SUM(居宅!AJ239)=0,"",SUM(居宅!AJ239)/1000)</f>
        <v>2289</v>
      </c>
      <c r="AG239" s="181">
        <f>IF(SUM(居宅!AT239)=0,"",SUM(居宅!AT239)/1000)</f>
        <v>2881</v>
      </c>
      <c r="AH239" s="181">
        <f>IF(SUM(居宅!BA239)=0,"",SUM(居宅!BA239)/1000)</f>
        <v>1542</v>
      </c>
      <c r="AI239" s="181">
        <f>IF(SUM(作業所!H239)=0,"",SUM(作業所!H239)/1000)</f>
        <v>1775</v>
      </c>
      <c r="AJ239" s="181" t="str">
        <f>IF(SUM(作業所!I239)=0,"",SUM(作業所!I239)/1000)</f>
        <v/>
      </c>
      <c r="AK239" s="181">
        <f>IF(SUM(作業所!K239)=0,"",SUM(作業所!K239)/1000)</f>
        <v>1035</v>
      </c>
      <c r="AL239" s="181">
        <f>IF(SUM(作業所!R239)=0,"",SUM(作業所!R239)/1000)</f>
        <v>740</v>
      </c>
      <c r="AM239" s="181">
        <f>IF(SUM('市受託(公益)'!H239)=0,"",SUM('市受託(公益)'!H239)/1000)</f>
        <v>798</v>
      </c>
      <c r="AN239" s="191">
        <f>IF(SUM('市受託(公益)'!I239)=0,"",SUM('市受託(公益)'!I239)/1000)</f>
        <v>18</v>
      </c>
      <c r="AO239" s="191">
        <f>IF(SUM('市受託(公益)'!K239)=0,"",SUM('市受託(公益)'!K239)/1000)</f>
        <v>700</v>
      </c>
      <c r="AP239" s="191">
        <f>IF(SUM('市受託(公益)'!M239)=0,"",SUM('市受託(公益)'!M239)/1000)</f>
        <v>80</v>
      </c>
      <c r="AQ239" s="191" t="e">
        <f>IF(SUM('市受託(公益)'!#REF!)=0,"",SUM('市受託(公益)'!#REF!)/1000)</f>
        <v>#REF!</v>
      </c>
    </row>
    <row r="240" spans="1:43" ht="16.5" hidden="1" customHeight="1" outlineLevel="3">
      <c r="A240" s="183"/>
      <c r="F240" s="192" t="s">
        <v>778</v>
      </c>
      <c r="G240" s="44" t="s">
        <v>889</v>
      </c>
      <c r="H240" s="179">
        <v>0</v>
      </c>
      <c r="I240" s="179">
        <f t="shared" si="6"/>
        <v>4508</v>
      </c>
      <c r="J240" s="179">
        <f t="shared" si="7"/>
        <v>4508</v>
      </c>
      <c r="K240" s="186">
        <f>IF(SUM(法人!H240)=0,"",SUM(法人!H240)/1000)</f>
        <v>140</v>
      </c>
      <c r="L240" s="181">
        <f>IF(SUM(地域!H240)=0,"",SUM(地域!H240)/1000)</f>
        <v>100</v>
      </c>
      <c r="M240" s="181">
        <f>IF(SUM(相談!H240)=0,"",SUM(相談!H240)/1000)</f>
        <v>151</v>
      </c>
      <c r="N240" s="181">
        <f>IF(SUM(相談!I240)=0,"",SUM(相談!I240)/1000)</f>
        <v>151</v>
      </c>
      <c r="O240" s="181" t="str">
        <f>IF(SUM(相談!M240)=0,"",SUM(相談!M240)/1000)</f>
        <v/>
      </c>
      <c r="P240" s="181" t="str">
        <f>IF(SUM(相談!T240)=0,"",SUM(相談!T240)/1000)</f>
        <v/>
      </c>
      <c r="Q240" s="181" t="str">
        <f>IF(SUM(基金!H240)=0,"",SUM(基金!H240)/1000)</f>
        <v/>
      </c>
      <c r="R240" s="181" t="str">
        <f>IF(SUM(善銀!H240)=0,"",SUM(善銀!H240)/1000)</f>
        <v/>
      </c>
      <c r="S240" s="181" t="str">
        <f>IF(SUM(一般募金!H240)=0,"",SUM(一般募金!H240)/1000)</f>
        <v/>
      </c>
      <c r="T240" s="181" t="str">
        <f>IF(SUM(一般募金!I240)=0,"",SUM(一般募金!I240)/1000)</f>
        <v/>
      </c>
      <c r="U240" s="181" t="e">
        <f>IF(SUM(一般募金!#REF!)=0,"",SUM(一般募金!#REF!)/1000)</f>
        <v>#REF!</v>
      </c>
      <c r="V240" s="181" t="str">
        <f>IF(SUM(一般募金!K240)=0,"",SUM(一般募金!K240)/1000)</f>
        <v/>
      </c>
      <c r="W240" s="181" t="str">
        <f>IF(SUM(歳末募金!H240)=0,"",SUM(歳末募金!I240)/1000)</f>
        <v/>
      </c>
      <c r="X240" s="181" t="str">
        <f>IF(SUM(センター管理!H240)=0,"",SUM(センター管理!H240)/1000)</f>
        <v/>
      </c>
      <c r="Y240" s="181" t="str">
        <f>IF(SUM(センター管理!I240)=0,"",SUM(センター管理!I240)/1000)</f>
        <v/>
      </c>
      <c r="Z240" s="181" t="str">
        <f>IF(SUM(センター管理!K240)=0,"",SUM(センター管理!K240)/1000)</f>
        <v/>
      </c>
      <c r="AA240" s="181" t="e">
        <f>IF(SUM(センター管理!#REF!)=0,"",SUM(センター管理!#REF!)/1000)</f>
        <v>#REF!</v>
      </c>
      <c r="AB240" s="181">
        <f>IF(SUM(居宅!H240)=0,"",SUM(居宅!H240)/1000)</f>
        <v>3957</v>
      </c>
      <c r="AC240" s="181" t="str">
        <f>IF(SUM(居宅!I240)=0,"",SUM(居宅!I240)/1000)</f>
        <v/>
      </c>
      <c r="AD240" s="181">
        <f>IF(SUM(居宅!L240)=0,"",SUM(居宅!L240)/1000)</f>
        <v>1790</v>
      </c>
      <c r="AE240" s="181">
        <f>IF(SUM(居宅!AF240)=0,"",SUM(居宅!AF240)/1000)</f>
        <v>417</v>
      </c>
      <c r="AF240" s="181">
        <f>IF(SUM(居宅!AJ240)=0,"",SUM(居宅!AJ240)/1000)</f>
        <v>760</v>
      </c>
      <c r="AG240" s="181">
        <f>IF(SUM(居宅!AT240)=0,"",SUM(居宅!AT240)/1000)</f>
        <v>540</v>
      </c>
      <c r="AH240" s="181">
        <f>IF(SUM(居宅!BA240)=0,"",SUM(居宅!BA240)/1000)</f>
        <v>450</v>
      </c>
      <c r="AI240" s="181">
        <f>IF(SUM(作業所!H240)=0,"",SUM(作業所!H240)/1000)</f>
        <v>160</v>
      </c>
      <c r="AJ240" s="181" t="str">
        <f>IF(SUM(作業所!I240)=0,"",SUM(作業所!I240)/1000)</f>
        <v/>
      </c>
      <c r="AK240" s="181">
        <f>IF(SUM(作業所!K240)=0,"",SUM(作業所!K240)/1000)</f>
        <v>30</v>
      </c>
      <c r="AL240" s="181">
        <f>IF(SUM(作業所!R240)=0,"",SUM(作業所!R240)/1000)</f>
        <v>130</v>
      </c>
      <c r="AM240" s="181" t="str">
        <f>IF(SUM('市受託(公益)'!H240)=0,"",SUM('市受託(公益)'!H240)/1000)</f>
        <v/>
      </c>
      <c r="AN240" s="188"/>
      <c r="AO240" s="188"/>
      <c r="AP240" s="188"/>
      <c r="AQ240" s="188"/>
    </row>
    <row r="241" spans="1:43" ht="16.5" hidden="1" customHeight="1" outlineLevel="3">
      <c r="A241" s="183"/>
      <c r="F241" s="192" t="s">
        <v>779</v>
      </c>
      <c r="G241" s="44" t="s">
        <v>890</v>
      </c>
      <c r="H241" s="179">
        <v>0</v>
      </c>
      <c r="I241" s="179">
        <f t="shared" si="6"/>
        <v>3295</v>
      </c>
      <c r="J241" s="179">
        <f t="shared" si="7"/>
        <v>3295</v>
      </c>
      <c r="K241" s="186">
        <f>IF(SUM(法人!H241)=0,"",SUM(法人!H241)/1000)</f>
        <v>90</v>
      </c>
      <c r="L241" s="181" t="str">
        <f>IF(SUM(地域!H241)=0,"",SUM(地域!H241)/1000)</f>
        <v/>
      </c>
      <c r="M241" s="181" t="str">
        <f>IF(SUM(相談!H241)=0,"",SUM(相談!H241)/1000)</f>
        <v/>
      </c>
      <c r="N241" s="181" t="str">
        <f>IF(SUM(相談!I241)=0,"",SUM(相談!I241)/1000)</f>
        <v/>
      </c>
      <c r="O241" s="181" t="str">
        <f>IF(SUM(相談!M241)=0,"",SUM(相談!M241)/1000)</f>
        <v/>
      </c>
      <c r="P241" s="181" t="str">
        <f>IF(SUM(相談!T241)=0,"",SUM(相談!T241)/1000)</f>
        <v/>
      </c>
      <c r="Q241" s="181" t="str">
        <f>IF(SUM(基金!H241)=0,"",SUM(基金!H241)/1000)</f>
        <v/>
      </c>
      <c r="R241" s="181" t="str">
        <f>IF(SUM(善銀!H241)=0,"",SUM(善銀!H241)/1000)</f>
        <v/>
      </c>
      <c r="S241" s="181" t="str">
        <f>IF(SUM(一般募金!H241)=0,"",SUM(一般募金!H241)/1000)</f>
        <v/>
      </c>
      <c r="T241" s="181" t="str">
        <f>IF(SUM(一般募金!I241)=0,"",SUM(一般募金!I241)/1000)</f>
        <v/>
      </c>
      <c r="U241" s="181" t="e">
        <f>IF(SUM(一般募金!#REF!)=0,"",SUM(一般募金!#REF!)/1000)</f>
        <v>#REF!</v>
      </c>
      <c r="V241" s="181" t="str">
        <f>IF(SUM(一般募金!K241)=0,"",SUM(一般募金!K241)/1000)</f>
        <v/>
      </c>
      <c r="W241" s="181" t="str">
        <f>IF(SUM(歳末募金!H241)=0,"",SUM(歳末募金!I241)/1000)</f>
        <v/>
      </c>
      <c r="X241" s="181" t="str">
        <f>IF(SUM(センター管理!H241)=0,"",SUM(センター管理!H241)/1000)</f>
        <v/>
      </c>
      <c r="Y241" s="181" t="str">
        <f>IF(SUM(センター管理!I241)=0,"",SUM(センター管理!I241)/1000)</f>
        <v/>
      </c>
      <c r="Z241" s="181" t="str">
        <f>IF(SUM(センター管理!K241)=0,"",SUM(センター管理!K241)/1000)</f>
        <v/>
      </c>
      <c r="AA241" s="181" t="e">
        <f>IF(SUM(センター管理!#REF!)=0,"",SUM(センター管理!#REF!)/1000)</f>
        <v>#REF!</v>
      </c>
      <c r="AB241" s="181">
        <f>IF(SUM(居宅!H241)=0,"",SUM(居宅!H241)/1000)</f>
        <v>2780</v>
      </c>
      <c r="AC241" s="181" t="str">
        <f>IF(SUM(居宅!I241)=0,"",SUM(居宅!I241)/1000)</f>
        <v/>
      </c>
      <c r="AD241" s="181">
        <f>IF(SUM(居宅!L241)=0,"",SUM(居宅!L241)/1000)</f>
        <v>1611</v>
      </c>
      <c r="AE241" s="181">
        <f>IF(SUM(居宅!AF241)=0,"",SUM(居宅!AF241)/1000)</f>
        <v>289</v>
      </c>
      <c r="AF241" s="181">
        <f>IF(SUM(居宅!AJ241)=0,"",SUM(居宅!AJ241)/1000)</f>
        <v>239</v>
      </c>
      <c r="AG241" s="181">
        <f>IF(SUM(居宅!AT241)=0,"",SUM(居宅!AT241)/1000)</f>
        <v>371</v>
      </c>
      <c r="AH241" s="181">
        <f>IF(SUM(居宅!BA241)=0,"",SUM(居宅!BA241)/1000)</f>
        <v>270</v>
      </c>
      <c r="AI241" s="181">
        <f>IF(SUM(作業所!H241)=0,"",SUM(作業所!H241)/1000)</f>
        <v>425</v>
      </c>
      <c r="AJ241" s="181" t="str">
        <f>IF(SUM(作業所!I241)=0,"",SUM(作業所!I241)/1000)</f>
        <v/>
      </c>
      <c r="AK241" s="181">
        <f>IF(SUM(作業所!K241)=0,"",SUM(作業所!K241)/1000)</f>
        <v>325</v>
      </c>
      <c r="AL241" s="181">
        <f>IF(SUM(作業所!R241)=0,"",SUM(作業所!R241)/1000)</f>
        <v>100</v>
      </c>
      <c r="AM241" s="181" t="str">
        <f>IF(SUM('市受託(公益)'!H241)=0,"",SUM('市受託(公益)'!H241)/1000)</f>
        <v/>
      </c>
      <c r="AN241" s="188"/>
      <c r="AO241" s="188"/>
      <c r="AP241" s="188"/>
      <c r="AQ241" s="188"/>
    </row>
    <row r="242" spans="1:43" ht="16.5" hidden="1" customHeight="1" outlineLevel="3">
      <c r="A242" s="183"/>
      <c r="F242" s="192" t="s">
        <v>776</v>
      </c>
      <c r="G242" s="44" t="s">
        <v>891</v>
      </c>
      <c r="H242" s="179">
        <v>0</v>
      </c>
      <c r="I242" s="179">
        <f t="shared" si="6"/>
        <v>34</v>
      </c>
      <c r="J242" s="179">
        <f t="shared" si="7"/>
        <v>34</v>
      </c>
      <c r="K242" s="186" t="str">
        <f>IF(SUM(法人!H242)=0,"",SUM(法人!H242)/1000)</f>
        <v/>
      </c>
      <c r="L242" s="181" t="str">
        <f>IF(SUM(地域!H242)=0,"",SUM(地域!H242)/1000)</f>
        <v/>
      </c>
      <c r="M242" s="181" t="str">
        <f>IF(SUM(相談!H242)=0,"",SUM(相談!H242)/1000)</f>
        <v/>
      </c>
      <c r="N242" s="181" t="str">
        <f>IF(SUM(相談!I242)=0,"",SUM(相談!I242)/1000)</f>
        <v/>
      </c>
      <c r="O242" s="181" t="str">
        <f>IF(SUM(相談!M242)=0,"",SUM(相談!M242)/1000)</f>
        <v/>
      </c>
      <c r="P242" s="181" t="str">
        <f>IF(SUM(相談!T242)=0,"",SUM(相談!T242)/1000)</f>
        <v/>
      </c>
      <c r="Q242" s="181" t="str">
        <f>IF(SUM(基金!H242)=0,"",SUM(基金!H242)/1000)</f>
        <v/>
      </c>
      <c r="R242" s="181" t="str">
        <f>IF(SUM(善銀!H242)=0,"",SUM(善銀!H242)/1000)</f>
        <v/>
      </c>
      <c r="S242" s="181">
        <f>IF(SUM(一般募金!H242)=0,"",SUM(一般募金!H242)/1000)</f>
        <v>5</v>
      </c>
      <c r="T242" s="181" t="str">
        <f>IF(SUM(一般募金!I242)=0,"",SUM(一般募金!I242)/1000)</f>
        <v/>
      </c>
      <c r="U242" s="181" t="e">
        <f>IF(SUM(一般募金!#REF!)=0,"",SUM(一般募金!#REF!)/1000)</f>
        <v>#REF!</v>
      </c>
      <c r="V242" s="181">
        <f>IF(SUM(一般募金!K242)=0,"",SUM(一般募金!K242)/1000)</f>
        <v>5</v>
      </c>
      <c r="W242" s="181" t="str">
        <f>IF(SUM(歳末募金!H242)=0,"",SUM(歳末募金!I242)/1000)</f>
        <v/>
      </c>
      <c r="X242" s="181" t="str">
        <f>IF(SUM(センター管理!H242)=0,"",SUM(センター管理!H242)/1000)</f>
        <v/>
      </c>
      <c r="Y242" s="181" t="str">
        <f>IF(SUM(センター管理!I242)=0,"",SUM(センター管理!I242)/1000)</f>
        <v/>
      </c>
      <c r="Z242" s="181" t="str">
        <f>IF(SUM(センター管理!K242)=0,"",SUM(センター管理!K242)/1000)</f>
        <v/>
      </c>
      <c r="AA242" s="181" t="e">
        <f>IF(SUM(センター管理!#REF!)=0,"",SUM(センター管理!#REF!)/1000)</f>
        <v>#REF!</v>
      </c>
      <c r="AB242" s="181">
        <f>IF(SUM(居宅!H242)=0,"",SUM(居宅!H242)/1000)</f>
        <v>9</v>
      </c>
      <c r="AC242" s="181" t="str">
        <f>IF(SUM(居宅!I242)=0,"",SUM(居宅!I242)/1000)</f>
        <v/>
      </c>
      <c r="AD242" s="181" t="str">
        <f>IF(SUM(居宅!L242)=0,"",SUM(居宅!L242)/1000)</f>
        <v/>
      </c>
      <c r="AE242" s="181">
        <f>IF(SUM(居宅!AF242)=0,"",SUM(居宅!AF242)/1000)</f>
        <v>5</v>
      </c>
      <c r="AF242" s="181">
        <f>IF(SUM(居宅!AJ242)=0,"",SUM(居宅!AJ242)/1000)</f>
        <v>2</v>
      </c>
      <c r="AG242" s="181" t="str">
        <f>IF(SUM(居宅!AT242)=0,"",SUM(居宅!AT242)/1000)</f>
        <v/>
      </c>
      <c r="AH242" s="181">
        <f>IF(SUM(居宅!BA242)=0,"",SUM(居宅!BA242)/1000)</f>
        <v>2</v>
      </c>
      <c r="AI242" s="181">
        <f>IF(SUM(作業所!H242)=0,"",SUM(作業所!H242)/1000)</f>
        <v>20</v>
      </c>
      <c r="AJ242" s="181" t="str">
        <f>IF(SUM(作業所!I242)=0,"",SUM(作業所!I242)/1000)</f>
        <v/>
      </c>
      <c r="AK242" s="181">
        <f>IF(SUM(作業所!K242)=0,"",SUM(作業所!K242)/1000)</f>
        <v>20</v>
      </c>
      <c r="AL242" s="181" t="str">
        <f>IF(SUM(作業所!R242)=0,"",SUM(作業所!R242)/1000)</f>
        <v/>
      </c>
      <c r="AM242" s="181" t="str">
        <f>IF(SUM('市受託(公益)'!H242)=0,"",SUM('市受託(公益)'!H242)/1000)</f>
        <v/>
      </c>
      <c r="AN242" s="188"/>
      <c r="AO242" s="188"/>
      <c r="AP242" s="188"/>
      <c r="AQ242" s="188"/>
    </row>
    <row r="243" spans="1:43" ht="16.5" hidden="1" customHeight="1" outlineLevel="3">
      <c r="A243" s="183"/>
      <c r="F243" s="192" t="s">
        <v>780</v>
      </c>
      <c r="G243" s="44" t="s">
        <v>892</v>
      </c>
      <c r="H243" s="179">
        <v>0</v>
      </c>
      <c r="I243" s="179">
        <f t="shared" si="6"/>
        <v>137</v>
      </c>
      <c r="J243" s="179">
        <f t="shared" si="7"/>
        <v>137</v>
      </c>
      <c r="K243" s="186">
        <f>IF(SUM(法人!H243)=0,"",SUM(法人!H243)/1000)</f>
        <v>32</v>
      </c>
      <c r="L243" s="181">
        <f>IF(SUM(地域!H243)=0,"",SUM(地域!H243)/1000)</f>
        <v>40</v>
      </c>
      <c r="M243" s="181">
        <f>IF(SUM(相談!H243)=0,"",SUM(相談!H243)/1000)</f>
        <v>30</v>
      </c>
      <c r="N243" s="181">
        <f>IF(SUM(相談!I243)=0,"",SUM(相談!I243)/1000)</f>
        <v>30</v>
      </c>
      <c r="O243" s="181" t="str">
        <f>IF(SUM(相談!M243)=0,"",SUM(相談!M243)/1000)</f>
        <v/>
      </c>
      <c r="P243" s="181" t="str">
        <f>IF(SUM(相談!T243)=0,"",SUM(相談!T243)/1000)</f>
        <v/>
      </c>
      <c r="Q243" s="181" t="str">
        <f>IF(SUM(基金!H243)=0,"",SUM(基金!H243)/1000)</f>
        <v/>
      </c>
      <c r="R243" s="181" t="str">
        <f>IF(SUM(善銀!H243)=0,"",SUM(善銀!H243)/1000)</f>
        <v/>
      </c>
      <c r="S243" s="181" t="str">
        <f>IF(SUM(一般募金!H243)=0,"",SUM(一般募金!H243)/1000)</f>
        <v/>
      </c>
      <c r="T243" s="181" t="str">
        <f>IF(SUM(一般募金!I243)=0,"",SUM(一般募金!I243)/1000)</f>
        <v/>
      </c>
      <c r="U243" s="181" t="e">
        <f>IF(SUM(一般募金!#REF!)=0,"",SUM(一般募金!#REF!)/1000)</f>
        <v>#REF!</v>
      </c>
      <c r="V243" s="181" t="str">
        <f>IF(SUM(一般募金!K243)=0,"",SUM(一般募金!K243)/1000)</f>
        <v/>
      </c>
      <c r="W243" s="181" t="str">
        <f>IF(SUM(歳末募金!H243)=0,"",SUM(歳末募金!I243)/1000)</f>
        <v/>
      </c>
      <c r="X243" s="181" t="str">
        <f>IF(SUM(センター管理!H243)=0,"",SUM(センター管理!H243)/1000)</f>
        <v/>
      </c>
      <c r="Y243" s="181" t="str">
        <f>IF(SUM(センター管理!I243)=0,"",SUM(センター管理!I243)/1000)</f>
        <v/>
      </c>
      <c r="Z243" s="181" t="str">
        <f>IF(SUM(センター管理!K243)=0,"",SUM(センター管理!K243)/1000)</f>
        <v/>
      </c>
      <c r="AA243" s="181" t="e">
        <f>IF(SUM(センター管理!#REF!)=0,"",SUM(センター管理!#REF!)/1000)</f>
        <v>#REF!</v>
      </c>
      <c r="AB243" s="181">
        <f>IF(SUM(居宅!H243)=0,"",SUM(居宅!H243)/1000)</f>
        <v>5</v>
      </c>
      <c r="AC243" s="181" t="str">
        <f>IF(SUM(居宅!I243)=0,"",SUM(居宅!I243)/1000)</f>
        <v/>
      </c>
      <c r="AD243" s="181">
        <f>IF(SUM(居宅!L243)=0,"",SUM(居宅!L243)/1000)</f>
        <v>5</v>
      </c>
      <c r="AE243" s="181" t="str">
        <f>IF(SUM(居宅!AF243)=0,"",SUM(居宅!AF243)/1000)</f>
        <v/>
      </c>
      <c r="AF243" s="181" t="str">
        <f>IF(SUM(居宅!AJ243)=0,"",SUM(居宅!AJ243)/1000)</f>
        <v/>
      </c>
      <c r="AG243" s="181" t="str">
        <f>IF(SUM(居宅!AT243)=0,"",SUM(居宅!AT243)/1000)</f>
        <v/>
      </c>
      <c r="AH243" s="181" t="str">
        <f>IF(SUM(居宅!BA243)=0,"",SUM(居宅!BA243)/1000)</f>
        <v/>
      </c>
      <c r="AI243" s="181">
        <f>IF(SUM(作業所!H243)=0,"",SUM(作業所!H243)/1000)</f>
        <v>30</v>
      </c>
      <c r="AJ243" s="181" t="str">
        <f>IF(SUM(作業所!I243)=0,"",SUM(作業所!I243)/1000)</f>
        <v/>
      </c>
      <c r="AK243" s="181" t="str">
        <f>IF(SUM(作業所!K243)=0,"",SUM(作業所!K243)/1000)</f>
        <v/>
      </c>
      <c r="AL243" s="181">
        <f>IF(SUM(作業所!R243)=0,"",SUM(作業所!R243)/1000)</f>
        <v>30</v>
      </c>
      <c r="AM243" s="181" t="str">
        <f>IF(SUM('市受託(公益)'!H243)=0,"",SUM('市受託(公益)'!H243)/1000)</f>
        <v/>
      </c>
      <c r="AN243" s="188"/>
      <c r="AO243" s="188"/>
      <c r="AP243" s="188"/>
      <c r="AQ243" s="188"/>
    </row>
    <row r="244" spans="1:43" ht="16.5" hidden="1" customHeight="1" outlineLevel="3">
      <c r="A244" s="183"/>
      <c r="F244" s="192" t="s">
        <v>786</v>
      </c>
      <c r="G244" s="44" t="s">
        <v>893</v>
      </c>
      <c r="H244" s="179">
        <v>0</v>
      </c>
      <c r="I244" s="179">
        <f t="shared" si="6"/>
        <v>10764</v>
      </c>
      <c r="J244" s="179">
        <f t="shared" si="7"/>
        <v>10764</v>
      </c>
      <c r="K244" s="186">
        <f>IF(SUM(法人!H244)=0,"",SUM(法人!H244)/1000)</f>
        <v>168</v>
      </c>
      <c r="L244" s="181">
        <f>IF(SUM(地域!H244)=0,"",SUM(地域!H244)/1000)</f>
        <v>849</v>
      </c>
      <c r="M244" s="181">
        <f>IF(SUM(相談!H244)=0,"",SUM(相談!H244)/1000)</f>
        <v>538</v>
      </c>
      <c r="N244" s="181">
        <f>IF(SUM(相談!I244)=0,"",SUM(相談!I244)/1000)</f>
        <v>390</v>
      </c>
      <c r="O244" s="181">
        <f>IF(SUM(相談!M244)=0,"",SUM(相談!M244)/1000)</f>
        <v>148</v>
      </c>
      <c r="P244" s="181" t="str">
        <f>IF(SUM(相談!T244)=0,"",SUM(相談!T244)/1000)</f>
        <v/>
      </c>
      <c r="Q244" s="181" t="str">
        <f>IF(SUM(基金!H244)=0,"",SUM(基金!H244)/1000)</f>
        <v/>
      </c>
      <c r="R244" s="181" t="str">
        <f>IF(SUM(善銀!H244)=0,"",SUM(善銀!H244)/1000)</f>
        <v/>
      </c>
      <c r="S244" s="181">
        <f>IF(SUM(一般募金!H244)=0,"",SUM(一般募金!H244)/1000)</f>
        <v>28</v>
      </c>
      <c r="T244" s="181" t="str">
        <f>IF(SUM(一般募金!I244)=0,"",SUM(一般募金!I244)/1000)</f>
        <v/>
      </c>
      <c r="U244" s="181" t="e">
        <f>IF(SUM(一般募金!#REF!)=0,"",SUM(一般募金!#REF!)/1000)</f>
        <v>#REF!</v>
      </c>
      <c r="V244" s="181">
        <f>IF(SUM(一般募金!K244)=0,"",SUM(一般募金!K244)/1000)</f>
        <v>28</v>
      </c>
      <c r="W244" s="181" t="str">
        <f>IF(SUM(歳末募金!H244)=0,"",SUM(歳末募金!I244)/1000)</f>
        <v/>
      </c>
      <c r="X244" s="181" t="str">
        <f>IF(SUM(センター管理!H244)=0,"",SUM(センター管理!H244)/1000)</f>
        <v/>
      </c>
      <c r="Y244" s="181" t="str">
        <f>IF(SUM(センター管理!I244)=0,"",SUM(センター管理!I244)/1000)</f>
        <v/>
      </c>
      <c r="Z244" s="181" t="str">
        <f>IF(SUM(センター管理!K244)=0,"",SUM(センター管理!K244)/1000)</f>
        <v/>
      </c>
      <c r="AA244" s="181" t="e">
        <f>IF(SUM(センター管理!#REF!)=0,"",SUM(センター管理!#REF!)/1000)</f>
        <v>#REF!</v>
      </c>
      <c r="AB244" s="181">
        <f>IF(SUM(居宅!H244)=0,"",SUM(居宅!H244)/1000)</f>
        <v>7343</v>
      </c>
      <c r="AC244" s="181">
        <f>IF(SUM(居宅!I244)=0,"",SUM(居宅!I244)/1000)</f>
        <v>55</v>
      </c>
      <c r="AD244" s="181">
        <f>IF(SUM(居宅!L244)=0,"",SUM(居宅!L244)/1000)</f>
        <v>3340</v>
      </c>
      <c r="AE244" s="181">
        <f>IF(SUM(居宅!AF244)=0,"",SUM(居宅!AF244)/1000)</f>
        <v>540</v>
      </c>
      <c r="AF244" s="181">
        <f>IF(SUM(居宅!AJ244)=0,"",SUM(居宅!AJ244)/1000)</f>
        <v>1128</v>
      </c>
      <c r="AG244" s="181">
        <f>IF(SUM(居宅!AT244)=0,"",SUM(居宅!AT244)/1000)</f>
        <v>1620</v>
      </c>
      <c r="AH244" s="181">
        <f>IF(SUM(居宅!BA244)=0,"",SUM(居宅!BA244)/1000)</f>
        <v>660</v>
      </c>
      <c r="AI244" s="181">
        <f>IF(SUM(作業所!H244)=0,"",SUM(作業所!H244)/1000)</f>
        <v>1140</v>
      </c>
      <c r="AJ244" s="181" t="str">
        <f>IF(SUM(作業所!I244)=0,"",SUM(作業所!I244)/1000)</f>
        <v/>
      </c>
      <c r="AK244" s="181">
        <f>IF(SUM(作業所!K244)=0,"",SUM(作業所!K244)/1000)</f>
        <v>660</v>
      </c>
      <c r="AL244" s="181">
        <f>IF(SUM(作業所!R244)=0,"",SUM(作業所!R244)/1000)</f>
        <v>480</v>
      </c>
      <c r="AM244" s="181">
        <f>IF(SUM('市受託(公益)'!H244)=0,"",SUM('市受託(公益)'!H244)/1000)</f>
        <v>698</v>
      </c>
      <c r="AN244" s="188"/>
      <c r="AO244" s="188"/>
      <c r="AP244" s="188"/>
      <c r="AQ244" s="188"/>
    </row>
    <row r="245" spans="1:43" ht="16.5" hidden="1" customHeight="1" outlineLevel="3">
      <c r="A245" s="183"/>
      <c r="F245" s="192" t="s">
        <v>787</v>
      </c>
      <c r="G245" s="44" t="s">
        <v>894</v>
      </c>
      <c r="H245" s="179"/>
      <c r="I245" s="179" t="str">
        <f t="shared" si="6"/>
        <v/>
      </c>
      <c r="J245" s="179" t="str">
        <f t="shared" si="7"/>
        <v xml:space="preserve"> </v>
      </c>
      <c r="K245" s="186" t="str">
        <f>IF(SUM(法人!H245)=0,"",SUM(法人!H245)/1000)</f>
        <v/>
      </c>
      <c r="L245" s="181" t="str">
        <f>IF(SUM(地域!H245)=0,"",SUM(地域!H245)/1000)</f>
        <v/>
      </c>
      <c r="M245" s="181" t="str">
        <f>IF(SUM(相談!H245)=0,"",SUM(相談!H245)/1000)</f>
        <v/>
      </c>
      <c r="N245" s="181" t="str">
        <f>IF(SUM(相談!I245)=0,"",SUM(相談!I245)/1000)</f>
        <v/>
      </c>
      <c r="O245" s="181" t="str">
        <f>IF(SUM(相談!M245)=0,"",SUM(相談!M245)/1000)</f>
        <v/>
      </c>
      <c r="P245" s="181" t="str">
        <f>IF(SUM(相談!T245)=0,"",SUM(相談!T245)/1000)</f>
        <v/>
      </c>
      <c r="Q245" s="181" t="str">
        <f>IF(SUM(基金!H245)=0,"",SUM(基金!H245)/1000)</f>
        <v/>
      </c>
      <c r="R245" s="181" t="str">
        <f>IF(SUM(善銀!H245)=0,"",SUM(善銀!H245)/1000)</f>
        <v/>
      </c>
      <c r="S245" s="181" t="str">
        <f>IF(SUM(一般募金!H245)=0,"",SUM(一般募金!H245)/1000)</f>
        <v/>
      </c>
      <c r="T245" s="181" t="str">
        <f>IF(SUM(一般募金!I245)=0,"",SUM(一般募金!I245)/1000)</f>
        <v/>
      </c>
      <c r="U245" s="181" t="e">
        <f>IF(SUM(一般募金!#REF!)=0,"",SUM(一般募金!#REF!)/1000)</f>
        <v>#REF!</v>
      </c>
      <c r="V245" s="181" t="str">
        <f>IF(SUM(一般募金!K245)=0,"",SUM(一般募金!K245)/1000)</f>
        <v/>
      </c>
      <c r="W245" s="181" t="str">
        <f>IF(SUM(歳末募金!H245)=0,"",SUM(歳末募金!I245)/1000)</f>
        <v/>
      </c>
      <c r="X245" s="181" t="str">
        <f>IF(SUM(センター管理!H245)=0,"",SUM(センター管理!H245)/1000)</f>
        <v/>
      </c>
      <c r="Y245" s="181" t="str">
        <f>IF(SUM(センター管理!I245)=0,"",SUM(センター管理!I245)/1000)</f>
        <v/>
      </c>
      <c r="Z245" s="181" t="str">
        <f>IF(SUM(センター管理!K245)=0,"",SUM(センター管理!K245)/1000)</f>
        <v/>
      </c>
      <c r="AA245" s="181" t="e">
        <f>IF(SUM(センター管理!#REF!)=0,"",SUM(センター管理!#REF!)/1000)</f>
        <v>#REF!</v>
      </c>
      <c r="AB245" s="181" t="str">
        <f>IF(SUM(居宅!H245)=0,"",SUM(居宅!H245)/1000)</f>
        <v/>
      </c>
      <c r="AC245" s="181" t="str">
        <f>IF(SUM(居宅!I245)=0,"",SUM(居宅!I245)/1000)</f>
        <v/>
      </c>
      <c r="AD245" s="181" t="str">
        <f>IF(SUM(居宅!L245)=0,"",SUM(居宅!L245)/1000)</f>
        <v/>
      </c>
      <c r="AE245" s="181" t="str">
        <f>IF(SUM(居宅!AF245)=0,"",SUM(居宅!AF245)/1000)</f>
        <v/>
      </c>
      <c r="AF245" s="181" t="str">
        <f>IF(SUM(居宅!AJ245)=0,"",SUM(居宅!AJ245)/1000)</f>
        <v/>
      </c>
      <c r="AG245" s="181" t="str">
        <f>IF(SUM(居宅!AT245)=0,"",SUM(居宅!AT245)/1000)</f>
        <v/>
      </c>
      <c r="AH245" s="181" t="str">
        <f>IF(SUM(居宅!BA245)=0,"",SUM(居宅!BA245)/1000)</f>
        <v/>
      </c>
      <c r="AI245" s="181" t="str">
        <f>IF(SUM(作業所!H245)=0,"",SUM(作業所!H245)/1000)</f>
        <v/>
      </c>
      <c r="AJ245" s="181" t="str">
        <f>IF(SUM(作業所!I245)=0,"",SUM(作業所!I245)/1000)</f>
        <v/>
      </c>
      <c r="AK245" s="181" t="str">
        <f>IF(SUM(作業所!K245)=0,"",SUM(作業所!K245)/1000)</f>
        <v/>
      </c>
      <c r="AL245" s="181" t="str">
        <f>IF(SUM(作業所!R245)=0,"",SUM(作業所!R245)/1000)</f>
        <v/>
      </c>
      <c r="AM245" s="181" t="str">
        <f>IF(SUM('市受託(公益)'!H245)=0,"",SUM('市受託(公益)'!H245)/1000)</f>
        <v/>
      </c>
      <c r="AN245" s="188"/>
      <c r="AO245" s="188"/>
      <c r="AP245" s="188"/>
      <c r="AQ245" s="188"/>
    </row>
    <row r="246" spans="1:43" ht="16.5" hidden="1" customHeight="1" outlineLevel="3">
      <c r="A246" s="183"/>
      <c r="F246" s="192" t="s">
        <v>879</v>
      </c>
      <c r="G246" s="44" t="s">
        <v>895</v>
      </c>
      <c r="H246" s="179"/>
      <c r="I246" s="179" t="str">
        <f t="shared" si="6"/>
        <v/>
      </c>
      <c r="J246" s="179" t="str">
        <f t="shared" si="7"/>
        <v xml:space="preserve"> </v>
      </c>
      <c r="K246" s="186" t="str">
        <f>IF(SUM(法人!H246)=0,"",SUM(法人!H246)/1000)</f>
        <v/>
      </c>
      <c r="L246" s="181" t="str">
        <f>IF(SUM(地域!H246)=0,"",SUM(地域!H246)/1000)</f>
        <v/>
      </c>
      <c r="M246" s="181" t="str">
        <f>IF(SUM(相談!H246)=0,"",SUM(相談!H246)/1000)</f>
        <v/>
      </c>
      <c r="N246" s="181" t="str">
        <f>IF(SUM(相談!I246)=0,"",SUM(相談!I246)/1000)</f>
        <v/>
      </c>
      <c r="O246" s="181" t="str">
        <f>IF(SUM(相談!M246)=0,"",SUM(相談!M246)/1000)</f>
        <v/>
      </c>
      <c r="P246" s="181" t="str">
        <f>IF(SUM(相談!T246)=0,"",SUM(相談!T246)/1000)</f>
        <v/>
      </c>
      <c r="Q246" s="181" t="str">
        <f>IF(SUM(基金!H246)=0,"",SUM(基金!H246)/1000)</f>
        <v/>
      </c>
      <c r="R246" s="181" t="str">
        <f>IF(SUM(善銀!H246)=0,"",SUM(善銀!H246)/1000)</f>
        <v/>
      </c>
      <c r="S246" s="181" t="str">
        <f>IF(SUM(一般募金!H246)=0,"",SUM(一般募金!H246)/1000)</f>
        <v/>
      </c>
      <c r="T246" s="181" t="str">
        <f>IF(SUM(一般募金!I246)=0,"",SUM(一般募金!I246)/1000)</f>
        <v/>
      </c>
      <c r="U246" s="181" t="e">
        <f>IF(SUM(一般募金!#REF!)=0,"",SUM(一般募金!#REF!)/1000)</f>
        <v>#REF!</v>
      </c>
      <c r="V246" s="181" t="str">
        <f>IF(SUM(一般募金!K246)=0,"",SUM(一般募金!K246)/1000)</f>
        <v/>
      </c>
      <c r="W246" s="181" t="str">
        <f>IF(SUM(歳末募金!H246)=0,"",SUM(歳末募金!I246)/1000)</f>
        <v/>
      </c>
      <c r="X246" s="181" t="str">
        <f>IF(SUM(センター管理!H246)=0,"",SUM(センター管理!H246)/1000)</f>
        <v/>
      </c>
      <c r="Y246" s="181" t="str">
        <f>IF(SUM(センター管理!I246)=0,"",SUM(センター管理!I246)/1000)</f>
        <v/>
      </c>
      <c r="Z246" s="181" t="str">
        <f>IF(SUM(センター管理!K246)=0,"",SUM(センター管理!K246)/1000)</f>
        <v/>
      </c>
      <c r="AA246" s="181" t="e">
        <f>IF(SUM(センター管理!#REF!)=0,"",SUM(センター管理!#REF!)/1000)</f>
        <v>#REF!</v>
      </c>
      <c r="AB246" s="181" t="str">
        <f>IF(SUM(居宅!H246)=0,"",SUM(居宅!H246)/1000)</f>
        <v/>
      </c>
      <c r="AC246" s="181" t="str">
        <f>IF(SUM(居宅!I246)=0,"",SUM(居宅!I246)/1000)</f>
        <v/>
      </c>
      <c r="AD246" s="181" t="str">
        <f>IF(SUM(居宅!L246)=0,"",SUM(居宅!L246)/1000)</f>
        <v/>
      </c>
      <c r="AE246" s="181" t="str">
        <f>IF(SUM(居宅!AF246)=0,"",SUM(居宅!AF246)/1000)</f>
        <v/>
      </c>
      <c r="AF246" s="181" t="str">
        <f>IF(SUM(居宅!AJ246)=0,"",SUM(居宅!AJ246)/1000)</f>
        <v/>
      </c>
      <c r="AG246" s="181" t="str">
        <f>IF(SUM(居宅!AT246)=0,"",SUM(居宅!AT246)/1000)</f>
        <v/>
      </c>
      <c r="AH246" s="181" t="str">
        <f>IF(SUM(居宅!BA246)=0,"",SUM(居宅!BA246)/1000)</f>
        <v/>
      </c>
      <c r="AI246" s="181" t="str">
        <f>IF(SUM(作業所!H246)=0,"",SUM(作業所!H246)/1000)</f>
        <v/>
      </c>
      <c r="AJ246" s="181" t="str">
        <f>IF(SUM(作業所!I246)=0,"",SUM(作業所!I246)/1000)</f>
        <v/>
      </c>
      <c r="AK246" s="181" t="str">
        <f>IF(SUM(作業所!K246)=0,"",SUM(作業所!K246)/1000)</f>
        <v/>
      </c>
      <c r="AL246" s="181" t="str">
        <f>IF(SUM(作業所!R246)=0,"",SUM(作業所!R246)/1000)</f>
        <v/>
      </c>
      <c r="AM246" s="181" t="str">
        <f>IF(SUM('市受託(公益)'!H246)=0,"",SUM('市受託(公益)'!H246)/1000)</f>
        <v/>
      </c>
      <c r="AN246" s="188"/>
      <c r="AO246" s="188"/>
      <c r="AP246" s="188"/>
      <c r="AQ246" s="188"/>
    </row>
    <row r="247" spans="1:43" ht="16.5" hidden="1" customHeight="1" outlineLevel="3">
      <c r="A247" s="183"/>
      <c r="F247" s="192" t="s">
        <v>880</v>
      </c>
      <c r="G247" s="44" t="s">
        <v>896</v>
      </c>
      <c r="H247" s="179"/>
      <c r="I247" s="179" t="str">
        <f t="shared" si="6"/>
        <v/>
      </c>
      <c r="J247" s="179" t="str">
        <f t="shared" si="7"/>
        <v xml:space="preserve"> </v>
      </c>
      <c r="K247" s="186" t="str">
        <f>IF(SUM(法人!H247)=0,"",SUM(法人!H247)/1000)</f>
        <v/>
      </c>
      <c r="L247" s="181" t="str">
        <f>IF(SUM(地域!H247)=0,"",SUM(地域!H247)/1000)</f>
        <v/>
      </c>
      <c r="M247" s="181" t="str">
        <f>IF(SUM(相談!H247)=0,"",SUM(相談!H247)/1000)</f>
        <v/>
      </c>
      <c r="N247" s="181" t="str">
        <f>IF(SUM(相談!I247)=0,"",SUM(相談!I247)/1000)</f>
        <v/>
      </c>
      <c r="O247" s="181" t="str">
        <f>IF(SUM(相談!M247)=0,"",SUM(相談!M247)/1000)</f>
        <v/>
      </c>
      <c r="P247" s="181" t="str">
        <f>IF(SUM(相談!T247)=0,"",SUM(相談!T247)/1000)</f>
        <v/>
      </c>
      <c r="Q247" s="181" t="str">
        <f>IF(SUM(基金!H247)=0,"",SUM(基金!H247)/1000)</f>
        <v/>
      </c>
      <c r="R247" s="181" t="str">
        <f>IF(SUM(善銀!H247)=0,"",SUM(善銀!H247)/1000)</f>
        <v/>
      </c>
      <c r="S247" s="181" t="str">
        <f>IF(SUM(一般募金!H247)=0,"",SUM(一般募金!H247)/1000)</f>
        <v/>
      </c>
      <c r="T247" s="181" t="str">
        <f>IF(SUM(一般募金!I247)=0,"",SUM(一般募金!I247)/1000)</f>
        <v/>
      </c>
      <c r="U247" s="181" t="e">
        <f>IF(SUM(一般募金!#REF!)=0,"",SUM(一般募金!#REF!)/1000)</f>
        <v>#REF!</v>
      </c>
      <c r="V247" s="181" t="str">
        <f>IF(SUM(一般募金!K247)=0,"",SUM(一般募金!K247)/1000)</f>
        <v/>
      </c>
      <c r="W247" s="181" t="str">
        <f>IF(SUM(歳末募金!H247)=0,"",SUM(歳末募金!I247)/1000)</f>
        <v/>
      </c>
      <c r="X247" s="181" t="str">
        <f>IF(SUM(センター管理!H247)=0,"",SUM(センター管理!H247)/1000)</f>
        <v/>
      </c>
      <c r="Y247" s="181" t="str">
        <f>IF(SUM(センター管理!I247)=0,"",SUM(センター管理!I247)/1000)</f>
        <v/>
      </c>
      <c r="Z247" s="181" t="str">
        <f>IF(SUM(センター管理!K247)=0,"",SUM(センター管理!K247)/1000)</f>
        <v/>
      </c>
      <c r="AA247" s="181" t="e">
        <f>IF(SUM(センター管理!#REF!)=0,"",SUM(センター管理!#REF!)/1000)</f>
        <v>#REF!</v>
      </c>
      <c r="AB247" s="181" t="str">
        <f>IF(SUM(居宅!H247)=0,"",SUM(居宅!H247)/1000)</f>
        <v/>
      </c>
      <c r="AC247" s="181" t="str">
        <f>IF(SUM(居宅!I247)=0,"",SUM(居宅!I247)/1000)</f>
        <v/>
      </c>
      <c r="AD247" s="181" t="str">
        <f>IF(SUM(居宅!L247)=0,"",SUM(居宅!L247)/1000)</f>
        <v/>
      </c>
      <c r="AE247" s="181" t="str">
        <f>IF(SUM(居宅!AF247)=0,"",SUM(居宅!AF247)/1000)</f>
        <v/>
      </c>
      <c r="AF247" s="181" t="str">
        <f>IF(SUM(居宅!AJ247)=0,"",SUM(居宅!AJ247)/1000)</f>
        <v/>
      </c>
      <c r="AG247" s="181" t="str">
        <f>IF(SUM(居宅!AT247)=0,"",SUM(居宅!AT247)/1000)</f>
        <v/>
      </c>
      <c r="AH247" s="181" t="str">
        <f>IF(SUM(居宅!BA247)=0,"",SUM(居宅!BA247)/1000)</f>
        <v/>
      </c>
      <c r="AI247" s="181" t="str">
        <f>IF(SUM(作業所!H247)=0,"",SUM(作業所!H247)/1000)</f>
        <v/>
      </c>
      <c r="AJ247" s="181" t="str">
        <f>IF(SUM(作業所!I247)=0,"",SUM(作業所!I247)/1000)</f>
        <v/>
      </c>
      <c r="AK247" s="181" t="str">
        <f>IF(SUM(作業所!K247)=0,"",SUM(作業所!K247)/1000)</f>
        <v/>
      </c>
      <c r="AL247" s="181" t="str">
        <f>IF(SUM(作業所!R247)=0,"",SUM(作業所!R247)/1000)</f>
        <v/>
      </c>
      <c r="AM247" s="181" t="str">
        <f>IF(SUM('市受託(公益)'!H247)=0,"",SUM('市受託(公益)'!H247)/1000)</f>
        <v/>
      </c>
      <c r="AN247" s="188"/>
      <c r="AO247" s="188"/>
      <c r="AP247" s="188"/>
      <c r="AQ247" s="188"/>
    </row>
    <row r="248" spans="1:43" ht="16.5" hidden="1" customHeight="1" outlineLevel="3">
      <c r="A248" s="183"/>
      <c r="F248" s="192" t="s">
        <v>781</v>
      </c>
      <c r="G248" s="44" t="s">
        <v>785</v>
      </c>
      <c r="H248" s="179"/>
      <c r="I248" s="179">
        <f t="shared" si="6"/>
        <v>1230</v>
      </c>
      <c r="J248" s="179" t="str">
        <f t="shared" si="7"/>
        <v xml:space="preserve"> </v>
      </c>
      <c r="K248" s="186" t="str">
        <f>IF(SUM(法人!H248)=0,"",SUM(法人!H248)/1000)</f>
        <v/>
      </c>
      <c r="L248" s="181" t="str">
        <f>IF(SUM(地域!H248)=0,"",SUM(地域!H248)/1000)</f>
        <v/>
      </c>
      <c r="M248" s="181">
        <f>IF(SUM(相談!H248)=0,"",SUM(相談!H248)/1000)</f>
        <v>30</v>
      </c>
      <c r="N248" s="181">
        <f>IF(SUM(相談!I248)=0,"",SUM(相談!I248)/1000)</f>
        <v>30</v>
      </c>
      <c r="O248" s="181" t="str">
        <f>IF(SUM(相談!M248)=0,"",SUM(相談!M248)/1000)</f>
        <v/>
      </c>
      <c r="P248" s="181" t="str">
        <f>IF(SUM(相談!T248)=0,"",SUM(相談!T248)/1000)</f>
        <v/>
      </c>
      <c r="Q248" s="181" t="str">
        <f>IF(SUM(基金!H248)=0,"",SUM(基金!H248)/1000)</f>
        <v/>
      </c>
      <c r="R248" s="181" t="str">
        <f>IF(SUM(善銀!H248)=0,"",SUM(善銀!H248)/1000)</f>
        <v/>
      </c>
      <c r="S248" s="181" t="str">
        <f>IF(SUM(一般募金!H248)=0,"",SUM(一般募金!H248)/1000)</f>
        <v/>
      </c>
      <c r="T248" s="181" t="str">
        <f>IF(SUM(一般募金!I248)=0,"",SUM(一般募金!I248)/1000)</f>
        <v/>
      </c>
      <c r="U248" s="181" t="e">
        <f>IF(SUM(一般募金!#REF!)=0,"",SUM(一般募金!#REF!)/1000)</f>
        <v>#REF!</v>
      </c>
      <c r="V248" s="181" t="str">
        <f>IF(SUM(一般募金!K248)=0,"",SUM(一般募金!K248)/1000)</f>
        <v/>
      </c>
      <c r="W248" s="181" t="str">
        <f>IF(SUM(歳末募金!H248)=0,"",SUM(歳末募金!I248)/1000)</f>
        <v/>
      </c>
      <c r="X248" s="181" t="str">
        <f>IF(SUM(センター管理!H248)=0,"",SUM(センター管理!H248)/1000)</f>
        <v/>
      </c>
      <c r="Y248" s="181" t="str">
        <f>IF(SUM(センター管理!I248)=0,"",SUM(センター管理!I248)/1000)</f>
        <v/>
      </c>
      <c r="Z248" s="181" t="str">
        <f>IF(SUM(センター管理!K248)=0,"",SUM(センター管理!K248)/1000)</f>
        <v/>
      </c>
      <c r="AA248" s="181" t="e">
        <f>IF(SUM(センター管理!#REF!)=0,"",SUM(センター管理!#REF!)/1000)</f>
        <v>#REF!</v>
      </c>
      <c r="AB248" s="181">
        <f>IF(SUM(居宅!H248)=0,"",SUM(居宅!H248)/1000)</f>
        <v>1100</v>
      </c>
      <c r="AC248" s="181">
        <f>IF(SUM(居宅!I248)=0,"",SUM(居宅!I248)/1000)</f>
        <v>50</v>
      </c>
      <c r="AD248" s="181">
        <f>IF(SUM(居宅!L248)=0,"",SUM(居宅!L248)/1000)</f>
        <v>330</v>
      </c>
      <c r="AE248" s="181">
        <f>IF(SUM(居宅!AF248)=0,"",SUM(居宅!AF248)/1000)</f>
        <v>50</v>
      </c>
      <c r="AF248" s="181">
        <f>IF(SUM(居宅!AJ248)=0,"",SUM(居宅!AJ248)/1000)</f>
        <v>160</v>
      </c>
      <c r="AG248" s="181">
        <f>IF(SUM(居宅!AT248)=0,"",SUM(居宅!AT248)/1000)</f>
        <v>350</v>
      </c>
      <c r="AH248" s="181">
        <f>IF(SUM(居宅!BA248)=0,"",SUM(居宅!BA248)/1000)</f>
        <v>160</v>
      </c>
      <c r="AI248" s="181" t="str">
        <f>IF(SUM(作業所!H248)=0,"",SUM(作業所!H248)/1000)</f>
        <v/>
      </c>
      <c r="AJ248" s="181" t="str">
        <f>IF(SUM(作業所!I248)=0,"",SUM(作業所!I248)/1000)</f>
        <v/>
      </c>
      <c r="AK248" s="181" t="str">
        <f>IF(SUM(作業所!K248)=0,"",SUM(作業所!K248)/1000)</f>
        <v/>
      </c>
      <c r="AL248" s="181" t="str">
        <f>IF(SUM(作業所!R248)=0,"",SUM(作業所!R248)/1000)</f>
        <v/>
      </c>
      <c r="AM248" s="181">
        <f>IF(SUM('市受託(公益)'!H248)=0,"",SUM('市受託(公益)'!H248)/1000)</f>
        <v>100</v>
      </c>
      <c r="AN248" s="188"/>
      <c r="AO248" s="188"/>
      <c r="AP248" s="188"/>
      <c r="AQ248" s="188"/>
    </row>
    <row r="249" spans="1:43" ht="16.5" hidden="1" customHeight="1" outlineLevel="1">
      <c r="A249" s="183"/>
      <c r="D249" s="28" t="s">
        <v>546</v>
      </c>
      <c r="E249" s="48" t="s">
        <v>154</v>
      </c>
      <c r="F249" s="49"/>
      <c r="G249" s="185"/>
      <c r="H249" s="179">
        <v>4729</v>
      </c>
      <c r="I249" s="179">
        <f t="shared" si="6"/>
        <v>3626</v>
      </c>
      <c r="J249" s="179">
        <f t="shared" si="7"/>
        <v>-1103</v>
      </c>
      <c r="K249" s="186">
        <f>IF(SUM(法人!H249)=0,"",SUM(法人!H249)/1000)</f>
        <v>120</v>
      </c>
      <c r="L249" s="181">
        <f>IF(SUM(地域!H249)=0,"",SUM(地域!H249)/1000)</f>
        <v>471</v>
      </c>
      <c r="M249" s="181">
        <f>IF(SUM(相談!H249)=0,"",SUM(相談!H249)/1000)</f>
        <v>1827</v>
      </c>
      <c r="N249" s="181">
        <f>IF(SUM(相談!I249)=0,"",SUM(相談!I249)/1000)</f>
        <v>429</v>
      </c>
      <c r="O249" s="181">
        <f>IF(SUM(相談!M249)=0,"",SUM(相談!M249)/1000)</f>
        <v>690</v>
      </c>
      <c r="P249" s="181">
        <f>IF(SUM(相談!T249)=0,"",SUM(相談!T249)/1000)</f>
        <v>708</v>
      </c>
      <c r="Q249" s="181" t="str">
        <f>IF(SUM(基金!H249)=0,"",SUM(基金!H249)/1000)</f>
        <v/>
      </c>
      <c r="R249" s="181" t="str">
        <f>IF(SUM(善銀!H249)=0,"",SUM(善銀!H249)/1000)</f>
        <v/>
      </c>
      <c r="S249" s="181">
        <f>IF(SUM(一般募金!H249)=0,"",SUM(一般募金!H249)/1000)</f>
        <v>370</v>
      </c>
      <c r="T249" s="181" t="str">
        <f>IF(SUM(一般募金!I249)=0,"",SUM(一般募金!I249)/1000)</f>
        <v/>
      </c>
      <c r="U249" s="181" t="e">
        <f>IF(SUM(一般募金!#REF!)=0,"",SUM(一般募金!#REF!)/1000)</f>
        <v>#REF!</v>
      </c>
      <c r="V249" s="181">
        <f>IF(SUM(一般募金!K249)=0,"",SUM(一般募金!K249)/1000)</f>
        <v>370</v>
      </c>
      <c r="W249" s="181">
        <f>IF(SUM(歳末募金!H249)=0,"",SUM(歳末募金!I249)/1000)</f>
        <v>20</v>
      </c>
      <c r="X249" s="181">
        <f>IF(SUM(センター管理!H249)=0,"",SUM(センター管理!H249)/1000)</f>
        <v>100</v>
      </c>
      <c r="Y249" s="181" t="str">
        <f>IF(SUM(センター管理!I249)=0,"",SUM(センター管理!I249)/1000)</f>
        <v/>
      </c>
      <c r="Z249" s="181">
        <f>IF(SUM(センター管理!K249)=0,"",SUM(センター管理!K249)/1000)</f>
        <v>100</v>
      </c>
      <c r="AA249" s="181" t="e">
        <f>IF(SUM(センター管理!#REF!)=0,"",SUM(センター管理!#REF!)/1000)</f>
        <v>#REF!</v>
      </c>
      <c r="AB249" s="181">
        <f>IF(SUM(居宅!H249)=0,"",SUM(居宅!H249)/1000)</f>
        <v>25</v>
      </c>
      <c r="AC249" s="181" t="str">
        <f>IF(SUM(居宅!I249)=0,"",SUM(居宅!I249)/1000)</f>
        <v/>
      </c>
      <c r="AD249" s="181" t="str">
        <f>IF(SUM(居宅!L249)=0,"",SUM(居宅!L249)/1000)</f>
        <v/>
      </c>
      <c r="AE249" s="181">
        <f>IF(SUM(居宅!AF249)=0,"",SUM(居宅!AF249)/1000)</f>
        <v>10</v>
      </c>
      <c r="AF249" s="181" t="str">
        <f>IF(SUM(居宅!AJ249)=0,"",SUM(居宅!AJ249)/1000)</f>
        <v/>
      </c>
      <c r="AG249" s="181">
        <f>IF(SUM(居宅!AT249)=0,"",SUM(居宅!AT249)/1000)</f>
        <v>10</v>
      </c>
      <c r="AH249" s="181">
        <f>IF(SUM(居宅!BA249)=0,"",SUM(居宅!BA249)/1000)</f>
        <v>5</v>
      </c>
      <c r="AI249" s="181">
        <f>IF(SUM(作業所!H249)=0,"",SUM(作業所!H249)/1000)</f>
        <v>30</v>
      </c>
      <c r="AJ249" s="181" t="str">
        <f>IF(SUM(作業所!I249)=0,"",SUM(作業所!I249)/1000)</f>
        <v/>
      </c>
      <c r="AK249" s="181">
        <f>IF(SUM(作業所!K249)=0,"",SUM(作業所!K249)/1000)</f>
        <v>30</v>
      </c>
      <c r="AL249" s="181" t="str">
        <f>IF(SUM(作業所!R249)=0,"",SUM(作業所!R249)/1000)</f>
        <v/>
      </c>
      <c r="AM249" s="181">
        <f>IF(SUM('市受託(公益)'!H249)=0,"",SUM('市受託(公益)'!H249)/1000)</f>
        <v>663</v>
      </c>
      <c r="AN249" s="188">
        <f>IF(SUM('市受託(公益)'!I249)=0,"",SUM('市受託(公益)'!I249)/1000)</f>
        <v>5</v>
      </c>
      <c r="AO249" s="188" t="str">
        <f>IF(SUM('市受託(公益)'!K249)=0,"",SUM('市受託(公益)'!K249)/1000)</f>
        <v/>
      </c>
      <c r="AP249" s="188">
        <f>IF(SUM('市受託(公益)'!M249)=0,"",SUM('市受託(公益)'!M249)/1000)</f>
        <v>508</v>
      </c>
      <c r="AQ249" s="188" t="e">
        <f>IF(SUM('市受託(公益)'!#REF!)=0,"",SUM('市受託(公益)'!#REF!)/1000)</f>
        <v>#REF!</v>
      </c>
    </row>
    <row r="250" spans="1:43" ht="16.5" hidden="1" customHeight="1" outlineLevel="3">
      <c r="A250" s="183"/>
      <c r="F250" s="192" t="s">
        <v>778</v>
      </c>
      <c r="G250" s="44" t="s">
        <v>897</v>
      </c>
      <c r="H250" s="179">
        <v>0</v>
      </c>
      <c r="I250" s="179">
        <f t="shared" si="6"/>
        <v>708</v>
      </c>
      <c r="J250" s="179">
        <f t="shared" si="7"/>
        <v>708</v>
      </c>
      <c r="K250" s="186" t="str">
        <f>IF(SUM(法人!H250)=0,"",SUM(法人!H250)/1000)</f>
        <v/>
      </c>
      <c r="L250" s="181" t="str">
        <f>IF(SUM(地域!H250)=0,"",SUM(地域!H250)/1000)</f>
        <v/>
      </c>
      <c r="M250" s="181">
        <f>IF(SUM(相談!H250)=0,"",SUM(相談!H250)/1000)</f>
        <v>708</v>
      </c>
      <c r="N250" s="181" t="str">
        <f>IF(SUM(相談!I250)=0,"",SUM(相談!I250)/1000)</f>
        <v/>
      </c>
      <c r="O250" s="181" t="str">
        <f>IF(SUM(相談!M250)=0,"",SUM(相談!M250)/1000)</f>
        <v/>
      </c>
      <c r="P250" s="181">
        <f>IF(SUM(相談!T250)=0,"",SUM(相談!T250)/1000)</f>
        <v>708</v>
      </c>
      <c r="Q250" s="181" t="str">
        <f>IF(SUM(基金!H250)=0,"",SUM(基金!H250)/1000)</f>
        <v/>
      </c>
      <c r="R250" s="181" t="str">
        <f>IF(SUM(善銀!H250)=0,"",SUM(善銀!H250)/1000)</f>
        <v/>
      </c>
      <c r="S250" s="181" t="str">
        <f>IF(SUM(一般募金!H250)=0,"",SUM(一般募金!H250)/1000)</f>
        <v/>
      </c>
      <c r="T250" s="181" t="str">
        <f>IF(SUM(一般募金!I250)=0,"",SUM(一般募金!I250)/1000)</f>
        <v/>
      </c>
      <c r="U250" s="181" t="e">
        <f>IF(SUM(一般募金!#REF!)=0,"",SUM(一般募金!#REF!)/1000)</f>
        <v>#REF!</v>
      </c>
      <c r="V250" s="181" t="str">
        <f>IF(SUM(一般募金!K250)=0,"",SUM(一般募金!K250)/1000)</f>
        <v/>
      </c>
      <c r="W250" s="181" t="str">
        <f>IF(SUM(歳末募金!H250)=0,"",SUM(歳末募金!I250)/1000)</f>
        <v/>
      </c>
      <c r="X250" s="181" t="str">
        <f>IF(SUM(センター管理!H250)=0,"",SUM(センター管理!H250)/1000)</f>
        <v/>
      </c>
      <c r="Y250" s="181" t="str">
        <f>IF(SUM(センター管理!I250)=0,"",SUM(センター管理!I250)/1000)</f>
        <v/>
      </c>
      <c r="Z250" s="181" t="str">
        <f>IF(SUM(センター管理!K250)=0,"",SUM(センター管理!K250)/1000)</f>
        <v/>
      </c>
      <c r="AA250" s="181" t="e">
        <f>IF(SUM(センター管理!#REF!)=0,"",SUM(センター管理!#REF!)/1000)</f>
        <v>#REF!</v>
      </c>
      <c r="AB250" s="181" t="str">
        <f>IF(SUM(居宅!H250)=0,"",SUM(居宅!H250)/1000)</f>
        <v/>
      </c>
      <c r="AC250" s="181" t="str">
        <f>IF(SUM(居宅!I250)=0,"",SUM(居宅!I250)/1000)</f>
        <v/>
      </c>
      <c r="AD250" s="181" t="str">
        <f>IF(SUM(居宅!L250)=0,"",SUM(居宅!L250)/1000)</f>
        <v/>
      </c>
      <c r="AE250" s="181" t="str">
        <f>IF(SUM(居宅!AF250)=0,"",SUM(居宅!AF250)/1000)</f>
        <v/>
      </c>
      <c r="AF250" s="181" t="str">
        <f>IF(SUM(居宅!AJ250)=0,"",SUM(居宅!AJ250)/1000)</f>
        <v/>
      </c>
      <c r="AG250" s="181" t="str">
        <f>IF(SUM(居宅!AT250)=0,"",SUM(居宅!AT250)/1000)</f>
        <v/>
      </c>
      <c r="AH250" s="181" t="str">
        <f>IF(SUM(居宅!BA250)=0,"",SUM(居宅!BA250)/1000)</f>
        <v/>
      </c>
      <c r="AI250" s="181" t="str">
        <f>IF(SUM(作業所!H250)=0,"",SUM(作業所!H250)/1000)</f>
        <v/>
      </c>
      <c r="AJ250" s="181" t="str">
        <f>IF(SUM(作業所!I250)=0,"",SUM(作業所!I250)/1000)</f>
        <v/>
      </c>
      <c r="AK250" s="181" t="str">
        <f>IF(SUM(作業所!K250)=0,"",SUM(作業所!K250)/1000)</f>
        <v/>
      </c>
      <c r="AL250" s="181" t="str">
        <f>IF(SUM(作業所!R250)=0,"",SUM(作業所!R250)/1000)</f>
        <v/>
      </c>
      <c r="AM250" s="181" t="str">
        <f>IF(SUM('市受託(公益)'!H250)=0,"",SUM('市受託(公益)'!H250)/1000)</f>
        <v/>
      </c>
      <c r="AN250" s="188"/>
      <c r="AO250" s="188"/>
      <c r="AP250" s="188"/>
      <c r="AQ250" s="188"/>
    </row>
    <row r="251" spans="1:43" ht="16.5" hidden="1" customHeight="1" outlineLevel="3">
      <c r="A251" s="183"/>
      <c r="F251" s="192" t="s">
        <v>779</v>
      </c>
      <c r="G251" s="44" t="s">
        <v>898</v>
      </c>
      <c r="H251" s="179">
        <v>0</v>
      </c>
      <c r="I251" s="179">
        <f t="shared" si="6"/>
        <v>1849</v>
      </c>
      <c r="J251" s="179">
        <f t="shared" si="7"/>
        <v>1849</v>
      </c>
      <c r="K251" s="186">
        <f>IF(SUM(法人!H251)=0,"",SUM(法人!H251)/1000)</f>
        <v>120</v>
      </c>
      <c r="L251" s="181">
        <f>IF(SUM(地域!H251)=0,"",SUM(地域!H251)/1000)</f>
        <v>471</v>
      </c>
      <c r="M251" s="181">
        <f>IF(SUM(相談!H251)=0,"",SUM(相談!H251)/1000)</f>
        <v>70</v>
      </c>
      <c r="N251" s="181">
        <f>IF(SUM(相談!I251)=0,"",SUM(相談!I251)/1000)</f>
        <v>40</v>
      </c>
      <c r="O251" s="181">
        <f>IF(SUM(相談!M251)=0,"",SUM(相談!M251)/1000)</f>
        <v>30</v>
      </c>
      <c r="P251" s="181" t="str">
        <f>IF(SUM(相談!T251)=0,"",SUM(相談!T251)/1000)</f>
        <v/>
      </c>
      <c r="Q251" s="181" t="str">
        <f>IF(SUM(基金!H251)=0,"",SUM(基金!H251)/1000)</f>
        <v/>
      </c>
      <c r="R251" s="181" t="str">
        <f>IF(SUM(善銀!H251)=0,"",SUM(善銀!H251)/1000)</f>
        <v/>
      </c>
      <c r="S251" s="181">
        <f>IF(SUM(一般募金!H251)=0,"",SUM(一般募金!H251)/1000)</f>
        <v>360</v>
      </c>
      <c r="T251" s="181" t="str">
        <f>IF(SUM(一般募金!I251)=0,"",SUM(一般募金!I251)/1000)</f>
        <v/>
      </c>
      <c r="U251" s="181" t="e">
        <f>IF(SUM(一般募金!#REF!)=0,"",SUM(一般募金!#REF!)/1000)</f>
        <v>#REF!</v>
      </c>
      <c r="V251" s="181">
        <f>IF(SUM(一般募金!K251)=0,"",SUM(一般募金!K251)/1000)</f>
        <v>360</v>
      </c>
      <c r="W251" s="181">
        <f>IF(SUM(歳末募金!H251)=0,"",SUM(歳末募金!I251)/1000)</f>
        <v>20</v>
      </c>
      <c r="X251" s="181">
        <f>IF(SUM(センター管理!H251)=0,"",SUM(センター管理!H251)/1000)</f>
        <v>100</v>
      </c>
      <c r="Y251" s="181" t="str">
        <f>IF(SUM(センター管理!I251)=0,"",SUM(センター管理!I251)/1000)</f>
        <v/>
      </c>
      <c r="Z251" s="181">
        <f>IF(SUM(センター管理!K251)=0,"",SUM(センター管理!K251)/1000)</f>
        <v>100</v>
      </c>
      <c r="AA251" s="181" t="e">
        <f>IF(SUM(センター管理!#REF!)=0,"",SUM(センター管理!#REF!)/1000)</f>
        <v>#REF!</v>
      </c>
      <c r="AB251" s="181">
        <f>IF(SUM(居宅!H251)=0,"",SUM(居宅!H251)/1000)</f>
        <v>15</v>
      </c>
      <c r="AC251" s="181" t="str">
        <f>IF(SUM(居宅!I251)=0,"",SUM(居宅!I251)/1000)</f>
        <v/>
      </c>
      <c r="AD251" s="181" t="str">
        <f>IF(SUM(居宅!L251)=0,"",SUM(居宅!L251)/1000)</f>
        <v/>
      </c>
      <c r="AE251" s="181" t="str">
        <f>IF(SUM(居宅!AF251)=0,"",SUM(居宅!AF251)/1000)</f>
        <v/>
      </c>
      <c r="AF251" s="181" t="str">
        <f>IF(SUM(居宅!AJ251)=0,"",SUM(居宅!AJ251)/1000)</f>
        <v/>
      </c>
      <c r="AG251" s="181">
        <f>IF(SUM(居宅!AT251)=0,"",SUM(居宅!AT251)/1000)</f>
        <v>10</v>
      </c>
      <c r="AH251" s="181">
        <f>IF(SUM(居宅!BA251)=0,"",SUM(居宅!BA251)/1000)</f>
        <v>5</v>
      </c>
      <c r="AI251" s="181">
        <f>IF(SUM(作業所!H251)=0,"",SUM(作業所!H251)/1000)</f>
        <v>30</v>
      </c>
      <c r="AJ251" s="181" t="str">
        <f>IF(SUM(作業所!I251)=0,"",SUM(作業所!I251)/1000)</f>
        <v/>
      </c>
      <c r="AK251" s="181">
        <f>IF(SUM(作業所!K251)=0,"",SUM(作業所!K251)/1000)</f>
        <v>30</v>
      </c>
      <c r="AL251" s="181" t="str">
        <f>IF(SUM(作業所!R251)=0,"",SUM(作業所!R251)/1000)</f>
        <v/>
      </c>
      <c r="AM251" s="181">
        <f>IF(SUM('市受託(公益)'!H251)=0,"",SUM('市受託(公益)'!H251)/1000)</f>
        <v>663</v>
      </c>
      <c r="AN251" s="188"/>
      <c r="AO251" s="188"/>
      <c r="AP251" s="188"/>
      <c r="AQ251" s="188"/>
    </row>
    <row r="252" spans="1:43" ht="16.5" hidden="1" customHeight="1" outlineLevel="3">
      <c r="A252" s="183"/>
      <c r="F252" s="192" t="s">
        <v>781</v>
      </c>
      <c r="G252" s="44" t="s">
        <v>785</v>
      </c>
      <c r="H252" s="179">
        <v>0</v>
      </c>
      <c r="I252" s="179">
        <f t="shared" si="6"/>
        <v>1069</v>
      </c>
      <c r="J252" s="179">
        <f t="shared" si="7"/>
        <v>1069</v>
      </c>
      <c r="K252" s="186" t="str">
        <f>IF(SUM(法人!H252)=0,"",SUM(法人!H252)/1000)</f>
        <v/>
      </c>
      <c r="L252" s="181" t="str">
        <f>IF(SUM(地域!H252)=0,"",SUM(地域!H252)/1000)</f>
        <v/>
      </c>
      <c r="M252" s="181">
        <f>IF(SUM(相談!H252)=0,"",SUM(相談!H252)/1000)</f>
        <v>1049</v>
      </c>
      <c r="N252" s="181">
        <f>IF(SUM(相談!I252)=0,"",SUM(相談!I252)/1000)</f>
        <v>389</v>
      </c>
      <c r="O252" s="181">
        <f>IF(SUM(相談!M252)=0,"",SUM(相談!M252)/1000)</f>
        <v>660</v>
      </c>
      <c r="P252" s="181" t="str">
        <f>IF(SUM(相談!T252)=0,"",SUM(相談!T252)/1000)</f>
        <v/>
      </c>
      <c r="Q252" s="181" t="str">
        <f>IF(SUM(基金!H252)=0,"",SUM(基金!H252)/1000)</f>
        <v/>
      </c>
      <c r="R252" s="181" t="str">
        <f>IF(SUM(善銀!H252)=0,"",SUM(善銀!H252)/1000)</f>
        <v/>
      </c>
      <c r="S252" s="181">
        <f>IF(SUM(一般募金!H252)=0,"",SUM(一般募金!H252)/1000)</f>
        <v>10</v>
      </c>
      <c r="T252" s="181" t="str">
        <f>IF(SUM(一般募金!I252)=0,"",SUM(一般募金!I252)/1000)</f>
        <v/>
      </c>
      <c r="U252" s="181" t="e">
        <f>IF(SUM(一般募金!#REF!)=0,"",SUM(一般募金!#REF!)/1000)</f>
        <v>#REF!</v>
      </c>
      <c r="V252" s="181">
        <f>IF(SUM(一般募金!K252)=0,"",SUM(一般募金!K252)/1000)</f>
        <v>10</v>
      </c>
      <c r="W252" s="181" t="str">
        <f>IF(SUM(歳末募金!H252)=0,"",SUM(歳末募金!I252)/1000)</f>
        <v/>
      </c>
      <c r="X252" s="181" t="str">
        <f>IF(SUM(センター管理!H252)=0,"",SUM(センター管理!H252)/1000)</f>
        <v/>
      </c>
      <c r="Y252" s="181" t="str">
        <f>IF(SUM(センター管理!I252)=0,"",SUM(センター管理!I252)/1000)</f>
        <v/>
      </c>
      <c r="Z252" s="181" t="str">
        <f>IF(SUM(センター管理!K252)=0,"",SUM(センター管理!K252)/1000)</f>
        <v/>
      </c>
      <c r="AA252" s="181" t="e">
        <f>IF(SUM(センター管理!#REF!)=0,"",SUM(センター管理!#REF!)/1000)</f>
        <v>#REF!</v>
      </c>
      <c r="AB252" s="181">
        <f>IF(SUM(居宅!H252)=0,"",SUM(居宅!H252)/1000)</f>
        <v>10</v>
      </c>
      <c r="AC252" s="181" t="str">
        <f>IF(SUM(居宅!I252)=0,"",SUM(居宅!I252)/1000)</f>
        <v/>
      </c>
      <c r="AD252" s="181" t="str">
        <f>IF(SUM(居宅!L252)=0,"",SUM(居宅!L252)/1000)</f>
        <v/>
      </c>
      <c r="AE252" s="181">
        <f>IF(SUM(居宅!AF252)=0,"",SUM(居宅!AF252)/1000)</f>
        <v>10</v>
      </c>
      <c r="AF252" s="181" t="str">
        <f>IF(SUM(居宅!AJ252)=0,"",SUM(居宅!AJ252)/1000)</f>
        <v/>
      </c>
      <c r="AG252" s="181" t="str">
        <f>IF(SUM(居宅!AT252)=0,"",SUM(居宅!AT252)/1000)</f>
        <v/>
      </c>
      <c r="AH252" s="181" t="str">
        <f>IF(SUM(居宅!BA252)=0,"",SUM(居宅!BA252)/1000)</f>
        <v/>
      </c>
      <c r="AI252" s="181" t="str">
        <f>IF(SUM(作業所!H252)=0,"",SUM(作業所!H252)/1000)</f>
        <v/>
      </c>
      <c r="AJ252" s="181" t="str">
        <f>IF(SUM(作業所!I252)=0,"",SUM(作業所!I252)/1000)</f>
        <v/>
      </c>
      <c r="AK252" s="181" t="str">
        <f>IF(SUM(作業所!K252)=0,"",SUM(作業所!K252)/1000)</f>
        <v/>
      </c>
      <c r="AL252" s="181" t="str">
        <f>IF(SUM(作業所!R252)=0,"",SUM(作業所!R252)/1000)</f>
        <v/>
      </c>
      <c r="AM252" s="181" t="str">
        <f>IF(SUM('市受託(公益)'!H252)=0,"",SUM('市受託(公益)'!H252)/1000)</f>
        <v/>
      </c>
      <c r="AN252" s="188"/>
      <c r="AO252" s="188"/>
      <c r="AP252" s="188"/>
      <c r="AQ252" s="188"/>
    </row>
    <row r="253" spans="1:43" ht="16.5" hidden="1" customHeight="1" outlineLevel="1">
      <c r="A253" s="183"/>
      <c r="D253" s="28" t="s">
        <v>547</v>
      </c>
      <c r="E253" s="48" t="s">
        <v>153</v>
      </c>
      <c r="F253" s="49"/>
      <c r="G253" s="185"/>
      <c r="H253" s="179">
        <v>1396</v>
      </c>
      <c r="I253" s="179">
        <f t="shared" si="6"/>
        <v>642</v>
      </c>
      <c r="J253" s="179">
        <f t="shared" si="7"/>
        <v>-754</v>
      </c>
      <c r="K253" s="186">
        <f>IF(SUM(法人!H253)=0,"",SUM(法人!H253)/1000)</f>
        <v>25</v>
      </c>
      <c r="L253" s="181">
        <f>IF(SUM(地域!H253)=0,"",SUM(地域!H253)/1000)</f>
        <v>102</v>
      </c>
      <c r="M253" s="181">
        <f>IF(SUM(相談!H253)=0,"",SUM(相談!H253)/1000)</f>
        <v>166</v>
      </c>
      <c r="N253" s="181">
        <f>IF(SUM(相談!I253)=0,"",SUM(相談!I253)/1000)</f>
        <v>10</v>
      </c>
      <c r="O253" s="181">
        <f>IF(SUM(相談!M253)=0,"",SUM(相談!M253)/1000)</f>
        <v>156</v>
      </c>
      <c r="P253" s="181" t="str">
        <f>IF(SUM(相談!T253)=0,"",SUM(相談!T253)/1000)</f>
        <v/>
      </c>
      <c r="Q253" s="181" t="str">
        <f>IF(SUM(基金!H253)=0,"",SUM(基金!H253)/1000)</f>
        <v/>
      </c>
      <c r="R253" s="181" t="str">
        <f>IF(SUM(善銀!H253)=0,"",SUM(善銀!H253)/1000)</f>
        <v/>
      </c>
      <c r="S253" s="181">
        <f>IF(SUM(一般募金!H253)=0,"",SUM(一般募金!H253)/1000)</f>
        <v>100</v>
      </c>
      <c r="T253" s="181" t="str">
        <f>IF(SUM(一般募金!I253)=0,"",SUM(一般募金!I253)/1000)</f>
        <v/>
      </c>
      <c r="U253" s="181" t="e">
        <f>IF(SUM(一般募金!#REF!)=0,"",SUM(一般募金!#REF!)/1000)</f>
        <v>#REF!</v>
      </c>
      <c r="V253" s="181">
        <f>IF(SUM(一般募金!K253)=0,"",SUM(一般募金!K253)/1000)</f>
        <v>100</v>
      </c>
      <c r="W253" s="181">
        <f>IF(SUM(歳末募金!H253)=0,"",SUM(歳末募金!I253)/1000)</f>
        <v>10</v>
      </c>
      <c r="X253" s="181">
        <f>IF(SUM(センター管理!H253)=0,"",SUM(センター管理!H253)/1000)</f>
        <v>10</v>
      </c>
      <c r="Y253" s="181" t="str">
        <f>IF(SUM(センター管理!I253)=0,"",SUM(センター管理!I253)/1000)</f>
        <v/>
      </c>
      <c r="Z253" s="181">
        <f>IF(SUM(センター管理!K253)=0,"",SUM(センター管理!K253)/1000)</f>
        <v>10</v>
      </c>
      <c r="AA253" s="181" t="e">
        <f>IF(SUM(センター管理!#REF!)=0,"",SUM(センター管理!#REF!)/1000)</f>
        <v>#REF!</v>
      </c>
      <c r="AB253" s="181" t="str">
        <f>IF(SUM(居宅!H253)=0,"",SUM(居宅!H253)/1000)</f>
        <v/>
      </c>
      <c r="AC253" s="181" t="str">
        <f>IF(SUM(居宅!I253)=0,"",SUM(居宅!I253)/1000)</f>
        <v/>
      </c>
      <c r="AD253" s="181" t="str">
        <f>IF(SUM(居宅!L253)=0,"",SUM(居宅!L253)/1000)</f>
        <v/>
      </c>
      <c r="AE253" s="181" t="str">
        <f>IF(SUM(居宅!AF253)=0,"",SUM(居宅!AF253)/1000)</f>
        <v/>
      </c>
      <c r="AF253" s="181" t="str">
        <f>IF(SUM(居宅!AJ253)=0,"",SUM(居宅!AJ253)/1000)</f>
        <v/>
      </c>
      <c r="AG253" s="181" t="str">
        <f>IF(SUM(居宅!AT253)=0,"",SUM(居宅!AT253)/1000)</f>
        <v/>
      </c>
      <c r="AH253" s="181" t="str">
        <f>IF(SUM(居宅!BA253)=0,"",SUM(居宅!BA253)/1000)</f>
        <v/>
      </c>
      <c r="AI253" s="181">
        <f>IF(SUM(作業所!H253)=0,"",SUM(作業所!H253)/1000)</f>
        <v>59</v>
      </c>
      <c r="AJ253" s="181" t="str">
        <f>IF(SUM(作業所!I253)=0,"",SUM(作業所!I253)/1000)</f>
        <v/>
      </c>
      <c r="AK253" s="181">
        <f>IF(SUM(作業所!K253)=0,"",SUM(作業所!K253)/1000)</f>
        <v>15</v>
      </c>
      <c r="AL253" s="181">
        <f>IF(SUM(作業所!R253)=0,"",SUM(作業所!R253)/1000)</f>
        <v>44</v>
      </c>
      <c r="AM253" s="181">
        <f>IF(SUM('市受託(公益)'!H253)=0,"",SUM('市受託(公益)'!H253)/1000)</f>
        <v>170</v>
      </c>
      <c r="AN253" s="188" t="str">
        <f>IF(SUM('市受託(公益)'!I253)=0,"",SUM('市受託(公益)'!I253)/1000)</f>
        <v/>
      </c>
      <c r="AO253" s="188" t="str">
        <f>IF(SUM('市受託(公益)'!K253)=0,"",SUM('市受託(公益)'!K253)/1000)</f>
        <v/>
      </c>
      <c r="AP253" s="188">
        <f>IF(SUM('市受託(公益)'!M253)=0,"",SUM('市受託(公益)'!M253)/1000)</f>
        <v>150</v>
      </c>
      <c r="AQ253" s="188" t="e">
        <f>IF(SUM('市受託(公益)'!#REF!)=0,"",SUM('市受託(公益)'!#REF!)/1000)</f>
        <v>#REF!</v>
      </c>
    </row>
    <row r="254" spans="1:43" ht="16.5" hidden="1" customHeight="1" outlineLevel="1">
      <c r="A254" s="183"/>
      <c r="D254" s="24" t="s">
        <v>548</v>
      </c>
      <c r="E254" s="83" t="s">
        <v>165</v>
      </c>
      <c r="F254" s="49"/>
      <c r="G254" s="185"/>
      <c r="H254" s="179">
        <v>2186</v>
      </c>
      <c r="I254" s="179">
        <f t="shared" si="6"/>
        <v>778</v>
      </c>
      <c r="J254" s="179">
        <f t="shared" si="7"/>
        <v>-1408</v>
      </c>
      <c r="K254" s="186" t="str">
        <f>IF(SUM(法人!H254)=0,"",SUM(法人!H254)/1000)</f>
        <v/>
      </c>
      <c r="L254" s="187">
        <f>IF(SUM(地域!H254)=0,"",SUM(地域!H254)/1000)</f>
        <v>256</v>
      </c>
      <c r="M254" s="187">
        <f>IF(SUM(相談!H254)=0,"",SUM(相談!H254)/1000)</f>
        <v>155</v>
      </c>
      <c r="N254" s="188">
        <f>IF(SUM(相談!I254)=0,"",SUM(相談!I254)/1000)</f>
        <v>20</v>
      </c>
      <c r="O254" s="188">
        <f>IF(SUM(相談!M254)=0,"",SUM(相談!M254)/1000)</f>
        <v>60</v>
      </c>
      <c r="P254" s="188">
        <f>IF(SUM(相談!T254)=0,"",SUM(相談!T254)/1000)</f>
        <v>75</v>
      </c>
      <c r="Q254" s="187" t="str">
        <f>IF(SUM(基金!H254)=0,"",SUM(基金!H254)/1000)</f>
        <v/>
      </c>
      <c r="R254" s="181">
        <f>IF(SUM(善銀!H254)=0,"",SUM(善銀!H254)/1000)</f>
        <v>60</v>
      </c>
      <c r="S254" s="187">
        <f>IF(SUM(一般募金!H254)=0,"",SUM(一般募金!H254)/1000)</f>
        <v>74</v>
      </c>
      <c r="T254" s="188" t="str">
        <f>IF(SUM(一般募金!I254)=0,"",SUM(一般募金!I254)/1000)</f>
        <v/>
      </c>
      <c r="U254" s="188" t="e">
        <f>IF(SUM(一般募金!#REF!)=0,"",SUM(一般募金!#REF!)/1000)</f>
        <v>#REF!</v>
      </c>
      <c r="V254" s="188">
        <f>IF(SUM(一般募金!K254)=0,"",SUM(一般募金!K254)/1000)</f>
        <v>74</v>
      </c>
      <c r="W254" s="187">
        <f>IF(SUM(歳末募金!H254)=0,"",SUM(歳末募金!I254)/1000)</f>
        <v>15</v>
      </c>
      <c r="X254" s="187">
        <f>IF(SUM(センター管理!H254)=0,"",SUM(センター管理!H254)/1000)</f>
        <v>38</v>
      </c>
      <c r="Y254" s="188" t="str">
        <f>IF(SUM(センター管理!I254)=0,"",SUM(センター管理!I254)/1000)</f>
        <v/>
      </c>
      <c r="Z254" s="188">
        <f>IF(SUM(センター管理!K254)=0,"",SUM(センター管理!K254)/1000)</f>
        <v>38</v>
      </c>
      <c r="AA254" s="188" t="e">
        <f>IF(SUM(センター管理!#REF!)=0,"",SUM(センター管理!#REF!)/1000)</f>
        <v>#REF!</v>
      </c>
      <c r="AB254" s="187">
        <f>IF(SUM(居宅!H254)=0,"",SUM(居宅!H254)/1000)</f>
        <v>38</v>
      </c>
      <c r="AC254" s="188">
        <f>IF(SUM(居宅!I254)=0,"",SUM(居宅!I254)/1000)</f>
        <v>38</v>
      </c>
      <c r="AD254" s="188" t="str">
        <f>IF(SUM(居宅!L254)=0,"",SUM(居宅!L254)/1000)</f>
        <v/>
      </c>
      <c r="AE254" s="188" t="str">
        <f>IF(SUM(居宅!AF254)=0,"",SUM(居宅!AF254)/1000)</f>
        <v/>
      </c>
      <c r="AF254" s="188" t="str">
        <f>IF(SUM(居宅!AJ254)=0,"",SUM(居宅!AJ254)/1000)</f>
        <v/>
      </c>
      <c r="AG254" s="188" t="str">
        <f>IF(SUM(居宅!AT254)=0,"",SUM(居宅!AT254)/1000)</f>
        <v/>
      </c>
      <c r="AH254" s="188" t="str">
        <f>IF(SUM(居宅!BA254)=0,"",SUM(居宅!BA254)/1000)</f>
        <v/>
      </c>
      <c r="AI254" s="187" t="str">
        <f>IF(SUM(作業所!H254)=0,"",SUM(作業所!H254)/1000)</f>
        <v/>
      </c>
      <c r="AJ254" s="188" t="str">
        <f>IF(SUM(作業所!I254)=0,"",SUM(作業所!I254)/1000)</f>
        <v/>
      </c>
      <c r="AK254" s="188" t="str">
        <f>IF(SUM(作業所!K254)=0,"",SUM(作業所!K254)/1000)</f>
        <v/>
      </c>
      <c r="AL254" s="188" t="str">
        <f>IF(SUM(作業所!R254)=0,"",SUM(作業所!R254)/1000)</f>
        <v/>
      </c>
      <c r="AM254" s="187">
        <f>IF(SUM('市受託(公益)'!H254)=0,"",SUM('市受託(公益)'!H254)/1000)</f>
        <v>142</v>
      </c>
      <c r="AN254" s="188">
        <f>IF(SUM('市受託(公益)'!I254)=0,"",SUM('市受託(公益)'!I254)/1000)</f>
        <v>12</v>
      </c>
      <c r="AO254" s="188">
        <f>IF(SUM('市受託(公益)'!K254)=0,"",SUM('市受託(公益)'!K254)/1000)</f>
        <v>30</v>
      </c>
      <c r="AP254" s="188">
        <f>IF(SUM('市受託(公益)'!M254)=0,"",SUM('市受託(公益)'!M254)/1000)</f>
        <v>100</v>
      </c>
      <c r="AQ254" s="188" t="e">
        <f>IF(SUM('市受託(公益)'!#REF!)=0,"",SUM('市受託(公益)'!#REF!)/1000)</f>
        <v>#REF!</v>
      </c>
    </row>
    <row r="255" spans="1:43" ht="16.5" hidden="1" customHeight="1" outlineLevel="1">
      <c r="A255" s="183"/>
      <c r="D255" s="28" t="s">
        <v>549</v>
      </c>
      <c r="E255" s="48" t="s">
        <v>167</v>
      </c>
      <c r="F255" s="49"/>
      <c r="G255" s="185"/>
      <c r="H255" s="179">
        <v>1040</v>
      </c>
      <c r="I255" s="179">
        <f t="shared" si="6"/>
        <v>890</v>
      </c>
      <c r="J255" s="179">
        <f t="shared" si="7"/>
        <v>-150</v>
      </c>
      <c r="K255" s="186" t="str">
        <f>IF(SUM(法人!H255)=0,"",SUM(法人!H255)/1000)</f>
        <v/>
      </c>
      <c r="L255" s="181" t="str">
        <f>IF(SUM(地域!H255)=0,"",SUM(地域!H255)/1000)</f>
        <v/>
      </c>
      <c r="M255" s="181">
        <f>IF(SUM(相談!H255)=0,"",SUM(相談!H255)/1000)</f>
        <v>20</v>
      </c>
      <c r="N255" s="181">
        <f>IF(SUM(相談!I255)=0,"",SUM(相談!I255)/1000)</f>
        <v>20</v>
      </c>
      <c r="O255" s="181" t="str">
        <f>IF(SUM(相談!M255)=0,"",SUM(相談!M255)/1000)</f>
        <v/>
      </c>
      <c r="P255" s="181" t="str">
        <f>IF(SUM(相談!T255)=0,"",SUM(相談!T255)/1000)</f>
        <v/>
      </c>
      <c r="Q255" s="181">
        <f>IF(SUM(基金!H255)=0,"",SUM(基金!H255)/1000)</f>
        <v>30</v>
      </c>
      <c r="R255" s="181" t="str">
        <f>IF(SUM(善銀!H255)=0,"",SUM(善銀!H255)/1000)</f>
        <v/>
      </c>
      <c r="S255" s="181">
        <f>IF(SUM(一般募金!H255)=0,"",SUM(一般募金!H255)/1000)</f>
        <v>50</v>
      </c>
      <c r="T255" s="181" t="str">
        <f>IF(SUM(一般募金!I255)=0,"",SUM(一般募金!I255)/1000)</f>
        <v/>
      </c>
      <c r="U255" s="181" t="e">
        <f>IF(SUM(一般募金!#REF!)=0,"",SUM(一般募金!#REF!)/1000)</f>
        <v>#REF!</v>
      </c>
      <c r="V255" s="181">
        <f>IF(SUM(一般募金!K255)=0,"",SUM(一般募金!K255)/1000)</f>
        <v>50</v>
      </c>
      <c r="W255" s="181" t="str">
        <f>IF(SUM(歳末募金!H255)=0,"",SUM(歳末募金!I255)/1000)</f>
        <v/>
      </c>
      <c r="X255" s="181">
        <f>IF(SUM(センター管理!H255)=0,"",SUM(センター管理!H255)/1000)</f>
        <v>60</v>
      </c>
      <c r="Y255" s="181" t="str">
        <f>IF(SUM(センター管理!I255)=0,"",SUM(センター管理!I255)/1000)</f>
        <v/>
      </c>
      <c r="Z255" s="181">
        <f>IF(SUM(センター管理!K255)=0,"",SUM(センター管理!K255)/1000)</f>
        <v>60</v>
      </c>
      <c r="AA255" s="181" t="e">
        <f>IF(SUM(センター管理!#REF!)=0,"",SUM(センター管理!#REF!)/1000)</f>
        <v>#REF!</v>
      </c>
      <c r="AB255" s="181">
        <f>IF(SUM(居宅!H255)=0,"",SUM(居宅!H255)/1000)</f>
        <v>630</v>
      </c>
      <c r="AC255" s="181" t="str">
        <f>IF(SUM(居宅!I255)=0,"",SUM(居宅!I255)/1000)</f>
        <v/>
      </c>
      <c r="AD255" s="181">
        <f>IF(SUM(居宅!L255)=0,"",SUM(居宅!L255)/1000)</f>
        <v>100</v>
      </c>
      <c r="AE255" s="181" t="str">
        <f>IF(SUM(居宅!AF255)=0,"",SUM(居宅!AF255)/1000)</f>
        <v/>
      </c>
      <c r="AF255" s="181" t="str">
        <f>IF(SUM(居宅!AJ255)=0,"",SUM(居宅!AJ255)/1000)</f>
        <v/>
      </c>
      <c r="AG255" s="181">
        <f>IF(SUM(居宅!AT255)=0,"",SUM(居宅!AT255)/1000)</f>
        <v>510</v>
      </c>
      <c r="AH255" s="181">
        <f>IF(SUM(居宅!BA255)=0,"",SUM(居宅!BA255)/1000)</f>
        <v>20</v>
      </c>
      <c r="AI255" s="181">
        <f>IF(SUM(作業所!H255)=0,"",SUM(作業所!H255)/1000)</f>
        <v>100</v>
      </c>
      <c r="AJ255" s="181" t="str">
        <f>IF(SUM(作業所!I255)=0,"",SUM(作業所!I255)/1000)</f>
        <v/>
      </c>
      <c r="AK255" s="181">
        <f>IF(SUM(作業所!K255)=0,"",SUM(作業所!K255)/1000)</f>
        <v>100</v>
      </c>
      <c r="AL255" s="181" t="str">
        <f>IF(SUM(作業所!R255)=0,"",SUM(作業所!R255)/1000)</f>
        <v/>
      </c>
      <c r="AM255" s="181" t="str">
        <f>IF(SUM('市受託(公益)'!H255)=0,"",SUM('市受託(公益)'!H255)/1000)</f>
        <v/>
      </c>
      <c r="AN255" s="188" t="str">
        <f>IF(SUM('市受託(公益)'!I255)=0,"",SUM('市受託(公益)'!I255)/1000)</f>
        <v/>
      </c>
      <c r="AO255" s="188" t="str">
        <f>IF(SUM('市受託(公益)'!K255)=0,"",SUM('市受託(公益)'!K255)/1000)</f>
        <v/>
      </c>
      <c r="AP255" s="188" t="str">
        <f>IF(SUM('市受託(公益)'!M255)=0,"",SUM('市受託(公益)'!M255)/1000)</f>
        <v/>
      </c>
      <c r="AQ255" s="188" t="e">
        <f>IF(SUM('市受託(公益)'!#REF!)=0,"",SUM('市受託(公益)'!#REF!)/1000)</f>
        <v>#REF!</v>
      </c>
    </row>
    <row r="256" spans="1:43" ht="16.5" hidden="1" customHeight="1" outlineLevel="1">
      <c r="A256" s="183"/>
      <c r="D256" s="28" t="s">
        <v>550</v>
      </c>
      <c r="E256" s="48" t="s">
        <v>174</v>
      </c>
      <c r="F256" s="49"/>
      <c r="G256" s="185"/>
      <c r="H256" s="179">
        <v>2582</v>
      </c>
      <c r="I256" s="179">
        <f t="shared" si="6"/>
        <v>3927</v>
      </c>
      <c r="J256" s="179">
        <f t="shared" si="7"/>
        <v>1345</v>
      </c>
      <c r="K256" s="186" t="str">
        <f>IF(SUM(法人!H256)=0,"",SUM(法人!H256)/1000)</f>
        <v/>
      </c>
      <c r="L256" s="187">
        <f>IF(SUM(地域!H256)=0,"",SUM(地域!H256)/1000)</f>
        <v>282</v>
      </c>
      <c r="M256" s="187">
        <f>IF(SUM(相談!H256)=0,"",SUM(相談!H256)/1000)</f>
        <v>317</v>
      </c>
      <c r="N256" s="188">
        <f>IF(SUM(相談!I256)=0,"",SUM(相談!I256)/1000)</f>
        <v>96</v>
      </c>
      <c r="O256" s="188">
        <f>IF(SUM(相談!M256)=0,"",SUM(相談!M256)/1000)</f>
        <v>76</v>
      </c>
      <c r="P256" s="188">
        <f>IF(SUM(相談!T256)=0,"",SUM(相談!T256)/1000)</f>
        <v>145</v>
      </c>
      <c r="Q256" s="187">
        <f>IF(SUM(基金!H256)=0,"",SUM(基金!H256)/1000)</f>
        <v>15</v>
      </c>
      <c r="R256" s="181">
        <f>IF(SUM(善銀!H256)=0,"",SUM(善銀!H256)/1000)</f>
        <v>11</v>
      </c>
      <c r="S256" s="187">
        <f>IF(SUM(一般募金!H256)=0,"",SUM(一般募金!H256)/1000)</f>
        <v>296</v>
      </c>
      <c r="T256" s="188" t="str">
        <f>IF(SUM(一般募金!I256)=0,"",SUM(一般募金!I256)/1000)</f>
        <v/>
      </c>
      <c r="U256" s="188" t="e">
        <f>IF(SUM(一般募金!#REF!)=0,"",SUM(一般募金!#REF!)/1000)</f>
        <v>#REF!</v>
      </c>
      <c r="V256" s="188">
        <f>IF(SUM(一般募金!K256)=0,"",SUM(一般募金!K256)/1000)</f>
        <v>296</v>
      </c>
      <c r="W256" s="187">
        <f>IF(SUM(歳末募金!H256)=0,"",SUM(歳末募金!I256)/1000)</f>
        <v>19</v>
      </c>
      <c r="X256" s="187">
        <f>IF(SUM(センター管理!H256)=0,"",SUM(センター管理!H256)/1000)</f>
        <v>32</v>
      </c>
      <c r="Y256" s="188" t="str">
        <f>IF(SUM(センター管理!I256)=0,"",SUM(センター管理!I256)/1000)</f>
        <v/>
      </c>
      <c r="Z256" s="188">
        <f>IF(SUM(センター管理!K256)=0,"",SUM(センター管理!K256)/1000)</f>
        <v>32</v>
      </c>
      <c r="AA256" s="188" t="e">
        <f>IF(SUM(センター管理!#REF!)=0,"",SUM(センター管理!#REF!)/1000)</f>
        <v>#REF!</v>
      </c>
      <c r="AB256" s="187">
        <f>IF(SUM(居宅!H256)=0,"",SUM(居宅!H256)/1000)</f>
        <v>2551</v>
      </c>
      <c r="AC256" s="188">
        <f>IF(SUM(居宅!I256)=0,"",SUM(居宅!I256)/1000)</f>
        <v>183</v>
      </c>
      <c r="AD256" s="188">
        <f>IF(SUM(居宅!L256)=0,"",SUM(居宅!L256)/1000)</f>
        <v>756</v>
      </c>
      <c r="AE256" s="188">
        <f>IF(SUM(居宅!AF256)=0,"",SUM(居宅!AF256)/1000)</f>
        <v>126</v>
      </c>
      <c r="AF256" s="188">
        <f>IF(SUM(居宅!AJ256)=0,"",SUM(居宅!AJ256)/1000)</f>
        <v>204</v>
      </c>
      <c r="AG256" s="188">
        <f>IF(SUM(居宅!AT256)=0,"",SUM(居宅!AT256)/1000)</f>
        <v>820</v>
      </c>
      <c r="AH256" s="188">
        <f>IF(SUM(居宅!BA256)=0,"",SUM(居宅!BA256)/1000)</f>
        <v>462</v>
      </c>
      <c r="AI256" s="187">
        <f>IF(SUM(作業所!H256)=0,"",SUM(作業所!H256)/1000)</f>
        <v>114</v>
      </c>
      <c r="AJ256" s="188" t="str">
        <f>IF(SUM(作業所!I256)=0,"",SUM(作業所!I256)/1000)</f>
        <v/>
      </c>
      <c r="AK256" s="188">
        <f>IF(SUM(作業所!K256)=0,"",SUM(作業所!K256)/1000)</f>
        <v>78</v>
      </c>
      <c r="AL256" s="188">
        <f>IF(SUM(作業所!R256)=0,"",SUM(作業所!R256)/1000)</f>
        <v>36</v>
      </c>
      <c r="AM256" s="187">
        <f>IF(SUM('市受託(公益)'!H256)=0,"",SUM('市受託(公益)'!H256)/1000)</f>
        <v>290</v>
      </c>
      <c r="AN256" s="191">
        <f>IF(SUM('市受託(公益)'!I256)=0,"",SUM('市受託(公益)'!I256)/1000)</f>
        <v>80</v>
      </c>
      <c r="AO256" s="191">
        <f>IF(SUM('市受託(公益)'!K256)=0,"",SUM('市受託(公益)'!K256)/1000)</f>
        <v>14</v>
      </c>
      <c r="AP256" s="191">
        <f>IF(SUM('市受託(公益)'!M256)=0,"",SUM('市受託(公益)'!M256)/1000)</f>
        <v>136</v>
      </c>
      <c r="AQ256" s="191" t="e">
        <f>IF(SUM('市受託(公益)'!#REF!)=0,"",SUM('市受託(公益)'!#REF!)/1000)</f>
        <v>#REF!</v>
      </c>
    </row>
    <row r="257" spans="1:43" ht="16.5" hidden="1" customHeight="1" outlineLevel="3">
      <c r="A257" s="183"/>
      <c r="F257" s="192" t="s">
        <v>778</v>
      </c>
      <c r="G257" s="44" t="s">
        <v>918</v>
      </c>
      <c r="H257" s="179">
        <v>0</v>
      </c>
      <c r="I257" s="179">
        <f t="shared" si="6"/>
        <v>2597</v>
      </c>
      <c r="J257" s="179">
        <f t="shared" si="7"/>
        <v>2597</v>
      </c>
      <c r="K257" s="186" t="str">
        <f>IF(SUM(法人!H257)=0,"",SUM(法人!H257)/1000)</f>
        <v/>
      </c>
      <c r="L257" s="187" t="str">
        <f>IF(SUM(地域!H257)=0,"",SUM(地域!H257)/1000)</f>
        <v/>
      </c>
      <c r="M257" s="187">
        <f>IF(SUM(相談!H257)=0,"",SUM(相談!H257)/1000)</f>
        <v>136</v>
      </c>
      <c r="N257" s="188">
        <f>IF(SUM(相談!I257)=0,"",SUM(相談!I257)/1000)</f>
        <v>84</v>
      </c>
      <c r="O257" s="188">
        <f>IF(SUM(相談!M257)=0,"",SUM(相談!M257)/1000)</f>
        <v>52</v>
      </c>
      <c r="P257" s="188" t="str">
        <f>IF(SUM(相談!T257)=0,"",SUM(相談!T257)/1000)</f>
        <v/>
      </c>
      <c r="Q257" s="187" t="str">
        <f>IF(SUM(基金!H257)=0,"",SUM(基金!H257)/1000)</f>
        <v/>
      </c>
      <c r="R257" s="181" t="str">
        <f>IF(SUM(善銀!H257)=0,"",SUM(善銀!H257)/1000)</f>
        <v/>
      </c>
      <c r="S257" s="187" t="str">
        <f>IF(SUM(一般募金!H257)=0,"",SUM(一般募金!H257)/1000)</f>
        <v/>
      </c>
      <c r="T257" s="188" t="str">
        <f>IF(SUM(一般募金!I257)=0,"",SUM(一般募金!I257)/1000)</f>
        <v/>
      </c>
      <c r="U257" s="188" t="e">
        <f>IF(SUM(一般募金!#REF!)=0,"",SUM(一般募金!#REF!)/1000)</f>
        <v>#REF!</v>
      </c>
      <c r="V257" s="188" t="str">
        <f>IF(SUM(一般募金!K257)=0,"",SUM(一般募金!K257)/1000)</f>
        <v/>
      </c>
      <c r="W257" s="187" t="str">
        <f>IF(SUM(歳末募金!H257)=0,"",SUM(歳末募金!I257)/1000)</f>
        <v/>
      </c>
      <c r="X257" s="187" t="str">
        <f>IF(SUM(センター管理!H257)=0,"",SUM(センター管理!H257)/1000)</f>
        <v/>
      </c>
      <c r="Y257" s="188" t="str">
        <f>IF(SUM(センター管理!I257)=0,"",SUM(センター管理!I257)/1000)</f>
        <v/>
      </c>
      <c r="Z257" s="188" t="str">
        <f>IF(SUM(センター管理!K257)=0,"",SUM(センター管理!K257)/1000)</f>
        <v/>
      </c>
      <c r="AA257" s="188" t="e">
        <f>IF(SUM(センター管理!#REF!)=0,"",SUM(センター管理!#REF!)/1000)</f>
        <v>#REF!</v>
      </c>
      <c r="AB257" s="187">
        <f>IF(SUM(居宅!H257)=0,"",SUM(居宅!H257)/1000)</f>
        <v>2333</v>
      </c>
      <c r="AC257" s="188">
        <f>IF(SUM(居宅!I257)=0,"",SUM(居宅!I257)/1000)</f>
        <v>10</v>
      </c>
      <c r="AD257" s="188">
        <f>IF(SUM(居宅!L257)=0,"",SUM(居宅!L257)/1000)</f>
        <v>726</v>
      </c>
      <c r="AE257" s="188">
        <f>IF(SUM(居宅!AF257)=0,"",SUM(居宅!AF257)/1000)</f>
        <v>126</v>
      </c>
      <c r="AF257" s="188">
        <f>IF(SUM(居宅!AJ257)=0,"",SUM(居宅!AJ257)/1000)</f>
        <v>204</v>
      </c>
      <c r="AG257" s="188">
        <f>IF(SUM(居宅!AT257)=0,"",SUM(居宅!AT257)/1000)</f>
        <v>805</v>
      </c>
      <c r="AH257" s="188">
        <f>IF(SUM(居宅!BA257)=0,"",SUM(居宅!BA257)/1000)</f>
        <v>462</v>
      </c>
      <c r="AI257" s="187">
        <f>IF(SUM(作業所!H257)=0,"",SUM(作業所!H257)/1000)</f>
        <v>114</v>
      </c>
      <c r="AJ257" s="188" t="str">
        <f>IF(SUM(作業所!I257)=0,"",SUM(作業所!I257)/1000)</f>
        <v/>
      </c>
      <c r="AK257" s="188">
        <f>IF(SUM(作業所!K257)=0,"",SUM(作業所!K257)/1000)</f>
        <v>78</v>
      </c>
      <c r="AL257" s="188">
        <f>IF(SUM(作業所!R257)=0,"",SUM(作業所!R257)/1000)</f>
        <v>36</v>
      </c>
      <c r="AM257" s="187">
        <f>IF(SUM('市受託(公益)'!H257)=0,"",SUM('市受託(公益)'!H257)/1000)</f>
        <v>14</v>
      </c>
      <c r="AN257" s="188"/>
      <c r="AO257" s="188"/>
      <c r="AP257" s="188"/>
      <c r="AQ257" s="188"/>
    </row>
    <row r="258" spans="1:43" ht="16.5" hidden="1" customHeight="1" outlineLevel="3">
      <c r="A258" s="183"/>
      <c r="F258" s="192" t="s">
        <v>779</v>
      </c>
      <c r="G258" s="44" t="s">
        <v>919</v>
      </c>
      <c r="H258" s="179">
        <v>0</v>
      </c>
      <c r="I258" s="179">
        <f t="shared" si="6"/>
        <v>772</v>
      </c>
      <c r="J258" s="179">
        <f t="shared" si="7"/>
        <v>772</v>
      </c>
      <c r="K258" s="186" t="str">
        <f>IF(SUM(法人!H258)=0,"",SUM(法人!H258)/1000)</f>
        <v/>
      </c>
      <c r="L258" s="187">
        <f>IF(SUM(地域!H258)=0,"",SUM(地域!H258)/1000)</f>
        <v>7</v>
      </c>
      <c r="M258" s="187">
        <f>IF(SUM(相談!H258)=0,"",SUM(相談!H258)/1000)</f>
        <v>121</v>
      </c>
      <c r="N258" s="188">
        <f>IF(SUM(相談!I258)=0,"",SUM(相談!I258)/1000)</f>
        <v>12</v>
      </c>
      <c r="O258" s="188">
        <f>IF(SUM(相談!M258)=0,"",SUM(相談!M258)/1000)</f>
        <v>24</v>
      </c>
      <c r="P258" s="188">
        <f>IF(SUM(相談!T258)=0,"",SUM(相談!T258)/1000)</f>
        <v>85</v>
      </c>
      <c r="Q258" s="187">
        <f>IF(SUM(基金!H258)=0,"",SUM(基金!H258)/1000)</f>
        <v>15</v>
      </c>
      <c r="R258" s="181">
        <f>IF(SUM(善銀!H258)=0,"",SUM(善銀!H258)/1000)</f>
        <v>11</v>
      </c>
      <c r="S258" s="187">
        <f>IF(SUM(一般募金!H258)=0,"",SUM(一般募金!H258)/1000)</f>
        <v>213</v>
      </c>
      <c r="T258" s="188" t="str">
        <f>IF(SUM(一般募金!I258)=0,"",SUM(一般募金!I258)/1000)</f>
        <v/>
      </c>
      <c r="U258" s="188" t="e">
        <f>IF(SUM(一般募金!#REF!)=0,"",SUM(一般募金!#REF!)/1000)</f>
        <v>#REF!</v>
      </c>
      <c r="V258" s="188">
        <f>IF(SUM(一般募金!K258)=0,"",SUM(一般募金!K258)/1000)</f>
        <v>213</v>
      </c>
      <c r="W258" s="187">
        <f>IF(SUM(歳末募金!H258)=0,"",SUM(歳末募金!I258)/1000)</f>
        <v>19</v>
      </c>
      <c r="X258" s="187">
        <f>IF(SUM(センター管理!H258)=0,"",SUM(センター管理!H258)/1000)</f>
        <v>32</v>
      </c>
      <c r="Y258" s="188" t="str">
        <f>IF(SUM(センター管理!I258)=0,"",SUM(センター管理!I258)/1000)</f>
        <v/>
      </c>
      <c r="Z258" s="188">
        <f>IF(SUM(センター管理!K258)=0,"",SUM(センター管理!K258)/1000)</f>
        <v>32</v>
      </c>
      <c r="AA258" s="188" t="e">
        <f>IF(SUM(センター管理!#REF!)=0,"",SUM(センター管理!#REF!)/1000)</f>
        <v>#REF!</v>
      </c>
      <c r="AB258" s="187">
        <f>IF(SUM(居宅!H258)=0,"",SUM(居宅!H258)/1000)</f>
        <v>218</v>
      </c>
      <c r="AC258" s="188">
        <f>IF(SUM(居宅!I258)=0,"",SUM(居宅!I258)/1000)</f>
        <v>173</v>
      </c>
      <c r="AD258" s="188">
        <f>IF(SUM(居宅!L258)=0,"",SUM(居宅!L258)/1000)</f>
        <v>30</v>
      </c>
      <c r="AE258" s="188" t="str">
        <f>IF(SUM(居宅!AF258)=0,"",SUM(居宅!AF258)/1000)</f>
        <v/>
      </c>
      <c r="AF258" s="188" t="str">
        <f>IF(SUM(居宅!AJ258)=0,"",SUM(居宅!AJ258)/1000)</f>
        <v/>
      </c>
      <c r="AG258" s="188">
        <f>IF(SUM(居宅!AT258)=0,"",SUM(居宅!AT258)/1000)</f>
        <v>15</v>
      </c>
      <c r="AH258" s="188" t="str">
        <f>IF(SUM(居宅!BA258)=0,"",SUM(居宅!BA258)/1000)</f>
        <v/>
      </c>
      <c r="AI258" s="187" t="str">
        <f>IF(SUM(作業所!H258)=0,"",SUM(作業所!H258)/1000)</f>
        <v/>
      </c>
      <c r="AJ258" s="188" t="str">
        <f>IF(SUM(作業所!I258)=0,"",SUM(作業所!I258)/1000)</f>
        <v/>
      </c>
      <c r="AK258" s="188" t="str">
        <f>IF(SUM(作業所!K258)=0,"",SUM(作業所!K258)/1000)</f>
        <v/>
      </c>
      <c r="AL258" s="188" t="str">
        <f>IF(SUM(作業所!R258)=0,"",SUM(作業所!R258)/1000)</f>
        <v/>
      </c>
      <c r="AM258" s="187">
        <f>IF(SUM('市受託(公益)'!H258)=0,"",SUM('市受託(公益)'!H258)/1000)</f>
        <v>136</v>
      </c>
      <c r="AN258" s="188"/>
      <c r="AO258" s="188"/>
      <c r="AP258" s="188"/>
      <c r="AQ258" s="188"/>
    </row>
    <row r="259" spans="1:43" ht="16.5" hidden="1" customHeight="1" outlineLevel="3">
      <c r="A259" s="183"/>
      <c r="F259" s="192" t="s">
        <v>781</v>
      </c>
      <c r="G259" s="44" t="s">
        <v>785</v>
      </c>
      <c r="H259" s="179">
        <v>0</v>
      </c>
      <c r="I259" s="179">
        <f t="shared" si="6"/>
        <v>558</v>
      </c>
      <c r="J259" s="179">
        <f t="shared" si="7"/>
        <v>558</v>
      </c>
      <c r="K259" s="186" t="str">
        <f>IF(SUM(法人!H259)=0,"",SUM(法人!H259)/1000)</f>
        <v/>
      </c>
      <c r="L259" s="187">
        <f>IF(SUM(地域!H259)=0,"",SUM(地域!H259)/1000)</f>
        <v>275</v>
      </c>
      <c r="M259" s="187">
        <f>IF(SUM(相談!H259)=0,"",SUM(相談!H259)/1000)</f>
        <v>60</v>
      </c>
      <c r="N259" s="188" t="str">
        <f>IF(SUM(相談!I259)=0,"",SUM(相談!I259)/1000)</f>
        <v/>
      </c>
      <c r="O259" s="188" t="str">
        <f>IF(SUM(相談!M259)=0,"",SUM(相談!M259)/1000)</f>
        <v/>
      </c>
      <c r="P259" s="188">
        <f>IF(SUM(相談!T259)=0,"",SUM(相談!T259)/1000)</f>
        <v>60</v>
      </c>
      <c r="Q259" s="187" t="str">
        <f>IF(SUM(基金!H259)=0,"",SUM(基金!H259)/1000)</f>
        <v/>
      </c>
      <c r="R259" s="181" t="str">
        <f>IF(SUM(善銀!H259)=0,"",SUM(善銀!H259)/1000)</f>
        <v/>
      </c>
      <c r="S259" s="187">
        <f>IF(SUM(一般募金!H259)=0,"",SUM(一般募金!H259)/1000)</f>
        <v>83</v>
      </c>
      <c r="T259" s="188" t="str">
        <f>IF(SUM(一般募金!I259)=0,"",SUM(一般募金!I259)/1000)</f>
        <v/>
      </c>
      <c r="U259" s="188" t="e">
        <f>IF(SUM(一般募金!#REF!)=0,"",SUM(一般募金!#REF!)/1000)</f>
        <v>#REF!</v>
      </c>
      <c r="V259" s="188">
        <f>IF(SUM(一般募金!K259)=0,"",SUM(一般募金!K259)/1000)</f>
        <v>83</v>
      </c>
      <c r="W259" s="187" t="str">
        <f>IF(SUM(歳末募金!H259)=0,"",SUM(歳末募金!I259)/1000)</f>
        <v/>
      </c>
      <c r="X259" s="187" t="str">
        <f>IF(SUM(センター管理!H259)=0,"",SUM(センター管理!H259)/1000)</f>
        <v/>
      </c>
      <c r="Y259" s="188" t="str">
        <f>IF(SUM(センター管理!I259)=0,"",SUM(センター管理!I259)/1000)</f>
        <v/>
      </c>
      <c r="Z259" s="188" t="str">
        <f>IF(SUM(センター管理!K259)=0,"",SUM(センター管理!K259)/1000)</f>
        <v/>
      </c>
      <c r="AA259" s="188" t="e">
        <f>IF(SUM(センター管理!#REF!)=0,"",SUM(センター管理!#REF!)/1000)</f>
        <v>#REF!</v>
      </c>
      <c r="AB259" s="187" t="str">
        <f>IF(SUM(居宅!H259)=0,"",SUM(居宅!H259)/1000)</f>
        <v/>
      </c>
      <c r="AC259" s="188" t="str">
        <f>IF(SUM(居宅!I259)=0,"",SUM(居宅!I259)/1000)</f>
        <v/>
      </c>
      <c r="AD259" s="188" t="str">
        <f>IF(SUM(居宅!L259)=0,"",SUM(居宅!L259)/1000)</f>
        <v/>
      </c>
      <c r="AE259" s="188" t="str">
        <f>IF(SUM(居宅!AF259)=0,"",SUM(居宅!AF259)/1000)</f>
        <v/>
      </c>
      <c r="AF259" s="188" t="str">
        <f>IF(SUM(居宅!AJ259)=0,"",SUM(居宅!AJ259)/1000)</f>
        <v/>
      </c>
      <c r="AG259" s="188" t="str">
        <f>IF(SUM(居宅!AT259)=0,"",SUM(居宅!AT259)/1000)</f>
        <v/>
      </c>
      <c r="AH259" s="188" t="str">
        <f>IF(SUM(居宅!BA259)=0,"",SUM(居宅!BA259)/1000)</f>
        <v/>
      </c>
      <c r="AI259" s="187" t="str">
        <f>IF(SUM(作業所!H259)=0,"",SUM(作業所!H259)/1000)</f>
        <v/>
      </c>
      <c r="AJ259" s="188" t="str">
        <f>IF(SUM(作業所!I259)=0,"",SUM(作業所!I259)/1000)</f>
        <v/>
      </c>
      <c r="AK259" s="188" t="str">
        <f>IF(SUM(作業所!K259)=0,"",SUM(作業所!K259)/1000)</f>
        <v/>
      </c>
      <c r="AL259" s="188" t="str">
        <f>IF(SUM(作業所!R259)=0,"",SUM(作業所!R259)/1000)</f>
        <v/>
      </c>
      <c r="AM259" s="187">
        <f>IF(SUM('市受託(公益)'!H259)=0,"",SUM('市受託(公益)'!H259)/1000)</f>
        <v>140</v>
      </c>
      <c r="AN259" s="188"/>
      <c r="AO259" s="188"/>
      <c r="AP259" s="188"/>
      <c r="AQ259" s="188"/>
    </row>
    <row r="260" spans="1:43" ht="16.5" hidden="1" customHeight="1" outlineLevel="1">
      <c r="A260" s="183"/>
      <c r="D260" s="28" t="s">
        <v>551</v>
      </c>
      <c r="E260" s="48" t="s">
        <v>176</v>
      </c>
      <c r="F260" s="49"/>
      <c r="G260" s="185"/>
      <c r="H260" s="179">
        <v>204</v>
      </c>
      <c r="I260" s="179">
        <f t="shared" si="6"/>
        <v>87</v>
      </c>
      <c r="J260" s="179">
        <f t="shared" si="7"/>
        <v>-117</v>
      </c>
      <c r="K260" s="186" t="str">
        <f>IF(SUM(法人!H260)=0,"",SUM(法人!H260)/1000)</f>
        <v/>
      </c>
      <c r="L260" s="187">
        <f>IF(SUM(地域!H260)=0,"",SUM(地域!H260)/1000)</f>
        <v>14</v>
      </c>
      <c r="M260" s="187">
        <f>IF(SUM(相談!H260)=0,"",SUM(相談!H260)/1000)</f>
        <v>6</v>
      </c>
      <c r="N260" s="188" t="str">
        <f>IF(SUM(相談!I260)=0,"",SUM(相談!I260)/1000)</f>
        <v/>
      </c>
      <c r="O260" s="188">
        <f>IF(SUM(相談!M260)=0,"",SUM(相談!M260)/1000)</f>
        <v>6</v>
      </c>
      <c r="P260" s="188" t="str">
        <f>IF(SUM(相談!T260)=0,"",SUM(相談!T260)/1000)</f>
        <v/>
      </c>
      <c r="Q260" s="187">
        <f>IF(SUM(基金!H260)=0,"",SUM(基金!H260)/1000)</f>
        <v>3</v>
      </c>
      <c r="R260" s="181">
        <f>IF(SUM(善銀!H260)=0,"",SUM(善銀!H260)/1000)</f>
        <v>3</v>
      </c>
      <c r="S260" s="187">
        <f>IF(SUM(一般募金!H260)=0,"",SUM(一般募金!H260)/1000)</f>
        <v>23</v>
      </c>
      <c r="T260" s="188" t="str">
        <f>IF(SUM(一般募金!I260)=0,"",SUM(一般募金!I260)/1000)</f>
        <v/>
      </c>
      <c r="U260" s="188" t="e">
        <f>IF(SUM(一般募金!#REF!)=0,"",SUM(一般募金!#REF!)/1000)</f>
        <v>#REF!</v>
      </c>
      <c r="V260" s="188">
        <f>IF(SUM(一般募金!K260)=0,"",SUM(一般募金!K260)/1000)</f>
        <v>23</v>
      </c>
      <c r="W260" s="187">
        <f>IF(SUM(歳末募金!H260)=0,"",SUM(歳末募金!I260)/1000)</f>
        <v>2</v>
      </c>
      <c r="X260" s="187">
        <f>IF(SUM(センター管理!H260)=0,"",SUM(センター管理!H260)/1000)</f>
        <v>8</v>
      </c>
      <c r="Y260" s="188" t="str">
        <f>IF(SUM(センター管理!I260)=0,"",SUM(センター管理!I260)/1000)</f>
        <v/>
      </c>
      <c r="Z260" s="188">
        <f>IF(SUM(センター管理!K260)=0,"",SUM(センター管理!K260)/1000)</f>
        <v>8</v>
      </c>
      <c r="AA260" s="188" t="e">
        <f>IF(SUM(センター管理!#REF!)=0,"",SUM(センター管理!#REF!)/1000)</f>
        <v>#REF!</v>
      </c>
      <c r="AB260" s="187" t="str">
        <f>IF(SUM(居宅!H260)=0,"",SUM(居宅!H260)/1000)</f>
        <v/>
      </c>
      <c r="AC260" s="188" t="str">
        <f>IF(SUM(居宅!I260)=0,"",SUM(居宅!I260)/1000)</f>
        <v/>
      </c>
      <c r="AD260" s="188" t="str">
        <f>IF(SUM(居宅!L260)=0,"",SUM(居宅!L260)/1000)</f>
        <v/>
      </c>
      <c r="AE260" s="188" t="str">
        <f>IF(SUM(居宅!AF260)=0,"",SUM(居宅!AF260)/1000)</f>
        <v/>
      </c>
      <c r="AF260" s="188" t="str">
        <f>IF(SUM(居宅!AJ260)=0,"",SUM(居宅!AJ260)/1000)</f>
        <v/>
      </c>
      <c r="AG260" s="188" t="str">
        <f>IF(SUM(居宅!AT260)=0,"",SUM(居宅!AT260)/1000)</f>
        <v/>
      </c>
      <c r="AH260" s="188" t="str">
        <f>IF(SUM(居宅!BA260)=0,"",SUM(居宅!BA260)/1000)</f>
        <v/>
      </c>
      <c r="AI260" s="187" t="str">
        <f>IF(SUM(作業所!H260)=0,"",SUM(作業所!H260)/1000)</f>
        <v/>
      </c>
      <c r="AJ260" s="188" t="str">
        <f>IF(SUM(作業所!I260)=0,"",SUM(作業所!I260)/1000)</f>
        <v/>
      </c>
      <c r="AK260" s="188" t="str">
        <f>IF(SUM(作業所!K260)=0,"",SUM(作業所!K260)/1000)</f>
        <v/>
      </c>
      <c r="AL260" s="188" t="str">
        <f>IF(SUM(作業所!R260)=0,"",SUM(作業所!R260)/1000)</f>
        <v/>
      </c>
      <c r="AM260" s="187">
        <f>IF(SUM('市受託(公益)'!H260)=0,"",SUM('市受託(公益)'!H260)/1000)</f>
        <v>28</v>
      </c>
      <c r="AN260" s="191" t="str">
        <f>IF(SUM('市受託(公益)'!I260)=0,"",SUM('市受託(公益)'!I260)/1000)</f>
        <v/>
      </c>
      <c r="AO260" s="191" t="str">
        <f>IF(SUM('市受託(公益)'!K260)=0,"",SUM('市受託(公益)'!K260)/1000)</f>
        <v/>
      </c>
      <c r="AP260" s="191">
        <f>IF(SUM('市受託(公益)'!M260)=0,"",SUM('市受託(公益)'!M260)/1000)</f>
        <v>10</v>
      </c>
      <c r="AQ260" s="191" t="e">
        <f>IF(SUM('市受託(公益)'!#REF!)=0,"",SUM('市受託(公益)'!#REF!)/1000)</f>
        <v>#REF!</v>
      </c>
    </row>
    <row r="261" spans="1:43" ht="16.5" hidden="1" customHeight="1" outlineLevel="1">
      <c r="A261" s="183"/>
      <c r="D261" s="28" t="s">
        <v>552</v>
      </c>
      <c r="E261" s="48" t="s">
        <v>175</v>
      </c>
      <c r="F261" s="49"/>
      <c r="G261" s="185"/>
      <c r="H261" s="179">
        <v>175</v>
      </c>
      <c r="I261" s="179">
        <f t="shared" si="6"/>
        <v>56</v>
      </c>
      <c r="J261" s="179">
        <f t="shared" si="7"/>
        <v>-119</v>
      </c>
      <c r="K261" s="186" t="str">
        <f>IF(SUM(法人!H261)=0,"",SUM(法人!H261)/1000)</f>
        <v/>
      </c>
      <c r="L261" s="187">
        <f>IF(SUM(地域!H261)=0,"",SUM(地域!H261)/1000)</f>
        <v>5</v>
      </c>
      <c r="M261" s="187">
        <f>IF(SUM(相談!H261)=0,"",SUM(相談!H261)/1000)</f>
        <v>20</v>
      </c>
      <c r="N261" s="188" t="str">
        <f>IF(SUM(相談!I261)=0,"",SUM(相談!I261)/1000)</f>
        <v/>
      </c>
      <c r="O261" s="188">
        <f>IF(SUM(相談!M261)=0,"",SUM(相談!M261)/1000)</f>
        <v>20</v>
      </c>
      <c r="P261" s="188" t="str">
        <f>IF(SUM(相談!T261)=0,"",SUM(相談!T261)/1000)</f>
        <v/>
      </c>
      <c r="Q261" s="187" t="str">
        <f>IF(SUM(基金!H261)=0,"",SUM(基金!H261)/1000)</f>
        <v/>
      </c>
      <c r="R261" s="181" t="str">
        <f>IF(SUM(善銀!H261)=0,"",SUM(善銀!H261)/1000)</f>
        <v/>
      </c>
      <c r="S261" s="187" t="str">
        <f>IF(SUM(一般募金!H261)=0,"",SUM(一般募金!H261)/1000)</f>
        <v/>
      </c>
      <c r="T261" s="188" t="str">
        <f>IF(SUM(一般募金!I261)=0,"",SUM(一般募金!I261)/1000)</f>
        <v/>
      </c>
      <c r="U261" s="188" t="e">
        <f>IF(SUM(一般募金!#REF!)=0,"",SUM(一般募金!#REF!)/1000)</f>
        <v>#REF!</v>
      </c>
      <c r="V261" s="188" t="str">
        <f>IF(SUM(一般募金!K261)=0,"",SUM(一般募金!K261)/1000)</f>
        <v/>
      </c>
      <c r="W261" s="187" t="str">
        <f>IF(SUM(歳末募金!H261)=0,"",SUM(歳末募金!I261)/1000)</f>
        <v/>
      </c>
      <c r="X261" s="187" t="str">
        <f>IF(SUM(センター管理!H261)=0,"",SUM(センター管理!H261)/1000)</f>
        <v/>
      </c>
      <c r="Y261" s="188" t="str">
        <f>IF(SUM(センター管理!I261)=0,"",SUM(センター管理!I261)/1000)</f>
        <v/>
      </c>
      <c r="Z261" s="188" t="str">
        <f>IF(SUM(センター管理!K261)=0,"",SUM(センター管理!K261)/1000)</f>
        <v/>
      </c>
      <c r="AA261" s="188" t="e">
        <f>IF(SUM(センター管理!#REF!)=0,"",SUM(センター管理!#REF!)/1000)</f>
        <v>#REF!</v>
      </c>
      <c r="AB261" s="187">
        <f>IF(SUM(居宅!H261)=0,"",SUM(居宅!H261)/1000)</f>
        <v>31</v>
      </c>
      <c r="AC261" s="188" t="str">
        <f>IF(SUM(居宅!I261)=0,"",SUM(居宅!I261)/1000)</f>
        <v/>
      </c>
      <c r="AD261" s="188" t="str">
        <f>IF(SUM(居宅!L261)=0,"",SUM(居宅!L261)/1000)</f>
        <v/>
      </c>
      <c r="AE261" s="188" t="str">
        <f>IF(SUM(居宅!AF261)=0,"",SUM(居宅!AF261)/1000)</f>
        <v/>
      </c>
      <c r="AF261" s="188" t="str">
        <f>IF(SUM(居宅!AJ261)=0,"",SUM(居宅!AJ261)/1000)</f>
        <v/>
      </c>
      <c r="AG261" s="188">
        <f>IF(SUM(居宅!AT261)=0,"",SUM(居宅!AT261)/1000)</f>
        <v>31</v>
      </c>
      <c r="AH261" s="188" t="str">
        <f>IF(SUM(居宅!BA261)=0,"",SUM(居宅!BA261)/1000)</f>
        <v/>
      </c>
      <c r="AI261" s="187" t="str">
        <f>IF(SUM(作業所!H261)=0,"",SUM(作業所!H261)/1000)</f>
        <v/>
      </c>
      <c r="AJ261" s="188" t="str">
        <f>IF(SUM(作業所!I261)=0,"",SUM(作業所!I261)/1000)</f>
        <v/>
      </c>
      <c r="AK261" s="188" t="str">
        <f>IF(SUM(作業所!K261)=0,"",SUM(作業所!K261)/1000)</f>
        <v/>
      </c>
      <c r="AL261" s="188" t="str">
        <f>IF(SUM(作業所!R261)=0,"",SUM(作業所!R261)/1000)</f>
        <v/>
      </c>
      <c r="AM261" s="187" t="str">
        <f>IF(SUM('市受託(公益)'!H261)=0,"",SUM('市受託(公益)'!H261)/1000)</f>
        <v/>
      </c>
      <c r="AN261" s="191" t="str">
        <f>IF(SUM('市受託(公益)'!I261)=0,"",SUM('市受託(公益)'!I261)/1000)</f>
        <v/>
      </c>
      <c r="AO261" s="191" t="str">
        <f>IF(SUM('市受託(公益)'!K261)=0,"",SUM('市受託(公益)'!K261)/1000)</f>
        <v/>
      </c>
      <c r="AP261" s="191" t="str">
        <f>IF(SUM('市受託(公益)'!M261)=0,"",SUM('市受託(公益)'!M261)/1000)</f>
        <v/>
      </c>
      <c r="AQ261" s="191" t="e">
        <f>IF(SUM('市受託(公益)'!#REF!)=0,"",SUM('市受託(公益)'!#REF!)/1000)</f>
        <v>#REF!</v>
      </c>
    </row>
    <row r="262" spans="1:43" ht="16.5" hidden="1" customHeight="1" outlineLevel="1">
      <c r="A262" s="183"/>
      <c r="D262" s="28" t="s">
        <v>553</v>
      </c>
      <c r="E262" s="48" t="s">
        <v>169</v>
      </c>
      <c r="F262" s="49"/>
      <c r="G262" s="185"/>
      <c r="H262" s="179">
        <v>5653</v>
      </c>
      <c r="I262" s="179">
        <f t="shared" si="6"/>
        <v>5294</v>
      </c>
      <c r="J262" s="179">
        <f t="shared" si="7"/>
        <v>-359</v>
      </c>
      <c r="K262" s="186" t="str">
        <f>IF(SUM(法人!H262)=0,"",SUM(法人!H262)/1000)</f>
        <v/>
      </c>
      <c r="L262" s="187">
        <f>IF(SUM(地域!H262)=0,"",SUM(地域!H262)/1000)</f>
        <v>365</v>
      </c>
      <c r="M262" s="187">
        <f>IF(SUM(相談!H262)=0,"",SUM(相談!H262)/1000)</f>
        <v>1234</v>
      </c>
      <c r="N262" s="188">
        <f>IF(SUM(相談!I262)=0,"",SUM(相談!I262)/1000)</f>
        <v>46</v>
      </c>
      <c r="O262" s="188">
        <f>IF(SUM(相談!M262)=0,"",SUM(相談!M262)/1000)</f>
        <v>1188</v>
      </c>
      <c r="P262" s="188" t="str">
        <f>IF(SUM(相談!T262)=0,"",SUM(相談!T262)/1000)</f>
        <v/>
      </c>
      <c r="Q262" s="187" t="str">
        <f>IF(SUM(基金!H262)=0,"",SUM(基金!H262)/1000)</f>
        <v/>
      </c>
      <c r="R262" s="181">
        <f>IF(SUM(善銀!H262)=0,"",SUM(善銀!H262)/1000)</f>
        <v>2</v>
      </c>
      <c r="S262" s="187">
        <f>IF(SUM(一般募金!H262)=0,"",SUM(一般募金!H262)/1000)</f>
        <v>2251</v>
      </c>
      <c r="T262" s="188" t="str">
        <f>IF(SUM(一般募金!I262)=0,"",SUM(一般募金!I262)/1000)</f>
        <v/>
      </c>
      <c r="U262" s="188" t="e">
        <f>IF(SUM(一般募金!#REF!)=0,"",SUM(一般募金!#REF!)/1000)</f>
        <v>#REF!</v>
      </c>
      <c r="V262" s="188">
        <f>IF(SUM(一般募金!K262)=0,"",SUM(一般募金!K262)/1000)</f>
        <v>2251</v>
      </c>
      <c r="W262" s="187">
        <f>IF(SUM(歳末募金!H262)=0,"",SUM(歳末募金!I262)/1000)</f>
        <v>60</v>
      </c>
      <c r="X262" s="187">
        <f>IF(SUM(センター管理!H262)=0,"",SUM(センター管理!H262)/1000)</f>
        <v>31</v>
      </c>
      <c r="Y262" s="188" t="str">
        <f>IF(SUM(センター管理!I262)=0,"",SUM(センター管理!I262)/1000)</f>
        <v/>
      </c>
      <c r="Z262" s="188">
        <f>IF(SUM(センター管理!K262)=0,"",SUM(センター管理!K262)/1000)</f>
        <v>31</v>
      </c>
      <c r="AA262" s="188" t="e">
        <f>IF(SUM(センター管理!#REF!)=0,"",SUM(センター管理!#REF!)/1000)</f>
        <v>#REF!</v>
      </c>
      <c r="AB262" s="187">
        <f>IF(SUM(居宅!H262)=0,"",SUM(居宅!H262)/1000)</f>
        <v>1066</v>
      </c>
      <c r="AC262" s="188" t="str">
        <f>IF(SUM(居宅!I262)=0,"",SUM(居宅!I262)/1000)</f>
        <v/>
      </c>
      <c r="AD262" s="188">
        <f>IF(SUM(居宅!L262)=0,"",SUM(居宅!L262)/1000)</f>
        <v>463</v>
      </c>
      <c r="AE262" s="188" t="str">
        <f>IF(SUM(居宅!AF262)=0,"",SUM(居宅!AF262)/1000)</f>
        <v/>
      </c>
      <c r="AF262" s="188" t="str">
        <f>IF(SUM(居宅!AJ262)=0,"",SUM(居宅!AJ262)/1000)</f>
        <v/>
      </c>
      <c r="AG262" s="188">
        <f>IF(SUM(居宅!AT262)=0,"",SUM(居宅!AT262)/1000)</f>
        <v>504</v>
      </c>
      <c r="AH262" s="188">
        <f>IF(SUM(居宅!BA262)=0,"",SUM(居宅!BA262)/1000)</f>
        <v>89</v>
      </c>
      <c r="AI262" s="187">
        <f>IF(SUM(作業所!H262)=0,"",SUM(作業所!H262)/1000)</f>
        <v>285</v>
      </c>
      <c r="AJ262" s="188" t="str">
        <f>IF(SUM(作業所!I262)=0,"",SUM(作業所!I262)/1000)</f>
        <v/>
      </c>
      <c r="AK262" s="188">
        <f>IF(SUM(作業所!K262)=0,"",SUM(作業所!K262)/1000)</f>
        <v>135</v>
      </c>
      <c r="AL262" s="188">
        <f>IF(SUM(作業所!R262)=0,"",SUM(作業所!R262)/1000)</f>
        <v>150</v>
      </c>
      <c r="AM262" s="187" t="str">
        <f>IF(SUM('市受託(公益)'!H262)=0,"",SUM('市受託(公益)'!H262)/1000)</f>
        <v/>
      </c>
      <c r="AN262" s="188" t="str">
        <f>IF(SUM('市受託(公益)'!I262)=0,"",SUM('市受託(公益)'!I262)/1000)</f>
        <v/>
      </c>
      <c r="AO262" s="188" t="str">
        <f>IF(SUM('市受託(公益)'!K262)=0,"",SUM('市受託(公益)'!K262)/1000)</f>
        <v/>
      </c>
      <c r="AP262" s="188" t="str">
        <f>IF(SUM('市受託(公益)'!M262)=0,"",SUM('市受託(公益)'!M262)/1000)</f>
        <v/>
      </c>
      <c r="AQ262" s="188" t="e">
        <f>IF(SUM('市受託(公益)'!#REF!)=0,"",SUM('市受託(公益)'!#REF!)/1000)</f>
        <v>#REF!</v>
      </c>
    </row>
    <row r="263" spans="1:43" ht="16.5" hidden="1" customHeight="1" outlineLevel="1">
      <c r="A263" s="183"/>
      <c r="D263" s="28" t="s">
        <v>554</v>
      </c>
      <c r="E263" s="48" t="s">
        <v>171</v>
      </c>
      <c r="F263" s="49"/>
      <c r="G263" s="185"/>
      <c r="H263" s="179">
        <v>446</v>
      </c>
      <c r="I263" s="179">
        <f t="shared" si="6"/>
        <v>357</v>
      </c>
      <c r="J263" s="179">
        <f t="shared" si="7"/>
        <v>-89</v>
      </c>
      <c r="K263" s="186" t="str">
        <f>IF(SUM(法人!H263)=0,"",SUM(法人!H263)/1000)</f>
        <v/>
      </c>
      <c r="L263" s="187">
        <f>IF(SUM(地域!H263)=0,"",SUM(地域!H263)/1000)</f>
        <v>24</v>
      </c>
      <c r="M263" s="187">
        <f>IF(SUM(相談!H263)=0,"",SUM(相談!H263)/1000)</f>
        <v>26</v>
      </c>
      <c r="N263" s="188" t="str">
        <f>IF(SUM(相談!I263)=0,"",SUM(相談!I263)/1000)</f>
        <v/>
      </c>
      <c r="O263" s="188">
        <f>IF(SUM(相談!M263)=0,"",SUM(相談!M263)/1000)</f>
        <v>6</v>
      </c>
      <c r="P263" s="188">
        <f>IF(SUM(相談!T263)=0,"",SUM(相談!T263)/1000)</f>
        <v>20</v>
      </c>
      <c r="Q263" s="187">
        <f>IF(SUM(基金!H263)=0,"",SUM(基金!H263)/1000)</f>
        <v>58</v>
      </c>
      <c r="R263" s="181">
        <f>IF(SUM(善銀!H263)=0,"",SUM(善銀!H263)/1000)</f>
        <v>5</v>
      </c>
      <c r="S263" s="187">
        <f>IF(SUM(一般募金!H263)=0,"",SUM(一般募金!H263)/1000)</f>
        <v>112</v>
      </c>
      <c r="T263" s="188">
        <f>IF(SUM(一般募金!I263)=0,"",SUM(一般募金!I263)/1000)</f>
        <v>1</v>
      </c>
      <c r="U263" s="188" t="e">
        <f>IF(SUM(一般募金!#REF!)=0,"",SUM(一般募金!#REF!)/1000)</f>
        <v>#REF!</v>
      </c>
      <c r="V263" s="188">
        <f>IF(SUM(一般募金!K263)=0,"",SUM(一般募金!K263)/1000)</f>
        <v>111</v>
      </c>
      <c r="W263" s="187">
        <f>IF(SUM(歳末募金!H263)=0,"",SUM(歳末募金!I263)/1000)</f>
        <v>3</v>
      </c>
      <c r="X263" s="187" t="str">
        <f>IF(SUM(センター管理!H263)=0,"",SUM(センター管理!H263)/1000)</f>
        <v/>
      </c>
      <c r="Y263" s="188" t="str">
        <f>IF(SUM(センター管理!I263)=0,"",SUM(センター管理!I263)/1000)</f>
        <v/>
      </c>
      <c r="Z263" s="188" t="str">
        <f>IF(SUM(センター管理!K263)=0,"",SUM(センター管理!K263)/1000)</f>
        <v/>
      </c>
      <c r="AA263" s="188" t="e">
        <f>IF(SUM(センター管理!#REF!)=0,"",SUM(センター管理!#REF!)/1000)</f>
        <v>#REF!</v>
      </c>
      <c r="AB263" s="187">
        <f>IF(SUM(居宅!H263)=0,"",SUM(居宅!H263)/1000)</f>
        <v>44</v>
      </c>
      <c r="AC263" s="188" t="str">
        <f>IF(SUM(居宅!I263)=0,"",SUM(居宅!I263)/1000)</f>
        <v/>
      </c>
      <c r="AD263" s="188" t="str">
        <f>IF(SUM(居宅!L263)=0,"",SUM(居宅!L263)/1000)</f>
        <v/>
      </c>
      <c r="AE263" s="188" t="str">
        <f>IF(SUM(居宅!AF263)=0,"",SUM(居宅!AF263)/1000)</f>
        <v/>
      </c>
      <c r="AF263" s="188" t="str">
        <f>IF(SUM(居宅!AJ263)=0,"",SUM(居宅!AJ263)/1000)</f>
        <v/>
      </c>
      <c r="AG263" s="188">
        <f>IF(SUM(居宅!AT263)=0,"",SUM(居宅!AT263)/1000)</f>
        <v>44</v>
      </c>
      <c r="AH263" s="188" t="str">
        <f>IF(SUM(居宅!BA263)=0,"",SUM(居宅!BA263)/1000)</f>
        <v/>
      </c>
      <c r="AI263" s="187">
        <f>IF(SUM(作業所!H263)=0,"",SUM(作業所!H263)/1000)</f>
        <v>75</v>
      </c>
      <c r="AJ263" s="188" t="str">
        <f>IF(SUM(作業所!I263)=0,"",SUM(作業所!I263)/1000)</f>
        <v/>
      </c>
      <c r="AK263" s="188">
        <f>IF(SUM(作業所!K263)=0,"",SUM(作業所!K263)/1000)</f>
        <v>71</v>
      </c>
      <c r="AL263" s="188">
        <f>IF(SUM(作業所!R263)=0,"",SUM(作業所!R263)/1000)</f>
        <v>4</v>
      </c>
      <c r="AM263" s="187">
        <f>IF(SUM('市受託(公益)'!H263)=0,"",SUM('市受託(公益)'!H263)/1000)</f>
        <v>10</v>
      </c>
      <c r="AN263" s="191" t="str">
        <f>IF(SUM('市受託(公益)'!I263)=0,"",SUM('市受託(公益)'!I263)/1000)</f>
        <v/>
      </c>
      <c r="AO263" s="191" t="str">
        <f>IF(SUM('市受託(公益)'!K263)=0,"",SUM('市受託(公益)'!K263)/1000)</f>
        <v/>
      </c>
      <c r="AP263" s="191">
        <f>IF(SUM('市受託(公益)'!M263)=0,"",SUM('市受託(公益)'!M263)/1000)</f>
        <v>10</v>
      </c>
      <c r="AQ263" s="191" t="e">
        <f>IF(SUM('市受託(公益)'!#REF!)=0,"",SUM('市受託(公益)'!#REF!)/1000)</f>
        <v>#REF!</v>
      </c>
    </row>
    <row r="264" spans="1:43" ht="16.5" hidden="1" customHeight="1" outlineLevel="3">
      <c r="A264" s="183"/>
      <c r="F264" s="192" t="s">
        <v>778</v>
      </c>
      <c r="G264" s="44" t="s">
        <v>899</v>
      </c>
      <c r="H264" s="179">
        <v>0</v>
      </c>
      <c r="I264" s="179">
        <f t="shared" ref="I264:I327" si="8">IF(SUM(K264,L264,M264,Q264,R264,S264,W264,X264,AB264,AI264,AM264)=0,"",SUM(K264,L264,M264,Q264,R264,S264,W264,X264,AB264,AI264,AM264))</f>
        <v>209</v>
      </c>
      <c r="J264" s="179">
        <f t="shared" ref="J264:J327" si="9">IF(H264=""," ",I264-H264)</f>
        <v>209</v>
      </c>
      <c r="K264" s="186" t="str">
        <f>IF(SUM(法人!H264)=0,"",SUM(法人!H264)/1000)</f>
        <v/>
      </c>
      <c r="L264" s="187">
        <f>IF(SUM(地域!H264)=0,"",SUM(地域!H264)/1000)</f>
        <v>24</v>
      </c>
      <c r="M264" s="187" t="str">
        <f>IF(SUM(相談!H264)=0,"",SUM(相談!H264)/1000)</f>
        <v/>
      </c>
      <c r="N264" s="188" t="str">
        <f>IF(SUM(相談!I264)=0,"",SUM(相談!I264)/1000)</f>
        <v/>
      </c>
      <c r="O264" s="188" t="str">
        <f>IF(SUM(相談!M264)=0,"",SUM(相談!M264)/1000)</f>
        <v/>
      </c>
      <c r="P264" s="188" t="str">
        <f>IF(SUM(相談!T264)=0,"",SUM(相談!T264)/1000)</f>
        <v/>
      </c>
      <c r="Q264" s="187">
        <f>IF(SUM(基金!H264)=0,"",SUM(基金!H264)/1000)</f>
        <v>58</v>
      </c>
      <c r="R264" s="181">
        <f>IF(SUM(善銀!H264)=0,"",SUM(善銀!H264)/1000)</f>
        <v>5</v>
      </c>
      <c r="S264" s="187">
        <f>IF(SUM(一般募金!H264)=0,"",SUM(一般募金!H264)/1000)</f>
        <v>109</v>
      </c>
      <c r="T264" s="188">
        <f>IF(SUM(一般募金!I264)=0,"",SUM(一般募金!I264)/1000)</f>
        <v>1</v>
      </c>
      <c r="U264" s="188" t="e">
        <f>IF(SUM(一般募金!#REF!)=0,"",SUM(一般募金!#REF!)/1000)</f>
        <v>#REF!</v>
      </c>
      <c r="V264" s="188">
        <f>IF(SUM(一般募金!K264)=0,"",SUM(一般募金!K264)/1000)</f>
        <v>108</v>
      </c>
      <c r="W264" s="187">
        <f>IF(SUM(歳末募金!H264)=0,"",SUM(歳末募金!I264)/1000)</f>
        <v>3</v>
      </c>
      <c r="X264" s="187" t="str">
        <f>IF(SUM(センター管理!H264)=0,"",SUM(センター管理!H264)/1000)</f>
        <v/>
      </c>
      <c r="Y264" s="188" t="str">
        <f>IF(SUM(センター管理!I264)=0,"",SUM(センター管理!I264)/1000)</f>
        <v/>
      </c>
      <c r="Z264" s="188" t="str">
        <f>IF(SUM(センター管理!K264)=0,"",SUM(センター管理!K264)/1000)</f>
        <v/>
      </c>
      <c r="AA264" s="188" t="e">
        <f>IF(SUM(センター管理!#REF!)=0,"",SUM(センター管理!#REF!)/1000)</f>
        <v>#REF!</v>
      </c>
      <c r="AB264" s="187" t="str">
        <f>IF(SUM(居宅!H264)=0,"",SUM(居宅!H264)/1000)</f>
        <v/>
      </c>
      <c r="AC264" s="188" t="str">
        <f>IF(SUM(居宅!I264)=0,"",SUM(居宅!I264)/1000)</f>
        <v/>
      </c>
      <c r="AD264" s="188" t="str">
        <f>IF(SUM(居宅!L264)=0,"",SUM(居宅!L264)/1000)</f>
        <v/>
      </c>
      <c r="AE264" s="188" t="str">
        <f>IF(SUM(居宅!AF264)=0,"",SUM(居宅!AF264)/1000)</f>
        <v/>
      </c>
      <c r="AF264" s="188" t="str">
        <f>IF(SUM(居宅!AJ264)=0,"",SUM(居宅!AJ264)/1000)</f>
        <v/>
      </c>
      <c r="AG264" s="188" t="str">
        <f>IF(SUM(居宅!AT264)=0,"",SUM(居宅!AT264)/1000)</f>
        <v/>
      </c>
      <c r="AH264" s="188" t="str">
        <f>IF(SUM(居宅!BA264)=0,"",SUM(居宅!BA264)/1000)</f>
        <v/>
      </c>
      <c r="AI264" s="187" t="str">
        <f>IF(SUM(作業所!H264)=0,"",SUM(作業所!H264)/1000)</f>
        <v/>
      </c>
      <c r="AJ264" s="188" t="str">
        <f>IF(SUM(作業所!I264)=0,"",SUM(作業所!I264)/1000)</f>
        <v/>
      </c>
      <c r="AK264" s="188" t="str">
        <f>IF(SUM(作業所!K264)=0,"",SUM(作業所!K264)/1000)</f>
        <v/>
      </c>
      <c r="AL264" s="188" t="str">
        <f>IF(SUM(作業所!R264)=0,"",SUM(作業所!R264)/1000)</f>
        <v/>
      </c>
      <c r="AM264" s="187">
        <f>IF(SUM('市受託(公益)'!H264)=0,"",SUM('市受託(公益)'!H264)/1000)</f>
        <v>10</v>
      </c>
      <c r="AN264" s="188"/>
      <c r="AO264" s="188"/>
      <c r="AP264" s="188"/>
      <c r="AQ264" s="188"/>
    </row>
    <row r="265" spans="1:43" ht="16.5" hidden="1" customHeight="1" outlineLevel="3">
      <c r="A265" s="183"/>
      <c r="F265" s="192" t="s">
        <v>779</v>
      </c>
      <c r="G265" s="44" t="s">
        <v>900</v>
      </c>
      <c r="H265" s="179"/>
      <c r="I265" s="179" t="str">
        <f t="shared" si="8"/>
        <v/>
      </c>
      <c r="J265" s="179" t="str">
        <f t="shared" si="9"/>
        <v xml:space="preserve"> </v>
      </c>
      <c r="K265" s="186" t="str">
        <f>IF(SUM(法人!H265)=0,"",SUM(法人!H265)/1000)</f>
        <v/>
      </c>
      <c r="L265" s="187" t="str">
        <f>IF(SUM(地域!H265)=0,"",SUM(地域!H265)/1000)</f>
        <v/>
      </c>
      <c r="M265" s="187" t="str">
        <f>IF(SUM(相談!H265)=0,"",SUM(相談!H265)/1000)</f>
        <v/>
      </c>
      <c r="N265" s="188" t="str">
        <f>IF(SUM(相談!I265)=0,"",SUM(相談!I265)/1000)</f>
        <v/>
      </c>
      <c r="O265" s="188" t="str">
        <f>IF(SUM(相談!M265)=0,"",SUM(相談!M265)/1000)</f>
        <v/>
      </c>
      <c r="P265" s="188" t="str">
        <f>IF(SUM(相談!T265)=0,"",SUM(相談!T265)/1000)</f>
        <v/>
      </c>
      <c r="Q265" s="187" t="str">
        <f>IF(SUM(基金!H265)=0,"",SUM(基金!H265)/1000)</f>
        <v/>
      </c>
      <c r="R265" s="181" t="str">
        <f>IF(SUM(善銀!H265)=0,"",SUM(善銀!H265)/1000)</f>
        <v/>
      </c>
      <c r="S265" s="187" t="str">
        <f>IF(SUM(一般募金!H265)=0,"",SUM(一般募金!H265)/1000)</f>
        <v/>
      </c>
      <c r="T265" s="188" t="str">
        <f>IF(SUM(一般募金!I265)=0,"",SUM(一般募金!I265)/1000)</f>
        <v/>
      </c>
      <c r="U265" s="188" t="e">
        <f>IF(SUM(一般募金!#REF!)=0,"",SUM(一般募金!#REF!)/1000)</f>
        <v>#REF!</v>
      </c>
      <c r="V265" s="188" t="str">
        <f>IF(SUM(一般募金!K265)=0,"",SUM(一般募金!K265)/1000)</f>
        <v/>
      </c>
      <c r="W265" s="187" t="str">
        <f>IF(SUM(歳末募金!H265)=0,"",SUM(歳末募金!I265)/1000)</f>
        <v/>
      </c>
      <c r="X265" s="187" t="str">
        <f>IF(SUM(センター管理!H265)=0,"",SUM(センター管理!H265)/1000)</f>
        <v/>
      </c>
      <c r="Y265" s="188" t="str">
        <f>IF(SUM(センター管理!I265)=0,"",SUM(センター管理!I265)/1000)</f>
        <v/>
      </c>
      <c r="Z265" s="188" t="str">
        <f>IF(SUM(センター管理!K265)=0,"",SUM(センター管理!K265)/1000)</f>
        <v/>
      </c>
      <c r="AA265" s="188" t="e">
        <f>IF(SUM(センター管理!#REF!)=0,"",SUM(センター管理!#REF!)/1000)</f>
        <v>#REF!</v>
      </c>
      <c r="AB265" s="187" t="str">
        <f>IF(SUM(居宅!H265)=0,"",SUM(居宅!H265)/1000)</f>
        <v/>
      </c>
      <c r="AC265" s="188" t="str">
        <f>IF(SUM(居宅!I265)=0,"",SUM(居宅!I265)/1000)</f>
        <v/>
      </c>
      <c r="AD265" s="188" t="str">
        <f>IF(SUM(居宅!L265)=0,"",SUM(居宅!L265)/1000)</f>
        <v/>
      </c>
      <c r="AE265" s="188" t="str">
        <f>IF(SUM(居宅!AF265)=0,"",SUM(居宅!AF265)/1000)</f>
        <v/>
      </c>
      <c r="AF265" s="188" t="str">
        <f>IF(SUM(居宅!AJ265)=0,"",SUM(居宅!AJ265)/1000)</f>
        <v/>
      </c>
      <c r="AG265" s="188" t="str">
        <f>IF(SUM(居宅!AT265)=0,"",SUM(居宅!AT265)/1000)</f>
        <v/>
      </c>
      <c r="AH265" s="188" t="str">
        <f>IF(SUM(居宅!BA265)=0,"",SUM(居宅!BA265)/1000)</f>
        <v/>
      </c>
      <c r="AI265" s="187" t="str">
        <f>IF(SUM(作業所!H265)=0,"",SUM(作業所!H265)/1000)</f>
        <v/>
      </c>
      <c r="AJ265" s="188" t="str">
        <f>IF(SUM(作業所!I265)=0,"",SUM(作業所!I265)/1000)</f>
        <v/>
      </c>
      <c r="AK265" s="188" t="str">
        <f>IF(SUM(作業所!K265)=0,"",SUM(作業所!K265)/1000)</f>
        <v/>
      </c>
      <c r="AL265" s="188" t="str">
        <f>IF(SUM(作業所!R265)=0,"",SUM(作業所!R265)/1000)</f>
        <v/>
      </c>
      <c r="AM265" s="187" t="str">
        <f>IF(SUM('市受託(公益)'!H265)=0,"",SUM('市受託(公益)'!H265)/1000)</f>
        <v/>
      </c>
      <c r="AN265" s="188"/>
      <c r="AO265" s="188"/>
      <c r="AP265" s="188"/>
      <c r="AQ265" s="188"/>
    </row>
    <row r="266" spans="1:43" ht="16.5" hidden="1" customHeight="1" outlineLevel="3">
      <c r="A266" s="183"/>
      <c r="F266" s="192" t="s">
        <v>781</v>
      </c>
      <c r="G266" s="44" t="s">
        <v>785</v>
      </c>
      <c r="H266" s="179">
        <v>0</v>
      </c>
      <c r="I266" s="179">
        <f t="shared" si="8"/>
        <v>148</v>
      </c>
      <c r="J266" s="179">
        <f t="shared" si="9"/>
        <v>148</v>
      </c>
      <c r="K266" s="186" t="str">
        <f>IF(SUM(法人!H266)=0,"",SUM(法人!H266)/1000)</f>
        <v/>
      </c>
      <c r="L266" s="187" t="str">
        <f>IF(SUM(地域!H266)=0,"",SUM(地域!H266)/1000)</f>
        <v/>
      </c>
      <c r="M266" s="187">
        <f>IF(SUM(相談!H266)=0,"",SUM(相談!H266)/1000)</f>
        <v>26</v>
      </c>
      <c r="N266" s="188" t="str">
        <f>IF(SUM(相談!I266)=0,"",SUM(相談!I266)/1000)</f>
        <v/>
      </c>
      <c r="O266" s="188">
        <f>IF(SUM(相談!M266)=0,"",SUM(相談!M266)/1000)</f>
        <v>6</v>
      </c>
      <c r="P266" s="188">
        <f>IF(SUM(相談!T266)=0,"",SUM(相談!T266)/1000)</f>
        <v>20</v>
      </c>
      <c r="Q266" s="187" t="str">
        <f>IF(SUM(基金!H266)=0,"",SUM(基金!H266)/1000)</f>
        <v/>
      </c>
      <c r="R266" s="181" t="str">
        <f>IF(SUM(善銀!H266)=0,"",SUM(善銀!H266)/1000)</f>
        <v/>
      </c>
      <c r="S266" s="187">
        <f>IF(SUM(一般募金!H266)=0,"",SUM(一般募金!H266)/1000)</f>
        <v>3</v>
      </c>
      <c r="T266" s="188" t="str">
        <f>IF(SUM(一般募金!I266)=0,"",SUM(一般募金!I266)/1000)</f>
        <v/>
      </c>
      <c r="U266" s="188" t="e">
        <f>IF(SUM(一般募金!#REF!)=0,"",SUM(一般募金!#REF!)/1000)</f>
        <v>#REF!</v>
      </c>
      <c r="V266" s="188">
        <f>IF(SUM(一般募金!K266)=0,"",SUM(一般募金!K266)/1000)</f>
        <v>3</v>
      </c>
      <c r="W266" s="187" t="str">
        <f>IF(SUM(歳末募金!H266)=0,"",SUM(歳末募金!I266)/1000)</f>
        <v/>
      </c>
      <c r="X266" s="187" t="str">
        <f>IF(SUM(センター管理!H266)=0,"",SUM(センター管理!H266)/1000)</f>
        <v/>
      </c>
      <c r="Y266" s="188" t="str">
        <f>IF(SUM(センター管理!I266)=0,"",SUM(センター管理!I266)/1000)</f>
        <v/>
      </c>
      <c r="Z266" s="188" t="str">
        <f>IF(SUM(センター管理!K266)=0,"",SUM(センター管理!K266)/1000)</f>
        <v/>
      </c>
      <c r="AA266" s="188" t="e">
        <f>IF(SUM(センター管理!#REF!)=0,"",SUM(センター管理!#REF!)/1000)</f>
        <v>#REF!</v>
      </c>
      <c r="AB266" s="187">
        <f>IF(SUM(居宅!H266)=0,"",SUM(居宅!H266)/1000)</f>
        <v>44</v>
      </c>
      <c r="AC266" s="188" t="str">
        <f>IF(SUM(居宅!I266)=0,"",SUM(居宅!I266)/1000)</f>
        <v/>
      </c>
      <c r="AD266" s="188" t="str">
        <f>IF(SUM(居宅!L266)=0,"",SUM(居宅!L266)/1000)</f>
        <v/>
      </c>
      <c r="AE266" s="188" t="str">
        <f>IF(SUM(居宅!AF266)=0,"",SUM(居宅!AF266)/1000)</f>
        <v/>
      </c>
      <c r="AF266" s="188" t="str">
        <f>IF(SUM(居宅!AJ266)=0,"",SUM(居宅!AJ266)/1000)</f>
        <v/>
      </c>
      <c r="AG266" s="188">
        <f>IF(SUM(居宅!AT266)=0,"",SUM(居宅!AT266)/1000)</f>
        <v>44</v>
      </c>
      <c r="AH266" s="188" t="str">
        <f>IF(SUM(居宅!BA266)=0,"",SUM(居宅!BA266)/1000)</f>
        <v/>
      </c>
      <c r="AI266" s="187">
        <f>IF(SUM(作業所!H266)=0,"",SUM(作業所!H266)/1000)</f>
        <v>75</v>
      </c>
      <c r="AJ266" s="188" t="str">
        <f>IF(SUM(作業所!I266)=0,"",SUM(作業所!I266)/1000)</f>
        <v/>
      </c>
      <c r="AK266" s="188">
        <f>IF(SUM(作業所!K266)=0,"",SUM(作業所!K266)/1000)</f>
        <v>71</v>
      </c>
      <c r="AL266" s="188">
        <f>IF(SUM(作業所!R266)=0,"",SUM(作業所!R266)/1000)</f>
        <v>4</v>
      </c>
      <c r="AM266" s="187" t="str">
        <f>IF(SUM('市受託(公益)'!H266)=0,"",SUM('市受託(公益)'!H266)/1000)</f>
        <v/>
      </c>
      <c r="AN266" s="188"/>
      <c r="AO266" s="188"/>
      <c r="AP266" s="188"/>
      <c r="AQ266" s="188"/>
    </row>
    <row r="267" spans="1:43" ht="16.5" hidden="1" customHeight="1" outlineLevel="1">
      <c r="A267" s="183"/>
      <c r="D267" s="28" t="s">
        <v>555</v>
      </c>
      <c r="E267" s="48" t="s">
        <v>172</v>
      </c>
      <c r="F267" s="49"/>
      <c r="G267" s="185"/>
      <c r="H267" s="179">
        <v>620</v>
      </c>
      <c r="I267" s="179">
        <f t="shared" si="8"/>
        <v>767</v>
      </c>
      <c r="J267" s="179">
        <f t="shared" si="9"/>
        <v>147</v>
      </c>
      <c r="K267" s="186">
        <f>IF(SUM(法人!H267)=0,"",SUM(法人!H267)/1000)</f>
        <v>56</v>
      </c>
      <c r="L267" s="187">
        <f>IF(SUM(地域!H267)=0,"",SUM(地域!H267)/1000)</f>
        <v>32</v>
      </c>
      <c r="M267" s="187">
        <f>IF(SUM(相談!H267)=0,"",SUM(相談!H267)/1000)</f>
        <v>47</v>
      </c>
      <c r="N267" s="188">
        <f>IF(SUM(相談!I267)=0,"",SUM(相談!I267)/1000)</f>
        <v>45</v>
      </c>
      <c r="O267" s="188">
        <f>IF(SUM(相談!M267)=0,"",SUM(相談!M267)/1000)</f>
        <v>1</v>
      </c>
      <c r="P267" s="188">
        <f>IF(SUM(相談!T267)=0,"",SUM(相談!T267)/1000)</f>
        <v>1</v>
      </c>
      <c r="Q267" s="187" t="str">
        <f>IF(SUM(基金!H267)=0,"",SUM(基金!H267)/1000)</f>
        <v/>
      </c>
      <c r="R267" s="181" t="str">
        <f>IF(SUM(善銀!H267)=0,"",SUM(善銀!H267)/1000)</f>
        <v/>
      </c>
      <c r="S267" s="187">
        <f>IF(SUM(一般募金!H267)=0,"",SUM(一般募金!H267)/1000)</f>
        <v>4</v>
      </c>
      <c r="T267" s="188" t="str">
        <f>IF(SUM(一般募金!I267)=0,"",SUM(一般募金!I267)/1000)</f>
        <v/>
      </c>
      <c r="U267" s="188" t="e">
        <f>IF(SUM(一般募金!#REF!)=0,"",SUM(一般募金!#REF!)/1000)</f>
        <v>#REF!</v>
      </c>
      <c r="V267" s="188">
        <f>IF(SUM(一般募金!K267)=0,"",SUM(一般募金!K267)/1000)</f>
        <v>4</v>
      </c>
      <c r="W267" s="187" t="str">
        <f>IF(SUM(歳末募金!H267)=0,"",SUM(歳末募金!I267)/1000)</f>
        <v/>
      </c>
      <c r="X267" s="187" t="str">
        <f>IF(SUM(センター管理!H267)=0,"",SUM(センター管理!H267)/1000)</f>
        <v/>
      </c>
      <c r="Y267" s="188" t="str">
        <f>IF(SUM(センター管理!I267)=0,"",SUM(センター管理!I267)/1000)</f>
        <v/>
      </c>
      <c r="Z267" s="188" t="str">
        <f>IF(SUM(センター管理!K267)=0,"",SUM(センター管理!K267)/1000)</f>
        <v/>
      </c>
      <c r="AA267" s="188" t="e">
        <f>IF(SUM(センター管理!#REF!)=0,"",SUM(センター管理!#REF!)/1000)</f>
        <v>#REF!</v>
      </c>
      <c r="AB267" s="187">
        <f>IF(SUM(居宅!H267)=0,"",SUM(居宅!H267)/1000)</f>
        <v>461</v>
      </c>
      <c r="AC267" s="188" t="str">
        <f>IF(SUM(居宅!I267)=0,"",SUM(居宅!I267)/1000)</f>
        <v/>
      </c>
      <c r="AD267" s="188">
        <f>IF(SUM(居宅!L267)=0,"",SUM(居宅!L267)/1000)</f>
        <v>183</v>
      </c>
      <c r="AE267" s="188">
        <f>IF(SUM(居宅!AF267)=0,"",SUM(居宅!AF267)/1000)</f>
        <v>44</v>
      </c>
      <c r="AF267" s="188">
        <f>IF(SUM(居宅!AJ267)=0,"",SUM(居宅!AJ267)/1000)</f>
        <v>74</v>
      </c>
      <c r="AG267" s="188">
        <f>IF(SUM(居宅!AT267)=0,"",SUM(居宅!AT267)/1000)</f>
        <v>114</v>
      </c>
      <c r="AH267" s="188">
        <f>IF(SUM(居宅!BA267)=0,"",SUM(居宅!BA267)/1000)</f>
        <v>46</v>
      </c>
      <c r="AI267" s="187">
        <f>IF(SUM(作業所!H267)=0,"",SUM(作業所!H267)/1000)</f>
        <v>167</v>
      </c>
      <c r="AJ267" s="188" t="str">
        <f>IF(SUM(作業所!I267)=0,"",SUM(作業所!I267)/1000)</f>
        <v/>
      </c>
      <c r="AK267" s="188">
        <f>IF(SUM(作業所!K267)=0,"",SUM(作業所!K267)/1000)</f>
        <v>92</v>
      </c>
      <c r="AL267" s="188">
        <f>IF(SUM(作業所!R267)=0,"",SUM(作業所!R267)/1000)</f>
        <v>75</v>
      </c>
      <c r="AM267" s="187" t="str">
        <f>IF(SUM('市受託(公益)'!H267)=0,"",SUM('市受託(公益)'!H267)/1000)</f>
        <v/>
      </c>
      <c r="AN267" s="191" t="str">
        <f>IF(SUM('市受託(公益)'!I267)=0,"",SUM('市受託(公益)'!I267)/1000)</f>
        <v/>
      </c>
      <c r="AO267" s="191" t="str">
        <f>IF(SUM('市受託(公益)'!K267)=0,"",SUM('市受託(公益)'!K267)/1000)</f>
        <v/>
      </c>
      <c r="AP267" s="191" t="str">
        <f>IF(SUM('市受託(公益)'!M267)=0,"",SUM('市受託(公益)'!M267)/1000)</f>
        <v/>
      </c>
      <c r="AQ267" s="191" t="e">
        <f>IF(SUM('市受託(公益)'!#REF!)=0,"",SUM('市受託(公益)'!#REF!)/1000)</f>
        <v>#REF!</v>
      </c>
    </row>
    <row r="268" spans="1:43" ht="16.5" hidden="1" customHeight="1" outlineLevel="3">
      <c r="A268" s="183"/>
      <c r="F268" s="192" t="s">
        <v>778</v>
      </c>
      <c r="G268" s="44" t="s">
        <v>901</v>
      </c>
      <c r="H268" s="179">
        <v>0</v>
      </c>
      <c r="I268" s="179">
        <f t="shared" si="8"/>
        <v>638</v>
      </c>
      <c r="J268" s="179">
        <f t="shared" si="9"/>
        <v>638</v>
      </c>
      <c r="K268" s="186">
        <f>IF(SUM(法人!H268)=0,"",SUM(法人!H268)/1000)</f>
        <v>56</v>
      </c>
      <c r="L268" s="187">
        <f>IF(SUM(地域!H268)=0,"",SUM(地域!H268)/1000)</f>
        <v>32</v>
      </c>
      <c r="M268" s="187">
        <f>IF(SUM(相談!H268)=0,"",SUM(相談!H268)/1000)</f>
        <v>15</v>
      </c>
      <c r="N268" s="188">
        <f>IF(SUM(相談!I268)=0,"",SUM(相談!I268)/1000)</f>
        <v>15</v>
      </c>
      <c r="O268" s="188" t="str">
        <f>IF(SUM(相談!M268)=0,"",SUM(相談!M268)/1000)</f>
        <v/>
      </c>
      <c r="P268" s="188" t="str">
        <f>IF(SUM(相談!T268)=0,"",SUM(相談!T268)/1000)</f>
        <v/>
      </c>
      <c r="Q268" s="187" t="str">
        <f>IF(SUM(基金!H268)=0,"",SUM(基金!H268)/1000)</f>
        <v/>
      </c>
      <c r="R268" s="181" t="str">
        <f>IF(SUM(善銀!H268)=0,"",SUM(善銀!H268)/1000)</f>
        <v/>
      </c>
      <c r="S268" s="187" t="str">
        <f>IF(SUM(一般募金!H268)=0,"",SUM(一般募金!H268)/1000)</f>
        <v/>
      </c>
      <c r="T268" s="188" t="str">
        <f>IF(SUM(一般募金!I268)=0,"",SUM(一般募金!I268)/1000)</f>
        <v/>
      </c>
      <c r="U268" s="188" t="e">
        <f>IF(SUM(一般募金!#REF!)=0,"",SUM(一般募金!#REF!)/1000)</f>
        <v>#REF!</v>
      </c>
      <c r="V268" s="188" t="str">
        <f>IF(SUM(一般募金!K268)=0,"",SUM(一般募金!K268)/1000)</f>
        <v/>
      </c>
      <c r="W268" s="187" t="str">
        <f>IF(SUM(歳末募金!H268)=0,"",SUM(歳末募金!I268)/1000)</f>
        <v/>
      </c>
      <c r="X268" s="187" t="str">
        <f>IF(SUM(センター管理!H268)=0,"",SUM(センター管理!H268)/1000)</f>
        <v/>
      </c>
      <c r="Y268" s="188" t="str">
        <f>IF(SUM(センター管理!I268)=0,"",SUM(センター管理!I268)/1000)</f>
        <v/>
      </c>
      <c r="Z268" s="188" t="str">
        <f>IF(SUM(センター管理!K268)=0,"",SUM(センター管理!K268)/1000)</f>
        <v/>
      </c>
      <c r="AA268" s="188" t="e">
        <f>IF(SUM(センター管理!#REF!)=0,"",SUM(センター管理!#REF!)/1000)</f>
        <v>#REF!</v>
      </c>
      <c r="AB268" s="187">
        <f>IF(SUM(居宅!H268)=0,"",SUM(居宅!H268)/1000)</f>
        <v>368</v>
      </c>
      <c r="AC268" s="188" t="str">
        <f>IF(SUM(居宅!I268)=0,"",SUM(居宅!I268)/1000)</f>
        <v/>
      </c>
      <c r="AD268" s="188">
        <f>IF(SUM(居宅!L268)=0,"",SUM(居宅!L268)/1000)</f>
        <v>150</v>
      </c>
      <c r="AE268" s="188">
        <f>IF(SUM(居宅!AF268)=0,"",SUM(居宅!AF268)/1000)</f>
        <v>41</v>
      </c>
      <c r="AF268" s="188">
        <f>IF(SUM(居宅!AJ268)=0,"",SUM(居宅!AJ268)/1000)</f>
        <v>60</v>
      </c>
      <c r="AG268" s="188">
        <f>IF(SUM(居宅!AT268)=0,"",SUM(居宅!AT268)/1000)</f>
        <v>77</v>
      </c>
      <c r="AH268" s="188">
        <f>IF(SUM(居宅!BA268)=0,"",SUM(居宅!BA268)/1000)</f>
        <v>40</v>
      </c>
      <c r="AI268" s="187">
        <f>IF(SUM(作業所!H268)=0,"",SUM(作業所!H268)/1000)</f>
        <v>167</v>
      </c>
      <c r="AJ268" s="188" t="str">
        <f>IF(SUM(作業所!I268)=0,"",SUM(作業所!I268)/1000)</f>
        <v/>
      </c>
      <c r="AK268" s="188">
        <f>IF(SUM(作業所!K268)=0,"",SUM(作業所!K268)/1000)</f>
        <v>92</v>
      </c>
      <c r="AL268" s="188">
        <f>IF(SUM(作業所!R268)=0,"",SUM(作業所!R268)/1000)</f>
        <v>75</v>
      </c>
      <c r="AM268" s="187" t="str">
        <f>IF(SUM('市受託(公益)'!H268)=0,"",SUM('市受託(公益)'!H268)/1000)</f>
        <v/>
      </c>
      <c r="AN268" s="188"/>
      <c r="AO268" s="188"/>
      <c r="AP268" s="188"/>
      <c r="AQ268" s="188"/>
    </row>
    <row r="269" spans="1:43" ht="16.5" hidden="1" customHeight="1" outlineLevel="3">
      <c r="A269" s="183"/>
      <c r="F269" s="192" t="s">
        <v>779</v>
      </c>
      <c r="G269" s="44" t="s">
        <v>902</v>
      </c>
      <c r="H269" s="179">
        <v>0</v>
      </c>
      <c r="I269" s="179">
        <f t="shared" si="8"/>
        <v>123</v>
      </c>
      <c r="J269" s="179">
        <f t="shared" si="9"/>
        <v>123</v>
      </c>
      <c r="K269" s="186" t="str">
        <f>IF(SUM(法人!H269)=0,"",SUM(法人!H269)/1000)</f>
        <v/>
      </c>
      <c r="L269" s="187" t="str">
        <f>IF(SUM(地域!H269)=0,"",SUM(地域!H269)/1000)</f>
        <v/>
      </c>
      <c r="M269" s="187">
        <f>IF(SUM(相談!H269)=0,"",SUM(相談!H269)/1000)</f>
        <v>30</v>
      </c>
      <c r="N269" s="188">
        <f>IF(SUM(相談!I269)=0,"",SUM(相談!I269)/1000)</f>
        <v>30</v>
      </c>
      <c r="O269" s="188" t="str">
        <f>IF(SUM(相談!M269)=0,"",SUM(相談!M269)/1000)</f>
        <v/>
      </c>
      <c r="P269" s="188" t="str">
        <f>IF(SUM(相談!T269)=0,"",SUM(相談!T269)/1000)</f>
        <v/>
      </c>
      <c r="Q269" s="187" t="str">
        <f>IF(SUM(基金!H269)=0,"",SUM(基金!H269)/1000)</f>
        <v/>
      </c>
      <c r="R269" s="181" t="str">
        <f>IF(SUM(善銀!H269)=0,"",SUM(善銀!H269)/1000)</f>
        <v/>
      </c>
      <c r="S269" s="187" t="str">
        <f>IF(SUM(一般募金!H269)=0,"",SUM(一般募金!H269)/1000)</f>
        <v/>
      </c>
      <c r="T269" s="188" t="str">
        <f>IF(SUM(一般募金!I269)=0,"",SUM(一般募金!I269)/1000)</f>
        <v/>
      </c>
      <c r="U269" s="188" t="e">
        <f>IF(SUM(一般募金!#REF!)=0,"",SUM(一般募金!#REF!)/1000)</f>
        <v>#REF!</v>
      </c>
      <c r="V269" s="188" t="str">
        <f>IF(SUM(一般募金!K269)=0,"",SUM(一般募金!K269)/1000)</f>
        <v/>
      </c>
      <c r="W269" s="187" t="str">
        <f>IF(SUM(歳末募金!H269)=0,"",SUM(歳末募金!I269)/1000)</f>
        <v/>
      </c>
      <c r="X269" s="187" t="str">
        <f>IF(SUM(センター管理!H269)=0,"",SUM(センター管理!H269)/1000)</f>
        <v/>
      </c>
      <c r="Y269" s="188" t="str">
        <f>IF(SUM(センター管理!I269)=0,"",SUM(センター管理!I269)/1000)</f>
        <v/>
      </c>
      <c r="Z269" s="188" t="str">
        <f>IF(SUM(センター管理!K269)=0,"",SUM(センター管理!K269)/1000)</f>
        <v/>
      </c>
      <c r="AA269" s="188" t="e">
        <f>IF(SUM(センター管理!#REF!)=0,"",SUM(センター管理!#REF!)/1000)</f>
        <v>#REF!</v>
      </c>
      <c r="AB269" s="187">
        <f>IF(SUM(居宅!H269)=0,"",SUM(居宅!H269)/1000)</f>
        <v>93</v>
      </c>
      <c r="AC269" s="188" t="str">
        <f>IF(SUM(居宅!I269)=0,"",SUM(居宅!I269)/1000)</f>
        <v/>
      </c>
      <c r="AD269" s="188">
        <f>IF(SUM(居宅!L269)=0,"",SUM(居宅!L269)/1000)</f>
        <v>33</v>
      </c>
      <c r="AE269" s="188">
        <f>IF(SUM(居宅!AF269)=0,"",SUM(居宅!AF269)/1000)</f>
        <v>3</v>
      </c>
      <c r="AF269" s="188">
        <f>IF(SUM(居宅!AJ269)=0,"",SUM(居宅!AJ269)/1000)</f>
        <v>14</v>
      </c>
      <c r="AG269" s="188">
        <f>IF(SUM(居宅!AT269)=0,"",SUM(居宅!AT269)/1000)</f>
        <v>37</v>
      </c>
      <c r="AH269" s="188">
        <f>IF(SUM(居宅!BA269)=0,"",SUM(居宅!BA269)/1000)</f>
        <v>6</v>
      </c>
      <c r="AI269" s="187" t="str">
        <f>IF(SUM(作業所!H269)=0,"",SUM(作業所!H269)/1000)</f>
        <v/>
      </c>
      <c r="AJ269" s="188" t="str">
        <f>IF(SUM(作業所!I269)=0,"",SUM(作業所!I269)/1000)</f>
        <v/>
      </c>
      <c r="AK269" s="188" t="str">
        <f>IF(SUM(作業所!K269)=0,"",SUM(作業所!K269)/1000)</f>
        <v/>
      </c>
      <c r="AL269" s="188" t="str">
        <f>IF(SUM(作業所!R269)=0,"",SUM(作業所!R269)/1000)</f>
        <v/>
      </c>
      <c r="AM269" s="187" t="str">
        <f>IF(SUM('市受託(公益)'!H269)=0,"",SUM('市受託(公益)'!H269)/1000)</f>
        <v/>
      </c>
      <c r="AN269" s="188"/>
      <c r="AO269" s="188"/>
      <c r="AP269" s="188"/>
      <c r="AQ269" s="188"/>
    </row>
    <row r="270" spans="1:43" ht="16.5" hidden="1" customHeight="1" outlineLevel="3">
      <c r="A270" s="183"/>
      <c r="F270" s="192" t="s">
        <v>781</v>
      </c>
      <c r="G270" s="44" t="s">
        <v>903</v>
      </c>
      <c r="H270" s="179">
        <v>0</v>
      </c>
      <c r="I270" s="179">
        <f t="shared" si="8"/>
        <v>6</v>
      </c>
      <c r="J270" s="179">
        <f t="shared" si="9"/>
        <v>6</v>
      </c>
      <c r="K270" s="186" t="str">
        <f>IF(SUM(法人!H270)=0,"",SUM(法人!H270)/1000)</f>
        <v/>
      </c>
      <c r="L270" s="187" t="str">
        <f>IF(SUM(地域!H270)=0,"",SUM(地域!H270)/1000)</f>
        <v/>
      </c>
      <c r="M270" s="187">
        <f>IF(SUM(相談!H270)=0,"",SUM(相談!H270)/1000)</f>
        <v>2</v>
      </c>
      <c r="N270" s="188" t="str">
        <f>IF(SUM(相談!I270)=0,"",SUM(相談!I270)/1000)</f>
        <v/>
      </c>
      <c r="O270" s="188">
        <f>IF(SUM(相談!M270)=0,"",SUM(相談!M270)/1000)</f>
        <v>1</v>
      </c>
      <c r="P270" s="188">
        <f>IF(SUM(相談!T270)=0,"",SUM(相談!T270)/1000)</f>
        <v>1</v>
      </c>
      <c r="Q270" s="187" t="str">
        <f>IF(SUM(基金!H270)=0,"",SUM(基金!H270)/1000)</f>
        <v/>
      </c>
      <c r="R270" s="181" t="str">
        <f>IF(SUM(善銀!H270)=0,"",SUM(善銀!H270)/1000)</f>
        <v/>
      </c>
      <c r="S270" s="187">
        <f>IF(SUM(一般募金!H270)=0,"",SUM(一般募金!H270)/1000)</f>
        <v>4</v>
      </c>
      <c r="T270" s="188" t="str">
        <f>IF(SUM(一般募金!I270)=0,"",SUM(一般募金!I270)/1000)</f>
        <v/>
      </c>
      <c r="U270" s="188" t="e">
        <f>IF(SUM(一般募金!#REF!)=0,"",SUM(一般募金!#REF!)/1000)</f>
        <v>#REF!</v>
      </c>
      <c r="V270" s="188">
        <f>IF(SUM(一般募金!K270)=0,"",SUM(一般募金!K270)/1000)</f>
        <v>4</v>
      </c>
      <c r="W270" s="187" t="str">
        <f>IF(SUM(歳末募金!H270)=0,"",SUM(歳末募金!I270)/1000)</f>
        <v/>
      </c>
      <c r="X270" s="187" t="str">
        <f>IF(SUM(センター管理!H270)=0,"",SUM(センター管理!H270)/1000)</f>
        <v/>
      </c>
      <c r="Y270" s="188" t="str">
        <f>IF(SUM(センター管理!I270)=0,"",SUM(センター管理!I270)/1000)</f>
        <v/>
      </c>
      <c r="Z270" s="188" t="str">
        <f>IF(SUM(センター管理!K270)=0,"",SUM(センター管理!K270)/1000)</f>
        <v/>
      </c>
      <c r="AA270" s="188" t="e">
        <f>IF(SUM(センター管理!#REF!)=0,"",SUM(センター管理!#REF!)/1000)</f>
        <v>#REF!</v>
      </c>
      <c r="AB270" s="187" t="str">
        <f>IF(SUM(居宅!H270)=0,"",SUM(居宅!H270)/1000)</f>
        <v/>
      </c>
      <c r="AC270" s="188" t="str">
        <f>IF(SUM(居宅!I270)=0,"",SUM(居宅!I270)/1000)</f>
        <v/>
      </c>
      <c r="AD270" s="188" t="str">
        <f>IF(SUM(居宅!L270)=0,"",SUM(居宅!L270)/1000)</f>
        <v/>
      </c>
      <c r="AE270" s="188" t="str">
        <f>IF(SUM(居宅!AF270)=0,"",SUM(居宅!AF270)/1000)</f>
        <v/>
      </c>
      <c r="AF270" s="188" t="str">
        <f>IF(SUM(居宅!AJ270)=0,"",SUM(居宅!AJ270)/1000)</f>
        <v/>
      </c>
      <c r="AG270" s="188" t="str">
        <f>IF(SUM(居宅!AT270)=0,"",SUM(居宅!AT270)/1000)</f>
        <v/>
      </c>
      <c r="AH270" s="188" t="str">
        <f>IF(SUM(居宅!BA270)=0,"",SUM(居宅!BA270)/1000)</f>
        <v/>
      </c>
      <c r="AI270" s="187" t="str">
        <f>IF(SUM(作業所!H270)=0,"",SUM(作業所!H270)/1000)</f>
        <v/>
      </c>
      <c r="AJ270" s="188" t="str">
        <f>IF(SUM(作業所!I270)=0,"",SUM(作業所!I270)/1000)</f>
        <v/>
      </c>
      <c r="AK270" s="188" t="str">
        <f>IF(SUM(作業所!K270)=0,"",SUM(作業所!K270)/1000)</f>
        <v/>
      </c>
      <c r="AL270" s="188" t="str">
        <f>IF(SUM(作業所!R270)=0,"",SUM(作業所!R270)/1000)</f>
        <v/>
      </c>
      <c r="AM270" s="187" t="str">
        <f>IF(SUM('市受託(公益)'!H270)=0,"",SUM('市受託(公益)'!H270)/1000)</f>
        <v/>
      </c>
      <c r="AN270" s="188"/>
      <c r="AO270" s="188"/>
      <c r="AP270" s="188"/>
      <c r="AQ270" s="188"/>
    </row>
    <row r="271" spans="1:43" ht="16.5" hidden="1" customHeight="1" outlineLevel="1">
      <c r="A271" s="183"/>
      <c r="D271" s="28" t="s">
        <v>556</v>
      </c>
      <c r="E271" s="48" t="s">
        <v>633</v>
      </c>
      <c r="F271" s="49"/>
      <c r="G271" s="185"/>
      <c r="H271" s="179">
        <v>1048</v>
      </c>
      <c r="I271" s="179">
        <f t="shared" si="8"/>
        <v>990</v>
      </c>
      <c r="J271" s="179">
        <f t="shared" si="9"/>
        <v>-58</v>
      </c>
      <c r="K271" s="186" t="str">
        <f>IF(SUM(法人!H271)=0,"",SUM(法人!H271)/1000)</f>
        <v/>
      </c>
      <c r="L271" s="187">
        <f>IF(SUM(地域!H271)=0,"",SUM(地域!H271)/1000)</f>
        <v>565</v>
      </c>
      <c r="M271" s="187" t="str">
        <f>IF(SUM(相談!H271)=0,"",SUM(相談!H271)/1000)</f>
        <v/>
      </c>
      <c r="N271" s="188" t="str">
        <f>IF(SUM(相談!I271)=0,"",SUM(相談!I271)/1000)</f>
        <v/>
      </c>
      <c r="O271" s="188" t="str">
        <f>IF(SUM(相談!M271)=0,"",SUM(相談!M271)/1000)</f>
        <v/>
      </c>
      <c r="P271" s="188" t="str">
        <f>IF(SUM(相談!T271)=0,"",SUM(相談!T271)/1000)</f>
        <v/>
      </c>
      <c r="Q271" s="187" t="str">
        <f>IF(SUM(基金!H271)=0,"",SUM(基金!H271)/1000)</f>
        <v/>
      </c>
      <c r="R271" s="181" t="str">
        <f>IF(SUM(善銀!H271)=0,"",SUM(善銀!H271)/1000)</f>
        <v/>
      </c>
      <c r="S271" s="187">
        <f>IF(SUM(一般募金!H271)=0,"",SUM(一般募金!H271)/1000)</f>
        <v>19</v>
      </c>
      <c r="T271" s="188" t="str">
        <f>IF(SUM(一般募金!I271)=0,"",SUM(一般募金!I271)/1000)</f>
        <v/>
      </c>
      <c r="U271" s="188" t="e">
        <f>IF(SUM(一般募金!#REF!)=0,"",SUM(一般募金!#REF!)/1000)</f>
        <v>#REF!</v>
      </c>
      <c r="V271" s="188">
        <f>IF(SUM(一般募金!K271)=0,"",SUM(一般募金!K271)/1000)</f>
        <v>19</v>
      </c>
      <c r="W271" s="187">
        <f>IF(SUM(歳末募金!H271)=0,"",SUM(歳末募金!I271)/1000)</f>
        <v>10</v>
      </c>
      <c r="X271" s="187" t="str">
        <f>IF(SUM(センター管理!H271)=0,"",SUM(センター管理!H271)/1000)</f>
        <v/>
      </c>
      <c r="Y271" s="188" t="str">
        <f>IF(SUM(センター管理!I271)=0,"",SUM(センター管理!I271)/1000)</f>
        <v/>
      </c>
      <c r="Z271" s="188" t="str">
        <f>IF(SUM(センター管理!K271)=0,"",SUM(センター管理!K271)/1000)</f>
        <v/>
      </c>
      <c r="AA271" s="188" t="e">
        <f>IF(SUM(センター管理!#REF!)=0,"",SUM(センター管理!#REF!)/1000)</f>
        <v>#REF!</v>
      </c>
      <c r="AB271" s="187">
        <f>IF(SUM(居宅!H271)=0,"",SUM(居宅!H271)/1000)</f>
        <v>386</v>
      </c>
      <c r="AC271" s="188" t="str">
        <f>IF(SUM(居宅!I271)=0,"",SUM(居宅!I271)/1000)</f>
        <v/>
      </c>
      <c r="AD271" s="188">
        <f>IF(SUM(居宅!L271)=0,"",SUM(居宅!L271)/1000)</f>
        <v>150</v>
      </c>
      <c r="AE271" s="188">
        <f>IF(SUM(居宅!AF271)=0,"",SUM(居宅!AF271)/1000)</f>
        <v>27</v>
      </c>
      <c r="AF271" s="188">
        <f>IF(SUM(居宅!AJ271)=0,"",SUM(居宅!AJ271)/1000)</f>
        <v>74</v>
      </c>
      <c r="AG271" s="188">
        <f>IF(SUM(居宅!AT271)=0,"",SUM(居宅!AT271)/1000)</f>
        <v>81</v>
      </c>
      <c r="AH271" s="188">
        <f>IF(SUM(居宅!BA271)=0,"",SUM(居宅!BA271)/1000)</f>
        <v>54</v>
      </c>
      <c r="AI271" s="187">
        <f>IF(SUM(作業所!H271)=0,"",SUM(作業所!H271)/1000)</f>
        <v>10</v>
      </c>
      <c r="AJ271" s="188" t="str">
        <f>IF(SUM(作業所!I271)=0,"",SUM(作業所!I271)/1000)</f>
        <v/>
      </c>
      <c r="AK271" s="188">
        <f>IF(SUM(作業所!K271)=0,"",SUM(作業所!K271)/1000)</f>
        <v>10</v>
      </c>
      <c r="AL271" s="188" t="str">
        <f>IF(SUM(作業所!R271)=0,"",SUM(作業所!R271)/1000)</f>
        <v/>
      </c>
      <c r="AM271" s="187" t="str">
        <f>IF(SUM('市受託(公益)'!H271)=0,"",SUM('市受託(公益)'!H271)/1000)</f>
        <v/>
      </c>
      <c r="AN271" s="191" t="str">
        <f>IF(SUM('市受託(公益)'!I271)=0,"",SUM('市受託(公益)'!I271)/1000)</f>
        <v/>
      </c>
      <c r="AO271" s="191" t="str">
        <f>IF(SUM('市受託(公益)'!K271)=0,"",SUM('市受託(公益)'!K271)/1000)</f>
        <v/>
      </c>
      <c r="AP271" s="191" t="str">
        <f>IF(SUM('市受託(公益)'!M271)=0,"",SUM('市受託(公益)'!M271)/1000)</f>
        <v/>
      </c>
      <c r="AQ271" s="191" t="e">
        <f>IF(SUM('市受託(公益)'!#REF!)=0,"",SUM('市受託(公益)'!#REF!)/1000)</f>
        <v>#REF!</v>
      </c>
    </row>
    <row r="272" spans="1:43" s="182" customFormat="1" ht="16.5" collapsed="1">
      <c r="A272" s="177"/>
      <c r="B272" s="15" t="s">
        <v>557</v>
      </c>
      <c r="C272" s="16" t="s">
        <v>178</v>
      </c>
      <c r="D272" s="17"/>
      <c r="E272" s="178"/>
      <c r="F272" s="190"/>
      <c r="G272" s="189"/>
      <c r="H272" s="179">
        <v>50336</v>
      </c>
      <c r="I272" s="179">
        <f t="shared" si="8"/>
        <v>55475</v>
      </c>
      <c r="J272" s="179">
        <f t="shared" si="9"/>
        <v>5139</v>
      </c>
      <c r="K272" s="186">
        <f>IF(SUM(法人!H272)=0,"",SUM(法人!H272)/1000)</f>
        <v>11848</v>
      </c>
      <c r="L272" s="187">
        <f>IF(SUM(地域!H272)=0,"",SUM(地域!H272)/1000)</f>
        <v>7830</v>
      </c>
      <c r="M272" s="187">
        <f>IF(SUM(相談!H272)=0,"",SUM(相談!H272)/1000)</f>
        <v>1281</v>
      </c>
      <c r="N272" s="188">
        <f>IF(SUM(相談!I272)=0,"",SUM(相談!I272)/1000)</f>
        <v>988</v>
      </c>
      <c r="O272" s="188">
        <f>IF(SUM(相談!M272)=0,"",SUM(相談!M272)/1000)</f>
        <v>285</v>
      </c>
      <c r="P272" s="188">
        <f>IF(SUM(相談!T272)=0,"",SUM(相談!T272)/1000)</f>
        <v>8</v>
      </c>
      <c r="Q272" s="187" t="str">
        <f>IF(SUM(基金!H272)=0,"",SUM(基金!H272)/1000)</f>
        <v/>
      </c>
      <c r="R272" s="181" t="str">
        <f>IF(SUM(善銀!H272)=0,"",SUM(善銀!H272)/1000)</f>
        <v/>
      </c>
      <c r="S272" s="187">
        <f>IF(SUM(一般募金!H272)=0,"",SUM(一般募金!H272)/1000)</f>
        <v>2</v>
      </c>
      <c r="T272" s="188" t="str">
        <f>IF(SUM(一般募金!I272)=0,"",SUM(一般募金!I272)/1000)</f>
        <v/>
      </c>
      <c r="U272" s="188" t="e">
        <f>IF(SUM(一般募金!#REF!)=0,"",SUM(一般募金!#REF!)/1000)</f>
        <v>#REF!</v>
      </c>
      <c r="V272" s="188">
        <f>IF(SUM(一般募金!K272)=0,"",SUM(一般募金!K272)/1000)</f>
        <v>2</v>
      </c>
      <c r="W272" s="187">
        <f>IF(SUM(歳末募金!H272)=0,"",SUM(歳末募金!I272)/1000)</f>
        <v>4</v>
      </c>
      <c r="X272" s="187">
        <f>IF(SUM(センター管理!H272)=0,"",SUM(センター管理!H272)/1000)</f>
        <v>10126</v>
      </c>
      <c r="Y272" s="188">
        <f>IF(SUM(センター管理!I272)=0,"",SUM(センター管理!I272)/1000)</f>
        <v>5944</v>
      </c>
      <c r="Z272" s="188">
        <f>IF(SUM(センター管理!K272)=0,"",SUM(センター管理!K272)/1000)</f>
        <v>4182</v>
      </c>
      <c r="AA272" s="188" t="e">
        <f>IF(SUM(センター管理!#REF!)=0,"",SUM(センター管理!#REF!)/1000)</f>
        <v>#REF!</v>
      </c>
      <c r="AB272" s="187">
        <f>IF(SUM(居宅!H272)=0,"",SUM(居宅!H272)/1000)</f>
        <v>21327</v>
      </c>
      <c r="AC272" s="188">
        <f>IF(SUM(居宅!I272)=0,"",SUM(居宅!I272)/1000)</f>
        <v>728</v>
      </c>
      <c r="AD272" s="188">
        <f>IF(SUM(居宅!L272)=0,"",SUM(居宅!L272)/1000)</f>
        <v>6911</v>
      </c>
      <c r="AE272" s="188">
        <f>IF(SUM(居宅!AF272)=0,"",SUM(居宅!AF272)/1000)</f>
        <v>914</v>
      </c>
      <c r="AF272" s="188">
        <f>IF(SUM(居宅!AJ272)=0,"",SUM(居宅!AJ272)/1000)</f>
        <v>7325</v>
      </c>
      <c r="AG272" s="188">
        <f>IF(SUM(居宅!AT272)=0,"",SUM(居宅!AT272)/1000)</f>
        <v>3018</v>
      </c>
      <c r="AH272" s="188">
        <f>IF(SUM(居宅!BA272)=0,"",SUM(居宅!BA272)/1000)</f>
        <v>2431</v>
      </c>
      <c r="AI272" s="187">
        <f>IF(SUM(作業所!H272)=0,"",SUM(作業所!H272)/1000)</f>
        <v>2502</v>
      </c>
      <c r="AJ272" s="188" t="str">
        <f>IF(SUM(作業所!I272)=0,"",SUM(作業所!I272)/1000)</f>
        <v/>
      </c>
      <c r="AK272" s="188">
        <f>IF(SUM(作業所!K272)=0,"",SUM(作業所!K272)/1000)</f>
        <v>1900</v>
      </c>
      <c r="AL272" s="188">
        <f>IF(SUM(作業所!R272)=0,"",SUM(作業所!R272)/1000)</f>
        <v>602</v>
      </c>
      <c r="AM272" s="187">
        <f>IF(SUM('市受託(公益)'!H272)=0,"",SUM('市受託(公益)'!H272)/1000)</f>
        <v>555</v>
      </c>
      <c r="AN272" s="187">
        <f>IF(SUM('市受託(公益)'!I272)=0,"",SUM('市受託(公益)'!I272)/1000)</f>
        <v>279</v>
      </c>
      <c r="AO272" s="187">
        <f>IF(SUM('市受託(公益)'!K272)=0,"",SUM('市受託(公益)'!K272)/1000)</f>
        <v>146</v>
      </c>
      <c r="AP272" s="187">
        <f>IF(SUM('市受託(公益)'!M272)=0,"",SUM('市受託(公益)'!M272)/1000)</f>
        <v>4</v>
      </c>
      <c r="AQ272" s="187" t="e">
        <f>IF(SUM('市受託(公益)'!#REF!)=0,"",SUM('市受託(公益)'!#REF!)/1000)</f>
        <v>#REF!</v>
      </c>
    </row>
    <row r="273" spans="1:43" ht="16.5" hidden="1" customHeight="1" outlineLevel="1">
      <c r="A273" s="183"/>
      <c r="B273" s="18"/>
      <c r="C273" s="184"/>
      <c r="D273" s="28" t="s">
        <v>558</v>
      </c>
      <c r="E273" s="48" t="s">
        <v>183</v>
      </c>
      <c r="F273" s="49"/>
      <c r="G273" s="185"/>
      <c r="H273" s="179">
        <v>2452</v>
      </c>
      <c r="I273" s="179">
        <f t="shared" si="8"/>
        <v>2715</v>
      </c>
      <c r="J273" s="179">
        <f t="shared" si="9"/>
        <v>263</v>
      </c>
      <c r="K273" s="186">
        <f>IF(SUM(法人!H273)=0,"",SUM(法人!H273)/1000)</f>
        <v>700</v>
      </c>
      <c r="L273" s="187">
        <f>IF(SUM(地域!H273)=0,"",SUM(地域!H273)/1000)</f>
        <v>180</v>
      </c>
      <c r="M273" s="187">
        <f>IF(SUM(相談!H273)=0,"",SUM(相談!H273)/1000)</f>
        <v>112</v>
      </c>
      <c r="N273" s="188">
        <f>IF(SUM(相談!I273)=0,"",SUM(相談!I273)/1000)</f>
        <v>109</v>
      </c>
      <c r="O273" s="188">
        <f>IF(SUM(相談!M273)=0,"",SUM(相談!M273)/1000)</f>
        <v>3</v>
      </c>
      <c r="P273" s="188" t="str">
        <f>IF(SUM(相談!T273)=0,"",SUM(相談!T273)/1000)</f>
        <v/>
      </c>
      <c r="Q273" s="187" t="str">
        <f>IF(SUM(基金!H273)=0,"",SUM(基金!H273)/1000)</f>
        <v/>
      </c>
      <c r="R273" s="181" t="str">
        <f>IF(SUM(善銀!H273)=0,"",SUM(善銀!H273)/1000)</f>
        <v/>
      </c>
      <c r="S273" s="187" t="str">
        <f>IF(SUM(一般募金!H273)=0,"",SUM(一般募金!H273)/1000)</f>
        <v/>
      </c>
      <c r="T273" s="188" t="str">
        <f>IF(SUM(一般募金!I273)=0,"",SUM(一般募金!I273)/1000)</f>
        <v/>
      </c>
      <c r="U273" s="188" t="e">
        <f>IF(SUM(一般募金!#REF!)=0,"",SUM(一般募金!#REF!)/1000)</f>
        <v>#REF!</v>
      </c>
      <c r="V273" s="188" t="str">
        <f>IF(SUM(一般募金!K273)=0,"",SUM(一般募金!K273)/1000)</f>
        <v/>
      </c>
      <c r="W273" s="187" t="str">
        <f>IF(SUM(歳末募金!H273)=0,"",SUM(歳末募金!I273)/1000)</f>
        <v/>
      </c>
      <c r="X273" s="187">
        <f>IF(SUM(センター管理!H273)=0,"",SUM(センター管理!H273)/1000)</f>
        <v>12</v>
      </c>
      <c r="Y273" s="188" t="str">
        <f>IF(SUM(センター管理!I273)=0,"",SUM(センター管理!I273)/1000)</f>
        <v/>
      </c>
      <c r="Z273" s="188">
        <f>IF(SUM(センター管理!K273)=0,"",SUM(センター管理!K273)/1000)</f>
        <v>12</v>
      </c>
      <c r="AA273" s="188" t="e">
        <f>IF(SUM(センター管理!#REF!)=0,"",SUM(センター管理!#REF!)/1000)</f>
        <v>#REF!</v>
      </c>
      <c r="AB273" s="187">
        <f>IF(SUM(居宅!H273)=0,"",SUM(居宅!H273)/1000)</f>
        <v>1539</v>
      </c>
      <c r="AC273" s="188">
        <f>IF(SUM(居宅!I273)=0,"",SUM(居宅!I273)/1000)</f>
        <v>33</v>
      </c>
      <c r="AD273" s="188">
        <f>IF(SUM(居宅!L273)=0,"",SUM(居宅!L273)/1000)</f>
        <v>699</v>
      </c>
      <c r="AE273" s="188">
        <f>IF(SUM(居宅!AF273)=0,"",SUM(居宅!AF273)/1000)</f>
        <v>95</v>
      </c>
      <c r="AF273" s="188">
        <f>IF(SUM(居宅!AJ273)=0,"",SUM(居宅!AJ273)/1000)</f>
        <v>284</v>
      </c>
      <c r="AG273" s="188">
        <f>IF(SUM(居宅!AT273)=0,"",SUM(居宅!AT273)/1000)</f>
        <v>307</v>
      </c>
      <c r="AH273" s="188">
        <f>IF(SUM(居宅!BA273)=0,"",SUM(居宅!BA273)/1000)</f>
        <v>121</v>
      </c>
      <c r="AI273" s="187">
        <f>IF(SUM(作業所!H273)=0,"",SUM(作業所!H273)/1000)</f>
        <v>163</v>
      </c>
      <c r="AJ273" s="188" t="str">
        <f>IF(SUM(作業所!I273)=0,"",SUM(作業所!I273)/1000)</f>
        <v/>
      </c>
      <c r="AK273" s="188">
        <f>IF(SUM(作業所!K273)=0,"",SUM(作業所!K273)/1000)</f>
        <v>104</v>
      </c>
      <c r="AL273" s="188">
        <f>IF(SUM(作業所!R273)=0,"",SUM(作業所!R273)/1000)</f>
        <v>59</v>
      </c>
      <c r="AM273" s="187">
        <f>IF(SUM('市受託(公益)'!H273)=0,"",SUM('市受託(公益)'!H273)/1000)</f>
        <v>9</v>
      </c>
      <c r="AN273" s="188">
        <f>IF(SUM('市受託(公益)'!I273)=0,"",SUM('市受託(公益)'!I273)/1000)</f>
        <v>6</v>
      </c>
      <c r="AO273" s="188">
        <f>IF(SUM('市受託(公益)'!K273)=0,"",SUM('市受託(公益)'!K273)/1000)</f>
        <v>3</v>
      </c>
      <c r="AP273" s="188" t="str">
        <f>IF(SUM('市受託(公益)'!M273)=0,"",SUM('市受託(公益)'!M273)/1000)</f>
        <v/>
      </c>
      <c r="AQ273" s="188" t="e">
        <f>IF(SUM('市受託(公益)'!#REF!)=0,"",SUM('市受託(公益)'!#REF!)/1000)</f>
        <v>#REF!</v>
      </c>
    </row>
    <row r="274" spans="1:43" ht="16.5" hidden="1" customHeight="1" outlineLevel="3">
      <c r="A274" s="183"/>
      <c r="F274" s="192" t="s">
        <v>778</v>
      </c>
      <c r="G274" s="44" t="s">
        <v>907</v>
      </c>
      <c r="H274" s="179">
        <v>0</v>
      </c>
      <c r="I274" s="179">
        <f t="shared" si="8"/>
        <v>319</v>
      </c>
      <c r="J274" s="179">
        <f t="shared" si="9"/>
        <v>319</v>
      </c>
      <c r="K274" s="186">
        <f>IF(SUM(法人!H274)=0,"",SUM(法人!H274)/1000)</f>
        <v>30</v>
      </c>
      <c r="L274" s="187">
        <f>IF(SUM(地域!H274)=0,"",SUM(地域!H274)/1000)</f>
        <v>36</v>
      </c>
      <c r="M274" s="187">
        <f>IF(SUM(相談!H274)=0,"",SUM(相談!H274)/1000)</f>
        <v>25</v>
      </c>
      <c r="N274" s="188">
        <f>IF(SUM(相談!I274)=0,"",SUM(相談!I274)/1000)</f>
        <v>25</v>
      </c>
      <c r="O274" s="188" t="str">
        <f>IF(SUM(相談!M274)=0,"",SUM(相談!M274)/1000)</f>
        <v/>
      </c>
      <c r="P274" s="188" t="str">
        <f>IF(SUM(相談!T274)=0,"",SUM(相談!T274)/1000)</f>
        <v/>
      </c>
      <c r="Q274" s="187" t="str">
        <f>IF(SUM(基金!H274)=0,"",SUM(基金!H274)/1000)</f>
        <v/>
      </c>
      <c r="R274" s="181" t="str">
        <f>IF(SUM(善銀!H274)=0,"",SUM(善銀!H274)/1000)</f>
        <v/>
      </c>
      <c r="S274" s="187" t="str">
        <f>IF(SUM(一般募金!H274)=0,"",SUM(一般募金!H274)/1000)</f>
        <v/>
      </c>
      <c r="T274" s="188" t="str">
        <f>IF(SUM(一般募金!I274)=0,"",SUM(一般募金!I274)/1000)</f>
        <v/>
      </c>
      <c r="U274" s="188" t="e">
        <f>IF(SUM(一般募金!#REF!)=0,"",SUM(一般募金!#REF!)/1000)</f>
        <v>#REF!</v>
      </c>
      <c r="V274" s="188" t="str">
        <f>IF(SUM(一般募金!K274)=0,"",SUM(一般募金!K274)/1000)</f>
        <v/>
      </c>
      <c r="W274" s="187" t="str">
        <f>IF(SUM(歳末募金!H274)=0,"",SUM(歳末募金!I274)/1000)</f>
        <v/>
      </c>
      <c r="X274" s="187">
        <f>IF(SUM(センター管理!H274)=0,"",SUM(センター管理!H274)/1000)</f>
        <v>4</v>
      </c>
      <c r="Y274" s="188" t="str">
        <f>IF(SUM(センター管理!I274)=0,"",SUM(センター管理!I274)/1000)</f>
        <v/>
      </c>
      <c r="Z274" s="188">
        <f>IF(SUM(センター管理!K274)=0,"",SUM(センター管理!K274)/1000)</f>
        <v>4</v>
      </c>
      <c r="AA274" s="188" t="e">
        <f>IF(SUM(センター管理!#REF!)=0,"",SUM(センター管理!#REF!)/1000)</f>
        <v>#REF!</v>
      </c>
      <c r="AB274" s="187">
        <f>IF(SUM(居宅!H274)=0,"",SUM(居宅!H274)/1000)</f>
        <v>210</v>
      </c>
      <c r="AC274" s="188">
        <f>IF(SUM(居宅!I274)=0,"",SUM(居宅!I274)/1000)</f>
        <v>7</v>
      </c>
      <c r="AD274" s="188">
        <f>IF(SUM(居宅!L274)=0,"",SUM(居宅!L274)/1000)</f>
        <v>104</v>
      </c>
      <c r="AE274" s="188">
        <f>IF(SUM(居宅!AF274)=0,"",SUM(居宅!AF274)/1000)</f>
        <v>11</v>
      </c>
      <c r="AF274" s="188">
        <f>IF(SUM(居宅!AJ274)=0,"",SUM(居宅!AJ274)/1000)</f>
        <v>59</v>
      </c>
      <c r="AG274" s="188">
        <f>IF(SUM(居宅!AT274)=0,"",SUM(居宅!AT274)/1000)</f>
        <v>25</v>
      </c>
      <c r="AH274" s="188">
        <f>IF(SUM(居宅!BA274)=0,"",SUM(居宅!BA274)/1000)</f>
        <v>4</v>
      </c>
      <c r="AI274" s="187">
        <f>IF(SUM(作業所!H274)=0,"",SUM(作業所!H274)/1000)</f>
        <v>14</v>
      </c>
      <c r="AJ274" s="188" t="str">
        <f>IF(SUM(作業所!I274)=0,"",SUM(作業所!I274)/1000)</f>
        <v/>
      </c>
      <c r="AK274" s="188">
        <f>IF(SUM(作業所!K274)=0,"",SUM(作業所!K274)/1000)</f>
        <v>7</v>
      </c>
      <c r="AL274" s="188">
        <f>IF(SUM(作業所!R274)=0,"",SUM(作業所!R274)/1000)</f>
        <v>7</v>
      </c>
      <c r="AM274" s="187" t="str">
        <f>IF(SUM('市受託(公益)'!H274)=0,"",SUM('市受託(公益)'!H274)/1000)</f>
        <v/>
      </c>
      <c r="AN274" s="188"/>
      <c r="AO274" s="188"/>
      <c r="AP274" s="188"/>
      <c r="AQ274" s="188"/>
    </row>
    <row r="275" spans="1:43" ht="16.5" hidden="1" customHeight="1" outlineLevel="3">
      <c r="A275" s="183"/>
      <c r="F275" s="192" t="s">
        <v>779</v>
      </c>
      <c r="G275" s="44" t="s">
        <v>908</v>
      </c>
      <c r="H275" s="179">
        <v>0</v>
      </c>
      <c r="I275" s="179">
        <f t="shared" si="8"/>
        <v>1141</v>
      </c>
      <c r="J275" s="179">
        <f t="shared" si="9"/>
        <v>1141</v>
      </c>
      <c r="K275" s="186">
        <f>IF(SUM(法人!H275)=0,"",SUM(法人!H275)/1000)</f>
        <v>60</v>
      </c>
      <c r="L275" s="187">
        <f>IF(SUM(地域!H275)=0,"",SUM(地域!H275)/1000)</f>
        <v>124</v>
      </c>
      <c r="M275" s="187">
        <f>IF(SUM(相談!H275)=0,"",SUM(相談!H275)/1000)</f>
        <v>68</v>
      </c>
      <c r="N275" s="188">
        <f>IF(SUM(相談!I275)=0,"",SUM(相談!I275)/1000)</f>
        <v>67</v>
      </c>
      <c r="O275" s="188">
        <f>IF(SUM(相談!M275)=0,"",SUM(相談!M275)/1000)</f>
        <v>1</v>
      </c>
      <c r="P275" s="188" t="str">
        <f>IF(SUM(相談!T275)=0,"",SUM(相談!T275)/1000)</f>
        <v/>
      </c>
      <c r="Q275" s="187" t="str">
        <f>IF(SUM(基金!H275)=0,"",SUM(基金!H275)/1000)</f>
        <v/>
      </c>
      <c r="R275" s="181" t="str">
        <f>IF(SUM(善銀!H275)=0,"",SUM(善銀!H275)/1000)</f>
        <v/>
      </c>
      <c r="S275" s="187" t="str">
        <f>IF(SUM(一般募金!H275)=0,"",SUM(一般募金!H275)/1000)</f>
        <v/>
      </c>
      <c r="T275" s="188" t="str">
        <f>IF(SUM(一般募金!I275)=0,"",SUM(一般募金!I275)/1000)</f>
        <v/>
      </c>
      <c r="U275" s="188" t="e">
        <f>IF(SUM(一般募金!#REF!)=0,"",SUM(一般募金!#REF!)/1000)</f>
        <v>#REF!</v>
      </c>
      <c r="V275" s="188" t="str">
        <f>IF(SUM(一般募金!K275)=0,"",SUM(一般募金!K275)/1000)</f>
        <v/>
      </c>
      <c r="W275" s="187" t="str">
        <f>IF(SUM(歳末募金!H275)=0,"",SUM(歳末募金!I275)/1000)</f>
        <v/>
      </c>
      <c r="X275" s="187">
        <f>IF(SUM(センター管理!H275)=0,"",SUM(センター管理!H275)/1000)</f>
        <v>7</v>
      </c>
      <c r="Y275" s="188" t="str">
        <f>IF(SUM(センター管理!I275)=0,"",SUM(センター管理!I275)/1000)</f>
        <v/>
      </c>
      <c r="Z275" s="188">
        <f>IF(SUM(センター管理!K275)=0,"",SUM(センター管理!K275)/1000)</f>
        <v>7</v>
      </c>
      <c r="AA275" s="188" t="e">
        <f>IF(SUM(センター管理!#REF!)=0,"",SUM(センター管理!#REF!)/1000)</f>
        <v>#REF!</v>
      </c>
      <c r="AB275" s="187">
        <f>IF(SUM(居宅!H275)=0,"",SUM(居宅!H275)/1000)</f>
        <v>791</v>
      </c>
      <c r="AC275" s="188">
        <f>IF(SUM(居宅!I275)=0,"",SUM(居宅!I275)/1000)</f>
        <v>23</v>
      </c>
      <c r="AD275" s="188">
        <f>IF(SUM(居宅!L275)=0,"",SUM(居宅!L275)/1000)</f>
        <v>343</v>
      </c>
      <c r="AE275" s="188">
        <f>IF(SUM(居宅!AF275)=0,"",SUM(居宅!AF275)/1000)</f>
        <v>37</v>
      </c>
      <c r="AF275" s="188">
        <f>IF(SUM(居宅!AJ275)=0,"",SUM(居宅!AJ275)/1000)</f>
        <v>155</v>
      </c>
      <c r="AG275" s="188">
        <f>IF(SUM(居宅!AT275)=0,"",SUM(居宅!AT275)/1000)</f>
        <v>160</v>
      </c>
      <c r="AH275" s="188">
        <f>IF(SUM(居宅!BA275)=0,"",SUM(居宅!BA275)/1000)</f>
        <v>73</v>
      </c>
      <c r="AI275" s="187">
        <f>IF(SUM(作業所!H275)=0,"",SUM(作業所!H275)/1000)</f>
        <v>86</v>
      </c>
      <c r="AJ275" s="188" t="str">
        <f>IF(SUM(作業所!I275)=0,"",SUM(作業所!I275)/1000)</f>
        <v/>
      </c>
      <c r="AK275" s="188">
        <f>IF(SUM(作業所!K275)=0,"",SUM(作業所!K275)/1000)</f>
        <v>55</v>
      </c>
      <c r="AL275" s="188">
        <f>IF(SUM(作業所!R275)=0,"",SUM(作業所!R275)/1000)</f>
        <v>31</v>
      </c>
      <c r="AM275" s="187">
        <f>IF(SUM('市受託(公益)'!H275)=0,"",SUM('市受託(公益)'!H275)/1000)</f>
        <v>5</v>
      </c>
      <c r="AN275" s="188"/>
      <c r="AO275" s="188"/>
      <c r="AP275" s="188"/>
      <c r="AQ275" s="188"/>
    </row>
    <row r="276" spans="1:43" ht="16.5" hidden="1" customHeight="1" outlineLevel="3">
      <c r="A276" s="183"/>
      <c r="F276" s="192" t="s">
        <v>776</v>
      </c>
      <c r="G276" s="44" t="s">
        <v>909</v>
      </c>
      <c r="H276" s="179">
        <v>0</v>
      </c>
      <c r="I276" s="179">
        <f t="shared" si="8"/>
        <v>200</v>
      </c>
      <c r="J276" s="179">
        <f t="shared" si="9"/>
        <v>200</v>
      </c>
      <c r="K276" s="186">
        <f>IF(SUM(法人!H276)=0,"",SUM(法人!H276)/1000)</f>
        <v>200</v>
      </c>
      <c r="L276" s="187" t="str">
        <f>IF(SUM(地域!H276)=0,"",SUM(地域!H276)/1000)</f>
        <v/>
      </c>
      <c r="M276" s="187" t="str">
        <f>IF(SUM(相談!H276)=0,"",SUM(相談!H276)/1000)</f>
        <v/>
      </c>
      <c r="N276" s="188" t="str">
        <f>IF(SUM(相談!I276)=0,"",SUM(相談!I276)/1000)</f>
        <v/>
      </c>
      <c r="O276" s="188" t="str">
        <f>IF(SUM(相談!M276)=0,"",SUM(相談!M276)/1000)</f>
        <v/>
      </c>
      <c r="P276" s="188" t="str">
        <f>IF(SUM(相談!T276)=0,"",SUM(相談!T276)/1000)</f>
        <v/>
      </c>
      <c r="Q276" s="187" t="str">
        <f>IF(SUM(基金!H276)=0,"",SUM(基金!H276)/1000)</f>
        <v/>
      </c>
      <c r="R276" s="181" t="str">
        <f>IF(SUM(善銀!H276)=0,"",SUM(善銀!H276)/1000)</f>
        <v/>
      </c>
      <c r="S276" s="187" t="str">
        <f>IF(SUM(一般募金!H276)=0,"",SUM(一般募金!H276)/1000)</f>
        <v/>
      </c>
      <c r="T276" s="188" t="str">
        <f>IF(SUM(一般募金!I276)=0,"",SUM(一般募金!I276)/1000)</f>
        <v/>
      </c>
      <c r="U276" s="188" t="e">
        <f>IF(SUM(一般募金!#REF!)=0,"",SUM(一般募金!#REF!)/1000)</f>
        <v>#REF!</v>
      </c>
      <c r="V276" s="188" t="str">
        <f>IF(SUM(一般募金!K276)=0,"",SUM(一般募金!K276)/1000)</f>
        <v/>
      </c>
      <c r="W276" s="187" t="str">
        <f>IF(SUM(歳末募金!H276)=0,"",SUM(歳末募金!I276)/1000)</f>
        <v/>
      </c>
      <c r="X276" s="187" t="str">
        <f>IF(SUM(センター管理!H276)=0,"",SUM(センター管理!H276)/1000)</f>
        <v/>
      </c>
      <c r="Y276" s="188" t="str">
        <f>IF(SUM(センター管理!I276)=0,"",SUM(センター管理!I276)/1000)</f>
        <v/>
      </c>
      <c r="Z276" s="188" t="str">
        <f>IF(SUM(センター管理!K276)=0,"",SUM(センター管理!K276)/1000)</f>
        <v/>
      </c>
      <c r="AA276" s="188" t="e">
        <f>IF(SUM(センター管理!#REF!)=0,"",SUM(センター管理!#REF!)/1000)</f>
        <v>#REF!</v>
      </c>
      <c r="AB276" s="187" t="str">
        <f>IF(SUM(居宅!H276)=0,"",SUM(居宅!H276)/1000)</f>
        <v/>
      </c>
      <c r="AC276" s="188" t="str">
        <f>IF(SUM(居宅!I276)=0,"",SUM(居宅!I276)/1000)</f>
        <v/>
      </c>
      <c r="AD276" s="188" t="str">
        <f>IF(SUM(居宅!L276)=0,"",SUM(居宅!L276)/1000)</f>
        <v/>
      </c>
      <c r="AE276" s="188" t="str">
        <f>IF(SUM(居宅!AF276)=0,"",SUM(居宅!AF276)/1000)</f>
        <v/>
      </c>
      <c r="AF276" s="188" t="str">
        <f>IF(SUM(居宅!AJ276)=0,"",SUM(居宅!AJ276)/1000)</f>
        <v/>
      </c>
      <c r="AG276" s="188" t="str">
        <f>IF(SUM(居宅!AT276)=0,"",SUM(居宅!AT276)/1000)</f>
        <v/>
      </c>
      <c r="AH276" s="188" t="str">
        <f>IF(SUM(居宅!BA276)=0,"",SUM(居宅!BA276)/1000)</f>
        <v/>
      </c>
      <c r="AI276" s="187" t="str">
        <f>IF(SUM(作業所!H276)=0,"",SUM(作業所!H276)/1000)</f>
        <v/>
      </c>
      <c r="AJ276" s="188" t="str">
        <f>IF(SUM(作業所!I276)=0,"",SUM(作業所!I276)/1000)</f>
        <v/>
      </c>
      <c r="AK276" s="188" t="str">
        <f>IF(SUM(作業所!K276)=0,"",SUM(作業所!K276)/1000)</f>
        <v/>
      </c>
      <c r="AL276" s="188" t="str">
        <f>IF(SUM(作業所!R276)=0,"",SUM(作業所!R276)/1000)</f>
        <v/>
      </c>
      <c r="AM276" s="187" t="str">
        <f>IF(SUM('市受託(公益)'!H276)=0,"",SUM('市受託(公益)'!H276)/1000)</f>
        <v/>
      </c>
      <c r="AN276" s="188"/>
      <c r="AO276" s="188"/>
      <c r="AP276" s="188"/>
      <c r="AQ276" s="188"/>
    </row>
    <row r="277" spans="1:43" ht="16.5" hidden="1" customHeight="1" outlineLevel="3">
      <c r="A277" s="183"/>
      <c r="F277" s="192" t="s">
        <v>780</v>
      </c>
      <c r="G277" s="44" t="s">
        <v>910</v>
      </c>
      <c r="H277" s="179"/>
      <c r="I277" s="179" t="str">
        <f t="shared" si="8"/>
        <v/>
      </c>
      <c r="J277" s="179" t="str">
        <f t="shared" si="9"/>
        <v xml:space="preserve"> </v>
      </c>
      <c r="K277" s="186" t="str">
        <f>IF(SUM(法人!H277)=0,"",SUM(法人!H277)/1000)</f>
        <v/>
      </c>
      <c r="L277" s="187" t="str">
        <f>IF(SUM(地域!H277)=0,"",SUM(地域!H277)/1000)</f>
        <v/>
      </c>
      <c r="M277" s="187" t="str">
        <f>IF(SUM(相談!H277)=0,"",SUM(相談!H277)/1000)</f>
        <v/>
      </c>
      <c r="N277" s="188" t="str">
        <f>IF(SUM(相談!I277)=0,"",SUM(相談!I277)/1000)</f>
        <v/>
      </c>
      <c r="O277" s="188" t="str">
        <f>IF(SUM(相談!M277)=0,"",SUM(相談!M277)/1000)</f>
        <v/>
      </c>
      <c r="P277" s="188" t="str">
        <f>IF(SUM(相談!T277)=0,"",SUM(相談!T277)/1000)</f>
        <v/>
      </c>
      <c r="Q277" s="187" t="str">
        <f>IF(SUM(基金!H277)=0,"",SUM(基金!H277)/1000)</f>
        <v/>
      </c>
      <c r="R277" s="181" t="str">
        <f>IF(SUM(善銀!H277)=0,"",SUM(善銀!H277)/1000)</f>
        <v/>
      </c>
      <c r="S277" s="187" t="str">
        <f>IF(SUM(一般募金!H277)=0,"",SUM(一般募金!H277)/1000)</f>
        <v/>
      </c>
      <c r="T277" s="188" t="str">
        <f>IF(SUM(一般募金!I277)=0,"",SUM(一般募金!I277)/1000)</f>
        <v/>
      </c>
      <c r="U277" s="188" t="e">
        <f>IF(SUM(一般募金!#REF!)=0,"",SUM(一般募金!#REF!)/1000)</f>
        <v>#REF!</v>
      </c>
      <c r="V277" s="188" t="str">
        <f>IF(SUM(一般募金!K277)=0,"",SUM(一般募金!K277)/1000)</f>
        <v/>
      </c>
      <c r="W277" s="187" t="str">
        <f>IF(SUM(歳末募金!H277)=0,"",SUM(歳末募金!I277)/1000)</f>
        <v/>
      </c>
      <c r="X277" s="187" t="str">
        <f>IF(SUM(センター管理!H277)=0,"",SUM(センター管理!H277)/1000)</f>
        <v/>
      </c>
      <c r="Y277" s="188" t="str">
        <f>IF(SUM(センター管理!I277)=0,"",SUM(センター管理!I277)/1000)</f>
        <v/>
      </c>
      <c r="Z277" s="188" t="str">
        <f>IF(SUM(センター管理!K277)=0,"",SUM(センター管理!K277)/1000)</f>
        <v/>
      </c>
      <c r="AA277" s="188" t="e">
        <f>IF(SUM(センター管理!#REF!)=0,"",SUM(センター管理!#REF!)/1000)</f>
        <v>#REF!</v>
      </c>
      <c r="AB277" s="187" t="str">
        <f>IF(SUM(居宅!H277)=0,"",SUM(居宅!H277)/1000)</f>
        <v/>
      </c>
      <c r="AC277" s="188" t="str">
        <f>IF(SUM(居宅!I277)=0,"",SUM(居宅!I277)/1000)</f>
        <v/>
      </c>
      <c r="AD277" s="188" t="str">
        <f>IF(SUM(居宅!L277)=0,"",SUM(居宅!L277)/1000)</f>
        <v/>
      </c>
      <c r="AE277" s="188" t="str">
        <f>IF(SUM(居宅!AF277)=0,"",SUM(居宅!AF277)/1000)</f>
        <v/>
      </c>
      <c r="AF277" s="188" t="str">
        <f>IF(SUM(居宅!AJ277)=0,"",SUM(居宅!AJ277)/1000)</f>
        <v/>
      </c>
      <c r="AG277" s="188" t="str">
        <f>IF(SUM(居宅!AT277)=0,"",SUM(居宅!AT277)/1000)</f>
        <v/>
      </c>
      <c r="AH277" s="188" t="str">
        <f>IF(SUM(居宅!BA277)=0,"",SUM(居宅!BA277)/1000)</f>
        <v/>
      </c>
      <c r="AI277" s="187" t="str">
        <f>IF(SUM(作業所!H277)=0,"",SUM(作業所!H277)/1000)</f>
        <v/>
      </c>
      <c r="AJ277" s="188" t="str">
        <f>IF(SUM(作業所!I277)=0,"",SUM(作業所!I277)/1000)</f>
        <v/>
      </c>
      <c r="AK277" s="188" t="str">
        <f>IF(SUM(作業所!K277)=0,"",SUM(作業所!K277)/1000)</f>
        <v/>
      </c>
      <c r="AL277" s="188" t="str">
        <f>IF(SUM(作業所!R277)=0,"",SUM(作業所!R277)/1000)</f>
        <v/>
      </c>
      <c r="AM277" s="187" t="str">
        <f>IF(SUM('市受託(公益)'!H277)=0,"",SUM('市受託(公益)'!H277)/1000)</f>
        <v/>
      </c>
      <c r="AN277" s="188"/>
      <c r="AO277" s="188"/>
      <c r="AP277" s="188"/>
      <c r="AQ277" s="188"/>
    </row>
    <row r="278" spans="1:43" ht="16.5" hidden="1" customHeight="1" outlineLevel="3">
      <c r="A278" s="183"/>
      <c r="F278" s="192" t="s">
        <v>786</v>
      </c>
      <c r="G278" s="44" t="s">
        <v>911</v>
      </c>
      <c r="H278" s="179"/>
      <c r="I278" s="179" t="str">
        <f t="shared" si="8"/>
        <v/>
      </c>
      <c r="J278" s="179" t="str">
        <f t="shared" si="9"/>
        <v xml:space="preserve"> </v>
      </c>
      <c r="K278" s="186" t="str">
        <f>IF(SUM(法人!H278)=0,"",SUM(法人!H278)/1000)</f>
        <v/>
      </c>
      <c r="L278" s="187" t="str">
        <f>IF(SUM(地域!H278)=0,"",SUM(地域!H278)/1000)</f>
        <v/>
      </c>
      <c r="M278" s="187" t="str">
        <f>IF(SUM(相談!H278)=0,"",SUM(相談!H278)/1000)</f>
        <v/>
      </c>
      <c r="N278" s="188" t="str">
        <f>IF(SUM(相談!I278)=0,"",SUM(相談!I278)/1000)</f>
        <v/>
      </c>
      <c r="O278" s="188" t="str">
        <f>IF(SUM(相談!M278)=0,"",SUM(相談!M278)/1000)</f>
        <v/>
      </c>
      <c r="P278" s="188" t="str">
        <f>IF(SUM(相談!T278)=0,"",SUM(相談!T278)/1000)</f>
        <v/>
      </c>
      <c r="Q278" s="187" t="str">
        <f>IF(SUM(基金!H278)=0,"",SUM(基金!H278)/1000)</f>
        <v/>
      </c>
      <c r="R278" s="181" t="str">
        <f>IF(SUM(善銀!H278)=0,"",SUM(善銀!H278)/1000)</f>
        <v/>
      </c>
      <c r="S278" s="187" t="str">
        <f>IF(SUM(一般募金!H278)=0,"",SUM(一般募金!H278)/1000)</f>
        <v/>
      </c>
      <c r="T278" s="188" t="str">
        <f>IF(SUM(一般募金!I278)=0,"",SUM(一般募金!I278)/1000)</f>
        <v/>
      </c>
      <c r="U278" s="188" t="e">
        <f>IF(SUM(一般募金!#REF!)=0,"",SUM(一般募金!#REF!)/1000)</f>
        <v>#REF!</v>
      </c>
      <c r="V278" s="188" t="str">
        <f>IF(SUM(一般募金!K278)=0,"",SUM(一般募金!K278)/1000)</f>
        <v/>
      </c>
      <c r="W278" s="187" t="str">
        <f>IF(SUM(歳末募金!H278)=0,"",SUM(歳末募金!I278)/1000)</f>
        <v/>
      </c>
      <c r="X278" s="187" t="str">
        <f>IF(SUM(センター管理!H278)=0,"",SUM(センター管理!H278)/1000)</f>
        <v/>
      </c>
      <c r="Y278" s="188" t="str">
        <f>IF(SUM(センター管理!I278)=0,"",SUM(センター管理!I278)/1000)</f>
        <v/>
      </c>
      <c r="Z278" s="188" t="str">
        <f>IF(SUM(センター管理!K278)=0,"",SUM(センター管理!K278)/1000)</f>
        <v/>
      </c>
      <c r="AA278" s="188" t="e">
        <f>IF(SUM(センター管理!#REF!)=0,"",SUM(センター管理!#REF!)/1000)</f>
        <v>#REF!</v>
      </c>
      <c r="AB278" s="187" t="str">
        <f>IF(SUM(居宅!H278)=0,"",SUM(居宅!H278)/1000)</f>
        <v/>
      </c>
      <c r="AC278" s="188" t="str">
        <f>IF(SUM(居宅!I278)=0,"",SUM(居宅!I278)/1000)</f>
        <v/>
      </c>
      <c r="AD278" s="188" t="str">
        <f>IF(SUM(居宅!L278)=0,"",SUM(居宅!L278)/1000)</f>
        <v/>
      </c>
      <c r="AE278" s="188" t="str">
        <f>IF(SUM(居宅!AF278)=0,"",SUM(居宅!AF278)/1000)</f>
        <v/>
      </c>
      <c r="AF278" s="188" t="str">
        <f>IF(SUM(居宅!AJ278)=0,"",SUM(居宅!AJ278)/1000)</f>
        <v/>
      </c>
      <c r="AG278" s="188" t="str">
        <f>IF(SUM(居宅!AT278)=0,"",SUM(居宅!AT278)/1000)</f>
        <v/>
      </c>
      <c r="AH278" s="188" t="str">
        <f>IF(SUM(居宅!BA278)=0,"",SUM(居宅!BA278)/1000)</f>
        <v/>
      </c>
      <c r="AI278" s="187" t="str">
        <f>IF(SUM(作業所!H278)=0,"",SUM(作業所!H278)/1000)</f>
        <v/>
      </c>
      <c r="AJ278" s="188" t="str">
        <f>IF(SUM(作業所!I278)=0,"",SUM(作業所!I278)/1000)</f>
        <v/>
      </c>
      <c r="AK278" s="188" t="str">
        <f>IF(SUM(作業所!K278)=0,"",SUM(作業所!K278)/1000)</f>
        <v/>
      </c>
      <c r="AL278" s="188" t="str">
        <f>IF(SUM(作業所!R278)=0,"",SUM(作業所!R278)/1000)</f>
        <v/>
      </c>
      <c r="AM278" s="187" t="str">
        <f>IF(SUM('市受託(公益)'!H278)=0,"",SUM('市受託(公益)'!H278)/1000)</f>
        <v/>
      </c>
      <c r="AN278" s="188"/>
      <c r="AO278" s="188"/>
      <c r="AP278" s="188"/>
      <c r="AQ278" s="188"/>
    </row>
    <row r="279" spans="1:43" ht="16.5" hidden="1" customHeight="1" outlineLevel="3">
      <c r="A279" s="183"/>
      <c r="F279" s="192" t="s">
        <v>904</v>
      </c>
      <c r="G279" s="44" t="s">
        <v>912</v>
      </c>
      <c r="H279" s="179">
        <v>0</v>
      </c>
      <c r="I279" s="179">
        <f t="shared" si="8"/>
        <v>150</v>
      </c>
      <c r="J279" s="179">
        <f t="shared" si="9"/>
        <v>150</v>
      </c>
      <c r="K279" s="186">
        <f>IF(SUM(法人!H279)=0,"",SUM(法人!H279)/1000)</f>
        <v>150</v>
      </c>
      <c r="L279" s="187" t="str">
        <f>IF(SUM(地域!H279)=0,"",SUM(地域!H279)/1000)</f>
        <v/>
      </c>
      <c r="M279" s="187" t="str">
        <f>IF(SUM(相談!H279)=0,"",SUM(相談!H279)/1000)</f>
        <v/>
      </c>
      <c r="N279" s="188" t="str">
        <f>IF(SUM(相談!I279)=0,"",SUM(相談!I279)/1000)</f>
        <v/>
      </c>
      <c r="O279" s="188" t="str">
        <f>IF(SUM(相談!M279)=0,"",SUM(相談!M279)/1000)</f>
        <v/>
      </c>
      <c r="P279" s="188" t="str">
        <f>IF(SUM(相談!T279)=0,"",SUM(相談!T279)/1000)</f>
        <v/>
      </c>
      <c r="Q279" s="187" t="str">
        <f>IF(SUM(基金!H279)=0,"",SUM(基金!H279)/1000)</f>
        <v/>
      </c>
      <c r="R279" s="181" t="str">
        <f>IF(SUM(善銀!H279)=0,"",SUM(善銀!H279)/1000)</f>
        <v/>
      </c>
      <c r="S279" s="187" t="str">
        <f>IF(SUM(一般募金!H279)=0,"",SUM(一般募金!H279)/1000)</f>
        <v/>
      </c>
      <c r="T279" s="188" t="str">
        <f>IF(SUM(一般募金!I279)=0,"",SUM(一般募金!I279)/1000)</f>
        <v/>
      </c>
      <c r="U279" s="188" t="e">
        <f>IF(SUM(一般募金!#REF!)=0,"",SUM(一般募金!#REF!)/1000)</f>
        <v>#REF!</v>
      </c>
      <c r="V279" s="188" t="str">
        <f>IF(SUM(一般募金!K279)=0,"",SUM(一般募金!K279)/1000)</f>
        <v/>
      </c>
      <c r="W279" s="187" t="str">
        <f>IF(SUM(歳末募金!H279)=0,"",SUM(歳末募金!I279)/1000)</f>
        <v/>
      </c>
      <c r="X279" s="187" t="str">
        <f>IF(SUM(センター管理!H279)=0,"",SUM(センター管理!H279)/1000)</f>
        <v/>
      </c>
      <c r="Y279" s="188" t="str">
        <f>IF(SUM(センター管理!I279)=0,"",SUM(センター管理!I279)/1000)</f>
        <v/>
      </c>
      <c r="Z279" s="188" t="str">
        <f>IF(SUM(センター管理!K279)=0,"",SUM(センター管理!K279)/1000)</f>
        <v/>
      </c>
      <c r="AA279" s="188" t="e">
        <f>IF(SUM(センター管理!#REF!)=0,"",SUM(センター管理!#REF!)/1000)</f>
        <v>#REF!</v>
      </c>
      <c r="AB279" s="187" t="str">
        <f>IF(SUM(居宅!H279)=0,"",SUM(居宅!H279)/1000)</f>
        <v/>
      </c>
      <c r="AC279" s="188" t="str">
        <f>IF(SUM(居宅!I279)=0,"",SUM(居宅!I279)/1000)</f>
        <v/>
      </c>
      <c r="AD279" s="188" t="str">
        <f>IF(SUM(居宅!L279)=0,"",SUM(居宅!L279)/1000)</f>
        <v/>
      </c>
      <c r="AE279" s="188" t="str">
        <f>IF(SUM(居宅!AF279)=0,"",SUM(居宅!AF279)/1000)</f>
        <v/>
      </c>
      <c r="AF279" s="188" t="str">
        <f>IF(SUM(居宅!AJ279)=0,"",SUM(居宅!AJ279)/1000)</f>
        <v/>
      </c>
      <c r="AG279" s="188" t="str">
        <f>IF(SUM(居宅!AT279)=0,"",SUM(居宅!AT279)/1000)</f>
        <v/>
      </c>
      <c r="AH279" s="188" t="str">
        <f>IF(SUM(居宅!BA279)=0,"",SUM(居宅!BA279)/1000)</f>
        <v/>
      </c>
      <c r="AI279" s="187" t="str">
        <f>IF(SUM(作業所!H279)=0,"",SUM(作業所!H279)/1000)</f>
        <v/>
      </c>
      <c r="AJ279" s="188" t="str">
        <f>IF(SUM(作業所!I279)=0,"",SUM(作業所!I279)/1000)</f>
        <v/>
      </c>
      <c r="AK279" s="188" t="str">
        <f>IF(SUM(作業所!K279)=0,"",SUM(作業所!K279)/1000)</f>
        <v/>
      </c>
      <c r="AL279" s="188" t="str">
        <f>IF(SUM(作業所!R279)=0,"",SUM(作業所!R279)/1000)</f>
        <v/>
      </c>
      <c r="AM279" s="187" t="str">
        <f>IF(SUM('市受託(公益)'!H279)=0,"",SUM('市受託(公益)'!H279)/1000)</f>
        <v/>
      </c>
      <c r="AN279" s="188"/>
      <c r="AO279" s="188"/>
      <c r="AP279" s="188"/>
      <c r="AQ279" s="188"/>
    </row>
    <row r="280" spans="1:43" ht="16.5" hidden="1" customHeight="1" outlineLevel="3">
      <c r="A280" s="183"/>
      <c r="F280" s="192" t="s">
        <v>905</v>
      </c>
      <c r="G280" s="44" t="s">
        <v>913</v>
      </c>
      <c r="H280" s="179">
        <v>0</v>
      </c>
      <c r="I280" s="179">
        <f t="shared" si="8"/>
        <v>617</v>
      </c>
      <c r="J280" s="179">
        <f t="shared" si="9"/>
        <v>617</v>
      </c>
      <c r="K280" s="186" t="str">
        <f>IF(SUM(法人!H280)=0,"",SUM(法人!H280)/1000)</f>
        <v/>
      </c>
      <c r="L280" s="187" t="str">
        <f>IF(SUM(地域!H280)=0,"",SUM(地域!H280)/1000)</f>
        <v/>
      </c>
      <c r="M280" s="187">
        <f>IF(SUM(相談!H280)=0,"",SUM(相談!H280)/1000)</f>
        <v>17</v>
      </c>
      <c r="N280" s="188">
        <f>IF(SUM(相談!I280)=0,"",SUM(相談!I280)/1000)</f>
        <v>17</v>
      </c>
      <c r="O280" s="188" t="str">
        <f>IF(SUM(相談!M280)=0,"",SUM(相談!M280)/1000)</f>
        <v/>
      </c>
      <c r="P280" s="188" t="str">
        <f>IF(SUM(相談!T280)=0,"",SUM(相談!T280)/1000)</f>
        <v/>
      </c>
      <c r="Q280" s="187" t="str">
        <f>IF(SUM(基金!H280)=0,"",SUM(基金!H280)/1000)</f>
        <v/>
      </c>
      <c r="R280" s="181" t="str">
        <f>IF(SUM(善銀!H280)=0,"",SUM(善銀!H280)/1000)</f>
        <v/>
      </c>
      <c r="S280" s="187" t="str">
        <f>IF(SUM(一般募金!H280)=0,"",SUM(一般募金!H280)/1000)</f>
        <v/>
      </c>
      <c r="T280" s="188" t="str">
        <f>IF(SUM(一般募金!I280)=0,"",SUM(一般募金!I280)/1000)</f>
        <v/>
      </c>
      <c r="U280" s="188" t="e">
        <f>IF(SUM(一般募金!#REF!)=0,"",SUM(一般募金!#REF!)/1000)</f>
        <v>#REF!</v>
      </c>
      <c r="V280" s="188" t="str">
        <f>IF(SUM(一般募金!K280)=0,"",SUM(一般募金!K280)/1000)</f>
        <v/>
      </c>
      <c r="W280" s="187" t="str">
        <f>IF(SUM(歳末募金!H280)=0,"",SUM(歳末募金!I280)/1000)</f>
        <v/>
      </c>
      <c r="X280" s="187" t="str">
        <f>IF(SUM(センター管理!H280)=0,"",SUM(センター管理!H280)/1000)</f>
        <v/>
      </c>
      <c r="Y280" s="188" t="str">
        <f>IF(SUM(センター管理!I280)=0,"",SUM(センター管理!I280)/1000)</f>
        <v/>
      </c>
      <c r="Z280" s="188" t="str">
        <f>IF(SUM(センター管理!K280)=0,"",SUM(センター管理!K280)/1000)</f>
        <v/>
      </c>
      <c r="AA280" s="188" t="e">
        <f>IF(SUM(センター管理!#REF!)=0,"",SUM(センター管理!#REF!)/1000)</f>
        <v>#REF!</v>
      </c>
      <c r="AB280" s="187">
        <f>IF(SUM(居宅!H280)=0,"",SUM(居宅!H280)/1000)</f>
        <v>535</v>
      </c>
      <c r="AC280" s="188" t="str">
        <f>IF(SUM(居宅!I280)=0,"",SUM(居宅!I280)/1000)</f>
        <v/>
      </c>
      <c r="AD280" s="188">
        <f>IF(SUM(居宅!L280)=0,"",SUM(居宅!L280)/1000)</f>
        <v>252</v>
      </c>
      <c r="AE280" s="188">
        <f>IF(SUM(居宅!AF280)=0,"",SUM(居宅!AF280)/1000)</f>
        <v>47</v>
      </c>
      <c r="AF280" s="188">
        <f>IF(SUM(居宅!AJ280)=0,"",SUM(居宅!AJ280)/1000)</f>
        <v>70</v>
      </c>
      <c r="AG280" s="188">
        <f>IF(SUM(居宅!AT280)=0,"",SUM(居宅!AT280)/1000)</f>
        <v>122</v>
      </c>
      <c r="AH280" s="188">
        <f>IF(SUM(居宅!BA280)=0,"",SUM(居宅!BA280)/1000)</f>
        <v>44</v>
      </c>
      <c r="AI280" s="187">
        <f>IF(SUM(作業所!H280)=0,"",SUM(作業所!H280)/1000)</f>
        <v>63</v>
      </c>
      <c r="AJ280" s="188" t="str">
        <f>IF(SUM(作業所!I280)=0,"",SUM(作業所!I280)/1000)</f>
        <v/>
      </c>
      <c r="AK280" s="188">
        <f>IF(SUM(作業所!K280)=0,"",SUM(作業所!K280)/1000)</f>
        <v>42</v>
      </c>
      <c r="AL280" s="188">
        <f>IF(SUM(作業所!R280)=0,"",SUM(作業所!R280)/1000)</f>
        <v>21</v>
      </c>
      <c r="AM280" s="187">
        <f>IF(SUM('市受託(公益)'!H280)=0,"",SUM('市受託(公益)'!H280)/1000)</f>
        <v>2</v>
      </c>
      <c r="AN280" s="188"/>
      <c r="AO280" s="188"/>
      <c r="AP280" s="188"/>
      <c r="AQ280" s="188"/>
    </row>
    <row r="281" spans="1:43" ht="16.5" hidden="1" customHeight="1" outlineLevel="3">
      <c r="A281" s="183"/>
      <c r="F281" s="192" t="s">
        <v>906</v>
      </c>
      <c r="G281" s="44" t="s">
        <v>914</v>
      </c>
      <c r="H281" s="179">
        <v>0</v>
      </c>
      <c r="I281" s="179">
        <f t="shared" si="8"/>
        <v>38</v>
      </c>
      <c r="J281" s="179">
        <f t="shared" si="9"/>
        <v>38</v>
      </c>
      <c r="K281" s="186">
        <f>IF(SUM(法人!H281)=0,"",SUM(法人!H281)/1000)</f>
        <v>10</v>
      </c>
      <c r="L281" s="187">
        <f>IF(SUM(地域!H281)=0,"",SUM(地域!H281)/1000)</f>
        <v>20</v>
      </c>
      <c r="M281" s="187">
        <f>IF(SUM(相談!H281)=0,"",SUM(相談!H281)/1000)</f>
        <v>2</v>
      </c>
      <c r="N281" s="188" t="str">
        <f>IF(SUM(相談!I281)=0,"",SUM(相談!I281)/1000)</f>
        <v/>
      </c>
      <c r="O281" s="188">
        <f>IF(SUM(相談!M281)=0,"",SUM(相談!M281)/1000)</f>
        <v>2</v>
      </c>
      <c r="P281" s="188" t="str">
        <f>IF(SUM(相談!T281)=0,"",SUM(相談!T281)/1000)</f>
        <v/>
      </c>
      <c r="Q281" s="187" t="str">
        <f>IF(SUM(基金!H281)=0,"",SUM(基金!H281)/1000)</f>
        <v/>
      </c>
      <c r="R281" s="181" t="str">
        <f>IF(SUM(善銀!H281)=0,"",SUM(善銀!H281)/1000)</f>
        <v/>
      </c>
      <c r="S281" s="187" t="str">
        <f>IF(SUM(一般募金!H281)=0,"",SUM(一般募金!H281)/1000)</f>
        <v/>
      </c>
      <c r="T281" s="188" t="str">
        <f>IF(SUM(一般募金!I281)=0,"",SUM(一般募金!I281)/1000)</f>
        <v/>
      </c>
      <c r="U281" s="188" t="e">
        <f>IF(SUM(一般募金!#REF!)=0,"",SUM(一般募金!#REF!)/1000)</f>
        <v>#REF!</v>
      </c>
      <c r="V281" s="188" t="str">
        <f>IF(SUM(一般募金!K281)=0,"",SUM(一般募金!K281)/1000)</f>
        <v/>
      </c>
      <c r="W281" s="187" t="str">
        <f>IF(SUM(歳末募金!H281)=0,"",SUM(歳末募金!I281)/1000)</f>
        <v/>
      </c>
      <c r="X281" s="187">
        <f>IF(SUM(センター管理!H281)=0,"",SUM(センター管理!H281)/1000)</f>
        <v>1</v>
      </c>
      <c r="Y281" s="188" t="str">
        <f>IF(SUM(センター管理!I281)=0,"",SUM(センター管理!I281)/1000)</f>
        <v/>
      </c>
      <c r="Z281" s="188">
        <f>IF(SUM(センター管理!K281)=0,"",SUM(センター管理!K281)/1000)</f>
        <v>1</v>
      </c>
      <c r="AA281" s="188" t="e">
        <f>IF(SUM(センター管理!#REF!)=0,"",SUM(センター管理!#REF!)/1000)</f>
        <v>#REF!</v>
      </c>
      <c r="AB281" s="187">
        <f>IF(SUM(居宅!H281)=0,"",SUM(居宅!H281)/1000)</f>
        <v>3</v>
      </c>
      <c r="AC281" s="188">
        <f>IF(SUM(居宅!I281)=0,"",SUM(居宅!I281)/1000)</f>
        <v>3</v>
      </c>
      <c r="AD281" s="188" t="str">
        <f>IF(SUM(居宅!L281)=0,"",SUM(居宅!L281)/1000)</f>
        <v/>
      </c>
      <c r="AE281" s="188" t="str">
        <f>IF(SUM(居宅!AF281)=0,"",SUM(居宅!AF281)/1000)</f>
        <v/>
      </c>
      <c r="AF281" s="188" t="str">
        <f>IF(SUM(居宅!AJ281)=0,"",SUM(居宅!AJ281)/1000)</f>
        <v/>
      </c>
      <c r="AG281" s="188" t="str">
        <f>IF(SUM(居宅!AT281)=0,"",SUM(居宅!AT281)/1000)</f>
        <v/>
      </c>
      <c r="AH281" s="188" t="str">
        <f>IF(SUM(居宅!BA281)=0,"",SUM(居宅!BA281)/1000)</f>
        <v/>
      </c>
      <c r="AI281" s="187" t="str">
        <f>IF(SUM(作業所!H281)=0,"",SUM(作業所!H281)/1000)</f>
        <v/>
      </c>
      <c r="AJ281" s="188" t="str">
        <f>IF(SUM(作業所!I281)=0,"",SUM(作業所!I281)/1000)</f>
        <v/>
      </c>
      <c r="AK281" s="188" t="str">
        <f>IF(SUM(作業所!K281)=0,"",SUM(作業所!K281)/1000)</f>
        <v/>
      </c>
      <c r="AL281" s="188" t="str">
        <f>IF(SUM(作業所!R281)=0,"",SUM(作業所!R281)/1000)</f>
        <v/>
      </c>
      <c r="AM281" s="187">
        <f>IF(SUM('市受託(公益)'!H281)=0,"",SUM('市受託(公益)'!H281)/1000)</f>
        <v>2</v>
      </c>
      <c r="AN281" s="188"/>
      <c r="AO281" s="188"/>
      <c r="AP281" s="188"/>
      <c r="AQ281" s="188"/>
    </row>
    <row r="282" spans="1:43" ht="16.5" hidden="1" customHeight="1" outlineLevel="3">
      <c r="A282" s="183"/>
      <c r="F282" s="192" t="s">
        <v>781</v>
      </c>
      <c r="G282" s="44" t="s">
        <v>785</v>
      </c>
      <c r="H282" s="179">
        <v>0</v>
      </c>
      <c r="I282" s="179">
        <f t="shared" si="8"/>
        <v>250</v>
      </c>
      <c r="J282" s="179">
        <f t="shared" si="9"/>
        <v>250</v>
      </c>
      <c r="K282" s="186">
        <f>IF(SUM(法人!H282)=0,"",SUM(法人!H282)/1000)</f>
        <v>250</v>
      </c>
      <c r="L282" s="187" t="str">
        <f>IF(SUM(地域!H282)=0,"",SUM(地域!H282)/1000)</f>
        <v/>
      </c>
      <c r="M282" s="187" t="str">
        <f>IF(SUM(相談!H282)=0,"",SUM(相談!H282)/1000)</f>
        <v/>
      </c>
      <c r="N282" s="188" t="str">
        <f>IF(SUM(相談!I282)=0,"",SUM(相談!I282)/1000)</f>
        <v/>
      </c>
      <c r="O282" s="188" t="str">
        <f>IF(SUM(相談!M282)=0,"",SUM(相談!M282)/1000)</f>
        <v/>
      </c>
      <c r="P282" s="188" t="str">
        <f>IF(SUM(相談!T282)=0,"",SUM(相談!T282)/1000)</f>
        <v/>
      </c>
      <c r="Q282" s="187" t="str">
        <f>IF(SUM(基金!H282)=0,"",SUM(基金!H282)/1000)</f>
        <v/>
      </c>
      <c r="R282" s="181" t="str">
        <f>IF(SUM(善銀!H282)=0,"",SUM(善銀!H282)/1000)</f>
        <v/>
      </c>
      <c r="S282" s="187" t="str">
        <f>IF(SUM(一般募金!H282)=0,"",SUM(一般募金!H282)/1000)</f>
        <v/>
      </c>
      <c r="T282" s="188" t="str">
        <f>IF(SUM(一般募金!I282)=0,"",SUM(一般募金!I282)/1000)</f>
        <v/>
      </c>
      <c r="U282" s="188" t="e">
        <f>IF(SUM(一般募金!#REF!)=0,"",SUM(一般募金!#REF!)/1000)</f>
        <v>#REF!</v>
      </c>
      <c r="V282" s="188" t="str">
        <f>IF(SUM(一般募金!K282)=0,"",SUM(一般募金!K282)/1000)</f>
        <v/>
      </c>
      <c r="W282" s="187" t="str">
        <f>IF(SUM(歳末募金!H282)=0,"",SUM(歳末募金!I282)/1000)</f>
        <v/>
      </c>
      <c r="X282" s="187" t="str">
        <f>IF(SUM(センター管理!H282)=0,"",SUM(センター管理!H282)/1000)</f>
        <v/>
      </c>
      <c r="Y282" s="188" t="str">
        <f>IF(SUM(センター管理!I282)=0,"",SUM(センター管理!I282)/1000)</f>
        <v/>
      </c>
      <c r="Z282" s="188" t="str">
        <f>IF(SUM(センター管理!K282)=0,"",SUM(センター管理!K282)/1000)</f>
        <v/>
      </c>
      <c r="AA282" s="188" t="e">
        <f>IF(SUM(センター管理!#REF!)=0,"",SUM(センター管理!#REF!)/1000)</f>
        <v>#REF!</v>
      </c>
      <c r="AB282" s="187" t="str">
        <f>IF(SUM(居宅!H282)=0,"",SUM(居宅!H282)/1000)</f>
        <v/>
      </c>
      <c r="AC282" s="188" t="str">
        <f>IF(SUM(居宅!I282)=0,"",SUM(居宅!I282)/1000)</f>
        <v/>
      </c>
      <c r="AD282" s="188" t="str">
        <f>IF(SUM(居宅!L282)=0,"",SUM(居宅!L282)/1000)</f>
        <v/>
      </c>
      <c r="AE282" s="188" t="str">
        <f>IF(SUM(居宅!AF282)=0,"",SUM(居宅!AF282)/1000)</f>
        <v/>
      </c>
      <c r="AF282" s="188" t="str">
        <f>IF(SUM(居宅!AJ282)=0,"",SUM(居宅!AJ282)/1000)</f>
        <v/>
      </c>
      <c r="AG282" s="188" t="str">
        <f>IF(SUM(居宅!AT282)=0,"",SUM(居宅!AT282)/1000)</f>
        <v/>
      </c>
      <c r="AH282" s="188" t="str">
        <f>IF(SUM(居宅!BA282)=0,"",SUM(居宅!BA282)/1000)</f>
        <v/>
      </c>
      <c r="AI282" s="187" t="str">
        <f>IF(SUM(作業所!H282)=0,"",SUM(作業所!H282)/1000)</f>
        <v/>
      </c>
      <c r="AJ282" s="188" t="str">
        <f>IF(SUM(作業所!I282)=0,"",SUM(作業所!I282)/1000)</f>
        <v/>
      </c>
      <c r="AK282" s="188" t="str">
        <f>IF(SUM(作業所!K282)=0,"",SUM(作業所!K282)/1000)</f>
        <v/>
      </c>
      <c r="AL282" s="188" t="str">
        <f>IF(SUM(作業所!R282)=0,"",SUM(作業所!R282)/1000)</f>
        <v/>
      </c>
      <c r="AM282" s="187" t="str">
        <f>IF(SUM('市受託(公益)'!H282)=0,"",SUM('市受託(公益)'!H282)/1000)</f>
        <v/>
      </c>
      <c r="AN282" s="188"/>
      <c r="AO282" s="188"/>
      <c r="AP282" s="188"/>
      <c r="AQ282" s="188"/>
    </row>
    <row r="283" spans="1:43" ht="16.5" hidden="1" customHeight="1" outlineLevel="1">
      <c r="A283" s="183"/>
      <c r="D283" s="28" t="s">
        <v>559</v>
      </c>
      <c r="E283" s="48" t="s">
        <v>184</v>
      </c>
      <c r="F283" s="49"/>
      <c r="G283" s="185"/>
      <c r="H283" s="179">
        <v>1228</v>
      </c>
      <c r="I283" s="179">
        <f t="shared" si="8"/>
        <v>1037</v>
      </c>
      <c r="J283" s="179">
        <f t="shared" si="9"/>
        <v>-191</v>
      </c>
      <c r="K283" s="186" t="str">
        <f>IF(SUM(法人!H283)=0,"",SUM(法人!H283)/1000)</f>
        <v/>
      </c>
      <c r="L283" s="187" t="str">
        <f>IF(SUM(地域!H283)=0,"",SUM(地域!H283)/1000)</f>
        <v/>
      </c>
      <c r="M283" s="187" t="str">
        <f>IF(SUM(相談!H283)=0,"",SUM(相談!H283)/1000)</f>
        <v/>
      </c>
      <c r="N283" s="188" t="str">
        <f>IF(SUM(相談!I283)=0,"",SUM(相談!I283)/1000)</f>
        <v/>
      </c>
      <c r="O283" s="188" t="str">
        <f>IF(SUM(相談!M283)=0,"",SUM(相談!M283)/1000)</f>
        <v/>
      </c>
      <c r="P283" s="188" t="str">
        <f>IF(SUM(相談!T283)=0,"",SUM(相談!T283)/1000)</f>
        <v/>
      </c>
      <c r="Q283" s="187" t="str">
        <f>IF(SUM(基金!H283)=0,"",SUM(基金!H283)/1000)</f>
        <v/>
      </c>
      <c r="R283" s="181" t="str">
        <f>IF(SUM(善銀!H283)=0,"",SUM(善銀!H283)/1000)</f>
        <v/>
      </c>
      <c r="S283" s="187" t="str">
        <f>IF(SUM(一般募金!H283)=0,"",SUM(一般募金!H283)/1000)</f>
        <v/>
      </c>
      <c r="T283" s="188" t="str">
        <f>IF(SUM(一般募金!I283)=0,"",SUM(一般募金!I283)/1000)</f>
        <v/>
      </c>
      <c r="U283" s="188" t="e">
        <f>IF(SUM(一般募金!#REF!)=0,"",SUM(一般募金!#REF!)/1000)</f>
        <v>#REF!</v>
      </c>
      <c r="V283" s="188" t="str">
        <f>IF(SUM(一般募金!K283)=0,"",SUM(一般募金!K283)/1000)</f>
        <v/>
      </c>
      <c r="W283" s="187" t="str">
        <f>IF(SUM(歳末募金!H283)=0,"",SUM(歳末募金!I283)/1000)</f>
        <v/>
      </c>
      <c r="X283" s="187" t="str">
        <f>IF(SUM(センター管理!H283)=0,"",SUM(センター管理!H283)/1000)</f>
        <v/>
      </c>
      <c r="Y283" s="188" t="str">
        <f>IF(SUM(センター管理!I283)=0,"",SUM(センター管理!I283)/1000)</f>
        <v/>
      </c>
      <c r="Z283" s="188" t="str">
        <f>IF(SUM(センター管理!K283)=0,"",SUM(センター管理!K283)/1000)</f>
        <v/>
      </c>
      <c r="AA283" s="188" t="e">
        <f>IF(SUM(センター管理!#REF!)=0,"",SUM(センター管理!#REF!)/1000)</f>
        <v>#REF!</v>
      </c>
      <c r="AB283" s="187">
        <f>IF(SUM(居宅!H283)=0,"",SUM(居宅!H283)/1000)</f>
        <v>979</v>
      </c>
      <c r="AC283" s="188" t="str">
        <f>IF(SUM(居宅!I283)=0,"",SUM(居宅!I283)/1000)</f>
        <v/>
      </c>
      <c r="AD283" s="188">
        <f>IF(SUM(居宅!L283)=0,"",SUM(居宅!L283)/1000)</f>
        <v>563</v>
      </c>
      <c r="AE283" s="188">
        <f>IF(SUM(居宅!AF283)=0,"",SUM(居宅!AF283)/1000)</f>
        <v>85</v>
      </c>
      <c r="AF283" s="188">
        <f>IF(SUM(居宅!AJ283)=0,"",SUM(居宅!AJ283)/1000)</f>
        <v>11</v>
      </c>
      <c r="AG283" s="188">
        <f>IF(SUM(居宅!AT283)=0,"",SUM(居宅!AT283)/1000)</f>
        <v>190</v>
      </c>
      <c r="AH283" s="188">
        <f>IF(SUM(居宅!BA283)=0,"",SUM(居宅!BA283)/1000)</f>
        <v>130</v>
      </c>
      <c r="AI283" s="187">
        <f>IF(SUM(作業所!H283)=0,"",SUM(作業所!H283)/1000)</f>
        <v>58</v>
      </c>
      <c r="AJ283" s="188" t="str">
        <f>IF(SUM(作業所!I283)=0,"",SUM(作業所!I283)/1000)</f>
        <v/>
      </c>
      <c r="AK283" s="188">
        <f>IF(SUM(作業所!K283)=0,"",SUM(作業所!K283)/1000)</f>
        <v>40</v>
      </c>
      <c r="AL283" s="188">
        <f>IF(SUM(作業所!R283)=0,"",SUM(作業所!R283)/1000)</f>
        <v>18</v>
      </c>
      <c r="AM283" s="187" t="str">
        <f>IF(SUM('市受託(公益)'!H283)=0,"",SUM('市受託(公益)'!H283)/1000)</f>
        <v/>
      </c>
      <c r="AN283" s="191" t="str">
        <f>IF(SUM('市受託(公益)'!I283)=0,"",SUM('市受託(公益)'!I283)/1000)</f>
        <v/>
      </c>
      <c r="AO283" s="191" t="str">
        <f>IF(SUM('市受託(公益)'!K283)=0,"",SUM('市受託(公益)'!K283)/1000)</f>
        <v/>
      </c>
      <c r="AP283" s="191" t="str">
        <f>IF(SUM('市受託(公益)'!M283)=0,"",SUM('市受託(公益)'!M283)/1000)</f>
        <v/>
      </c>
      <c r="AQ283" s="191" t="e">
        <f>IF(SUM('市受託(公益)'!#REF!)=0,"",SUM('市受託(公益)'!#REF!)/1000)</f>
        <v>#REF!</v>
      </c>
    </row>
    <row r="284" spans="1:43" ht="16.5" hidden="1" customHeight="1" outlineLevel="1">
      <c r="A284" s="183"/>
      <c r="D284" s="24" t="s">
        <v>560</v>
      </c>
      <c r="E284" s="83" t="s">
        <v>153</v>
      </c>
      <c r="F284" s="49"/>
      <c r="G284" s="185"/>
      <c r="H284" s="179">
        <v>236</v>
      </c>
      <c r="I284" s="179">
        <f t="shared" si="8"/>
        <v>211</v>
      </c>
      <c r="J284" s="179">
        <f t="shared" si="9"/>
        <v>-25</v>
      </c>
      <c r="K284" s="186">
        <f>IF(SUM(法人!H284)=0,"",SUM(法人!H284)/1000)</f>
        <v>126</v>
      </c>
      <c r="L284" s="187">
        <f>IF(SUM(地域!H284)=0,"",SUM(地域!H284)/1000)</f>
        <v>51</v>
      </c>
      <c r="M284" s="187" t="str">
        <f>IF(SUM(相談!H284)=0,"",SUM(相談!H284)/1000)</f>
        <v/>
      </c>
      <c r="N284" s="188" t="str">
        <f>IF(SUM(相談!I284)=0,"",SUM(相談!I284)/1000)</f>
        <v/>
      </c>
      <c r="O284" s="188" t="str">
        <f>IF(SUM(相談!M284)=0,"",SUM(相談!M284)/1000)</f>
        <v/>
      </c>
      <c r="P284" s="188" t="str">
        <f>IF(SUM(相談!T284)=0,"",SUM(相談!T284)/1000)</f>
        <v/>
      </c>
      <c r="Q284" s="187" t="str">
        <f>IF(SUM(基金!H284)=0,"",SUM(基金!H284)/1000)</f>
        <v/>
      </c>
      <c r="R284" s="181" t="str">
        <f>IF(SUM(善銀!H284)=0,"",SUM(善銀!H284)/1000)</f>
        <v/>
      </c>
      <c r="S284" s="187" t="str">
        <f>IF(SUM(一般募金!H284)=0,"",SUM(一般募金!H284)/1000)</f>
        <v/>
      </c>
      <c r="T284" s="188" t="str">
        <f>IF(SUM(一般募金!I284)=0,"",SUM(一般募金!I284)/1000)</f>
        <v/>
      </c>
      <c r="U284" s="188" t="e">
        <f>IF(SUM(一般募金!#REF!)=0,"",SUM(一般募金!#REF!)/1000)</f>
        <v>#REF!</v>
      </c>
      <c r="V284" s="188" t="str">
        <f>IF(SUM(一般募金!K284)=0,"",SUM(一般募金!K284)/1000)</f>
        <v/>
      </c>
      <c r="W284" s="187" t="str">
        <f>IF(SUM(歳末募金!H284)=0,"",SUM(歳末募金!I284)/1000)</f>
        <v/>
      </c>
      <c r="X284" s="187" t="str">
        <f>IF(SUM(センター管理!H284)=0,"",SUM(センター管理!H284)/1000)</f>
        <v/>
      </c>
      <c r="Y284" s="188" t="str">
        <f>IF(SUM(センター管理!I284)=0,"",SUM(センター管理!I284)/1000)</f>
        <v/>
      </c>
      <c r="Z284" s="188" t="str">
        <f>IF(SUM(センター管理!K284)=0,"",SUM(センター管理!K284)/1000)</f>
        <v/>
      </c>
      <c r="AA284" s="188" t="e">
        <f>IF(SUM(センター管理!#REF!)=0,"",SUM(センター管理!#REF!)/1000)</f>
        <v>#REF!</v>
      </c>
      <c r="AB284" s="187">
        <f>IF(SUM(居宅!H284)=0,"",SUM(居宅!H284)/1000)</f>
        <v>12</v>
      </c>
      <c r="AC284" s="188">
        <f>IF(SUM(居宅!I284)=0,"",SUM(居宅!I284)/1000)</f>
        <v>5</v>
      </c>
      <c r="AD284" s="188">
        <f>IF(SUM(居宅!L284)=0,"",SUM(居宅!L284)/1000)</f>
        <v>5</v>
      </c>
      <c r="AE284" s="188" t="str">
        <f>IF(SUM(居宅!AF284)=0,"",SUM(居宅!AF284)/1000)</f>
        <v/>
      </c>
      <c r="AF284" s="188" t="str">
        <f>IF(SUM(居宅!AJ284)=0,"",SUM(居宅!AJ284)/1000)</f>
        <v/>
      </c>
      <c r="AG284" s="188" t="str">
        <f>IF(SUM(居宅!AT284)=0,"",SUM(居宅!AT284)/1000)</f>
        <v/>
      </c>
      <c r="AH284" s="188">
        <f>IF(SUM(居宅!BA284)=0,"",SUM(居宅!BA284)/1000)</f>
        <v>2</v>
      </c>
      <c r="AI284" s="187">
        <f>IF(SUM(作業所!H284)=0,"",SUM(作業所!H284)/1000)</f>
        <v>22</v>
      </c>
      <c r="AJ284" s="188" t="str">
        <f>IF(SUM(作業所!I284)=0,"",SUM(作業所!I284)/1000)</f>
        <v/>
      </c>
      <c r="AK284" s="188">
        <f>IF(SUM(作業所!K284)=0,"",SUM(作業所!K284)/1000)</f>
        <v>2</v>
      </c>
      <c r="AL284" s="188">
        <f>IF(SUM(作業所!R284)=0,"",SUM(作業所!R284)/1000)</f>
        <v>20</v>
      </c>
      <c r="AM284" s="187" t="str">
        <f>IF(SUM('市受託(公益)'!H284)=0,"",SUM('市受託(公益)'!H284)/1000)</f>
        <v/>
      </c>
      <c r="AN284" s="191" t="str">
        <f>IF(SUM('市受託(公益)'!I284)=0,"",SUM('市受託(公益)'!I284)/1000)</f>
        <v/>
      </c>
      <c r="AO284" s="191" t="str">
        <f>IF(SUM('市受託(公益)'!K284)=0,"",SUM('市受託(公益)'!K284)/1000)</f>
        <v/>
      </c>
      <c r="AP284" s="191" t="str">
        <f>IF(SUM('市受託(公益)'!M284)=0,"",SUM('市受託(公益)'!M284)/1000)</f>
        <v/>
      </c>
      <c r="AQ284" s="191" t="e">
        <f>IF(SUM('市受託(公益)'!#REF!)=0,"",SUM('市受託(公益)'!#REF!)/1000)</f>
        <v>#REF!</v>
      </c>
    </row>
    <row r="285" spans="1:43" ht="16.5" hidden="1" customHeight="1" outlineLevel="1">
      <c r="A285" s="183"/>
      <c r="D285" s="24" t="s">
        <v>561</v>
      </c>
      <c r="E285" s="83" t="s">
        <v>185</v>
      </c>
      <c r="F285" s="49"/>
      <c r="G285" s="185"/>
      <c r="H285" s="179">
        <v>2200</v>
      </c>
      <c r="I285" s="179">
        <f t="shared" si="8"/>
        <v>2267</v>
      </c>
      <c r="J285" s="179">
        <f t="shared" si="9"/>
        <v>67</v>
      </c>
      <c r="K285" s="186">
        <f>IF(SUM(法人!H285)=0,"",SUM(法人!H285)/1000)</f>
        <v>401</v>
      </c>
      <c r="L285" s="187">
        <f>IF(SUM(地域!H285)=0,"",SUM(地域!H285)/1000)</f>
        <v>441</v>
      </c>
      <c r="M285" s="187">
        <f>IF(SUM(相談!H285)=0,"",SUM(相談!H285)/1000)</f>
        <v>141</v>
      </c>
      <c r="N285" s="188">
        <f>IF(SUM(相談!I285)=0,"",SUM(相談!I285)/1000)</f>
        <v>85</v>
      </c>
      <c r="O285" s="188">
        <f>IF(SUM(相談!M285)=0,"",SUM(相談!M285)/1000)</f>
        <v>50</v>
      </c>
      <c r="P285" s="188">
        <f>IF(SUM(相談!T285)=0,"",SUM(相談!T285)/1000)</f>
        <v>6</v>
      </c>
      <c r="Q285" s="187" t="str">
        <f>IF(SUM(基金!H285)=0,"",SUM(基金!H285)/1000)</f>
        <v/>
      </c>
      <c r="R285" s="181" t="str">
        <f>IF(SUM(善銀!H285)=0,"",SUM(善銀!H285)/1000)</f>
        <v/>
      </c>
      <c r="S285" s="187" t="str">
        <f>IF(SUM(一般募金!H285)=0,"",SUM(一般募金!H285)/1000)</f>
        <v/>
      </c>
      <c r="T285" s="188" t="str">
        <f>IF(SUM(一般募金!I285)=0,"",SUM(一般募金!I285)/1000)</f>
        <v/>
      </c>
      <c r="U285" s="188" t="e">
        <f>IF(SUM(一般募金!#REF!)=0,"",SUM(一般募金!#REF!)/1000)</f>
        <v>#REF!</v>
      </c>
      <c r="V285" s="188" t="str">
        <f>IF(SUM(一般募金!K285)=0,"",SUM(一般募金!K285)/1000)</f>
        <v/>
      </c>
      <c r="W285" s="187" t="str">
        <f>IF(SUM(歳末募金!H285)=0,"",SUM(歳末募金!I285)/1000)</f>
        <v/>
      </c>
      <c r="X285" s="187">
        <f>IF(SUM(センター管理!H285)=0,"",SUM(センター管理!H285)/1000)</f>
        <v>7</v>
      </c>
      <c r="Y285" s="188" t="str">
        <f>IF(SUM(センター管理!I285)=0,"",SUM(センター管理!I285)/1000)</f>
        <v/>
      </c>
      <c r="Z285" s="188">
        <f>IF(SUM(センター管理!K285)=0,"",SUM(センター管理!K285)/1000)</f>
        <v>7</v>
      </c>
      <c r="AA285" s="188" t="e">
        <f>IF(SUM(センター管理!#REF!)=0,"",SUM(センター管理!#REF!)/1000)</f>
        <v>#REF!</v>
      </c>
      <c r="AB285" s="187">
        <f>IF(SUM(居宅!H285)=0,"",SUM(居宅!H285)/1000)</f>
        <v>957</v>
      </c>
      <c r="AC285" s="188">
        <f>IF(SUM(居宅!I285)=0,"",SUM(居宅!I285)/1000)</f>
        <v>12</v>
      </c>
      <c r="AD285" s="188">
        <f>IF(SUM(居宅!L285)=0,"",SUM(居宅!L285)/1000)</f>
        <v>325</v>
      </c>
      <c r="AE285" s="188">
        <f>IF(SUM(居宅!AF285)=0,"",SUM(居宅!AF285)/1000)</f>
        <v>40</v>
      </c>
      <c r="AF285" s="188">
        <f>IF(SUM(居宅!AJ285)=0,"",SUM(居宅!AJ285)/1000)</f>
        <v>301</v>
      </c>
      <c r="AG285" s="188">
        <f>IF(SUM(居宅!AT285)=0,"",SUM(居宅!AT285)/1000)</f>
        <v>64</v>
      </c>
      <c r="AH285" s="188">
        <f>IF(SUM(居宅!BA285)=0,"",SUM(居宅!BA285)/1000)</f>
        <v>215</v>
      </c>
      <c r="AI285" s="187">
        <f>IF(SUM(作業所!H285)=0,"",SUM(作業所!H285)/1000)</f>
        <v>320</v>
      </c>
      <c r="AJ285" s="188" t="str">
        <f>IF(SUM(作業所!I285)=0,"",SUM(作業所!I285)/1000)</f>
        <v/>
      </c>
      <c r="AK285" s="188">
        <f>IF(SUM(作業所!K285)=0,"",SUM(作業所!K285)/1000)</f>
        <v>300</v>
      </c>
      <c r="AL285" s="188">
        <f>IF(SUM(作業所!R285)=0,"",SUM(作業所!R285)/1000)</f>
        <v>20</v>
      </c>
      <c r="AM285" s="187" t="str">
        <f>IF(SUM('市受託(公益)'!H285)=0,"",SUM('市受託(公益)'!H285)/1000)</f>
        <v/>
      </c>
      <c r="AN285" s="188" t="str">
        <f>IF(SUM('市受託(公益)'!I285)=0,"",SUM('市受託(公益)'!I285)/1000)</f>
        <v/>
      </c>
      <c r="AO285" s="188" t="str">
        <f>IF(SUM('市受託(公益)'!K285)=0,"",SUM('市受託(公益)'!K285)/1000)</f>
        <v/>
      </c>
      <c r="AP285" s="188" t="str">
        <f>IF(SUM('市受託(公益)'!M285)=0,"",SUM('市受託(公益)'!M285)/1000)</f>
        <v/>
      </c>
      <c r="AQ285" s="188" t="e">
        <f>IF(SUM('市受託(公益)'!#REF!)=0,"",SUM('市受託(公益)'!#REF!)/1000)</f>
        <v>#REF!</v>
      </c>
    </row>
    <row r="286" spans="1:43" ht="16.5" hidden="1" customHeight="1" outlineLevel="3">
      <c r="A286" s="183"/>
      <c r="F286" s="192" t="s">
        <v>778</v>
      </c>
      <c r="G286" s="44" t="s">
        <v>915</v>
      </c>
      <c r="H286" s="179">
        <v>0</v>
      </c>
      <c r="I286" s="179">
        <f t="shared" si="8"/>
        <v>1300</v>
      </c>
      <c r="J286" s="179">
        <f t="shared" si="9"/>
        <v>1300</v>
      </c>
      <c r="K286" s="186">
        <f>IF(SUM(法人!H286)=0,"",SUM(法人!H286)/1000)</f>
        <v>351</v>
      </c>
      <c r="L286" s="187" t="str">
        <f>IF(SUM(地域!H286)=0,"",SUM(地域!H286)/1000)</f>
        <v/>
      </c>
      <c r="M286" s="187">
        <f>IF(SUM(相談!H286)=0,"",SUM(相談!H286)/1000)</f>
        <v>90</v>
      </c>
      <c r="N286" s="188">
        <f>IF(SUM(相談!I286)=0,"",SUM(相談!I286)/1000)</f>
        <v>50</v>
      </c>
      <c r="O286" s="188">
        <f>IF(SUM(相談!M286)=0,"",SUM(相談!M286)/1000)</f>
        <v>37</v>
      </c>
      <c r="P286" s="188">
        <f>IF(SUM(相談!T286)=0,"",SUM(相談!T286)/1000)</f>
        <v>3</v>
      </c>
      <c r="Q286" s="187" t="str">
        <f>IF(SUM(基金!H286)=0,"",SUM(基金!H286)/1000)</f>
        <v/>
      </c>
      <c r="R286" s="181" t="str">
        <f>IF(SUM(善銀!H286)=0,"",SUM(善銀!H286)/1000)</f>
        <v/>
      </c>
      <c r="S286" s="187" t="str">
        <f>IF(SUM(一般募金!H286)=0,"",SUM(一般募金!H286)/1000)</f>
        <v/>
      </c>
      <c r="T286" s="188" t="str">
        <f>IF(SUM(一般募金!I286)=0,"",SUM(一般募金!I286)/1000)</f>
        <v/>
      </c>
      <c r="U286" s="188" t="e">
        <f>IF(SUM(一般募金!#REF!)=0,"",SUM(一般募金!#REF!)/1000)</f>
        <v>#REF!</v>
      </c>
      <c r="V286" s="188" t="str">
        <f>IF(SUM(一般募金!K286)=0,"",SUM(一般募金!K286)/1000)</f>
        <v/>
      </c>
      <c r="W286" s="187" t="str">
        <f>IF(SUM(歳末募金!H286)=0,"",SUM(歳末募金!I286)/1000)</f>
        <v/>
      </c>
      <c r="X286" s="187">
        <f>IF(SUM(センター管理!H286)=0,"",SUM(センター管理!H286)/1000)</f>
        <v>5</v>
      </c>
      <c r="Y286" s="188" t="str">
        <f>IF(SUM(センター管理!I286)=0,"",SUM(センター管理!I286)/1000)</f>
        <v/>
      </c>
      <c r="Z286" s="188">
        <f>IF(SUM(センター管理!K286)=0,"",SUM(センター管理!K286)/1000)</f>
        <v>5</v>
      </c>
      <c r="AA286" s="188" t="e">
        <f>IF(SUM(センター管理!#REF!)=0,"",SUM(センター管理!#REF!)/1000)</f>
        <v>#REF!</v>
      </c>
      <c r="AB286" s="187">
        <f>IF(SUM(居宅!H286)=0,"",SUM(居宅!H286)/1000)</f>
        <v>734</v>
      </c>
      <c r="AC286" s="188">
        <f>IF(SUM(居宅!I286)=0,"",SUM(居宅!I286)/1000)</f>
        <v>12</v>
      </c>
      <c r="AD286" s="188">
        <f>IF(SUM(居宅!L286)=0,"",SUM(居宅!L286)/1000)</f>
        <v>285</v>
      </c>
      <c r="AE286" s="188">
        <f>IF(SUM(居宅!AF286)=0,"",SUM(居宅!AF286)/1000)</f>
        <v>30</v>
      </c>
      <c r="AF286" s="188">
        <f>IF(SUM(居宅!AJ286)=0,"",SUM(居宅!AJ286)/1000)</f>
        <v>209</v>
      </c>
      <c r="AG286" s="188">
        <f>IF(SUM(居宅!AT286)=0,"",SUM(居宅!AT286)/1000)</f>
        <v>48</v>
      </c>
      <c r="AH286" s="188">
        <f>IF(SUM(居宅!BA286)=0,"",SUM(居宅!BA286)/1000)</f>
        <v>150</v>
      </c>
      <c r="AI286" s="187">
        <f>IF(SUM(作業所!H286)=0,"",SUM(作業所!H286)/1000)</f>
        <v>120</v>
      </c>
      <c r="AJ286" s="188" t="str">
        <f>IF(SUM(作業所!I286)=0,"",SUM(作業所!I286)/1000)</f>
        <v/>
      </c>
      <c r="AK286" s="188">
        <f>IF(SUM(作業所!K286)=0,"",SUM(作業所!K286)/1000)</f>
        <v>100</v>
      </c>
      <c r="AL286" s="188">
        <f>IF(SUM(作業所!R286)=0,"",SUM(作業所!R286)/1000)</f>
        <v>20</v>
      </c>
      <c r="AM286" s="187" t="str">
        <f>IF(SUM('市受託(公益)'!H286)=0,"",SUM('市受託(公益)'!H286)/1000)</f>
        <v/>
      </c>
      <c r="AN286" s="188"/>
      <c r="AO286" s="188"/>
      <c r="AP286" s="188"/>
      <c r="AQ286" s="188"/>
    </row>
    <row r="287" spans="1:43" ht="16.5" hidden="1" customHeight="1" outlineLevel="3">
      <c r="A287" s="183"/>
      <c r="F287" s="192" t="s">
        <v>779</v>
      </c>
      <c r="G287" s="44" t="s">
        <v>916</v>
      </c>
      <c r="H287" s="179">
        <v>0</v>
      </c>
      <c r="I287" s="179">
        <f t="shared" si="8"/>
        <v>386</v>
      </c>
      <c r="J287" s="179">
        <f t="shared" si="9"/>
        <v>386</v>
      </c>
      <c r="K287" s="186">
        <f>IF(SUM(法人!H287)=0,"",SUM(法人!H287)/1000)</f>
        <v>50</v>
      </c>
      <c r="L287" s="187" t="str">
        <f>IF(SUM(地域!H287)=0,"",SUM(地域!H287)/1000)</f>
        <v/>
      </c>
      <c r="M287" s="187">
        <f>IF(SUM(相談!H287)=0,"",SUM(相談!H287)/1000)</f>
        <v>42</v>
      </c>
      <c r="N287" s="188">
        <f>IF(SUM(相談!I287)=0,"",SUM(相談!I287)/1000)</f>
        <v>26</v>
      </c>
      <c r="O287" s="188">
        <f>IF(SUM(相談!M287)=0,"",SUM(相談!M287)/1000)</f>
        <v>13</v>
      </c>
      <c r="P287" s="188">
        <f>IF(SUM(相談!T287)=0,"",SUM(相談!T287)/1000)</f>
        <v>3</v>
      </c>
      <c r="Q287" s="187" t="str">
        <f>IF(SUM(基金!H287)=0,"",SUM(基金!H287)/1000)</f>
        <v/>
      </c>
      <c r="R287" s="181" t="str">
        <f>IF(SUM(善銀!H287)=0,"",SUM(善銀!H287)/1000)</f>
        <v/>
      </c>
      <c r="S287" s="187" t="str">
        <f>IF(SUM(一般募金!H287)=0,"",SUM(一般募金!H287)/1000)</f>
        <v/>
      </c>
      <c r="T287" s="188" t="str">
        <f>IF(SUM(一般募金!I287)=0,"",SUM(一般募金!I287)/1000)</f>
        <v/>
      </c>
      <c r="U287" s="188" t="e">
        <f>IF(SUM(一般募金!#REF!)=0,"",SUM(一般募金!#REF!)/1000)</f>
        <v>#REF!</v>
      </c>
      <c r="V287" s="188" t="str">
        <f>IF(SUM(一般募金!K287)=0,"",SUM(一般募金!K287)/1000)</f>
        <v/>
      </c>
      <c r="W287" s="187" t="str">
        <f>IF(SUM(歳末募金!H287)=0,"",SUM(歳末募金!I287)/1000)</f>
        <v/>
      </c>
      <c r="X287" s="187">
        <f>IF(SUM(センター管理!H287)=0,"",SUM(センター管理!H287)/1000)</f>
        <v>2</v>
      </c>
      <c r="Y287" s="188" t="str">
        <f>IF(SUM(センター管理!I287)=0,"",SUM(センター管理!I287)/1000)</f>
        <v/>
      </c>
      <c r="Z287" s="188">
        <f>IF(SUM(センター管理!K287)=0,"",SUM(センター管理!K287)/1000)</f>
        <v>2</v>
      </c>
      <c r="AA287" s="188" t="e">
        <f>IF(SUM(センター管理!#REF!)=0,"",SUM(センター管理!#REF!)/1000)</f>
        <v>#REF!</v>
      </c>
      <c r="AB287" s="187">
        <f>IF(SUM(居宅!H287)=0,"",SUM(居宅!H287)/1000)</f>
        <v>192</v>
      </c>
      <c r="AC287" s="188" t="str">
        <f>IF(SUM(居宅!I287)=0,"",SUM(居宅!I287)/1000)</f>
        <v/>
      </c>
      <c r="AD287" s="188">
        <f>IF(SUM(居宅!L287)=0,"",SUM(居宅!L287)/1000)</f>
        <v>40</v>
      </c>
      <c r="AE287" s="188">
        <f>IF(SUM(居宅!AF287)=0,"",SUM(居宅!AF287)/1000)</f>
        <v>10</v>
      </c>
      <c r="AF287" s="188">
        <f>IF(SUM(居宅!AJ287)=0,"",SUM(居宅!AJ287)/1000)</f>
        <v>61</v>
      </c>
      <c r="AG287" s="188">
        <f>IF(SUM(居宅!AT287)=0,"",SUM(居宅!AT287)/1000)</f>
        <v>16</v>
      </c>
      <c r="AH287" s="188">
        <f>IF(SUM(居宅!BA287)=0,"",SUM(居宅!BA287)/1000)</f>
        <v>65</v>
      </c>
      <c r="AI287" s="187">
        <f>IF(SUM(作業所!H287)=0,"",SUM(作業所!H287)/1000)</f>
        <v>100</v>
      </c>
      <c r="AJ287" s="188" t="str">
        <f>IF(SUM(作業所!I287)=0,"",SUM(作業所!I287)/1000)</f>
        <v/>
      </c>
      <c r="AK287" s="188">
        <f>IF(SUM(作業所!K287)=0,"",SUM(作業所!K287)/1000)</f>
        <v>100</v>
      </c>
      <c r="AL287" s="188" t="str">
        <f>IF(SUM(作業所!R287)=0,"",SUM(作業所!R287)/1000)</f>
        <v/>
      </c>
      <c r="AM287" s="187" t="str">
        <f>IF(SUM('市受託(公益)'!H287)=0,"",SUM('市受託(公益)'!H287)/1000)</f>
        <v/>
      </c>
      <c r="AN287" s="188"/>
      <c r="AO287" s="188"/>
      <c r="AP287" s="188"/>
      <c r="AQ287" s="188"/>
    </row>
    <row r="288" spans="1:43" ht="16.5" hidden="1" customHeight="1" outlineLevel="3">
      <c r="A288" s="183"/>
      <c r="F288" s="192" t="s">
        <v>776</v>
      </c>
      <c r="G288" s="44" t="s">
        <v>917</v>
      </c>
      <c r="H288" s="179">
        <v>0</v>
      </c>
      <c r="I288" s="179">
        <f t="shared" si="8"/>
        <v>109</v>
      </c>
      <c r="J288" s="179">
        <f t="shared" si="9"/>
        <v>109</v>
      </c>
      <c r="K288" s="186" t="str">
        <f>IF(SUM(法人!H288)=0,"",SUM(法人!H288)/1000)</f>
        <v/>
      </c>
      <c r="L288" s="187" t="str">
        <f>IF(SUM(地域!H288)=0,"",SUM(地域!H288)/1000)</f>
        <v/>
      </c>
      <c r="M288" s="187">
        <f>IF(SUM(相談!H288)=0,"",SUM(相談!H288)/1000)</f>
        <v>9</v>
      </c>
      <c r="N288" s="188">
        <f>IF(SUM(相談!I288)=0,"",SUM(相談!I288)/1000)</f>
        <v>9</v>
      </c>
      <c r="O288" s="188" t="str">
        <f>IF(SUM(相談!M288)=0,"",SUM(相談!M288)/1000)</f>
        <v/>
      </c>
      <c r="P288" s="188" t="str">
        <f>IF(SUM(相談!T288)=0,"",SUM(相談!T288)/1000)</f>
        <v/>
      </c>
      <c r="Q288" s="187" t="str">
        <f>IF(SUM(基金!H288)=0,"",SUM(基金!H288)/1000)</f>
        <v/>
      </c>
      <c r="R288" s="181" t="str">
        <f>IF(SUM(善銀!H288)=0,"",SUM(善銀!H288)/1000)</f>
        <v/>
      </c>
      <c r="S288" s="187" t="str">
        <f>IF(SUM(一般募金!H288)=0,"",SUM(一般募金!H288)/1000)</f>
        <v/>
      </c>
      <c r="T288" s="188" t="str">
        <f>IF(SUM(一般募金!I288)=0,"",SUM(一般募金!I288)/1000)</f>
        <v/>
      </c>
      <c r="U288" s="188" t="e">
        <f>IF(SUM(一般募金!#REF!)=0,"",SUM(一般募金!#REF!)/1000)</f>
        <v>#REF!</v>
      </c>
      <c r="V288" s="188" t="str">
        <f>IF(SUM(一般募金!K288)=0,"",SUM(一般募金!K288)/1000)</f>
        <v/>
      </c>
      <c r="W288" s="187" t="str">
        <f>IF(SUM(歳末募金!H288)=0,"",SUM(歳末募金!I288)/1000)</f>
        <v/>
      </c>
      <c r="X288" s="187" t="str">
        <f>IF(SUM(センター管理!H288)=0,"",SUM(センター管理!H288)/1000)</f>
        <v/>
      </c>
      <c r="Y288" s="188" t="str">
        <f>IF(SUM(センター管理!I288)=0,"",SUM(センター管理!I288)/1000)</f>
        <v/>
      </c>
      <c r="Z288" s="188" t="str">
        <f>IF(SUM(センター管理!K288)=0,"",SUM(センター管理!K288)/1000)</f>
        <v/>
      </c>
      <c r="AA288" s="188" t="e">
        <f>IF(SUM(センター管理!#REF!)=0,"",SUM(センター管理!#REF!)/1000)</f>
        <v>#REF!</v>
      </c>
      <c r="AB288" s="187" t="str">
        <f>IF(SUM(居宅!H288)=0,"",SUM(居宅!H288)/1000)</f>
        <v/>
      </c>
      <c r="AC288" s="188" t="str">
        <f>IF(SUM(居宅!I288)=0,"",SUM(居宅!I288)/1000)</f>
        <v/>
      </c>
      <c r="AD288" s="188" t="str">
        <f>IF(SUM(居宅!L288)=0,"",SUM(居宅!L288)/1000)</f>
        <v/>
      </c>
      <c r="AE288" s="188" t="str">
        <f>IF(SUM(居宅!AF288)=0,"",SUM(居宅!AF288)/1000)</f>
        <v/>
      </c>
      <c r="AF288" s="188" t="str">
        <f>IF(SUM(居宅!AJ288)=0,"",SUM(居宅!AJ288)/1000)</f>
        <v/>
      </c>
      <c r="AG288" s="188" t="str">
        <f>IF(SUM(居宅!AT288)=0,"",SUM(居宅!AT288)/1000)</f>
        <v/>
      </c>
      <c r="AH288" s="188" t="str">
        <f>IF(SUM(居宅!BA288)=0,"",SUM(居宅!BA288)/1000)</f>
        <v/>
      </c>
      <c r="AI288" s="187">
        <f>IF(SUM(作業所!H288)=0,"",SUM(作業所!H288)/1000)</f>
        <v>100</v>
      </c>
      <c r="AJ288" s="188" t="str">
        <f>IF(SUM(作業所!I288)=0,"",SUM(作業所!I288)/1000)</f>
        <v/>
      </c>
      <c r="AK288" s="188">
        <f>IF(SUM(作業所!K288)=0,"",SUM(作業所!K288)/1000)</f>
        <v>100</v>
      </c>
      <c r="AL288" s="188" t="str">
        <f>IF(SUM(作業所!R288)=0,"",SUM(作業所!R288)/1000)</f>
        <v/>
      </c>
      <c r="AM288" s="187" t="str">
        <f>IF(SUM('市受託(公益)'!H288)=0,"",SUM('市受託(公益)'!H288)/1000)</f>
        <v/>
      </c>
      <c r="AN288" s="188"/>
      <c r="AO288" s="188"/>
      <c r="AP288" s="188"/>
      <c r="AQ288" s="188"/>
    </row>
    <row r="289" spans="1:43" ht="16.5" hidden="1" customHeight="1" outlineLevel="3">
      <c r="A289" s="183"/>
      <c r="F289" s="192" t="s">
        <v>781</v>
      </c>
      <c r="G289" s="44" t="s">
        <v>785</v>
      </c>
      <c r="H289" s="179">
        <v>0</v>
      </c>
      <c r="I289" s="179">
        <f t="shared" si="8"/>
        <v>472</v>
      </c>
      <c r="J289" s="179">
        <f t="shared" si="9"/>
        <v>472</v>
      </c>
      <c r="K289" s="186" t="str">
        <f>IF(SUM(法人!H289)=0,"",SUM(法人!H289)/1000)</f>
        <v/>
      </c>
      <c r="L289" s="187">
        <f>IF(SUM(地域!H289)=0,"",SUM(地域!H289)/1000)</f>
        <v>441</v>
      </c>
      <c r="M289" s="187" t="str">
        <f>IF(SUM(相談!H289)=0,"",SUM(相談!H289)/1000)</f>
        <v/>
      </c>
      <c r="N289" s="188" t="str">
        <f>IF(SUM(相談!I289)=0,"",SUM(相談!I289)/1000)</f>
        <v/>
      </c>
      <c r="O289" s="188" t="str">
        <f>IF(SUM(相談!M289)=0,"",SUM(相談!M289)/1000)</f>
        <v/>
      </c>
      <c r="P289" s="188" t="str">
        <f>IF(SUM(相談!T289)=0,"",SUM(相談!T289)/1000)</f>
        <v/>
      </c>
      <c r="Q289" s="187" t="str">
        <f>IF(SUM(基金!H289)=0,"",SUM(基金!H289)/1000)</f>
        <v/>
      </c>
      <c r="R289" s="181" t="str">
        <f>IF(SUM(善銀!H289)=0,"",SUM(善銀!H289)/1000)</f>
        <v/>
      </c>
      <c r="S289" s="187" t="str">
        <f>IF(SUM(一般募金!H289)=0,"",SUM(一般募金!H289)/1000)</f>
        <v/>
      </c>
      <c r="T289" s="188" t="str">
        <f>IF(SUM(一般募金!I289)=0,"",SUM(一般募金!I289)/1000)</f>
        <v/>
      </c>
      <c r="U289" s="188" t="e">
        <f>IF(SUM(一般募金!#REF!)=0,"",SUM(一般募金!#REF!)/1000)</f>
        <v>#REF!</v>
      </c>
      <c r="V289" s="188" t="str">
        <f>IF(SUM(一般募金!K289)=0,"",SUM(一般募金!K289)/1000)</f>
        <v/>
      </c>
      <c r="W289" s="187" t="str">
        <f>IF(SUM(歳末募金!H289)=0,"",SUM(歳末募金!I289)/1000)</f>
        <v/>
      </c>
      <c r="X289" s="187" t="str">
        <f>IF(SUM(センター管理!H289)=0,"",SUM(センター管理!H289)/1000)</f>
        <v/>
      </c>
      <c r="Y289" s="188" t="str">
        <f>IF(SUM(センター管理!I289)=0,"",SUM(センター管理!I289)/1000)</f>
        <v/>
      </c>
      <c r="Z289" s="188" t="str">
        <f>IF(SUM(センター管理!K289)=0,"",SUM(センター管理!K289)/1000)</f>
        <v/>
      </c>
      <c r="AA289" s="188" t="e">
        <f>IF(SUM(センター管理!#REF!)=0,"",SUM(センター管理!#REF!)/1000)</f>
        <v>#REF!</v>
      </c>
      <c r="AB289" s="187">
        <f>IF(SUM(居宅!H289)=0,"",SUM(居宅!H289)/1000)</f>
        <v>31</v>
      </c>
      <c r="AC289" s="188" t="str">
        <f>IF(SUM(居宅!I289)=0,"",SUM(居宅!I289)/1000)</f>
        <v/>
      </c>
      <c r="AD289" s="188" t="str">
        <f>IF(SUM(居宅!L289)=0,"",SUM(居宅!L289)/1000)</f>
        <v/>
      </c>
      <c r="AE289" s="188" t="str">
        <f>IF(SUM(居宅!AF289)=0,"",SUM(居宅!AF289)/1000)</f>
        <v/>
      </c>
      <c r="AF289" s="188">
        <f>IF(SUM(居宅!AJ289)=0,"",SUM(居宅!AJ289)/1000)</f>
        <v>31</v>
      </c>
      <c r="AG289" s="188" t="str">
        <f>IF(SUM(居宅!AT289)=0,"",SUM(居宅!AT289)/1000)</f>
        <v/>
      </c>
      <c r="AH289" s="188" t="str">
        <f>IF(SUM(居宅!BA289)=0,"",SUM(居宅!BA289)/1000)</f>
        <v/>
      </c>
      <c r="AI289" s="187" t="str">
        <f>IF(SUM(作業所!H289)=0,"",SUM(作業所!H289)/1000)</f>
        <v/>
      </c>
      <c r="AJ289" s="188" t="str">
        <f>IF(SUM(作業所!I289)=0,"",SUM(作業所!I289)/1000)</f>
        <v/>
      </c>
      <c r="AK289" s="188" t="str">
        <f>IF(SUM(作業所!K289)=0,"",SUM(作業所!K289)/1000)</f>
        <v/>
      </c>
      <c r="AL289" s="188" t="str">
        <f>IF(SUM(作業所!R289)=0,"",SUM(作業所!R289)/1000)</f>
        <v/>
      </c>
      <c r="AM289" s="187" t="str">
        <f>IF(SUM('市受託(公益)'!H289)=0,"",SUM('市受託(公益)'!H289)/1000)</f>
        <v/>
      </c>
      <c r="AN289" s="188"/>
      <c r="AO289" s="188"/>
      <c r="AP289" s="188"/>
      <c r="AQ289" s="188"/>
    </row>
    <row r="290" spans="1:43" ht="16.5" hidden="1" customHeight="1" outlineLevel="1">
      <c r="A290" s="183"/>
      <c r="D290" s="28" t="s">
        <v>562</v>
      </c>
      <c r="E290" s="48" t="s">
        <v>186</v>
      </c>
      <c r="F290" s="49"/>
      <c r="G290" s="185"/>
      <c r="H290" s="179">
        <v>4055</v>
      </c>
      <c r="I290" s="179">
        <f t="shared" si="8"/>
        <v>3562</v>
      </c>
      <c r="J290" s="179">
        <f t="shared" si="9"/>
        <v>-493</v>
      </c>
      <c r="K290" s="186">
        <f>IF(SUM(法人!H290)=0,"",SUM(法人!H290)/1000)</f>
        <v>508</v>
      </c>
      <c r="L290" s="187">
        <f>IF(SUM(地域!H290)=0,"",SUM(地域!H290)/1000)</f>
        <v>743</v>
      </c>
      <c r="M290" s="187">
        <f>IF(SUM(相談!H290)=0,"",SUM(相談!H290)/1000)</f>
        <v>30</v>
      </c>
      <c r="N290" s="188">
        <f>IF(SUM(相談!I290)=0,"",SUM(相談!I290)/1000)</f>
        <v>20</v>
      </c>
      <c r="O290" s="188">
        <f>IF(SUM(相談!M290)=0,"",SUM(相談!M290)/1000)</f>
        <v>10</v>
      </c>
      <c r="P290" s="188" t="str">
        <f>IF(SUM(相談!T290)=0,"",SUM(相談!T290)/1000)</f>
        <v/>
      </c>
      <c r="Q290" s="187" t="str">
        <f>IF(SUM(基金!H290)=0,"",SUM(基金!H290)/1000)</f>
        <v/>
      </c>
      <c r="R290" s="181" t="str">
        <f>IF(SUM(善銀!H290)=0,"",SUM(善銀!H290)/1000)</f>
        <v/>
      </c>
      <c r="S290" s="187" t="str">
        <f>IF(SUM(一般募金!H290)=0,"",SUM(一般募金!H290)/1000)</f>
        <v/>
      </c>
      <c r="T290" s="188" t="str">
        <f>IF(SUM(一般募金!I290)=0,"",SUM(一般募金!I290)/1000)</f>
        <v/>
      </c>
      <c r="U290" s="188" t="e">
        <f>IF(SUM(一般募金!#REF!)=0,"",SUM(一般募金!#REF!)/1000)</f>
        <v>#REF!</v>
      </c>
      <c r="V290" s="188" t="str">
        <f>IF(SUM(一般募金!K290)=0,"",SUM(一般募金!K290)/1000)</f>
        <v/>
      </c>
      <c r="W290" s="187" t="str">
        <f>IF(SUM(歳末募金!H290)=0,"",SUM(歳末募金!I290)/1000)</f>
        <v/>
      </c>
      <c r="X290" s="187">
        <f>IF(SUM(センター管理!H290)=0,"",SUM(センター管理!H290)/1000)</f>
        <v>312</v>
      </c>
      <c r="Y290" s="188">
        <f>IF(SUM(センター管理!I290)=0,"",SUM(センター管理!I290)/1000)</f>
        <v>100</v>
      </c>
      <c r="Z290" s="188">
        <f>IF(SUM(センター管理!K290)=0,"",SUM(センター管理!K290)/1000)</f>
        <v>212</v>
      </c>
      <c r="AA290" s="188" t="e">
        <f>IF(SUM(センター管理!#REF!)=0,"",SUM(センター管理!#REF!)/1000)</f>
        <v>#REF!</v>
      </c>
      <c r="AB290" s="187">
        <f>IF(SUM(居宅!H290)=0,"",SUM(居宅!H290)/1000)</f>
        <v>1837</v>
      </c>
      <c r="AC290" s="188">
        <f>IF(SUM(居宅!I290)=0,"",SUM(居宅!I290)/1000)</f>
        <v>50</v>
      </c>
      <c r="AD290" s="188">
        <f>IF(SUM(居宅!L290)=0,"",SUM(居宅!L290)/1000)</f>
        <v>604</v>
      </c>
      <c r="AE290" s="188">
        <f>IF(SUM(居宅!AF290)=0,"",SUM(居宅!AF290)/1000)</f>
        <v>66</v>
      </c>
      <c r="AF290" s="188">
        <f>IF(SUM(居宅!AJ290)=0,"",SUM(居宅!AJ290)/1000)</f>
        <v>562</v>
      </c>
      <c r="AG290" s="188">
        <f>IF(SUM(居宅!AT290)=0,"",SUM(居宅!AT290)/1000)</f>
        <v>348</v>
      </c>
      <c r="AH290" s="188">
        <f>IF(SUM(居宅!BA290)=0,"",SUM(居宅!BA290)/1000)</f>
        <v>207</v>
      </c>
      <c r="AI290" s="187">
        <f>IF(SUM(作業所!H290)=0,"",SUM(作業所!H290)/1000)</f>
        <v>132</v>
      </c>
      <c r="AJ290" s="188" t="str">
        <f>IF(SUM(作業所!I290)=0,"",SUM(作業所!I290)/1000)</f>
        <v/>
      </c>
      <c r="AK290" s="188">
        <f>IF(SUM(作業所!K290)=0,"",SUM(作業所!K290)/1000)</f>
        <v>60</v>
      </c>
      <c r="AL290" s="188">
        <f>IF(SUM(作業所!R290)=0,"",SUM(作業所!R290)/1000)</f>
        <v>72</v>
      </c>
      <c r="AM290" s="187" t="str">
        <f>IF(SUM('市受託(公益)'!H290)=0,"",SUM('市受託(公益)'!H290)/1000)</f>
        <v/>
      </c>
      <c r="AN290" s="188" t="str">
        <f>IF(SUM('市受託(公益)'!I290)=0,"",SUM('市受託(公益)'!I290)/1000)</f>
        <v/>
      </c>
      <c r="AO290" s="188" t="str">
        <f>IF(SUM('市受託(公益)'!K290)=0,"",SUM('市受託(公益)'!K290)/1000)</f>
        <v/>
      </c>
      <c r="AP290" s="188" t="str">
        <f>IF(SUM('市受託(公益)'!M290)=0,"",SUM('市受託(公益)'!M290)/1000)</f>
        <v/>
      </c>
      <c r="AQ290" s="188" t="e">
        <f>IF(SUM('市受託(公益)'!#REF!)=0,"",SUM('市受託(公益)'!#REF!)/1000)</f>
        <v>#REF!</v>
      </c>
    </row>
    <row r="291" spans="1:43" ht="16.5" hidden="1" customHeight="1" outlineLevel="1">
      <c r="A291" s="183"/>
      <c r="D291" s="28" t="s">
        <v>563</v>
      </c>
      <c r="E291" s="48" t="s">
        <v>634</v>
      </c>
      <c r="F291" s="49"/>
      <c r="G291" s="185"/>
      <c r="H291" s="179">
        <v>3294</v>
      </c>
      <c r="I291" s="179">
        <f t="shared" si="8"/>
        <v>3666</v>
      </c>
      <c r="J291" s="179">
        <f t="shared" si="9"/>
        <v>372</v>
      </c>
      <c r="K291" s="186">
        <f>IF(SUM(法人!H291)=0,"",SUM(法人!H291)/1000)</f>
        <v>514</v>
      </c>
      <c r="L291" s="187">
        <f>IF(SUM(地域!H291)=0,"",SUM(地域!H291)/1000)</f>
        <v>841</v>
      </c>
      <c r="M291" s="187" t="str">
        <f>IF(SUM(相談!H291)=0,"",SUM(相談!H291)/1000)</f>
        <v/>
      </c>
      <c r="N291" s="188" t="str">
        <f>IF(SUM(相談!I291)=0,"",SUM(相談!I291)/1000)</f>
        <v/>
      </c>
      <c r="O291" s="188" t="str">
        <f>IF(SUM(相談!M291)=0,"",SUM(相談!M291)/1000)</f>
        <v/>
      </c>
      <c r="P291" s="188" t="str">
        <f>IF(SUM(相談!T291)=0,"",SUM(相談!T291)/1000)</f>
        <v/>
      </c>
      <c r="Q291" s="187" t="str">
        <f>IF(SUM(基金!H291)=0,"",SUM(基金!H291)/1000)</f>
        <v/>
      </c>
      <c r="R291" s="181" t="str">
        <f>IF(SUM(善銀!H291)=0,"",SUM(善銀!H291)/1000)</f>
        <v/>
      </c>
      <c r="S291" s="187" t="str">
        <f>IF(SUM(一般募金!H291)=0,"",SUM(一般募金!H291)/1000)</f>
        <v/>
      </c>
      <c r="T291" s="188" t="str">
        <f>IF(SUM(一般募金!I291)=0,"",SUM(一般募金!I291)/1000)</f>
        <v/>
      </c>
      <c r="U291" s="188" t="e">
        <f>IF(SUM(一般募金!#REF!)=0,"",SUM(一般募金!#REF!)/1000)</f>
        <v>#REF!</v>
      </c>
      <c r="V291" s="188" t="str">
        <f>IF(SUM(一般募金!K291)=0,"",SUM(一般募金!K291)/1000)</f>
        <v/>
      </c>
      <c r="W291" s="187" t="str">
        <f>IF(SUM(歳末募金!H291)=0,"",SUM(歳末募金!I291)/1000)</f>
        <v/>
      </c>
      <c r="X291" s="187">
        <f>IF(SUM(センター管理!H291)=0,"",SUM(センター管理!H291)/1000)</f>
        <v>60</v>
      </c>
      <c r="Y291" s="188" t="str">
        <f>IF(SUM(センター管理!I291)=0,"",SUM(センター管理!I291)/1000)</f>
        <v/>
      </c>
      <c r="Z291" s="188">
        <f>IF(SUM(センター管理!K291)=0,"",SUM(センター管理!K291)/1000)</f>
        <v>60</v>
      </c>
      <c r="AA291" s="188" t="e">
        <f>IF(SUM(センター管理!#REF!)=0,"",SUM(センター管理!#REF!)/1000)</f>
        <v>#REF!</v>
      </c>
      <c r="AB291" s="187">
        <f>IF(SUM(居宅!H291)=0,"",SUM(居宅!H291)/1000)</f>
        <v>1849</v>
      </c>
      <c r="AC291" s="188">
        <f>IF(SUM(居宅!I291)=0,"",SUM(居宅!I291)/1000)</f>
        <v>50</v>
      </c>
      <c r="AD291" s="188">
        <f>IF(SUM(居宅!L291)=0,"",SUM(居宅!L291)/1000)</f>
        <v>509</v>
      </c>
      <c r="AE291" s="188">
        <f>IF(SUM(居宅!AF291)=0,"",SUM(居宅!AF291)/1000)</f>
        <v>52</v>
      </c>
      <c r="AF291" s="188">
        <f>IF(SUM(居宅!AJ291)=0,"",SUM(居宅!AJ291)/1000)</f>
        <v>876</v>
      </c>
      <c r="AG291" s="188">
        <f>IF(SUM(居宅!AT291)=0,"",SUM(居宅!AT291)/1000)</f>
        <v>242</v>
      </c>
      <c r="AH291" s="188">
        <f>IF(SUM(居宅!BA291)=0,"",SUM(居宅!BA291)/1000)</f>
        <v>120</v>
      </c>
      <c r="AI291" s="187">
        <f>IF(SUM(作業所!H291)=0,"",SUM(作業所!H291)/1000)</f>
        <v>402</v>
      </c>
      <c r="AJ291" s="188" t="str">
        <f>IF(SUM(作業所!I291)=0,"",SUM(作業所!I291)/1000)</f>
        <v/>
      </c>
      <c r="AK291" s="188">
        <f>IF(SUM(作業所!K291)=0,"",SUM(作業所!K291)/1000)</f>
        <v>360</v>
      </c>
      <c r="AL291" s="188">
        <f>IF(SUM(作業所!R291)=0,"",SUM(作業所!R291)/1000)</f>
        <v>42</v>
      </c>
      <c r="AM291" s="187" t="str">
        <f>IF(SUM('市受託(公益)'!H291)=0,"",SUM('市受託(公益)'!H291)/1000)</f>
        <v/>
      </c>
      <c r="AN291" s="188" t="str">
        <f>IF(SUM('市受託(公益)'!I291)=0,"",SUM('市受託(公益)'!I291)/1000)</f>
        <v/>
      </c>
      <c r="AO291" s="188" t="str">
        <f>IF(SUM('市受託(公益)'!K291)=0,"",SUM('市受託(公益)'!K291)/1000)</f>
        <v/>
      </c>
      <c r="AP291" s="188" t="str">
        <f>IF(SUM('市受託(公益)'!M291)=0,"",SUM('市受託(公益)'!M291)/1000)</f>
        <v/>
      </c>
      <c r="AQ291" s="188" t="e">
        <f>IF(SUM('市受託(公益)'!#REF!)=0,"",SUM('市受託(公益)'!#REF!)/1000)</f>
        <v>#REF!</v>
      </c>
    </row>
    <row r="292" spans="1:43" ht="16.5" hidden="1" customHeight="1" outlineLevel="1">
      <c r="A292" s="183"/>
      <c r="D292" s="24" t="s">
        <v>564</v>
      </c>
      <c r="E292" s="83" t="s">
        <v>635</v>
      </c>
      <c r="F292" s="49"/>
      <c r="G292" s="185"/>
      <c r="H292" s="179">
        <v>5244</v>
      </c>
      <c r="I292" s="179">
        <f t="shared" si="8"/>
        <v>5595</v>
      </c>
      <c r="J292" s="179">
        <f t="shared" si="9"/>
        <v>351</v>
      </c>
      <c r="K292" s="186" t="str">
        <f>IF(SUM(法人!H292)=0,"",SUM(法人!H292)/1000)</f>
        <v/>
      </c>
      <c r="L292" s="187" t="str">
        <f>IF(SUM(地域!H292)=0,"",SUM(地域!H292)/1000)</f>
        <v/>
      </c>
      <c r="M292" s="187" t="str">
        <f>IF(SUM(相談!H292)=0,"",SUM(相談!H292)/1000)</f>
        <v/>
      </c>
      <c r="N292" s="188" t="str">
        <f>IF(SUM(相談!I292)=0,"",SUM(相談!I292)/1000)</f>
        <v/>
      </c>
      <c r="O292" s="188" t="str">
        <f>IF(SUM(相談!M292)=0,"",SUM(相談!M292)/1000)</f>
        <v/>
      </c>
      <c r="P292" s="188" t="str">
        <f>IF(SUM(相談!T292)=0,"",SUM(相談!T292)/1000)</f>
        <v/>
      </c>
      <c r="Q292" s="187" t="str">
        <f>IF(SUM(基金!H292)=0,"",SUM(基金!H292)/1000)</f>
        <v/>
      </c>
      <c r="R292" s="181" t="str">
        <f>IF(SUM(善銀!H292)=0,"",SUM(善銀!H292)/1000)</f>
        <v/>
      </c>
      <c r="S292" s="187" t="str">
        <f>IF(SUM(一般募金!H292)=0,"",SUM(一般募金!H292)/1000)</f>
        <v/>
      </c>
      <c r="T292" s="188" t="str">
        <f>IF(SUM(一般募金!I292)=0,"",SUM(一般募金!I292)/1000)</f>
        <v/>
      </c>
      <c r="U292" s="188" t="e">
        <f>IF(SUM(一般募金!#REF!)=0,"",SUM(一般募金!#REF!)/1000)</f>
        <v>#REF!</v>
      </c>
      <c r="V292" s="188" t="str">
        <f>IF(SUM(一般募金!K292)=0,"",SUM(一般募金!K292)/1000)</f>
        <v/>
      </c>
      <c r="W292" s="187" t="str">
        <f>IF(SUM(歳末募金!H292)=0,"",SUM(歳末募金!I292)/1000)</f>
        <v/>
      </c>
      <c r="X292" s="187">
        <f>IF(SUM(センター管理!H292)=0,"",SUM(センター管理!H292)/1000)</f>
        <v>4631</v>
      </c>
      <c r="Y292" s="188">
        <f>IF(SUM(センター管理!I292)=0,"",SUM(センター管理!I292)/1000)</f>
        <v>3357</v>
      </c>
      <c r="Z292" s="188">
        <f>IF(SUM(センター管理!K292)=0,"",SUM(センター管理!K292)/1000)</f>
        <v>1274</v>
      </c>
      <c r="AA292" s="188" t="e">
        <f>IF(SUM(センター管理!#REF!)=0,"",SUM(センター管理!#REF!)/1000)</f>
        <v>#REF!</v>
      </c>
      <c r="AB292" s="187">
        <f>IF(SUM(居宅!H292)=0,"",SUM(居宅!H292)/1000)</f>
        <v>964</v>
      </c>
      <c r="AC292" s="188" t="str">
        <f>IF(SUM(居宅!I292)=0,"",SUM(居宅!I292)/1000)</f>
        <v/>
      </c>
      <c r="AD292" s="188">
        <f>IF(SUM(居宅!L292)=0,"",SUM(居宅!L292)/1000)</f>
        <v>280</v>
      </c>
      <c r="AE292" s="188" t="str">
        <f>IF(SUM(居宅!AF292)=0,"",SUM(居宅!AF292)/1000)</f>
        <v/>
      </c>
      <c r="AF292" s="188">
        <f>IF(SUM(居宅!AJ292)=0,"",SUM(居宅!AJ292)/1000)</f>
        <v>284</v>
      </c>
      <c r="AG292" s="188">
        <f>IF(SUM(居宅!AT292)=0,"",SUM(居宅!AT292)/1000)</f>
        <v>130</v>
      </c>
      <c r="AH292" s="188">
        <f>IF(SUM(居宅!BA292)=0,"",SUM(居宅!BA292)/1000)</f>
        <v>270</v>
      </c>
      <c r="AI292" s="187" t="str">
        <f>IF(SUM(作業所!H292)=0,"",SUM(作業所!H292)/1000)</f>
        <v/>
      </c>
      <c r="AJ292" s="188" t="str">
        <f>IF(SUM(作業所!I292)=0,"",SUM(作業所!I292)/1000)</f>
        <v/>
      </c>
      <c r="AK292" s="188" t="str">
        <f>IF(SUM(作業所!K292)=0,"",SUM(作業所!K292)/1000)</f>
        <v/>
      </c>
      <c r="AL292" s="188" t="str">
        <f>IF(SUM(作業所!R292)=0,"",SUM(作業所!R292)/1000)</f>
        <v/>
      </c>
      <c r="AM292" s="187" t="str">
        <f>IF(SUM('市受託(公益)'!H292)=0,"",SUM('市受託(公益)'!H292)/1000)</f>
        <v/>
      </c>
      <c r="AN292" s="188" t="str">
        <f>IF(SUM('市受託(公益)'!I292)=0,"",SUM('市受託(公益)'!I292)/1000)</f>
        <v/>
      </c>
      <c r="AO292" s="188" t="str">
        <f>IF(SUM('市受託(公益)'!K292)=0,"",SUM('市受託(公益)'!K292)/1000)</f>
        <v/>
      </c>
      <c r="AP292" s="188" t="str">
        <f>IF(SUM('市受託(公益)'!M292)=0,"",SUM('市受託(公益)'!M292)/1000)</f>
        <v/>
      </c>
      <c r="AQ292" s="188" t="e">
        <f>IF(SUM('市受託(公益)'!#REF!)=0,"",SUM('市受託(公益)'!#REF!)/1000)</f>
        <v>#REF!</v>
      </c>
    </row>
    <row r="293" spans="1:43" ht="16.5" hidden="1" customHeight="1" outlineLevel="3">
      <c r="A293" s="183"/>
      <c r="F293" s="192" t="s">
        <v>778</v>
      </c>
      <c r="G293" s="44" t="s">
        <v>873</v>
      </c>
      <c r="H293" s="179">
        <v>0</v>
      </c>
      <c r="I293" s="179">
        <f t="shared" si="8"/>
        <v>3302</v>
      </c>
      <c r="J293" s="179">
        <f t="shared" si="9"/>
        <v>3302</v>
      </c>
      <c r="K293" s="186" t="str">
        <f>IF(SUM(法人!H293)=0,"",SUM(法人!H293)/1000)</f>
        <v/>
      </c>
      <c r="L293" s="187" t="str">
        <f>IF(SUM(地域!H293)=0,"",SUM(地域!H293)/1000)</f>
        <v/>
      </c>
      <c r="M293" s="187" t="str">
        <f>IF(SUM(相談!H293)=0,"",SUM(相談!H293)/1000)</f>
        <v/>
      </c>
      <c r="N293" s="188" t="str">
        <f>IF(SUM(相談!I293)=0,"",SUM(相談!I293)/1000)</f>
        <v/>
      </c>
      <c r="O293" s="188" t="str">
        <f>IF(SUM(相談!M293)=0,"",SUM(相談!M293)/1000)</f>
        <v/>
      </c>
      <c r="P293" s="188" t="str">
        <f>IF(SUM(相談!T293)=0,"",SUM(相談!T293)/1000)</f>
        <v/>
      </c>
      <c r="Q293" s="187" t="str">
        <f>IF(SUM(基金!H293)=0,"",SUM(基金!H293)/1000)</f>
        <v/>
      </c>
      <c r="R293" s="181" t="str">
        <f>IF(SUM(善銀!H293)=0,"",SUM(善銀!H293)/1000)</f>
        <v/>
      </c>
      <c r="S293" s="187" t="str">
        <f>IF(SUM(一般募金!H293)=0,"",SUM(一般募金!H293)/1000)</f>
        <v/>
      </c>
      <c r="T293" s="188" t="str">
        <f>IF(SUM(一般募金!I293)=0,"",SUM(一般募金!I293)/1000)</f>
        <v/>
      </c>
      <c r="U293" s="188" t="e">
        <f>IF(SUM(一般募金!#REF!)=0,"",SUM(一般募金!#REF!)/1000)</f>
        <v>#REF!</v>
      </c>
      <c r="V293" s="188" t="str">
        <f>IF(SUM(一般募金!K293)=0,"",SUM(一般募金!K293)/1000)</f>
        <v/>
      </c>
      <c r="W293" s="187" t="str">
        <f>IF(SUM(歳末募金!H293)=0,"",SUM(歳末募金!I293)/1000)</f>
        <v/>
      </c>
      <c r="X293" s="187">
        <f>IF(SUM(センター管理!H293)=0,"",SUM(センター管理!H293)/1000)</f>
        <v>3002</v>
      </c>
      <c r="Y293" s="188">
        <f>IF(SUM(センター管理!I293)=0,"",SUM(センター管理!I293)/1000)</f>
        <v>2700</v>
      </c>
      <c r="Z293" s="188">
        <f>IF(SUM(センター管理!K293)=0,"",SUM(センター管理!K293)/1000)</f>
        <v>302</v>
      </c>
      <c r="AA293" s="188" t="e">
        <f>IF(SUM(センター管理!#REF!)=0,"",SUM(センター管理!#REF!)/1000)</f>
        <v>#REF!</v>
      </c>
      <c r="AB293" s="187">
        <f>IF(SUM(居宅!H293)=0,"",SUM(居宅!H293)/1000)</f>
        <v>300</v>
      </c>
      <c r="AC293" s="188" t="str">
        <f>IF(SUM(居宅!I293)=0,"",SUM(居宅!I293)/1000)</f>
        <v/>
      </c>
      <c r="AD293" s="188">
        <f>IF(SUM(居宅!L293)=0,"",SUM(居宅!L293)/1000)</f>
        <v>140</v>
      </c>
      <c r="AE293" s="188" t="str">
        <f>IF(SUM(居宅!AF293)=0,"",SUM(居宅!AF293)/1000)</f>
        <v/>
      </c>
      <c r="AF293" s="188">
        <f>IF(SUM(居宅!AJ293)=0,"",SUM(居宅!AJ293)/1000)</f>
        <v>80</v>
      </c>
      <c r="AG293" s="188" t="str">
        <f>IF(SUM(居宅!AT293)=0,"",SUM(居宅!AT293)/1000)</f>
        <v/>
      </c>
      <c r="AH293" s="188">
        <f>IF(SUM(居宅!BA293)=0,"",SUM(居宅!BA293)/1000)</f>
        <v>80</v>
      </c>
      <c r="AI293" s="187" t="str">
        <f>IF(SUM(作業所!H293)=0,"",SUM(作業所!H293)/1000)</f>
        <v/>
      </c>
      <c r="AJ293" s="188" t="str">
        <f>IF(SUM(作業所!I293)=0,"",SUM(作業所!I293)/1000)</f>
        <v/>
      </c>
      <c r="AK293" s="188" t="str">
        <f>IF(SUM(作業所!K293)=0,"",SUM(作業所!K293)/1000)</f>
        <v/>
      </c>
      <c r="AL293" s="188" t="str">
        <f>IF(SUM(作業所!R293)=0,"",SUM(作業所!R293)/1000)</f>
        <v/>
      </c>
      <c r="AM293" s="187" t="str">
        <f>IF(SUM('市受託(公益)'!H293)=0,"",SUM('市受託(公益)'!H293)/1000)</f>
        <v/>
      </c>
      <c r="AN293" s="188"/>
      <c r="AO293" s="188"/>
      <c r="AP293" s="188"/>
      <c r="AQ293" s="188"/>
    </row>
    <row r="294" spans="1:43" ht="16.5" hidden="1" customHeight="1" outlineLevel="3">
      <c r="A294" s="183"/>
      <c r="F294" s="192" t="s">
        <v>779</v>
      </c>
      <c r="G294" s="44" t="s">
        <v>874</v>
      </c>
      <c r="H294" s="179">
        <v>0</v>
      </c>
      <c r="I294" s="179">
        <f t="shared" si="8"/>
        <v>1935</v>
      </c>
      <c r="J294" s="179">
        <f t="shared" si="9"/>
        <v>1935</v>
      </c>
      <c r="K294" s="186" t="str">
        <f>IF(SUM(法人!H294)=0,"",SUM(法人!H294)/1000)</f>
        <v/>
      </c>
      <c r="L294" s="187" t="str">
        <f>IF(SUM(地域!H294)=0,"",SUM(地域!H294)/1000)</f>
        <v/>
      </c>
      <c r="M294" s="187" t="str">
        <f>IF(SUM(相談!H294)=0,"",SUM(相談!H294)/1000)</f>
        <v/>
      </c>
      <c r="N294" s="188" t="str">
        <f>IF(SUM(相談!I294)=0,"",SUM(相談!I294)/1000)</f>
        <v/>
      </c>
      <c r="O294" s="188" t="str">
        <f>IF(SUM(相談!M294)=0,"",SUM(相談!M294)/1000)</f>
        <v/>
      </c>
      <c r="P294" s="188" t="str">
        <f>IF(SUM(相談!T294)=0,"",SUM(相談!T294)/1000)</f>
        <v/>
      </c>
      <c r="Q294" s="187" t="str">
        <f>IF(SUM(基金!H294)=0,"",SUM(基金!H294)/1000)</f>
        <v/>
      </c>
      <c r="R294" s="181" t="str">
        <f>IF(SUM(善銀!H294)=0,"",SUM(善銀!H294)/1000)</f>
        <v/>
      </c>
      <c r="S294" s="187" t="str">
        <f>IF(SUM(一般募金!H294)=0,"",SUM(一般募金!H294)/1000)</f>
        <v/>
      </c>
      <c r="T294" s="188" t="str">
        <f>IF(SUM(一般募金!I294)=0,"",SUM(一般募金!I294)/1000)</f>
        <v/>
      </c>
      <c r="U294" s="188" t="e">
        <f>IF(SUM(一般募金!#REF!)=0,"",SUM(一般募金!#REF!)/1000)</f>
        <v>#REF!</v>
      </c>
      <c r="V294" s="188" t="str">
        <f>IF(SUM(一般募金!K294)=0,"",SUM(一般募金!K294)/1000)</f>
        <v/>
      </c>
      <c r="W294" s="187" t="str">
        <f>IF(SUM(歳末募金!H294)=0,"",SUM(歳末募金!I294)/1000)</f>
        <v/>
      </c>
      <c r="X294" s="187">
        <f>IF(SUM(センター管理!H294)=0,"",SUM(センター管理!H294)/1000)</f>
        <v>1435</v>
      </c>
      <c r="Y294" s="188">
        <f>IF(SUM(センター管理!I294)=0,"",SUM(センター管理!I294)/1000)</f>
        <v>619</v>
      </c>
      <c r="Z294" s="188">
        <f>IF(SUM(センター管理!K294)=0,"",SUM(センター管理!K294)/1000)</f>
        <v>816</v>
      </c>
      <c r="AA294" s="188" t="e">
        <f>IF(SUM(センター管理!#REF!)=0,"",SUM(センター管理!#REF!)/1000)</f>
        <v>#REF!</v>
      </c>
      <c r="AB294" s="187">
        <f>IF(SUM(居宅!H294)=0,"",SUM(居宅!H294)/1000)</f>
        <v>500</v>
      </c>
      <c r="AC294" s="188" t="str">
        <f>IF(SUM(居宅!I294)=0,"",SUM(居宅!I294)/1000)</f>
        <v/>
      </c>
      <c r="AD294" s="188">
        <f>IF(SUM(居宅!L294)=0,"",SUM(居宅!L294)/1000)</f>
        <v>140</v>
      </c>
      <c r="AE294" s="188" t="str">
        <f>IF(SUM(居宅!AF294)=0,"",SUM(居宅!AF294)/1000)</f>
        <v/>
      </c>
      <c r="AF294" s="188">
        <f>IF(SUM(居宅!AJ294)=0,"",SUM(居宅!AJ294)/1000)</f>
        <v>120</v>
      </c>
      <c r="AG294" s="188">
        <f>IF(SUM(居宅!AT294)=0,"",SUM(居宅!AT294)/1000)</f>
        <v>130</v>
      </c>
      <c r="AH294" s="188">
        <f>IF(SUM(居宅!BA294)=0,"",SUM(居宅!BA294)/1000)</f>
        <v>110</v>
      </c>
      <c r="AI294" s="187" t="str">
        <f>IF(SUM(作業所!H294)=0,"",SUM(作業所!H294)/1000)</f>
        <v/>
      </c>
      <c r="AJ294" s="188" t="str">
        <f>IF(SUM(作業所!I294)=0,"",SUM(作業所!I294)/1000)</f>
        <v/>
      </c>
      <c r="AK294" s="188" t="str">
        <f>IF(SUM(作業所!K294)=0,"",SUM(作業所!K294)/1000)</f>
        <v/>
      </c>
      <c r="AL294" s="188" t="str">
        <f>IF(SUM(作業所!R294)=0,"",SUM(作業所!R294)/1000)</f>
        <v/>
      </c>
      <c r="AM294" s="187" t="str">
        <f>IF(SUM('市受託(公益)'!H294)=0,"",SUM('市受託(公益)'!H294)/1000)</f>
        <v/>
      </c>
      <c r="AN294" s="188"/>
      <c r="AO294" s="188"/>
      <c r="AP294" s="188"/>
      <c r="AQ294" s="188"/>
    </row>
    <row r="295" spans="1:43" ht="16.5" hidden="1" customHeight="1" outlineLevel="3">
      <c r="A295" s="183"/>
      <c r="F295" s="192" t="s">
        <v>776</v>
      </c>
      <c r="G295" s="44" t="s">
        <v>875</v>
      </c>
      <c r="H295" s="179">
        <v>0</v>
      </c>
      <c r="I295" s="179">
        <f t="shared" si="8"/>
        <v>358</v>
      </c>
      <c r="J295" s="179">
        <f t="shared" si="9"/>
        <v>358</v>
      </c>
      <c r="K295" s="186" t="str">
        <f>IF(SUM(法人!H295)=0,"",SUM(法人!H295)/1000)</f>
        <v/>
      </c>
      <c r="L295" s="187" t="str">
        <f>IF(SUM(地域!H295)=0,"",SUM(地域!H295)/1000)</f>
        <v/>
      </c>
      <c r="M295" s="187" t="str">
        <f>IF(SUM(相談!H295)=0,"",SUM(相談!H295)/1000)</f>
        <v/>
      </c>
      <c r="N295" s="188" t="str">
        <f>IF(SUM(相談!I295)=0,"",SUM(相談!I295)/1000)</f>
        <v/>
      </c>
      <c r="O295" s="188" t="str">
        <f>IF(SUM(相談!M295)=0,"",SUM(相談!M295)/1000)</f>
        <v/>
      </c>
      <c r="P295" s="188" t="str">
        <f>IF(SUM(相談!T295)=0,"",SUM(相談!T295)/1000)</f>
        <v/>
      </c>
      <c r="Q295" s="187" t="str">
        <f>IF(SUM(基金!H295)=0,"",SUM(基金!H295)/1000)</f>
        <v/>
      </c>
      <c r="R295" s="181" t="str">
        <f>IF(SUM(善銀!H295)=0,"",SUM(善銀!H295)/1000)</f>
        <v/>
      </c>
      <c r="S295" s="187" t="str">
        <f>IF(SUM(一般募金!H295)=0,"",SUM(一般募金!H295)/1000)</f>
        <v/>
      </c>
      <c r="T295" s="188" t="str">
        <f>IF(SUM(一般募金!I295)=0,"",SUM(一般募金!I295)/1000)</f>
        <v/>
      </c>
      <c r="U295" s="188" t="e">
        <f>IF(SUM(一般募金!#REF!)=0,"",SUM(一般募金!#REF!)/1000)</f>
        <v>#REF!</v>
      </c>
      <c r="V295" s="188" t="str">
        <f>IF(SUM(一般募金!K295)=0,"",SUM(一般募金!K295)/1000)</f>
        <v/>
      </c>
      <c r="W295" s="187" t="str">
        <f>IF(SUM(歳末募金!H295)=0,"",SUM(歳末募金!I295)/1000)</f>
        <v/>
      </c>
      <c r="X295" s="187">
        <f>IF(SUM(センター管理!H295)=0,"",SUM(センター管理!H295)/1000)</f>
        <v>194</v>
      </c>
      <c r="Y295" s="188">
        <f>IF(SUM(センター管理!I295)=0,"",SUM(センター管理!I295)/1000)</f>
        <v>38</v>
      </c>
      <c r="Z295" s="188">
        <f>IF(SUM(センター管理!K295)=0,"",SUM(センター管理!K295)/1000)</f>
        <v>156</v>
      </c>
      <c r="AA295" s="188" t="e">
        <f>IF(SUM(センター管理!#REF!)=0,"",SUM(センター管理!#REF!)/1000)</f>
        <v>#REF!</v>
      </c>
      <c r="AB295" s="187">
        <f>IF(SUM(居宅!H295)=0,"",SUM(居宅!H295)/1000)</f>
        <v>164</v>
      </c>
      <c r="AC295" s="188" t="str">
        <f>IF(SUM(居宅!I295)=0,"",SUM(居宅!I295)/1000)</f>
        <v/>
      </c>
      <c r="AD295" s="188" t="str">
        <f>IF(SUM(居宅!L295)=0,"",SUM(居宅!L295)/1000)</f>
        <v/>
      </c>
      <c r="AE295" s="188" t="str">
        <f>IF(SUM(居宅!AF295)=0,"",SUM(居宅!AF295)/1000)</f>
        <v/>
      </c>
      <c r="AF295" s="188">
        <f>IF(SUM(居宅!AJ295)=0,"",SUM(居宅!AJ295)/1000)</f>
        <v>84</v>
      </c>
      <c r="AG295" s="188" t="str">
        <f>IF(SUM(居宅!AT295)=0,"",SUM(居宅!AT295)/1000)</f>
        <v/>
      </c>
      <c r="AH295" s="188">
        <f>IF(SUM(居宅!BA295)=0,"",SUM(居宅!BA295)/1000)</f>
        <v>80</v>
      </c>
      <c r="AI295" s="187" t="str">
        <f>IF(SUM(作業所!H295)=0,"",SUM(作業所!H295)/1000)</f>
        <v/>
      </c>
      <c r="AJ295" s="188" t="str">
        <f>IF(SUM(作業所!I295)=0,"",SUM(作業所!I295)/1000)</f>
        <v/>
      </c>
      <c r="AK295" s="188" t="str">
        <f>IF(SUM(作業所!K295)=0,"",SUM(作業所!K295)/1000)</f>
        <v/>
      </c>
      <c r="AL295" s="188" t="str">
        <f>IF(SUM(作業所!R295)=0,"",SUM(作業所!R295)/1000)</f>
        <v/>
      </c>
      <c r="AM295" s="187" t="str">
        <f>IF(SUM('市受託(公益)'!H295)=0,"",SUM('市受託(公益)'!H295)/1000)</f>
        <v/>
      </c>
      <c r="AN295" s="188"/>
      <c r="AO295" s="188"/>
      <c r="AP295" s="188"/>
      <c r="AQ295" s="188"/>
    </row>
    <row r="296" spans="1:43" ht="16.5" hidden="1" customHeight="1" outlineLevel="1">
      <c r="A296" s="183"/>
      <c r="D296" s="28" t="s">
        <v>565</v>
      </c>
      <c r="E296" s="48" t="s">
        <v>636</v>
      </c>
      <c r="F296" s="49"/>
      <c r="G296" s="185"/>
      <c r="H296" s="179">
        <v>699</v>
      </c>
      <c r="I296" s="179">
        <f t="shared" si="8"/>
        <v>697</v>
      </c>
      <c r="J296" s="179">
        <f t="shared" si="9"/>
        <v>-2</v>
      </c>
      <c r="K296" s="186">
        <f>IF(SUM(法人!H296)=0,"",SUM(法人!H296)/1000)</f>
        <v>30</v>
      </c>
      <c r="L296" s="187">
        <f>IF(SUM(地域!H296)=0,"",SUM(地域!H296)/1000)</f>
        <v>55</v>
      </c>
      <c r="M296" s="187" t="str">
        <f>IF(SUM(相談!H296)=0,"",SUM(相談!H296)/1000)</f>
        <v/>
      </c>
      <c r="N296" s="188" t="str">
        <f>IF(SUM(相談!I296)=0,"",SUM(相談!I296)/1000)</f>
        <v/>
      </c>
      <c r="O296" s="188" t="str">
        <f>IF(SUM(相談!M296)=0,"",SUM(相談!M296)/1000)</f>
        <v/>
      </c>
      <c r="P296" s="188" t="str">
        <f>IF(SUM(相談!T296)=0,"",SUM(相談!T296)/1000)</f>
        <v/>
      </c>
      <c r="Q296" s="187" t="str">
        <f>IF(SUM(基金!H296)=0,"",SUM(基金!H296)/1000)</f>
        <v/>
      </c>
      <c r="R296" s="181" t="str">
        <f>IF(SUM(善銀!H296)=0,"",SUM(善銀!H296)/1000)</f>
        <v/>
      </c>
      <c r="S296" s="187" t="str">
        <f>IF(SUM(一般募金!H296)=0,"",SUM(一般募金!H296)/1000)</f>
        <v/>
      </c>
      <c r="T296" s="188" t="str">
        <f>IF(SUM(一般募金!I296)=0,"",SUM(一般募金!I296)/1000)</f>
        <v/>
      </c>
      <c r="U296" s="188" t="e">
        <f>IF(SUM(一般募金!#REF!)=0,"",SUM(一般募金!#REF!)/1000)</f>
        <v>#REF!</v>
      </c>
      <c r="V296" s="188" t="str">
        <f>IF(SUM(一般募金!K296)=0,"",SUM(一般募金!K296)/1000)</f>
        <v/>
      </c>
      <c r="W296" s="187" t="str">
        <f>IF(SUM(歳末募金!H296)=0,"",SUM(歳末募金!I296)/1000)</f>
        <v/>
      </c>
      <c r="X296" s="187">
        <f>IF(SUM(センター管理!H296)=0,"",SUM(センター管理!H296)/1000)</f>
        <v>276</v>
      </c>
      <c r="Y296" s="188" t="str">
        <f>IF(SUM(センター管理!I296)=0,"",SUM(センター管理!I296)/1000)</f>
        <v/>
      </c>
      <c r="Z296" s="188">
        <f>IF(SUM(センター管理!K296)=0,"",SUM(センター管理!K296)/1000)</f>
        <v>276</v>
      </c>
      <c r="AA296" s="188" t="e">
        <f>IF(SUM(センター管理!#REF!)=0,"",SUM(センター管理!#REF!)/1000)</f>
        <v>#REF!</v>
      </c>
      <c r="AB296" s="187">
        <f>IF(SUM(居宅!H296)=0,"",SUM(居宅!H296)/1000)</f>
        <v>336</v>
      </c>
      <c r="AC296" s="188">
        <f>IF(SUM(居宅!I296)=0,"",SUM(居宅!I296)/1000)</f>
        <v>20</v>
      </c>
      <c r="AD296" s="188">
        <f>IF(SUM(居宅!L296)=0,"",SUM(居宅!L296)/1000)</f>
        <v>105</v>
      </c>
      <c r="AE296" s="188">
        <f>IF(SUM(居宅!AF296)=0,"",SUM(居宅!AF296)/1000)</f>
        <v>20</v>
      </c>
      <c r="AF296" s="188">
        <f>IF(SUM(居宅!AJ296)=0,"",SUM(居宅!AJ296)/1000)</f>
        <v>111</v>
      </c>
      <c r="AG296" s="188">
        <f>IF(SUM(居宅!AT296)=0,"",SUM(居宅!AT296)/1000)</f>
        <v>35</v>
      </c>
      <c r="AH296" s="188">
        <f>IF(SUM(居宅!BA296)=0,"",SUM(居宅!BA296)/1000)</f>
        <v>45</v>
      </c>
      <c r="AI296" s="187" t="str">
        <f>IF(SUM(作業所!H296)=0,"",SUM(作業所!H296)/1000)</f>
        <v/>
      </c>
      <c r="AJ296" s="188" t="str">
        <f>IF(SUM(作業所!I296)=0,"",SUM(作業所!I296)/1000)</f>
        <v/>
      </c>
      <c r="AK296" s="188" t="str">
        <f>IF(SUM(作業所!K296)=0,"",SUM(作業所!K296)/1000)</f>
        <v/>
      </c>
      <c r="AL296" s="188" t="str">
        <f>IF(SUM(作業所!R296)=0,"",SUM(作業所!R296)/1000)</f>
        <v/>
      </c>
      <c r="AM296" s="187" t="str">
        <f>IF(SUM('市受託(公益)'!H296)=0,"",SUM('市受託(公益)'!H296)/1000)</f>
        <v/>
      </c>
      <c r="AN296" s="191" t="str">
        <f>IF(SUM('市受託(公益)'!I296)=0,"",SUM('市受託(公益)'!I296)/1000)</f>
        <v/>
      </c>
      <c r="AO296" s="191" t="str">
        <f>IF(SUM('市受託(公益)'!K296)=0,"",SUM('市受託(公益)'!K296)/1000)</f>
        <v/>
      </c>
      <c r="AP296" s="191" t="str">
        <f>IF(SUM('市受託(公益)'!M296)=0,"",SUM('市受託(公益)'!M296)/1000)</f>
        <v/>
      </c>
      <c r="AQ296" s="191" t="e">
        <f>IF(SUM('市受託(公益)'!#REF!)=0,"",SUM('市受託(公益)'!#REF!)/1000)</f>
        <v>#REF!</v>
      </c>
    </row>
    <row r="297" spans="1:43" ht="16.5" hidden="1" customHeight="1" outlineLevel="1">
      <c r="A297" s="183"/>
      <c r="D297" s="24" t="s">
        <v>566</v>
      </c>
      <c r="E297" s="83" t="s">
        <v>637</v>
      </c>
      <c r="F297" s="49"/>
      <c r="G297" s="185"/>
      <c r="H297" s="179">
        <v>1475</v>
      </c>
      <c r="I297" s="179">
        <f t="shared" si="8"/>
        <v>1570</v>
      </c>
      <c r="J297" s="179">
        <f t="shared" si="9"/>
        <v>95</v>
      </c>
      <c r="K297" s="186">
        <f>IF(SUM(法人!H297)=0,"",SUM(法人!H297)/1000)</f>
        <v>50</v>
      </c>
      <c r="L297" s="187">
        <f>IF(SUM(地域!H297)=0,"",SUM(地域!H297)/1000)</f>
        <v>100</v>
      </c>
      <c r="M297" s="187" t="str">
        <f>IF(SUM(相談!H297)=0,"",SUM(相談!H297)/1000)</f>
        <v/>
      </c>
      <c r="N297" s="188" t="str">
        <f>IF(SUM(相談!I297)=0,"",SUM(相談!I297)/1000)</f>
        <v/>
      </c>
      <c r="O297" s="188" t="str">
        <f>IF(SUM(相談!M297)=0,"",SUM(相談!M297)/1000)</f>
        <v/>
      </c>
      <c r="P297" s="188" t="str">
        <f>IF(SUM(相談!T297)=0,"",SUM(相談!T297)/1000)</f>
        <v/>
      </c>
      <c r="Q297" s="187" t="str">
        <f>IF(SUM(基金!H297)=0,"",SUM(基金!H297)/1000)</f>
        <v/>
      </c>
      <c r="R297" s="181" t="str">
        <f>IF(SUM(善銀!H297)=0,"",SUM(善銀!H297)/1000)</f>
        <v/>
      </c>
      <c r="S297" s="187" t="str">
        <f>IF(SUM(一般募金!H297)=0,"",SUM(一般募金!H297)/1000)</f>
        <v/>
      </c>
      <c r="T297" s="188" t="str">
        <f>IF(SUM(一般募金!I297)=0,"",SUM(一般募金!I297)/1000)</f>
        <v/>
      </c>
      <c r="U297" s="188" t="e">
        <f>IF(SUM(一般募金!#REF!)=0,"",SUM(一般募金!#REF!)/1000)</f>
        <v>#REF!</v>
      </c>
      <c r="V297" s="188" t="str">
        <f>IF(SUM(一般募金!K297)=0,"",SUM(一般募金!K297)/1000)</f>
        <v/>
      </c>
      <c r="W297" s="187" t="str">
        <f>IF(SUM(歳末募金!H297)=0,"",SUM(歳末募金!I297)/1000)</f>
        <v/>
      </c>
      <c r="X297" s="187">
        <f>IF(SUM(センター管理!H297)=0,"",SUM(センター管理!H297)/1000)</f>
        <v>315</v>
      </c>
      <c r="Y297" s="188">
        <f>IF(SUM(センター管理!I297)=0,"",SUM(センター管理!I297)/1000)</f>
        <v>200</v>
      </c>
      <c r="Z297" s="188">
        <f>IF(SUM(センター管理!K297)=0,"",SUM(センター管理!K297)/1000)</f>
        <v>115</v>
      </c>
      <c r="AA297" s="188" t="e">
        <f>IF(SUM(センター管理!#REF!)=0,"",SUM(センター管理!#REF!)/1000)</f>
        <v>#REF!</v>
      </c>
      <c r="AB297" s="187">
        <f>IF(SUM(居宅!H297)=0,"",SUM(居宅!H297)/1000)</f>
        <v>955</v>
      </c>
      <c r="AC297" s="188">
        <f>IF(SUM(居宅!I297)=0,"",SUM(居宅!I297)/1000)</f>
        <v>50</v>
      </c>
      <c r="AD297" s="188">
        <f>IF(SUM(居宅!L297)=0,"",SUM(居宅!L297)/1000)</f>
        <v>270</v>
      </c>
      <c r="AE297" s="188">
        <f>IF(SUM(居宅!AF297)=0,"",SUM(居宅!AF297)/1000)</f>
        <v>50</v>
      </c>
      <c r="AF297" s="188">
        <f>IF(SUM(居宅!AJ297)=0,"",SUM(居宅!AJ297)/1000)</f>
        <v>355</v>
      </c>
      <c r="AG297" s="188">
        <f>IF(SUM(居宅!AT297)=0,"",SUM(居宅!AT297)/1000)</f>
        <v>180</v>
      </c>
      <c r="AH297" s="188">
        <f>IF(SUM(居宅!BA297)=0,"",SUM(居宅!BA297)/1000)</f>
        <v>50</v>
      </c>
      <c r="AI297" s="187">
        <f>IF(SUM(作業所!H297)=0,"",SUM(作業所!H297)/1000)</f>
        <v>150</v>
      </c>
      <c r="AJ297" s="188" t="str">
        <f>IF(SUM(作業所!I297)=0,"",SUM(作業所!I297)/1000)</f>
        <v/>
      </c>
      <c r="AK297" s="188">
        <f>IF(SUM(作業所!K297)=0,"",SUM(作業所!K297)/1000)</f>
        <v>100</v>
      </c>
      <c r="AL297" s="188">
        <f>IF(SUM(作業所!R297)=0,"",SUM(作業所!R297)/1000)</f>
        <v>50</v>
      </c>
      <c r="AM297" s="187" t="str">
        <f>IF(SUM('市受託(公益)'!H297)=0,"",SUM('市受託(公益)'!H297)/1000)</f>
        <v/>
      </c>
      <c r="AN297" s="188" t="str">
        <f>IF(SUM('市受託(公益)'!I297)=0,"",SUM('市受託(公益)'!I297)/1000)</f>
        <v/>
      </c>
      <c r="AO297" s="188" t="str">
        <f>IF(SUM('市受託(公益)'!K297)=0,"",SUM('市受託(公益)'!K297)/1000)</f>
        <v/>
      </c>
      <c r="AP297" s="188" t="str">
        <f>IF(SUM('市受託(公益)'!M297)=0,"",SUM('市受託(公益)'!M297)/1000)</f>
        <v/>
      </c>
      <c r="AQ297" s="188" t="e">
        <f>IF(SUM('市受託(公益)'!#REF!)=0,"",SUM('市受託(公益)'!#REF!)/1000)</f>
        <v>#REF!</v>
      </c>
    </row>
    <row r="298" spans="1:43" ht="16.5" hidden="1" customHeight="1" outlineLevel="1">
      <c r="A298" s="183"/>
      <c r="D298" s="28" t="s">
        <v>567</v>
      </c>
      <c r="E298" s="48" t="s">
        <v>638</v>
      </c>
      <c r="F298" s="49"/>
      <c r="G298" s="185"/>
      <c r="H298" s="179">
        <v>4536</v>
      </c>
      <c r="I298" s="179">
        <f t="shared" si="8"/>
        <v>4596</v>
      </c>
      <c r="J298" s="179">
        <f t="shared" si="9"/>
        <v>60</v>
      </c>
      <c r="K298" s="186">
        <f>IF(SUM(法人!H298)=0,"",SUM(法人!H298)/1000)</f>
        <v>306</v>
      </c>
      <c r="L298" s="187">
        <f>IF(SUM(地域!H298)=0,"",SUM(地域!H298)/1000)</f>
        <v>710</v>
      </c>
      <c r="M298" s="187">
        <f>IF(SUM(相談!H298)=0,"",SUM(相談!H298)/1000)</f>
        <v>32</v>
      </c>
      <c r="N298" s="188">
        <f>IF(SUM(相談!I298)=0,"",SUM(相談!I298)/1000)</f>
        <v>32</v>
      </c>
      <c r="O298" s="188" t="str">
        <f>IF(SUM(相談!M298)=0,"",SUM(相談!M298)/1000)</f>
        <v/>
      </c>
      <c r="P298" s="188" t="str">
        <f>IF(SUM(相談!T298)=0,"",SUM(相談!T298)/1000)</f>
        <v/>
      </c>
      <c r="Q298" s="187" t="str">
        <f>IF(SUM(基金!H298)=0,"",SUM(基金!H298)/1000)</f>
        <v/>
      </c>
      <c r="R298" s="181" t="str">
        <f>IF(SUM(善銀!H298)=0,"",SUM(善銀!H298)/1000)</f>
        <v/>
      </c>
      <c r="S298" s="187" t="str">
        <f>IF(SUM(一般募金!H298)=0,"",SUM(一般募金!H298)/1000)</f>
        <v/>
      </c>
      <c r="T298" s="188" t="str">
        <f>IF(SUM(一般募金!I298)=0,"",SUM(一般募金!I298)/1000)</f>
        <v/>
      </c>
      <c r="U298" s="188" t="e">
        <f>IF(SUM(一般募金!#REF!)=0,"",SUM(一般募金!#REF!)/1000)</f>
        <v>#REF!</v>
      </c>
      <c r="V298" s="188" t="str">
        <f>IF(SUM(一般募金!K298)=0,"",SUM(一般募金!K298)/1000)</f>
        <v/>
      </c>
      <c r="W298" s="187" t="str">
        <f>IF(SUM(歳末募金!H298)=0,"",SUM(歳末募金!I298)/1000)</f>
        <v/>
      </c>
      <c r="X298" s="187">
        <f>IF(SUM(センター管理!H298)=0,"",SUM(センター管理!H298)/1000)</f>
        <v>207</v>
      </c>
      <c r="Y298" s="188">
        <f>IF(SUM(センター管理!I298)=0,"",SUM(センター管理!I298)/1000)</f>
        <v>4</v>
      </c>
      <c r="Z298" s="188">
        <f>IF(SUM(センター管理!K298)=0,"",SUM(センター管理!K298)/1000)</f>
        <v>203</v>
      </c>
      <c r="AA298" s="188" t="e">
        <f>IF(SUM(センター管理!#REF!)=0,"",SUM(センター管理!#REF!)/1000)</f>
        <v>#REF!</v>
      </c>
      <c r="AB298" s="187">
        <f>IF(SUM(居宅!H298)=0,"",SUM(居宅!H298)/1000)</f>
        <v>3104</v>
      </c>
      <c r="AC298" s="188">
        <f>IF(SUM(居宅!I298)=0,"",SUM(居宅!I298)/1000)</f>
        <v>50</v>
      </c>
      <c r="AD298" s="188">
        <f>IF(SUM(居宅!L298)=0,"",SUM(居宅!L298)/1000)</f>
        <v>648</v>
      </c>
      <c r="AE298" s="188">
        <f>IF(SUM(居宅!AF298)=0,"",SUM(居宅!AF298)/1000)</f>
        <v>46</v>
      </c>
      <c r="AF298" s="188">
        <f>IF(SUM(居宅!AJ298)=0,"",SUM(居宅!AJ298)/1000)</f>
        <v>1440</v>
      </c>
      <c r="AG298" s="188">
        <f>IF(SUM(居宅!AT298)=0,"",SUM(居宅!AT298)/1000)</f>
        <v>499</v>
      </c>
      <c r="AH298" s="188">
        <f>IF(SUM(居宅!BA298)=0,"",SUM(居宅!BA298)/1000)</f>
        <v>421</v>
      </c>
      <c r="AI298" s="187">
        <f>IF(SUM(作業所!H298)=0,"",SUM(作業所!H298)/1000)</f>
        <v>237</v>
      </c>
      <c r="AJ298" s="188" t="str">
        <f>IF(SUM(作業所!I298)=0,"",SUM(作業所!I298)/1000)</f>
        <v/>
      </c>
      <c r="AK298" s="188">
        <f>IF(SUM(作業所!K298)=0,"",SUM(作業所!K298)/1000)</f>
        <v>89</v>
      </c>
      <c r="AL298" s="188">
        <f>IF(SUM(作業所!R298)=0,"",SUM(作業所!R298)/1000)</f>
        <v>148</v>
      </c>
      <c r="AM298" s="187" t="str">
        <f>IF(SUM('市受託(公益)'!H298)=0,"",SUM('市受託(公益)'!H298)/1000)</f>
        <v/>
      </c>
      <c r="AN298" s="188" t="str">
        <f>IF(SUM('市受託(公益)'!I298)=0,"",SUM('市受託(公益)'!I298)/1000)</f>
        <v/>
      </c>
      <c r="AO298" s="188" t="str">
        <f>IF(SUM('市受託(公益)'!K298)=0,"",SUM('市受託(公益)'!K298)/1000)</f>
        <v/>
      </c>
      <c r="AP298" s="188" t="str">
        <f>IF(SUM('市受託(公益)'!M298)=0,"",SUM('市受託(公益)'!M298)/1000)</f>
        <v/>
      </c>
      <c r="AQ298" s="188" t="e">
        <f>IF(SUM('市受託(公益)'!#REF!)=0,"",SUM('市受託(公益)'!#REF!)/1000)</f>
        <v>#REF!</v>
      </c>
    </row>
    <row r="299" spans="1:43" ht="16.5" hidden="1" customHeight="1" outlineLevel="3">
      <c r="A299" s="183"/>
      <c r="F299" s="192" t="s">
        <v>778</v>
      </c>
      <c r="G299" s="44" t="s">
        <v>918</v>
      </c>
      <c r="H299" s="179">
        <v>0</v>
      </c>
      <c r="I299" s="179">
        <f t="shared" si="8"/>
        <v>3381</v>
      </c>
      <c r="J299" s="179">
        <f t="shared" si="9"/>
        <v>3381</v>
      </c>
      <c r="K299" s="186">
        <f>IF(SUM(法人!H299)=0,"",SUM(法人!H299)/1000)</f>
        <v>210</v>
      </c>
      <c r="L299" s="187" t="str">
        <f>IF(SUM(地域!H299)=0,"",SUM(地域!H299)/1000)</f>
        <v/>
      </c>
      <c r="M299" s="187">
        <f>IF(SUM(相談!H299)=0,"",SUM(相談!H299)/1000)</f>
        <v>25</v>
      </c>
      <c r="N299" s="188">
        <f>IF(SUM(相談!I299)=0,"",SUM(相談!I299)/1000)</f>
        <v>25</v>
      </c>
      <c r="O299" s="188" t="str">
        <f>IF(SUM(相談!M299)=0,"",SUM(相談!M299)/1000)</f>
        <v/>
      </c>
      <c r="P299" s="188" t="str">
        <f>IF(SUM(相談!T299)=0,"",SUM(相談!T299)/1000)</f>
        <v/>
      </c>
      <c r="Q299" s="187" t="str">
        <f>IF(SUM(基金!H299)=0,"",SUM(基金!H299)/1000)</f>
        <v/>
      </c>
      <c r="R299" s="181" t="str">
        <f>IF(SUM(善銀!H299)=0,"",SUM(善銀!H299)/1000)</f>
        <v/>
      </c>
      <c r="S299" s="187" t="str">
        <f>IF(SUM(一般募金!H299)=0,"",SUM(一般募金!H299)/1000)</f>
        <v/>
      </c>
      <c r="T299" s="188" t="str">
        <f>IF(SUM(一般募金!I299)=0,"",SUM(一般募金!I299)/1000)</f>
        <v/>
      </c>
      <c r="U299" s="188" t="e">
        <f>IF(SUM(一般募金!#REF!)=0,"",SUM(一般募金!#REF!)/1000)</f>
        <v>#REF!</v>
      </c>
      <c r="V299" s="188" t="str">
        <f>IF(SUM(一般募金!K299)=0,"",SUM(一般募金!K299)/1000)</f>
        <v/>
      </c>
      <c r="W299" s="187" t="str">
        <f>IF(SUM(歳末募金!H299)=0,"",SUM(歳末募金!I299)/1000)</f>
        <v/>
      </c>
      <c r="X299" s="187">
        <f>IF(SUM(センター管理!H299)=0,"",SUM(センター管理!H299)/1000)</f>
        <v>201</v>
      </c>
      <c r="Y299" s="188" t="str">
        <f>IF(SUM(センター管理!I299)=0,"",SUM(センター管理!I299)/1000)</f>
        <v/>
      </c>
      <c r="Z299" s="188">
        <f>IF(SUM(センター管理!K299)=0,"",SUM(センター管理!K299)/1000)</f>
        <v>201</v>
      </c>
      <c r="AA299" s="188" t="e">
        <f>IF(SUM(センター管理!#REF!)=0,"",SUM(センター管理!#REF!)/1000)</f>
        <v>#REF!</v>
      </c>
      <c r="AB299" s="187">
        <f>IF(SUM(居宅!H299)=0,"",SUM(居宅!H299)/1000)</f>
        <v>2734</v>
      </c>
      <c r="AC299" s="188">
        <f>IF(SUM(居宅!I299)=0,"",SUM(居宅!I299)/1000)</f>
        <v>50</v>
      </c>
      <c r="AD299" s="188">
        <f>IF(SUM(居宅!L299)=0,"",SUM(居宅!L299)/1000)</f>
        <v>557</v>
      </c>
      <c r="AE299" s="188">
        <f>IF(SUM(居宅!AF299)=0,"",SUM(居宅!AF299)/1000)</f>
        <v>27</v>
      </c>
      <c r="AF299" s="188">
        <f>IF(SUM(居宅!AJ299)=0,"",SUM(居宅!AJ299)/1000)</f>
        <v>1330</v>
      </c>
      <c r="AG299" s="188">
        <f>IF(SUM(居宅!AT299)=0,"",SUM(居宅!AT299)/1000)</f>
        <v>432</v>
      </c>
      <c r="AH299" s="188">
        <f>IF(SUM(居宅!BA299)=0,"",SUM(居宅!BA299)/1000)</f>
        <v>338</v>
      </c>
      <c r="AI299" s="187">
        <f>IF(SUM(作業所!H299)=0,"",SUM(作業所!H299)/1000)</f>
        <v>211</v>
      </c>
      <c r="AJ299" s="188" t="str">
        <f>IF(SUM(作業所!I299)=0,"",SUM(作業所!I299)/1000)</f>
        <v/>
      </c>
      <c r="AK299" s="188">
        <f>IF(SUM(作業所!K299)=0,"",SUM(作業所!K299)/1000)</f>
        <v>67</v>
      </c>
      <c r="AL299" s="188">
        <f>IF(SUM(作業所!R299)=0,"",SUM(作業所!R299)/1000)</f>
        <v>144</v>
      </c>
      <c r="AM299" s="187" t="str">
        <f>IF(SUM('市受託(公益)'!H299)=0,"",SUM('市受託(公益)'!H299)/1000)</f>
        <v/>
      </c>
      <c r="AN299" s="188"/>
      <c r="AO299" s="188"/>
      <c r="AP299" s="188"/>
      <c r="AQ299" s="188"/>
    </row>
    <row r="300" spans="1:43" ht="16.5" hidden="1" customHeight="1" outlineLevel="3">
      <c r="A300" s="183"/>
      <c r="F300" s="192" t="s">
        <v>779</v>
      </c>
      <c r="G300" s="44" t="s">
        <v>919</v>
      </c>
      <c r="H300" s="179">
        <v>0</v>
      </c>
      <c r="I300" s="179">
        <f t="shared" si="8"/>
        <v>505</v>
      </c>
      <c r="J300" s="179">
        <f t="shared" si="9"/>
        <v>505</v>
      </c>
      <c r="K300" s="186">
        <f>IF(SUM(法人!H300)=0,"",SUM(法人!H300)/1000)</f>
        <v>96</v>
      </c>
      <c r="L300" s="187" t="str">
        <f>IF(SUM(地域!H300)=0,"",SUM(地域!H300)/1000)</f>
        <v/>
      </c>
      <c r="M300" s="187">
        <f>IF(SUM(相談!H300)=0,"",SUM(相談!H300)/1000)</f>
        <v>7</v>
      </c>
      <c r="N300" s="188">
        <f>IF(SUM(相談!I300)=0,"",SUM(相談!I300)/1000)</f>
        <v>7</v>
      </c>
      <c r="O300" s="188" t="str">
        <f>IF(SUM(相談!M300)=0,"",SUM(相談!M300)/1000)</f>
        <v/>
      </c>
      <c r="P300" s="188" t="str">
        <f>IF(SUM(相談!T300)=0,"",SUM(相談!T300)/1000)</f>
        <v/>
      </c>
      <c r="Q300" s="187" t="str">
        <f>IF(SUM(基金!H300)=0,"",SUM(基金!H300)/1000)</f>
        <v/>
      </c>
      <c r="R300" s="181" t="str">
        <f>IF(SUM(善銀!H300)=0,"",SUM(善銀!H300)/1000)</f>
        <v/>
      </c>
      <c r="S300" s="187" t="str">
        <f>IF(SUM(一般募金!H300)=0,"",SUM(一般募金!H300)/1000)</f>
        <v/>
      </c>
      <c r="T300" s="188" t="str">
        <f>IF(SUM(一般募金!I300)=0,"",SUM(一般募金!I300)/1000)</f>
        <v/>
      </c>
      <c r="U300" s="188" t="e">
        <f>IF(SUM(一般募金!#REF!)=0,"",SUM(一般募金!#REF!)/1000)</f>
        <v>#REF!</v>
      </c>
      <c r="V300" s="188" t="str">
        <f>IF(SUM(一般募金!K300)=0,"",SUM(一般募金!K300)/1000)</f>
        <v/>
      </c>
      <c r="W300" s="187" t="str">
        <f>IF(SUM(歳末募金!H300)=0,"",SUM(歳末募金!I300)/1000)</f>
        <v/>
      </c>
      <c r="X300" s="187">
        <f>IF(SUM(センター管理!H300)=0,"",SUM(センター管理!H300)/1000)</f>
        <v>6</v>
      </c>
      <c r="Y300" s="188">
        <f>IF(SUM(センター管理!I300)=0,"",SUM(センター管理!I300)/1000)</f>
        <v>4</v>
      </c>
      <c r="Z300" s="188">
        <f>IF(SUM(センター管理!K300)=0,"",SUM(センター管理!K300)/1000)</f>
        <v>2</v>
      </c>
      <c r="AA300" s="188" t="e">
        <f>IF(SUM(センター管理!#REF!)=0,"",SUM(センター管理!#REF!)/1000)</f>
        <v>#REF!</v>
      </c>
      <c r="AB300" s="187">
        <f>IF(SUM(居宅!H300)=0,"",SUM(居宅!H300)/1000)</f>
        <v>370</v>
      </c>
      <c r="AC300" s="188" t="str">
        <f>IF(SUM(居宅!I300)=0,"",SUM(居宅!I300)/1000)</f>
        <v/>
      </c>
      <c r="AD300" s="188">
        <f>IF(SUM(居宅!L300)=0,"",SUM(居宅!L300)/1000)</f>
        <v>91</v>
      </c>
      <c r="AE300" s="188">
        <f>IF(SUM(居宅!AF300)=0,"",SUM(居宅!AF300)/1000)</f>
        <v>19</v>
      </c>
      <c r="AF300" s="188">
        <f>IF(SUM(居宅!AJ300)=0,"",SUM(居宅!AJ300)/1000)</f>
        <v>110</v>
      </c>
      <c r="AG300" s="188">
        <f>IF(SUM(居宅!AT300)=0,"",SUM(居宅!AT300)/1000)</f>
        <v>67</v>
      </c>
      <c r="AH300" s="188">
        <f>IF(SUM(居宅!BA300)=0,"",SUM(居宅!BA300)/1000)</f>
        <v>83</v>
      </c>
      <c r="AI300" s="187">
        <f>IF(SUM(作業所!H300)=0,"",SUM(作業所!H300)/1000)</f>
        <v>26</v>
      </c>
      <c r="AJ300" s="188" t="str">
        <f>IF(SUM(作業所!I300)=0,"",SUM(作業所!I300)/1000)</f>
        <v/>
      </c>
      <c r="AK300" s="188">
        <f>IF(SUM(作業所!K300)=0,"",SUM(作業所!K300)/1000)</f>
        <v>22</v>
      </c>
      <c r="AL300" s="188">
        <f>IF(SUM(作業所!R300)=0,"",SUM(作業所!R300)/1000)</f>
        <v>4</v>
      </c>
      <c r="AM300" s="187" t="str">
        <f>IF(SUM('市受託(公益)'!H300)=0,"",SUM('市受託(公益)'!H300)/1000)</f>
        <v/>
      </c>
      <c r="AN300" s="188"/>
      <c r="AO300" s="188"/>
      <c r="AP300" s="188"/>
      <c r="AQ300" s="188"/>
    </row>
    <row r="301" spans="1:43" ht="16.5" hidden="1" customHeight="1" outlineLevel="3">
      <c r="A301" s="183"/>
      <c r="F301" s="192" t="s">
        <v>781</v>
      </c>
      <c r="G301" s="44" t="s">
        <v>785</v>
      </c>
      <c r="H301" s="179">
        <v>0</v>
      </c>
      <c r="I301" s="179">
        <f t="shared" si="8"/>
        <v>710</v>
      </c>
      <c r="J301" s="179">
        <f t="shared" si="9"/>
        <v>710</v>
      </c>
      <c r="K301" s="186" t="str">
        <f>IF(SUM(法人!H301)=0,"",SUM(法人!H301)/1000)</f>
        <v/>
      </c>
      <c r="L301" s="187">
        <f>IF(SUM(地域!H301)=0,"",SUM(地域!H301)/1000)</f>
        <v>710</v>
      </c>
      <c r="M301" s="187" t="str">
        <f>IF(SUM(相談!H301)=0,"",SUM(相談!H301)/1000)</f>
        <v/>
      </c>
      <c r="N301" s="188" t="str">
        <f>IF(SUM(相談!I301)=0,"",SUM(相談!I301)/1000)</f>
        <v/>
      </c>
      <c r="O301" s="188" t="str">
        <f>IF(SUM(相談!M301)=0,"",SUM(相談!M301)/1000)</f>
        <v/>
      </c>
      <c r="P301" s="188" t="str">
        <f>IF(SUM(相談!T301)=0,"",SUM(相談!T301)/1000)</f>
        <v/>
      </c>
      <c r="Q301" s="187" t="str">
        <f>IF(SUM(基金!H301)=0,"",SUM(基金!H301)/1000)</f>
        <v/>
      </c>
      <c r="R301" s="181" t="str">
        <f>IF(SUM(善銀!H301)=0,"",SUM(善銀!H301)/1000)</f>
        <v/>
      </c>
      <c r="S301" s="187" t="str">
        <f>IF(SUM(一般募金!H301)=0,"",SUM(一般募金!H301)/1000)</f>
        <v/>
      </c>
      <c r="T301" s="188" t="str">
        <f>IF(SUM(一般募金!I301)=0,"",SUM(一般募金!I301)/1000)</f>
        <v/>
      </c>
      <c r="U301" s="188" t="e">
        <f>IF(SUM(一般募金!#REF!)=0,"",SUM(一般募金!#REF!)/1000)</f>
        <v>#REF!</v>
      </c>
      <c r="V301" s="188" t="str">
        <f>IF(SUM(一般募金!K301)=0,"",SUM(一般募金!K301)/1000)</f>
        <v/>
      </c>
      <c r="W301" s="187" t="str">
        <f>IF(SUM(歳末募金!H301)=0,"",SUM(歳末募金!I301)/1000)</f>
        <v/>
      </c>
      <c r="X301" s="187" t="str">
        <f>IF(SUM(センター管理!H301)=0,"",SUM(センター管理!H301)/1000)</f>
        <v/>
      </c>
      <c r="Y301" s="188" t="str">
        <f>IF(SUM(センター管理!I301)=0,"",SUM(センター管理!I301)/1000)</f>
        <v/>
      </c>
      <c r="Z301" s="188" t="str">
        <f>IF(SUM(センター管理!K301)=0,"",SUM(センター管理!K301)/1000)</f>
        <v/>
      </c>
      <c r="AA301" s="188" t="e">
        <f>IF(SUM(センター管理!#REF!)=0,"",SUM(センター管理!#REF!)/1000)</f>
        <v>#REF!</v>
      </c>
      <c r="AB301" s="187" t="str">
        <f>IF(SUM(居宅!H301)=0,"",SUM(居宅!H301)/1000)</f>
        <v/>
      </c>
      <c r="AC301" s="188" t="str">
        <f>IF(SUM(居宅!I301)=0,"",SUM(居宅!I301)/1000)</f>
        <v/>
      </c>
      <c r="AD301" s="188" t="str">
        <f>IF(SUM(居宅!L301)=0,"",SUM(居宅!L301)/1000)</f>
        <v/>
      </c>
      <c r="AE301" s="188" t="str">
        <f>IF(SUM(居宅!AF301)=0,"",SUM(居宅!AF301)/1000)</f>
        <v/>
      </c>
      <c r="AF301" s="188" t="str">
        <f>IF(SUM(居宅!AJ301)=0,"",SUM(居宅!AJ301)/1000)</f>
        <v/>
      </c>
      <c r="AG301" s="188" t="str">
        <f>IF(SUM(居宅!AT301)=0,"",SUM(居宅!AT301)/1000)</f>
        <v/>
      </c>
      <c r="AH301" s="188" t="str">
        <f>IF(SUM(居宅!BA301)=0,"",SUM(居宅!BA301)/1000)</f>
        <v/>
      </c>
      <c r="AI301" s="187" t="str">
        <f>IF(SUM(作業所!H301)=0,"",SUM(作業所!H301)/1000)</f>
        <v/>
      </c>
      <c r="AJ301" s="188" t="str">
        <f>IF(SUM(作業所!I301)=0,"",SUM(作業所!I301)/1000)</f>
        <v/>
      </c>
      <c r="AK301" s="188" t="str">
        <f>IF(SUM(作業所!K301)=0,"",SUM(作業所!K301)/1000)</f>
        <v/>
      </c>
      <c r="AL301" s="188" t="str">
        <f>IF(SUM(作業所!R301)=0,"",SUM(作業所!R301)/1000)</f>
        <v/>
      </c>
      <c r="AM301" s="187" t="str">
        <f>IF(SUM('市受託(公益)'!H301)=0,"",SUM('市受託(公益)'!H301)/1000)</f>
        <v/>
      </c>
      <c r="AN301" s="188"/>
      <c r="AO301" s="188"/>
      <c r="AP301" s="188"/>
      <c r="AQ301" s="188"/>
    </row>
    <row r="302" spans="1:43" ht="16.5" hidden="1" customHeight="1" outlineLevel="1">
      <c r="A302" s="183"/>
      <c r="D302" s="28" t="s">
        <v>568</v>
      </c>
      <c r="E302" s="48" t="s">
        <v>639</v>
      </c>
      <c r="F302" s="49"/>
      <c r="G302" s="185"/>
      <c r="H302" s="179">
        <v>75</v>
      </c>
      <c r="I302" s="179">
        <f t="shared" si="8"/>
        <v>75</v>
      </c>
      <c r="J302" s="179">
        <f t="shared" si="9"/>
        <v>0</v>
      </c>
      <c r="K302" s="186">
        <f>IF(SUM(法人!H302)=0,"",SUM(法人!H302)/1000)</f>
        <v>45</v>
      </c>
      <c r="L302" s="187">
        <f>IF(SUM(地域!H302)=0,"",SUM(地域!H302)/1000)</f>
        <v>21</v>
      </c>
      <c r="M302" s="187">
        <f>IF(SUM(相談!H302)=0,"",SUM(相談!H302)/1000)</f>
        <v>2</v>
      </c>
      <c r="N302" s="188">
        <f>IF(SUM(相談!I302)=0,"",SUM(相談!I302)/1000)</f>
        <v>2</v>
      </c>
      <c r="O302" s="188" t="str">
        <f>IF(SUM(相談!M302)=0,"",SUM(相談!M302)/1000)</f>
        <v/>
      </c>
      <c r="P302" s="188" t="str">
        <f>IF(SUM(相談!T302)=0,"",SUM(相談!T302)/1000)</f>
        <v/>
      </c>
      <c r="Q302" s="187" t="str">
        <f>IF(SUM(基金!H302)=0,"",SUM(基金!H302)/1000)</f>
        <v/>
      </c>
      <c r="R302" s="181" t="str">
        <f>IF(SUM(善銀!H302)=0,"",SUM(善銀!H302)/1000)</f>
        <v/>
      </c>
      <c r="S302" s="187" t="str">
        <f>IF(SUM(一般募金!H302)=0,"",SUM(一般募金!H302)/1000)</f>
        <v/>
      </c>
      <c r="T302" s="188" t="str">
        <f>IF(SUM(一般募金!I302)=0,"",SUM(一般募金!I302)/1000)</f>
        <v/>
      </c>
      <c r="U302" s="188" t="e">
        <f>IF(SUM(一般募金!#REF!)=0,"",SUM(一般募金!#REF!)/1000)</f>
        <v>#REF!</v>
      </c>
      <c r="V302" s="188" t="str">
        <f>IF(SUM(一般募金!K302)=0,"",SUM(一般募金!K302)/1000)</f>
        <v/>
      </c>
      <c r="W302" s="187" t="str">
        <f>IF(SUM(歳末募金!H302)=0,"",SUM(歳末募金!I302)/1000)</f>
        <v/>
      </c>
      <c r="X302" s="187" t="str">
        <f>IF(SUM(センター管理!H302)=0,"",SUM(センター管理!H302)/1000)</f>
        <v/>
      </c>
      <c r="Y302" s="188" t="str">
        <f>IF(SUM(センター管理!I302)=0,"",SUM(センター管理!I302)/1000)</f>
        <v/>
      </c>
      <c r="Z302" s="188" t="str">
        <f>IF(SUM(センター管理!K302)=0,"",SUM(センター管理!K302)/1000)</f>
        <v/>
      </c>
      <c r="AA302" s="188" t="e">
        <f>IF(SUM(センター管理!#REF!)=0,"",SUM(センター管理!#REF!)/1000)</f>
        <v>#REF!</v>
      </c>
      <c r="AB302" s="187">
        <f>IF(SUM(居宅!H302)=0,"",SUM(居宅!H302)/1000)</f>
        <v>5</v>
      </c>
      <c r="AC302" s="188">
        <f>IF(SUM(居宅!I302)=0,"",SUM(居宅!I302)/1000)</f>
        <v>5</v>
      </c>
      <c r="AD302" s="188" t="str">
        <f>IF(SUM(居宅!L302)=0,"",SUM(居宅!L302)/1000)</f>
        <v/>
      </c>
      <c r="AE302" s="188" t="str">
        <f>IF(SUM(居宅!AF302)=0,"",SUM(居宅!AF302)/1000)</f>
        <v/>
      </c>
      <c r="AF302" s="188" t="str">
        <f>IF(SUM(居宅!AJ302)=0,"",SUM(居宅!AJ302)/1000)</f>
        <v/>
      </c>
      <c r="AG302" s="188" t="str">
        <f>IF(SUM(居宅!AT302)=0,"",SUM(居宅!AT302)/1000)</f>
        <v/>
      </c>
      <c r="AH302" s="188" t="str">
        <f>IF(SUM(居宅!BA302)=0,"",SUM(居宅!BA302)/1000)</f>
        <v/>
      </c>
      <c r="AI302" s="187">
        <f>IF(SUM(作業所!H302)=0,"",SUM(作業所!H302)/1000)</f>
        <v>2</v>
      </c>
      <c r="AJ302" s="188" t="str">
        <f>IF(SUM(作業所!I302)=0,"",SUM(作業所!I302)/1000)</f>
        <v/>
      </c>
      <c r="AK302" s="188" t="str">
        <f>IF(SUM(作業所!K302)=0,"",SUM(作業所!K302)/1000)</f>
        <v/>
      </c>
      <c r="AL302" s="188">
        <f>IF(SUM(作業所!R302)=0,"",SUM(作業所!R302)/1000)</f>
        <v>2</v>
      </c>
      <c r="AM302" s="187" t="str">
        <f>IF(SUM('市受託(公益)'!H302)=0,"",SUM('市受託(公益)'!H302)/1000)</f>
        <v/>
      </c>
      <c r="AN302" s="188" t="str">
        <f>IF(SUM('市受託(公益)'!I302)=0,"",SUM('市受託(公益)'!I302)/1000)</f>
        <v/>
      </c>
      <c r="AO302" s="188" t="str">
        <f>IF(SUM('市受託(公益)'!K302)=0,"",SUM('市受託(公益)'!K302)/1000)</f>
        <v/>
      </c>
      <c r="AP302" s="188" t="str">
        <f>IF(SUM('市受託(公益)'!M302)=0,"",SUM('市受託(公益)'!M302)/1000)</f>
        <v/>
      </c>
      <c r="AQ302" s="188" t="e">
        <f>IF(SUM('市受託(公益)'!#REF!)=0,"",SUM('市受託(公益)'!#REF!)/1000)</f>
        <v>#REF!</v>
      </c>
    </row>
    <row r="303" spans="1:43" ht="16.5" hidden="1" customHeight="1" outlineLevel="1">
      <c r="A303" s="183"/>
      <c r="D303" s="28" t="s">
        <v>569</v>
      </c>
      <c r="E303" s="48" t="s">
        <v>640</v>
      </c>
      <c r="F303" s="49"/>
      <c r="G303" s="185"/>
      <c r="H303" s="179">
        <v>208</v>
      </c>
      <c r="I303" s="179">
        <f t="shared" si="8"/>
        <v>190</v>
      </c>
      <c r="J303" s="179">
        <f t="shared" si="9"/>
        <v>-18</v>
      </c>
      <c r="K303" s="186" t="str">
        <f>IF(SUM(法人!H303)=0,"",SUM(法人!H303)/1000)</f>
        <v/>
      </c>
      <c r="L303" s="187">
        <f>IF(SUM(地域!H303)=0,"",SUM(地域!H303)/1000)</f>
        <v>30</v>
      </c>
      <c r="M303" s="187" t="str">
        <f>IF(SUM(相談!H303)=0,"",SUM(相談!H303)/1000)</f>
        <v/>
      </c>
      <c r="N303" s="188" t="str">
        <f>IF(SUM(相談!I303)=0,"",SUM(相談!I303)/1000)</f>
        <v/>
      </c>
      <c r="O303" s="188" t="str">
        <f>IF(SUM(相談!M303)=0,"",SUM(相談!M303)/1000)</f>
        <v/>
      </c>
      <c r="P303" s="188" t="str">
        <f>IF(SUM(相談!T303)=0,"",SUM(相談!T303)/1000)</f>
        <v/>
      </c>
      <c r="Q303" s="187" t="str">
        <f>IF(SUM(基金!H303)=0,"",SUM(基金!H303)/1000)</f>
        <v/>
      </c>
      <c r="R303" s="181" t="str">
        <f>IF(SUM(善銀!H303)=0,"",SUM(善銀!H303)/1000)</f>
        <v/>
      </c>
      <c r="S303" s="187" t="str">
        <f>IF(SUM(一般募金!H303)=0,"",SUM(一般募金!H303)/1000)</f>
        <v/>
      </c>
      <c r="T303" s="188" t="str">
        <f>IF(SUM(一般募金!I303)=0,"",SUM(一般募金!I303)/1000)</f>
        <v/>
      </c>
      <c r="U303" s="188" t="e">
        <f>IF(SUM(一般募金!#REF!)=0,"",SUM(一般募金!#REF!)/1000)</f>
        <v>#REF!</v>
      </c>
      <c r="V303" s="188" t="str">
        <f>IF(SUM(一般募金!K303)=0,"",SUM(一般募金!K303)/1000)</f>
        <v/>
      </c>
      <c r="W303" s="187" t="str">
        <f>IF(SUM(歳末募金!H303)=0,"",SUM(歳末募金!I303)/1000)</f>
        <v/>
      </c>
      <c r="X303" s="187" t="str">
        <f>IF(SUM(センター管理!H303)=0,"",SUM(センター管理!H303)/1000)</f>
        <v/>
      </c>
      <c r="Y303" s="188" t="str">
        <f>IF(SUM(センター管理!I303)=0,"",SUM(センター管理!I303)/1000)</f>
        <v/>
      </c>
      <c r="Z303" s="188" t="str">
        <f>IF(SUM(センター管理!K303)=0,"",SUM(センター管理!K303)/1000)</f>
        <v/>
      </c>
      <c r="AA303" s="188" t="e">
        <f>IF(SUM(センター管理!#REF!)=0,"",SUM(センター管理!#REF!)/1000)</f>
        <v>#REF!</v>
      </c>
      <c r="AB303" s="187">
        <f>IF(SUM(居宅!H303)=0,"",SUM(居宅!H303)/1000)</f>
        <v>160</v>
      </c>
      <c r="AC303" s="188" t="str">
        <f>IF(SUM(居宅!I303)=0,"",SUM(居宅!I303)/1000)</f>
        <v/>
      </c>
      <c r="AD303" s="188">
        <f>IF(SUM(居宅!L303)=0,"",SUM(居宅!L303)/1000)</f>
        <v>76</v>
      </c>
      <c r="AE303" s="188">
        <f>IF(SUM(居宅!AF303)=0,"",SUM(居宅!AF303)/1000)</f>
        <v>20</v>
      </c>
      <c r="AF303" s="188">
        <f>IF(SUM(居宅!AJ303)=0,"",SUM(居宅!AJ303)/1000)</f>
        <v>10</v>
      </c>
      <c r="AG303" s="188">
        <f>IF(SUM(居宅!AT303)=0,"",SUM(居宅!AT303)/1000)</f>
        <v>30</v>
      </c>
      <c r="AH303" s="188">
        <f>IF(SUM(居宅!BA303)=0,"",SUM(居宅!BA303)/1000)</f>
        <v>24</v>
      </c>
      <c r="AI303" s="187" t="str">
        <f>IF(SUM(作業所!H303)=0,"",SUM(作業所!H303)/1000)</f>
        <v/>
      </c>
      <c r="AJ303" s="188" t="str">
        <f>IF(SUM(作業所!I303)=0,"",SUM(作業所!I303)/1000)</f>
        <v/>
      </c>
      <c r="AK303" s="188" t="str">
        <f>IF(SUM(作業所!K303)=0,"",SUM(作業所!K303)/1000)</f>
        <v/>
      </c>
      <c r="AL303" s="188" t="str">
        <f>IF(SUM(作業所!R303)=0,"",SUM(作業所!R303)/1000)</f>
        <v/>
      </c>
      <c r="AM303" s="187" t="str">
        <f>IF(SUM('市受託(公益)'!H303)=0,"",SUM('市受託(公益)'!H303)/1000)</f>
        <v/>
      </c>
      <c r="AN303" s="188" t="str">
        <f>IF(SUM('市受託(公益)'!I303)=0,"",SUM('市受託(公益)'!I303)/1000)</f>
        <v/>
      </c>
      <c r="AO303" s="188" t="str">
        <f>IF(SUM('市受託(公益)'!K303)=0,"",SUM('市受託(公益)'!K303)/1000)</f>
        <v/>
      </c>
      <c r="AP303" s="188" t="str">
        <f>IF(SUM('市受託(公益)'!M303)=0,"",SUM('市受託(公益)'!M303)/1000)</f>
        <v/>
      </c>
      <c r="AQ303" s="188" t="e">
        <f>IF(SUM('市受託(公益)'!#REF!)=0,"",SUM('市受託(公益)'!#REF!)/1000)</f>
        <v>#REF!</v>
      </c>
    </row>
    <row r="304" spans="1:43" ht="16.5" hidden="1" customHeight="1" outlineLevel="1">
      <c r="A304" s="183"/>
      <c r="B304" s="18"/>
      <c r="C304" s="184"/>
      <c r="D304" s="28" t="s">
        <v>570</v>
      </c>
      <c r="E304" s="48" t="s">
        <v>641</v>
      </c>
      <c r="F304" s="49"/>
      <c r="G304" s="185"/>
      <c r="H304" s="179">
        <v>9508</v>
      </c>
      <c r="I304" s="179">
        <f t="shared" si="8"/>
        <v>13403</v>
      </c>
      <c r="J304" s="179">
        <f t="shared" si="9"/>
        <v>3895</v>
      </c>
      <c r="K304" s="186">
        <f>IF(SUM(法人!H304)=0,"",SUM(法人!H304)/1000)</f>
        <v>5208</v>
      </c>
      <c r="L304" s="187">
        <f>IF(SUM(地域!H304)=0,"",SUM(地域!H304)/1000)</f>
        <v>2097</v>
      </c>
      <c r="M304" s="187">
        <f>IF(SUM(相談!H304)=0,"",SUM(相談!H304)/1000)</f>
        <v>44</v>
      </c>
      <c r="N304" s="188">
        <f>IF(SUM(相談!I304)=0,"",SUM(相談!I304)/1000)</f>
        <v>44</v>
      </c>
      <c r="O304" s="188" t="str">
        <f>IF(SUM(相談!M304)=0,"",SUM(相談!M304)/1000)</f>
        <v/>
      </c>
      <c r="P304" s="188" t="str">
        <f>IF(SUM(相談!T304)=0,"",SUM(相談!T304)/1000)</f>
        <v/>
      </c>
      <c r="Q304" s="187" t="str">
        <f>IF(SUM(基金!H304)=0,"",SUM(基金!H304)/1000)</f>
        <v/>
      </c>
      <c r="R304" s="181" t="str">
        <f>IF(SUM(善銀!H304)=0,"",SUM(善銀!H304)/1000)</f>
        <v/>
      </c>
      <c r="S304" s="187" t="str">
        <f>IF(SUM(一般募金!H304)=0,"",SUM(一般募金!H304)/1000)</f>
        <v/>
      </c>
      <c r="T304" s="188" t="str">
        <f>IF(SUM(一般募金!I304)=0,"",SUM(一般募金!I304)/1000)</f>
        <v/>
      </c>
      <c r="U304" s="188" t="e">
        <f>IF(SUM(一般募金!#REF!)=0,"",SUM(一般募金!#REF!)/1000)</f>
        <v>#REF!</v>
      </c>
      <c r="V304" s="188" t="str">
        <f>IF(SUM(一般募金!K304)=0,"",SUM(一般募金!K304)/1000)</f>
        <v/>
      </c>
      <c r="W304" s="187" t="str">
        <f>IF(SUM(歳末募金!H304)=0,"",SUM(歳末募金!I304)/1000)</f>
        <v/>
      </c>
      <c r="X304" s="187">
        <f>IF(SUM(センター管理!H304)=0,"",SUM(センター管理!H304)/1000)</f>
        <v>2246</v>
      </c>
      <c r="Y304" s="188">
        <f>IF(SUM(センター管理!I304)=0,"",SUM(センター管理!I304)/1000)</f>
        <v>1137</v>
      </c>
      <c r="Z304" s="188">
        <f>IF(SUM(センター管理!K304)=0,"",SUM(センター管理!K304)/1000)</f>
        <v>1109</v>
      </c>
      <c r="AA304" s="188" t="e">
        <f>IF(SUM(センター管理!#REF!)=0,"",SUM(センター管理!#REF!)/1000)</f>
        <v>#REF!</v>
      </c>
      <c r="AB304" s="187">
        <f>IF(SUM(居宅!H304)=0,"",SUM(居宅!H304)/1000)</f>
        <v>3653</v>
      </c>
      <c r="AC304" s="188" t="str">
        <f>IF(SUM(居宅!I304)=0,"",SUM(居宅!I304)/1000)</f>
        <v/>
      </c>
      <c r="AD304" s="188">
        <f>IF(SUM(居宅!L304)=0,"",SUM(居宅!L304)/1000)</f>
        <v>1529</v>
      </c>
      <c r="AE304" s="188" t="str">
        <f>IF(SUM(居宅!AF304)=0,"",SUM(居宅!AF304)/1000)</f>
        <v/>
      </c>
      <c r="AF304" s="188">
        <f>IF(SUM(居宅!AJ304)=0,"",SUM(居宅!AJ304)/1000)</f>
        <v>1533</v>
      </c>
      <c r="AG304" s="188">
        <f>IF(SUM(居宅!AT304)=0,"",SUM(居宅!AT304)/1000)</f>
        <v>542</v>
      </c>
      <c r="AH304" s="188">
        <f>IF(SUM(居宅!BA304)=0,"",SUM(居宅!BA304)/1000)</f>
        <v>49</v>
      </c>
      <c r="AI304" s="187">
        <f>IF(SUM(作業所!H304)=0,"",SUM(作業所!H304)/1000)</f>
        <v>155</v>
      </c>
      <c r="AJ304" s="188" t="str">
        <f>IF(SUM(作業所!I304)=0,"",SUM(作業所!I304)/1000)</f>
        <v/>
      </c>
      <c r="AK304" s="188">
        <f>IF(SUM(作業所!K304)=0,"",SUM(作業所!K304)/1000)</f>
        <v>155</v>
      </c>
      <c r="AL304" s="188" t="str">
        <f>IF(SUM(作業所!R304)=0,"",SUM(作業所!R304)/1000)</f>
        <v/>
      </c>
      <c r="AM304" s="187" t="str">
        <f>IF(SUM('市受託(公益)'!H304)=0,"",SUM('市受託(公益)'!H304)/1000)</f>
        <v/>
      </c>
      <c r="AN304" s="188" t="e">
        <f>IF(SUM('市受託(公益)'!#REF!)=0,"",SUM('市受託(公益)'!#REF!)/1000)</f>
        <v>#REF!</v>
      </c>
      <c r="AO304" s="188" t="e">
        <f>IF(SUM('市受託(公益)'!#REF!)=0,"",SUM('市受託(公益)'!#REF!)/1000)</f>
        <v>#REF!</v>
      </c>
      <c r="AP304" s="188" t="e">
        <f>IF(SUM('市受託(公益)'!#REF!)=0,"",SUM('市受託(公益)'!#REF!)/1000)</f>
        <v>#REF!</v>
      </c>
      <c r="AQ304" s="188" t="e">
        <f>IF(SUM('市受託(公益)'!#REF!)=0,"",SUM('市受託(公益)'!#REF!)/1000)</f>
        <v>#REF!</v>
      </c>
    </row>
    <row r="305" spans="1:43" ht="16.5" hidden="1" customHeight="1" outlineLevel="2">
      <c r="A305" s="183"/>
      <c r="D305" s="25"/>
      <c r="E305" s="184"/>
      <c r="F305" s="28" t="s">
        <v>629</v>
      </c>
      <c r="G305" s="48" t="s">
        <v>630</v>
      </c>
      <c r="H305" s="179">
        <v>729</v>
      </c>
      <c r="I305" s="179">
        <f t="shared" si="8"/>
        <v>700</v>
      </c>
      <c r="J305" s="179">
        <f t="shared" si="9"/>
        <v>-29</v>
      </c>
      <c r="K305" s="186" t="str">
        <f>IF(SUM(法人!H305)=0,"",SUM(法人!H305)/1000)</f>
        <v/>
      </c>
      <c r="L305" s="187" t="str">
        <f>IF(SUM(地域!H305)=0,"",SUM(地域!H305)/1000)</f>
        <v/>
      </c>
      <c r="M305" s="187" t="str">
        <f>IF(SUM(相談!H305)=0,"",SUM(相談!H305)/1000)</f>
        <v/>
      </c>
      <c r="N305" s="188" t="str">
        <f>IF(SUM(相談!I305)=0,"",SUM(相談!I305)/1000)</f>
        <v/>
      </c>
      <c r="O305" s="188" t="str">
        <f>IF(SUM(相談!M305)=0,"",SUM(相談!M305)/1000)</f>
        <v/>
      </c>
      <c r="P305" s="188" t="str">
        <f>IF(SUM(相談!T305)=0,"",SUM(相談!T305)/1000)</f>
        <v/>
      </c>
      <c r="Q305" s="187" t="str">
        <f>IF(SUM(基金!H305)=0,"",SUM(基金!H305)/1000)</f>
        <v/>
      </c>
      <c r="R305" s="181" t="str">
        <f>IF(SUM(善銀!H305)=0,"",SUM(善銀!H305)/1000)</f>
        <v/>
      </c>
      <c r="S305" s="187" t="str">
        <f>IF(SUM(一般募金!H305)=0,"",SUM(一般募金!H305)/1000)</f>
        <v/>
      </c>
      <c r="T305" s="188" t="str">
        <f>IF(SUM(一般募金!I305)=0,"",SUM(一般募金!I305)/1000)</f>
        <v/>
      </c>
      <c r="U305" s="188" t="e">
        <f>IF(SUM(一般募金!#REF!)=0,"",SUM(一般募金!#REF!)/1000)</f>
        <v>#REF!</v>
      </c>
      <c r="V305" s="188" t="str">
        <f>IF(SUM(一般募金!K305)=0,"",SUM(一般募金!K305)/1000)</f>
        <v/>
      </c>
      <c r="W305" s="187" t="str">
        <f>IF(SUM(歳末募金!H305)=0,"",SUM(歳末募金!I305)/1000)</f>
        <v/>
      </c>
      <c r="X305" s="187">
        <f>IF(SUM(センター管理!H305)=0,"",SUM(センター管理!H305)/1000)</f>
        <v>598</v>
      </c>
      <c r="Y305" s="188">
        <f>IF(SUM(センター管理!I305)=0,"",SUM(センター管理!I305)/1000)</f>
        <v>246</v>
      </c>
      <c r="Z305" s="188">
        <f>IF(SUM(センター管理!K305)=0,"",SUM(センター管理!K305)/1000)</f>
        <v>352</v>
      </c>
      <c r="AA305" s="188" t="e">
        <f>IF(SUM(センター管理!#REF!)=0,"",SUM(センター管理!#REF!)/1000)</f>
        <v>#REF!</v>
      </c>
      <c r="AB305" s="187">
        <f>IF(SUM(居宅!H305)=0,"",SUM(居宅!H305)/1000)</f>
        <v>102</v>
      </c>
      <c r="AC305" s="188" t="str">
        <f>IF(SUM(居宅!I305)=0,"",SUM(居宅!I305)/1000)</f>
        <v/>
      </c>
      <c r="AD305" s="188" t="str">
        <f>IF(SUM(居宅!L305)=0,"",SUM(居宅!L305)/1000)</f>
        <v/>
      </c>
      <c r="AE305" s="188" t="str">
        <f>IF(SUM(居宅!AF305)=0,"",SUM(居宅!AF305)/1000)</f>
        <v/>
      </c>
      <c r="AF305" s="188">
        <f>IF(SUM(居宅!AJ305)=0,"",SUM(居宅!AJ305)/1000)</f>
        <v>16</v>
      </c>
      <c r="AG305" s="188">
        <f>IF(SUM(居宅!AT305)=0,"",SUM(居宅!AT305)/1000)</f>
        <v>70</v>
      </c>
      <c r="AH305" s="188">
        <f>IF(SUM(居宅!BA305)=0,"",SUM(居宅!BA305)/1000)</f>
        <v>16</v>
      </c>
      <c r="AI305" s="187" t="str">
        <f>IF(SUM(作業所!H305)=0,"",SUM(作業所!H305)/1000)</f>
        <v/>
      </c>
      <c r="AJ305" s="188" t="str">
        <f>IF(SUM(作業所!I305)=0,"",SUM(作業所!I305)/1000)</f>
        <v/>
      </c>
      <c r="AK305" s="188" t="str">
        <f>IF(SUM(作業所!K305)=0,"",SUM(作業所!K305)/1000)</f>
        <v/>
      </c>
      <c r="AL305" s="188" t="str">
        <f>IF(SUM(作業所!R305)=0,"",SUM(作業所!R305)/1000)</f>
        <v/>
      </c>
      <c r="AM305" s="187" t="str">
        <f>IF(SUM('市受託(公益)'!H305)=0,"",SUM('市受託(公益)'!H305)/1000)</f>
        <v/>
      </c>
      <c r="AN305" s="188">
        <f>IF(SUM('市受託(公益)'!I307)=0,"",SUM('市受託(公益)'!I307)/1000)</f>
        <v>1</v>
      </c>
      <c r="AO305" s="188" t="str">
        <f>IF(SUM('市受託(公益)'!K307)=0,"",SUM('市受託(公益)'!K307)/1000)</f>
        <v/>
      </c>
      <c r="AP305" s="188" t="str">
        <f>IF(SUM('市受託(公益)'!M307)=0,"",SUM('市受託(公益)'!M307)/1000)</f>
        <v/>
      </c>
      <c r="AQ305" s="188" t="e">
        <f>IF(SUM('市受託(公益)'!#REF!)=0,"",SUM('市受託(公益)'!#REF!)/1000)</f>
        <v>#REF!</v>
      </c>
    </row>
    <row r="306" spans="1:43" ht="16.5" hidden="1" customHeight="1" outlineLevel="2">
      <c r="A306" s="183"/>
      <c r="F306" s="28" t="s">
        <v>632</v>
      </c>
      <c r="G306" s="48" t="s">
        <v>631</v>
      </c>
      <c r="H306" s="179">
        <v>8779</v>
      </c>
      <c r="I306" s="179">
        <f t="shared" si="8"/>
        <v>12703</v>
      </c>
      <c r="J306" s="179">
        <f t="shared" si="9"/>
        <v>3924</v>
      </c>
      <c r="K306" s="186">
        <f>IF(SUM(法人!H306)=0,"",SUM(法人!H306)/1000)</f>
        <v>5208</v>
      </c>
      <c r="L306" s="187">
        <f>IF(SUM(地域!H306)=0,"",SUM(地域!H306)/1000)</f>
        <v>2097</v>
      </c>
      <c r="M306" s="187">
        <f>IF(SUM(相談!H306)=0,"",SUM(相談!H306)/1000)</f>
        <v>44</v>
      </c>
      <c r="N306" s="188">
        <f>IF(SUM(相談!I306)=0,"",SUM(相談!I306)/1000)</f>
        <v>44</v>
      </c>
      <c r="O306" s="188" t="str">
        <f>IF(SUM(相談!M306)=0,"",SUM(相談!M306)/1000)</f>
        <v/>
      </c>
      <c r="P306" s="188" t="str">
        <f>IF(SUM(相談!T306)=0,"",SUM(相談!T306)/1000)</f>
        <v/>
      </c>
      <c r="Q306" s="187" t="str">
        <f>IF(SUM(基金!H306)=0,"",SUM(基金!H306)/1000)</f>
        <v/>
      </c>
      <c r="R306" s="181" t="str">
        <f>IF(SUM(善銀!H306)=0,"",SUM(善銀!H306)/1000)</f>
        <v/>
      </c>
      <c r="S306" s="187" t="str">
        <f>IF(SUM(一般募金!H306)=0,"",SUM(一般募金!H306)/1000)</f>
        <v/>
      </c>
      <c r="T306" s="188" t="str">
        <f>IF(SUM(一般募金!I306)=0,"",SUM(一般募金!I306)/1000)</f>
        <v/>
      </c>
      <c r="U306" s="188" t="e">
        <f>IF(SUM(一般募金!#REF!)=0,"",SUM(一般募金!#REF!)/1000)</f>
        <v>#REF!</v>
      </c>
      <c r="V306" s="188" t="str">
        <f>IF(SUM(一般募金!K306)=0,"",SUM(一般募金!K306)/1000)</f>
        <v/>
      </c>
      <c r="W306" s="187" t="str">
        <f>IF(SUM(歳末募金!H306)=0,"",SUM(歳末募金!I306)/1000)</f>
        <v/>
      </c>
      <c r="X306" s="187">
        <f>IF(SUM(センター管理!H306)=0,"",SUM(センター管理!H306)/1000)</f>
        <v>1648</v>
      </c>
      <c r="Y306" s="188">
        <f>IF(SUM(センター管理!I306)=0,"",SUM(センター管理!I306)/1000)</f>
        <v>891</v>
      </c>
      <c r="Z306" s="188">
        <f>IF(SUM(センター管理!K306)=0,"",SUM(センター管理!K306)/1000)</f>
        <v>757</v>
      </c>
      <c r="AA306" s="188" t="e">
        <f>IF(SUM(センター管理!#REF!)=0,"",SUM(センター管理!#REF!)/1000)</f>
        <v>#REF!</v>
      </c>
      <c r="AB306" s="187">
        <f>IF(SUM(居宅!H306)=0,"",SUM(居宅!H306)/1000)</f>
        <v>3551</v>
      </c>
      <c r="AC306" s="188" t="str">
        <f>IF(SUM(居宅!I306)=0,"",SUM(居宅!I306)/1000)</f>
        <v/>
      </c>
      <c r="AD306" s="188">
        <f>IF(SUM(居宅!L306)=0,"",SUM(居宅!L306)/1000)</f>
        <v>1529</v>
      </c>
      <c r="AE306" s="188" t="str">
        <f>IF(SUM(居宅!AF306)=0,"",SUM(居宅!AF306)/1000)</f>
        <v/>
      </c>
      <c r="AF306" s="188">
        <f>IF(SUM(居宅!AJ306)=0,"",SUM(居宅!AJ306)/1000)</f>
        <v>1517</v>
      </c>
      <c r="AG306" s="188">
        <f>IF(SUM(居宅!AT306)=0,"",SUM(居宅!AT306)/1000)</f>
        <v>472</v>
      </c>
      <c r="AH306" s="188">
        <f>IF(SUM(居宅!BA306)=0,"",SUM(居宅!BA306)/1000)</f>
        <v>33</v>
      </c>
      <c r="AI306" s="187">
        <f>IF(SUM(作業所!H306)=0,"",SUM(作業所!H306)/1000)</f>
        <v>155</v>
      </c>
      <c r="AJ306" s="188" t="str">
        <f>IF(SUM(作業所!I306)=0,"",SUM(作業所!I306)/1000)</f>
        <v/>
      </c>
      <c r="AK306" s="188">
        <f>IF(SUM(作業所!K306)=0,"",SUM(作業所!K306)/1000)</f>
        <v>155</v>
      </c>
      <c r="AL306" s="188" t="str">
        <f>IF(SUM(作業所!R306)=0,"",SUM(作業所!R306)/1000)</f>
        <v/>
      </c>
      <c r="AM306" s="187" t="str">
        <f>IF(SUM('市受託(公益)'!H306)=0,"",SUM('市受託(公益)'!H306)/1000)</f>
        <v/>
      </c>
      <c r="AN306" s="188" t="str">
        <f>IF(SUM('市受託(公益)'!I311)=0,"",SUM('市受託(公益)'!I311)/1000)</f>
        <v/>
      </c>
      <c r="AO306" s="188" t="str">
        <f>IF(SUM('市受託(公益)'!K311)=0,"",SUM('市受託(公益)'!K311)/1000)</f>
        <v/>
      </c>
      <c r="AP306" s="188" t="str">
        <f>IF(SUM('市受託(公益)'!M311)=0,"",SUM('市受託(公益)'!M311)/1000)</f>
        <v/>
      </c>
      <c r="AQ306" s="188" t="e">
        <f>IF(SUM('市受託(公益)'!#REF!)=0,"",SUM('市受託(公益)'!#REF!)/1000)</f>
        <v>#REF!</v>
      </c>
    </row>
    <row r="307" spans="1:43" ht="16.5" hidden="1" customHeight="1" outlineLevel="1">
      <c r="A307" s="183"/>
      <c r="D307" s="28" t="s">
        <v>571</v>
      </c>
      <c r="E307" s="48" t="s">
        <v>642</v>
      </c>
      <c r="F307" s="49"/>
      <c r="G307" s="185"/>
      <c r="H307" s="179">
        <v>1591</v>
      </c>
      <c r="I307" s="179">
        <f t="shared" si="8"/>
        <v>1195</v>
      </c>
      <c r="J307" s="179">
        <f t="shared" si="9"/>
        <v>-396</v>
      </c>
      <c r="K307" s="186">
        <f>IF(SUM(法人!H307)=0,"",SUM(法人!H307)/1000)</f>
        <v>226</v>
      </c>
      <c r="L307" s="187">
        <f>IF(SUM(地域!H307)=0,"",SUM(地域!H307)/1000)</f>
        <v>26</v>
      </c>
      <c r="M307" s="187">
        <f>IF(SUM(相談!H307)=0,"",SUM(相談!H307)/1000)</f>
        <v>1</v>
      </c>
      <c r="N307" s="188" t="str">
        <f>IF(SUM(相談!I307)=0,"",SUM(相談!I307)/1000)</f>
        <v/>
      </c>
      <c r="O307" s="188">
        <f>IF(SUM(相談!M307)=0,"",SUM(相談!M307)/1000)</f>
        <v>1</v>
      </c>
      <c r="P307" s="188" t="str">
        <f>IF(SUM(相談!T307)=0,"",SUM(相談!T307)/1000)</f>
        <v/>
      </c>
      <c r="Q307" s="187" t="str">
        <f>IF(SUM(基金!H307)=0,"",SUM(基金!H307)/1000)</f>
        <v/>
      </c>
      <c r="R307" s="181" t="str">
        <f>IF(SUM(善銀!H307)=0,"",SUM(善銀!H307)/1000)</f>
        <v/>
      </c>
      <c r="S307" s="187" t="str">
        <f>IF(SUM(一般募金!H307)=0,"",SUM(一般募金!H307)/1000)</f>
        <v/>
      </c>
      <c r="T307" s="188" t="str">
        <f>IF(SUM(一般募金!I307)=0,"",SUM(一般募金!I307)/1000)</f>
        <v/>
      </c>
      <c r="U307" s="188" t="e">
        <f>IF(SUM(一般募金!#REF!)=0,"",SUM(一般募金!#REF!)/1000)</f>
        <v>#REF!</v>
      </c>
      <c r="V307" s="188" t="str">
        <f>IF(SUM(一般募金!K307)=0,"",SUM(一般募金!K307)/1000)</f>
        <v/>
      </c>
      <c r="W307" s="187" t="str">
        <f>IF(SUM(歳末募金!H307)=0,"",SUM(歳末募金!I307)/1000)</f>
        <v/>
      </c>
      <c r="X307" s="187">
        <f>IF(SUM(センター管理!H307)=0,"",SUM(センター管理!H307)/1000)</f>
        <v>36</v>
      </c>
      <c r="Y307" s="188">
        <f>IF(SUM(センター管理!I307)=0,"",SUM(センター管理!I307)/1000)</f>
        <v>10</v>
      </c>
      <c r="Z307" s="188">
        <f>IF(SUM(センター管理!K307)=0,"",SUM(センター管理!K307)/1000)</f>
        <v>26</v>
      </c>
      <c r="AA307" s="188" t="e">
        <f>IF(SUM(センター管理!#REF!)=0,"",SUM(センター管理!#REF!)/1000)</f>
        <v>#REF!</v>
      </c>
      <c r="AB307" s="187">
        <f>IF(SUM(居宅!H307)=0,"",SUM(居宅!H307)/1000)</f>
        <v>870</v>
      </c>
      <c r="AC307" s="188">
        <f>IF(SUM(居宅!I307)=0,"",SUM(居宅!I307)/1000)</f>
        <v>1</v>
      </c>
      <c r="AD307" s="188">
        <f>IF(SUM(居宅!L307)=0,"",SUM(居宅!L307)/1000)</f>
        <v>432</v>
      </c>
      <c r="AE307" s="188">
        <f>IF(SUM(居宅!AF307)=0,"",SUM(居宅!AF307)/1000)</f>
        <v>70</v>
      </c>
      <c r="AF307" s="188">
        <f>IF(SUM(居宅!AJ307)=0,"",SUM(居宅!AJ307)/1000)</f>
        <v>18</v>
      </c>
      <c r="AG307" s="188">
        <f>IF(SUM(居宅!AT307)=0,"",SUM(居宅!AT307)/1000)</f>
        <v>205</v>
      </c>
      <c r="AH307" s="188">
        <f>IF(SUM(居宅!BA307)=0,"",SUM(居宅!BA307)/1000)</f>
        <v>144</v>
      </c>
      <c r="AI307" s="187">
        <f>IF(SUM(作業所!H307)=0,"",SUM(作業所!H307)/1000)</f>
        <v>35</v>
      </c>
      <c r="AJ307" s="188" t="str">
        <f>IF(SUM(作業所!I307)=0,"",SUM(作業所!I307)/1000)</f>
        <v/>
      </c>
      <c r="AK307" s="188">
        <f>IF(SUM(作業所!K307)=0,"",SUM(作業所!K307)/1000)</f>
        <v>15</v>
      </c>
      <c r="AL307" s="188">
        <f>IF(SUM(作業所!R307)=0,"",SUM(作業所!R307)/1000)</f>
        <v>20</v>
      </c>
      <c r="AM307" s="187">
        <f>IF(SUM('市受託(公益)'!H307)=0,"",SUM('市受託(公益)'!H307)/1000)</f>
        <v>1</v>
      </c>
      <c r="AN307" s="188">
        <f>IF(SUM('市受託(公益)'!I307)=0,"",SUM('市受託(公益)'!I307)/1000)</f>
        <v>1</v>
      </c>
      <c r="AO307" s="188" t="str">
        <f>IF(SUM('市受託(公益)'!K307)=0,"",SUM('市受託(公益)'!K307)/1000)</f>
        <v/>
      </c>
      <c r="AP307" s="188" t="str">
        <f>IF(SUM('市受託(公益)'!M307)=0,"",SUM('市受託(公益)'!M307)/1000)</f>
        <v/>
      </c>
      <c r="AQ307" s="188" t="e">
        <f>IF(SUM('市受託(公益)'!#REF!)=0,"",SUM('市受託(公益)'!#REF!)/1000)</f>
        <v>#REF!</v>
      </c>
    </row>
    <row r="308" spans="1:43" ht="16.5" hidden="1" customHeight="1" outlineLevel="3">
      <c r="A308" s="183"/>
      <c r="F308" s="192" t="s">
        <v>778</v>
      </c>
      <c r="G308" s="44" t="s">
        <v>899</v>
      </c>
      <c r="H308" s="179">
        <v>0</v>
      </c>
      <c r="I308" s="179">
        <f t="shared" si="8"/>
        <v>1020</v>
      </c>
      <c r="J308" s="179">
        <f t="shared" si="9"/>
        <v>1020</v>
      </c>
      <c r="K308" s="186">
        <f>IF(SUM(法人!H308)=0,"",SUM(法人!H308)/1000)</f>
        <v>216</v>
      </c>
      <c r="L308" s="187">
        <f>IF(SUM(地域!H308)=0,"",SUM(地域!H308)/1000)</f>
        <v>26</v>
      </c>
      <c r="M308" s="187">
        <f>IF(SUM(相談!H308)=0,"",SUM(相談!H308)/1000)</f>
        <v>1</v>
      </c>
      <c r="N308" s="188" t="str">
        <f>IF(SUM(相談!I308)=0,"",SUM(相談!I308)/1000)</f>
        <v/>
      </c>
      <c r="O308" s="188">
        <f>IF(SUM(相談!M308)=0,"",SUM(相談!M308)/1000)</f>
        <v>1</v>
      </c>
      <c r="P308" s="188" t="str">
        <f>IF(SUM(相談!T308)=0,"",SUM(相談!T308)/1000)</f>
        <v/>
      </c>
      <c r="Q308" s="187" t="str">
        <f>IF(SUM(基金!H308)=0,"",SUM(基金!H308)/1000)</f>
        <v/>
      </c>
      <c r="R308" s="181" t="str">
        <f>IF(SUM(善銀!H308)=0,"",SUM(善銀!H308)/1000)</f>
        <v/>
      </c>
      <c r="S308" s="187" t="str">
        <f>IF(SUM(一般募金!H308)=0,"",SUM(一般募金!H308)/1000)</f>
        <v/>
      </c>
      <c r="T308" s="188" t="str">
        <f>IF(SUM(一般募金!I308)=0,"",SUM(一般募金!I308)/1000)</f>
        <v/>
      </c>
      <c r="U308" s="188" t="e">
        <f>IF(SUM(一般募金!#REF!)=0,"",SUM(一般募金!#REF!)/1000)</f>
        <v>#REF!</v>
      </c>
      <c r="V308" s="188" t="str">
        <f>IF(SUM(一般募金!K308)=0,"",SUM(一般募金!K308)/1000)</f>
        <v/>
      </c>
      <c r="W308" s="187" t="str">
        <f>IF(SUM(歳末募金!H308)=0,"",SUM(歳末募金!I308)/1000)</f>
        <v/>
      </c>
      <c r="X308" s="187">
        <f>IF(SUM(センター管理!H308)=0,"",SUM(センター管理!H308)/1000)</f>
        <v>2</v>
      </c>
      <c r="Y308" s="188" t="str">
        <f>IF(SUM(センター管理!I308)=0,"",SUM(センター管理!I308)/1000)</f>
        <v/>
      </c>
      <c r="Z308" s="188">
        <f>IF(SUM(センター管理!K308)=0,"",SUM(センター管理!K308)/1000)</f>
        <v>2</v>
      </c>
      <c r="AA308" s="188" t="e">
        <f>IF(SUM(センター管理!#REF!)=0,"",SUM(センター管理!#REF!)/1000)</f>
        <v>#REF!</v>
      </c>
      <c r="AB308" s="187">
        <f>IF(SUM(居宅!H308)=0,"",SUM(居宅!H308)/1000)</f>
        <v>759</v>
      </c>
      <c r="AC308" s="188">
        <f>IF(SUM(居宅!I308)=0,"",SUM(居宅!I308)/1000)</f>
        <v>1</v>
      </c>
      <c r="AD308" s="188">
        <f>IF(SUM(居宅!L308)=0,"",SUM(居宅!L308)/1000)</f>
        <v>413</v>
      </c>
      <c r="AE308" s="188">
        <f>IF(SUM(居宅!AF308)=0,"",SUM(居宅!AF308)/1000)</f>
        <v>60</v>
      </c>
      <c r="AF308" s="188">
        <f>IF(SUM(居宅!AJ308)=0,"",SUM(居宅!AJ308)/1000)</f>
        <v>3</v>
      </c>
      <c r="AG308" s="188">
        <f>IF(SUM(居宅!AT308)=0,"",SUM(居宅!AT308)/1000)</f>
        <v>138</v>
      </c>
      <c r="AH308" s="188">
        <f>IF(SUM(居宅!BA308)=0,"",SUM(居宅!BA308)/1000)</f>
        <v>144</v>
      </c>
      <c r="AI308" s="187">
        <f>IF(SUM(作業所!H308)=0,"",SUM(作業所!H308)/1000)</f>
        <v>15</v>
      </c>
      <c r="AJ308" s="188" t="str">
        <f>IF(SUM(作業所!I308)=0,"",SUM(作業所!I308)/1000)</f>
        <v/>
      </c>
      <c r="AK308" s="188">
        <f>IF(SUM(作業所!K308)=0,"",SUM(作業所!K308)/1000)</f>
        <v>15</v>
      </c>
      <c r="AL308" s="188" t="str">
        <f>IF(SUM(作業所!R308)=0,"",SUM(作業所!R308)/1000)</f>
        <v/>
      </c>
      <c r="AM308" s="187">
        <f>IF(SUM('市受託(公益)'!H308)=0,"",SUM('市受託(公益)'!H308)/1000)</f>
        <v>1</v>
      </c>
      <c r="AN308" s="188"/>
      <c r="AO308" s="188"/>
      <c r="AP308" s="188"/>
      <c r="AQ308" s="188"/>
    </row>
    <row r="309" spans="1:43" ht="16.5" hidden="1" customHeight="1" outlineLevel="3">
      <c r="A309" s="183"/>
      <c r="F309" s="192" t="s">
        <v>779</v>
      </c>
      <c r="G309" s="44" t="s">
        <v>900</v>
      </c>
      <c r="H309" s="179">
        <v>0</v>
      </c>
      <c r="I309" s="179">
        <f t="shared" si="8"/>
        <v>10</v>
      </c>
      <c r="J309" s="179">
        <f t="shared" si="9"/>
        <v>10</v>
      </c>
      <c r="K309" s="186">
        <f>IF(SUM(法人!H309)=0,"",SUM(法人!H309)/1000)</f>
        <v>10</v>
      </c>
      <c r="L309" s="187" t="str">
        <f>IF(SUM(地域!H309)=0,"",SUM(地域!H309)/1000)</f>
        <v/>
      </c>
      <c r="M309" s="187" t="str">
        <f>IF(SUM(相談!H309)=0,"",SUM(相談!H309)/1000)</f>
        <v/>
      </c>
      <c r="N309" s="188" t="str">
        <f>IF(SUM(相談!I309)=0,"",SUM(相談!I309)/1000)</f>
        <v/>
      </c>
      <c r="O309" s="188" t="str">
        <f>IF(SUM(相談!M309)=0,"",SUM(相談!M309)/1000)</f>
        <v/>
      </c>
      <c r="P309" s="188" t="str">
        <f>IF(SUM(相談!T309)=0,"",SUM(相談!T309)/1000)</f>
        <v/>
      </c>
      <c r="Q309" s="187" t="str">
        <f>IF(SUM(基金!H309)=0,"",SUM(基金!H309)/1000)</f>
        <v/>
      </c>
      <c r="R309" s="181" t="str">
        <f>IF(SUM(善銀!H309)=0,"",SUM(善銀!H309)/1000)</f>
        <v/>
      </c>
      <c r="S309" s="187" t="str">
        <f>IF(SUM(一般募金!H309)=0,"",SUM(一般募金!H309)/1000)</f>
        <v/>
      </c>
      <c r="T309" s="188" t="str">
        <f>IF(SUM(一般募金!I309)=0,"",SUM(一般募金!I309)/1000)</f>
        <v/>
      </c>
      <c r="U309" s="188" t="e">
        <f>IF(SUM(一般募金!#REF!)=0,"",SUM(一般募金!#REF!)/1000)</f>
        <v>#REF!</v>
      </c>
      <c r="V309" s="188" t="str">
        <f>IF(SUM(一般募金!K309)=0,"",SUM(一般募金!K309)/1000)</f>
        <v/>
      </c>
      <c r="W309" s="187" t="str">
        <f>IF(SUM(歳末募金!H309)=0,"",SUM(歳末募金!I309)/1000)</f>
        <v/>
      </c>
      <c r="X309" s="187" t="str">
        <f>IF(SUM(センター管理!H309)=0,"",SUM(センター管理!H309)/1000)</f>
        <v/>
      </c>
      <c r="Y309" s="188" t="str">
        <f>IF(SUM(センター管理!I309)=0,"",SUM(センター管理!I309)/1000)</f>
        <v/>
      </c>
      <c r="Z309" s="188" t="str">
        <f>IF(SUM(センター管理!K309)=0,"",SUM(センター管理!K309)/1000)</f>
        <v/>
      </c>
      <c r="AA309" s="188" t="e">
        <f>IF(SUM(センター管理!#REF!)=0,"",SUM(センター管理!#REF!)/1000)</f>
        <v>#REF!</v>
      </c>
      <c r="AB309" s="187" t="str">
        <f>IF(SUM(居宅!H309)=0,"",SUM(居宅!H309)/1000)</f>
        <v/>
      </c>
      <c r="AC309" s="188" t="str">
        <f>IF(SUM(居宅!I309)=0,"",SUM(居宅!I309)/1000)</f>
        <v/>
      </c>
      <c r="AD309" s="188" t="str">
        <f>IF(SUM(居宅!L309)=0,"",SUM(居宅!L309)/1000)</f>
        <v/>
      </c>
      <c r="AE309" s="188" t="str">
        <f>IF(SUM(居宅!AF309)=0,"",SUM(居宅!AF309)/1000)</f>
        <v/>
      </c>
      <c r="AF309" s="188" t="str">
        <f>IF(SUM(居宅!AJ309)=0,"",SUM(居宅!AJ309)/1000)</f>
        <v/>
      </c>
      <c r="AG309" s="188" t="str">
        <f>IF(SUM(居宅!AT309)=0,"",SUM(居宅!AT309)/1000)</f>
        <v/>
      </c>
      <c r="AH309" s="188" t="str">
        <f>IF(SUM(居宅!BA309)=0,"",SUM(居宅!BA309)/1000)</f>
        <v/>
      </c>
      <c r="AI309" s="187" t="str">
        <f>IF(SUM(作業所!H309)=0,"",SUM(作業所!H309)/1000)</f>
        <v/>
      </c>
      <c r="AJ309" s="188" t="str">
        <f>IF(SUM(作業所!I309)=0,"",SUM(作業所!I309)/1000)</f>
        <v/>
      </c>
      <c r="AK309" s="188" t="str">
        <f>IF(SUM(作業所!K309)=0,"",SUM(作業所!K309)/1000)</f>
        <v/>
      </c>
      <c r="AL309" s="188" t="str">
        <f>IF(SUM(作業所!R309)=0,"",SUM(作業所!R309)/1000)</f>
        <v/>
      </c>
      <c r="AM309" s="187" t="str">
        <f>IF(SUM('市受託(公益)'!H309)=0,"",SUM('市受託(公益)'!H309)/1000)</f>
        <v/>
      </c>
      <c r="AN309" s="188"/>
      <c r="AO309" s="188"/>
      <c r="AP309" s="188"/>
      <c r="AQ309" s="188"/>
    </row>
    <row r="310" spans="1:43" ht="16.5" hidden="1" customHeight="1" outlineLevel="3">
      <c r="A310" s="183"/>
      <c r="F310" s="192" t="s">
        <v>781</v>
      </c>
      <c r="G310" s="44" t="s">
        <v>785</v>
      </c>
      <c r="H310" s="179">
        <v>0</v>
      </c>
      <c r="I310" s="179">
        <f t="shared" si="8"/>
        <v>165</v>
      </c>
      <c r="J310" s="179">
        <f t="shared" si="9"/>
        <v>165</v>
      </c>
      <c r="K310" s="186" t="str">
        <f>IF(SUM(法人!H310)=0,"",SUM(法人!H310)/1000)</f>
        <v/>
      </c>
      <c r="L310" s="187" t="str">
        <f>IF(SUM(地域!H310)=0,"",SUM(地域!H310)/1000)</f>
        <v/>
      </c>
      <c r="M310" s="187" t="str">
        <f>IF(SUM(相談!H310)=0,"",SUM(相談!H310)/1000)</f>
        <v/>
      </c>
      <c r="N310" s="188" t="str">
        <f>IF(SUM(相談!I310)=0,"",SUM(相談!I310)/1000)</f>
        <v/>
      </c>
      <c r="O310" s="188" t="str">
        <f>IF(SUM(相談!M310)=0,"",SUM(相談!M310)/1000)</f>
        <v/>
      </c>
      <c r="P310" s="188" t="str">
        <f>IF(SUM(相談!T310)=0,"",SUM(相談!T310)/1000)</f>
        <v/>
      </c>
      <c r="Q310" s="187" t="str">
        <f>IF(SUM(基金!H310)=0,"",SUM(基金!H310)/1000)</f>
        <v/>
      </c>
      <c r="R310" s="181" t="str">
        <f>IF(SUM(善銀!H310)=0,"",SUM(善銀!H310)/1000)</f>
        <v/>
      </c>
      <c r="S310" s="187" t="str">
        <f>IF(SUM(一般募金!H310)=0,"",SUM(一般募金!H310)/1000)</f>
        <v/>
      </c>
      <c r="T310" s="188" t="str">
        <f>IF(SUM(一般募金!I310)=0,"",SUM(一般募金!I310)/1000)</f>
        <v/>
      </c>
      <c r="U310" s="188" t="e">
        <f>IF(SUM(一般募金!#REF!)=0,"",SUM(一般募金!#REF!)/1000)</f>
        <v>#REF!</v>
      </c>
      <c r="V310" s="188" t="str">
        <f>IF(SUM(一般募金!K310)=0,"",SUM(一般募金!K310)/1000)</f>
        <v/>
      </c>
      <c r="W310" s="187" t="str">
        <f>IF(SUM(歳末募金!H310)=0,"",SUM(歳末募金!I310)/1000)</f>
        <v/>
      </c>
      <c r="X310" s="187">
        <f>IF(SUM(センター管理!H310)=0,"",SUM(センター管理!H310)/1000)</f>
        <v>34</v>
      </c>
      <c r="Y310" s="188">
        <f>IF(SUM(センター管理!I310)=0,"",SUM(センター管理!I310)/1000)</f>
        <v>10</v>
      </c>
      <c r="Z310" s="188">
        <f>IF(SUM(センター管理!K310)=0,"",SUM(センター管理!K310)/1000)</f>
        <v>24</v>
      </c>
      <c r="AA310" s="188" t="e">
        <f>IF(SUM(センター管理!#REF!)=0,"",SUM(センター管理!#REF!)/1000)</f>
        <v>#REF!</v>
      </c>
      <c r="AB310" s="187">
        <f>IF(SUM(居宅!H310)=0,"",SUM(居宅!H310)/1000)</f>
        <v>111</v>
      </c>
      <c r="AC310" s="188" t="str">
        <f>IF(SUM(居宅!I310)=0,"",SUM(居宅!I310)/1000)</f>
        <v/>
      </c>
      <c r="AD310" s="188">
        <f>IF(SUM(居宅!L310)=0,"",SUM(居宅!L310)/1000)</f>
        <v>19</v>
      </c>
      <c r="AE310" s="188">
        <f>IF(SUM(居宅!AF310)=0,"",SUM(居宅!AF310)/1000)</f>
        <v>10</v>
      </c>
      <c r="AF310" s="188">
        <f>IF(SUM(居宅!AJ310)=0,"",SUM(居宅!AJ310)/1000)</f>
        <v>15</v>
      </c>
      <c r="AG310" s="188">
        <f>IF(SUM(居宅!AT310)=0,"",SUM(居宅!AT310)/1000)</f>
        <v>67</v>
      </c>
      <c r="AH310" s="188" t="str">
        <f>IF(SUM(居宅!BA310)=0,"",SUM(居宅!BA310)/1000)</f>
        <v/>
      </c>
      <c r="AI310" s="187">
        <f>IF(SUM(作業所!H310)=0,"",SUM(作業所!H310)/1000)</f>
        <v>20</v>
      </c>
      <c r="AJ310" s="188" t="str">
        <f>IF(SUM(作業所!I310)=0,"",SUM(作業所!I310)/1000)</f>
        <v/>
      </c>
      <c r="AK310" s="188" t="str">
        <f>IF(SUM(作業所!K310)=0,"",SUM(作業所!K310)/1000)</f>
        <v/>
      </c>
      <c r="AL310" s="188">
        <f>IF(SUM(作業所!R310)=0,"",SUM(作業所!R310)/1000)</f>
        <v>20</v>
      </c>
      <c r="AM310" s="187" t="str">
        <f>IF(SUM('市受託(公益)'!H310)=0,"",SUM('市受託(公益)'!H310)/1000)</f>
        <v/>
      </c>
      <c r="AN310" s="188"/>
      <c r="AO310" s="188"/>
      <c r="AP310" s="188"/>
      <c r="AQ310" s="188"/>
    </row>
    <row r="311" spans="1:43" ht="16.5" hidden="1" customHeight="1" outlineLevel="1">
      <c r="A311" s="183"/>
      <c r="D311" s="28" t="s">
        <v>572</v>
      </c>
      <c r="E311" s="48" t="s">
        <v>643</v>
      </c>
      <c r="F311" s="49"/>
      <c r="G311" s="185"/>
      <c r="H311" s="179">
        <v>541</v>
      </c>
      <c r="I311" s="179">
        <f t="shared" si="8"/>
        <v>521</v>
      </c>
      <c r="J311" s="179">
        <f t="shared" si="9"/>
        <v>-20</v>
      </c>
      <c r="K311" s="186">
        <f>IF(SUM(法人!H311)=0,"",SUM(法人!H311)/1000)</f>
        <v>27</v>
      </c>
      <c r="L311" s="187">
        <f>IF(SUM(地域!H311)=0,"",SUM(地域!H311)/1000)</f>
        <v>71</v>
      </c>
      <c r="M311" s="187">
        <f>IF(SUM(相談!H311)=0,"",SUM(相談!H311)/1000)</f>
        <v>37</v>
      </c>
      <c r="N311" s="188">
        <f>IF(SUM(相談!I311)=0,"",SUM(相談!I311)/1000)</f>
        <v>37</v>
      </c>
      <c r="O311" s="188" t="str">
        <f>IF(SUM(相談!M311)=0,"",SUM(相談!M311)/1000)</f>
        <v/>
      </c>
      <c r="P311" s="188" t="str">
        <f>IF(SUM(相談!T311)=0,"",SUM(相談!T311)/1000)</f>
        <v/>
      </c>
      <c r="Q311" s="187" t="str">
        <f>IF(SUM(基金!H311)=0,"",SUM(基金!H311)/1000)</f>
        <v/>
      </c>
      <c r="R311" s="181" t="str">
        <f>IF(SUM(善銀!H311)=0,"",SUM(善銀!H311)/1000)</f>
        <v/>
      </c>
      <c r="S311" s="187" t="str">
        <f>IF(SUM(一般募金!H311)=0,"",SUM(一般募金!H311)/1000)</f>
        <v/>
      </c>
      <c r="T311" s="188" t="str">
        <f>IF(SUM(一般募金!I311)=0,"",SUM(一般募金!I311)/1000)</f>
        <v/>
      </c>
      <c r="U311" s="188" t="e">
        <f>IF(SUM(一般募金!#REF!)=0,"",SUM(一般募金!#REF!)/1000)</f>
        <v>#REF!</v>
      </c>
      <c r="V311" s="188" t="str">
        <f>IF(SUM(一般募金!K311)=0,"",SUM(一般募金!K311)/1000)</f>
        <v/>
      </c>
      <c r="W311" s="187" t="str">
        <f>IF(SUM(歳末募金!H311)=0,"",SUM(歳末募金!I311)/1000)</f>
        <v/>
      </c>
      <c r="X311" s="187">
        <f>IF(SUM(センター管理!H311)=0,"",SUM(センター管理!H311)/1000)</f>
        <v>10</v>
      </c>
      <c r="Y311" s="188" t="str">
        <f>IF(SUM(センター管理!I311)=0,"",SUM(センター管理!I311)/1000)</f>
        <v/>
      </c>
      <c r="Z311" s="188">
        <f>IF(SUM(センター管理!K311)=0,"",SUM(センター管理!K311)/1000)</f>
        <v>10</v>
      </c>
      <c r="AA311" s="188" t="e">
        <f>IF(SUM(センター管理!#REF!)=0,"",SUM(センター管理!#REF!)/1000)</f>
        <v>#REF!</v>
      </c>
      <c r="AB311" s="187">
        <f>IF(SUM(居宅!H311)=0,"",SUM(居宅!H311)/1000)</f>
        <v>344</v>
      </c>
      <c r="AC311" s="188">
        <f>IF(SUM(居宅!I311)=0,"",SUM(居宅!I311)/1000)</f>
        <v>21</v>
      </c>
      <c r="AD311" s="188">
        <f>IF(SUM(居宅!L311)=0,"",SUM(居宅!L311)/1000)</f>
        <v>145</v>
      </c>
      <c r="AE311" s="188">
        <f>IF(SUM(居宅!AF311)=0,"",SUM(居宅!AF311)/1000)</f>
        <v>11</v>
      </c>
      <c r="AF311" s="188">
        <f>IF(SUM(居宅!AJ311)=0,"",SUM(居宅!AJ311)/1000)</f>
        <v>80</v>
      </c>
      <c r="AG311" s="188">
        <f>IF(SUM(居宅!AT311)=0,"",SUM(居宅!AT311)/1000)</f>
        <v>42</v>
      </c>
      <c r="AH311" s="188">
        <f>IF(SUM(居宅!BA311)=0,"",SUM(居宅!BA311)/1000)</f>
        <v>45</v>
      </c>
      <c r="AI311" s="187">
        <f>IF(SUM(作業所!H311)=0,"",SUM(作業所!H311)/1000)</f>
        <v>32</v>
      </c>
      <c r="AJ311" s="188" t="str">
        <f>IF(SUM(作業所!I311)=0,"",SUM(作業所!I311)/1000)</f>
        <v/>
      </c>
      <c r="AK311" s="188">
        <f>IF(SUM(作業所!K311)=0,"",SUM(作業所!K311)/1000)</f>
        <v>20</v>
      </c>
      <c r="AL311" s="188">
        <f>IF(SUM(作業所!R311)=0,"",SUM(作業所!R311)/1000)</f>
        <v>12</v>
      </c>
      <c r="AM311" s="187" t="str">
        <f>IF(SUM('市受託(公益)'!H311)=0,"",SUM('市受託(公益)'!H311)/1000)</f>
        <v/>
      </c>
      <c r="AN311" s="188" t="str">
        <f>IF(SUM('市受託(公益)'!I311)=0,"",SUM('市受託(公益)'!I311)/1000)</f>
        <v/>
      </c>
      <c r="AO311" s="188" t="str">
        <f>IF(SUM('市受託(公益)'!K311)=0,"",SUM('市受託(公益)'!K311)/1000)</f>
        <v/>
      </c>
      <c r="AP311" s="188" t="str">
        <f>IF(SUM('市受託(公益)'!M311)=0,"",SUM('市受託(公益)'!M311)/1000)</f>
        <v/>
      </c>
      <c r="AQ311" s="188" t="e">
        <f>IF(SUM('市受託(公益)'!#REF!)=0,"",SUM('市受託(公益)'!#REF!)/1000)</f>
        <v>#REF!</v>
      </c>
    </row>
    <row r="312" spans="1:43" ht="16.5" hidden="1" customHeight="1" outlineLevel="3">
      <c r="A312" s="183"/>
      <c r="F312" s="192" t="s">
        <v>778</v>
      </c>
      <c r="G312" s="44" t="s">
        <v>920</v>
      </c>
      <c r="H312" s="179">
        <v>0</v>
      </c>
      <c r="I312" s="179">
        <f t="shared" si="8"/>
        <v>518</v>
      </c>
      <c r="J312" s="179">
        <f t="shared" si="9"/>
        <v>518</v>
      </c>
      <c r="K312" s="186">
        <f>IF(SUM(法人!H312)=0,"",SUM(法人!H312)/1000)</f>
        <v>27</v>
      </c>
      <c r="L312" s="187">
        <f>IF(SUM(地域!H312)=0,"",SUM(地域!H312)/1000)</f>
        <v>71</v>
      </c>
      <c r="M312" s="187">
        <f>IF(SUM(相談!H312)=0,"",SUM(相談!H312)/1000)</f>
        <v>37</v>
      </c>
      <c r="N312" s="188">
        <f>IF(SUM(相談!I312)=0,"",SUM(相談!I312)/1000)</f>
        <v>37</v>
      </c>
      <c r="O312" s="188" t="str">
        <f>IF(SUM(相談!M312)=0,"",SUM(相談!M312)/1000)</f>
        <v/>
      </c>
      <c r="P312" s="188" t="str">
        <f>IF(SUM(相談!T312)=0,"",SUM(相談!T312)/1000)</f>
        <v/>
      </c>
      <c r="Q312" s="187" t="str">
        <f>IF(SUM(基金!H312)=0,"",SUM(基金!H312)/1000)</f>
        <v/>
      </c>
      <c r="R312" s="181" t="str">
        <f>IF(SUM(善銀!H312)=0,"",SUM(善銀!H312)/1000)</f>
        <v/>
      </c>
      <c r="S312" s="187" t="str">
        <f>IF(SUM(一般募金!H312)=0,"",SUM(一般募金!H312)/1000)</f>
        <v/>
      </c>
      <c r="T312" s="188" t="str">
        <f>IF(SUM(一般募金!I312)=0,"",SUM(一般募金!I312)/1000)</f>
        <v/>
      </c>
      <c r="U312" s="188" t="e">
        <f>IF(SUM(一般募金!#REF!)=0,"",SUM(一般募金!#REF!)/1000)</f>
        <v>#REF!</v>
      </c>
      <c r="V312" s="188" t="str">
        <f>IF(SUM(一般募金!K312)=0,"",SUM(一般募金!K312)/1000)</f>
        <v/>
      </c>
      <c r="W312" s="187" t="str">
        <f>IF(SUM(歳末募金!H312)=0,"",SUM(歳末募金!I312)/1000)</f>
        <v/>
      </c>
      <c r="X312" s="187">
        <f>IF(SUM(センター管理!H312)=0,"",SUM(センター管理!H312)/1000)</f>
        <v>7</v>
      </c>
      <c r="Y312" s="188" t="str">
        <f>IF(SUM(センター管理!I312)=0,"",SUM(センター管理!I312)/1000)</f>
        <v/>
      </c>
      <c r="Z312" s="188">
        <f>IF(SUM(センター管理!K312)=0,"",SUM(センター管理!K312)/1000)</f>
        <v>7</v>
      </c>
      <c r="AA312" s="188" t="e">
        <f>IF(SUM(センター管理!#REF!)=0,"",SUM(センター管理!#REF!)/1000)</f>
        <v>#REF!</v>
      </c>
      <c r="AB312" s="187">
        <f>IF(SUM(居宅!H312)=0,"",SUM(居宅!H312)/1000)</f>
        <v>344</v>
      </c>
      <c r="AC312" s="188">
        <f>IF(SUM(居宅!I312)=0,"",SUM(居宅!I312)/1000)</f>
        <v>21</v>
      </c>
      <c r="AD312" s="188">
        <f>IF(SUM(居宅!L312)=0,"",SUM(居宅!L312)/1000)</f>
        <v>145</v>
      </c>
      <c r="AE312" s="188">
        <f>IF(SUM(居宅!AF312)=0,"",SUM(居宅!AF312)/1000)</f>
        <v>11</v>
      </c>
      <c r="AF312" s="188">
        <f>IF(SUM(居宅!AJ312)=0,"",SUM(居宅!AJ312)/1000)</f>
        <v>80</v>
      </c>
      <c r="AG312" s="188">
        <f>IF(SUM(居宅!AT312)=0,"",SUM(居宅!AT312)/1000)</f>
        <v>42</v>
      </c>
      <c r="AH312" s="188">
        <f>IF(SUM(居宅!BA312)=0,"",SUM(居宅!BA312)/1000)</f>
        <v>45</v>
      </c>
      <c r="AI312" s="187">
        <f>IF(SUM(作業所!H312)=0,"",SUM(作業所!H312)/1000)</f>
        <v>32</v>
      </c>
      <c r="AJ312" s="188" t="str">
        <f>IF(SUM(作業所!I312)=0,"",SUM(作業所!I312)/1000)</f>
        <v/>
      </c>
      <c r="AK312" s="188">
        <f>IF(SUM(作業所!K312)=0,"",SUM(作業所!K312)/1000)</f>
        <v>20</v>
      </c>
      <c r="AL312" s="188">
        <f>IF(SUM(作業所!R312)=0,"",SUM(作業所!R312)/1000)</f>
        <v>12</v>
      </c>
      <c r="AM312" s="187" t="str">
        <f>IF(SUM('市受託(公益)'!H312)=0,"",SUM('市受託(公益)'!H312)/1000)</f>
        <v/>
      </c>
      <c r="AN312" s="188"/>
      <c r="AO312" s="188"/>
      <c r="AP312" s="188"/>
      <c r="AQ312" s="188"/>
    </row>
    <row r="313" spans="1:43" ht="16.5" hidden="1" customHeight="1" outlineLevel="3">
      <c r="A313" s="183"/>
      <c r="F313" s="192" t="s">
        <v>781</v>
      </c>
      <c r="G313" s="44" t="s">
        <v>785</v>
      </c>
      <c r="H313" s="179">
        <v>0</v>
      </c>
      <c r="I313" s="179">
        <f t="shared" si="8"/>
        <v>3</v>
      </c>
      <c r="J313" s="179">
        <f t="shared" si="9"/>
        <v>3</v>
      </c>
      <c r="K313" s="186" t="str">
        <f>IF(SUM(法人!H313)=0,"",SUM(法人!H313)/1000)</f>
        <v/>
      </c>
      <c r="L313" s="187" t="str">
        <f>IF(SUM(地域!H313)=0,"",SUM(地域!H313)/1000)</f>
        <v/>
      </c>
      <c r="M313" s="187" t="str">
        <f>IF(SUM(相談!H313)=0,"",SUM(相談!H313)/1000)</f>
        <v/>
      </c>
      <c r="N313" s="188" t="str">
        <f>IF(SUM(相談!I313)=0,"",SUM(相談!I313)/1000)</f>
        <v/>
      </c>
      <c r="O313" s="188" t="str">
        <f>IF(SUM(相談!M313)=0,"",SUM(相談!M313)/1000)</f>
        <v/>
      </c>
      <c r="P313" s="188" t="str">
        <f>IF(SUM(相談!T313)=0,"",SUM(相談!T313)/1000)</f>
        <v/>
      </c>
      <c r="Q313" s="187" t="str">
        <f>IF(SUM(基金!H313)=0,"",SUM(基金!H313)/1000)</f>
        <v/>
      </c>
      <c r="R313" s="181" t="str">
        <f>IF(SUM(善銀!H313)=0,"",SUM(善銀!H313)/1000)</f>
        <v/>
      </c>
      <c r="S313" s="187" t="str">
        <f>IF(SUM(一般募金!H313)=0,"",SUM(一般募金!H313)/1000)</f>
        <v/>
      </c>
      <c r="T313" s="188" t="str">
        <f>IF(SUM(一般募金!I313)=0,"",SUM(一般募金!I313)/1000)</f>
        <v/>
      </c>
      <c r="U313" s="188" t="e">
        <f>IF(SUM(一般募金!#REF!)=0,"",SUM(一般募金!#REF!)/1000)</f>
        <v>#REF!</v>
      </c>
      <c r="V313" s="188" t="str">
        <f>IF(SUM(一般募金!K313)=0,"",SUM(一般募金!K313)/1000)</f>
        <v/>
      </c>
      <c r="W313" s="187" t="str">
        <f>IF(SUM(歳末募金!H313)=0,"",SUM(歳末募金!I313)/1000)</f>
        <v/>
      </c>
      <c r="X313" s="187">
        <f>IF(SUM(センター管理!H313)=0,"",SUM(センター管理!H313)/1000)</f>
        <v>3</v>
      </c>
      <c r="Y313" s="188" t="str">
        <f>IF(SUM(センター管理!I313)=0,"",SUM(センター管理!I313)/1000)</f>
        <v/>
      </c>
      <c r="Z313" s="188">
        <f>IF(SUM(センター管理!K313)=0,"",SUM(センター管理!K313)/1000)</f>
        <v>3</v>
      </c>
      <c r="AA313" s="188" t="e">
        <f>IF(SUM(センター管理!#REF!)=0,"",SUM(センター管理!#REF!)/1000)</f>
        <v>#REF!</v>
      </c>
      <c r="AB313" s="187" t="str">
        <f>IF(SUM(居宅!H313)=0,"",SUM(居宅!H313)/1000)</f>
        <v/>
      </c>
      <c r="AC313" s="188" t="str">
        <f>IF(SUM(居宅!I313)=0,"",SUM(居宅!I313)/1000)</f>
        <v/>
      </c>
      <c r="AD313" s="188" t="str">
        <f>IF(SUM(居宅!L313)=0,"",SUM(居宅!L313)/1000)</f>
        <v/>
      </c>
      <c r="AE313" s="188" t="str">
        <f>IF(SUM(居宅!AF313)=0,"",SUM(居宅!AF313)/1000)</f>
        <v/>
      </c>
      <c r="AF313" s="188" t="str">
        <f>IF(SUM(居宅!AJ313)=0,"",SUM(居宅!AJ313)/1000)</f>
        <v/>
      </c>
      <c r="AG313" s="188" t="str">
        <f>IF(SUM(居宅!AT313)=0,"",SUM(居宅!AT313)/1000)</f>
        <v/>
      </c>
      <c r="AH313" s="188" t="str">
        <f>IF(SUM(居宅!BA313)=0,"",SUM(居宅!BA313)/1000)</f>
        <v/>
      </c>
      <c r="AI313" s="187" t="str">
        <f>IF(SUM(作業所!H313)=0,"",SUM(作業所!H313)/1000)</f>
        <v/>
      </c>
      <c r="AJ313" s="188" t="str">
        <f>IF(SUM(作業所!I313)=0,"",SUM(作業所!I313)/1000)</f>
        <v/>
      </c>
      <c r="AK313" s="188" t="str">
        <f>IF(SUM(作業所!K313)=0,"",SUM(作業所!K313)/1000)</f>
        <v/>
      </c>
      <c r="AL313" s="188" t="str">
        <f>IF(SUM(作業所!R313)=0,"",SUM(作業所!R313)/1000)</f>
        <v/>
      </c>
      <c r="AM313" s="187" t="str">
        <f>IF(SUM('市受託(公益)'!H313)=0,"",SUM('市受託(公益)'!H313)/1000)</f>
        <v/>
      </c>
      <c r="AN313" s="188"/>
      <c r="AO313" s="188"/>
      <c r="AP313" s="188"/>
      <c r="AQ313" s="188"/>
    </row>
    <row r="314" spans="1:43" ht="16.5" hidden="1" customHeight="1" outlineLevel="1">
      <c r="A314" s="183"/>
      <c r="D314" s="28" t="s">
        <v>573</v>
      </c>
      <c r="E314" s="48" t="s">
        <v>644</v>
      </c>
      <c r="F314" s="49"/>
      <c r="G314" s="185"/>
      <c r="H314" s="179">
        <v>1511</v>
      </c>
      <c r="I314" s="179">
        <f t="shared" si="8"/>
        <v>2424</v>
      </c>
      <c r="J314" s="179">
        <f t="shared" si="9"/>
        <v>913</v>
      </c>
      <c r="K314" s="186">
        <f>IF(SUM(法人!H314)=0,"",SUM(法人!H314)/1000)</f>
        <v>574</v>
      </c>
      <c r="L314" s="187">
        <f>IF(SUM(地域!H314)=0,"",SUM(地域!H314)/1000)</f>
        <v>262</v>
      </c>
      <c r="M314" s="187" t="str">
        <f>IF(SUM(相談!H314)=0,"",SUM(相談!H314)/1000)</f>
        <v/>
      </c>
      <c r="N314" s="188" t="str">
        <f>IF(SUM(相談!I314)=0,"",SUM(相談!I314)/1000)</f>
        <v/>
      </c>
      <c r="O314" s="188" t="str">
        <f>IF(SUM(相談!M314)=0,"",SUM(相談!M314)/1000)</f>
        <v/>
      </c>
      <c r="P314" s="188" t="str">
        <f>IF(SUM(相談!T314)=0,"",SUM(相談!T314)/1000)</f>
        <v/>
      </c>
      <c r="Q314" s="187" t="str">
        <f>IF(SUM(基金!H314)=0,"",SUM(基金!H314)/1000)</f>
        <v/>
      </c>
      <c r="R314" s="181" t="str">
        <f>IF(SUM(善銀!H314)=0,"",SUM(善銀!H314)/1000)</f>
        <v/>
      </c>
      <c r="S314" s="187" t="str">
        <f>IF(SUM(一般募金!H314)=0,"",SUM(一般募金!H314)/1000)</f>
        <v/>
      </c>
      <c r="T314" s="188" t="str">
        <f>IF(SUM(一般募金!I314)=0,"",SUM(一般募金!I314)/1000)</f>
        <v/>
      </c>
      <c r="U314" s="188" t="e">
        <f>IF(SUM(一般募金!#REF!)=0,"",SUM(一般募金!#REF!)/1000)</f>
        <v>#REF!</v>
      </c>
      <c r="V314" s="188" t="str">
        <f>IF(SUM(一般募金!K314)=0,"",SUM(一般募金!K314)/1000)</f>
        <v/>
      </c>
      <c r="W314" s="187" t="str">
        <f>IF(SUM(歳末募金!H314)=0,"",SUM(歳末募金!I314)/1000)</f>
        <v/>
      </c>
      <c r="X314" s="187">
        <f>IF(SUM(センター管理!H314)=0,"",SUM(センター管理!H314)/1000)</f>
        <v>339</v>
      </c>
      <c r="Y314" s="188">
        <f>IF(SUM(センター管理!I314)=0,"",SUM(センター管理!I314)/1000)</f>
        <v>243</v>
      </c>
      <c r="Z314" s="188">
        <f>IF(SUM(センター管理!K314)=0,"",SUM(センター管理!K314)/1000)</f>
        <v>96</v>
      </c>
      <c r="AA314" s="188" t="e">
        <f>IF(SUM(センター管理!#REF!)=0,"",SUM(センター管理!#REF!)/1000)</f>
        <v>#REF!</v>
      </c>
      <c r="AB314" s="187">
        <f>IF(SUM(居宅!H314)=0,"",SUM(居宅!H314)/1000)</f>
        <v>846</v>
      </c>
      <c r="AC314" s="188">
        <f>IF(SUM(居宅!I314)=0,"",SUM(居宅!I314)/1000)</f>
        <v>13</v>
      </c>
      <c r="AD314" s="188">
        <f>IF(SUM(居宅!L314)=0,"",SUM(居宅!L314)/1000)</f>
        <v>84</v>
      </c>
      <c r="AE314" s="188">
        <f>IF(SUM(居宅!AF314)=0,"",SUM(居宅!AF314)/1000)</f>
        <v>21</v>
      </c>
      <c r="AF314" s="188">
        <f>IF(SUM(居宅!AJ314)=0,"",SUM(居宅!AJ314)/1000)</f>
        <v>649</v>
      </c>
      <c r="AG314" s="188">
        <f>IF(SUM(居宅!AT314)=0,"",SUM(居宅!AT314)/1000)</f>
        <v>9</v>
      </c>
      <c r="AH314" s="188">
        <f>IF(SUM(居宅!BA314)=0,"",SUM(居宅!BA314)/1000)</f>
        <v>70</v>
      </c>
      <c r="AI314" s="187">
        <f>IF(SUM(作業所!H314)=0,"",SUM(作業所!H314)/1000)</f>
        <v>403</v>
      </c>
      <c r="AJ314" s="188" t="str">
        <f>IF(SUM(作業所!I314)=0,"",SUM(作業所!I314)/1000)</f>
        <v/>
      </c>
      <c r="AK314" s="188">
        <f>IF(SUM(作業所!K314)=0,"",SUM(作業所!K314)/1000)</f>
        <v>327</v>
      </c>
      <c r="AL314" s="188">
        <f>IF(SUM(作業所!R314)=0,"",SUM(作業所!R314)/1000)</f>
        <v>76</v>
      </c>
      <c r="AM314" s="187" t="str">
        <f>IF(SUM('市受託(公益)'!H314)=0,"",SUM('市受託(公益)'!H314)/1000)</f>
        <v/>
      </c>
      <c r="AN314" s="188" t="str">
        <f>IF(SUM('市受託(公益)'!I314)=0,"",SUM('市受託(公益)'!I314)/1000)</f>
        <v/>
      </c>
      <c r="AO314" s="188" t="str">
        <f>IF(SUM('市受託(公益)'!K314)=0,"",SUM('市受託(公益)'!K314)/1000)</f>
        <v/>
      </c>
      <c r="AP314" s="188" t="str">
        <f>IF(SUM('市受託(公益)'!M314)=0,"",SUM('市受託(公益)'!M314)/1000)</f>
        <v/>
      </c>
      <c r="AQ314" s="188" t="e">
        <f>IF(SUM('市受託(公益)'!#REF!)=0,"",SUM('市受託(公益)'!#REF!)/1000)</f>
        <v>#REF!</v>
      </c>
    </row>
    <row r="315" spans="1:43" ht="16.5" hidden="1" customHeight="1" outlineLevel="3">
      <c r="A315" s="183"/>
      <c r="F315" s="192" t="s">
        <v>778</v>
      </c>
      <c r="G315" s="44" t="s">
        <v>922</v>
      </c>
      <c r="H315" s="179">
        <v>0</v>
      </c>
      <c r="I315" s="179">
        <f t="shared" si="8"/>
        <v>76</v>
      </c>
      <c r="J315" s="179">
        <f t="shared" si="9"/>
        <v>76</v>
      </c>
      <c r="K315" s="186" t="str">
        <f>IF(SUM(法人!H315)=0,"",SUM(法人!H315)/1000)</f>
        <v/>
      </c>
      <c r="L315" s="187" t="str">
        <f>IF(SUM(地域!H315)=0,"",SUM(地域!H315)/1000)</f>
        <v/>
      </c>
      <c r="M315" s="187" t="str">
        <f>IF(SUM(相談!H315)=0,"",SUM(相談!H315)/1000)</f>
        <v/>
      </c>
      <c r="N315" s="188" t="str">
        <f>IF(SUM(相談!I315)=0,"",SUM(相談!I315)/1000)</f>
        <v/>
      </c>
      <c r="O315" s="188" t="str">
        <f>IF(SUM(相談!M315)=0,"",SUM(相談!M315)/1000)</f>
        <v/>
      </c>
      <c r="P315" s="188" t="str">
        <f>IF(SUM(相談!T315)=0,"",SUM(相談!T315)/1000)</f>
        <v/>
      </c>
      <c r="Q315" s="187" t="str">
        <f>IF(SUM(基金!H315)=0,"",SUM(基金!H315)/1000)</f>
        <v/>
      </c>
      <c r="R315" s="181" t="str">
        <f>IF(SUM(善銀!H315)=0,"",SUM(善銀!H315)/1000)</f>
        <v/>
      </c>
      <c r="S315" s="187" t="str">
        <f>IF(SUM(一般募金!H315)=0,"",SUM(一般募金!H315)/1000)</f>
        <v/>
      </c>
      <c r="T315" s="188" t="str">
        <f>IF(SUM(一般募金!I315)=0,"",SUM(一般募金!I315)/1000)</f>
        <v/>
      </c>
      <c r="U315" s="188" t="e">
        <f>IF(SUM(一般募金!#REF!)=0,"",SUM(一般募金!#REF!)/1000)</f>
        <v>#REF!</v>
      </c>
      <c r="V315" s="188" t="str">
        <f>IF(SUM(一般募金!K315)=0,"",SUM(一般募金!K315)/1000)</f>
        <v/>
      </c>
      <c r="W315" s="187" t="str">
        <f>IF(SUM(歳末募金!H315)=0,"",SUM(歳末募金!I315)/1000)</f>
        <v/>
      </c>
      <c r="X315" s="187" t="str">
        <f>IF(SUM(センター管理!H315)=0,"",SUM(センター管理!H315)/1000)</f>
        <v/>
      </c>
      <c r="Y315" s="188" t="str">
        <f>IF(SUM(センター管理!I315)=0,"",SUM(センター管理!I315)/1000)</f>
        <v/>
      </c>
      <c r="Z315" s="188" t="str">
        <f>IF(SUM(センター管理!K315)=0,"",SUM(センター管理!K315)/1000)</f>
        <v/>
      </c>
      <c r="AA315" s="188" t="e">
        <f>IF(SUM(センター管理!#REF!)=0,"",SUM(センター管理!#REF!)/1000)</f>
        <v>#REF!</v>
      </c>
      <c r="AB315" s="187" t="str">
        <f>IF(SUM(居宅!H315)=0,"",SUM(居宅!H315)/1000)</f>
        <v/>
      </c>
      <c r="AC315" s="188" t="str">
        <f>IF(SUM(居宅!I315)=0,"",SUM(居宅!I315)/1000)</f>
        <v/>
      </c>
      <c r="AD315" s="188" t="str">
        <f>IF(SUM(居宅!L315)=0,"",SUM(居宅!L315)/1000)</f>
        <v/>
      </c>
      <c r="AE315" s="188" t="str">
        <f>IF(SUM(居宅!AF315)=0,"",SUM(居宅!AF315)/1000)</f>
        <v/>
      </c>
      <c r="AF315" s="188" t="str">
        <f>IF(SUM(居宅!AJ315)=0,"",SUM(居宅!AJ315)/1000)</f>
        <v/>
      </c>
      <c r="AG315" s="188" t="str">
        <f>IF(SUM(居宅!AT315)=0,"",SUM(居宅!AT315)/1000)</f>
        <v/>
      </c>
      <c r="AH315" s="188" t="str">
        <f>IF(SUM(居宅!BA315)=0,"",SUM(居宅!BA315)/1000)</f>
        <v/>
      </c>
      <c r="AI315" s="187">
        <f>IF(SUM(作業所!H315)=0,"",SUM(作業所!H315)/1000)</f>
        <v>76</v>
      </c>
      <c r="AJ315" s="188" t="str">
        <f>IF(SUM(作業所!I315)=0,"",SUM(作業所!I315)/1000)</f>
        <v/>
      </c>
      <c r="AK315" s="188" t="str">
        <f>IF(SUM(作業所!K315)=0,"",SUM(作業所!K315)/1000)</f>
        <v/>
      </c>
      <c r="AL315" s="188">
        <f>IF(SUM(作業所!R315)=0,"",SUM(作業所!R315)/1000)</f>
        <v>76</v>
      </c>
      <c r="AM315" s="187" t="str">
        <f>IF(SUM('市受託(公益)'!H315)=0,"",SUM('市受託(公益)'!H315)/1000)</f>
        <v/>
      </c>
      <c r="AN315" s="188"/>
      <c r="AO315" s="188"/>
      <c r="AP315" s="188"/>
      <c r="AQ315" s="188"/>
    </row>
    <row r="316" spans="1:43" ht="16.5" hidden="1" customHeight="1" outlineLevel="3">
      <c r="A316" s="183"/>
      <c r="F316" s="192" t="s">
        <v>779</v>
      </c>
      <c r="G316" s="44" t="s">
        <v>923</v>
      </c>
      <c r="H316" s="179">
        <v>0</v>
      </c>
      <c r="I316" s="179">
        <f t="shared" si="8"/>
        <v>638</v>
      </c>
      <c r="J316" s="179">
        <f t="shared" si="9"/>
        <v>638</v>
      </c>
      <c r="K316" s="186" t="str">
        <f>IF(SUM(法人!H316)=0,"",SUM(法人!H316)/1000)</f>
        <v/>
      </c>
      <c r="L316" s="187" t="str">
        <f>IF(SUM(地域!H316)=0,"",SUM(地域!H316)/1000)</f>
        <v/>
      </c>
      <c r="M316" s="187" t="str">
        <f>IF(SUM(相談!H316)=0,"",SUM(相談!H316)/1000)</f>
        <v/>
      </c>
      <c r="N316" s="188" t="str">
        <f>IF(SUM(相談!I316)=0,"",SUM(相談!I316)/1000)</f>
        <v/>
      </c>
      <c r="O316" s="188" t="str">
        <f>IF(SUM(相談!M316)=0,"",SUM(相談!M316)/1000)</f>
        <v/>
      </c>
      <c r="P316" s="188" t="str">
        <f>IF(SUM(相談!T316)=0,"",SUM(相談!T316)/1000)</f>
        <v/>
      </c>
      <c r="Q316" s="187" t="str">
        <f>IF(SUM(基金!H316)=0,"",SUM(基金!H316)/1000)</f>
        <v/>
      </c>
      <c r="R316" s="181" t="str">
        <f>IF(SUM(善銀!H316)=0,"",SUM(善銀!H316)/1000)</f>
        <v/>
      </c>
      <c r="S316" s="187" t="str">
        <f>IF(SUM(一般募金!H316)=0,"",SUM(一般募金!H316)/1000)</f>
        <v/>
      </c>
      <c r="T316" s="188" t="str">
        <f>IF(SUM(一般募金!I316)=0,"",SUM(一般募金!I316)/1000)</f>
        <v/>
      </c>
      <c r="U316" s="188" t="e">
        <f>IF(SUM(一般募金!#REF!)=0,"",SUM(一般募金!#REF!)/1000)</f>
        <v>#REF!</v>
      </c>
      <c r="V316" s="188" t="str">
        <f>IF(SUM(一般募金!K316)=0,"",SUM(一般募金!K316)/1000)</f>
        <v/>
      </c>
      <c r="W316" s="187" t="str">
        <f>IF(SUM(歳末募金!H316)=0,"",SUM(歳末募金!I316)/1000)</f>
        <v/>
      </c>
      <c r="X316" s="187" t="str">
        <f>IF(SUM(センター管理!H316)=0,"",SUM(センター管理!H316)/1000)</f>
        <v/>
      </c>
      <c r="Y316" s="188" t="str">
        <f>IF(SUM(センター管理!I316)=0,"",SUM(センター管理!I316)/1000)</f>
        <v/>
      </c>
      <c r="Z316" s="188" t="str">
        <f>IF(SUM(センター管理!K316)=0,"",SUM(センター管理!K316)/1000)</f>
        <v/>
      </c>
      <c r="AA316" s="188" t="e">
        <f>IF(SUM(センター管理!#REF!)=0,"",SUM(センター管理!#REF!)/1000)</f>
        <v>#REF!</v>
      </c>
      <c r="AB316" s="187">
        <f>IF(SUM(居宅!H316)=0,"",SUM(居宅!H316)/1000)</f>
        <v>638</v>
      </c>
      <c r="AC316" s="188" t="str">
        <f>IF(SUM(居宅!I316)=0,"",SUM(居宅!I316)/1000)</f>
        <v/>
      </c>
      <c r="AD316" s="188" t="str">
        <f>IF(SUM(居宅!L316)=0,"",SUM(居宅!L316)/1000)</f>
        <v/>
      </c>
      <c r="AE316" s="188" t="str">
        <f>IF(SUM(居宅!AF316)=0,"",SUM(居宅!AF316)/1000)</f>
        <v/>
      </c>
      <c r="AF316" s="188">
        <f>IF(SUM(居宅!AJ316)=0,"",SUM(居宅!AJ316)/1000)</f>
        <v>638</v>
      </c>
      <c r="AG316" s="188" t="str">
        <f>IF(SUM(居宅!AT316)=0,"",SUM(居宅!AT316)/1000)</f>
        <v/>
      </c>
      <c r="AH316" s="188" t="str">
        <f>IF(SUM(居宅!BA316)=0,"",SUM(居宅!BA316)/1000)</f>
        <v/>
      </c>
      <c r="AI316" s="187" t="str">
        <f>IF(SUM(作業所!H316)=0,"",SUM(作業所!H316)/1000)</f>
        <v/>
      </c>
      <c r="AJ316" s="188" t="str">
        <f>IF(SUM(作業所!I316)=0,"",SUM(作業所!I316)/1000)</f>
        <v/>
      </c>
      <c r="AK316" s="188" t="str">
        <f>IF(SUM(作業所!K316)=0,"",SUM(作業所!K316)/1000)</f>
        <v/>
      </c>
      <c r="AL316" s="188" t="str">
        <f>IF(SUM(作業所!R316)=0,"",SUM(作業所!R316)/1000)</f>
        <v/>
      </c>
      <c r="AM316" s="187" t="str">
        <f>IF(SUM('市受託(公益)'!H316)=0,"",SUM('市受託(公益)'!H316)/1000)</f>
        <v/>
      </c>
      <c r="AN316" s="188"/>
      <c r="AO316" s="188"/>
      <c r="AP316" s="188"/>
      <c r="AQ316" s="188"/>
    </row>
    <row r="317" spans="1:43" ht="16.5" hidden="1" customHeight="1" outlineLevel="3">
      <c r="A317" s="183"/>
      <c r="F317" s="192" t="s">
        <v>776</v>
      </c>
      <c r="G317" s="44" t="s">
        <v>882</v>
      </c>
      <c r="H317" s="179">
        <v>0</v>
      </c>
      <c r="I317" s="179">
        <f t="shared" si="8"/>
        <v>55</v>
      </c>
      <c r="J317" s="179">
        <f t="shared" si="9"/>
        <v>55</v>
      </c>
      <c r="K317" s="186" t="str">
        <f>IF(SUM(法人!H317)=0,"",SUM(法人!H317)/1000)</f>
        <v/>
      </c>
      <c r="L317" s="187" t="str">
        <f>IF(SUM(地域!H317)=0,"",SUM(地域!H317)/1000)</f>
        <v/>
      </c>
      <c r="M317" s="187" t="str">
        <f>IF(SUM(相談!H317)=0,"",SUM(相談!H317)/1000)</f>
        <v/>
      </c>
      <c r="N317" s="188" t="str">
        <f>IF(SUM(相談!I317)=0,"",SUM(相談!I317)/1000)</f>
        <v/>
      </c>
      <c r="O317" s="188" t="str">
        <f>IF(SUM(相談!M317)=0,"",SUM(相談!M317)/1000)</f>
        <v/>
      </c>
      <c r="P317" s="188" t="str">
        <f>IF(SUM(相談!T317)=0,"",SUM(相談!T317)/1000)</f>
        <v/>
      </c>
      <c r="Q317" s="187" t="str">
        <f>IF(SUM(基金!H317)=0,"",SUM(基金!H317)/1000)</f>
        <v/>
      </c>
      <c r="R317" s="181" t="str">
        <f>IF(SUM(善銀!H317)=0,"",SUM(善銀!H317)/1000)</f>
        <v/>
      </c>
      <c r="S317" s="187" t="str">
        <f>IF(SUM(一般募金!H317)=0,"",SUM(一般募金!H317)/1000)</f>
        <v/>
      </c>
      <c r="T317" s="188" t="str">
        <f>IF(SUM(一般募金!I317)=0,"",SUM(一般募金!I317)/1000)</f>
        <v/>
      </c>
      <c r="U317" s="188" t="e">
        <f>IF(SUM(一般募金!#REF!)=0,"",SUM(一般募金!#REF!)/1000)</f>
        <v>#REF!</v>
      </c>
      <c r="V317" s="188" t="str">
        <f>IF(SUM(一般募金!K317)=0,"",SUM(一般募金!K317)/1000)</f>
        <v/>
      </c>
      <c r="W317" s="187" t="str">
        <f>IF(SUM(歳末募金!H317)=0,"",SUM(歳末募金!I317)/1000)</f>
        <v/>
      </c>
      <c r="X317" s="187" t="str">
        <f>IF(SUM(センター管理!H317)=0,"",SUM(センター管理!H317)/1000)</f>
        <v/>
      </c>
      <c r="Y317" s="188" t="str">
        <f>IF(SUM(センター管理!I317)=0,"",SUM(センター管理!I317)/1000)</f>
        <v/>
      </c>
      <c r="Z317" s="188" t="str">
        <f>IF(SUM(センター管理!K317)=0,"",SUM(センター管理!K317)/1000)</f>
        <v/>
      </c>
      <c r="AA317" s="188" t="e">
        <f>IF(SUM(センター管理!#REF!)=0,"",SUM(センター管理!#REF!)/1000)</f>
        <v>#REF!</v>
      </c>
      <c r="AB317" s="187">
        <f>IF(SUM(居宅!H317)=0,"",SUM(居宅!H317)/1000)</f>
        <v>55</v>
      </c>
      <c r="AC317" s="188">
        <f>IF(SUM(居宅!I317)=0,"",SUM(居宅!I317)/1000)</f>
        <v>13</v>
      </c>
      <c r="AD317" s="188">
        <f>IF(SUM(居宅!L317)=0,"",SUM(居宅!L317)/1000)</f>
        <v>21</v>
      </c>
      <c r="AE317" s="188">
        <f>IF(SUM(居宅!AF317)=0,"",SUM(居宅!AF317)/1000)</f>
        <v>21</v>
      </c>
      <c r="AF317" s="188" t="str">
        <f>IF(SUM(居宅!AJ317)=0,"",SUM(居宅!AJ317)/1000)</f>
        <v/>
      </c>
      <c r="AG317" s="188" t="str">
        <f>IF(SUM(居宅!AT317)=0,"",SUM(居宅!AT317)/1000)</f>
        <v/>
      </c>
      <c r="AH317" s="188" t="str">
        <f>IF(SUM(居宅!BA317)=0,"",SUM(居宅!BA317)/1000)</f>
        <v/>
      </c>
      <c r="AI317" s="187" t="str">
        <f>IF(SUM(作業所!H317)=0,"",SUM(作業所!H317)/1000)</f>
        <v/>
      </c>
      <c r="AJ317" s="188" t="str">
        <f>IF(SUM(作業所!I317)=0,"",SUM(作業所!I317)/1000)</f>
        <v/>
      </c>
      <c r="AK317" s="188" t="str">
        <f>IF(SUM(作業所!K317)=0,"",SUM(作業所!K317)/1000)</f>
        <v/>
      </c>
      <c r="AL317" s="188" t="str">
        <f>IF(SUM(作業所!R317)=0,"",SUM(作業所!R317)/1000)</f>
        <v/>
      </c>
      <c r="AM317" s="187" t="str">
        <f>IF(SUM('市受託(公益)'!H317)=0,"",SUM('市受託(公益)'!H317)/1000)</f>
        <v/>
      </c>
      <c r="AN317" s="188"/>
      <c r="AO317" s="188"/>
      <c r="AP317" s="188"/>
      <c r="AQ317" s="188"/>
    </row>
    <row r="318" spans="1:43" ht="16.5" hidden="1" customHeight="1" outlineLevel="3">
      <c r="A318" s="183"/>
      <c r="F318" s="192" t="s">
        <v>780</v>
      </c>
      <c r="G318" s="44" t="s">
        <v>887</v>
      </c>
      <c r="H318" s="179">
        <v>0</v>
      </c>
      <c r="I318" s="179">
        <f t="shared" si="8"/>
        <v>120</v>
      </c>
      <c r="J318" s="179">
        <f t="shared" si="9"/>
        <v>120</v>
      </c>
      <c r="K318" s="186">
        <f>IF(SUM(法人!H318)=0,"",SUM(法人!H318)/1000)</f>
        <v>39</v>
      </c>
      <c r="L318" s="187" t="str">
        <f>IF(SUM(地域!H318)=0,"",SUM(地域!H318)/1000)</f>
        <v/>
      </c>
      <c r="M318" s="187" t="str">
        <f>IF(SUM(相談!H318)=0,"",SUM(相談!H318)/1000)</f>
        <v/>
      </c>
      <c r="N318" s="188" t="str">
        <f>IF(SUM(相談!I318)=0,"",SUM(相談!I318)/1000)</f>
        <v/>
      </c>
      <c r="O318" s="188" t="str">
        <f>IF(SUM(相談!M318)=0,"",SUM(相談!M318)/1000)</f>
        <v/>
      </c>
      <c r="P318" s="188" t="str">
        <f>IF(SUM(相談!T318)=0,"",SUM(相談!T318)/1000)</f>
        <v/>
      </c>
      <c r="Q318" s="187" t="str">
        <f>IF(SUM(基金!H318)=0,"",SUM(基金!H318)/1000)</f>
        <v/>
      </c>
      <c r="R318" s="181" t="str">
        <f>IF(SUM(善銀!H318)=0,"",SUM(善銀!H318)/1000)</f>
        <v/>
      </c>
      <c r="S318" s="187" t="str">
        <f>IF(SUM(一般募金!H318)=0,"",SUM(一般募金!H318)/1000)</f>
        <v/>
      </c>
      <c r="T318" s="188" t="str">
        <f>IF(SUM(一般募金!I318)=0,"",SUM(一般募金!I318)/1000)</f>
        <v/>
      </c>
      <c r="U318" s="188" t="e">
        <f>IF(SUM(一般募金!#REF!)=0,"",SUM(一般募金!#REF!)/1000)</f>
        <v>#REF!</v>
      </c>
      <c r="V318" s="188" t="str">
        <f>IF(SUM(一般募金!K318)=0,"",SUM(一般募金!K318)/1000)</f>
        <v/>
      </c>
      <c r="W318" s="187" t="str">
        <f>IF(SUM(歳末募金!H318)=0,"",SUM(歳末募金!I318)/1000)</f>
        <v/>
      </c>
      <c r="X318" s="187">
        <f>IF(SUM(センター管理!H318)=0,"",SUM(センター管理!H318)/1000)</f>
        <v>4</v>
      </c>
      <c r="Y318" s="188" t="str">
        <f>IF(SUM(センター管理!I318)=0,"",SUM(センター管理!I318)/1000)</f>
        <v/>
      </c>
      <c r="Z318" s="188">
        <f>IF(SUM(センター管理!K318)=0,"",SUM(センター管理!K318)/1000)</f>
        <v>4</v>
      </c>
      <c r="AA318" s="188" t="e">
        <f>IF(SUM(センター管理!#REF!)=0,"",SUM(センター管理!#REF!)/1000)</f>
        <v>#REF!</v>
      </c>
      <c r="AB318" s="187">
        <f>IF(SUM(居宅!H318)=0,"",SUM(居宅!H318)/1000)</f>
        <v>77</v>
      </c>
      <c r="AC318" s="188" t="str">
        <f>IF(SUM(居宅!I318)=0,"",SUM(居宅!I318)/1000)</f>
        <v/>
      </c>
      <c r="AD318" s="188">
        <f>IF(SUM(居宅!L318)=0,"",SUM(居宅!L318)/1000)</f>
        <v>63</v>
      </c>
      <c r="AE318" s="188" t="str">
        <f>IF(SUM(居宅!AF318)=0,"",SUM(居宅!AF318)/1000)</f>
        <v/>
      </c>
      <c r="AF318" s="188">
        <f>IF(SUM(居宅!AJ318)=0,"",SUM(居宅!AJ318)/1000)</f>
        <v>11</v>
      </c>
      <c r="AG318" s="188">
        <f>IF(SUM(居宅!AT318)=0,"",SUM(居宅!AT318)/1000)</f>
        <v>3</v>
      </c>
      <c r="AH318" s="188" t="str">
        <f>IF(SUM(居宅!BA318)=0,"",SUM(居宅!BA318)/1000)</f>
        <v/>
      </c>
      <c r="AI318" s="187" t="str">
        <f>IF(SUM(作業所!H318)=0,"",SUM(作業所!H318)/1000)</f>
        <v/>
      </c>
      <c r="AJ318" s="188" t="str">
        <f>IF(SUM(作業所!I318)=0,"",SUM(作業所!I318)/1000)</f>
        <v/>
      </c>
      <c r="AK318" s="188" t="str">
        <f>IF(SUM(作業所!K318)=0,"",SUM(作業所!K318)/1000)</f>
        <v/>
      </c>
      <c r="AL318" s="188" t="str">
        <f>IF(SUM(作業所!R318)=0,"",SUM(作業所!R318)/1000)</f>
        <v/>
      </c>
      <c r="AM318" s="187" t="str">
        <f>IF(SUM('市受託(公益)'!H318)=0,"",SUM('市受託(公益)'!H318)/1000)</f>
        <v/>
      </c>
      <c r="AN318" s="188"/>
      <c r="AO318" s="188"/>
      <c r="AP318" s="188"/>
      <c r="AQ318" s="188"/>
    </row>
    <row r="319" spans="1:43" ht="16.5" hidden="1" customHeight="1" outlineLevel="3">
      <c r="A319" s="183"/>
      <c r="F319" s="192" t="s">
        <v>786</v>
      </c>
      <c r="G319" s="44" t="s">
        <v>924</v>
      </c>
      <c r="H319" s="179">
        <v>0</v>
      </c>
      <c r="I319" s="179">
        <f t="shared" si="8"/>
        <v>92</v>
      </c>
      <c r="J319" s="179">
        <f t="shared" si="9"/>
        <v>92</v>
      </c>
      <c r="K319" s="186" t="str">
        <f>IF(SUM(法人!H319)=0,"",SUM(法人!H319)/1000)</f>
        <v/>
      </c>
      <c r="L319" s="187" t="str">
        <f>IF(SUM(地域!H319)=0,"",SUM(地域!H319)/1000)</f>
        <v/>
      </c>
      <c r="M319" s="187" t="str">
        <f>IF(SUM(相談!H319)=0,"",SUM(相談!H319)/1000)</f>
        <v/>
      </c>
      <c r="N319" s="188" t="str">
        <f>IF(SUM(相談!I319)=0,"",SUM(相談!I319)/1000)</f>
        <v/>
      </c>
      <c r="O319" s="188" t="str">
        <f>IF(SUM(相談!M319)=0,"",SUM(相談!M319)/1000)</f>
        <v/>
      </c>
      <c r="P319" s="188" t="str">
        <f>IF(SUM(相談!T319)=0,"",SUM(相談!T319)/1000)</f>
        <v/>
      </c>
      <c r="Q319" s="187" t="str">
        <f>IF(SUM(基金!H319)=0,"",SUM(基金!H319)/1000)</f>
        <v/>
      </c>
      <c r="R319" s="181" t="str">
        <f>IF(SUM(善銀!H319)=0,"",SUM(善銀!H319)/1000)</f>
        <v/>
      </c>
      <c r="S319" s="187" t="str">
        <f>IF(SUM(一般募金!H319)=0,"",SUM(一般募金!H319)/1000)</f>
        <v/>
      </c>
      <c r="T319" s="188" t="str">
        <f>IF(SUM(一般募金!I319)=0,"",SUM(一般募金!I319)/1000)</f>
        <v/>
      </c>
      <c r="U319" s="188" t="e">
        <f>IF(SUM(一般募金!#REF!)=0,"",SUM(一般募金!#REF!)/1000)</f>
        <v>#REF!</v>
      </c>
      <c r="V319" s="188" t="str">
        <f>IF(SUM(一般募金!K319)=0,"",SUM(一般募金!K319)/1000)</f>
        <v/>
      </c>
      <c r="W319" s="187" t="str">
        <f>IF(SUM(歳末募金!H319)=0,"",SUM(歳末募金!I319)/1000)</f>
        <v/>
      </c>
      <c r="X319" s="187">
        <f>IF(SUM(センター管理!H319)=0,"",SUM(センター管理!H319)/1000)</f>
        <v>22</v>
      </c>
      <c r="Y319" s="188" t="str">
        <f>IF(SUM(センター管理!I319)=0,"",SUM(センター管理!I319)/1000)</f>
        <v/>
      </c>
      <c r="Z319" s="188">
        <f>IF(SUM(センター管理!K319)=0,"",SUM(センター管理!K319)/1000)</f>
        <v>22</v>
      </c>
      <c r="AA319" s="188" t="e">
        <f>IF(SUM(センター管理!#REF!)=0,"",SUM(センター管理!#REF!)/1000)</f>
        <v>#REF!</v>
      </c>
      <c r="AB319" s="187">
        <f>IF(SUM(居宅!H319)=0,"",SUM(居宅!H319)/1000)</f>
        <v>70</v>
      </c>
      <c r="AC319" s="188" t="str">
        <f>IF(SUM(居宅!I319)=0,"",SUM(居宅!I319)/1000)</f>
        <v/>
      </c>
      <c r="AD319" s="188" t="str">
        <f>IF(SUM(居宅!L319)=0,"",SUM(居宅!L319)/1000)</f>
        <v/>
      </c>
      <c r="AE319" s="188" t="str">
        <f>IF(SUM(居宅!AF319)=0,"",SUM(居宅!AF319)/1000)</f>
        <v/>
      </c>
      <c r="AF319" s="188" t="str">
        <f>IF(SUM(居宅!AJ319)=0,"",SUM(居宅!AJ319)/1000)</f>
        <v/>
      </c>
      <c r="AG319" s="188" t="str">
        <f>IF(SUM(居宅!AT319)=0,"",SUM(居宅!AT319)/1000)</f>
        <v/>
      </c>
      <c r="AH319" s="188">
        <f>IF(SUM(居宅!BA319)=0,"",SUM(居宅!BA319)/1000)</f>
        <v>70</v>
      </c>
      <c r="AI319" s="187" t="str">
        <f>IF(SUM(作業所!H319)=0,"",SUM(作業所!H319)/1000)</f>
        <v/>
      </c>
      <c r="AJ319" s="188" t="str">
        <f>IF(SUM(作業所!I319)=0,"",SUM(作業所!I319)/1000)</f>
        <v/>
      </c>
      <c r="AK319" s="188" t="str">
        <f>IF(SUM(作業所!K319)=0,"",SUM(作業所!K319)/1000)</f>
        <v/>
      </c>
      <c r="AL319" s="188" t="str">
        <f>IF(SUM(作業所!R319)=0,"",SUM(作業所!R319)/1000)</f>
        <v/>
      </c>
      <c r="AM319" s="187" t="str">
        <f>IF(SUM('市受託(公益)'!H319)=0,"",SUM('市受託(公益)'!H319)/1000)</f>
        <v/>
      </c>
      <c r="AN319" s="188"/>
      <c r="AO319" s="188"/>
      <c r="AP319" s="188"/>
      <c r="AQ319" s="188"/>
    </row>
    <row r="320" spans="1:43" ht="16.5" hidden="1" customHeight="1" outlineLevel="3">
      <c r="A320" s="183"/>
      <c r="F320" s="192" t="s">
        <v>787</v>
      </c>
      <c r="G320" s="44" t="s">
        <v>925</v>
      </c>
      <c r="H320" s="179">
        <v>0</v>
      </c>
      <c r="I320" s="179">
        <f t="shared" si="8"/>
        <v>154</v>
      </c>
      <c r="J320" s="179">
        <f t="shared" si="9"/>
        <v>154</v>
      </c>
      <c r="K320" s="186" t="str">
        <f>IF(SUM(法人!H320)=0,"",SUM(法人!H320)/1000)</f>
        <v/>
      </c>
      <c r="L320" s="187" t="str">
        <f>IF(SUM(地域!H320)=0,"",SUM(地域!H320)/1000)</f>
        <v/>
      </c>
      <c r="M320" s="187" t="str">
        <f>IF(SUM(相談!H320)=0,"",SUM(相談!H320)/1000)</f>
        <v/>
      </c>
      <c r="N320" s="188" t="str">
        <f>IF(SUM(相談!I320)=0,"",SUM(相談!I320)/1000)</f>
        <v/>
      </c>
      <c r="O320" s="188" t="str">
        <f>IF(SUM(相談!M320)=0,"",SUM(相談!M320)/1000)</f>
        <v/>
      </c>
      <c r="P320" s="188" t="str">
        <f>IF(SUM(相談!T320)=0,"",SUM(相談!T320)/1000)</f>
        <v/>
      </c>
      <c r="Q320" s="187" t="str">
        <f>IF(SUM(基金!H320)=0,"",SUM(基金!H320)/1000)</f>
        <v/>
      </c>
      <c r="R320" s="181" t="str">
        <f>IF(SUM(善銀!H320)=0,"",SUM(善銀!H320)/1000)</f>
        <v/>
      </c>
      <c r="S320" s="187" t="str">
        <f>IF(SUM(一般募金!H320)=0,"",SUM(一般募金!H320)/1000)</f>
        <v/>
      </c>
      <c r="T320" s="188" t="str">
        <f>IF(SUM(一般募金!I320)=0,"",SUM(一般募金!I320)/1000)</f>
        <v/>
      </c>
      <c r="U320" s="188" t="e">
        <f>IF(SUM(一般募金!#REF!)=0,"",SUM(一般募金!#REF!)/1000)</f>
        <v>#REF!</v>
      </c>
      <c r="V320" s="188" t="str">
        <f>IF(SUM(一般募金!K320)=0,"",SUM(一般募金!K320)/1000)</f>
        <v/>
      </c>
      <c r="W320" s="187" t="str">
        <f>IF(SUM(歳末募金!H320)=0,"",SUM(歳末募金!I320)/1000)</f>
        <v/>
      </c>
      <c r="X320" s="187" t="str">
        <f>IF(SUM(センター管理!H320)=0,"",SUM(センター管理!H320)/1000)</f>
        <v/>
      </c>
      <c r="Y320" s="188" t="str">
        <f>IF(SUM(センター管理!I320)=0,"",SUM(センター管理!I320)/1000)</f>
        <v/>
      </c>
      <c r="Z320" s="188" t="str">
        <f>IF(SUM(センター管理!K320)=0,"",SUM(センター管理!K320)/1000)</f>
        <v/>
      </c>
      <c r="AA320" s="188" t="e">
        <f>IF(SUM(センター管理!#REF!)=0,"",SUM(センター管理!#REF!)/1000)</f>
        <v>#REF!</v>
      </c>
      <c r="AB320" s="187" t="str">
        <f>IF(SUM(居宅!H320)=0,"",SUM(居宅!H320)/1000)</f>
        <v/>
      </c>
      <c r="AC320" s="188" t="str">
        <f>IF(SUM(居宅!I320)=0,"",SUM(居宅!I320)/1000)</f>
        <v/>
      </c>
      <c r="AD320" s="188" t="str">
        <f>IF(SUM(居宅!L320)=0,"",SUM(居宅!L320)/1000)</f>
        <v/>
      </c>
      <c r="AE320" s="188" t="str">
        <f>IF(SUM(居宅!AF320)=0,"",SUM(居宅!AF320)/1000)</f>
        <v/>
      </c>
      <c r="AF320" s="188" t="str">
        <f>IF(SUM(居宅!AJ320)=0,"",SUM(居宅!AJ320)/1000)</f>
        <v/>
      </c>
      <c r="AG320" s="188" t="str">
        <f>IF(SUM(居宅!AT320)=0,"",SUM(居宅!AT320)/1000)</f>
        <v/>
      </c>
      <c r="AH320" s="188" t="str">
        <f>IF(SUM(居宅!BA320)=0,"",SUM(居宅!BA320)/1000)</f>
        <v/>
      </c>
      <c r="AI320" s="187">
        <f>IF(SUM(作業所!H320)=0,"",SUM(作業所!H320)/1000)</f>
        <v>154</v>
      </c>
      <c r="AJ320" s="188" t="str">
        <f>IF(SUM(作業所!I320)=0,"",SUM(作業所!I320)/1000)</f>
        <v/>
      </c>
      <c r="AK320" s="188">
        <f>IF(SUM(作業所!K320)=0,"",SUM(作業所!K320)/1000)</f>
        <v>154</v>
      </c>
      <c r="AL320" s="188" t="str">
        <f>IF(SUM(作業所!R320)=0,"",SUM(作業所!R320)/1000)</f>
        <v/>
      </c>
      <c r="AM320" s="187" t="str">
        <f>IF(SUM('市受託(公益)'!H320)=0,"",SUM('市受託(公益)'!H320)/1000)</f>
        <v/>
      </c>
      <c r="AN320" s="188"/>
      <c r="AO320" s="188"/>
      <c r="AP320" s="188"/>
      <c r="AQ320" s="188"/>
    </row>
    <row r="321" spans="1:43" ht="16.5" hidden="1" customHeight="1" outlineLevel="3">
      <c r="A321" s="183"/>
      <c r="F321" s="192" t="s">
        <v>879</v>
      </c>
      <c r="G321" s="44" t="s">
        <v>885</v>
      </c>
      <c r="H321" s="179">
        <v>0</v>
      </c>
      <c r="I321" s="179">
        <f t="shared" si="8"/>
        <v>70</v>
      </c>
      <c r="J321" s="179">
        <f t="shared" si="9"/>
        <v>70</v>
      </c>
      <c r="K321" s="186" t="str">
        <f>IF(SUM(法人!H321)=0,"",SUM(法人!H321)/1000)</f>
        <v/>
      </c>
      <c r="L321" s="187" t="str">
        <f>IF(SUM(地域!H321)=0,"",SUM(地域!H321)/1000)</f>
        <v/>
      </c>
      <c r="M321" s="187" t="str">
        <f>IF(SUM(相談!H321)=0,"",SUM(相談!H321)/1000)</f>
        <v/>
      </c>
      <c r="N321" s="188" t="str">
        <f>IF(SUM(相談!I321)=0,"",SUM(相談!I321)/1000)</f>
        <v/>
      </c>
      <c r="O321" s="188" t="str">
        <f>IF(SUM(相談!M321)=0,"",SUM(相談!M321)/1000)</f>
        <v/>
      </c>
      <c r="P321" s="188" t="str">
        <f>IF(SUM(相談!T321)=0,"",SUM(相談!T321)/1000)</f>
        <v/>
      </c>
      <c r="Q321" s="187" t="str">
        <f>IF(SUM(基金!H321)=0,"",SUM(基金!H321)/1000)</f>
        <v/>
      </c>
      <c r="R321" s="181" t="str">
        <f>IF(SUM(善銀!H321)=0,"",SUM(善銀!H321)/1000)</f>
        <v/>
      </c>
      <c r="S321" s="187" t="str">
        <f>IF(SUM(一般募金!H321)=0,"",SUM(一般募金!H321)/1000)</f>
        <v/>
      </c>
      <c r="T321" s="188" t="str">
        <f>IF(SUM(一般募金!I321)=0,"",SUM(一般募金!I321)/1000)</f>
        <v/>
      </c>
      <c r="U321" s="188" t="e">
        <f>IF(SUM(一般募金!#REF!)=0,"",SUM(一般募金!#REF!)/1000)</f>
        <v>#REF!</v>
      </c>
      <c r="V321" s="188" t="str">
        <f>IF(SUM(一般募金!K321)=0,"",SUM(一般募金!K321)/1000)</f>
        <v/>
      </c>
      <c r="W321" s="187" t="str">
        <f>IF(SUM(歳末募金!H321)=0,"",SUM(歳末募金!I321)/1000)</f>
        <v/>
      </c>
      <c r="X321" s="187">
        <f>IF(SUM(センター管理!H321)=0,"",SUM(センター管理!H321)/1000)</f>
        <v>70</v>
      </c>
      <c r="Y321" s="188" t="str">
        <f>IF(SUM(センター管理!I321)=0,"",SUM(センター管理!I321)/1000)</f>
        <v/>
      </c>
      <c r="Z321" s="188">
        <f>IF(SUM(センター管理!K321)=0,"",SUM(センター管理!K321)/1000)</f>
        <v>70</v>
      </c>
      <c r="AA321" s="188" t="e">
        <f>IF(SUM(センター管理!#REF!)=0,"",SUM(センター管理!#REF!)/1000)</f>
        <v>#REF!</v>
      </c>
      <c r="AB321" s="187" t="str">
        <f>IF(SUM(居宅!H321)=0,"",SUM(居宅!H321)/1000)</f>
        <v/>
      </c>
      <c r="AC321" s="188" t="str">
        <f>IF(SUM(居宅!I321)=0,"",SUM(居宅!I321)/1000)</f>
        <v/>
      </c>
      <c r="AD321" s="188" t="str">
        <f>IF(SUM(居宅!L321)=0,"",SUM(居宅!L321)/1000)</f>
        <v/>
      </c>
      <c r="AE321" s="188" t="str">
        <f>IF(SUM(居宅!AF321)=0,"",SUM(居宅!AF321)/1000)</f>
        <v/>
      </c>
      <c r="AF321" s="188" t="str">
        <f>IF(SUM(居宅!AJ321)=0,"",SUM(居宅!AJ321)/1000)</f>
        <v/>
      </c>
      <c r="AG321" s="188" t="str">
        <f>IF(SUM(居宅!AT321)=0,"",SUM(居宅!AT321)/1000)</f>
        <v/>
      </c>
      <c r="AH321" s="188" t="str">
        <f>IF(SUM(居宅!BA321)=0,"",SUM(居宅!BA321)/1000)</f>
        <v/>
      </c>
      <c r="AI321" s="187" t="str">
        <f>IF(SUM(作業所!H321)=0,"",SUM(作業所!H321)/1000)</f>
        <v/>
      </c>
      <c r="AJ321" s="188" t="str">
        <f>IF(SUM(作業所!I321)=0,"",SUM(作業所!I321)/1000)</f>
        <v/>
      </c>
      <c r="AK321" s="188" t="str">
        <f>IF(SUM(作業所!K321)=0,"",SUM(作業所!K321)/1000)</f>
        <v/>
      </c>
      <c r="AL321" s="188" t="str">
        <f>IF(SUM(作業所!R321)=0,"",SUM(作業所!R321)/1000)</f>
        <v/>
      </c>
      <c r="AM321" s="187" t="str">
        <f>IF(SUM('市受託(公益)'!H321)=0,"",SUM('市受託(公益)'!H321)/1000)</f>
        <v/>
      </c>
      <c r="AN321" s="188"/>
      <c r="AO321" s="188"/>
      <c r="AP321" s="188"/>
      <c r="AQ321" s="188"/>
    </row>
    <row r="322" spans="1:43" ht="16.5" hidden="1" customHeight="1" outlineLevel="3">
      <c r="A322" s="183"/>
      <c r="F322" s="192" t="s">
        <v>880</v>
      </c>
      <c r="G322" s="44" t="s">
        <v>926</v>
      </c>
      <c r="H322" s="179">
        <v>0</v>
      </c>
      <c r="I322" s="179">
        <f t="shared" si="8"/>
        <v>532</v>
      </c>
      <c r="J322" s="179">
        <f t="shared" si="9"/>
        <v>532</v>
      </c>
      <c r="K322" s="186">
        <f>IF(SUM(法人!H322)=0,"",SUM(法人!H322)/1000)</f>
        <v>532</v>
      </c>
      <c r="L322" s="187" t="str">
        <f>IF(SUM(地域!H322)=0,"",SUM(地域!H322)/1000)</f>
        <v/>
      </c>
      <c r="M322" s="187" t="str">
        <f>IF(SUM(相談!H322)=0,"",SUM(相談!H322)/1000)</f>
        <v/>
      </c>
      <c r="N322" s="188" t="str">
        <f>IF(SUM(相談!I322)=0,"",SUM(相談!I322)/1000)</f>
        <v/>
      </c>
      <c r="O322" s="188" t="str">
        <f>IF(SUM(相談!M322)=0,"",SUM(相談!M322)/1000)</f>
        <v/>
      </c>
      <c r="P322" s="188" t="str">
        <f>IF(SUM(相談!T322)=0,"",SUM(相談!T322)/1000)</f>
        <v/>
      </c>
      <c r="Q322" s="187" t="str">
        <f>IF(SUM(基金!H322)=0,"",SUM(基金!H322)/1000)</f>
        <v/>
      </c>
      <c r="R322" s="181" t="str">
        <f>IF(SUM(善銀!H322)=0,"",SUM(善銀!H322)/1000)</f>
        <v/>
      </c>
      <c r="S322" s="187" t="str">
        <f>IF(SUM(一般募金!H322)=0,"",SUM(一般募金!H322)/1000)</f>
        <v/>
      </c>
      <c r="T322" s="188" t="str">
        <f>IF(SUM(一般募金!I322)=0,"",SUM(一般募金!I322)/1000)</f>
        <v/>
      </c>
      <c r="U322" s="188" t="e">
        <f>IF(SUM(一般募金!#REF!)=0,"",SUM(一般募金!#REF!)/1000)</f>
        <v>#REF!</v>
      </c>
      <c r="V322" s="188" t="str">
        <f>IF(SUM(一般募金!K322)=0,"",SUM(一般募金!K322)/1000)</f>
        <v/>
      </c>
      <c r="W322" s="187" t="str">
        <f>IF(SUM(歳末募金!H322)=0,"",SUM(歳末募金!I322)/1000)</f>
        <v/>
      </c>
      <c r="X322" s="187" t="str">
        <f>IF(SUM(センター管理!H322)=0,"",SUM(センター管理!H322)/1000)</f>
        <v/>
      </c>
      <c r="Y322" s="188" t="str">
        <f>IF(SUM(センター管理!I322)=0,"",SUM(センター管理!I322)/1000)</f>
        <v/>
      </c>
      <c r="Z322" s="188" t="str">
        <f>IF(SUM(センター管理!K322)=0,"",SUM(センター管理!K322)/1000)</f>
        <v/>
      </c>
      <c r="AA322" s="188" t="e">
        <f>IF(SUM(センター管理!#REF!)=0,"",SUM(センター管理!#REF!)/1000)</f>
        <v>#REF!</v>
      </c>
      <c r="AB322" s="187" t="str">
        <f>IF(SUM(居宅!H322)=0,"",SUM(居宅!H322)/1000)</f>
        <v/>
      </c>
      <c r="AC322" s="188" t="str">
        <f>IF(SUM(居宅!I322)=0,"",SUM(居宅!I322)/1000)</f>
        <v/>
      </c>
      <c r="AD322" s="188" t="str">
        <f>IF(SUM(居宅!L322)=0,"",SUM(居宅!L322)/1000)</f>
        <v/>
      </c>
      <c r="AE322" s="188" t="str">
        <f>IF(SUM(居宅!AF322)=0,"",SUM(居宅!AF322)/1000)</f>
        <v/>
      </c>
      <c r="AF322" s="188" t="str">
        <f>IF(SUM(居宅!AJ322)=0,"",SUM(居宅!AJ322)/1000)</f>
        <v/>
      </c>
      <c r="AG322" s="188" t="str">
        <f>IF(SUM(居宅!AT322)=0,"",SUM(居宅!AT322)/1000)</f>
        <v/>
      </c>
      <c r="AH322" s="188" t="str">
        <f>IF(SUM(居宅!BA322)=0,"",SUM(居宅!BA322)/1000)</f>
        <v/>
      </c>
      <c r="AI322" s="187" t="str">
        <f>IF(SUM(作業所!H322)=0,"",SUM(作業所!H322)/1000)</f>
        <v/>
      </c>
      <c r="AJ322" s="188" t="str">
        <f>IF(SUM(作業所!I322)=0,"",SUM(作業所!I322)/1000)</f>
        <v/>
      </c>
      <c r="AK322" s="188" t="str">
        <f>IF(SUM(作業所!K322)=0,"",SUM(作業所!K322)/1000)</f>
        <v/>
      </c>
      <c r="AL322" s="188" t="str">
        <f>IF(SUM(作業所!R322)=0,"",SUM(作業所!R322)/1000)</f>
        <v/>
      </c>
      <c r="AM322" s="187" t="str">
        <f>IF(SUM('市受託(公益)'!H322)=0,"",SUM('市受託(公益)'!H322)/1000)</f>
        <v/>
      </c>
      <c r="AN322" s="188"/>
      <c r="AO322" s="188"/>
      <c r="AP322" s="188"/>
      <c r="AQ322" s="188"/>
    </row>
    <row r="323" spans="1:43" ht="16.5" hidden="1" customHeight="1" outlineLevel="3">
      <c r="A323" s="183"/>
      <c r="F323" s="192" t="s">
        <v>921</v>
      </c>
      <c r="G323" s="44" t="s">
        <v>927</v>
      </c>
      <c r="H323" s="179"/>
      <c r="I323" s="179" t="str">
        <f t="shared" si="8"/>
        <v/>
      </c>
      <c r="J323" s="179" t="str">
        <f t="shared" si="9"/>
        <v xml:space="preserve"> </v>
      </c>
      <c r="K323" s="186" t="str">
        <f>IF(SUM(法人!H323)=0,"",SUM(法人!H323)/1000)</f>
        <v/>
      </c>
      <c r="L323" s="187" t="str">
        <f>IF(SUM(地域!H323)=0,"",SUM(地域!H323)/1000)</f>
        <v/>
      </c>
      <c r="M323" s="187" t="str">
        <f>IF(SUM(相談!H323)=0,"",SUM(相談!H323)/1000)</f>
        <v/>
      </c>
      <c r="N323" s="188" t="str">
        <f>IF(SUM(相談!I323)=0,"",SUM(相談!I323)/1000)</f>
        <v/>
      </c>
      <c r="O323" s="188" t="str">
        <f>IF(SUM(相談!M323)=0,"",SUM(相談!M323)/1000)</f>
        <v/>
      </c>
      <c r="P323" s="188" t="str">
        <f>IF(SUM(相談!T323)=0,"",SUM(相談!T323)/1000)</f>
        <v/>
      </c>
      <c r="Q323" s="187" t="str">
        <f>IF(SUM(基金!H323)=0,"",SUM(基金!H323)/1000)</f>
        <v/>
      </c>
      <c r="R323" s="181" t="str">
        <f>IF(SUM(善銀!H323)=0,"",SUM(善銀!H323)/1000)</f>
        <v/>
      </c>
      <c r="S323" s="187" t="str">
        <f>IF(SUM(一般募金!H323)=0,"",SUM(一般募金!H323)/1000)</f>
        <v/>
      </c>
      <c r="T323" s="188" t="str">
        <f>IF(SUM(一般募金!I323)=0,"",SUM(一般募金!I323)/1000)</f>
        <v/>
      </c>
      <c r="U323" s="188" t="e">
        <f>IF(SUM(一般募金!#REF!)=0,"",SUM(一般募金!#REF!)/1000)</f>
        <v>#REF!</v>
      </c>
      <c r="V323" s="188" t="str">
        <f>IF(SUM(一般募金!K323)=0,"",SUM(一般募金!K323)/1000)</f>
        <v/>
      </c>
      <c r="W323" s="187" t="str">
        <f>IF(SUM(歳末募金!H323)=0,"",SUM(歳末募金!I323)/1000)</f>
        <v/>
      </c>
      <c r="X323" s="187" t="str">
        <f>IF(SUM(センター管理!H323)=0,"",SUM(センター管理!H323)/1000)</f>
        <v/>
      </c>
      <c r="Y323" s="188" t="str">
        <f>IF(SUM(センター管理!I323)=0,"",SUM(センター管理!I323)/1000)</f>
        <v/>
      </c>
      <c r="Z323" s="188" t="str">
        <f>IF(SUM(センター管理!K323)=0,"",SUM(センター管理!K323)/1000)</f>
        <v/>
      </c>
      <c r="AA323" s="188" t="e">
        <f>IF(SUM(センター管理!#REF!)=0,"",SUM(センター管理!#REF!)/1000)</f>
        <v>#REF!</v>
      </c>
      <c r="AB323" s="187" t="str">
        <f>IF(SUM(居宅!H323)=0,"",SUM(居宅!H323)/1000)</f>
        <v/>
      </c>
      <c r="AC323" s="188" t="str">
        <f>IF(SUM(居宅!I323)=0,"",SUM(居宅!I323)/1000)</f>
        <v/>
      </c>
      <c r="AD323" s="188" t="str">
        <f>IF(SUM(居宅!L323)=0,"",SUM(居宅!L323)/1000)</f>
        <v/>
      </c>
      <c r="AE323" s="188" t="str">
        <f>IF(SUM(居宅!AF323)=0,"",SUM(居宅!AF323)/1000)</f>
        <v/>
      </c>
      <c r="AF323" s="188" t="str">
        <f>IF(SUM(居宅!AJ323)=0,"",SUM(居宅!AJ323)/1000)</f>
        <v/>
      </c>
      <c r="AG323" s="188" t="str">
        <f>IF(SUM(居宅!AT323)=0,"",SUM(居宅!AT323)/1000)</f>
        <v/>
      </c>
      <c r="AH323" s="188" t="str">
        <f>IF(SUM(居宅!BA323)=0,"",SUM(居宅!BA323)/1000)</f>
        <v/>
      </c>
      <c r="AI323" s="187" t="str">
        <f>IF(SUM(作業所!H323)=0,"",SUM(作業所!H323)/1000)</f>
        <v/>
      </c>
      <c r="AJ323" s="188" t="str">
        <f>IF(SUM(作業所!I323)=0,"",SUM(作業所!I323)/1000)</f>
        <v/>
      </c>
      <c r="AK323" s="188" t="str">
        <f>IF(SUM(作業所!K323)=0,"",SUM(作業所!K323)/1000)</f>
        <v/>
      </c>
      <c r="AL323" s="188" t="str">
        <f>IF(SUM(作業所!R323)=0,"",SUM(作業所!R323)/1000)</f>
        <v/>
      </c>
      <c r="AM323" s="187" t="str">
        <f>IF(SUM('市受託(公益)'!H323)=0,"",SUM('市受託(公益)'!H323)/1000)</f>
        <v/>
      </c>
      <c r="AN323" s="188"/>
      <c r="AO323" s="188"/>
      <c r="AP323" s="188"/>
      <c r="AQ323" s="188"/>
    </row>
    <row r="324" spans="1:43" ht="16.5" hidden="1" customHeight="1" outlineLevel="3">
      <c r="A324" s="183"/>
      <c r="F324" s="192" t="s">
        <v>905</v>
      </c>
      <c r="G324" s="44" t="s">
        <v>928</v>
      </c>
      <c r="H324" s="179">
        <v>0</v>
      </c>
      <c r="I324" s="179">
        <f t="shared" si="8"/>
        <v>243</v>
      </c>
      <c r="J324" s="179">
        <f t="shared" si="9"/>
        <v>243</v>
      </c>
      <c r="K324" s="186" t="str">
        <f>IF(SUM(法人!H324)=0,"",SUM(法人!H324)/1000)</f>
        <v/>
      </c>
      <c r="L324" s="187" t="str">
        <f>IF(SUM(地域!H324)=0,"",SUM(地域!H324)/1000)</f>
        <v/>
      </c>
      <c r="M324" s="187" t="str">
        <f>IF(SUM(相談!H324)=0,"",SUM(相談!H324)/1000)</f>
        <v/>
      </c>
      <c r="N324" s="188" t="str">
        <f>IF(SUM(相談!I324)=0,"",SUM(相談!I324)/1000)</f>
        <v/>
      </c>
      <c r="O324" s="188" t="str">
        <f>IF(SUM(相談!M324)=0,"",SUM(相談!M324)/1000)</f>
        <v/>
      </c>
      <c r="P324" s="188" t="str">
        <f>IF(SUM(相談!T324)=0,"",SUM(相談!T324)/1000)</f>
        <v/>
      </c>
      <c r="Q324" s="187" t="str">
        <f>IF(SUM(基金!H324)=0,"",SUM(基金!H324)/1000)</f>
        <v/>
      </c>
      <c r="R324" s="181" t="str">
        <f>IF(SUM(善銀!H324)=0,"",SUM(善銀!H324)/1000)</f>
        <v/>
      </c>
      <c r="S324" s="187" t="str">
        <f>IF(SUM(一般募金!H324)=0,"",SUM(一般募金!H324)/1000)</f>
        <v/>
      </c>
      <c r="T324" s="188" t="str">
        <f>IF(SUM(一般募金!I324)=0,"",SUM(一般募金!I324)/1000)</f>
        <v/>
      </c>
      <c r="U324" s="188" t="e">
        <f>IF(SUM(一般募金!#REF!)=0,"",SUM(一般募金!#REF!)/1000)</f>
        <v>#REF!</v>
      </c>
      <c r="V324" s="188" t="str">
        <f>IF(SUM(一般募金!K324)=0,"",SUM(一般募金!K324)/1000)</f>
        <v/>
      </c>
      <c r="W324" s="187" t="str">
        <f>IF(SUM(歳末募金!H324)=0,"",SUM(歳末募金!I324)/1000)</f>
        <v/>
      </c>
      <c r="X324" s="187">
        <f>IF(SUM(センター管理!H324)=0,"",SUM(センター管理!H324)/1000)</f>
        <v>243</v>
      </c>
      <c r="Y324" s="188">
        <f>IF(SUM(センター管理!I324)=0,"",SUM(センター管理!I324)/1000)</f>
        <v>243</v>
      </c>
      <c r="Z324" s="188" t="str">
        <f>IF(SUM(センター管理!K324)=0,"",SUM(センター管理!K324)/1000)</f>
        <v/>
      </c>
      <c r="AA324" s="188" t="e">
        <f>IF(SUM(センター管理!#REF!)=0,"",SUM(センター管理!#REF!)/1000)</f>
        <v>#REF!</v>
      </c>
      <c r="AB324" s="187" t="str">
        <f>IF(SUM(居宅!H324)=0,"",SUM(居宅!H324)/1000)</f>
        <v/>
      </c>
      <c r="AC324" s="188" t="str">
        <f>IF(SUM(居宅!I324)=0,"",SUM(居宅!I324)/1000)</f>
        <v/>
      </c>
      <c r="AD324" s="188" t="str">
        <f>IF(SUM(居宅!L324)=0,"",SUM(居宅!L324)/1000)</f>
        <v/>
      </c>
      <c r="AE324" s="188" t="str">
        <f>IF(SUM(居宅!AF324)=0,"",SUM(居宅!AF324)/1000)</f>
        <v/>
      </c>
      <c r="AF324" s="188" t="str">
        <f>IF(SUM(居宅!AJ324)=0,"",SUM(居宅!AJ324)/1000)</f>
        <v/>
      </c>
      <c r="AG324" s="188" t="str">
        <f>IF(SUM(居宅!AT324)=0,"",SUM(居宅!AT324)/1000)</f>
        <v/>
      </c>
      <c r="AH324" s="188" t="str">
        <f>IF(SUM(居宅!BA324)=0,"",SUM(居宅!BA324)/1000)</f>
        <v/>
      </c>
      <c r="AI324" s="187" t="str">
        <f>IF(SUM(作業所!H324)=0,"",SUM(作業所!H324)/1000)</f>
        <v/>
      </c>
      <c r="AJ324" s="188" t="str">
        <f>IF(SUM(作業所!I324)=0,"",SUM(作業所!I324)/1000)</f>
        <v/>
      </c>
      <c r="AK324" s="188" t="str">
        <f>IF(SUM(作業所!K324)=0,"",SUM(作業所!K324)/1000)</f>
        <v/>
      </c>
      <c r="AL324" s="188" t="str">
        <f>IF(SUM(作業所!R324)=0,"",SUM(作業所!R324)/1000)</f>
        <v/>
      </c>
      <c r="AM324" s="187" t="str">
        <f>IF(SUM('市受託(公益)'!H324)=0,"",SUM('市受託(公益)'!H324)/1000)</f>
        <v/>
      </c>
      <c r="AN324" s="188"/>
      <c r="AO324" s="188"/>
      <c r="AP324" s="188"/>
      <c r="AQ324" s="188"/>
    </row>
    <row r="325" spans="1:43" ht="16.5" hidden="1" customHeight="1" outlineLevel="3">
      <c r="A325" s="183"/>
      <c r="F325" s="192" t="s">
        <v>781</v>
      </c>
      <c r="G325" s="44" t="s">
        <v>785</v>
      </c>
      <c r="H325" s="179">
        <v>0</v>
      </c>
      <c r="I325" s="179">
        <f t="shared" si="8"/>
        <v>444</v>
      </c>
      <c r="J325" s="179">
        <f t="shared" si="9"/>
        <v>444</v>
      </c>
      <c r="K325" s="186">
        <f>IF(SUM(法人!H325)=0,"",SUM(法人!H325)/1000)</f>
        <v>3</v>
      </c>
      <c r="L325" s="187">
        <f>IF(SUM(地域!H325)=0,"",SUM(地域!H325)/1000)</f>
        <v>262</v>
      </c>
      <c r="M325" s="187" t="str">
        <f>IF(SUM(相談!H325)=0,"",SUM(相談!H325)/1000)</f>
        <v/>
      </c>
      <c r="N325" s="188" t="str">
        <f>IF(SUM(相談!I325)=0,"",SUM(相談!I325)/1000)</f>
        <v/>
      </c>
      <c r="O325" s="188" t="str">
        <f>IF(SUM(相談!M325)=0,"",SUM(相談!M325)/1000)</f>
        <v/>
      </c>
      <c r="P325" s="188" t="str">
        <f>IF(SUM(相談!T325)=0,"",SUM(相談!T325)/1000)</f>
        <v/>
      </c>
      <c r="Q325" s="187" t="str">
        <f>IF(SUM(基金!H325)=0,"",SUM(基金!H325)/1000)</f>
        <v/>
      </c>
      <c r="R325" s="181" t="str">
        <f>IF(SUM(善銀!H325)=0,"",SUM(善銀!H325)/1000)</f>
        <v/>
      </c>
      <c r="S325" s="187" t="str">
        <f>IF(SUM(一般募金!H325)=0,"",SUM(一般募金!H325)/1000)</f>
        <v/>
      </c>
      <c r="T325" s="188" t="str">
        <f>IF(SUM(一般募金!I325)=0,"",SUM(一般募金!I325)/1000)</f>
        <v/>
      </c>
      <c r="U325" s="188" t="e">
        <f>IF(SUM(一般募金!#REF!)=0,"",SUM(一般募金!#REF!)/1000)</f>
        <v>#REF!</v>
      </c>
      <c r="V325" s="188" t="str">
        <f>IF(SUM(一般募金!K325)=0,"",SUM(一般募金!K325)/1000)</f>
        <v/>
      </c>
      <c r="W325" s="187" t="str">
        <f>IF(SUM(歳末募金!H325)=0,"",SUM(歳末募金!I325)/1000)</f>
        <v/>
      </c>
      <c r="X325" s="187" t="str">
        <f>IF(SUM(センター管理!H325)=0,"",SUM(センター管理!H325)/1000)</f>
        <v/>
      </c>
      <c r="Y325" s="188" t="str">
        <f>IF(SUM(センター管理!I325)=0,"",SUM(センター管理!I325)/1000)</f>
        <v/>
      </c>
      <c r="Z325" s="188" t="str">
        <f>IF(SUM(センター管理!K325)=0,"",SUM(センター管理!K325)/1000)</f>
        <v/>
      </c>
      <c r="AA325" s="188" t="e">
        <f>IF(SUM(センター管理!#REF!)=0,"",SUM(センター管理!#REF!)/1000)</f>
        <v>#REF!</v>
      </c>
      <c r="AB325" s="187">
        <f>IF(SUM(居宅!H325)=0,"",SUM(居宅!H325)/1000)</f>
        <v>6</v>
      </c>
      <c r="AC325" s="188" t="str">
        <f>IF(SUM(居宅!I325)=0,"",SUM(居宅!I325)/1000)</f>
        <v/>
      </c>
      <c r="AD325" s="188" t="str">
        <f>IF(SUM(居宅!L325)=0,"",SUM(居宅!L325)/1000)</f>
        <v/>
      </c>
      <c r="AE325" s="188" t="str">
        <f>IF(SUM(居宅!AF325)=0,"",SUM(居宅!AF325)/1000)</f>
        <v/>
      </c>
      <c r="AF325" s="188" t="str">
        <f>IF(SUM(居宅!AJ325)=0,"",SUM(居宅!AJ325)/1000)</f>
        <v/>
      </c>
      <c r="AG325" s="188">
        <f>IF(SUM(居宅!AT325)=0,"",SUM(居宅!AT325)/1000)</f>
        <v>6</v>
      </c>
      <c r="AH325" s="188" t="str">
        <f>IF(SUM(居宅!BA325)=0,"",SUM(居宅!BA325)/1000)</f>
        <v/>
      </c>
      <c r="AI325" s="187">
        <f>IF(SUM(作業所!H325)=0,"",SUM(作業所!H325)/1000)</f>
        <v>173</v>
      </c>
      <c r="AJ325" s="188" t="str">
        <f>IF(SUM(作業所!I325)=0,"",SUM(作業所!I325)/1000)</f>
        <v/>
      </c>
      <c r="AK325" s="188">
        <f>IF(SUM(作業所!K325)=0,"",SUM(作業所!K325)/1000)</f>
        <v>173</v>
      </c>
      <c r="AL325" s="188" t="str">
        <f>IF(SUM(作業所!R325)=0,"",SUM(作業所!R325)/1000)</f>
        <v/>
      </c>
      <c r="AM325" s="187" t="str">
        <f>IF(SUM('市受託(公益)'!H325)=0,"",SUM('市受託(公益)'!H325)/1000)</f>
        <v/>
      </c>
      <c r="AN325" s="188"/>
      <c r="AO325" s="188"/>
      <c r="AP325" s="188"/>
      <c r="AQ325" s="188"/>
    </row>
    <row r="326" spans="1:43" ht="16.5" hidden="1" customHeight="1" outlineLevel="1">
      <c r="A326" s="183"/>
      <c r="D326" s="28" t="s">
        <v>574</v>
      </c>
      <c r="E326" s="48" t="s">
        <v>187</v>
      </c>
      <c r="F326" s="49"/>
      <c r="G326" s="185"/>
      <c r="H326" s="179">
        <v>3381</v>
      </c>
      <c r="I326" s="179">
        <f t="shared" si="8"/>
        <v>2738</v>
      </c>
      <c r="J326" s="179">
        <f t="shared" si="9"/>
        <v>-643</v>
      </c>
      <c r="K326" s="186">
        <f>IF(SUM(法人!H326)=0,"",SUM(法人!H326)/1000)</f>
        <v>252</v>
      </c>
      <c r="L326" s="187">
        <f>IF(SUM(地域!H326)=0,"",SUM(地域!H326)/1000)</f>
        <v>306</v>
      </c>
      <c r="M326" s="187">
        <f>IF(SUM(相談!H326)=0,"",SUM(相談!H326)/1000)</f>
        <v>202</v>
      </c>
      <c r="N326" s="188">
        <f>IF(SUM(相談!I326)=0,"",SUM(相談!I326)/1000)</f>
        <v>202</v>
      </c>
      <c r="O326" s="188" t="str">
        <f>IF(SUM(相談!M326)=0,"",SUM(相談!M326)/1000)</f>
        <v/>
      </c>
      <c r="P326" s="188" t="str">
        <f>IF(SUM(相談!T326)=0,"",SUM(相談!T326)/1000)</f>
        <v/>
      </c>
      <c r="Q326" s="187" t="str">
        <f>IF(SUM(基金!H326)=0,"",SUM(基金!H326)/1000)</f>
        <v/>
      </c>
      <c r="R326" s="181" t="str">
        <f>IF(SUM(善銀!H326)=0,"",SUM(善銀!H326)/1000)</f>
        <v/>
      </c>
      <c r="S326" s="187" t="str">
        <f>IF(SUM(一般募金!H326)=0,"",SUM(一般募金!H326)/1000)</f>
        <v/>
      </c>
      <c r="T326" s="188" t="str">
        <f>IF(SUM(一般募金!I326)=0,"",SUM(一般募金!I326)/1000)</f>
        <v/>
      </c>
      <c r="U326" s="188" t="e">
        <f>IF(SUM(一般募金!#REF!)=0,"",SUM(一般募金!#REF!)/1000)</f>
        <v>#REF!</v>
      </c>
      <c r="V326" s="188" t="str">
        <f>IF(SUM(一般募金!K326)=0,"",SUM(一般募金!K326)/1000)</f>
        <v/>
      </c>
      <c r="W326" s="187" t="str">
        <f>IF(SUM(歳末募金!H326)=0,"",SUM(歳末募金!I326)/1000)</f>
        <v/>
      </c>
      <c r="X326" s="187" t="str">
        <f>IF(SUM(センター管理!H326)=0,"",SUM(センター管理!H326)/1000)</f>
        <v/>
      </c>
      <c r="Y326" s="188" t="str">
        <f>IF(SUM(センター管理!I326)=0,"",SUM(センター管理!I326)/1000)</f>
        <v/>
      </c>
      <c r="Z326" s="188" t="str">
        <f>IF(SUM(センター管理!K326)=0,"",SUM(センター管理!K326)/1000)</f>
        <v/>
      </c>
      <c r="AA326" s="188" t="e">
        <f>IF(SUM(センター管理!#REF!)=0,"",SUM(センター管理!#REF!)/1000)</f>
        <v>#REF!</v>
      </c>
      <c r="AB326" s="187">
        <f>IF(SUM(居宅!H326)=0,"",SUM(居宅!H326)/1000)</f>
        <v>1942</v>
      </c>
      <c r="AC326" s="188">
        <f>IF(SUM(居宅!I326)=0,"",SUM(居宅!I326)/1000)</f>
        <v>72</v>
      </c>
      <c r="AD326" s="188">
        <f>IF(SUM(居宅!L326)=0,"",SUM(居宅!L326)/1000)</f>
        <v>601</v>
      </c>
      <c r="AE326" s="188">
        <f>IF(SUM(居宅!AF326)=0,"",SUM(居宅!AF326)/1000)</f>
        <v>328</v>
      </c>
      <c r="AF326" s="188">
        <f>IF(SUM(居宅!AJ326)=0,"",SUM(居宅!AJ326)/1000)</f>
        <v>599</v>
      </c>
      <c r="AG326" s="188" t="str">
        <f>IF(SUM(居宅!AT326)=0,"",SUM(居宅!AT326)/1000)</f>
        <v/>
      </c>
      <c r="AH326" s="188">
        <f>IF(SUM(居宅!BA326)=0,"",SUM(居宅!BA326)/1000)</f>
        <v>342</v>
      </c>
      <c r="AI326" s="187" t="str">
        <f>IF(SUM(作業所!H326)=0,"",SUM(作業所!H326)/1000)</f>
        <v/>
      </c>
      <c r="AJ326" s="188" t="str">
        <f>IF(SUM(作業所!I326)=0,"",SUM(作業所!I326)/1000)</f>
        <v/>
      </c>
      <c r="AK326" s="188" t="str">
        <f>IF(SUM(作業所!K326)=0,"",SUM(作業所!K326)/1000)</f>
        <v/>
      </c>
      <c r="AL326" s="188" t="str">
        <f>IF(SUM(作業所!R326)=0,"",SUM(作業所!R326)/1000)</f>
        <v/>
      </c>
      <c r="AM326" s="187">
        <f>IF(SUM('市受託(公益)'!H326)=0,"",SUM('市受託(公益)'!H326)/1000)</f>
        <v>36</v>
      </c>
      <c r="AN326" s="188">
        <f>IF(SUM('市受託(公益)'!I326)=0,"",SUM('市受託(公益)'!I326)/1000)</f>
        <v>36</v>
      </c>
      <c r="AO326" s="188" t="str">
        <f>IF(SUM('市受託(公益)'!K326)=0,"",SUM('市受託(公益)'!K326)/1000)</f>
        <v/>
      </c>
      <c r="AP326" s="188" t="str">
        <f>IF(SUM('市受託(公益)'!M326)=0,"",SUM('市受託(公益)'!M326)/1000)</f>
        <v/>
      </c>
      <c r="AQ326" s="188" t="e">
        <f>IF(SUM('市受託(公益)'!#REF!)=0,"",SUM('市受託(公益)'!#REF!)/1000)</f>
        <v>#REF!</v>
      </c>
    </row>
    <row r="327" spans="1:43" ht="16.5" hidden="1" customHeight="1" outlineLevel="3">
      <c r="A327" s="183"/>
      <c r="F327" s="192" t="s">
        <v>778</v>
      </c>
      <c r="G327" s="44" t="s">
        <v>929</v>
      </c>
      <c r="H327" s="179">
        <v>0</v>
      </c>
      <c r="I327" s="179">
        <f t="shared" si="8"/>
        <v>394</v>
      </c>
      <c r="J327" s="179">
        <f t="shared" si="9"/>
        <v>394</v>
      </c>
      <c r="K327" s="186" t="str">
        <f>IF(SUM(法人!H327)=0,"",SUM(法人!H327)/1000)</f>
        <v/>
      </c>
      <c r="L327" s="187" t="str">
        <f>IF(SUM(地域!H327)=0,"",SUM(地域!H327)/1000)</f>
        <v/>
      </c>
      <c r="M327" s="187" t="str">
        <f>IF(SUM(相談!H327)=0,"",SUM(相談!H327)/1000)</f>
        <v/>
      </c>
      <c r="N327" s="188" t="str">
        <f>IF(SUM(相談!I327)=0,"",SUM(相談!I327)/1000)</f>
        <v/>
      </c>
      <c r="O327" s="188" t="str">
        <f>IF(SUM(相談!M327)=0,"",SUM(相談!M327)/1000)</f>
        <v/>
      </c>
      <c r="P327" s="188" t="str">
        <f>IF(SUM(相談!T327)=0,"",SUM(相談!T327)/1000)</f>
        <v/>
      </c>
      <c r="Q327" s="187" t="str">
        <f>IF(SUM(基金!H327)=0,"",SUM(基金!H327)/1000)</f>
        <v/>
      </c>
      <c r="R327" s="181" t="str">
        <f>IF(SUM(善銀!H327)=0,"",SUM(善銀!H327)/1000)</f>
        <v/>
      </c>
      <c r="S327" s="187" t="str">
        <f>IF(SUM(一般募金!H327)=0,"",SUM(一般募金!H327)/1000)</f>
        <v/>
      </c>
      <c r="T327" s="188" t="str">
        <f>IF(SUM(一般募金!I327)=0,"",SUM(一般募金!I327)/1000)</f>
        <v/>
      </c>
      <c r="U327" s="188" t="e">
        <f>IF(SUM(一般募金!#REF!)=0,"",SUM(一般募金!#REF!)/1000)</f>
        <v>#REF!</v>
      </c>
      <c r="V327" s="188" t="str">
        <f>IF(SUM(一般募金!K327)=0,"",SUM(一般募金!K327)/1000)</f>
        <v/>
      </c>
      <c r="W327" s="187" t="str">
        <f>IF(SUM(歳末募金!H327)=0,"",SUM(歳末募金!I327)/1000)</f>
        <v/>
      </c>
      <c r="X327" s="187" t="str">
        <f>IF(SUM(センター管理!H327)=0,"",SUM(センター管理!H327)/1000)</f>
        <v/>
      </c>
      <c r="Y327" s="188" t="str">
        <f>IF(SUM(センター管理!I327)=0,"",SUM(センター管理!I327)/1000)</f>
        <v/>
      </c>
      <c r="Z327" s="188" t="str">
        <f>IF(SUM(センター管理!K327)=0,"",SUM(センター管理!K327)/1000)</f>
        <v/>
      </c>
      <c r="AA327" s="188" t="e">
        <f>IF(SUM(センター管理!#REF!)=0,"",SUM(センター管理!#REF!)/1000)</f>
        <v>#REF!</v>
      </c>
      <c r="AB327" s="187">
        <f>IF(SUM(居宅!H327)=0,"",SUM(居宅!H327)/1000)</f>
        <v>394</v>
      </c>
      <c r="AC327" s="188" t="str">
        <f>IF(SUM(居宅!I327)=0,"",SUM(居宅!I327)/1000)</f>
        <v/>
      </c>
      <c r="AD327" s="188">
        <f>IF(SUM(居宅!L327)=0,"",SUM(居宅!L327)/1000)</f>
        <v>103</v>
      </c>
      <c r="AE327" s="188">
        <f>IF(SUM(居宅!AF327)=0,"",SUM(居宅!AF327)/1000)</f>
        <v>76</v>
      </c>
      <c r="AF327" s="188">
        <f>IF(SUM(居宅!AJ327)=0,"",SUM(居宅!AJ327)/1000)</f>
        <v>167</v>
      </c>
      <c r="AG327" s="188" t="str">
        <f>IF(SUM(居宅!AT327)=0,"",SUM(居宅!AT327)/1000)</f>
        <v/>
      </c>
      <c r="AH327" s="188">
        <f>IF(SUM(居宅!BA327)=0,"",SUM(居宅!BA327)/1000)</f>
        <v>48</v>
      </c>
      <c r="AI327" s="187" t="str">
        <f>IF(SUM(作業所!H327)=0,"",SUM(作業所!H327)/1000)</f>
        <v/>
      </c>
      <c r="AJ327" s="188" t="str">
        <f>IF(SUM(作業所!I327)=0,"",SUM(作業所!I327)/1000)</f>
        <v/>
      </c>
      <c r="AK327" s="188" t="str">
        <f>IF(SUM(作業所!K327)=0,"",SUM(作業所!K327)/1000)</f>
        <v/>
      </c>
      <c r="AL327" s="188" t="str">
        <f>IF(SUM(作業所!R327)=0,"",SUM(作業所!R327)/1000)</f>
        <v/>
      </c>
      <c r="AM327" s="187" t="str">
        <f>IF(SUM('市受託(公益)'!H327)=0,"",SUM('市受託(公益)'!H327)/1000)</f>
        <v/>
      </c>
      <c r="AN327" s="188"/>
      <c r="AO327" s="188"/>
      <c r="AP327" s="188"/>
      <c r="AQ327" s="188"/>
    </row>
    <row r="328" spans="1:43" ht="16.5" hidden="1" customHeight="1" outlineLevel="3">
      <c r="A328" s="183"/>
      <c r="F328" s="192" t="s">
        <v>779</v>
      </c>
      <c r="G328" s="44" t="s">
        <v>930</v>
      </c>
      <c r="H328" s="179">
        <v>0</v>
      </c>
      <c r="I328" s="179">
        <f t="shared" ref="I328:I391" si="10">IF(SUM(K328,L328,M328,Q328,R328,S328,W328,X328,AB328,AI328,AM328)=0,"",SUM(K328,L328,M328,Q328,R328,S328,W328,X328,AB328,AI328,AM328))</f>
        <v>2344</v>
      </c>
      <c r="J328" s="179">
        <f t="shared" ref="J328:J391" si="11">IF(H328=""," ",I328-H328)</f>
        <v>2344</v>
      </c>
      <c r="K328" s="186">
        <f>IF(SUM(法人!H328)=0,"",SUM(法人!H328)/1000)</f>
        <v>252</v>
      </c>
      <c r="L328" s="187">
        <f>IF(SUM(地域!H328)=0,"",SUM(地域!H328)/1000)</f>
        <v>306</v>
      </c>
      <c r="M328" s="187">
        <f>IF(SUM(相談!H328)=0,"",SUM(相談!H328)/1000)</f>
        <v>202</v>
      </c>
      <c r="N328" s="188">
        <f>IF(SUM(相談!I328)=0,"",SUM(相談!I328)/1000)</f>
        <v>202</v>
      </c>
      <c r="O328" s="188" t="str">
        <f>IF(SUM(相談!M328)=0,"",SUM(相談!M328)/1000)</f>
        <v/>
      </c>
      <c r="P328" s="188" t="str">
        <f>IF(SUM(相談!T328)=0,"",SUM(相談!T328)/1000)</f>
        <v/>
      </c>
      <c r="Q328" s="187" t="str">
        <f>IF(SUM(基金!H328)=0,"",SUM(基金!H328)/1000)</f>
        <v/>
      </c>
      <c r="R328" s="181" t="str">
        <f>IF(SUM(善銀!H328)=0,"",SUM(善銀!H328)/1000)</f>
        <v/>
      </c>
      <c r="S328" s="187" t="str">
        <f>IF(SUM(一般募金!H328)=0,"",SUM(一般募金!H328)/1000)</f>
        <v/>
      </c>
      <c r="T328" s="188" t="str">
        <f>IF(SUM(一般募金!I328)=0,"",SUM(一般募金!I328)/1000)</f>
        <v/>
      </c>
      <c r="U328" s="188" t="e">
        <f>IF(SUM(一般募金!#REF!)=0,"",SUM(一般募金!#REF!)/1000)</f>
        <v>#REF!</v>
      </c>
      <c r="V328" s="188" t="str">
        <f>IF(SUM(一般募金!K328)=0,"",SUM(一般募金!K328)/1000)</f>
        <v/>
      </c>
      <c r="W328" s="187" t="str">
        <f>IF(SUM(歳末募金!H328)=0,"",SUM(歳末募金!I328)/1000)</f>
        <v/>
      </c>
      <c r="X328" s="187" t="str">
        <f>IF(SUM(センター管理!H328)=0,"",SUM(センター管理!H328)/1000)</f>
        <v/>
      </c>
      <c r="Y328" s="188" t="str">
        <f>IF(SUM(センター管理!I328)=0,"",SUM(センター管理!I328)/1000)</f>
        <v/>
      </c>
      <c r="Z328" s="188" t="str">
        <f>IF(SUM(センター管理!K328)=0,"",SUM(センター管理!K328)/1000)</f>
        <v/>
      </c>
      <c r="AA328" s="188" t="e">
        <f>IF(SUM(センター管理!#REF!)=0,"",SUM(センター管理!#REF!)/1000)</f>
        <v>#REF!</v>
      </c>
      <c r="AB328" s="187">
        <f>IF(SUM(居宅!H328)=0,"",SUM(居宅!H328)/1000)</f>
        <v>1548</v>
      </c>
      <c r="AC328" s="188">
        <f>IF(SUM(居宅!I328)=0,"",SUM(居宅!I328)/1000)</f>
        <v>72</v>
      </c>
      <c r="AD328" s="188">
        <f>IF(SUM(居宅!L328)=0,"",SUM(居宅!L328)/1000)</f>
        <v>498</v>
      </c>
      <c r="AE328" s="188">
        <f>IF(SUM(居宅!AF328)=0,"",SUM(居宅!AF328)/1000)</f>
        <v>252</v>
      </c>
      <c r="AF328" s="188">
        <f>IF(SUM(居宅!AJ328)=0,"",SUM(居宅!AJ328)/1000)</f>
        <v>432</v>
      </c>
      <c r="AG328" s="188" t="str">
        <f>IF(SUM(居宅!AT328)=0,"",SUM(居宅!AT328)/1000)</f>
        <v/>
      </c>
      <c r="AH328" s="188">
        <f>IF(SUM(居宅!BA328)=0,"",SUM(居宅!BA328)/1000)</f>
        <v>294</v>
      </c>
      <c r="AI328" s="187" t="str">
        <f>IF(SUM(作業所!H328)=0,"",SUM(作業所!H328)/1000)</f>
        <v/>
      </c>
      <c r="AJ328" s="188" t="str">
        <f>IF(SUM(作業所!I328)=0,"",SUM(作業所!I328)/1000)</f>
        <v/>
      </c>
      <c r="AK328" s="188" t="str">
        <f>IF(SUM(作業所!K328)=0,"",SUM(作業所!K328)/1000)</f>
        <v/>
      </c>
      <c r="AL328" s="188" t="str">
        <f>IF(SUM(作業所!R328)=0,"",SUM(作業所!R328)/1000)</f>
        <v/>
      </c>
      <c r="AM328" s="187">
        <f>IF(SUM('市受託(公益)'!H328)=0,"",SUM('市受託(公益)'!H328)/1000)</f>
        <v>36</v>
      </c>
      <c r="AN328" s="188"/>
      <c r="AO328" s="188"/>
      <c r="AP328" s="188"/>
      <c r="AQ328" s="188"/>
    </row>
    <row r="329" spans="1:43" ht="16.5" hidden="1" customHeight="1" outlineLevel="1">
      <c r="A329" s="183"/>
      <c r="D329" s="28" t="s">
        <v>575</v>
      </c>
      <c r="E329" s="48" t="s">
        <v>645</v>
      </c>
      <c r="F329" s="49"/>
      <c r="G329" s="185"/>
      <c r="H329" s="179">
        <v>2030</v>
      </c>
      <c r="I329" s="179">
        <f t="shared" si="10"/>
        <v>3530</v>
      </c>
      <c r="J329" s="179">
        <f t="shared" si="11"/>
        <v>1500</v>
      </c>
      <c r="K329" s="186">
        <f>IF(SUM(法人!H329)=0,"",SUM(法人!H329)/1000)</f>
        <v>15</v>
      </c>
      <c r="L329" s="187">
        <f>IF(SUM(地域!H329)=0,"",SUM(地域!H329)/1000)</f>
        <v>1887</v>
      </c>
      <c r="M329" s="187">
        <f>IF(SUM(相談!H329)=0,"",SUM(相談!H329)/1000)</f>
        <v>258</v>
      </c>
      <c r="N329" s="188">
        <f>IF(SUM(相談!I329)=0,"",SUM(相談!I329)/1000)</f>
        <v>37</v>
      </c>
      <c r="O329" s="188">
        <f>IF(SUM(相談!M329)=0,"",SUM(相談!M329)/1000)</f>
        <v>220</v>
      </c>
      <c r="P329" s="188">
        <f>IF(SUM(相談!T329)=0,"",SUM(相談!T329)/1000)</f>
        <v>1</v>
      </c>
      <c r="Q329" s="187" t="str">
        <f>IF(SUM(基金!H329)=0,"",SUM(基金!H329)/1000)</f>
        <v/>
      </c>
      <c r="R329" s="181" t="str">
        <f>IF(SUM(善銀!H329)=0,"",SUM(善銀!H329)/1000)</f>
        <v/>
      </c>
      <c r="S329" s="187">
        <f>IF(SUM(一般募金!H329)=0,"",SUM(一般募金!H329)/1000)</f>
        <v>1</v>
      </c>
      <c r="T329" s="188" t="str">
        <f>IF(SUM(一般募金!I329)=0,"",SUM(一般募金!I329)/1000)</f>
        <v/>
      </c>
      <c r="U329" s="188" t="e">
        <f>IF(SUM(一般募金!#REF!)=0,"",SUM(一般募金!#REF!)/1000)</f>
        <v>#REF!</v>
      </c>
      <c r="V329" s="188">
        <f>IF(SUM(一般募金!K329)=0,"",SUM(一般募金!K329)/1000)</f>
        <v>1</v>
      </c>
      <c r="W329" s="187">
        <f>IF(SUM(歳末募金!H329)=0,"",SUM(歳末募金!I329)/1000)</f>
        <v>4</v>
      </c>
      <c r="X329" s="187">
        <f>IF(SUM(センター管理!H329)=0,"",SUM(センター管理!H329)/1000)</f>
        <v>380</v>
      </c>
      <c r="Y329" s="188">
        <f>IF(SUM(センター管理!I329)=0,"",SUM(センター管理!I329)/1000)</f>
        <v>172</v>
      </c>
      <c r="Z329" s="188">
        <f>IF(SUM(センター管理!K329)=0,"",SUM(センター管理!K329)/1000)</f>
        <v>208</v>
      </c>
      <c r="AA329" s="188" t="e">
        <f>IF(SUM(センター管理!#REF!)=0,"",SUM(センター管理!#REF!)/1000)</f>
        <v>#REF!</v>
      </c>
      <c r="AB329" s="187">
        <f>IF(SUM(居宅!H329)=0,"",SUM(居宅!H329)/1000)</f>
        <v>524</v>
      </c>
      <c r="AC329" s="188">
        <f>IF(SUM(居宅!I329)=0,"",SUM(居宅!I329)/1000)</f>
        <v>335</v>
      </c>
      <c r="AD329" s="188">
        <f>IF(SUM(居宅!L329)=0,"",SUM(居宅!L329)/1000)</f>
        <v>7</v>
      </c>
      <c r="AE329" s="188">
        <f>IF(SUM(居宅!AF329)=0,"",SUM(居宅!AF329)/1000)</f>
        <v>2</v>
      </c>
      <c r="AF329" s="188">
        <f>IF(SUM(居宅!AJ329)=0,"",SUM(居宅!AJ329)/1000)</f>
        <v>167</v>
      </c>
      <c r="AG329" s="188">
        <f>IF(SUM(居宅!AT329)=0,"",SUM(居宅!AT329)/1000)</f>
        <v>3</v>
      </c>
      <c r="AH329" s="188">
        <f>IF(SUM(居宅!BA329)=0,"",SUM(居宅!BA329)/1000)</f>
        <v>10</v>
      </c>
      <c r="AI329" s="187">
        <f>IF(SUM(作業所!H329)=0,"",SUM(作業所!H329)/1000)</f>
        <v>8</v>
      </c>
      <c r="AJ329" s="188" t="str">
        <f>IF(SUM(作業所!I329)=0,"",SUM(作業所!I329)/1000)</f>
        <v/>
      </c>
      <c r="AK329" s="188">
        <f>IF(SUM(作業所!K329)=0,"",SUM(作業所!K329)/1000)</f>
        <v>5</v>
      </c>
      <c r="AL329" s="188">
        <f>IF(SUM(作業所!R329)=0,"",SUM(作業所!R329)/1000)</f>
        <v>3</v>
      </c>
      <c r="AM329" s="187">
        <f>IF(SUM('市受託(公益)'!H329)=0,"",SUM('市受託(公益)'!H329)/1000)</f>
        <v>453</v>
      </c>
      <c r="AN329" s="191">
        <f>IF(SUM('市受託(公益)'!I329)=0,"",SUM('市受託(公益)'!I329)/1000)</f>
        <v>180</v>
      </c>
      <c r="AO329" s="191">
        <f>IF(SUM('市受託(公益)'!K329)=0,"",SUM('市受託(公益)'!K329)/1000)</f>
        <v>143</v>
      </c>
      <c r="AP329" s="191">
        <f>IF(SUM('市受託(公益)'!M329)=0,"",SUM('市受託(公益)'!M329)/1000)</f>
        <v>4</v>
      </c>
      <c r="AQ329" s="191" t="e">
        <f>IF(SUM('市受託(公益)'!#REF!)=0,"",SUM('市受託(公益)'!#REF!)/1000)</f>
        <v>#REF!</v>
      </c>
    </row>
    <row r="330" spans="1:43" ht="16.5" hidden="1" customHeight="1" outlineLevel="3">
      <c r="A330" s="183"/>
      <c r="F330" s="192" t="s">
        <v>778</v>
      </c>
      <c r="G330" s="44" t="s">
        <v>931</v>
      </c>
      <c r="H330" s="179">
        <v>0</v>
      </c>
      <c r="I330" s="179">
        <f t="shared" si="10"/>
        <v>3511</v>
      </c>
      <c r="J330" s="179">
        <f t="shared" si="11"/>
        <v>3511</v>
      </c>
      <c r="K330" s="186">
        <f>IF(SUM(法人!H330)=0,"",SUM(法人!H330)/1000)</f>
        <v>3</v>
      </c>
      <c r="L330" s="187">
        <f>IF(SUM(地域!H330)=0,"",SUM(地域!H330)/1000)</f>
        <v>1887</v>
      </c>
      <c r="M330" s="187">
        <f>IF(SUM(相談!H330)=0,"",SUM(相談!H330)/1000)</f>
        <v>254</v>
      </c>
      <c r="N330" s="188">
        <f>IF(SUM(相談!I330)=0,"",SUM(相談!I330)/1000)</f>
        <v>33</v>
      </c>
      <c r="O330" s="188">
        <f>IF(SUM(相談!M330)=0,"",SUM(相談!M330)/1000)</f>
        <v>220</v>
      </c>
      <c r="P330" s="188">
        <f>IF(SUM(相談!T330)=0,"",SUM(相談!T330)/1000)</f>
        <v>1</v>
      </c>
      <c r="Q330" s="187" t="str">
        <f>IF(SUM(基金!H330)=0,"",SUM(基金!H330)/1000)</f>
        <v/>
      </c>
      <c r="R330" s="181" t="str">
        <f>IF(SUM(善銀!H330)=0,"",SUM(善銀!H330)/1000)</f>
        <v/>
      </c>
      <c r="S330" s="187">
        <f>IF(SUM(一般募金!H330)=0,"",SUM(一般募金!H330)/1000)</f>
        <v>1</v>
      </c>
      <c r="T330" s="188" t="str">
        <f>IF(SUM(一般募金!I330)=0,"",SUM(一般募金!I330)/1000)</f>
        <v/>
      </c>
      <c r="U330" s="188" t="e">
        <f>IF(SUM(一般募金!#REF!)=0,"",SUM(一般募金!#REF!)/1000)</f>
        <v>#REF!</v>
      </c>
      <c r="V330" s="188">
        <f>IF(SUM(一般募金!K330)=0,"",SUM(一般募金!K330)/1000)</f>
        <v>1</v>
      </c>
      <c r="W330" s="187">
        <f>IF(SUM(歳末募金!H330)=0,"",SUM(歳末募金!I330)/1000)</f>
        <v>4</v>
      </c>
      <c r="X330" s="187">
        <f>IF(SUM(センター管理!H330)=0,"",SUM(センター管理!H330)/1000)</f>
        <v>377</v>
      </c>
      <c r="Y330" s="188">
        <f>IF(SUM(センター管理!I330)=0,"",SUM(センター管理!I330)/1000)</f>
        <v>169</v>
      </c>
      <c r="Z330" s="188">
        <f>IF(SUM(センター管理!K330)=0,"",SUM(センター管理!K330)/1000)</f>
        <v>208</v>
      </c>
      <c r="AA330" s="188" t="e">
        <f>IF(SUM(センター管理!#REF!)=0,"",SUM(センター管理!#REF!)/1000)</f>
        <v>#REF!</v>
      </c>
      <c r="AB330" s="187">
        <f>IF(SUM(居宅!H330)=0,"",SUM(居宅!H330)/1000)</f>
        <v>524</v>
      </c>
      <c r="AC330" s="188">
        <f>IF(SUM(居宅!I330)=0,"",SUM(居宅!I330)/1000)</f>
        <v>335</v>
      </c>
      <c r="AD330" s="188">
        <f>IF(SUM(居宅!L330)=0,"",SUM(居宅!L330)/1000)</f>
        <v>7</v>
      </c>
      <c r="AE330" s="188">
        <f>IF(SUM(居宅!AF330)=0,"",SUM(居宅!AF330)/1000)</f>
        <v>2</v>
      </c>
      <c r="AF330" s="188">
        <f>IF(SUM(居宅!AJ330)=0,"",SUM(居宅!AJ330)/1000)</f>
        <v>167</v>
      </c>
      <c r="AG330" s="188">
        <f>IF(SUM(居宅!AT330)=0,"",SUM(居宅!AT330)/1000)</f>
        <v>3</v>
      </c>
      <c r="AH330" s="188">
        <f>IF(SUM(居宅!BA330)=0,"",SUM(居宅!BA330)/1000)</f>
        <v>10</v>
      </c>
      <c r="AI330" s="187">
        <f>IF(SUM(作業所!H330)=0,"",SUM(作業所!H330)/1000)</f>
        <v>8</v>
      </c>
      <c r="AJ330" s="188" t="str">
        <f>IF(SUM(作業所!I330)=0,"",SUM(作業所!I330)/1000)</f>
        <v/>
      </c>
      <c r="AK330" s="188">
        <f>IF(SUM(作業所!K330)=0,"",SUM(作業所!K330)/1000)</f>
        <v>5</v>
      </c>
      <c r="AL330" s="188">
        <f>IF(SUM(作業所!R330)=0,"",SUM(作業所!R330)/1000)</f>
        <v>3</v>
      </c>
      <c r="AM330" s="187">
        <f>IF(SUM('市受託(公益)'!H330)=0,"",SUM('市受託(公益)'!H330)/1000)</f>
        <v>453</v>
      </c>
      <c r="AN330" s="188"/>
      <c r="AO330" s="188"/>
      <c r="AP330" s="188"/>
      <c r="AQ330" s="188"/>
    </row>
    <row r="331" spans="1:43" ht="16.5" hidden="1" customHeight="1" outlineLevel="3">
      <c r="A331" s="183"/>
      <c r="F331" s="192" t="s">
        <v>779</v>
      </c>
      <c r="G331" s="44" t="s">
        <v>903</v>
      </c>
      <c r="H331" s="179">
        <v>0</v>
      </c>
      <c r="I331" s="179">
        <f t="shared" si="10"/>
        <v>19</v>
      </c>
      <c r="J331" s="179">
        <f t="shared" si="11"/>
        <v>19</v>
      </c>
      <c r="K331" s="186">
        <f>IF(SUM(法人!H331)=0,"",SUM(法人!H331)/1000)</f>
        <v>12</v>
      </c>
      <c r="L331" s="187" t="str">
        <f>IF(SUM(地域!H331)=0,"",SUM(地域!H331)/1000)</f>
        <v/>
      </c>
      <c r="M331" s="187">
        <f>IF(SUM(相談!H331)=0,"",SUM(相談!H331)/1000)</f>
        <v>4</v>
      </c>
      <c r="N331" s="188">
        <f>IF(SUM(相談!I331)=0,"",SUM(相談!I331)/1000)</f>
        <v>4</v>
      </c>
      <c r="O331" s="188" t="str">
        <f>IF(SUM(相談!M331)=0,"",SUM(相談!M331)/1000)</f>
        <v/>
      </c>
      <c r="P331" s="188" t="str">
        <f>IF(SUM(相談!T331)=0,"",SUM(相談!T331)/1000)</f>
        <v/>
      </c>
      <c r="Q331" s="187" t="str">
        <f>IF(SUM(基金!H331)=0,"",SUM(基金!H331)/1000)</f>
        <v/>
      </c>
      <c r="R331" s="181" t="str">
        <f>IF(SUM(善銀!H331)=0,"",SUM(善銀!H331)/1000)</f>
        <v/>
      </c>
      <c r="S331" s="187" t="str">
        <f>IF(SUM(一般募金!H331)=0,"",SUM(一般募金!H331)/1000)</f>
        <v/>
      </c>
      <c r="T331" s="188" t="str">
        <f>IF(SUM(一般募金!I331)=0,"",SUM(一般募金!I331)/1000)</f>
        <v/>
      </c>
      <c r="U331" s="188" t="e">
        <f>IF(SUM(一般募金!#REF!)=0,"",SUM(一般募金!#REF!)/1000)</f>
        <v>#REF!</v>
      </c>
      <c r="V331" s="188" t="str">
        <f>IF(SUM(一般募金!K331)=0,"",SUM(一般募金!K331)/1000)</f>
        <v/>
      </c>
      <c r="W331" s="187" t="str">
        <f>IF(SUM(歳末募金!H331)=0,"",SUM(歳末募金!I331)/1000)</f>
        <v/>
      </c>
      <c r="X331" s="187">
        <f>IF(SUM(センター管理!H331)=0,"",SUM(センター管理!H331)/1000)</f>
        <v>3</v>
      </c>
      <c r="Y331" s="188">
        <f>IF(SUM(センター管理!I331)=0,"",SUM(センター管理!I331)/1000)</f>
        <v>3</v>
      </c>
      <c r="Z331" s="188" t="str">
        <f>IF(SUM(センター管理!K331)=0,"",SUM(センター管理!K331)/1000)</f>
        <v/>
      </c>
      <c r="AA331" s="188" t="e">
        <f>IF(SUM(センター管理!#REF!)=0,"",SUM(センター管理!#REF!)/1000)</f>
        <v>#REF!</v>
      </c>
      <c r="AB331" s="187" t="str">
        <f>IF(SUM(居宅!H331)=0,"",SUM(居宅!H331)/1000)</f>
        <v/>
      </c>
      <c r="AC331" s="188" t="str">
        <f>IF(SUM(居宅!I331)=0,"",SUM(居宅!I331)/1000)</f>
        <v/>
      </c>
      <c r="AD331" s="188" t="str">
        <f>IF(SUM(居宅!L331)=0,"",SUM(居宅!L331)/1000)</f>
        <v/>
      </c>
      <c r="AE331" s="188" t="str">
        <f>IF(SUM(居宅!AF331)=0,"",SUM(居宅!AF331)/1000)</f>
        <v/>
      </c>
      <c r="AF331" s="188" t="str">
        <f>IF(SUM(居宅!AJ331)=0,"",SUM(居宅!AJ331)/1000)</f>
        <v/>
      </c>
      <c r="AG331" s="188" t="str">
        <f>IF(SUM(居宅!AT331)=0,"",SUM(居宅!AT331)/1000)</f>
        <v/>
      </c>
      <c r="AH331" s="188" t="str">
        <f>IF(SUM(居宅!BA331)=0,"",SUM(居宅!BA331)/1000)</f>
        <v/>
      </c>
      <c r="AI331" s="187" t="str">
        <f>IF(SUM(作業所!H331)=0,"",SUM(作業所!H331)/1000)</f>
        <v/>
      </c>
      <c r="AJ331" s="188" t="str">
        <f>IF(SUM(作業所!I331)=0,"",SUM(作業所!I331)/1000)</f>
        <v/>
      </c>
      <c r="AK331" s="188" t="str">
        <f>IF(SUM(作業所!K331)=0,"",SUM(作業所!K331)/1000)</f>
        <v/>
      </c>
      <c r="AL331" s="188" t="str">
        <f>IF(SUM(作業所!R331)=0,"",SUM(作業所!R331)/1000)</f>
        <v/>
      </c>
      <c r="AM331" s="187" t="str">
        <f>IF(SUM('市受託(公益)'!H331)=0,"",SUM('市受託(公益)'!H331)/1000)</f>
        <v/>
      </c>
      <c r="AN331" s="188"/>
      <c r="AO331" s="188"/>
      <c r="AP331" s="188"/>
      <c r="AQ331" s="188"/>
    </row>
    <row r="332" spans="1:43" ht="16.5" hidden="1" customHeight="1" outlineLevel="1">
      <c r="A332" s="183"/>
      <c r="D332" s="24" t="s">
        <v>576</v>
      </c>
      <c r="E332" s="83" t="s">
        <v>188</v>
      </c>
      <c r="F332" s="49"/>
      <c r="G332" s="185"/>
      <c r="H332" s="179">
        <v>4516</v>
      </c>
      <c r="I332" s="179">
        <f t="shared" si="10"/>
        <v>4224</v>
      </c>
      <c r="J332" s="179">
        <f t="shared" si="11"/>
        <v>-292</v>
      </c>
      <c r="K332" s="186">
        <f>IF(SUM(法人!H332)=0,"",SUM(法人!H332)/1000)</f>
        <v>1976</v>
      </c>
      <c r="L332" s="187">
        <f>IF(SUM(地域!H332)=0,"",SUM(地域!H332)/1000)</f>
        <v>9</v>
      </c>
      <c r="M332" s="187">
        <f>IF(SUM(相談!H332)=0,"",SUM(相談!H332)/1000)</f>
        <v>422</v>
      </c>
      <c r="N332" s="188">
        <f>IF(SUM(相談!I332)=0,"",SUM(相談!I332)/1000)</f>
        <v>420</v>
      </c>
      <c r="O332" s="188">
        <f>IF(SUM(相談!M332)=0,"",SUM(相談!M332)/1000)</f>
        <v>1</v>
      </c>
      <c r="P332" s="188">
        <f>IF(SUM(相談!T332)=0,"",SUM(相談!T332)/1000)</f>
        <v>1</v>
      </c>
      <c r="Q332" s="187" t="str">
        <f>IF(SUM(基金!H332)=0,"",SUM(基金!H332)/1000)</f>
        <v/>
      </c>
      <c r="R332" s="181" t="str">
        <f>IF(SUM(善銀!H332)=0,"",SUM(善銀!H332)/1000)</f>
        <v/>
      </c>
      <c r="S332" s="187">
        <f>IF(SUM(一般募金!H332)=0,"",SUM(一般募金!H332)/1000)</f>
        <v>1</v>
      </c>
      <c r="T332" s="188" t="str">
        <f>IF(SUM(一般募金!I332)=0,"",SUM(一般募金!I332)/1000)</f>
        <v/>
      </c>
      <c r="U332" s="188" t="e">
        <f>IF(SUM(一般募金!#REF!)=0,"",SUM(一般募金!#REF!)/1000)</f>
        <v>#REF!</v>
      </c>
      <c r="V332" s="188">
        <f>IF(SUM(一般募金!K332)=0,"",SUM(一般募金!K332)/1000)</f>
        <v>1</v>
      </c>
      <c r="W332" s="187" t="str">
        <f>IF(SUM(歳末募金!H332)=0,"",SUM(歳末募金!I332)/1000)</f>
        <v/>
      </c>
      <c r="X332" s="187">
        <f>IF(SUM(センター管理!H332)=0,"",SUM(センター管理!H332)/1000)</f>
        <v>1295</v>
      </c>
      <c r="Y332" s="188">
        <f>IF(SUM(センター管理!I332)=0,"",SUM(センター管理!I332)/1000)</f>
        <v>721</v>
      </c>
      <c r="Z332" s="188">
        <f>IF(SUM(センター管理!K332)=0,"",SUM(センター管理!K332)/1000)</f>
        <v>574</v>
      </c>
      <c r="AA332" s="188" t="e">
        <f>IF(SUM(センター管理!#REF!)=0,"",SUM(センター管理!#REF!)/1000)</f>
        <v>#REF!</v>
      </c>
      <c r="AB332" s="187">
        <f>IF(SUM(居宅!H332)=0,"",SUM(居宅!H332)/1000)</f>
        <v>332</v>
      </c>
      <c r="AC332" s="188">
        <f>IF(SUM(居宅!I332)=0,"",SUM(居宅!I332)/1000)</f>
        <v>1</v>
      </c>
      <c r="AD332" s="188">
        <f>IF(SUM(居宅!L332)=0,"",SUM(居宅!L332)/1000)</f>
        <v>9</v>
      </c>
      <c r="AE332" s="188">
        <f>IF(SUM(居宅!AF332)=0,"",SUM(居宅!AF332)/1000)</f>
        <v>3</v>
      </c>
      <c r="AF332" s="188">
        <f>IF(SUM(居宅!AJ332)=0,"",SUM(居宅!AJ332)/1000)</f>
        <v>39</v>
      </c>
      <c r="AG332" s="188">
        <f>IF(SUM(居宅!AT332)=0,"",SUM(居宅!AT332)/1000)</f>
        <v>188</v>
      </c>
      <c r="AH332" s="188">
        <f>IF(SUM(居宅!BA332)=0,"",SUM(居宅!BA332)/1000)</f>
        <v>92</v>
      </c>
      <c r="AI332" s="187">
        <f>IF(SUM(作業所!H332)=0,"",SUM(作業所!H332)/1000)</f>
        <v>188</v>
      </c>
      <c r="AJ332" s="188" t="str">
        <f>IF(SUM(作業所!I332)=0,"",SUM(作業所!I332)/1000)</f>
        <v/>
      </c>
      <c r="AK332" s="188">
        <f>IF(SUM(作業所!K332)=0,"",SUM(作業所!K332)/1000)</f>
        <v>178</v>
      </c>
      <c r="AL332" s="188">
        <f>IF(SUM(作業所!R332)=0,"",SUM(作業所!R332)/1000)</f>
        <v>10</v>
      </c>
      <c r="AM332" s="187">
        <f>IF(SUM('市受託(公益)'!H332)=0,"",SUM('市受託(公益)'!H332)/1000)</f>
        <v>1</v>
      </c>
      <c r="AN332" s="188">
        <f>IF(SUM('市受託(公益)'!I332)=0,"",SUM('市受託(公益)'!I332)/1000)</f>
        <v>1</v>
      </c>
      <c r="AO332" s="188" t="str">
        <f>IF(SUM('市受託(公益)'!K332)=0,"",SUM('市受託(公益)'!K332)/1000)</f>
        <v/>
      </c>
      <c r="AP332" s="188" t="str">
        <f>IF(SUM('市受託(公益)'!M332)=0,"",SUM('市受託(公益)'!M332)/1000)</f>
        <v/>
      </c>
      <c r="AQ332" s="188" t="e">
        <f>IF(SUM('市受託(公益)'!#REF!)=0,"",SUM('市受託(公益)'!#REF!)/1000)</f>
        <v>#REF!</v>
      </c>
    </row>
    <row r="333" spans="1:43" ht="16.5" hidden="1" customHeight="1" outlineLevel="1">
      <c r="A333" s="183"/>
      <c r="D333" s="28" t="s">
        <v>577</v>
      </c>
      <c r="E333" s="48" t="s">
        <v>189</v>
      </c>
      <c r="F333" s="49"/>
      <c r="G333" s="185"/>
      <c r="H333" s="179">
        <v>50</v>
      </c>
      <c r="I333" s="179">
        <f t="shared" si="10"/>
        <v>50</v>
      </c>
      <c r="J333" s="179">
        <f t="shared" si="11"/>
        <v>0</v>
      </c>
      <c r="K333" s="186">
        <f>IF(SUM(法人!H333)=0,"",SUM(法人!H333)/1000)</f>
        <v>50</v>
      </c>
      <c r="L333" s="187" t="str">
        <f>IF(SUM(地域!H333)=0,"",SUM(地域!H333)/1000)</f>
        <v/>
      </c>
      <c r="M333" s="187" t="str">
        <f>IF(SUM(相談!H333)=0,"",SUM(相談!H333)/1000)</f>
        <v/>
      </c>
      <c r="N333" s="188" t="str">
        <f>IF(SUM(相談!I333)=0,"",SUM(相談!I333)/1000)</f>
        <v/>
      </c>
      <c r="O333" s="188" t="str">
        <f>IF(SUM(相談!M333)=0,"",SUM(相談!M333)/1000)</f>
        <v/>
      </c>
      <c r="P333" s="188" t="str">
        <f>IF(SUM(相談!T333)=0,"",SUM(相談!T333)/1000)</f>
        <v/>
      </c>
      <c r="Q333" s="187" t="str">
        <f>IF(SUM(基金!H333)=0,"",SUM(基金!H333)/1000)</f>
        <v/>
      </c>
      <c r="R333" s="181" t="str">
        <f>IF(SUM(善銀!H333)=0,"",SUM(善銀!H333)/1000)</f>
        <v/>
      </c>
      <c r="S333" s="187" t="str">
        <f>IF(SUM(一般募金!H333)=0,"",SUM(一般募金!H333)/1000)</f>
        <v/>
      </c>
      <c r="T333" s="188" t="str">
        <f>IF(SUM(一般募金!I333)=0,"",SUM(一般募金!I333)/1000)</f>
        <v/>
      </c>
      <c r="U333" s="188" t="e">
        <f>IF(SUM(一般募金!#REF!)=0,"",SUM(一般募金!#REF!)/1000)</f>
        <v>#REF!</v>
      </c>
      <c r="V333" s="188" t="str">
        <f>IF(SUM(一般募金!K333)=0,"",SUM(一般募金!K333)/1000)</f>
        <v/>
      </c>
      <c r="W333" s="187" t="str">
        <f>IF(SUM(歳末募金!H333)=0,"",SUM(歳末募金!I333)/1000)</f>
        <v/>
      </c>
      <c r="X333" s="187" t="str">
        <f>IF(SUM(センター管理!H333)=0,"",SUM(センター管理!H333)/1000)</f>
        <v/>
      </c>
      <c r="Y333" s="188" t="str">
        <f>IF(SUM(センター管理!I333)=0,"",SUM(センター管理!I333)/1000)</f>
        <v/>
      </c>
      <c r="Z333" s="188" t="str">
        <f>IF(SUM(センター管理!K333)=0,"",SUM(センター管理!K333)/1000)</f>
        <v/>
      </c>
      <c r="AA333" s="188" t="e">
        <f>IF(SUM(センター管理!#REF!)=0,"",SUM(センター管理!#REF!)/1000)</f>
        <v>#REF!</v>
      </c>
      <c r="AB333" s="187" t="str">
        <f>IF(SUM(居宅!H333)=0,"",SUM(居宅!H333)/1000)</f>
        <v/>
      </c>
      <c r="AC333" s="188" t="str">
        <f>IF(SUM(居宅!I333)=0,"",SUM(居宅!I333)/1000)</f>
        <v/>
      </c>
      <c r="AD333" s="188" t="str">
        <f>IF(SUM(居宅!L333)=0,"",SUM(居宅!L333)/1000)</f>
        <v/>
      </c>
      <c r="AE333" s="188" t="str">
        <f>IF(SUM(居宅!AF333)=0,"",SUM(居宅!AF333)/1000)</f>
        <v/>
      </c>
      <c r="AF333" s="188" t="str">
        <f>IF(SUM(居宅!AJ333)=0,"",SUM(居宅!AJ333)/1000)</f>
        <v/>
      </c>
      <c r="AG333" s="188" t="str">
        <f>IF(SUM(居宅!AT333)=0,"",SUM(居宅!AT333)/1000)</f>
        <v/>
      </c>
      <c r="AH333" s="188" t="str">
        <f>IF(SUM(居宅!BA333)=0,"",SUM(居宅!BA333)/1000)</f>
        <v/>
      </c>
      <c r="AI333" s="187" t="str">
        <f>IF(SUM(作業所!H333)=0,"",SUM(作業所!H333)/1000)</f>
        <v/>
      </c>
      <c r="AJ333" s="188" t="str">
        <f>IF(SUM(作業所!I333)=0,"",SUM(作業所!I333)/1000)</f>
        <v/>
      </c>
      <c r="AK333" s="188" t="str">
        <f>IF(SUM(作業所!K333)=0,"",SUM(作業所!K333)/1000)</f>
        <v/>
      </c>
      <c r="AL333" s="188" t="str">
        <f>IF(SUM(作業所!R333)=0,"",SUM(作業所!R333)/1000)</f>
        <v/>
      </c>
      <c r="AM333" s="187" t="str">
        <f>IF(SUM('市受託(公益)'!H333)=0,"",SUM('市受託(公益)'!H333)/1000)</f>
        <v/>
      </c>
      <c r="AN333" s="188" t="str">
        <f>IF(SUM('市受託(公益)'!I333)=0,"",SUM('市受託(公益)'!I333)/1000)</f>
        <v/>
      </c>
      <c r="AO333" s="188" t="str">
        <f>IF(SUM('市受託(公益)'!K333)=0,"",SUM('市受託(公益)'!K333)/1000)</f>
        <v/>
      </c>
      <c r="AP333" s="188" t="str">
        <f>IF(SUM('市受託(公益)'!M333)=0,"",SUM('市受託(公益)'!M333)/1000)</f>
        <v/>
      </c>
      <c r="AQ333" s="188" t="e">
        <f>IF(SUM('市受託(公益)'!#REF!)=0,"",SUM('市受託(公益)'!#REF!)/1000)</f>
        <v>#REF!</v>
      </c>
    </row>
    <row r="334" spans="1:43" ht="16.5" hidden="1" customHeight="1" outlineLevel="1">
      <c r="A334" s="183"/>
      <c r="D334" s="28" t="s">
        <v>131</v>
      </c>
      <c r="E334" s="48" t="s">
        <v>190</v>
      </c>
      <c r="F334" s="49"/>
      <c r="G334" s="185"/>
      <c r="H334" s="179">
        <v>1124</v>
      </c>
      <c r="I334" s="179">
        <f t="shared" si="10"/>
        <v>1109</v>
      </c>
      <c r="J334" s="179">
        <f t="shared" si="11"/>
        <v>-15</v>
      </c>
      <c r="K334" s="186">
        <f>IF(SUM(法人!H334)=0,"",SUM(法人!H334)/1000)</f>
        <v>790</v>
      </c>
      <c r="L334" s="187" t="str">
        <f>IF(SUM(地域!H334)=0,"",SUM(地域!H334)/1000)</f>
        <v/>
      </c>
      <c r="M334" s="187" t="str">
        <f>IF(SUM(相談!H334)=0,"",SUM(相談!H334)/1000)</f>
        <v/>
      </c>
      <c r="N334" s="188" t="str">
        <f>IF(SUM(相談!I334)=0,"",SUM(相談!I334)/1000)</f>
        <v/>
      </c>
      <c r="O334" s="188" t="str">
        <f>IF(SUM(相談!M334)=0,"",SUM(相談!M334)/1000)</f>
        <v/>
      </c>
      <c r="P334" s="188" t="str">
        <f>IF(SUM(相談!T334)=0,"",SUM(相談!T334)/1000)</f>
        <v/>
      </c>
      <c r="Q334" s="187" t="str">
        <f>IF(SUM(基金!H334)=0,"",SUM(基金!H334)/1000)</f>
        <v/>
      </c>
      <c r="R334" s="181" t="str">
        <f>IF(SUM(善銀!H334)=0,"",SUM(善銀!H334)/1000)</f>
        <v/>
      </c>
      <c r="S334" s="187" t="str">
        <f>IF(SUM(一般募金!H334)=0,"",SUM(一般募金!H334)/1000)</f>
        <v/>
      </c>
      <c r="T334" s="188" t="str">
        <f>IF(SUM(一般募金!I334)=0,"",SUM(一般募金!I334)/1000)</f>
        <v/>
      </c>
      <c r="U334" s="188" t="e">
        <f>IF(SUM(一般募金!#REF!)=0,"",SUM(一般募金!#REF!)/1000)</f>
        <v>#REF!</v>
      </c>
      <c r="V334" s="188" t="str">
        <f>IF(SUM(一般募金!K334)=0,"",SUM(一般募金!K334)/1000)</f>
        <v/>
      </c>
      <c r="W334" s="187" t="str">
        <f>IF(SUM(歳末募金!H334)=0,"",SUM(歳末募金!I334)/1000)</f>
        <v/>
      </c>
      <c r="X334" s="187" t="str">
        <f>IF(SUM(センター管理!H334)=0,"",SUM(センター管理!H334)/1000)</f>
        <v/>
      </c>
      <c r="Y334" s="188" t="str">
        <f>IF(SUM(センター管理!I334)=0,"",SUM(センター管理!I334)/1000)</f>
        <v/>
      </c>
      <c r="Z334" s="188" t="str">
        <f>IF(SUM(センター管理!K334)=0,"",SUM(センター管理!K334)/1000)</f>
        <v/>
      </c>
      <c r="AA334" s="188" t="e">
        <f>IF(SUM(センター管理!#REF!)=0,"",SUM(センター管理!#REF!)/1000)</f>
        <v>#REF!</v>
      </c>
      <c r="AB334" s="187">
        <f>IF(SUM(居宅!H334)=0,"",SUM(居宅!H334)/1000)</f>
        <v>89</v>
      </c>
      <c r="AC334" s="188">
        <f>IF(SUM(居宅!I334)=0,"",SUM(居宅!I334)/1000)</f>
        <v>5</v>
      </c>
      <c r="AD334" s="188">
        <f>IF(SUM(居宅!L334)=0,"",SUM(居宅!L334)/1000)</f>
        <v>10</v>
      </c>
      <c r="AE334" s="188">
        <f>IF(SUM(居宅!AF334)=0,"",SUM(居宅!AF334)/1000)</f>
        <v>2</v>
      </c>
      <c r="AF334" s="188">
        <f>IF(SUM(居宅!AJ334)=0,"",SUM(居宅!AJ334)/1000)</f>
        <v>6</v>
      </c>
      <c r="AG334" s="188">
        <f>IF(SUM(居宅!AT334)=0,"",SUM(居宅!AT334)/1000)</f>
        <v>4</v>
      </c>
      <c r="AH334" s="188">
        <f>IF(SUM(居宅!BA334)=0,"",SUM(居宅!BA334)/1000)</f>
        <v>62</v>
      </c>
      <c r="AI334" s="187">
        <f>IF(SUM(作業所!H334)=0,"",SUM(作業所!H334)/1000)</f>
        <v>175</v>
      </c>
      <c r="AJ334" s="188" t="str">
        <f>IF(SUM(作業所!I334)=0,"",SUM(作業所!I334)/1000)</f>
        <v/>
      </c>
      <c r="AK334" s="188">
        <f>IF(SUM(作業所!K334)=0,"",SUM(作業所!K334)/1000)</f>
        <v>135</v>
      </c>
      <c r="AL334" s="188">
        <f>IF(SUM(作業所!R334)=0,"",SUM(作業所!R334)/1000)</f>
        <v>40</v>
      </c>
      <c r="AM334" s="187">
        <f>IF(SUM('市受託(公益)'!H334)=0,"",SUM('市受託(公益)'!H334)/1000)</f>
        <v>55</v>
      </c>
      <c r="AN334" s="191">
        <f>IF(SUM('市受託(公益)'!I334)=0,"",SUM('市受託(公益)'!I334)/1000)</f>
        <v>55</v>
      </c>
      <c r="AO334" s="191" t="str">
        <f>IF(SUM('市受託(公益)'!K334)=0,"",SUM('市受託(公益)'!K334)/1000)</f>
        <v/>
      </c>
      <c r="AP334" s="191" t="str">
        <f>IF(SUM('市受託(公益)'!M334)=0,"",SUM('市受託(公益)'!M334)/1000)</f>
        <v/>
      </c>
      <c r="AQ334" s="191" t="e">
        <f>IF(SUM('市受託(公益)'!#REF!)=0,"",SUM('市受託(公益)'!#REF!)/1000)</f>
        <v>#REF!</v>
      </c>
    </row>
    <row r="335" spans="1:43" ht="16.5" hidden="1" customHeight="1" outlineLevel="1">
      <c r="A335" s="183"/>
      <c r="D335" s="24" t="s">
        <v>578</v>
      </c>
      <c r="E335" s="83" t="s">
        <v>646</v>
      </c>
      <c r="F335" s="49"/>
      <c r="G335" s="185"/>
      <c r="H335" s="179">
        <v>382</v>
      </c>
      <c r="I335" s="179">
        <f t="shared" si="10"/>
        <v>100</v>
      </c>
      <c r="J335" s="179">
        <f t="shared" si="11"/>
        <v>-282</v>
      </c>
      <c r="K335" s="186">
        <f>IF(SUM(法人!H335)=0,"",SUM(法人!H335)/1000)</f>
        <v>50</v>
      </c>
      <c r="L335" s="187" t="str">
        <f>IF(SUM(地域!H335)=0,"",SUM(地域!H335)/1000)</f>
        <v/>
      </c>
      <c r="M335" s="187" t="str">
        <f>IF(SUM(相談!H335)=0,"",SUM(相談!H335)/1000)</f>
        <v/>
      </c>
      <c r="N335" s="188" t="str">
        <f>IF(SUM(相談!I335)=0,"",SUM(相談!I335)/1000)</f>
        <v/>
      </c>
      <c r="O335" s="188" t="str">
        <f>IF(SUM(相談!M335)=0,"",SUM(相談!M335)/1000)</f>
        <v/>
      </c>
      <c r="P335" s="188" t="str">
        <f>IF(SUM(相談!T335)=0,"",SUM(相談!T335)/1000)</f>
        <v/>
      </c>
      <c r="Q335" s="187" t="str">
        <f>IF(SUM(基金!H335)=0,"",SUM(基金!H335)/1000)</f>
        <v/>
      </c>
      <c r="R335" s="181" t="str">
        <f>IF(SUM(善銀!H335)=0,"",SUM(善銀!H335)/1000)</f>
        <v/>
      </c>
      <c r="S335" s="187" t="str">
        <f>IF(SUM(一般募金!H335)=0,"",SUM(一般募金!H335)/1000)</f>
        <v/>
      </c>
      <c r="T335" s="188" t="str">
        <f>IF(SUM(一般募金!I335)=0,"",SUM(一般募金!I335)/1000)</f>
        <v/>
      </c>
      <c r="U335" s="188" t="e">
        <f>IF(SUM(一般募金!#REF!)=0,"",SUM(一般募金!#REF!)/1000)</f>
        <v>#REF!</v>
      </c>
      <c r="V335" s="188" t="str">
        <f>IF(SUM(一般募金!K335)=0,"",SUM(一般募金!K335)/1000)</f>
        <v/>
      </c>
      <c r="W335" s="187" t="str">
        <f>IF(SUM(歳末募金!H335)=0,"",SUM(歳末募金!I335)/1000)</f>
        <v/>
      </c>
      <c r="X335" s="187" t="str">
        <f>IF(SUM(センター管理!H335)=0,"",SUM(センター管理!H335)/1000)</f>
        <v/>
      </c>
      <c r="Y335" s="188" t="str">
        <f>IF(SUM(センター管理!I335)=0,"",SUM(センター管理!I335)/1000)</f>
        <v/>
      </c>
      <c r="Z335" s="188" t="str">
        <f>IF(SUM(センター管理!K335)=0,"",SUM(センター管理!K335)/1000)</f>
        <v/>
      </c>
      <c r="AA335" s="188" t="e">
        <f>IF(SUM(センター管理!#REF!)=0,"",SUM(センター管理!#REF!)/1000)</f>
        <v>#REF!</v>
      </c>
      <c r="AB335" s="187">
        <f>IF(SUM(居宅!H335)=0,"",SUM(居宅!H335)/1000)</f>
        <v>30</v>
      </c>
      <c r="AC335" s="188">
        <f>IF(SUM(居宅!I335)=0,"",SUM(居宅!I335)/1000)</f>
        <v>5</v>
      </c>
      <c r="AD335" s="188">
        <f>IF(SUM(居宅!L335)=0,"",SUM(居宅!L335)/1000)</f>
        <v>10</v>
      </c>
      <c r="AE335" s="188">
        <f>IF(SUM(居宅!AF335)=0,"",SUM(居宅!AF335)/1000)</f>
        <v>3</v>
      </c>
      <c r="AF335" s="188" t="str">
        <f>IF(SUM(居宅!AJ335)=0,"",SUM(居宅!AJ335)/1000)</f>
        <v/>
      </c>
      <c r="AG335" s="188" t="str">
        <f>IF(SUM(居宅!AT335)=0,"",SUM(居宅!AT335)/1000)</f>
        <v/>
      </c>
      <c r="AH335" s="188">
        <f>IF(SUM(居宅!BA335)=0,"",SUM(居宅!BA335)/1000)</f>
        <v>12</v>
      </c>
      <c r="AI335" s="187">
        <f>IF(SUM(作業所!H335)=0,"",SUM(作業所!H335)/1000)</f>
        <v>20</v>
      </c>
      <c r="AJ335" s="188" t="str">
        <f>IF(SUM(作業所!I335)=0,"",SUM(作業所!I335)/1000)</f>
        <v/>
      </c>
      <c r="AK335" s="188">
        <f>IF(SUM(作業所!K335)=0,"",SUM(作業所!K335)/1000)</f>
        <v>10</v>
      </c>
      <c r="AL335" s="188">
        <f>IF(SUM(作業所!R335)=0,"",SUM(作業所!R335)/1000)</f>
        <v>10</v>
      </c>
      <c r="AM335" s="187" t="str">
        <f>IF(SUM('市受託(公益)'!H335)=0,"",SUM('市受託(公益)'!H335)/1000)</f>
        <v/>
      </c>
      <c r="AN335" s="188" t="str">
        <f>IF(SUM('市受託(公益)'!I335)=0,"",SUM('市受託(公益)'!I335)/1000)</f>
        <v/>
      </c>
      <c r="AO335" s="188" t="str">
        <f>IF(SUM('市受託(公益)'!K335)=0,"",SUM('市受託(公益)'!K335)/1000)</f>
        <v/>
      </c>
      <c r="AP335" s="188" t="str">
        <f>IF(SUM('市受託(公益)'!M335)=0,"",SUM('市受託(公益)'!M335)/1000)</f>
        <v/>
      </c>
      <c r="AQ335" s="188" t="e">
        <f>IF(SUM('市受託(公益)'!#REF!)=0,"",SUM('市受託(公益)'!#REF!)/1000)</f>
        <v>#REF!</v>
      </c>
    </row>
    <row r="336" spans="1:43" s="182" customFormat="1" ht="16.5" collapsed="1">
      <c r="A336" s="177"/>
      <c r="B336" s="15" t="s">
        <v>579</v>
      </c>
      <c r="C336" s="16" t="s">
        <v>191</v>
      </c>
      <c r="D336" s="19"/>
      <c r="E336" s="189"/>
      <c r="F336" s="190"/>
      <c r="G336" s="189"/>
      <c r="H336" s="179">
        <v>19071</v>
      </c>
      <c r="I336" s="179">
        <f t="shared" si="10"/>
        <v>17174</v>
      </c>
      <c r="J336" s="179">
        <f t="shared" si="11"/>
        <v>-1897</v>
      </c>
      <c r="K336" s="186" t="str">
        <f>IF(SUM(法人!H336)=0,"",SUM(法人!H336)/1000)</f>
        <v/>
      </c>
      <c r="L336" s="187" t="str">
        <f>IF(SUM(地域!H336)=0,"",SUM(地域!H336)/1000)</f>
        <v/>
      </c>
      <c r="M336" s="187" t="str">
        <f>IF(SUM(相談!H336)=0,"",SUM(相談!H336)/1000)</f>
        <v/>
      </c>
      <c r="N336" s="188" t="str">
        <f>IF(SUM(相談!I336)=0,"",SUM(相談!I336)/1000)</f>
        <v/>
      </c>
      <c r="O336" s="188" t="str">
        <f>IF(SUM(相談!M336)=0,"",SUM(相談!M336)/1000)</f>
        <v/>
      </c>
      <c r="P336" s="188" t="str">
        <f>IF(SUM(相談!T336)=0,"",SUM(相談!T336)/1000)</f>
        <v/>
      </c>
      <c r="Q336" s="187" t="str">
        <f>IF(SUM(基金!H336)=0,"",SUM(基金!H336)/1000)</f>
        <v/>
      </c>
      <c r="R336" s="181" t="str">
        <f>IF(SUM(善銀!H336)=0,"",SUM(善銀!H336)/1000)</f>
        <v/>
      </c>
      <c r="S336" s="187" t="str">
        <f>IF(SUM(一般募金!H336)=0,"",SUM(一般募金!H336)/1000)</f>
        <v/>
      </c>
      <c r="T336" s="188" t="str">
        <f>IF(SUM(一般募金!I336)=0,"",SUM(一般募金!I336)/1000)</f>
        <v/>
      </c>
      <c r="U336" s="188" t="e">
        <f>IF(SUM(一般募金!#REF!)=0,"",SUM(一般募金!#REF!)/1000)</f>
        <v>#REF!</v>
      </c>
      <c r="V336" s="188" t="str">
        <f>IF(SUM(一般募金!K336)=0,"",SUM(一般募金!K336)/1000)</f>
        <v/>
      </c>
      <c r="W336" s="187" t="str">
        <f>IF(SUM(歳末募金!H336)=0,"",SUM(歳末募金!I336)/1000)</f>
        <v/>
      </c>
      <c r="X336" s="187" t="str">
        <f>IF(SUM(センター管理!H336)=0,"",SUM(センター管理!H336)/1000)</f>
        <v/>
      </c>
      <c r="Y336" s="188" t="str">
        <f>IF(SUM(センター管理!I336)=0,"",SUM(センター管理!I336)/1000)</f>
        <v/>
      </c>
      <c r="Z336" s="188" t="str">
        <f>IF(SUM(センター管理!K336)=0,"",SUM(センター管理!K336)/1000)</f>
        <v/>
      </c>
      <c r="AA336" s="188" t="e">
        <f>IF(SUM(センター管理!#REF!)=0,"",SUM(センター管理!#REF!)/1000)</f>
        <v>#REF!</v>
      </c>
      <c r="AB336" s="187" t="str">
        <f>IF(SUM(居宅!H336)=0,"",SUM(居宅!H336)/1000)</f>
        <v/>
      </c>
      <c r="AC336" s="188" t="str">
        <f>IF(SUM(居宅!I336)=0,"",SUM(居宅!I336)/1000)</f>
        <v/>
      </c>
      <c r="AD336" s="188" t="str">
        <f>IF(SUM(居宅!L336)=0,"",SUM(居宅!L336)/1000)</f>
        <v/>
      </c>
      <c r="AE336" s="188" t="str">
        <f>IF(SUM(居宅!AF336)=0,"",SUM(居宅!AF336)/1000)</f>
        <v/>
      </c>
      <c r="AF336" s="188" t="str">
        <f>IF(SUM(居宅!AJ336)=0,"",SUM(居宅!AJ336)/1000)</f>
        <v/>
      </c>
      <c r="AG336" s="188" t="str">
        <f>IF(SUM(居宅!AT336)=0,"",SUM(居宅!AT336)/1000)</f>
        <v/>
      </c>
      <c r="AH336" s="188" t="str">
        <f>IF(SUM(居宅!BA336)=0,"",SUM(居宅!BA336)/1000)</f>
        <v/>
      </c>
      <c r="AI336" s="187">
        <f>IF(SUM(作業所!H336)=0,"",SUM(作業所!H336)/1000)</f>
        <v>17174</v>
      </c>
      <c r="AJ336" s="188" t="str">
        <f>IF(SUM(作業所!I336)=0,"",SUM(作業所!I336)/1000)</f>
        <v/>
      </c>
      <c r="AK336" s="188">
        <f>IF(SUM(作業所!K336)=0,"",SUM(作業所!K336)/1000)</f>
        <v>13300</v>
      </c>
      <c r="AL336" s="188">
        <f>IF(SUM(作業所!R336)=0,"",SUM(作業所!R336)/1000)</f>
        <v>3874</v>
      </c>
      <c r="AM336" s="187" t="str">
        <f>IF(SUM('市受託(公益)'!H336)=0,"",SUM('市受託(公益)'!H336)/1000)</f>
        <v/>
      </c>
      <c r="AN336" s="187" t="str">
        <f>IF(SUM('市受託(公益)'!I336)=0,"",SUM('市受託(公益)'!I336)/1000)</f>
        <v/>
      </c>
      <c r="AO336" s="187" t="str">
        <f>IF(SUM('市受託(公益)'!K336)=0,"",SUM('市受託(公益)'!K336)/1000)</f>
        <v/>
      </c>
      <c r="AP336" s="187" t="str">
        <f>IF(SUM('市受託(公益)'!M336)=0,"",SUM('市受託(公益)'!M336)/1000)</f>
        <v/>
      </c>
      <c r="AQ336" s="187" t="e">
        <f>IF(SUM('市受託(公益)'!#REF!)=0,"",SUM('市受託(公益)'!#REF!)/1000)</f>
        <v>#REF!</v>
      </c>
    </row>
    <row r="337" spans="1:43" ht="16.5" hidden="1" customHeight="1" outlineLevel="1">
      <c r="A337" s="183"/>
      <c r="B337" s="18"/>
      <c r="C337" s="184"/>
      <c r="D337" s="28" t="s">
        <v>580</v>
      </c>
      <c r="E337" s="48" t="s">
        <v>192</v>
      </c>
      <c r="F337" s="49"/>
      <c r="G337" s="185"/>
      <c r="H337" s="179">
        <v>9885</v>
      </c>
      <c r="I337" s="179">
        <f t="shared" si="10"/>
        <v>7948</v>
      </c>
      <c r="J337" s="179">
        <f t="shared" si="11"/>
        <v>-1937</v>
      </c>
      <c r="K337" s="186" t="str">
        <f>IF(SUM(法人!H337)=0,"",SUM(法人!H337)/1000)</f>
        <v/>
      </c>
      <c r="L337" s="187" t="str">
        <f>IF(SUM(地域!H337)=0,"",SUM(地域!H337)/1000)</f>
        <v/>
      </c>
      <c r="M337" s="187" t="str">
        <f>IF(SUM(相談!H337)=0,"",SUM(相談!H337)/1000)</f>
        <v/>
      </c>
      <c r="N337" s="188" t="str">
        <f>IF(SUM(相談!I337)=0,"",SUM(相談!I337)/1000)</f>
        <v/>
      </c>
      <c r="O337" s="188" t="str">
        <f>IF(SUM(相談!M337)=0,"",SUM(相談!M337)/1000)</f>
        <v/>
      </c>
      <c r="P337" s="188" t="str">
        <f>IF(SUM(相談!T337)=0,"",SUM(相談!T337)/1000)</f>
        <v/>
      </c>
      <c r="Q337" s="187" t="str">
        <f>IF(SUM(基金!H337)=0,"",SUM(基金!H337)/1000)</f>
        <v/>
      </c>
      <c r="R337" s="181" t="str">
        <f>IF(SUM(善銀!H337)=0,"",SUM(善銀!H337)/1000)</f>
        <v/>
      </c>
      <c r="S337" s="187" t="str">
        <f>IF(SUM(一般募金!H337)=0,"",SUM(一般募金!H337)/1000)</f>
        <v/>
      </c>
      <c r="T337" s="188" t="str">
        <f>IF(SUM(一般募金!I337)=0,"",SUM(一般募金!I337)/1000)</f>
        <v/>
      </c>
      <c r="U337" s="188" t="e">
        <f>IF(SUM(一般募金!#REF!)=0,"",SUM(一般募金!#REF!)/1000)</f>
        <v>#REF!</v>
      </c>
      <c r="V337" s="188" t="str">
        <f>IF(SUM(一般募金!K337)=0,"",SUM(一般募金!K337)/1000)</f>
        <v/>
      </c>
      <c r="W337" s="187" t="str">
        <f>IF(SUM(歳末募金!H337)=0,"",SUM(歳末募金!I337)/1000)</f>
        <v/>
      </c>
      <c r="X337" s="187" t="str">
        <f>IF(SUM(センター管理!H337)=0,"",SUM(センター管理!H337)/1000)</f>
        <v/>
      </c>
      <c r="Y337" s="188" t="str">
        <f>IF(SUM(センター管理!I337)=0,"",SUM(センター管理!I337)/1000)</f>
        <v/>
      </c>
      <c r="Z337" s="188" t="str">
        <f>IF(SUM(センター管理!K337)=0,"",SUM(センター管理!K337)/1000)</f>
        <v/>
      </c>
      <c r="AA337" s="188" t="e">
        <f>IF(SUM(センター管理!#REF!)=0,"",SUM(センター管理!#REF!)/1000)</f>
        <v>#REF!</v>
      </c>
      <c r="AB337" s="187" t="str">
        <f>IF(SUM(居宅!H337)=0,"",SUM(居宅!H337)/1000)</f>
        <v/>
      </c>
      <c r="AC337" s="188" t="str">
        <f>IF(SUM(居宅!I337)=0,"",SUM(居宅!I337)/1000)</f>
        <v/>
      </c>
      <c r="AD337" s="188" t="str">
        <f>IF(SUM(居宅!L337)=0,"",SUM(居宅!L337)/1000)</f>
        <v/>
      </c>
      <c r="AE337" s="188" t="str">
        <f>IF(SUM(居宅!AF337)=0,"",SUM(居宅!AF337)/1000)</f>
        <v/>
      </c>
      <c r="AF337" s="188" t="str">
        <f>IF(SUM(居宅!AJ337)=0,"",SUM(居宅!AJ337)/1000)</f>
        <v/>
      </c>
      <c r="AG337" s="188" t="str">
        <f>IF(SUM(居宅!AT337)=0,"",SUM(居宅!AT337)/1000)</f>
        <v/>
      </c>
      <c r="AH337" s="188" t="str">
        <f>IF(SUM(居宅!BA337)=0,"",SUM(居宅!BA337)/1000)</f>
        <v/>
      </c>
      <c r="AI337" s="187">
        <f>IF(SUM(作業所!H337)=0,"",SUM(作業所!H337)/1000)</f>
        <v>7948</v>
      </c>
      <c r="AJ337" s="188" t="str">
        <f>IF(SUM(作業所!I337)=0,"",SUM(作業所!I337)/1000)</f>
        <v/>
      </c>
      <c r="AK337" s="188">
        <f>IF(SUM(作業所!K337)=0,"",SUM(作業所!K337)/1000)</f>
        <v>6888</v>
      </c>
      <c r="AL337" s="188">
        <f>IF(SUM(作業所!R337)=0,"",SUM(作業所!R337)/1000)</f>
        <v>1060</v>
      </c>
      <c r="AM337" s="187" t="str">
        <f>IF(SUM('市受託(公益)'!H337)=0,"",SUM('市受託(公益)'!H337)/1000)</f>
        <v/>
      </c>
      <c r="AN337" s="188" t="str">
        <f>IF(SUM('市受託(公益)'!I337)=0,"",SUM('市受託(公益)'!I337)/1000)</f>
        <v/>
      </c>
      <c r="AO337" s="188" t="str">
        <f>IF(SUM('市受託(公益)'!K337)=0,"",SUM('市受託(公益)'!K337)/1000)</f>
        <v/>
      </c>
      <c r="AP337" s="188" t="str">
        <f>IF(SUM('市受託(公益)'!M337)=0,"",SUM('市受託(公益)'!M337)/1000)</f>
        <v/>
      </c>
      <c r="AQ337" s="188" t="e">
        <f>IF(SUM('市受託(公益)'!#REF!)=0,"",SUM('市受託(公益)'!#REF!)/1000)</f>
        <v>#REF!</v>
      </c>
    </row>
    <row r="338" spans="1:43" ht="16.5" hidden="1" customHeight="1" outlineLevel="2">
      <c r="A338" s="183"/>
      <c r="D338" s="25"/>
      <c r="E338" s="184"/>
      <c r="F338" s="28" t="s">
        <v>581</v>
      </c>
      <c r="G338" s="48" t="s">
        <v>193</v>
      </c>
      <c r="H338" s="179">
        <v>8764</v>
      </c>
      <c r="I338" s="179">
        <f t="shared" si="10"/>
        <v>6888</v>
      </c>
      <c r="J338" s="179">
        <f t="shared" si="11"/>
        <v>-1876</v>
      </c>
      <c r="K338" s="186" t="str">
        <f>IF(SUM(法人!H338)=0,"",SUM(法人!H338)/1000)</f>
        <v/>
      </c>
      <c r="L338" s="187" t="str">
        <f>IF(SUM(地域!H338)=0,"",SUM(地域!H338)/1000)</f>
        <v/>
      </c>
      <c r="M338" s="187" t="str">
        <f>IF(SUM(相談!H338)=0,"",SUM(相談!H338)/1000)</f>
        <v/>
      </c>
      <c r="N338" s="188" t="str">
        <f>IF(SUM(相談!I338)=0,"",SUM(相談!I338)/1000)</f>
        <v/>
      </c>
      <c r="O338" s="188" t="str">
        <f>IF(SUM(相談!M338)=0,"",SUM(相談!M338)/1000)</f>
        <v/>
      </c>
      <c r="P338" s="188" t="str">
        <f>IF(SUM(相談!T338)=0,"",SUM(相談!T338)/1000)</f>
        <v/>
      </c>
      <c r="Q338" s="187" t="str">
        <f>IF(SUM(基金!H338)=0,"",SUM(基金!H338)/1000)</f>
        <v/>
      </c>
      <c r="R338" s="181" t="str">
        <f>IF(SUM(善銀!H338)=0,"",SUM(善銀!H338)/1000)</f>
        <v/>
      </c>
      <c r="S338" s="187" t="str">
        <f>IF(SUM(一般募金!H338)=0,"",SUM(一般募金!H338)/1000)</f>
        <v/>
      </c>
      <c r="T338" s="188" t="str">
        <f>IF(SUM(一般募金!I338)=0,"",SUM(一般募金!I338)/1000)</f>
        <v/>
      </c>
      <c r="U338" s="188" t="e">
        <f>IF(SUM(一般募金!#REF!)=0,"",SUM(一般募金!#REF!)/1000)</f>
        <v>#REF!</v>
      </c>
      <c r="V338" s="188" t="str">
        <f>IF(SUM(一般募金!K338)=0,"",SUM(一般募金!K338)/1000)</f>
        <v/>
      </c>
      <c r="W338" s="187" t="str">
        <f>IF(SUM(歳末募金!H338)=0,"",SUM(歳末募金!I338)/1000)</f>
        <v/>
      </c>
      <c r="X338" s="187" t="str">
        <f>IF(SUM(センター管理!H338)=0,"",SUM(センター管理!H338)/1000)</f>
        <v/>
      </c>
      <c r="Y338" s="188" t="str">
        <f>IF(SUM(センター管理!I338)=0,"",SUM(センター管理!I338)/1000)</f>
        <v/>
      </c>
      <c r="Z338" s="188" t="str">
        <f>IF(SUM(センター管理!K338)=0,"",SUM(センター管理!K338)/1000)</f>
        <v/>
      </c>
      <c r="AA338" s="188" t="e">
        <f>IF(SUM(センター管理!#REF!)=0,"",SUM(センター管理!#REF!)/1000)</f>
        <v>#REF!</v>
      </c>
      <c r="AB338" s="187" t="str">
        <f>IF(SUM(居宅!H338)=0,"",SUM(居宅!H338)/1000)</f>
        <v/>
      </c>
      <c r="AC338" s="188" t="str">
        <f>IF(SUM(居宅!I338)=0,"",SUM(居宅!I338)/1000)</f>
        <v/>
      </c>
      <c r="AD338" s="188" t="str">
        <f>IF(SUM(居宅!L338)=0,"",SUM(居宅!L338)/1000)</f>
        <v/>
      </c>
      <c r="AE338" s="188" t="str">
        <f>IF(SUM(居宅!AF338)=0,"",SUM(居宅!AF338)/1000)</f>
        <v/>
      </c>
      <c r="AF338" s="188" t="str">
        <f>IF(SUM(居宅!AJ338)=0,"",SUM(居宅!AJ338)/1000)</f>
        <v/>
      </c>
      <c r="AG338" s="188" t="str">
        <f>IF(SUM(居宅!AT338)=0,"",SUM(居宅!AT338)/1000)</f>
        <v/>
      </c>
      <c r="AH338" s="188" t="str">
        <f>IF(SUM(居宅!BA338)=0,"",SUM(居宅!BA338)/1000)</f>
        <v/>
      </c>
      <c r="AI338" s="187">
        <f>IF(SUM(作業所!H338)=0,"",SUM(作業所!H338)/1000)</f>
        <v>6888</v>
      </c>
      <c r="AJ338" s="188" t="str">
        <f>IF(SUM(作業所!I338)=0,"",SUM(作業所!I338)/1000)</f>
        <v/>
      </c>
      <c r="AK338" s="188">
        <f>IF(SUM(作業所!K338)=0,"",SUM(作業所!K338)/1000)</f>
        <v>6888</v>
      </c>
      <c r="AL338" s="188" t="str">
        <f>IF(SUM(作業所!R338)=0,"",SUM(作業所!R338)/1000)</f>
        <v/>
      </c>
      <c r="AM338" s="187" t="str">
        <f>IF(SUM('市受託(公益)'!H338)=0,"",SUM('市受託(公益)'!H338)/1000)</f>
        <v/>
      </c>
      <c r="AN338" s="188" t="str">
        <f>IF(SUM('市受託(公益)'!I338)=0,"",SUM('市受託(公益)'!I338)/1000)</f>
        <v/>
      </c>
      <c r="AO338" s="188" t="str">
        <f>IF(SUM('市受託(公益)'!K338)=0,"",SUM('市受託(公益)'!K338)/1000)</f>
        <v/>
      </c>
      <c r="AP338" s="188" t="str">
        <f>IF(SUM('市受託(公益)'!M338)=0,"",SUM('市受託(公益)'!M338)/1000)</f>
        <v/>
      </c>
      <c r="AQ338" s="188" t="e">
        <f>IF(SUM('市受託(公益)'!#REF!)=0,"",SUM('市受託(公益)'!#REF!)/1000)</f>
        <v>#REF!</v>
      </c>
    </row>
    <row r="339" spans="1:43" ht="16.5" hidden="1" customHeight="1" outlineLevel="2">
      <c r="A339" s="183"/>
      <c r="F339" s="28" t="s">
        <v>582</v>
      </c>
      <c r="G339" s="48" t="s">
        <v>194</v>
      </c>
      <c r="H339" s="179">
        <v>1121</v>
      </c>
      <c r="I339" s="179">
        <f t="shared" si="10"/>
        <v>1060</v>
      </c>
      <c r="J339" s="179">
        <f t="shared" si="11"/>
        <v>-61</v>
      </c>
      <c r="K339" s="186" t="str">
        <f>IF(SUM(法人!H339)=0,"",SUM(法人!H339)/1000)</f>
        <v/>
      </c>
      <c r="L339" s="181" t="str">
        <f>IF(SUM(地域!H339)=0,"",SUM(地域!H339)/1000)</f>
        <v/>
      </c>
      <c r="M339" s="181" t="str">
        <f>IF(SUM(相談!H339)=0,"",SUM(相談!H339)/1000)</f>
        <v/>
      </c>
      <c r="N339" s="181" t="str">
        <f>IF(SUM(相談!I339)=0,"",SUM(相談!I339)/1000)</f>
        <v/>
      </c>
      <c r="O339" s="181" t="str">
        <f>IF(SUM(相談!M339)=0,"",SUM(相談!M339)/1000)</f>
        <v/>
      </c>
      <c r="P339" s="181" t="str">
        <f>IF(SUM(相談!T339)=0,"",SUM(相談!T339)/1000)</f>
        <v/>
      </c>
      <c r="Q339" s="181" t="str">
        <f>IF(SUM(基金!H339)=0,"",SUM(基金!H339)/1000)</f>
        <v/>
      </c>
      <c r="R339" s="181" t="str">
        <f>IF(SUM(善銀!H339)=0,"",SUM(善銀!H339)/1000)</f>
        <v/>
      </c>
      <c r="S339" s="181" t="str">
        <f>IF(SUM(一般募金!H339)=0,"",SUM(一般募金!H339)/1000)</f>
        <v/>
      </c>
      <c r="T339" s="181" t="str">
        <f>IF(SUM(一般募金!I339)=0,"",SUM(一般募金!I339)/1000)</f>
        <v/>
      </c>
      <c r="U339" s="181" t="e">
        <f>IF(SUM(一般募金!#REF!)=0,"",SUM(一般募金!#REF!)/1000)</f>
        <v>#REF!</v>
      </c>
      <c r="V339" s="181" t="str">
        <f>IF(SUM(一般募金!K339)=0,"",SUM(一般募金!K339)/1000)</f>
        <v/>
      </c>
      <c r="W339" s="181" t="str">
        <f>IF(SUM(歳末募金!H339)=0,"",SUM(歳末募金!I339)/1000)</f>
        <v/>
      </c>
      <c r="X339" s="181" t="str">
        <f>IF(SUM(センター管理!H339)=0,"",SUM(センター管理!H339)/1000)</f>
        <v/>
      </c>
      <c r="Y339" s="181" t="str">
        <f>IF(SUM(センター管理!I339)=0,"",SUM(センター管理!I339)/1000)</f>
        <v/>
      </c>
      <c r="Z339" s="181" t="str">
        <f>IF(SUM(センター管理!K339)=0,"",SUM(センター管理!K339)/1000)</f>
        <v/>
      </c>
      <c r="AA339" s="181" t="e">
        <f>IF(SUM(センター管理!#REF!)=0,"",SUM(センター管理!#REF!)/1000)</f>
        <v>#REF!</v>
      </c>
      <c r="AB339" s="181" t="str">
        <f>IF(SUM(居宅!H339)=0,"",SUM(居宅!H339)/1000)</f>
        <v/>
      </c>
      <c r="AC339" s="181" t="str">
        <f>IF(SUM(居宅!I339)=0,"",SUM(居宅!I339)/1000)</f>
        <v/>
      </c>
      <c r="AD339" s="181" t="str">
        <f>IF(SUM(居宅!L339)=0,"",SUM(居宅!L339)/1000)</f>
        <v/>
      </c>
      <c r="AE339" s="181" t="str">
        <f>IF(SUM(居宅!AF339)=0,"",SUM(居宅!AF339)/1000)</f>
        <v/>
      </c>
      <c r="AF339" s="181" t="str">
        <f>IF(SUM(居宅!AJ339)=0,"",SUM(居宅!AJ339)/1000)</f>
        <v/>
      </c>
      <c r="AG339" s="181" t="str">
        <f>IF(SUM(居宅!AT339)=0,"",SUM(居宅!AT339)/1000)</f>
        <v/>
      </c>
      <c r="AH339" s="181" t="str">
        <f>IF(SUM(居宅!BA339)=0,"",SUM(居宅!BA339)/1000)</f>
        <v/>
      </c>
      <c r="AI339" s="181">
        <f>IF(SUM(作業所!H339)=0,"",SUM(作業所!H339)/1000)</f>
        <v>1060</v>
      </c>
      <c r="AJ339" s="181" t="str">
        <f>IF(SUM(作業所!I339)=0,"",SUM(作業所!I339)/1000)</f>
        <v/>
      </c>
      <c r="AK339" s="181" t="str">
        <f>IF(SUM(作業所!K339)=0,"",SUM(作業所!K339)/1000)</f>
        <v/>
      </c>
      <c r="AL339" s="181">
        <f>IF(SUM(作業所!R339)=0,"",SUM(作業所!R339)/1000)</f>
        <v>1060</v>
      </c>
      <c r="AM339" s="181" t="str">
        <f>IF(SUM('市受託(公益)'!H339)=0,"",SUM('市受託(公益)'!H339)/1000)</f>
        <v/>
      </c>
      <c r="AN339" s="188" t="str">
        <f>IF(SUM('市受託(公益)'!I339)=0,"",SUM('市受託(公益)'!I339)/1000)</f>
        <v/>
      </c>
      <c r="AO339" s="188" t="str">
        <f>IF(SUM('市受託(公益)'!K339)=0,"",SUM('市受託(公益)'!K339)/1000)</f>
        <v/>
      </c>
      <c r="AP339" s="188" t="str">
        <f>IF(SUM('市受託(公益)'!M339)=0,"",SUM('市受託(公益)'!M339)/1000)</f>
        <v/>
      </c>
      <c r="AQ339" s="188" t="e">
        <f>IF(SUM('市受託(公益)'!#REF!)=0,"",SUM('市受託(公益)'!#REF!)/1000)</f>
        <v>#REF!</v>
      </c>
    </row>
    <row r="340" spans="1:43" ht="16.5" hidden="1" customHeight="1" outlineLevel="1">
      <c r="A340" s="183"/>
      <c r="B340" s="18"/>
      <c r="C340" s="184"/>
      <c r="D340" s="28" t="s">
        <v>583</v>
      </c>
      <c r="E340" s="48" t="s">
        <v>195</v>
      </c>
      <c r="F340" s="49"/>
      <c r="G340" s="185"/>
      <c r="H340" s="179">
        <v>9186</v>
      </c>
      <c r="I340" s="179">
        <f t="shared" si="10"/>
        <v>9226</v>
      </c>
      <c r="J340" s="179">
        <f t="shared" si="11"/>
        <v>40</v>
      </c>
      <c r="K340" s="186" t="str">
        <f>IF(SUM(法人!H340)=0,"",SUM(法人!H340)/1000)</f>
        <v/>
      </c>
      <c r="L340" s="187" t="str">
        <f>IF(SUM(地域!H340)=0,"",SUM(地域!H340)/1000)</f>
        <v/>
      </c>
      <c r="M340" s="187" t="str">
        <f>IF(SUM(相談!H340)=0,"",SUM(相談!H340)/1000)</f>
        <v/>
      </c>
      <c r="N340" s="188" t="str">
        <f>IF(SUM(相談!I340)=0,"",SUM(相談!I340)/1000)</f>
        <v/>
      </c>
      <c r="O340" s="188" t="str">
        <f>IF(SUM(相談!M340)=0,"",SUM(相談!M340)/1000)</f>
        <v/>
      </c>
      <c r="P340" s="188" t="str">
        <f>IF(SUM(相談!T340)=0,"",SUM(相談!T340)/1000)</f>
        <v/>
      </c>
      <c r="Q340" s="187" t="str">
        <f>IF(SUM(基金!H340)=0,"",SUM(基金!H340)/1000)</f>
        <v/>
      </c>
      <c r="R340" s="181" t="str">
        <f>IF(SUM(善銀!H340)=0,"",SUM(善銀!H340)/1000)</f>
        <v/>
      </c>
      <c r="S340" s="187" t="str">
        <f>IF(SUM(一般募金!H340)=0,"",SUM(一般募金!H340)/1000)</f>
        <v/>
      </c>
      <c r="T340" s="188" t="str">
        <f>IF(SUM(一般募金!I340)=0,"",SUM(一般募金!I340)/1000)</f>
        <v/>
      </c>
      <c r="U340" s="188" t="e">
        <f>IF(SUM(一般募金!#REF!)=0,"",SUM(一般募金!#REF!)/1000)</f>
        <v>#REF!</v>
      </c>
      <c r="V340" s="188" t="str">
        <f>IF(SUM(一般募金!K340)=0,"",SUM(一般募金!K340)/1000)</f>
        <v/>
      </c>
      <c r="W340" s="187" t="str">
        <f>IF(SUM(歳末募金!H340)=0,"",SUM(歳末募金!I340)/1000)</f>
        <v/>
      </c>
      <c r="X340" s="187" t="str">
        <f>IF(SUM(センター管理!H340)=0,"",SUM(センター管理!H340)/1000)</f>
        <v/>
      </c>
      <c r="Y340" s="188" t="str">
        <f>IF(SUM(センター管理!I340)=0,"",SUM(センター管理!I340)/1000)</f>
        <v/>
      </c>
      <c r="Z340" s="188" t="str">
        <f>IF(SUM(センター管理!K340)=0,"",SUM(センター管理!K340)/1000)</f>
        <v/>
      </c>
      <c r="AA340" s="188" t="e">
        <f>IF(SUM(センター管理!#REF!)=0,"",SUM(センター管理!#REF!)/1000)</f>
        <v>#REF!</v>
      </c>
      <c r="AB340" s="187" t="str">
        <f>IF(SUM(居宅!H340)=0,"",SUM(居宅!H340)/1000)</f>
        <v/>
      </c>
      <c r="AC340" s="188" t="str">
        <f>IF(SUM(居宅!I340)=0,"",SUM(居宅!I340)/1000)</f>
        <v/>
      </c>
      <c r="AD340" s="188" t="str">
        <f>IF(SUM(居宅!L340)=0,"",SUM(居宅!L340)/1000)</f>
        <v/>
      </c>
      <c r="AE340" s="188" t="str">
        <f>IF(SUM(居宅!AF340)=0,"",SUM(居宅!AF340)/1000)</f>
        <v/>
      </c>
      <c r="AF340" s="188" t="str">
        <f>IF(SUM(居宅!AJ340)=0,"",SUM(居宅!AJ340)/1000)</f>
        <v/>
      </c>
      <c r="AG340" s="188" t="str">
        <f>IF(SUM(居宅!AT340)=0,"",SUM(居宅!AT340)/1000)</f>
        <v/>
      </c>
      <c r="AH340" s="188" t="str">
        <f>IF(SUM(居宅!BA340)=0,"",SUM(居宅!BA340)/1000)</f>
        <v/>
      </c>
      <c r="AI340" s="187">
        <f>IF(SUM(作業所!H340)=0,"",SUM(作業所!H340)/1000)</f>
        <v>9226</v>
      </c>
      <c r="AJ340" s="188" t="str">
        <f>IF(SUM(作業所!I340)=0,"",SUM(作業所!I340)/1000)</f>
        <v/>
      </c>
      <c r="AK340" s="188">
        <f>IF(SUM(作業所!K340)=0,"",SUM(作業所!K340)/1000)</f>
        <v>6412</v>
      </c>
      <c r="AL340" s="188">
        <f>IF(SUM(作業所!R340)=0,"",SUM(作業所!R340)/1000)</f>
        <v>2814</v>
      </c>
      <c r="AM340" s="187" t="str">
        <f>IF(SUM('市受託(公益)'!H340)=0,"",SUM('市受託(公益)'!H340)/1000)</f>
        <v/>
      </c>
      <c r="AN340" s="188" t="str">
        <f>IF(SUM('市受託(公益)'!I340)=0,"",SUM('市受託(公益)'!I340)/1000)</f>
        <v/>
      </c>
      <c r="AO340" s="188" t="str">
        <f>IF(SUM('市受託(公益)'!K340)=0,"",SUM('市受託(公益)'!K340)/1000)</f>
        <v/>
      </c>
      <c r="AP340" s="188" t="str">
        <f>IF(SUM('市受託(公益)'!M340)=0,"",SUM('市受託(公益)'!M340)/1000)</f>
        <v/>
      </c>
      <c r="AQ340" s="188" t="e">
        <f>IF(SUM('市受託(公益)'!#REF!)=0,"",SUM('市受託(公益)'!#REF!)/1000)</f>
        <v>#REF!</v>
      </c>
    </row>
    <row r="341" spans="1:43" s="182" customFormat="1" ht="16.5" collapsed="1">
      <c r="A341" s="177"/>
      <c r="B341" s="15" t="s">
        <v>710</v>
      </c>
      <c r="C341" s="16" t="s">
        <v>711</v>
      </c>
      <c r="D341" s="19"/>
      <c r="E341" s="189"/>
      <c r="F341" s="190"/>
      <c r="G341" s="189"/>
      <c r="H341" s="179">
        <v>269</v>
      </c>
      <c r="I341" s="179">
        <f t="shared" si="10"/>
        <v>233</v>
      </c>
      <c r="J341" s="179">
        <f t="shared" si="11"/>
        <v>-36</v>
      </c>
      <c r="K341" s="186" t="str">
        <f>IF(SUM(法人!H341)=0,"",SUM(法人!H341)/1000)</f>
        <v/>
      </c>
      <c r="L341" s="181" t="str">
        <f>IF(SUM(地域!H341)=0,"",SUM(地域!H341)/1000)</f>
        <v/>
      </c>
      <c r="M341" s="181" t="str">
        <f>IF(SUM(相談!H341)=0,"",SUM(相談!H341)/1000)</f>
        <v/>
      </c>
      <c r="N341" s="181" t="str">
        <f>IF(SUM(相談!I341)=0,"",SUM(相談!I341)/1000)</f>
        <v/>
      </c>
      <c r="O341" s="181" t="str">
        <f>IF(SUM(相談!M341)=0,"",SUM(相談!M341)/1000)</f>
        <v/>
      </c>
      <c r="P341" s="181" t="str">
        <f>IF(SUM(相談!T341)=0,"",SUM(相談!T341)/1000)</f>
        <v/>
      </c>
      <c r="Q341" s="181" t="str">
        <f>IF(SUM(基金!H341)=0,"",SUM(基金!H341)/1000)</f>
        <v/>
      </c>
      <c r="R341" s="181" t="str">
        <f>IF(SUM(善銀!H341)=0,"",SUM(善銀!H341)/1000)</f>
        <v/>
      </c>
      <c r="S341" s="181" t="str">
        <f>IF(SUM(一般募金!H341)=0,"",SUM(一般募金!H341)/1000)</f>
        <v/>
      </c>
      <c r="T341" s="181" t="str">
        <f>IF(SUM(一般募金!I341)=0,"",SUM(一般募金!I341)/1000)</f>
        <v/>
      </c>
      <c r="U341" s="181" t="e">
        <f>IF(SUM(一般募金!#REF!)=0,"",SUM(一般募金!#REF!)/1000)</f>
        <v>#REF!</v>
      </c>
      <c r="V341" s="181" t="str">
        <f>IF(SUM(一般募金!K341)=0,"",SUM(一般募金!K341)/1000)</f>
        <v/>
      </c>
      <c r="W341" s="181" t="str">
        <f>IF(SUM(歳末募金!H341)=0,"",SUM(歳末募金!I341)/1000)</f>
        <v/>
      </c>
      <c r="X341" s="181" t="str">
        <f>IF(SUM(センター管理!H341)=0,"",SUM(センター管理!H341)/1000)</f>
        <v/>
      </c>
      <c r="Y341" s="181" t="str">
        <f>IF(SUM(センター管理!I341)=0,"",SUM(センター管理!I341)/1000)</f>
        <v/>
      </c>
      <c r="Z341" s="181" t="str">
        <f>IF(SUM(センター管理!K341)=0,"",SUM(センター管理!K341)/1000)</f>
        <v/>
      </c>
      <c r="AA341" s="181" t="e">
        <f>IF(SUM(センター管理!#REF!)=0,"",SUM(センター管理!#REF!)/1000)</f>
        <v>#REF!</v>
      </c>
      <c r="AB341" s="181">
        <f>IF(SUM(居宅!H341)=0,"",SUM(居宅!H341)/1000)</f>
        <v>233</v>
      </c>
      <c r="AC341" s="181" t="str">
        <f>IF(SUM(居宅!I341)=0,"",SUM(居宅!I341)/1000)</f>
        <v/>
      </c>
      <c r="AD341" s="181">
        <f>IF(SUM(居宅!L341)=0,"",SUM(居宅!L341)/1000)</f>
        <v>215</v>
      </c>
      <c r="AE341" s="181" t="str">
        <f>IF(SUM(居宅!AF341)=0,"",SUM(居宅!AF341)/1000)</f>
        <v/>
      </c>
      <c r="AF341" s="181" t="str">
        <f>IF(SUM(居宅!AJ341)=0,"",SUM(居宅!AJ341)/1000)</f>
        <v/>
      </c>
      <c r="AG341" s="181">
        <f>IF(SUM(居宅!AT341)=0,"",SUM(居宅!AT341)/1000)</f>
        <v>18</v>
      </c>
      <c r="AH341" s="181" t="str">
        <f>IF(SUM(居宅!BA341)=0,"",SUM(居宅!BA341)/1000)</f>
        <v/>
      </c>
      <c r="AI341" s="181" t="str">
        <f>IF(SUM(作業所!H341)=0,"",SUM(作業所!H341)/1000)</f>
        <v/>
      </c>
      <c r="AJ341" s="181" t="str">
        <f>IF(SUM(作業所!I341)=0,"",SUM(作業所!I341)/1000)</f>
        <v/>
      </c>
      <c r="AK341" s="181" t="str">
        <f>IF(SUM(作業所!K341)=0,"",SUM(作業所!K341)/1000)</f>
        <v/>
      </c>
      <c r="AL341" s="181" t="str">
        <f>IF(SUM(作業所!R341)=0,"",SUM(作業所!R341)/1000)</f>
        <v/>
      </c>
      <c r="AM341" s="181" t="str">
        <f>IF(SUM('市受託(公益)'!H341)=0,"",SUM('市受託(公益)'!H341)/1000)</f>
        <v/>
      </c>
      <c r="AN341" s="187" t="str">
        <f>IF(SUM('市受託(公益)'!I339)=0,"",SUM('市受託(公益)'!I339)/1000)</f>
        <v/>
      </c>
      <c r="AO341" s="187" t="str">
        <f>IF(SUM('市受託(公益)'!K339)=0,"",SUM('市受託(公益)'!K339)/1000)</f>
        <v/>
      </c>
      <c r="AP341" s="187" t="str">
        <f>IF(SUM('市受託(公益)'!M339)=0,"",SUM('市受託(公益)'!M339)/1000)</f>
        <v/>
      </c>
      <c r="AQ341" s="187" t="e">
        <f>IF(SUM('市受託(公益)'!#REF!)=0,"",SUM('市受託(公益)'!#REF!)/1000)</f>
        <v>#REF!</v>
      </c>
    </row>
    <row r="342" spans="1:43" ht="16.5" hidden="1" customHeight="1" outlineLevel="1">
      <c r="A342" s="183"/>
      <c r="B342" s="18"/>
      <c r="C342" s="184"/>
      <c r="D342" s="28" t="s">
        <v>710</v>
      </c>
      <c r="E342" s="48" t="s">
        <v>711</v>
      </c>
      <c r="F342" s="49"/>
      <c r="G342" s="185"/>
      <c r="H342" s="179">
        <v>269</v>
      </c>
      <c r="I342" s="179">
        <f t="shared" si="10"/>
        <v>233</v>
      </c>
      <c r="J342" s="179">
        <f t="shared" si="11"/>
        <v>-36</v>
      </c>
      <c r="K342" s="186" t="str">
        <f>IF(SUM(法人!H342)=0,"",SUM(法人!H342)/1000)</f>
        <v/>
      </c>
      <c r="L342" s="187" t="str">
        <f>IF(SUM(地域!H342)=0,"",SUM(地域!H342)/1000)</f>
        <v/>
      </c>
      <c r="M342" s="187" t="str">
        <f>IF(SUM(相談!H342)=0,"",SUM(相談!H342)/1000)</f>
        <v/>
      </c>
      <c r="N342" s="188" t="str">
        <f>IF(SUM(相談!I342)=0,"",SUM(相談!I342)/1000)</f>
        <v/>
      </c>
      <c r="O342" s="188" t="str">
        <f>IF(SUM(相談!M342)=0,"",SUM(相談!M342)/1000)</f>
        <v/>
      </c>
      <c r="P342" s="188" t="str">
        <f>IF(SUM(相談!T342)=0,"",SUM(相談!T342)/1000)</f>
        <v/>
      </c>
      <c r="Q342" s="187" t="str">
        <f>IF(SUM(基金!H342)=0,"",SUM(基金!H342)/1000)</f>
        <v/>
      </c>
      <c r="R342" s="181" t="str">
        <f>IF(SUM(善銀!H342)=0,"",SUM(善銀!H342)/1000)</f>
        <v/>
      </c>
      <c r="S342" s="187" t="str">
        <f>IF(SUM(一般募金!H342)=0,"",SUM(一般募金!H342)/1000)</f>
        <v/>
      </c>
      <c r="T342" s="188" t="str">
        <f>IF(SUM(一般募金!I342)=0,"",SUM(一般募金!I342)/1000)</f>
        <v/>
      </c>
      <c r="U342" s="188" t="e">
        <f>IF(SUM(一般募金!#REF!)=0,"",SUM(一般募金!#REF!)/1000)</f>
        <v>#REF!</v>
      </c>
      <c r="V342" s="188" t="str">
        <f>IF(SUM(一般募金!K342)=0,"",SUM(一般募金!K342)/1000)</f>
        <v/>
      </c>
      <c r="W342" s="187" t="str">
        <f>IF(SUM(歳末募金!H342)=0,"",SUM(歳末募金!I342)/1000)</f>
        <v/>
      </c>
      <c r="X342" s="187" t="str">
        <f>IF(SUM(センター管理!H342)=0,"",SUM(センター管理!H342)/1000)</f>
        <v/>
      </c>
      <c r="Y342" s="188" t="str">
        <f>IF(SUM(センター管理!I342)=0,"",SUM(センター管理!I342)/1000)</f>
        <v/>
      </c>
      <c r="Z342" s="188" t="str">
        <f>IF(SUM(センター管理!K342)=0,"",SUM(センター管理!K342)/1000)</f>
        <v/>
      </c>
      <c r="AA342" s="188" t="e">
        <f>IF(SUM(センター管理!#REF!)=0,"",SUM(センター管理!#REF!)/1000)</f>
        <v>#REF!</v>
      </c>
      <c r="AB342" s="187">
        <f>IF(SUM(居宅!H342)=0,"",SUM(居宅!H342)/1000)</f>
        <v>233</v>
      </c>
      <c r="AC342" s="188" t="str">
        <f>IF(SUM(居宅!I342)=0,"",SUM(居宅!I342)/1000)</f>
        <v/>
      </c>
      <c r="AD342" s="188">
        <f>IF(SUM(居宅!L342)=0,"",SUM(居宅!L342)/1000)</f>
        <v>215</v>
      </c>
      <c r="AE342" s="188" t="str">
        <f>IF(SUM(居宅!AF342)=0,"",SUM(居宅!AF342)/1000)</f>
        <v/>
      </c>
      <c r="AF342" s="188" t="str">
        <f>IF(SUM(居宅!AJ342)=0,"",SUM(居宅!AJ342)/1000)</f>
        <v/>
      </c>
      <c r="AG342" s="188">
        <f>IF(SUM(居宅!AT342)=0,"",SUM(居宅!AT342)/1000)</f>
        <v>18</v>
      </c>
      <c r="AH342" s="188" t="str">
        <f>IF(SUM(居宅!BA342)=0,"",SUM(居宅!BA342)/1000)</f>
        <v/>
      </c>
      <c r="AI342" s="187" t="str">
        <f>IF(SUM(作業所!H342)=0,"",SUM(作業所!H342)/1000)</f>
        <v/>
      </c>
      <c r="AJ342" s="188" t="str">
        <f>IF(SUM(作業所!I342)=0,"",SUM(作業所!I342)/1000)</f>
        <v/>
      </c>
      <c r="AK342" s="188" t="str">
        <f>IF(SUM(作業所!K342)=0,"",SUM(作業所!K342)/1000)</f>
        <v/>
      </c>
      <c r="AL342" s="188" t="str">
        <f>IF(SUM(作業所!R342)=0,"",SUM(作業所!R342)/1000)</f>
        <v/>
      </c>
      <c r="AM342" s="187" t="str">
        <f>IF(SUM('市受託(公益)'!H342)=0,"",SUM('市受託(公益)'!H342)/1000)</f>
        <v/>
      </c>
      <c r="AN342" s="188" t="str">
        <f>IF(SUM('市受託(公益)'!I340)=0,"",SUM('市受託(公益)'!I340)/1000)</f>
        <v/>
      </c>
      <c r="AO342" s="188" t="str">
        <f>IF(SUM('市受託(公益)'!K340)=0,"",SUM('市受託(公益)'!K340)/1000)</f>
        <v/>
      </c>
      <c r="AP342" s="188" t="str">
        <f>IF(SUM('市受託(公益)'!M340)=0,"",SUM('市受託(公益)'!M340)/1000)</f>
        <v/>
      </c>
      <c r="AQ342" s="188" t="e">
        <f>IF(SUM('市受託(公益)'!#REF!)=0,"",SUM('市受託(公益)'!#REF!)/1000)</f>
        <v>#REF!</v>
      </c>
    </row>
    <row r="343" spans="1:43" s="182" customFormat="1" ht="16.5" collapsed="1">
      <c r="A343" s="177"/>
      <c r="B343" s="15" t="s">
        <v>584</v>
      </c>
      <c r="C343" s="16" t="s">
        <v>196</v>
      </c>
      <c r="D343" s="19"/>
      <c r="E343" s="189"/>
      <c r="F343" s="190"/>
      <c r="G343" s="189"/>
      <c r="H343" s="179">
        <v>860</v>
      </c>
      <c r="I343" s="179">
        <f t="shared" si="10"/>
        <v>860</v>
      </c>
      <c r="J343" s="179">
        <f t="shared" si="11"/>
        <v>0</v>
      </c>
      <c r="K343" s="186" t="str">
        <f>IF(SUM(法人!H343)=0,"",SUM(法人!H343)/1000)</f>
        <v/>
      </c>
      <c r="L343" s="181" t="str">
        <f>IF(SUM(地域!H343)=0,"",SUM(地域!H343)/1000)</f>
        <v/>
      </c>
      <c r="M343" s="181">
        <f>IF(SUM(相談!H343)=0,"",SUM(相談!H343)/1000)</f>
        <v>860</v>
      </c>
      <c r="N343" s="181" t="str">
        <f>IF(SUM(相談!I343)=0,"",SUM(相談!I343)/1000)</f>
        <v/>
      </c>
      <c r="O343" s="181" t="str">
        <f>IF(SUM(相談!M343)=0,"",SUM(相談!M343)/1000)</f>
        <v/>
      </c>
      <c r="P343" s="181">
        <f>IF(SUM(相談!T343)=0,"",SUM(相談!T343)/1000)</f>
        <v>860</v>
      </c>
      <c r="Q343" s="181" t="str">
        <f>IF(SUM(基金!H343)=0,"",SUM(基金!H343)/1000)</f>
        <v/>
      </c>
      <c r="R343" s="181" t="str">
        <f>IF(SUM(善銀!H343)=0,"",SUM(善銀!H343)/1000)</f>
        <v/>
      </c>
      <c r="S343" s="181" t="str">
        <f>IF(SUM(一般募金!H343)=0,"",SUM(一般募金!H343)/1000)</f>
        <v/>
      </c>
      <c r="T343" s="181" t="str">
        <f>IF(SUM(一般募金!I343)=0,"",SUM(一般募金!I343)/1000)</f>
        <v/>
      </c>
      <c r="U343" s="181" t="e">
        <f>IF(SUM(一般募金!#REF!)=0,"",SUM(一般募金!#REF!)/1000)</f>
        <v>#REF!</v>
      </c>
      <c r="V343" s="181" t="str">
        <f>IF(SUM(一般募金!K343)=0,"",SUM(一般募金!K343)/1000)</f>
        <v/>
      </c>
      <c r="W343" s="181" t="str">
        <f>IF(SUM(歳末募金!H343)=0,"",SUM(歳末募金!I343)/1000)</f>
        <v/>
      </c>
      <c r="X343" s="181" t="str">
        <f>IF(SUM(センター管理!H343)=0,"",SUM(センター管理!H343)/1000)</f>
        <v/>
      </c>
      <c r="Y343" s="181" t="str">
        <f>IF(SUM(センター管理!I343)=0,"",SUM(センター管理!I343)/1000)</f>
        <v/>
      </c>
      <c r="Z343" s="181" t="str">
        <f>IF(SUM(センター管理!K343)=0,"",SUM(センター管理!K343)/1000)</f>
        <v/>
      </c>
      <c r="AA343" s="181" t="e">
        <f>IF(SUM(センター管理!#REF!)=0,"",SUM(センター管理!#REF!)/1000)</f>
        <v>#REF!</v>
      </c>
      <c r="AB343" s="181" t="str">
        <f>IF(SUM(居宅!H343)=0,"",SUM(居宅!H343)/1000)</f>
        <v/>
      </c>
      <c r="AC343" s="181" t="str">
        <f>IF(SUM(居宅!I343)=0,"",SUM(居宅!I343)/1000)</f>
        <v/>
      </c>
      <c r="AD343" s="181" t="str">
        <f>IF(SUM(居宅!L343)=0,"",SUM(居宅!L343)/1000)</f>
        <v/>
      </c>
      <c r="AE343" s="181" t="str">
        <f>IF(SUM(居宅!AF343)=0,"",SUM(居宅!AF343)/1000)</f>
        <v/>
      </c>
      <c r="AF343" s="181" t="str">
        <f>IF(SUM(居宅!AJ343)=0,"",SUM(居宅!AJ343)/1000)</f>
        <v/>
      </c>
      <c r="AG343" s="181" t="str">
        <f>IF(SUM(居宅!AT343)=0,"",SUM(居宅!AT343)/1000)</f>
        <v/>
      </c>
      <c r="AH343" s="181" t="str">
        <f>IF(SUM(居宅!BA343)=0,"",SUM(居宅!BA343)/1000)</f>
        <v/>
      </c>
      <c r="AI343" s="181" t="str">
        <f>IF(SUM(作業所!H343)=0,"",SUM(作業所!H343)/1000)</f>
        <v/>
      </c>
      <c r="AJ343" s="181" t="str">
        <f>IF(SUM(作業所!I343)=0,"",SUM(作業所!I343)/1000)</f>
        <v/>
      </c>
      <c r="AK343" s="181" t="str">
        <f>IF(SUM(作業所!K343)=0,"",SUM(作業所!K343)/1000)</f>
        <v/>
      </c>
      <c r="AL343" s="181" t="str">
        <f>IF(SUM(作業所!R343)=0,"",SUM(作業所!R343)/1000)</f>
        <v/>
      </c>
      <c r="AM343" s="181" t="str">
        <f>IF(SUM('市受託(公益)'!H343)=0,"",SUM('市受託(公益)'!H343)/1000)</f>
        <v/>
      </c>
      <c r="AN343" s="187" t="str">
        <f>IF(SUM('市受託(公益)'!I343)=0,"",SUM('市受託(公益)'!I343)/1000)</f>
        <v/>
      </c>
      <c r="AO343" s="187" t="str">
        <f>IF(SUM('市受託(公益)'!K343)=0,"",SUM('市受託(公益)'!K343)/1000)</f>
        <v/>
      </c>
      <c r="AP343" s="187" t="str">
        <f>IF(SUM('市受託(公益)'!M343)=0,"",SUM('市受託(公益)'!M343)/1000)</f>
        <v/>
      </c>
      <c r="AQ343" s="187" t="e">
        <f>IF(SUM('市受託(公益)'!#REF!)=0,"",SUM('市受託(公益)'!#REF!)/1000)</f>
        <v>#REF!</v>
      </c>
    </row>
    <row r="344" spans="1:43" ht="16.5" hidden="1" customHeight="1" outlineLevel="1">
      <c r="A344" s="183"/>
      <c r="B344" s="18"/>
      <c r="C344" s="184"/>
      <c r="D344" s="28" t="s">
        <v>585</v>
      </c>
      <c r="E344" s="48" t="s">
        <v>197</v>
      </c>
      <c r="F344" s="49"/>
      <c r="G344" s="185"/>
      <c r="H344" s="179">
        <v>860</v>
      </c>
      <c r="I344" s="179">
        <f t="shared" si="10"/>
        <v>860</v>
      </c>
      <c r="J344" s="179">
        <f t="shared" si="11"/>
        <v>0</v>
      </c>
      <c r="K344" s="186" t="str">
        <f>IF(SUM(法人!H344)=0,"",SUM(法人!H344)/1000)</f>
        <v/>
      </c>
      <c r="L344" s="187" t="str">
        <f>IF(SUM(地域!H344)=0,"",SUM(地域!H344)/1000)</f>
        <v/>
      </c>
      <c r="M344" s="187">
        <f>IF(SUM(相談!H344)=0,"",SUM(相談!H344)/1000)</f>
        <v>860</v>
      </c>
      <c r="N344" s="188" t="str">
        <f>IF(SUM(相談!I344)=0,"",SUM(相談!I344)/1000)</f>
        <v/>
      </c>
      <c r="O344" s="188" t="str">
        <f>IF(SUM(相談!M344)=0,"",SUM(相談!M344)/1000)</f>
        <v/>
      </c>
      <c r="P344" s="188">
        <f>IF(SUM(相談!T344)=0,"",SUM(相談!T344)/1000)</f>
        <v>860</v>
      </c>
      <c r="Q344" s="187" t="str">
        <f>IF(SUM(基金!H344)=0,"",SUM(基金!H344)/1000)</f>
        <v/>
      </c>
      <c r="R344" s="181" t="str">
        <f>IF(SUM(善銀!H344)=0,"",SUM(善銀!H344)/1000)</f>
        <v/>
      </c>
      <c r="S344" s="187" t="str">
        <f>IF(SUM(一般募金!H344)=0,"",SUM(一般募金!H344)/1000)</f>
        <v/>
      </c>
      <c r="T344" s="188" t="str">
        <f>IF(SUM(一般募金!I344)=0,"",SUM(一般募金!I344)/1000)</f>
        <v/>
      </c>
      <c r="U344" s="188" t="e">
        <f>IF(SUM(一般募金!#REF!)=0,"",SUM(一般募金!#REF!)/1000)</f>
        <v>#REF!</v>
      </c>
      <c r="V344" s="188" t="str">
        <f>IF(SUM(一般募金!K344)=0,"",SUM(一般募金!K344)/1000)</f>
        <v/>
      </c>
      <c r="W344" s="187" t="str">
        <f>IF(SUM(歳末募金!H344)=0,"",SUM(歳末募金!I344)/1000)</f>
        <v/>
      </c>
      <c r="X344" s="187" t="str">
        <f>IF(SUM(センター管理!H344)=0,"",SUM(センター管理!H344)/1000)</f>
        <v/>
      </c>
      <c r="Y344" s="188" t="str">
        <f>IF(SUM(センター管理!I344)=0,"",SUM(センター管理!I344)/1000)</f>
        <v/>
      </c>
      <c r="Z344" s="188" t="str">
        <f>IF(SUM(センター管理!K344)=0,"",SUM(センター管理!K344)/1000)</f>
        <v/>
      </c>
      <c r="AA344" s="188" t="e">
        <f>IF(SUM(センター管理!#REF!)=0,"",SUM(センター管理!#REF!)/1000)</f>
        <v>#REF!</v>
      </c>
      <c r="AB344" s="187" t="str">
        <f>IF(SUM(居宅!H344)=0,"",SUM(居宅!H344)/1000)</f>
        <v/>
      </c>
      <c r="AC344" s="188" t="str">
        <f>IF(SUM(居宅!I344)=0,"",SUM(居宅!I344)/1000)</f>
        <v/>
      </c>
      <c r="AD344" s="188" t="str">
        <f>IF(SUM(居宅!L344)=0,"",SUM(居宅!L344)/1000)</f>
        <v/>
      </c>
      <c r="AE344" s="188" t="str">
        <f>IF(SUM(居宅!AF344)=0,"",SUM(居宅!AF344)/1000)</f>
        <v/>
      </c>
      <c r="AF344" s="188" t="str">
        <f>IF(SUM(居宅!AJ344)=0,"",SUM(居宅!AJ344)/1000)</f>
        <v/>
      </c>
      <c r="AG344" s="188" t="str">
        <f>IF(SUM(居宅!AT344)=0,"",SUM(居宅!AT344)/1000)</f>
        <v/>
      </c>
      <c r="AH344" s="188" t="str">
        <f>IF(SUM(居宅!BA344)=0,"",SUM(居宅!BA344)/1000)</f>
        <v/>
      </c>
      <c r="AI344" s="187" t="str">
        <f>IF(SUM(作業所!H344)=0,"",SUM(作業所!H344)/1000)</f>
        <v/>
      </c>
      <c r="AJ344" s="188" t="str">
        <f>IF(SUM(作業所!I344)=0,"",SUM(作業所!I344)/1000)</f>
        <v/>
      </c>
      <c r="AK344" s="188" t="str">
        <f>IF(SUM(作業所!K344)=0,"",SUM(作業所!K344)/1000)</f>
        <v/>
      </c>
      <c r="AL344" s="188" t="str">
        <f>IF(SUM(作業所!R344)=0,"",SUM(作業所!R344)/1000)</f>
        <v/>
      </c>
      <c r="AM344" s="187" t="str">
        <f>IF(SUM('市受託(公益)'!H344)=0,"",SUM('市受託(公益)'!H344)/1000)</f>
        <v/>
      </c>
      <c r="AN344" s="188" t="str">
        <f>IF(SUM('市受託(公益)'!I344)=0,"",SUM('市受託(公益)'!I344)/1000)</f>
        <v/>
      </c>
      <c r="AO344" s="188" t="str">
        <f>IF(SUM('市受託(公益)'!K344)=0,"",SUM('市受託(公益)'!K344)/1000)</f>
        <v/>
      </c>
      <c r="AP344" s="188" t="str">
        <f>IF(SUM('市受託(公益)'!M344)=0,"",SUM('市受託(公益)'!M344)/1000)</f>
        <v/>
      </c>
      <c r="AQ344" s="188" t="e">
        <f>IF(SUM('市受託(公益)'!#REF!)=0,"",SUM('市受託(公益)'!#REF!)/1000)</f>
        <v>#REF!</v>
      </c>
    </row>
    <row r="345" spans="1:43" ht="16.5" hidden="1" customHeight="1" outlineLevel="3">
      <c r="A345" s="183"/>
      <c r="F345" s="192" t="s">
        <v>778</v>
      </c>
      <c r="G345" s="44" t="s">
        <v>798</v>
      </c>
      <c r="H345" s="179">
        <v>0</v>
      </c>
      <c r="I345" s="179">
        <f t="shared" si="10"/>
        <v>500</v>
      </c>
      <c r="J345" s="179">
        <f t="shared" si="11"/>
        <v>500</v>
      </c>
      <c r="K345" s="186" t="str">
        <f>IF(SUM(法人!H345)=0,"",SUM(法人!H345)/1000)</f>
        <v/>
      </c>
      <c r="L345" s="187" t="str">
        <f>IF(SUM(地域!H345)=0,"",SUM(地域!H345)/1000)</f>
        <v/>
      </c>
      <c r="M345" s="187">
        <f>IF(SUM(相談!H345)=0,"",SUM(相談!H345)/1000)</f>
        <v>500</v>
      </c>
      <c r="N345" s="188" t="str">
        <f>IF(SUM(相談!I345)=0,"",SUM(相談!I345)/1000)</f>
        <v/>
      </c>
      <c r="O345" s="188" t="str">
        <f>IF(SUM(相談!M345)=0,"",SUM(相談!M345)/1000)</f>
        <v/>
      </c>
      <c r="P345" s="188">
        <f>IF(SUM(相談!T345)=0,"",SUM(相談!T345)/1000)</f>
        <v>500</v>
      </c>
      <c r="Q345" s="187" t="str">
        <f>IF(SUM(基金!H345)=0,"",SUM(基金!H345)/1000)</f>
        <v/>
      </c>
      <c r="R345" s="181" t="str">
        <f>IF(SUM(善銀!H345)=0,"",SUM(善銀!H345)/1000)</f>
        <v/>
      </c>
      <c r="S345" s="187" t="str">
        <f>IF(SUM(一般募金!H345)=0,"",SUM(一般募金!H345)/1000)</f>
        <v/>
      </c>
      <c r="T345" s="188" t="str">
        <f>IF(SUM(一般募金!I345)=0,"",SUM(一般募金!I345)/1000)</f>
        <v/>
      </c>
      <c r="U345" s="188" t="e">
        <f>IF(SUM(一般募金!#REF!)=0,"",SUM(一般募金!#REF!)/1000)</f>
        <v>#REF!</v>
      </c>
      <c r="V345" s="188" t="str">
        <f>IF(SUM(一般募金!K345)=0,"",SUM(一般募金!K345)/1000)</f>
        <v/>
      </c>
      <c r="W345" s="187" t="str">
        <f>IF(SUM(歳末募金!H345)=0,"",SUM(歳末募金!I345)/1000)</f>
        <v/>
      </c>
      <c r="X345" s="187" t="str">
        <f>IF(SUM(センター管理!H345)=0,"",SUM(センター管理!H345)/1000)</f>
        <v/>
      </c>
      <c r="Y345" s="188" t="str">
        <f>IF(SUM(センター管理!I345)=0,"",SUM(センター管理!I345)/1000)</f>
        <v/>
      </c>
      <c r="Z345" s="188" t="str">
        <f>IF(SUM(センター管理!K345)=0,"",SUM(センター管理!K345)/1000)</f>
        <v/>
      </c>
      <c r="AA345" s="188" t="e">
        <f>IF(SUM(センター管理!#REF!)=0,"",SUM(センター管理!#REF!)/1000)</f>
        <v>#REF!</v>
      </c>
      <c r="AB345" s="187" t="str">
        <f>IF(SUM(居宅!H345)=0,"",SUM(居宅!H345)/1000)</f>
        <v/>
      </c>
      <c r="AC345" s="188" t="str">
        <f>IF(SUM(居宅!I345)=0,"",SUM(居宅!I345)/1000)</f>
        <v/>
      </c>
      <c r="AD345" s="188" t="str">
        <f>IF(SUM(居宅!L345)=0,"",SUM(居宅!L345)/1000)</f>
        <v/>
      </c>
      <c r="AE345" s="188" t="str">
        <f>IF(SUM(居宅!AF345)=0,"",SUM(居宅!AF345)/1000)</f>
        <v/>
      </c>
      <c r="AF345" s="188" t="str">
        <f>IF(SUM(居宅!AJ345)=0,"",SUM(居宅!AJ345)/1000)</f>
        <v/>
      </c>
      <c r="AG345" s="188" t="str">
        <f>IF(SUM(居宅!AT345)=0,"",SUM(居宅!AT345)/1000)</f>
        <v/>
      </c>
      <c r="AH345" s="188" t="str">
        <f>IF(SUM(居宅!BA345)=0,"",SUM(居宅!BA345)/1000)</f>
        <v/>
      </c>
      <c r="AI345" s="187" t="str">
        <f>IF(SUM(作業所!H345)=0,"",SUM(作業所!H345)/1000)</f>
        <v/>
      </c>
      <c r="AJ345" s="188" t="str">
        <f>IF(SUM(作業所!I345)=0,"",SUM(作業所!I345)/1000)</f>
        <v/>
      </c>
      <c r="AK345" s="188" t="str">
        <f>IF(SUM(作業所!K345)=0,"",SUM(作業所!K345)/1000)</f>
        <v/>
      </c>
      <c r="AL345" s="188" t="str">
        <f>IF(SUM(作業所!R345)=0,"",SUM(作業所!R345)/1000)</f>
        <v/>
      </c>
      <c r="AM345" s="187" t="str">
        <f>IF(SUM('市受託(公益)'!H345)=0,"",SUM('市受託(公益)'!H345)/1000)</f>
        <v/>
      </c>
      <c r="AN345" s="188"/>
      <c r="AO345" s="188"/>
      <c r="AP345" s="188"/>
      <c r="AQ345" s="188"/>
    </row>
    <row r="346" spans="1:43" ht="16.5" hidden="1" customHeight="1" outlineLevel="3">
      <c r="A346" s="183"/>
      <c r="F346" s="192" t="s">
        <v>779</v>
      </c>
      <c r="G346" s="44" t="s">
        <v>799</v>
      </c>
      <c r="H346" s="179">
        <v>0</v>
      </c>
      <c r="I346" s="179">
        <f t="shared" si="10"/>
        <v>90</v>
      </c>
      <c r="J346" s="179">
        <f t="shared" si="11"/>
        <v>90</v>
      </c>
      <c r="K346" s="186" t="str">
        <f>IF(SUM(法人!H346)=0,"",SUM(法人!H346)/1000)</f>
        <v/>
      </c>
      <c r="L346" s="187" t="str">
        <f>IF(SUM(地域!H346)=0,"",SUM(地域!H346)/1000)</f>
        <v/>
      </c>
      <c r="M346" s="187">
        <f>IF(SUM(相談!H346)=0,"",SUM(相談!H346)/1000)</f>
        <v>90</v>
      </c>
      <c r="N346" s="188" t="str">
        <f>IF(SUM(相談!I346)=0,"",SUM(相談!I346)/1000)</f>
        <v/>
      </c>
      <c r="O346" s="188" t="str">
        <f>IF(SUM(相談!M346)=0,"",SUM(相談!M346)/1000)</f>
        <v/>
      </c>
      <c r="P346" s="188">
        <f>IF(SUM(相談!T346)=0,"",SUM(相談!T346)/1000)</f>
        <v>90</v>
      </c>
      <c r="Q346" s="187" t="str">
        <f>IF(SUM(基金!H346)=0,"",SUM(基金!H346)/1000)</f>
        <v/>
      </c>
      <c r="R346" s="181" t="str">
        <f>IF(SUM(善銀!H346)=0,"",SUM(善銀!H346)/1000)</f>
        <v/>
      </c>
      <c r="S346" s="187" t="str">
        <f>IF(SUM(一般募金!H346)=0,"",SUM(一般募金!H346)/1000)</f>
        <v/>
      </c>
      <c r="T346" s="188" t="str">
        <f>IF(SUM(一般募金!I346)=0,"",SUM(一般募金!I346)/1000)</f>
        <v/>
      </c>
      <c r="U346" s="188" t="e">
        <f>IF(SUM(一般募金!#REF!)=0,"",SUM(一般募金!#REF!)/1000)</f>
        <v>#REF!</v>
      </c>
      <c r="V346" s="188" t="str">
        <f>IF(SUM(一般募金!K346)=0,"",SUM(一般募金!K346)/1000)</f>
        <v/>
      </c>
      <c r="W346" s="187" t="str">
        <f>IF(SUM(歳末募金!H346)=0,"",SUM(歳末募金!I346)/1000)</f>
        <v/>
      </c>
      <c r="X346" s="187" t="str">
        <f>IF(SUM(センター管理!H346)=0,"",SUM(センター管理!H346)/1000)</f>
        <v/>
      </c>
      <c r="Y346" s="188" t="str">
        <f>IF(SUM(センター管理!I346)=0,"",SUM(センター管理!I346)/1000)</f>
        <v/>
      </c>
      <c r="Z346" s="188" t="str">
        <f>IF(SUM(センター管理!K346)=0,"",SUM(センター管理!K346)/1000)</f>
        <v/>
      </c>
      <c r="AA346" s="188" t="e">
        <f>IF(SUM(センター管理!#REF!)=0,"",SUM(センター管理!#REF!)/1000)</f>
        <v>#REF!</v>
      </c>
      <c r="AB346" s="187" t="str">
        <f>IF(SUM(居宅!H346)=0,"",SUM(居宅!H346)/1000)</f>
        <v/>
      </c>
      <c r="AC346" s="188" t="str">
        <f>IF(SUM(居宅!I346)=0,"",SUM(居宅!I346)/1000)</f>
        <v/>
      </c>
      <c r="AD346" s="188" t="str">
        <f>IF(SUM(居宅!L346)=0,"",SUM(居宅!L346)/1000)</f>
        <v/>
      </c>
      <c r="AE346" s="188" t="str">
        <f>IF(SUM(居宅!AF346)=0,"",SUM(居宅!AF346)/1000)</f>
        <v/>
      </c>
      <c r="AF346" s="188" t="str">
        <f>IF(SUM(居宅!AJ346)=0,"",SUM(居宅!AJ346)/1000)</f>
        <v/>
      </c>
      <c r="AG346" s="188" t="str">
        <f>IF(SUM(居宅!AT346)=0,"",SUM(居宅!AT346)/1000)</f>
        <v/>
      </c>
      <c r="AH346" s="188" t="str">
        <f>IF(SUM(居宅!BA346)=0,"",SUM(居宅!BA346)/1000)</f>
        <v/>
      </c>
      <c r="AI346" s="187" t="str">
        <f>IF(SUM(作業所!H346)=0,"",SUM(作業所!H346)/1000)</f>
        <v/>
      </c>
      <c r="AJ346" s="188" t="str">
        <f>IF(SUM(作業所!I346)=0,"",SUM(作業所!I346)/1000)</f>
        <v/>
      </c>
      <c r="AK346" s="188" t="str">
        <f>IF(SUM(作業所!K346)=0,"",SUM(作業所!K346)/1000)</f>
        <v/>
      </c>
      <c r="AL346" s="188" t="str">
        <f>IF(SUM(作業所!R346)=0,"",SUM(作業所!R346)/1000)</f>
        <v/>
      </c>
      <c r="AM346" s="187" t="str">
        <f>IF(SUM('市受託(公益)'!H346)=0,"",SUM('市受託(公益)'!H346)/1000)</f>
        <v/>
      </c>
      <c r="AN346" s="188"/>
      <c r="AO346" s="188"/>
      <c r="AP346" s="188"/>
      <c r="AQ346" s="188"/>
    </row>
    <row r="347" spans="1:43" ht="16.5" hidden="1" customHeight="1" outlineLevel="3">
      <c r="A347" s="183"/>
      <c r="F347" s="192" t="s">
        <v>776</v>
      </c>
      <c r="G347" s="44" t="s">
        <v>800</v>
      </c>
      <c r="H347" s="179">
        <v>0</v>
      </c>
      <c r="I347" s="179">
        <f t="shared" si="10"/>
        <v>90</v>
      </c>
      <c r="J347" s="179">
        <f t="shared" si="11"/>
        <v>90</v>
      </c>
      <c r="K347" s="186" t="str">
        <f>IF(SUM(法人!H347)=0,"",SUM(法人!H347)/1000)</f>
        <v/>
      </c>
      <c r="L347" s="187" t="str">
        <f>IF(SUM(地域!H347)=0,"",SUM(地域!H347)/1000)</f>
        <v/>
      </c>
      <c r="M347" s="187">
        <f>IF(SUM(相談!H347)=0,"",SUM(相談!H347)/1000)</f>
        <v>90</v>
      </c>
      <c r="N347" s="188" t="str">
        <f>IF(SUM(相談!I347)=0,"",SUM(相談!I347)/1000)</f>
        <v/>
      </c>
      <c r="O347" s="188" t="str">
        <f>IF(SUM(相談!M347)=0,"",SUM(相談!M347)/1000)</f>
        <v/>
      </c>
      <c r="P347" s="188">
        <f>IF(SUM(相談!T347)=0,"",SUM(相談!T347)/1000)</f>
        <v>90</v>
      </c>
      <c r="Q347" s="187" t="str">
        <f>IF(SUM(基金!H347)=0,"",SUM(基金!H347)/1000)</f>
        <v/>
      </c>
      <c r="R347" s="181" t="str">
        <f>IF(SUM(善銀!H347)=0,"",SUM(善銀!H347)/1000)</f>
        <v/>
      </c>
      <c r="S347" s="187" t="str">
        <f>IF(SUM(一般募金!H347)=0,"",SUM(一般募金!H347)/1000)</f>
        <v/>
      </c>
      <c r="T347" s="188" t="str">
        <f>IF(SUM(一般募金!I347)=0,"",SUM(一般募金!I347)/1000)</f>
        <v/>
      </c>
      <c r="U347" s="188" t="e">
        <f>IF(SUM(一般募金!#REF!)=0,"",SUM(一般募金!#REF!)/1000)</f>
        <v>#REF!</v>
      </c>
      <c r="V347" s="188" t="str">
        <f>IF(SUM(一般募金!K347)=0,"",SUM(一般募金!K347)/1000)</f>
        <v/>
      </c>
      <c r="W347" s="187" t="str">
        <f>IF(SUM(歳末募金!H347)=0,"",SUM(歳末募金!I347)/1000)</f>
        <v/>
      </c>
      <c r="X347" s="187" t="str">
        <f>IF(SUM(センター管理!H347)=0,"",SUM(センター管理!H347)/1000)</f>
        <v/>
      </c>
      <c r="Y347" s="188" t="str">
        <f>IF(SUM(センター管理!I347)=0,"",SUM(センター管理!I347)/1000)</f>
        <v/>
      </c>
      <c r="Z347" s="188" t="str">
        <f>IF(SUM(センター管理!K347)=0,"",SUM(センター管理!K347)/1000)</f>
        <v/>
      </c>
      <c r="AA347" s="188" t="e">
        <f>IF(SUM(センター管理!#REF!)=0,"",SUM(センター管理!#REF!)/1000)</f>
        <v>#REF!</v>
      </c>
      <c r="AB347" s="187" t="str">
        <f>IF(SUM(居宅!H347)=0,"",SUM(居宅!H347)/1000)</f>
        <v/>
      </c>
      <c r="AC347" s="188" t="str">
        <f>IF(SUM(居宅!I347)=0,"",SUM(居宅!I347)/1000)</f>
        <v/>
      </c>
      <c r="AD347" s="188" t="str">
        <f>IF(SUM(居宅!L347)=0,"",SUM(居宅!L347)/1000)</f>
        <v/>
      </c>
      <c r="AE347" s="188" t="str">
        <f>IF(SUM(居宅!AF347)=0,"",SUM(居宅!AF347)/1000)</f>
        <v/>
      </c>
      <c r="AF347" s="188" t="str">
        <f>IF(SUM(居宅!AJ347)=0,"",SUM(居宅!AJ347)/1000)</f>
        <v/>
      </c>
      <c r="AG347" s="188" t="str">
        <f>IF(SUM(居宅!AT347)=0,"",SUM(居宅!AT347)/1000)</f>
        <v/>
      </c>
      <c r="AH347" s="188" t="str">
        <f>IF(SUM(居宅!BA347)=0,"",SUM(居宅!BA347)/1000)</f>
        <v/>
      </c>
      <c r="AI347" s="187" t="str">
        <f>IF(SUM(作業所!H347)=0,"",SUM(作業所!H347)/1000)</f>
        <v/>
      </c>
      <c r="AJ347" s="188" t="str">
        <f>IF(SUM(作業所!I347)=0,"",SUM(作業所!I347)/1000)</f>
        <v/>
      </c>
      <c r="AK347" s="188" t="str">
        <f>IF(SUM(作業所!K347)=0,"",SUM(作業所!K347)/1000)</f>
        <v/>
      </c>
      <c r="AL347" s="188" t="str">
        <f>IF(SUM(作業所!R347)=0,"",SUM(作業所!R347)/1000)</f>
        <v/>
      </c>
      <c r="AM347" s="187" t="str">
        <f>IF(SUM('市受託(公益)'!H347)=0,"",SUM('市受託(公益)'!H347)/1000)</f>
        <v/>
      </c>
      <c r="AN347" s="188"/>
      <c r="AO347" s="188"/>
      <c r="AP347" s="188"/>
      <c r="AQ347" s="188"/>
    </row>
    <row r="348" spans="1:43" ht="16.5" hidden="1" customHeight="1" outlineLevel="3">
      <c r="A348" s="183"/>
      <c r="F348" s="192" t="s">
        <v>780</v>
      </c>
      <c r="G348" s="44" t="s">
        <v>801</v>
      </c>
      <c r="H348" s="179">
        <v>0</v>
      </c>
      <c r="I348" s="179">
        <f t="shared" si="10"/>
        <v>90</v>
      </c>
      <c r="J348" s="179">
        <f t="shared" si="11"/>
        <v>90</v>
      </c>
      <c r="K348" s="186" t="str">
        <f>IF(SUM(法人!H348)=0,"",SUM(法人!H348)/1000)</f>
        <v/>
      </c>
      <c r="L348" s="187" t="str">
        <f>IF(SUM(地域!H348)=0,"",SUM(地域!H348)/1000)</f>
        <v/>
      </c>
      <c r="M348" s="187">
        <f>IF(SUM(相談!H348)=0,"",SUM(相談!H348)/1000)</f>
        <v>90</v>
      </c>
      <c r="N348" s="188" t="str">
        <f>IF(SUM(相談!I348)=0,"",SUM(相談!I348)/1000)</f>
        <v/>
      </c>
      <c r="O348" s="188" t="str">
        <f>IF(SUM(相談!M348)=0,"",SUM(相談!M348)/1000)</f>
        <v/>
      </c>
      <c r="P348" s="188">
        <f>IF(SUM(相談!T348)=0,"",SUM(相談!T348)/1000)</f>
        <v>90</v>
      </c>
      <c r="Q348" s="187" t="str">
        <f>IF(SUM(基金!H348)=0,"",SUM(基金!H348)/1000)</f>
        <v/>
      </c>
      <c r="R348" s="181" t="str">
        <f>IF(SUM(善銀!H348)=0,"",SUM(善銀!H348)/1000)</f>
        <v/>
      </c>
      <c r="S348" s="187" t="str">
        <f>IF(SUM(一般募金!H348)=0,"",SUM(一般募金!H348)/1000)</f>
        <v/>
      </c>
      <c r="T348" s="188" t="str">
        <f>IF(SUM(一般募金!I348)=0,"",SUM(一般募金!I348)/1000)</f>
        <v/>
      </c>
      <c r="U348" s="188" t="e">
        <f>IF(SUM(一般募金!#REF!)=0,"",SUM(一般募金!#REF!)/1000)</f>
        <v>#REF!</v>
      </c>
      <c r="V348" s="188" t="str">
        <f>IF(SUM(一般募金!K348)=0,"",SUM(一般募金!K348)/1000)</f>
        <v/>
      </c>
      <c r="W348" s="187" t="str">
        <f>IF(SUM(歳末募金!H348)=0,"",SUM(歳末募金!I348)/1000)</f>
        <v/>
      </c>
      <c r="X348" s="187" t="str">
        <f>IF(SUM(センター管理!H348)=0,"",SUM(センター管理!H348)/1000)</f>
        <v/>
      </c>
      <c r="Y348" s="188" t="str">
        <f>IF(SUM(センター管理!I348)=0,"",SUM(センター管理!I348)/1000)</f>
        <v/>
      </c>
      <c r="Z348" s="188" t="str">
        <f>IF(SUM(センター管理!K348)=0,"",SUM(センター管理!K348)/1000)</f>
        <v/>
      </c>
      <c r="AA348" s="188" t="e">
        <f>IF(SUM(センター管理!#REF!)=0,"",SUM(センター管理!#REF!)/1000)</f>
        <v>#REF!</v>
      </c>
      <c r="AB348" s="187" t="str">
        <f>IF(SUM(居宅!H348)=0,"",SUM(居宅!H348)/1000)</f>
        <v/>
      </c>
      <c r="AC348" s="188" t="str">
        <f>IF(SUM(居宅!I348)=0,"",SUM(居宅!I348)/1000)</f>
        <v/>
      </c>
      <c r="AD348" s="188" t="str">
        <f>IF(SUM(居宅!L348)=0,"",SUM(居宅!L348)/1000)</f>
        <v/>
      </c>
      <c r="AE348" s="188" t="str">
        <f>IF(SUM(居宅!AF348)=0,"",SUM(居宅!AF348)/1000)</f>
        <v/>
      </c>
      <c r="AF348" s="188" t="str">
        <f>IF(SUM(居宅!AJ348)=0,"",SUM(居宅!AJ348)/1000)</f>
        <v/>
      </c>
      <c r="AG348" s="188" t="str">
        <f>IF(SUM(居宅!AT348)=0,"",SUM(居宅!AT348)/1000)</f>
        <v/>
      </c>
      <c r="AH348" s="188" t="str">
        <f>IF(SUM(居宅!BA348)=0,"",SUM(居宅!BA348)/1000)</f>
        <v/>
      </c>
      <c r="AI348" s="187" t="str">
        <f>IF(SUM(作業所!H348)=0,"",SUM(作業所!H348)/1000)</f>
        <v/>
      </c>
      <c r="AJ348" s="188" t="str">
        <f>IF(SUM(作業所!I348)=0,"",SUM(作業所!I348)/1000)</f>
        <v/>
      </c>
      <c r="AK348" s="188" t="str">
        <f>IF(SUM(作業所!K348)=0,"",SUM(作業所!K348)/1000)</f>
        <v/>
      </c>
      <c r="AL348" s="188" t="str">
        <f>IF(SUM(作業所!R348)=0,"",SUM(作業所!R348)/1000)</f>
        <v/>
      </c>
      <c r="AM348" s="187" t="str">
        <f>IF(SUM('市受託(公益)'!H348)=0,"",SUM('市受託(公益)'!H348)/1000)</f>
        <v/>
      </c>
      <c r="AN348" s="188"/>
      <c r="AO348" s="188"/>
      <c r="AP348" s="188"/>
      <c r="AQ348" s="188"/>
    </row>
    <row r="349" spans="1:43" ht="16.5" hidden="1" customHeight="1" outlineLevel="3">
      <c r="A349" s="183"/>
      <c r="F349" s="192" t="s">
        <v>786</v>
      </c>
      <c r="G349" s="44" t="s">
        <v>802</v>
      </c>
      <c r="H349" s="179">
        <v>0</v>
      </c>
      <c r="I349" s="179">
        <f t="shared" si="10"/>
        <v>90</v>
      </c>
      <c r="J349" s="179">
        <f t="shared" si="11"/>
        <v>90</v>
      </c>
      <c r="K349" s="186" t="str">
        <f>IF(SUM(法人!H349)=0,"",SUM(法人!H349)/1000)</f>
        <v/>
      </c>
      <c r="L349" s="187" t="str">
        <f>IF(SUM(地域!H349)=0,"",SUM(地域!H349)/1000)</f>
        <v/>
      </c>
      <c r="M349" s="187">
        <f>IF(SUM(相談!H349)=0,"",SUM(相談!H349)/1000)</f>
        <v>90</v>
      </c>
      <c r="N349" s="188" t="str">
        <f>IF(SUM(相談!I349)=0,"",SUM(相談!I349)/1000)</f>
        <v/>
      </c>
      <c r="O349" s="188" t="str">
        <f>IF(SUM(相談!M349)=0,"",SUM(相談!M349)/1000)</f>
        <v/>
      </c>
      <c r="P349" s="188">
        <f>IF(SUM(相談!T349)=0,"",SUM(相談!T349)/1000)</f>
        <v>90</v>
      </c>
      <c r="Q349" s="187" t="str">
        <f>IF(SUM(基金!H349)=0,"",SUM(基金!H349)/1000)</f>
        <v/>
      </c>
      <c r="R349" s="181" t="str">
        <f>IF(SUM(善銀!H349)=0,"",SUM(善銀!H349)/1000)</f>
        <v/>
      </c>
      <c r="S349" s="187" t="str">
        <f>IF(SUM(一般募金!H349)=0,"",SUM(一般募金!H349)/1000)</f>
        <v/>
      </c>
      <c r="T349" s="188" t="str">
        <f>IF(SUM(一般募金!I349)=0,"",SUM(一般募金!I349)/1000)</f>
        <v/>
      </c>
      <c r="U349" s="188" t="e">
        <f>IF(SUM(一般募金!#REF!)=0,"",SUM(一般募金!#REF!)/1000)</f>
        <v>#REF!</v>
      </c>
      <c r="V349" s="188" t="str">
        <f>IF(SUM(一般募金!K349)=0,"",SUM(一般募金!K349)/1000)</f>
        <v/>
      </c>
      <c r="W349" s="187" t="str">
        <f>IF(SUM(歳末募金!H349)=0,"",SUM(歳末募金!I349)/1000)</f>
        <v/>
      </c>
      <c r="X349" s="187" t="str">
        <f>IF(SUM(センター管理!H349)=0,"",SUM(センター管理!H349)/1000)</f>
        <v/>
      </c>
      <c r="Y349" s="188" t="str">
        <f>IF(SUM(センター管理!I349)=0,"",SUM(センター管理!I349)/1000)</f>
        <v/>
      </c>
      <c r="Z349" s="188" t="str">
        <f>IF(SUM(センター管理!K349)=0,"",SUM(センター管理!K349)/1000)</f>
        <v/>
      </c>
      <c r="AA349" s="188" t="e">
        <f>IF(SUM(センター管理!#REF!)=0,"",SUM(センター管理!#REF!)/1000)</f>
        <v>#REF!</v>
      </c>
      <c r="AB349" s="187" t="str">
        <f>IF(SUM(居宅!H349)=0,"",SUM(居宅!H349)/1000)</f>
        <v/>
      </c>
      <c r="AC349" s="188" t="str">
        <f>IF(SUM(居宅!I349)=0,"",SUM(居宅!I349)/1000)</f>
        <v/>
      </c>
      <c r="AD349" s="188" t="str">
        <f>IF(SUM(居宅!L349)=0,"",SUM(居宅!L349)/1000)</f>
        <v/>
      </c>
      <c r="AE349" s="188" t="str">
        <f>IF(SUM(居宅!AF349)=0,"",SUM(居宅!AF349)/1000)</f>
        <v/>
      </c>
      <c r="AF349" s="188" t="str">
        <f>IF(SUM(居宅!AJ349)=0,"",SUM(居宅!AJ349)/1000)</f>
        <v/>
      </c>
      <c r="AG349" s="188" t="str">
        <f>IF(SUM(居宅!AT349)=0,"",SUM(居宅!AT349)/1000)</f>
        <v/>
      </c>
      <c r="AH349" s="188" t="str">
        <f>IF(SUM(居宅!BA349)=0,"",SUM(居宅!BA349)/1000)</f>
        <v/>
      </c>
      <c r="AI349" s="187" t="str">
        <f>IF(SUM(作業所!H349)=0,"",SUM(作業所!H349)/1000)</f>
        <v/>
      </c>
      <c r="AJ349" s="188" t="str">
        <f>IF(SUM(作業所!I349)=0,"",SUM(作業所!I349)/1000)</f>
        <v/>
      </c>
      <c r="AK349" s="188" t="str">
        <f>IF(SUM(作業所!K349)=0,"",SUM(作業所!K349)/1000)</f>
        <v/>
      </c>
      <c r="AL349" s="188" t="str">
        <f>IF(SUM(作業所!R349)=0,"",SUM(作業所!R349)/1000)</f>
        <v/>
      </c>
      <c r="AM349" s="187" t="str">
        <f>IF(SUM('市受託(公益)'!H349)=0,"",SUM('市受託(公益)'!H349)/1000)</f>
        <v/>
      </c>
      <c r="AN349" s="188"/>
      <c r="AO349" s="188"/>
      <c r="AP349" s="188"/>
      <c r="AQ349" s="188"/>
    </row>
    <row r="350" spans="1:43" s="182" customFormat="1" ht="16.5" collapsed="1">
      <c r="A350" s="177"/>
      <c r="B350" s="15" t="s">
        <v>586</v>
      </c>
      <c r="C350" s="16" t="s">
        <v>46</v>
      </c>
      <c r="D350" s="19"/>
      <c r="E350" s="189"/>
      <c r="F350" s="190"/>
      <c r="G350" s="189"/>
      <c r="H350" s="179">
        <v>5895</v>
      </c>
      <c r="I350" s="179">
        <f t="shared" si="10"/>
        <v>5000</v>
      </c>
      <c r="J350" s="179">
        <f t="shared" si="11"/>
        <v>-895</v>
      </c>
      <c r="K350" s="186" t="str">
        <f>IF(SUM(法人!H350)=0,"",SUM(法人!H350)/1000)</f>
        <v/>
      </c>
      <c r="L350" s="187" t="str">
        <f>IF(SUM(地域!H350)=0,"",SUM(地域!H350)/1000)</f>
        <v/>
      </c>
      <c r="M350" s="187" t="str">
        <f>IF(SUM(相談!H350)=0,"",SUM(相談!H350)/1000)</f>
        <v/>
      </c>
      <c r="N350" s="188" t="str">
        <f>IF(SUM(相談!I350)=0,"",SUM(相談!I350)/1000)</f>
        <v/>
      </c>
      <c r="O350" s="188" t="str">
        <f>IF(SUM(相談!M350)=0,"",SUM(相談!M350)/1000)</f>
        <v/>
      </c>
      <c r="P350" s="188" t="str">
        <f>IF(SUM(相談!T350)=0,"",SUM(相談!T350)/1000)</f>
        <v/>
      </c>
      <c r="Q350" s="187" t="str">
        <f>IF(SUM(基金!H350)=0,"",SUM(基金!H350)/1000)</f>
        <v/>
      </c>
      <c r="R350" s="181" t="str">
        <f>IF(SUM(善銀!H350)=0,"",SUM(善銀!H350)/1000)</f>
        <v/>
      </c>
      <c r="S350" s="187" t="str">
        <f>IF(SUM(一般募金!H350)=0,"",SUM(一般募金!H350)/1000)</f>
        <v/>
      </c>
      <c r="T350" s="188" t="str">
        <f>IF(SUM(一般募金!I350)=0,"",SUM(一般募金!I350)/1000)</f>
        <v/>
      </c>
      <c r="U350" s="188" t="e">
        <f>IF(SUM(一般募金!#REF!)=0,"",SUM(一般募金!#REF!)/1000)</f>
        <v>#REF!</v>
      </c>
      <c r="V350" s="188" t="str">
        <f>IF(SUM(一般募金!K350)=0,"",SUM(一般募金!K350)/1000)</f>
        <v/>
      </c>
      <c r="W350" s="187">
        <f>IF(SUM(歳末募金!H350)=0,"",SUM(歳末募金!I350)/1000)</f>
        <v>5000</v>
      </c>
      <c r="X350" s="187" t="str">
        <f>IF(SUM(センター管理!H350)=0,"",SUM(センター管理!H350)/1000)</f>
        <v/>
      </c>
      <c r="Y350" s="188" t="str">
        <f>IF(SUM(センター管理!I350)=0,"",SUM(センター管理!I350)/1000)</f>
        <v/>
      </c>
      <c r="Z350" s="188" t="str">
        <f>IF(SUM(センター管理!K350)=0,"",SUM(センター管理!K350)/1000)</f>
        <v/>
      </c>
      <c r="AA350" s="188" t="e">
        <f>IF(SUM(センター管理!#REF!)=0,"",SUM(センター管理!#REF!)/1000)</f>
        <v>#REF!</v>
      </c>
      <c r="AB350" s="187" t="str">
        <f>IF(SUM(居宅!H350)=0,"",SUM(居宅!H350)/1000)</f>
        <v/>
      </c>
      <c r="AC350" s="188" t="str">
        <f>IF(SUM(居宅!I350)=0,"",SUM(居宅!I350)/1000)</f>
        <v/>
      </c>
      <c r="AD350" s="188" t="str">
        <f>IF(SUM(居宅!L350)=0,"",SUM(居宅!L350)/1000)</f>
        <v/>
      </c>
      <c r="AE350" s="188" t="str">
        <f>IF(SUM(居宅!AF350)=0,"",SUM(居宅!AF350)/1000)</f>
        <v/>
      </c>
      <c r="AF350" s="188" t="str">
        <f>IF(SUM(居宅!AJ350)=0,"",SUM(居宅!AJ350)/1000)</f>
        <v/>
      </c>
      <c r="AG350" s="188" t="str">
        <f>IF(SUM(居宅!AT350)=0,"",SUM(居宅!AT350)/1000)</f>
        <v/>
      </c>
      <c r="AH350" s="188" t="str">
        <f>IF(SUM(居宅!BA350)=0,"",SUM(居宅!BA350)/1000)</f>
        <v/>
      </c>
      <c r="AI350" s="187" t="str">
        <f>IF(SUM(作業所!H350)=0,"",SUM(作業所!H350)/1000)</f>
        <v/>
      </c>
      <c r="AJ350" s="188" t="str">
        <f>IF(SUM(作業所!I350)=0,"",SUM(作業所!I350)/1000)</f>
        <v/>
      </c>
      <c r="AK350" s="188" t="str">
        <f>IF(SUM(作業所!K350)=0,"",SUM(作業所!K350)/1000)</f>
        <v/>
      </c>
      <c r="AL350" s="188" t="str">
        <f>IF(SUM(作業所!R350)=0,"",SUM(作業所!R350)/1000)</f>
        <v/>
      </c>
      <c r="AM350" s="187" t="str">
        <f>IF(SUM('市受託(公益)'!H350)=0,"",SUM('市受託(公益)'!H350)/1000)</f>
        <v/>
      </c>
      <c r="AN350" s="187" t="str">
        <f>IF(SUM('市受託(公益)'!I350)=0,"",SUM('市受託(公益)'!I350)/1000)</f>
        <v/>
      </c>
      <c r="AO350" s="187" t="str">
        <f>IF(SUM('市受託(公益)'!K350)=0,"",SUM('市受託(公益)'!K350)/1000)</f>
        <v/>
      </c>
      <c r="AP350" s="187" t="str">
        <f>IF(SUM('市受託(公益)'!M350)=0,"",SUM('市受託(公益)'!M350)/1000)</f>
        <v/>
      </c>
      <c r="AQ350" s="187" t="e">
        <f>IF(SUM('市受託(公益)'!#REF!)=0,"",SUM('市受託(公益)'!#REF!)/1000)</f>
        <v>#REF!</v>
      </c>
    </row>
    <row r="351" spans="1:43" ht="16.5" hidden="1" customHeight="1" outlineLevel="1">
      <c r="A351" s="183"/>
      <c r="B351" s="25"/>
      <c r="C351" s="184"/>
      <c r="D351" s="28" t="s">
        <v>587</v>
      </c>
      <c r="E351" s="48" t="s">
        <v>434</v>
      </c>
      <c r="F351" s="49"/>
      <c r="G351" s="185"/>
      <c r="H351" s="179">
        <v>5895</v>
      </c>
      <c r="I351" s="179">
        <f t="shared" si="10"/>
        <v>5000</v>
      </c>
      <c r="J351" s="179">
        <f t="shared" si="11"/>
        <v>-895</v>
      </c>
      <c r="K351" s="186" t="str">
        <f>IF(SUM(法人!H351)=0,"",SUM(法人!H351)/1000)</f>
        <v/>
      </c>
      <c r="L351" s="187" t="str">
        <f>IF(SUM(地域!H351)=0,"",SUM(地域!H351)/1000)</f>
        <v/>
      </c>
      <c r="M351" s="187" t="str">
        <f>IF(SUM(相談!H351)=0,"",SUM(相談!H351)/1000)</f>
        <v/>
      </c>
      <c r="N351" s="188" t="str">
        <f>IF(SUM(相談!I351)=0,"",SUM(相談!I351)/1000)</f>
        <v/>
      </c>
      <c r="O351" s="188" t="str">
        <f>IF(SUM(相談!M351)=0,"",SUM(相談!M351)/1000)</f>
        <v/>
      </c>
      <c r="P351" s="188" t="str">
        <f>IF(SUM(相談!T351)=0,"",SUM(相談!T351)/1000)</f>
        <v/>
      </c>
      <c r="Q351" s="187" t="str">
        <f>IF(SUM(基金!H351)=0,"",SUM(基金!H351)/1000)</f>
        <v/>
      </c>
      <c r="R351" s="181" t="str">
        <f>IF(SUM(善銀!H351)=0,"",SUM(善銀!H351)/1000)</f>
        <v/>
      </c>
      <c r="S351" s="187" t="str">
        <f>IF(SUM(一般募金!H351)=0,"",SUM(一般募金!H351)/1000)</f>
        <v/>
      </c>
      <c r="T351" s="188" t="str">
        <f>IF(SUM(一般募金!I351)=0,"",SUM(一般募金!I351)/1000)</f>
        <v/>
      </c>
      <c r="U351" s="188" t="e">
        <f>IF(SUM(一般募金!#REF!)=0,"",SUM(一般募金!#REF!)/1000)</f>
        <v>#REF!</v>
      </c>
      <c r="V351" s="188" t="str">
        <f>IF(SUM(一般募金!K351)=0,"",SUM(一般募金!K351)/1000)</f>
        <v/>
      </c>
      <c r="W351" s="187">
        <f>IF(SUM(歳末募金!H351)=0,"",SUM(歳末募金!I351)/1000)</f>
        <v>5000</v>
      </c>
      <c r="X351" s="187" t="str">
        <f>IF(SUM(センター管理!H351)=0,"",SUM(センター管理!H351)/1000)</f>
        <v/>
      </c>
      <c r="Y351" s="188" t="str">
        <f>IF(SUM(センター管理!I351)=0,"",SUM(センター管理!I351)/1000)</f>
        <v/>
      </c>
      <c r="Z351" s="188" t="str">
        <f>IF(SUM(センター管理!K351)=0,"",SUM(センター管理!K351)/1000)</f>
        <v/>
      </c>
      <c r="AA351" s="188" t="e">
        <f>IF(SUM(センター管理!#REF!)=0,"",SUM(センター管理!#REF!)/1000)</f>
        <v>#REF!</v>
      </c>
      <c r="AB351" s="187" t="str">
        <f>IF(SUM(居宅!H351)=0,"",SUM(居宅!H351)/1000)</f>
        <v/>
      </c>
      <c r="AC351" s="188" t="str">
        <f>IF(SUM(居宅!I351)=0,"",SUM(居宅!I351)/1000)</f>
        <v/>
      </c>
      <c r="AD351" s="188" t="str">
        <f>IF(SUM(居宅!L351)=0,"",SUM(居宅!L351)/1000)</f>
        <v/>
      </c>
      <c r="AE351" s="188" t="str">
        <f>IF(SUM(居宅!AF351)=0,"",SUM(居宅!AF351)/1000)</f>
        <v/>
      </c>
      <c r="AF351" s="188" t="str">
        <f>IF(SUM(居宅!AJ351)=0,"",SUM(居宅!AJ351)/1000)</f>
        <v/>
      </c>
      <c r="AG351" s="188" t="str">
        <f>IF(SUM(居宅!AT351)=0,"",SUM(居宅!AT351)/1000)</f>
        <v/>
      </c>
      <c r="AH351" s="188" t="str">
        <f>IF(SUM(居宅!BA351)=0,"",SUM(居宅!BA351)/1000)</f>
        <v/>
      </c>
      <c r="AI351" s="187" t="str">
        <f>IF(SUM(作業所!H351)=0,"",SUM(作業所!H351)/1000)</f>
        <v/>
      </c>
      <c r="AJ351" s="188" t="str">
        <f>IF(SUM(作業所!I351)=0,"",SUM(作業所!I351)/1000)</f>
        <v/>
      </c>
      <c r="AK351" s="188" t="str">
        <f>IF(SUM(作業所!K351)=0,"",SUM(作業所!K351)/1000)</f>
        <v/>
      </c>
      <c r="AL351" s="188" t="str">
        <f>IF(SUM(作業所!R351)=0,"",SUM(作業所!R351)/1000)</f>
        <v/>
      </c>
      <c r="AM351" s="187" t="str">
        <f>IF(SUM('市受託(公益)'!H351)=0,"",SUM('市受託(公益)'!H351)/1000)</f>
        <v/>
      </c>
      <c r="AN351" s="188" t="str">
        <f>IF(SUM('市受託(公益)'!I351)=0,"",SUM('市受託(公益)'!I351)/1000)</f>
        <v/>
      </c>
      <c r="AO351" s="188" t="str">
        <f>IF(SUM('市受託(公益)'!K351)=0,"",SUM('市受託(公益)'!K351)/1000)</f>
        <v/>
      </c>
      <c r="AP351" s="188" t="str">
        <f>IF(SUM('市受託(公益)'!M351)=0,"",SUM('市受託(公益)'!M351)/1000)</f>
        <v/>
      </c>
      <c r="AQ351" s="188" t="e">
        <f>IF(SUM('市受託(公益)'!#REF!)=0,"",SUM('市受託(公益)'!#REF!)/1000)</f>
        <v>#REF!</v>
      </c>
    </row>
    <row r="352" spans="1:43" s="182" customFormat="1" ht="16.5" collapsed="1">
      <c r="A352" s="177"/>
      <c r="B352" s="15" t="s">
        <v>588</v>
      </c>
      <c r="C352" s="16" t="s">
        <v>47</v>
      </c>
      <c r="D352" s="19"/>
      <c r="E352" s="189"/>
      <c r="F352" s="190"/>
      <c r="G352" s="189"/>
      <c r="H352" s="179">
        <v>11588</v>
      </c>
      <c r="I352" s="179">
        <f t="shared" si="10"/>
        <v>19756</v>
      </c>
      <c r="J352" s="179">
        <f t="shared" si="11"/>
        <v>8168</v>
      </c>
      <c r="K352" s="186" t="str">
        <f>IF(SUM(法人!H352)=0,"",SUM(法人!H352)/1000)</f>
        <v/>
      </c>
      <c r="L352" s="187">
        <f>IF(SUM(地域!H352)=0,"",SUM(地域!H352)/1000)</f>
        <v>1650</v>
      </c>
      <c r="M352" s="187" t="str">
        <f>IF(SUM(相談!H352)=0,"",SUM(相談!H352)/1000)</f>
        <v/>
      </c>
      <c r="N352" s="188" t="str">
        <f>IF(SUM(相談!I352)=0,"",SUM(相談!I352)/1000)</f>
        <v/>
      </c>
      <c r="O352" s="188" t="str">
        <f>IF(SUM(相談!M352)=0,"",SUM(相談!M352)/1000)</f>
        <v/>
      </c>
      <c r="P352" s="188" t="str">
        <f>IF(SUM(相談!T352)=0,"",SUM(相談!T352)/1000)</f>
        <v/>
      </c>
      <c r="Q352" s="187">
        <f>IF(SUM(基金!H352)=0,"",SUM(基金!H352)/1000)</f>
        <v>8330</v>
      </c>
      <c r="R352" s="181">
        <f>IF(SUM(善銀!H352)=0,"",SUM(善銀!H352)/1000)</f>
        <v>300</v>
      </c>
      <c r="S352" s="187">
        <f>IF(SUM(一般募金!H352)=0,"",SUM(一般募金!H352)/1000)</f>
        <v>9476</v>
      </c>
      <c r="T352" s="188" t="str">
        <f>IF(SUM(一般募金!I352)=0,"",SUM(一般募金!I352)/1000)</f>
        <v/>
      </c>
      <c r="U352" s="188" t="e">
        <f>IF(SUM(一般募金!#REF!)=0,"",SUM(一般募金!#REF!)/1000)</f>
        <v>#REF!</v>
      </c>
      <c r="V352" s="188">
        <f>IF(SUM(一般募金!K352)=0,"",SUM(一般募金!K352)/1000)</f>
        <v>9476</v>
      </c>
      <c r="W352" s="187" t="str">
        <f>IF(SUM(歳末募金!H352)=0,"",SUM(歳末募金!I352)/1000)</f>
        <v/>
      </c>
      <c r="X352" s="187" t="str">
        <f>IF(SUM(センター管理!H352)=0,"",SUM(センター管理!H352)/1000)</f>
        <v/>
      </c>
      <c r="Y352" s="188" t="str">
        <f>IF(SUM(センター管理!I352)=0,"",SUM(センター管理!I352)/1000)</f>
        <v/>
      </c>
      <c r="Z352" s="188" t="str">
        <f>IF(SUM(センター管理!K352)=0,"",SUM(センター管理!K352)/1000)</f>
        <v/>
      </c>
      <c r="AA352" s="188" t="e">
        <f>IF(SUM(センター管理!#REF!)=0,"",SUM(センター管理!#REF!)/1000)</f>
        <v>#REF!</v>
      </c>
      <c r="AB352" s="187" t="str">
        <f>IF(SUM(居宅!H352)=0,"",SUM(居宅!H352)/1000)</f>
        <v/>
      </c>
      <c r="AC352" s="188" t="str">
        <f>IF(SUM(居宅!I352)=0,"",SUM(居宅!I352)/1000)</f>
        <v/>
      </c>
      <c r="AD352" s="188" t="str">
        <f>IF(SUM(居宅!L352)=0,"",SUM(居宅!L352)/1000)</f>
        <v/>
      </c>
      <c r="AE352" s="188" t="str">
        <f>IF(SUM(居宅!AF352)=0,"",SUM(居宅!AF352)/1000)</f>
        <v/>
      </c>
      <c r="AF352" s="188" t="str">
        <f>IF(SUM(居宅!AJ352)=0,"",SUM(居宅!AJ352)/1000)</f>
        <v/>
      </c>
      <c r="AG352" s="188" t="str">
        <f>IF(SUM(居宅!AT352)=0,"",SUM(居宅!AT352)/1000)</f>
        <v/>
      </c>
      <c r="AH352" s="188" t="str">
        <f>IF(SUM(居宅!BA352)=0,"",SUM(居宅!BA352)/1000)</f>
        <v/>
      </c>
      <c r="AI352" s="187" t="str">
        <f>IF(SUM(作業所!H352)=0,"",SUM(作業所!H352)/1000)</f>
        <v/>
      </c>
      <c r="AJ352" s="188" t="str">
        <f>IF(SUM(作業所!I352)=0,"",SUM(作業所!I352)/1000)</f>
        <v/>
      </c>
      <c r="AK352" s="188" t="str">
        <f>IF(SUM(作業所!K352)=0,"",SUM(作業所!K352)/1000)</f>
        <v/>
      </c>
      <c r="AL352" s="188" t="str">
        <f>IF(SUM(作業所!R352)=0,"",SUM(作業所!R352)/1000)</f>
        <v/>
      </c>
      <c r="AM352" s="187" t="str">
        <f>IF(SUM('市受託(公益)'!H352)=0,"",SUM('市受託(公益)'!H352)/1000)</f>
        <v/>
      </c>
      <c r="AN352" s="187" t="str">
        <f>IF(SUM('市受託(公益)'!I352)=0,"",SUM('市受託(公益)'!I352)/1000)</f>
        <v/>
      </c>
      <c r="AO352" s="187" t="str">
        <f>IF(SUM('市受託(公益)'!K352)=0,"",SUM('市受託(公益)'!K352)/1000)</f>
        <v/>
      </c>
      <c r="AP352" s="187" t="str">
        <f>IF(SUM('市受託(公益)'!M352)=0,"",SUM('市受託(公益)'!M352)/1000)</f>
        <v/>
      </c>
      <c r="AQ352" s="187" t="e">
        <f>IF(SUM('市受託(公益)'!#REF!)=0,"",SUM('市受託(公益)'!#REF!)/1000)</f>
        <v>#REF!</v>
      </c>
    </row>
    <row r="353" spans="1:43" ht="16.5" hidden="1" customHeight="1" outlineLevel="1">
      <c r="A353" s="183"/>
      <c r="B353" s="18"/>
      <c r="C353" s="184"/>
      <c r="D353" s="28" t="s">
        <v>589</v>
      </c>
      <c r="E353" s="48" t="s">
        <v>47</v>
      </c>
      <c r="F353" s="49"/>
      <c r="G353" s="185"/>
      <c r="H353" s="179">
        <v>11588</v>
      </c>
      <c r="I353" s="179">
        <f t="shared" si="10"/>
        <v>19756</v>
      </c>
      <c r="J353" s="179">
        <f t="shared" si="11"/>
        <v>8168</v>
      </c>
      <c r="K353" s="186" t="str">
        <f>IF(SUM(法人!H353)=0,"",SUM(法人!H353)/1000)</f>
        <v/>
      </c>
      <c r="L353" s="187">
        <f>IF(SUM(地域!H353)=0,"",SUM(地域!H353)/1000)</f>
        <v>1650</v>
      </c>
      <c r="M353" s="187" t="str">
        <f>IF(SUM(相談!H353)=0,"",SUM(相談!H353)/1000)</f>
        <v/>
      </c>
      <c r="N353" s="188" t="str">
        <f>IF(SUM(相談!I353)=0,"",SUM(相談!I353)/1000)</f>
        <v/>
      </c>
      <c r="O353" s="188" t="str">
        <f>IF(SUM(相談!M353)=0,"",SUM(相談!M353)/1000)</f>
        <v/>
      </c>
      <c r="P353" s="188" t="str">
        <f>IF(SUM(相談!T353)=0,"",SUM(相談!T353)/1000)</f>
        <v/>
      </c>
      <c r="Q353" s="187">
        <f>IF(SUM(基金!H353)=0,"",SUM(基金!H353)/1000)</f>
        <v>8330</v>
      </c>
      <c r="R353" s="181">
        <f>IF(SUM(善銀!H353)=0,"",SUM(善銀!H353)/1000)</f>
        <v>300</v>
      </c>
      <c r="S353" s="187">
        <f>IF(SUM(一般募金!H353)=0,"",SUM(一般募金!H353)/1000)</f>
        <v>9476</v>
      </c>
      <c r="T353" s="188" t="str">
        <f>IF(SUM(一般募金!I353)=0,"",SUM(一般募金!I353)/1000)</f>
        <v/>
      </c>
      <c r="U353" s="188" t="e">
        <f>IF(SUM(一般募金!#REF!)=0,"",SUM(一般募金!#REF!)/1000)</f>
        <v>#REF!</v>
      </c>
      <c r="V353" s="188">
        <f>IF(SUM(一般募金!K353)=0,"",SUM(一般募金!K353)/1000)</f>
        <v>9476</v>
      </c>
      <c r="W353" s="187" t="str">
        <f>IF(SUM(歳末募金!H353)=0,"",SUM(歳末募金!I353)/1000)</f>
        <v/>
      </c>
      <c r="X353" s="187" t="str">
        <f>IF(SUM(センター管理!H353)=0,"",SUM(センター管理!H353)/1000)</f>
        <v/>
      </c>
      <c r="Y353" s="188" t="str">
        <f>IF(SUM(センター管理!I353)=0,"",SUM(センター管理!I353)/1000)</f>
        <v/>
      </c>
      <c r="Z353" s="188" t="str">
        <f>IF(SUM(センター管理!K353)=0,"",SUM(センター管理!K353)/1000)</f>
        <v/>
      </c>
      <c r="AA353" s="188" t="e">
        <f>IF(SUM(センター管理!#REF!)=0,"",SUM(センター管理!#REF!)/1000)</f>
        <v>#REF!</v>
      </c>
      <c r="AB353" s="187" t="str">
        <f>IF(SUM(居宅!H353)=0,"",SUM(居宅!H353)/1000)</f>
        <v/>
      </c>
      <c r="AC353" s="188" t="str">
        <f>IF(SUM(居宅!I353)=0,"",SUM(居宅!I353)/1000)</f>
        <v/>
      </c>
      <c r="AD353" s="188" t="str">
        <f>IF(SUM(居宅!L353)=0,"",SUM(居宅!L353)/1000)</f>
        <v/>
      </c>
      <c r="AE353" s="188" t="str">
        <f>IF(SUM(居宅!AF353)=0,"",SUM(居宅!AF353)/1000)</f>
        <v/>
      </c>
      <c r="AF353" s="188" t="str">
        <f>IF(SUM(居宅!AJ353)=0,"",SUM(居宅!AJ353)/1000)</f>
        <v/>
      </c>
      <c r="AG353" s="188" t="str">
        <f>IF(SUM(居宅!AT353)=0,"",SUM(居宅!AT353)/1000)</f>
        <v/>
      </c>
      <c r="AH353" s="188" t="str">
        <f>IF(SUM(居宅!BA353)=0,"",SUM(居宅!BA353)/1000)</f>
        <v/>
      </c>
      <c r="AI353" s="187" t="str">
        <f>IF(SUM(作業所!H353)=0,"",SUM(作業所!H353)/1000)</f>
        <v/>
      </c>
      <c r="AJ353" s="188" t="str">
        <f>IF(SUM(作業所!I353)=0,"",SUM(作業所!I353)/1000)</f>
        <v/>
      </c>
      <c r="AK353" s="188" t="str">
        <f>IF(SUM(作業所!K353)=0,"",SUM(作業所!K353)/1000)</f>
        <v/>
      </c>
      <c r="AL353" s="188" t="str">
        <f>IF(SUM(作業所!R353)=0,"",SUM(作業所!R353)/1000)</f>
        <v/>
      </c>
      <c r="AM353" s="187" t="str">
        <f>IF(SUM('市受託(公益)'!H353)=0,"",SUM('市受託(公益)'!H353)/1000)</f>
        <v/>
      </c>
      <c r="AN353" s="188" t="str">
        <f>IF(SUM('市受託(公益)'!I353)=0,"",SUM('市受託(公益)'!I353)/1000)</f>
        <v/>
      </c>
      <c r="AO353" s="188" t="str">
        <f>IF(SUM('市受託(公益)'!K353)=0,"",SUM('市受託(公益)'!K353)/1000)</f>
        <v/>
      </c>
      <c r="AP353" s="188" t="str">
        <f>IF(SUM('市受託(公益)'!M353)=0,"",SUM('市受託(公益)'!M353)/1000)</f>
        <v/>
      </c>
      <c r="AQ353" s="188" t="e">
        <f>IF(SUM('市受託(公益)'!#REF!)=0,"",SUM('市受託(公益)'!#REF!)/1000)</f>
        <v>#REF!</v>
      </c>
    </row>
    <row r="354" spans="1:43" s="182" customFormat="1" ht="16.5" collapsed="1">
      <c r="A354" s="177"/>
      <c r="B354" s="15" t="s">
        <v>136</v>
      </c>
      <c r="C354" s="16" t="s">
        <v>198</v>
      </c>
      <c r="D354" s="17"/>
      <c r="E354" s="178"/>
      <c r="F354" s="190"/>
      <c r="G354" s="189"/>
      <c r="H354" s="179">
        <v>70</v>
      </c>
      <c r="I354" s="179">
        <f t="shared" si="10"/>
        <v>63</v>
      </c>
      <c r="J354" s="179">
        <f t="shared" si="11"/>
        <v>-7</v>
      </c>
      <c r="K354" s="186" t="str">
        <f>IF(SUM(法人!H354)=0,"",SUM(法人!H354)/1000)</f>
        <v/>
      </c>
      <c r="L354" s="187" t="str">
        <f>IF(SUM(地域!H354)=0,"",SUM(地域!H354)/1000)</f>
        <v/>
      </c>
      <c r="M354" s="187" t="str">
        <f>IF(SUM(相談!H354)=0,"",SUM(相談!H354)/1000)</f>
        <v/>
      </c>
      <c r="N354" s="188" t="str">
        <f>IF(SUM(相談!I354)=0,"",SUM(相談!I354)/1000)</f>
        <v/>
      </c>
      <c r="O354" s="188" t="str">
        <f>IF(SUM(相談!M354)=0,"",SUM(相談!M354)/1000)</f>
        <v/>
      </c>
      <c r="P354" s="188" t="str">
        <f>IF(SUM(相談!T354)=0,"",SUM(相談!T354)/1000)</f>
        <v/>
      </c>
      <c r="Q354" s="187" t="str">
        <f>IF(SUM(基金!H354)=0,"",SUM(基金!H354)/1000)</f>
        <v/>
      </c>
      <c r="R354" s="181" t="str">
        <f>IF(SUM(善銀!H354)=0,"",SUM(善銀!H354)/1000)</f>
        <v/>
      </c>
      <c r="S354" s="187" t="str">
        <f>IF(SUM(一般募金!H354)=0,"",SUM(一般募金!H354)/1000)</f>
        <v/>
      </c>
      <c r="T354" s="188" t="str">
        <f>IF(SUM(一般募金!I354)=0,"",SUM(一般募金!I354)/1000)</f>
        <v/>
      </c>
      <c r="U354" s="188" t="e">
        <f>IF(SUM(一般募金!#REF!)=0,"",SUM(一般募金!#REF!)/1000)</f>
        <v>#REF!</v>
      </c>
      <c r="V354" s="188" t="str">
        <f>IF(SUM(一般募金!K354)=0,"",SUM(一般募金!K354)/1000)</f>
        <v/>
      </c>
      <c r="W354" s="187" t="str">
        <f>IF(SUM(歳末募金!H354)=0,"",SUM(歳末募金!I354)/1000)</f>
        <v/>
      </c>
      <c r="X354" s="187" t="str">
        <f>IF(SUM(センター管理!H354)=0,"",SUM(センター管理!H354)/1000)</f>
        <v/>
      </c>
      <c r="Y354" s="188" t="str">
        <f>IF(SUM(センター管理!I354)=0,"",SUM(センター管理!I354)/1000)</f>
        <v/>
      </c>
      <c r="Z354" s="188" t="str">
        <f>IF(SUM(センター管理!K354)=0,"",SUM(センター管理!K354)/1000)</f>
        <v/>
      </c>
      <c r="AA354" s="188" t="e">
        <f>IF(SUM(センター管理!#REF!)=0,"",SUM(センター管理!#REF!)/1000)</f>
        <v>#REF!</v>
      </c>
      <c r="AB354" s="187" t="str">
        <f>IF(SUM(居宅!H354)=0,"",SUM(居宅!H354)/1000)</f>
        <v/>
      </c>
      <c r="AC354" s="188" t="str">
        <f>IF(SUM(居宅!I354)=0,"",SUM(居宅!I354)/1000)</f>
        <v/>
      </c>
      <c r="AD354" s="188" t="str">
        <f>IF(SUM(居宅!L354)=0,"",SUM(居宅!L354)/1000)</f>
        <v/>
      </c>
      <c r="AE354" s="188" t="str">
        <f>IF(SUM(居宅!AF354)=0,"",SUM(居宅!AF354)/1000)</f>
        <v/>
      </c>
      <c r="AF354" s="188" t="str">
        <f>IF(SUM(居宅!AJ354)=0,"",SUM(居宅!AJ354)/1000)</f>
        <v/>
      </c>
      <c r="AG354" s="188" t="str">
        <f>IF(SUM(居宅!AT354)=0,"",SUM(居宅!AT354)/1000)</f>
        <v/>
      </c>
      <c r="AH354" s="188" t="str">
        <f>IF(SUM(居宅!BA354)=0,"",SUM(居宅!BA354)/1000)</f>
        <v/>
      </c>
      <c r="AI354" s="187">
        <f>IF(SUM(作業所!H354)=0,"",SUM(作業所!H354)/1000)</f>
        <v>63</v>
      </c>
      <c r="AJ354" s="188">
        <f>IF(SUM(作業所!I354)=0,"",SUM(作業所!I354)/1000)</f>
        <v>63</v>
      </c>
      <c r="AK354" s="188" t="str">
        <f>IF(SUM(作業所!K354)=0,"",SUM(作業所!K354)/1000)</f>
        <v/>
      </c>
      <c r="AL354" s="188" t="str">
        <f>IF(SUM(作業所!R354)=0,"",SUM(作業所!R354)/1000)</f>
        <v/>
      </c>
      <c r="AM354" s="187" t="str">
        <f>IF(SUM('市受託(公益)'!H354)=0,"",SUM('市受託(公益)'!H354)/1000)</f>
        <v/>
      </c>
      <c r="AN354" s="187" t="str">
        <f>IF(SUM('市受託(公益)'!I354)=0,"",SUM('市受託(公益)'!I354)/1000)</f>
        <v/>
      </c>
      <c r="AO354" s="187" t="str">
        <f>IF(SUM('市受託(公益)'!K354)=0,"",SUM('市受託(公益)'!K354)/1000)</f>
        <v/>
      </c>
      <c r="AP354" s="187" t="str">
        <f>IF(SUM('市受託(公益)'!M354)=0,"",SUM('市受託(公益)'!M354)/1000)</f>
        <v/>
      </c>
      <c r="AQ354" s="187" t="e">
        <f>IF(SUM('市受託(公益)'!#REF!)=0,"",SUM('市受託(公益)'!#REF!)/1000)</f>
        <v>#REF!</v>
      </c>
    </row>
    <row r="355" spans="1:43" ht="16.5" hidden="1" customHeight="1" outlineLevel="1">
      <c r="A355" s="183"/>
      <c r="B355" s="18"/>
      <c r="C355" s="184"/>
      <c r="D355" s="28" t="s">
        <v>136</v>
      </c>
      <c r="E355" s="48" t="s">
        <v>198</v>
      </c>
      <c r="F355" s="49"/>
      <c r="G355" s="185"/>
      <c r="H355" s="179">
        <v>70</v>
      </c>
      <c r="I355" s="179">
        <f t="shared" si="10"/>
        <v>63</v>
      </c>
      <c r="J355" s="179">
        <f t="shared" si="11"/>
        <v>-7</v>
      </c>
      <c r="K355" s="186" t="str">
        <f>IF(SUM(法人!H355)=0,"",SUM(法人!H355)/1000)</f>
        <v/>
      </c>
      <c r="L355" s="187" t="str">
        <f>IF(SUM(地域!H355)=0,"",SUM(地域!H355)/1000)</f>
        <v/>
      </c>
      <c r="M355" s="187" t="str">
        <f>IF(SUM(相談!H355)=0,"",SUM(相談!H355)/1000)</f>
        <v/>
      </c>
      <c r="N355" s="188" t="str">
        <f>IF(SUM(相談!I355)=0,"",SUM(相談!I355)/1000)</f>
        <v/>
      </c>
      <c r="O355" s="188" t="str">
        <f>IF(SUM(相談!M355)=0,"",SUM(相談!M355)/1000)</f>
        <v/>
      </c>
      <c r="P355" s="188" t="str">
        <f>IF(SUM(相談!T355)=0,"",SUM(相談!T355)/1000)</f>
        <v/>
      </c>
      <c r="Q355" s="187" t="str">
        <f>IF(SUM(基金!H355)=0,"",SUM(基金!H355)/1000)</f>
        <v/>
      </c>
      <c r="R355" s="181" t="str">
        <f>IF(SUM(善銀!H355)=0,"",SUM(善銀!H355)/1000)</f>
        <v/>
      </c>
      <c r="S355" s="187" t="str">
        <f>IF(SUM(一般募金!H355)=0,"",SUM(一般募金!H355)/1000)</f>
        <v/>
      </c>
      <c r="T355" s="188" t="str">
        <f>IF(SUM(一般募金!I355)=0,"",SUM(一般募金!I355)/1000)</f>
        <v/>
      </c>
      <c r="U355" s="188" t="e">
        <f>IF(SUM(一般募金!#REF!)=0,"",SUM(一般募金!#REF!)/1000)</f>
        <v>#REF!</v>
      </c>
      <c r="V355" s="188" t="str">
        <f>IF(SUM(一般募金!K355)=0,"",SUM(一般募金!K355)/1000)</f>
        <v/>
      </c>
      <c r="W355" s="187" t="str">
        <f>IF(SUM(歳末募金!H355)=0,"",SUM(歳末募金!I355)/1000)</f>
        <v/>
      </c>
      <c r="X355" s="187" t="str">
        <f>IF(SUM(センター管理!H355)=0,"",SUM(センター管理!H355)/1000)</f>
        <v/>
      </c>
      <c r="Y355" s="188" t="str">
        <f>IF(SUM(センター管理!I355)=0,"",SUM(センター管理!I355)/1000)</f>
        <v/>
      </c>
      <c r="Z355" s="188" t="str">
        <f>IF(SUM(センター管理!K355)=0,"",SUM(センター管理!K355)/1000)</f>
        <v/>
      </c>
      <c r="AA355" s="188" t="e">
        <f>IF(SUM(センター管理!#REF!)=0,"",SUM(センター管理!#REF!)/1000)</f>
        <v>#REF!</v>
      </c>
      <c r="AB355" s="187" t="str">
        <f>IF(SUM(居宅!H355)=0,"",SUM(居宅!H355)/1000)</f>
        <v/>
      </c>
      <c r="AC355" s="188" t="str">
        <f>IF(SUM(居宅!I355)=0,"",SUM(居宅!I355)/1000)</f>
        <v/>
      </c>
      <c r="AD355" s="188" t="str">
        <f>IF(SUM(居宅!L355)=0,"",SUM(居宅!L355)/1000)</f>
        <v/>
      </c>
      <c r="AE355" s="188" t="str">
        <f>IF(SUM(居宅!AF355)=0,"",SUM(居宅!AF355)/1000)</f>
        <v/>
      </c>
      <c r="AF355" s="188" t="str">
        <f>IF(SUM(居宅!AJ355)=0,"",SUM(居宅!AJ355)/1000)</f>
        <v/>
      </c>
      <c r="AG355" s="188" t="str">
        <f>IF(SUM(居宅!AT355)=0,"",SUM(居宅!AT355)/1000)</f>
        <v/>
      </c>
      <c r="AH355" s="188" t="str">
        <f>IF(SUM(居宅!BA355)=0,"",SUM(居宅!BA355)/1000)</f>
        <v/>
      </c>
      <c r="AI355" s="187">
        <f>IF(SUM(作業所!H355)=0,"",SUM(作業所!H355)/1000)</f>
        <v>63</v>
      </c>
      <c r="AJ355" s="188">
        <f>IF(SUM(作業所!I355)=0,"",SUM(作業所!I355)/1000)</f>
        <v>63</v>
      </c>
      <c r="AK355" s="188" t="str">
        <f>IF(SUM(作業所!K355)=0,"",SUM(作業所!K355)/1000)</f>
        <v/>
      </c>
      <c r="AL355" s="188" t="str">
        <f>IF(SUM(作業所!R355)=0,"",SUM(作業所!R355)/1000)</f>
        <v/>
      </c>
      <c r="AM355" s="187" t="str">
        <f>IF(SUM('市受託(公益)'!H355)=0,"",SUM('市受託(公益)'!H355)/1000)</f>
        <v/>
      </c>
      <c r="AN355" s="188" t="str">
        <f>IF(SUM('市受託(公益)'!I355)=0,"",SUM('市受託(公益)'!I355)/1000)</f>
        <v/>
      </c>
      <c r="AO355" s="188" t="str">
        <f>IF(SUM('市受託(公益)'!K355)=0,"",SUM('市受託(公益)'!K355)/1000)</f>
        <v/>
      </c>
      <c r="AP355" s="188" t="str">
        <f>IF(SUM('市受託(公益)'!M355)=0,"",SUM('市受託(公益)'!M355)/1000)</f>
        <v/>
      </c>
      <c r="AQ355" s="188" t="e">
        <f>IF(SUM('市受託(公益)'!#REF!)=0,"",SUM('市受託(公益)'!#REF!)/1000)</f>
        <v>#REF!</v>
      </c>
    </row>
    <row r="356" spans="1:43" s="182" customFormat="1" ht="16.5" collapsed="1">
      <c r="A356" s="177"/>
      <c r="B356" s="15" t="s">
        <v>590</v>
      </c>
      <c r="C356" s="16" t="s">
        <v>199</v>
      </c>
      <c r="D356" s="19"/>
      <c r="E356" s="189"/>
      <c r="F356" s="190"/>
      <c r="G356" s="189"/>
      <c r="H356" s="179">
        <v>474</v>
      </c>
      <c r="I356" s="179">
        <f t="shared" si="10"/>
        <v>340</v>
      </c>
      <c r="J356" s="179">
        <f t="shared" si="11"/>
        <v>-134</v>
      </c>
      <c r="K356" s="186">
        <f>IF(SUM(法人!H356)=0,"",SUM(法人!H356)/1000)</f>
        <v>6</v>
      </c>
      <c r="L356" s="187" t="str">
        <f>IF(SUM(地域!H356)=0,"",SUM(地域!H356)/1000)</f>
        <v/>
      </c>
      <c r="M356" s="187" t="str">
        <f>IF(SUM(相談!H356)=0,"",SUM(相談!H356)/1000)</f>
        <v/>
      </c>
      <c r="N356" s="188" t="str">
        <f>IF(SUM(相談!I356)=0,"",SUM(相談!I356)/1000)</f>
        <v/>
      </c>
      <c r="O356" s="188" t="str">
        <f>IF(SUM(相談!M356)=0,"",SUM(相談!M356)/1000)</f>
        <v/>
      </c>
      <c r="P356" s="188" t="str">
        <f>IF(SUM(相談!T356)=0,"",SUM(相談!T356)/1000)</f>
        <v/>
      </c>
      <c r="Q356" s="187" t="str">
        <f>IF(SUM(基金!H356)=0,"",SUM(基金!H356)/1000)</f>
        <v/>
      </c>
      <c r="R356" s="181" t="str">
        <f>IF(SUM(善銀!H356)=0,"",SUM(善銀!H356)/1000)</f>
        <v/>
      </c>
      <c r="S356" s="187">
        <f>IF(SUM(一般募金!H356)=0,"",SUM(一般募金!H356)/1000)</f>
        <v>12</v>
      </c>
      <c r="T356" s="188" t="str">
        <f>IF(SUM(一般募金!I356)=0,"",SUM(一般募金!I356)/1000)</f>
        <v/>
      </c>
      <c r="U356" s="188" t="e">
        <f>IF(SUM(一般募金!#REF!)=0,"",SUM(一般募金!#REF!)/1000)</f>
        <v>#REF!</v>
      </c>
      <c r="V356" s="188">
        <f>IF(SUM(一般募金!K356)=0,"",SUM(一般募金!K356)/1000)</f>
        <v>12</v>
      </c>
      <c r="W356" s="187">
        <f>IF(SUM(歳末募金!H356)=0,"",SUM(歳末募金!I356)/1000)</f>
        <v>1</v>
      </c>
      <c r="X356" s="187">
        <f>IF(SUM(センター管理!H356)=0,"",SUM(センター管理!H356)/1000)</f>
        <v>46</v>
      </c>
      <c r="Y356" s="188">
        <f>IF(SUM(センター管理!I356)=0,"",SUM(センター管理!I356)/1000)</f>
        <v>5</v>
      </c>
      <c r="Z356" s="188">
        <f>IF(SUM(センター管理!K356)=0,"",SUM(センター管理!K356)/1000)</f>
        <v>41</v>
      </c>
      <c r="AA356" s="188" t="e">
        <f>IF(SUM(センター管理!#REF!)=0,"",SUM(センター管理!#REF!)/1000)</f>
        <v>#REF!</v>
      </c>
      <c r="AB356" s="187">
        <f>IF(SUM(居宅!H356)=0,"",SUM(居宅!H356)/1000)</f>
        <v>42</v>
      </c>
      <c r="AC356" s="188" t="str">
        <f>IF(SUM(居宅!I356)=0,"",SUM(居宅!I356)/1000)</f>
        <v/>
      </c>
      <c r="AD356" s="188" t="str">
        <f>IF(SUM(居宅!L356)=0,"",SUM(居宅!L356)/1000)</f>
        <v/>
      </c>
      <c r="AE356" s="188" t="str">
        <f>IF(SUM(居宅!AF356)=0,"",SUM(居宅!AF356)/1000)</f>
        <v/>
      </c>
      <c r="AF356" s="188" t="str">
        <f>IF(SUM(居宅!AJ356)=0,"",SUM(居宅!AJ356)/1000)</f>
        <v/>
      </c>
      <c r="AG356" s="188">
        <f>IF(SUM(居宅!AT356)=0,"",SUM(居宅!AT356)/1000)</f>
        <v>42</v>
      </c>
      <c r="AH356" s="188" t="str">
        <f>IF(SUM(居宅!BA356)=0,"",SUM(居宅!BA356)/1000)</f>
        <v/>
      </c>
      <c r="AI356" s="187">
        <f>IF(SUM(作業所!H356)=0,"",SUM(作業所!H356)/1000)</f>
        <v>168</v>
      </c>
      <c r="AJ356" s="188" t="str">
        <f>IF(SUM(作業所!I356)=0,"",SUM(作業所!I356)/1000)</f>
        <v/>
      </c>
      <c r="AK356" s="188">
        <f>IF(SUM(作業所!K356)=0,"",SUM(作業所!K356)/1000)</f>
        <v>168</v>
      </c>
      <c r="AL356" s="188" t="str">
        <f>IF(SUM(作業所!R356)=0,"",SUM(作業所!R356)/1000)</f>
        <v/>
      </c>
      <c r="AM356" s="187">
        <f>IF(SUM('市受託(公益)'!H356)=0,"",SUM('市受託(公益)'!H356)/1000)</f>
        <v>65</v>
      </c>
      <c r="AN356" s="187" t="str">
        <f>IF(SUM('市受託(公益)'!I356)=0,"",SUM('市受託(公益)'!I356)/1000)</f>
        <v/>
      </c>
      <c r="AO356" s="187" t="str">
        <f>IF(SUM('市受託(公益)'!K356)=0,"",SUM('市受託(公益)'!K356)/1000)</f>
        <v/>
      </c>
      <c r="AP356" s="187">
        <f>IF(SUM('市受託(公益)'!M356)=0,"",SUM('市受託(公益)'!M356)/1000)</f>
        <v>60</v>
      </c>
      <c r="AQ356" s="187" t="e">
        <f>IF(SUM('市受託(公益)'!#REF!)=0,"",SUM('市受託(公益)'!#REF!)/1000)</f>
        <v>#REF!</v>
      </c>
    </row>
    <row r="357" spans="1:43" ht="16.5" hidden="1" customHeight="1" outlineLevel="1">
      <c r="A357" s="183"/>
      <c r="B357" s="18"/>
      <c r="C357" s="184"/>
      <c r="D357" s="28" t="s">
        <v>591</v>
      </c>
      <c r="E357" s="48" t="s">
        <v>200</v>
      </c>
      <c r="F357" s="49"/>
      <c r="G357" s="185"/>
      <c r="H357" s="179">
        <v>385</v>
      </c>
      <c r="I357" s="179">
        <f t="shared" si="10"/>
        <v>335</v>
      </c>
      <c r="J357" s="179">
        <f t="shared" si="11"/>
        <v>-50</v>
      </c>
      <c r="K357" s="186">
        <f>IF(SUM(法人!H357)=0,"",SUM(法人!H357)/1000)</f>
        <v>6</v>
      </c>
      <c r="L357" s="187" t="str">
        <f>IF(SUM(地域!H357)=0,"",SUM(地域!H357)/1000)</f>
        <v/>
      </c>
      <c r="M357" s="187" t="str">
        <f>IF(SUM(相談!H357)=0,"",SUM(相談!H357)/1000)</f>
        <v/>
      </c>
      <c r="N357" s="188" t="str">
        <f>IF(SUM(相談!I357)=0,"",SUM(相談!I357)/1000)</f>
        <v/>
      </c>
      <c r="O357" s="188" t="str">
        <f>IF(SUM(相談!M357)=0,"",SUM(相談!M357)/1000)</f>
        <v/>
      </c>
      <c r="P357" s="188" t="str">
        <f>IF(SUM(相談!T357)=0,"",SUM(相談!T357)/1000)</f>
        <v/>
      </c>
      <c r="Q357" s="187" t="str">
        <f>IF(SUM(基金!H357)=0,"",SUM(基金!H357)/1000)</f>
        <v/>
      </c>
      <c r="R357" s="181" t="str">
        <f>IF(SUM(善銀!H357)=0,"",SUM(善銀!H357)/1000)</f>
        <v/>
      </c>
      <c r="S357" s="187">
        <f>IF(SUM(一般募金!H357)=0,"",SUM(一般募金!H357)/1000)</f>
        <v>12</v>
      </c>
      <c r="T357" s="188" t="str">
        <f>IF(SUM(一般募金!I357)=0,"",SUM(一般募金!I357)/1000)</f>
        <v/>
      </c>
      <c r="U357" s="188" t="e">
        <f>IF(SUM(一般募金!#REF!)=0,"",SUM(一般募金!#REF!)/1000)</f>
        <v>#REF!</v>
      </c>
      <c r="V357" s="188">
        <f>IF(SUM(一般募金!K357)=0,"",SUM(一般募金!K357)/1000)</f>
        <v>12</v>
      </c>
      <c r="W357" s="187">
        <f>IF(SUM(歳末募金!H357)=0,"",SUM(歳末募金!I357)/1000)</f>
        <v>1</v>
      </c>
      <c r="X357" s="187">
        <f>IF(SUM(センター管理!H357)=0,"",SUM(センター管理!H357)/1000)</f>
        <v>41</v>
      </c>
      <c r="Y357" s="188" t="str">
        <f>IF(SUM(センター管理!I357)=0,"",SUM(センター管理!I357)/1000)</f>
        <v/>
      </c>
      <c r="Z357" s="188">
        <f>IF(SUM(センター管理!K357)=0,"",SUM(センター管理!K357)/1000)</f>
        <v>41</v>
      </c>
      <c r="AA357" s="188" t="e">
        <f>IF(SUM(センター管理!#REF!)=0,"",SUM(センター管理!#REF!)/1000)</f>
        <v>#REF!</v>
      </c>
      <c r="AB357" s="187">
        <f>IF(SUM(居宅!H357)=0,"",SUM(居宅!H357)/1000)</f>
        <v>42</v>
      </c>
      <c r="AC357" s="188" t="str">
        <f>IF(SUM(居宅!I357)=0,"",SUM(居宅!I357)/1000)</f>
        <v/>
      </c>
      <c r="AD357" s="188" t="str">
        <f>IF(SUM(居宅!L357)=0,"",SUM(居宅!L357)/1000)</f>
        <v/>
      </c>
      <c r="AE357" s="188" t="str">
        <f>IF(SUM(居宅!AF357)=0,"",SUM(居宅!AF357)/1000)</f>
        <v/>
      </c>
      <c r="AF357" s="188" t="str">
        <f>IF(SUM(居宅!AJ357)=0,"",SUM(居宅!AJ357)/1000)</f>
        <v/>
      </c>
      <c r="AG357" s="188">
        <f>IF(SUM(居宅!AT357)=0,"",SUM(居宅!AT357)/1000)</f>
        <v>42</v>
      </c>
      <c r="AH357" s="188" t="str">
        <f>IF(SUM(居宅!BA357)=0,"",SUM(居宅!BA357)/1000)</f>
        <v/>
      </c>
      <c r="AI357" s="187">
        <f>IF(SUM(作業所!H357)=0,"",SUM(作業所!H357)/1000)</f>
        <v>168</v>
      </c>
      <c r="AJ357" s="188" t="str">
        <f>IF(SUM(作業所!I357)=0,"",SUM(作業所!I357)/1000)</f>
        <v/>
      </c>
      <c r="AK357" s="188">
        <f>IF(SUM(作業所!K357)=0,"",SUM(作業所!K357)/1000)</f>
        <v>168</v>
      </c>
      <c r="AL357" s="188" t="str">
        <f>IF(SUM(作業所!R357)=0,"",SUM(作業所!R357)/1000)</f>
        <v/>
      </c>
      <c r="AM357" s="187">
        <f>IF(SUM('市受託(公益)'!H357)=0,"",SUM('市受託(公益)'!H357)/1000)</f>
        <v>65</v>
      </c>
      <c r="AN357" s="188" t="str">
        <f>IF(SUM('市受託(公益)'!I357)=0,"",SUM('市受託(公益)'!I357)/1000)</f>
        <v/>
      </c>
      <c r="AO357" s="188" t="str">
        <f>IF(SUM('市受託(公益)'!K357)=0,"",SUM('市受託(公益)'!K357)/1000)</f>
        <v/>
      </c>
      <c r="AP357" s="188">
        <f>IF(SUM('市受託(公益)'!M357)=0,"",SUM('市受託(公益)'!M357)/1000)</f>
        <v>60</v>
      </c>
      <c r="AQ357" s="188" t="e">
        <f>IF(SUM('市受託(公益)'!#REF!)=0,"",SUM('市受託(公益)'!#REF!)/1000)</f>
        <v>#REF!</v>
      </c>
    </row>
    <row r="358" spans="1:43" ht="16.5" hidden="1" customHeight="1" outlineLevel="1">
      <c r="A358" s="183"/>
      <c r="D358" s="28" t="s">
        <v>592</v>
      </c>
      <c r="E358" s="48" t="s">
        <v>177</v>
      </c>
      <c r="F358" s="49"/>
      <c r="G358" s="185"/>
      <c r="H358" s="179">
        <v>89</v>
      </c>
      <c r="I358" s="179">
        <f t="shared" si="10"/>
        <v>5</v>
      </c>
      <c r="J358" s="179">
        <f t="shared" si="11"/>
        <v>-84</v>
      </c>
      <c r="K358" s="186" t="str">
        <f>IF(SUM(法人!H358)=0,"",SUM(法人!H358)/1000)</f>
        <v/>
      </c>
      <c r="L358" s="187" t="str">
        <f>IF(SUM(地域!H358)=0,"",SUM(地域!H358)/1000)</f>
        <v/>
      </c>
      <c r="M358" s="187" t="str">
        <f>IF(SUM(相談!H358)=0,"",SUM(相談!H358)/1000)</f>
        <v/>
      </c>
      <c r="N358" s="188" t="str">
        <f>IF(SUM(相談!I358)=0,"",SUM(相談!I358)/1000)</f>
        <v/>
      </c>
      <c r="O358" s="188" t="str">
        <f>IF(SUM(相談!M358)=0,"",SUM(相談!M358)/1000)</f>
        <v/>
      </c>
      <c r="P358" s="188" t="str">
        <f>IF(SUM(相談!T358)=0,"",SUM(相談!T358)/1000)</f>
        <v/>
      </c>
      <c r="Q358" s="187" t="str">
        <f>IF(SUM(基金!H358)=0,"",SUM(基金!H358)/1000)</f>
        <v/>
      </c>
      <c r="R358" s="181" t="str">
        <f>IF(SUM(善銀!H358)=0,"",SUM(善銀!H358)/1000)</f>
        <v/>
      </c>
      <c r="S358" s="187" t="str">
        <f>IF(SUM(一般募金!H358)=0,"",SUM(一般募金!H358)/1000)</f>
        <v/>
      </c>
      <c r="T358" s="188" t="str">
        <f>IF(SUM(一般募金!I358)=0,"",SUM(一般募金!I358)/1000)</f>
        <v/>
      </c>
      <c r="U358" s="188" t="e">
        <f>IF(SUM(一般募金!#REF!)=0,"",SUM(一般募金!#REF!)/1000)</f>
        <v>#REF!</v>
      </c>
      <c r="V358" s="188" t="str">
        <f>IF(SUM(一般募金!K358)=0,"",SUM(一般募金!K358)/1000)</f>
        <v/>
      </c>
      <c r="W358" s="187" t="str">
        <f>IF(SUM(歳末募金!H358)=0,"",SUM(歳末募金!I358)/1000)</f>
        <v/>
      </c>
      <c r="X358" s="187">
        <f>IF(SUM(センター管理!H358)=0,"",SUM(センター管理!H358)/1000)</f>
        <v>5</v>
      </c>
      <c r="Y358" s="188">
        <f>IF(SUM(センター管理!I358)=0,"",SUM(センター管理!I358)/1000)</f>
        <v>5</v>
      </c>
      <c r="Z358" s="188" t="str">
        <f>IF(SUM(センター管理!K358)=0,"",SUM(センター管理!K358)/1000)</f>
        <v/>
      </c>
      <c r="AA358" s="188" t="e">
        <f>IF(SUM(センター管理!#REF!)=0,"",SUM(センター管理!#REF!)/1000)</f>
        <v>#REF!</v>
      </c>
      <c r="AB358" s="187" t="str">
        <f>IF(SUM(居宅!H358)=0,"",SUM(居宅!H358)/1000)</f>
        <v/>
      </c>
      <c r="AC358" s="188" t="str">
        <f>IF(SUM(居宅!I358)=0,"",SUM(居宅!I358)/1000)</f>
        <v/>
      </c>
      <c r="AD358" s="188" t="str">
        <f>IF(SUM(居宅!L358)=0,"",SUM(居宅!L358)/1000)</f>
        <v/>
      </c>
      <c r="AE358" s="188" t="str">
        <f>IF(SUM(居宅!AF358)=0,"",SUM(居宅!AF358)/1000)</f>
        <v/>
      </c>
      <c r="AF358" s="188" t="str">
        <f>IF(SUM(居宅!AJ358)=0,"",SUM(居宅!AJ358)/1000)</f>
        <v/>
      </c>
      <c r="AG358" s="188" t="str">
        <f>IF(SUM(居宅!AT358)=0,"",SUM(居宅!AT358)/1000)</f>
        <v/>
      </c>
      <c r="AH358" s="188" t="str">
        <f>IF(SUM(居宅!BA358)=0,"",SUM(居宅!BA358)/1000)</f>
        <v/>
      </c>
      <c r="AI358" s="187" t="str">
        <f>IF(SUM(作業所!H358)=0,"",SUM(作業所!H358)/1000)</f>
        <v/>
      </c>
      <c r="AJ358" s="188" t="str">
        <f>IF(SUM(作業所!I358)=0,"",SUM(作業所!I358)/1000)</f>
        <v/>
      </c>
      <c r="AK358" s="188" t="str">
        <f>IF(SUM(作業所!K358)=0,"",SUM(作業所!K358)/1000)</f>
        <v/>
      </c>
      <c r="AL358" s="188" t="str">
        <f>IF(SUM(作業所!R358)=0,"",SUM(作業所!R358)/1000)</f>
        <v/>
      </c>
      <c r="AM358" s="187" t="str">
        <f>IF(SUM('市受託(公益)'!H358)=0,"",SUM('市受託(公益)'!H358)/1000)</f>
        <v/>
      </c>
      <c r="AN358" s="188" t="str">
        <f>IF(SUM('市受託(公益)'!I358)=0,"",SUM('市受託(公益)'!I358)/1000)</f>
        <v/>
      </c>
      <c r="AO358" s="188" t="str">
        <f>IF(SUM('市受託(公益)'!K358)=0,"",SUM('市受託(公益)'!K358)/1000)</f>
        <v/>
      </c>
      <c r="AP358" s="188" t="str">
        <f>IF(SUM('市受託(公益)'!M358)=0,"",SUM('市受託(公益)'!M358)/1000)</f>
        <v/>
      </c>
      <c r="AQ358" s="188" t="e">
        <f>IF(SUM('市受託(公益)'!#REF!)=0,"",SUM('市受託(公益)'!#REF!)/1000)</f>
        <v>#REF!</v>
      </c>
    </row>
    <row r="359" spans="1:43" ht="16.5" hidden="1" customHeight="1" outlineLevel="2">
      <c r="A359" s="183"/>
      <c r="D359" s="25"/>
      <c r="E359" s="184"/>
      <c r="F359" s="28" t="s">
        <v>593</v>
      </c>
      <c r="G359" s="48" t="s">
        <v>201</v>
      </c>
      <c r="H359" s="179">
        <v>89</v>
      </c>
      <c r="I359" s="179">
        <v>0</v>
      </c>
      <c r="J359" s="179">
        <f t="shared" si="11"/>
        <v>-89</v>
      </c>
      <c r="K359" s="186" t="str">
        <f>IF(SUM(法人!H359)=0,"",SUM(法人!H359)/1000)</f>
        <v/>
      </c>
      <c r="L359" s="181" t="str">
        <f>IF(SUM(地域!H359)=0,"",SUM(地域!H359)/1000)</f>
        <v/>
      </c>
      <c r="M359" s="181" t="str">
        <f>IF(SUM(相談!H359)=0,"",SUM(相談!H359)/1000)</f>
        <v/>
      </c>
      <c r="N359" s="181" t="str">
        <f>IF(SUM(相談!I359)=0,"",SUM(相談!I359)/1000)</f>
        <v/>
      </c>
      <c r="O359" s="181" t="str">
        <f>IF(SUM(相談!M359)=0,"",SUM(相談!M359)/1000)</f>
        <v/>
      </c>
      <c r="P359" s="181" t="str">
        <f>IF(SUM(相談!T359)=0,"",SUM(相談!T359)/1000)</f>
        <v/>
      </c>
      <c r="Q359" s="181" t="str">
        <f>IF(SUM(基金!H359)=0,"",SUM(基金!H359)/1000)</f>
        <v/>
      </c>
      <c r="R359" s="181" t="str">
        <f>IF(SUM(善銀!H359)=0,"",SUM(善銀!H359)/1000)</f>
        <v/>
      </c>
      <c r="S359" s="181" t="str">
        <f>IF(SUM(一般募金!H359)=0,"",SUM(一般募金!H359)/1000)</f>
        <v/>
      </c>
      <c r="T359" s="181" t="str">
        <f>IF(SUM(一般募金!I359)=0,"",SUM(一般募金!I359)/1000)</f>
        <v/>
      </c>
      <c r="U359" s="181" t="e">
        <f>IF(SUM(一般募金!#REF!)=0,"",SUM(一般募金!#REF!)/1000)</f>
        <v>#REF!</v>
      </c>
      <c r="V359" s="181" t="str">
        <f>IF(SUM(一般募金!K359)=0,"",SUM(一般募金!K359)/1000)</f>
        <v/>
      </c>
      <c r="W359" s="181" t="str">
        <f>IF(SUM(歳末募金!H359)=0,"",SUM(歳末募金!I359)/1000)</f>
        <v/>
      </c>
      <c r="X359" s="181" t="str">
        <f>IF(SUM(センター管理!H359)=0,"",SUM(センター管理!H359)/1000)</f>
        <v/>
      </c>
      <c r="Y359" s="181" t="str">
        <f>IF(SUM(センター管理!I359)=0,"",SUM(センター管理!I359)/1000)</f>
        <v/>
      </c>
      <c r="Z359" s="181" t="str">
        <f>IF(SUM(センター管理!K359)=0,"",SUM(センター管理!K359)/1000)</f>
        <v/>
      </c>
      <c r="AA359" s="181" t="e">
        <f>IF(SUM(センター管理!#REF!)=0,"",SUM(センター管理!#REF!)/1000)</f>
        <v>#REF!</v>
      </c>
      <c r="AB359" s="181" t="str">
        <f>IF(SUM(居宅!H359)=0,"",SUM(居宅!H359)/1000)</f>
        <v/>
      </c>
      <c r="AC359" s="181" t="str">
        <f>IF(SUM(居宅!I359)=0,"",SUM(居宅!I359)/1000)</f>
        <v/>
      </c>
      <c r="AD359" s="181" t="str">
        <f>IF(SUM(居宅!L359)=0,"",SUM(居宅!L359)/1000)</f>
        <v/>
      </c>
      <c r="AE359" s="181" t="str">
        <f>IF(SUM(居宅!AF359)=0,"",SUM(居宅!AF359)/1000)</f>
        <v/>
      </c>
      <c r="AF359" s="181" t="str">
        <f>IF(SUM(居宅!AJ359)=0,"",SUM(居宅!AJ359)/1000)</f>
        <v/>
      </c>
      <c r="AG359" s="181" t="str">
        <f>IF(SUM(居宅!AT359)=0,"",SUM(居宅!AT359)/1000)</f>
        <v/>
      </c>
      <c r="AH359" s="181" t="str">
        <f>IF(SUM(居宅!BA359)=0,"",SUM(居宅!BA359)/1000)</f>
        <v/>
      </c>
      <c r="AI359" s="181" t="str">
        <f>IF(SUM(作業所!H359)=0,"",SUM(作業所!H359)/1000)</f>
        <v/>
      </c>
      <c r="AJ359" s="181" t="str">
        <f>IF(SUM(作業所!I359)=0,"",SUM(作業所!I359)/1000)</f>
        <v/>
      </c>
      <c r="AK359" s="181" t="str">
        <f>IF(SUM(作業所!K359)=0,"",SUM(作業所!K359)/1000)</f>
        <v/>
      </c>
      <c r="AL359" s="181" t="str">
        <f>IF(SUM(作業所!R359)=0,"",SUM(作業所!R359)/1000)</f>
        <v/>
      </c>
      <c r="AM359" s="181" t="str">
        <f>IF(SUM('市受託(公益)'!H359)=0,"",SUM('市受託(公益)'!H359)/1000)</f>
        <v/>
      </c>
      <c r="AN359" s="188" t="str">
        <f>IF(SUM('市受託(公益)'!I359)=0,"",SUM('市受託(公益)'!I359)/1000)</f>
        <v/>
      </c>
      <c r="AO359" s="188" t="str">
        <f>IF(SUM('市受託(公益)'!K359)=0,"",SUM('市受託(公益)'!K359)/1000)</f>
        <v/>
      </c>
      <c r="AP359" s="188" t="str">
        <f>IF(SUM('市受託(公益)'!M359)=0,"",SUM('市受託(公益)'!M359)/1000)</f>
        <v/>
      </c>
      <c r="AQ359" s="188" t="e">
        <f>IF(SUM('市受託(公益)'!#REF!)=0,"",SUM('市受託(公益)'!#REF!)/1000)</f>
        <v>#REF!</v>
      </c>
    </row>
    <row r="360" spans="1:43" ht="16.5" hidden="1" customHeight="1" outlineLevel="2">
      <c r="A360" s="183"/>
      <c r="D360" s="25"/>
      <c r="E360" s="184"/>
      <c r="F360" s="28" t="s">
        <v>592</v>
      </c>
      <c r="G360" s="48" t="s">
        <v>202</v>
      </c>
      <c r="H360" s="179">
        <v>0</v>
      </c>
      <c r="I360" s="179">
        <f t="shared" si="10"/>
        <v>5</v>
      </c>
      <c r="J360" s="179">
        <f t="shared" si="11"/>
        <v>5</v>
      </c>
      <c r="K360" s="186" t="str">
        <f>IF(SUM(法人!H360)=0,"",SUM(法人!H360)/1000)</f>
        <v/>
      </c>
      <c r="L360" s="187" t="str">
        <f>IF(SUM(地域!H360)=0,"",SUM(地域!H360)/1000)</f>
        <v/>
      </c>
      <c r="M360" s="187" t="str">
        <f>IF(SUM(相談!H360)=0,"",SUM(相談!H360)/1000)</f>
        <v/>
      </c>
      <c r="N360" s="188" t="str">
        <f>IF(SUM(相談!I360)=0,"",SUM(相談!I360)/1000)</f>
        <v/>
      </c>
      <c r="O360" s="188" t="str">
        <f>IF(SUM(相談!M360)=0,"",SUM(相談!M360)/1000)</f>
        <v/>
      </c>
      <c r="P360" s="188" t="str">
        <f>IF(SUM(相談!T360)=0,"",SUM(相談!T360)/1000)</f>
        <v/>
      </c>
      <c r="Q360" s="187" t="str">
        <f>IF(SUM(基金!H360)=0,"",SUM(基金!H360)/1000)</f>
        <v/>
      </c>
      <c r="R360" s="181" t="str">
        <f>IF(SUM(善銀!H360)=0,"",SUM(善銀!H360)/1000)</f>
        <v/>
      </c>
      <c r="S360" s="187" t="str">
        <f>IF(SUM(一般募金!H360)=0,"",SUM(一般募金!H360)/1000)</f>
        <v/>
      </c>
      <c r="T360" s="188" t="str">
        <f>IF(SUM(一般募金!I360)=0,"",SUM(一般募金!I360)/1000)</f>
        <v/>
      </c>
      <c r="U360" s="188" t="e">
        <f>IF(SUM(一般募金!#REF!)=0,"",SUM(一般募金!#REF!)/1000)</f>
        <v>#REF!</v>
      </c>
      <c r="V360" s="188" t="str">
        <f>IF(SUM(一般募金!K360)=0,"",SUM(一般募金!K360)/1000)</f>
        <v/>
      </c>
      <c r="W360" s="187" t="str">
        <f>IF(SUM(歳末募金!H360)=0,"",SUM(歳末募金!I360)/1000)</f>
        <v/>
      </c>
      <c r="X360" s="187">
        <f>IF(SUM(センター管理!H360)=0,"",SUM(センター管理!H360)/1000)</f>
        <v>5</v>
      </c>
      <c r="Y360" s="188">
        <f>IF(SUM(センター管理!I360)=0,"",SUM(センター管理!I360)/1000)</f>
        <v>5</v>
      </c>
      <c r="Z360" s="188" t="str">
        <f>IF(SUM(センター管理!K360)=0,"",SUM(センター管理!K360)/1000)</f>
        <v/>
      </c>
      <c r="AA360" s="188" t="e">
        <f>IF(SUM(センター管理!#REF!)=0,"",SUM(センター管理!#REF!)/1000)</f>
        <v>#REF!</v>
      </c>
      <c r="AB360" s="187" t="str">
        <f>IF(SUM(居宅!H360)=0,"",SUM(居宅!H360)/1000)</f>
        <v/>
      </c>
      <c r="AC360" s="188" t="str">
        <f>IF(SUM(居宅!I360)=0,"",SUM(居宅!I360)/1000)</f>
        <v/>
      </c>
      <c r="AD360" s="188" t="str">
        <f>IF(SUM(居宅!L360)=0,"",SUM(居宅!L360)/1000)</f>
        <v/>
      </c>
      <c r="AE360" s="188" t="str">
        <f>IF(SUM(居宅!AF360)=0,"",SUM(居宅!AF360)/1000)</f>
        <v/>
      </c>
      <c r="AF360" s="188" t="str">
        <f>IF(SUM(居宅!AJ360)=0,"",SUM(居宅!AJ360)/1000)</f>
        <v/>
      </c>
      <c r="AG360" s="188" t="str">
        <f>IF(SUM(居宅!AT360)=0,"",SUM(居宅!AT360)/1000)</f>
        <v/>
      </c>
      <c r="AH360" s="188" t="str">
        <f>IF(SUM(居宅!BA360)=0,"",SUM(居宅!BA360)/1000)</f>
        <v/>
      </c>
      <c r="AI360" s="187" t="str">
        <f>IF(SUM(作業所!H360)=0,"",SUM(作業所!H360)/1000)</f>
        <v/>
      </c>
      <c r="AJ360" s="188" t="str">
        <f>IF(SUM(作業所!I360)=0,"",SUM(作業所!I360)/1000)</f>
        <v/>
      </c>
      <c r="AK360" s="188" t="str">
        <f>IF(SUM(作業所!K360)=0,"",SUM(作業所!K360)/1000)</f>
        <v/>
      </c>
      <c r="AL360" s="188" t="str">
        <f>IF(SUM(作業所!R360)=0,"",SUM(作業所!R360)/1000)</f>
        <v/>
      </c>
      <c r="AM360" s="187" t="str">
        <f>IF(SUM('市受託(公益)'!H360)=0,"",SUM('市受託(公益)'!H360)/1000)</f>
        <v/>
      </c>
      <c r="AN360" s="188" t="str">
        <f>IF(SUM('市受託(公益)'!I360)=0,"",SUM('市受託(公益)'!I360)/1000)</f>
        <v/>
      </c>
      <c r="AO360" s="188" t="str">
        <f>IF(SUM('市受託(公益)'!K360)=0,"",SUM('市受託(公益)'!K360)/1000)</f>
        <v/>
      </c>
      <c r="AP360" s="188" t="str">
        <f>IF(SUM('市受託(公益)'!M360)=0,"",SUM('市受託(公益)'!M360)/1000)</f>
        <v/>
      </c>
      <c r="AQ360" s="188" t="e">
        <f>IF(SUM('市受託(公益)'!#REF!)=0,"",SUM('市受託(公益)'!#REF!)/1000)</f>
        <v>#REF!</v>
      </c>
    </row>
    <row r="361" spans="1:43" s="182" customFormat="1" ht="16.5" collapsed="1">
      <c r="A361" s="177"/>
      <c r="B361" s="15" t="s">
        <v>594</v>
      </c>
      <c r="C361" s="16" t="s">
        <v>203</v>
      </c>
      <c r="D361" s="19"/>
      <c r="E361" s="189"/>
      <c r="F361" s="190"/>
      <c r="G361" s="189"/>
      <c r="H361" s="179">
        <v>593</v>
      </c>
      <c r="I361" s="179">
        <f t="shared" si="10"/>
        <v>20</v>
      </c>
      <c r="J361" s="179">
        <f t="shared" si="11"/>
        <v>-573</v>
      </c>
      <c r="K361" s="186" t="str">
        <f>IF(SUM(法人!H361)=0,"",SUM(法人!H361)/1000)</f>
        <v/>
      </c>
      <c r="L361" s="181" t="str">
        <f>IF(SUM(地域!H361)=0,"",SUM(地域!H361)/1000)</f>
        <v/>
      </c>
      <c r="M361" s="181">
        <f>IF(SUM(相談!H361)=0,"",SUM(相談!H361)/1000)</f>
        <v>20</v>
      </c>
      <c r="N361" s="181">
        <f>IF(SUM(相談!I361)=0,"",SUM(相談!I361)/1000)</f>
        <v>1</v>
      </c>
      <c r="O361" s="181" t="str">
        <f>IF(SUM(相談!M361)=0,"",SUM(相談!M361)/1000)</f>
        <v/>
      </c>
      <c r="P361" s="181">
        <f>IF(SUM(相談!T361)=0,"",SUM(相談!T361)/1000)</f>
        <v>19</v>
      </c>
      <c r="Q361" s="181" t="str">
        <f>IF(SUM(基金!H361)=0,"",SUM(基金!H361)/1000)</f>
        <v/>
      </c>
      <c r="R361" s="181" t="str">
        <f>IF(SUM(善銀!H361)=0,"",SUM(善銀!H361)/1000)</f>
        <v/>
      </c>
      <c r="S361" s="181" t="str">
        <f>IF(SUM(一般募金!H361)=0,"",SUM(一般募金!H361)/1000)</f>
        <v/>
      </c>
      <c r="T361" s="181" t="str">
        <f>IF(SUM(一般募金!I361)=0,"",SUM(一般募金!I361)/1000)</f>
        <v/>
      </c>
      <c r="U361" s="181" t="e">
        <f>IF(SUM(一般募金!#REF!)=0,"",SUM(一般募金!#REF!)/1000)</f>
        <v>#REF!</v>
      </c>
      <c r="V361" s="181" t="str">
        <f>IF(SUM(一般募金!K361)=0,"",SUM(一般募金!K361)/1000)</f>
        <v/>
      </c>
      <c r="W361" s="181" t="str">
        <f>IF(SUM(歳末募金!H361)=0,"",SUM(歳末募金!I361)/1000)</f>
        <v/>
      </c>
      <c r="X361" s="181" t="str">
        <f>IF(SUM(センター管理!H361)=0,"",SUM(センター管理!H361)/1000)</f>
        <v/>
      </c>
      <c r="Y361" s="181" t="str">
        <f>IF(SUM(センター管理!I361)=0,"",SUM(センター管理!I361)/1000)</f>
        <v/>
      </c>
      <c r="Z361" s="181" t="str">
        <f>IF(SUM(センター管理!K361)=0,"",SUM(センター管理!K361)/1000)</f>
        <v/>
      </c>
      <c r="AA361" s="181" t="e">
        <f>IF(SUM(センター管理!#REF!)=0,"",SUM(センター管理!#REF!)/1000)</f>
        <v>#REF!</v>
      </c>
      <c r="AB361" s="181" t="str">
        <f>IF(SUM(居宅!H361)=0,"",SUM(居宅!H361)/1000)</f>
        <v/>
      </c>
      <c r="AC361" s="181" t="str">
        <f>IF(SUM(居宅!I361)=0,"",SUM(居宅!I361)/1000)</f>
        <v/>
      </c>
      <c r="AD361" s="181" t="str">
        <f>IF(SUM(居宅!L361)=0,"",SUM(居宅!L361)/1000)</f>
        <v/>
      </c>
      <c r="AE361" s="181" t="str">
        <f>IF(SUM(居宅!AF361)=0,"",SUM(居宅!AF361)/1000)</f>
        <v/>
      </c>
      <c r="AF361" s="181" t="str">
        <f>IF(SUM(居宅!AJ361)=0,"",SUM(居宅!AJ361)/1000)</f>
        <v/>
      </c>
      <c r="AG361" s="181" t="str">
        <f>IF(SUM(居宅!AT361)=0,"",SUM(居宅!AT361)/1000)</f>
        <v/>
      </c>
      <c r="AH361" s="181" t="str">
        <f>IF(SUM(居宅!BA361)=0,"",SUM(居宅!BA361)/1000)</f>
        <v/>
      </c>
      <c r="AI361" s="181" t="str">
        <f>IF(SUM(作業所!H361)=0,"",SUM(作業所!H361)/1000)</f>
        <v/>
      </c>
      <c r="AJ361" s="181" t="str">
        <f>IF(SUM(作業所!I361)=0,"",SUM(作業所!I361)/1000)</f>
        <v/>
      </c>
      <c r="AK361" s="181" t="str">
        <f>IF(SUM(作業所!K361)=0,"",SUM(作業所!K361)/1000)</f>
        <v/>
      </c>
      <c r="AL361" s="181" t="str">
        <f>IF(SUM(作業所!R361)=0,"",SUM(作業所!R361)/1000)</f>
        <v/>
      </c>
      <c r="AM361" s="181" t="str">
        <f>IF(SUM('市受託(公益)'!H361)=0,"",SUM('市受託(公益)'!H361)/1000)</f>
        <v/>
      </c>
      <c r="AN361" s="187" t="str">
        <f>IF(SUM('市受託(公益)'!I361)=0,"",SUM('市受託(公益)'!I361)/1000)</f>
        <v/>
      </c>
      <c r="AO361" s="187" t="str">
        <f>IF(SUM('市受託(公益)'!K361)=0,"",SUM('市受託(公益)'!K361)/1000)</f>
        <v/>
      </c>
      <c r="AP361" s="187" t="str">
        <f>IF(SUM('市受託(公益)'!M361)=0,"",SUM('市受託(公益)'!M361)/1000)</f>
        <v/>
      </c>
      <c r="AQ361" s="187" t="e">
        <f>IF(SUM('市受託(公益)'!#REF!)=0,"",SUM('市受託(公益)'!#REF!)/1000)</f>
        <v>#REF!</v>
      </c>
    </row>
    <row r="362" spans="1:43" ht="16.5" hidden="1" customHeight="1" outlineLevel="1">
      <c r="A362" s="194"/>
      <c r="B362" s="32"/>
      <c r="C362" s="213"/>
      <c r="D362" s="196" t="s">
        <v>595</v>
      </c>
      <c r="E362" s="90" t="s">
        <v>204</v>
      </c>
      <c r="F362" s="91"/>
      <c r="G362" s="213"/>
      <c r="H362" s="214">
        <v>593</v>
      </c>
      <c r="I362" s="179">
        <f t="shared" si="10"/>
        <v>20</v>
      </c>
      <c r="J362" s="179">
        <f t="shared" si="11"/>
        <v>-573</v>
      </c>
      <c r="K362" s="215" t="str">
        <f>IF(SUM(法人!H362)=0,"",SUM(法人!H362)/1000)</f>
        <v/>
      </c>
      <c r="L362" s="199" t="str">
        <f>IF(SUM(地域!H362)=0,"",SUM(地域!H362)/1000)</f>
        <v/>
      </c>
      <c r="M362" s="199">
        <f>IF(SUM(相談!H362)=0,"",SUM(相談!H362)/1000)</f>
        <v>20</v>
      </c>
      <c r="N362" s="201">
        <f>IF(SUM(相談!I362)=0,"",SUM(相談!I362)/1000)</f>
        <v>1</v>
      </c>
      <c r="O362" s="201" t="str">
        <f>IF(SUM(相談!M362)=0,"",SUM(相談!M362)/1000)</f>
        <v/>
      </c>
      <c r="P362" s="201">
        <f>IF(SUM(相談!T362)=0,"",SUM(相談!T362)/1000)</f>
        <v>19</v>
      </c>
      <c r="Q362" s="199" t="str">
        <f>IF(SUM(基金!H362)=0,"",SUM(基金!H362)/1000)</f>
        <v/>
      </c>
      <c r="R362" s="200" t="str">
        <f>IF(SUM(善銀!H362)=0,"",SUM(善銀!H362)/1000)</f>
        <v/>
      </c>
      <c r="S362" s="199" t="str">
        <f>IF(SUM(一般募金!H362)=0,"",SUM(一般募金!H362)/1000)</f>
        <v/>
      </c>
      <c r="T362" s="201" t="str">
        <f>IF(SUM(一般募金!I362)=0,"",SUM(一般募金!I362)/1000)</f>
        <v/>
      </c>
      <c r="U362" s="201" t="e">
        <f>IF(SUM(一般募金!#REF!)=0,"",SUM(一般募金!#REF!)/1000)</f>
        <v>#REF!</v>
      </c>
      <c r="V362" s="201" t="str">
        <f>IF(SUM(一般募金!K362)=0,"",SUM(一般募金!K362)/1000)</f>
        <v/>
      </c>
      <c r="W362" s="199" t="str">
        <f>IF(SUM(歳末募金!H362)=0,"",SUM(歳末募金!I362)/1000)</f>
        <v/>
      </c>
      <c r="X362" s="199" t="str">
        <f>IF(SUM(センター管理!H362)=0,"",SUM(センター管理!H362)/1000)</f>
        <v/>
      </c>
      <c r="Y362" s="201" t="str">
        <f>IF(SUM(センター管理!I362)=0,"",SUM(センター管理!I362)/1000)</f>
        <v/>
      </c>
      <c r="Z362" s="201" t="str">
        <f>IF(SUM(センター管理!K362)=0,"",SUM(センター管理!K362)/1000)</f>
        <v/>
      </c>
      <c r="AA362" s="201" t="e">
        <f>IF(SUM(センター管理!#REF!)=0,"",SUM(センター管理!#REF!)/1000)</f>
        <v>#REF!</v>
      </c>
      <c r="AB362" s="199" t="str">
        <f>IF(SUM(居宅!H362)=0,"",SUM(居宅!H362)/1000)</f>
        <v/>
      </c>
      <c r="AC362" s="201" t="str">
        <f>IF(SUM(居宅!I362)=0,"",SUM(居宅!I362)/1000)</f>
        <v/>
      </c>
      <c r="AD362" s="201" t="str">
        <f>IF(SUM(居宅!L362)=0,"",SUM(居宅!L362)/1000)</f>
        <v/>
      </c>
      <c r="AE362" s="201" t="str">
        <f>IF(SUM(居宅!AF362)=0,"",SUM(居宅!AF362)/1000)</f>
        <v/>
      </c>
      <c r="AF362" s="201" t="str">
        <f>IF(SUM(居宅!AJ362)=0,"",SUM(居宅!AJ362)/1000)</f>
        <v/>
      </c>
      <c r="AG362" s="201" t="str">
        <f>IF(SUM(居宅!AT362)=0,"",SUM(居宅!AT362)/1000)</f>
        <v/>
      </c>
      <c r="AH362" s="201" t="str">
        <f>IF(SUM(居宅!BA362)=0,"",SUM(居宅!BA362)/1000)</f>
        <v/>
      </c>
      <c r="AI362" s="199" t="str">
        <f>IF(SUM(作業所!H362)=0,"",SUM(作業所!H362)/1000)</f>
        <v/>
      </c>
      <c r="AJ362" s="201" t="str">
        <f>IF(SUM(作業所!I362)=0,"",SUM(作業所!I362)/1000)</f>
        <v/>
      </c>
      <c r="AK362" s="201" t="str">
        <f>IF(SUM(作業所!K362)=0,"",SUM(作業所!K362)/1000)</f>
        <v/>
      </c>
      <c r="AL362" s="201" t="str">
        <f>IF(SUM(作業所!R362)=0,"",SUM(作業所!R362)/1000)</f>
        <v/>
      </c>
      <c r="AM362" s="199" t="str">
        <f>IF(SUM('市受託(公益)'!H362)=0,"",SUM('市受託(公益)'!H362)/1000)</f>
        <v/>
      </c>
      <c r="AN362" s="212" t="str">
        <f>IF(SUM('市受託(公益)'!I362)=0,"",SUM('市受託(公益)'!I362)/1000)</f>
        <v/>
      </c>
      <c r="AO362" s="212" t="str">
        <f>IF(SUM('市受託(公益)'!K362)=0,"",SUM('市受託(公益)'!K362)/1000)</f>
        <v/>
      </c>
      <c r="AP362" s="212" t="str">
        <f>IF(SUM('市受託(公益)'!M362)=0,"",SUM('市受託(公益)'!M362)/1000)</f>
        <v/>
      </c>
      <c r="AQ362" s="212" t="e">
        <f>IF(SUM('市受託(公益)'!#REF!)=0,"",SUM('市受託(公益)'!#REF!)/1000)</f>
        <v>#REF!</v>
      </c>
    </row>
    <row r="363" spans="1:43" s="206" customFormat="1" ht="17.25" thickBot="1">
      <c r="A363" s="93" t="s">
        <v>206</v>
      </c>
      <c r="B363" s="94"/>
      <c r="C363" s="217"/>
      <c r="D363" s="95"/>
      <c r="E363" s="217"/>
      <c r="F363" s="94"/>
      <c r="G363" s="217"/>
      <c r="H363" s="218">
        <v>871792</v>
      </c>
      <c r="I363" s="218">
        <f t="shared" si="10"/>
        <v>900968</v>
      </c>
      <c r="J363" s="218">
        <f t="shared" si="11"/>
        <v>29176</v>
      </c>
      <c r="K363" s="219">
        <f>IF(SUM(法人!H363)=0,"",SUM(法人!H363)/1000)</f>
        <v>58388</v>
      </c>
      <c r="L363" s="601">
        <f>IF(SUM(地域!H363)=0,"",SUM(地域!H363)/1000)</f>
        <v>134469</v>
      </c>
      <c r="M363" s="601">
        <f>IF(SUM(相談!H363)=0,"",SUM(相談!H363)/1000)</f>
        <v>93170</v>
      </c>
      <c r="N363" s="601">
        <f>IF(SUM(相談!I363)=0,"",SUM(相談!I363)/1000)</f>
        <v>85670</v>
      </c>
      <c r="O363" s="601">
        <f>IF(SUM(相談!M363)=0,"",SUM(相談!M363)/1000)</f>
        <v>5591</v>
      </c>
      <c r="P363" s="601">
        <f>IF(SUM(相談!T363)=0,"",SUM(相談!T363)/1000)</f>
        <v>1909</v>
      </c>
      <c r="Q363" s="601">
        <f>IF(SUM(基金!H363)=0,"",SUM(基金!H363)/1000)</f>
        <v>8496</v>
      </c>
      <c r="R363" s="601">
        <f>IF(SUM(善銀!H363)=0,"",SUM(善銀!H363)/1000)</f>
        <v>383</v>
      </c>
      <c r="S363" s="601">
        <f>IF(SUM(一般募金!H363)=0,"",SUM(一般募金!H363)/1000)</f>
        <v>13183</v>
      </c>
      <c r="T363" s="601">
        <f>IF(SUM(一般募金!I363)=0,"",SUM(一般募金!I363)/1000)</f>
        <v>25</v>
      </c>
      <c r="U363" s="601" t="e">
        <f>IF(SUM(一般募金!#REF!)=0,"",SUM(一般募金!#REF!)/1000)</f>
        <v>#REF!</v>
      </c>
      <c r="V363" s="601">
        <f>IF(SUM(一般募金!K363)=0,"",SUM(一般募金!K363)/1000)</f>
        <v>13158</v>
      </c>
      <c r="W363" s="601">
        <f>IF(SUM(歳末募金!H363)=0,"",SUM(歳末募金!I363)/1000)</f>
        <v>5522</v>
      </c>
      <c r="X363" s="601">
        <f>IF(SUM(センター管理!H363)=0,"",SUM(センター管理!H363)/1000)</f>
        <v>14070</v>
      </c>
      <c r="Y363" s="601">
        <f>IF(SUM(センター管理!I363)=0,"",SUM(センター管理!I363)/1000)</f>
        <v>6357</v>
      </c>
      <c r="Z363" s="601">
        <f>IF(SUM(センター管理!K363)=0,"",SUM(センター管理!K363)/1000)</f>
        <v>7713</v>
      </c>
      <c r="AA363" s="601" t="e">
        <f>IF(SUM(センター管理!#REF!)=0,"",SUM(センター管理!#REF!)/1000)</f>
        <v>#REF!</v>
      </c>
      <c r="AB363" s="601">
        <f>IF(SUM(居宅!H363)=0,"",SUM(居宅!H363)/1000)</f>
        <v>494598</v>
      </c>
      <c r="AC363" s="601">
        <f>IF(SUM(居宅!I363)=0,"",SUM(居宅!I363)/1000)</f>
        <v>21638</v>
      </c>
      <c r="AD363" s="601">
        <f>IF(SUM(居宅!L363)=0,"",SUM(居宅!L363)/1000)</f>
        <v>193771</v>
      </c>
      <c r="AE363" s="601">
        <f>IF(SUM(居宅!AF363)=0,"",SUM(居宅!AF363)/1000)</f>
        <v>29210</v>
      </c>
      <c r="AF363" s="601">
        <f>IF(SUM(居宅!AJ363)=0,"",SUM(居宅!AJ363)/1000)</f>
        <v>96769</v>
      </c>
      <c r="AG363" s="601">
        <f>IF(SUM(居宅!AT363)=0,"",SUM(居宅!AT363)/1000)</f>
        <v>95365</v>
      </c>
      <c r="AH363" s="601">
        <f>IF(SUM(居宅!BA363)=0,"",SUM(居宅!BA363)/1000)</f>
        <v>53679</v>
      </c>
      <c r="AI363" s="601">
        <f>IF(SUM(作業所!H363)=0,"",SUM(作業所!H363)/1000)</f>
        <v>74008</v>
      </c>
      <c r="AJ363" s="601">
        <f>IF(SUM(作業所!I363)=0,"",SUM(作業所!I363)/1000)</f>
        <v>63</v>
      </c>
      <c r="AK363" s="601">
        <f>IF(SUM(作業所!K363)=0,"",SUM(作業所!K363)/1000)</f>
        <v>53144</v>
      </c>
      <c r="AL363" s="601">
        <f>IF(SUM(作業所!R363)=0,"",SUM(作業所!R363)/1000)</f>
        <v>20801</v>
      </c>
      <c r="AM363" s="601">
        <f>IF(SUM('市受託(公益)'!H363)=0,"",SUM('市受託(公益)'!H363)/1000)</f>
        <v>4681</v>
      </c>
      <c r="AN363" s="220">
        <f>IF(SUM('市受託(公益)'!I363)=0,"",SUM('市受託(公益)'!I363)/1000)</f>
        <v>525</v>
      </c>
      <c r="AO363" s="220">
        <f>IF(SUM('市受託(公益)'!K363)=0,"",SUM('市受託(公益)'!K363)/1000)</f>
        <v>2234</v>
      </c>
      <c r="AP363" s="220">
        <f>IF(SUM('市受託(公益)'!M363)=0,"",SUM('市受託(公益)'!M363)/1000)</f>
        <v>1511</v>
      </c>
      <c r="AQ363" s="220" t="e">
        <f>IF(SUM('市受託(公益)'!#REF!)=0,"",SUM('市受託(公益)'!#REF!)/1000)</f>
        <v>#REF!</v>
      </c>
    </row>
    <row r="364" spans="1:43" s="206" customFormat="1" ht="17.25" thickBot="1">
      <c r="A364" s="96" t="s">
        <v>205</v>
      </c>
      <c r="B364" s="33"/>
      <c r="C364" s="221"/>
      <c r="D364" s="34"/>
      <c r="E364" s="221"/>
      <c r="F364" s="33"/>
      <c r="G364" s="221"/>
      <c r="H364" s="222">
        <v>-28986</v>
      </c>
      <c r="I364" s="222">
        <f t="shared" si="10"/>
        <v>-77686</v>
      </c>
      <c r="J364" s="222">
        <f t="shared" si="11"/>
        <v>-48700</v>
      </c>
      <c r="K364" s="223">
        <f>IF(SUM(法人!H364)=0,"",SUM(法人!H364)/1000)</f>
        <v>-21734</v>
      </c>
      <c r="L364" s="224">
        <f>IF(SUM(地域!H364)=0,"",SUM(地域!H364)/1000)</f>
        <v>-50194</v>
      </c>
      <c r="M364" s="224">
        <f>IF(SUM(相談!H364)=0,"",SUM(相談!H364)/1000)</f>
        <v>-40204</v>
      </c>
      <c r="N364" s="602">
        <f>IF(SUM(相談!I364)=0,"",SUM(相談!I364)/1000)</f>
        <v>-53072</v>
      </c>
      <c r="O364" s="602">
        <f>IF(SUM(相談!M364)=0,"",SUM(相談!M364)/1000)</f>
        <v>9162</v>
      </c>
      <c r="P364" s="602">
        <f>IF(SUM(相談!T364)=0,"",SUM(相談!T364)/1000)</f>
        <v>3706</v>
      </c>
      <c r="Q364" s="224">
        <f>IF(SUM(基金!H364)=0,"",SUM(基金!H364)/1000)</f>
        <v>-8477</v>
      </c>
      <c r="R364" s="224">
        <f>IF(SUM(善銀!H364)=0,"",SUM(善銀!H364)/1000)</f>
        <v>1620</v>
      </c>
      <c r="S364" s="224">
        <f>IF(SUM(一般募金!H364)=0,"",SUM(一般募金!H364)/1000)</f>
        <v>-6643</v>
      </c>
      <c r="T364" s="602" t="str">
        <f>IF(SUM(一般募金!I364)=0,"",SUM(一般募金!I364)/1000)</f>
        <v/>
      </c>
      <c r="U364" s="602" t="e">
        <f>IF(SUM(一般募金!#REF!)=0,"",SUM(一般募金!#REF!)/1000)</f>
        <v>#REF!</v>
      </c>
      <c r="V364" s="602">
        <f>IF(SUM(一般募金!K364)=0,"",SUM(一般募金!K364)/1000)</f>
        <v>-6643</v>
      </c>
      <c r="W364" s="224" t="str">
        <f>IF(SUM(歳末募金!H364)=0,"",SUM(歳末募金!I364)/1000)</f>
        <v/>
      </c>
      <c r="X364" s="224">
        <f>IF(SUM(センター管理!H364)=0,"",SUM(センター管理!H364)/1000)</f>
        <v>-1196</v>
      </c>
      <c r="Y364" s="602">
        <f>IF(SUM(センター管理!I364)=0,"",SUM(センター管理!I364)/1000)</f>
        <v>-1342</v>
      </c>
      <c r="Z364" s="602">
        <f>IF(SUM(センター管理!K364)=0,"",SUM(センター管理!K364)/1000)</f>
        <v>146</v>
      </c>
      <c r="AA364" s="602" t="e">
        <f>IF(SUM(センター管理!#REF!)=0,"",SUM(センター管理!#REF!)/1000)</f>
        <v>#REF!</v>
      </c>
      <c r="AB364" s="224">
        <f>IF(SUM(居宅!H364)=0,"",SUM(居宅!H364)/1000)</f>
        <v>36047</v>
      </c>
      <c r="AC364" s="602">
        <f>IF(SUM(居宅!I364)=0,"",SUM(居宅!I364)/1000)</f>
        <v>-12702</v>
      </c>
      <c r="AD364" s="602">
        <f>IF(SUM(居宅!L364)=0,"",SUM(居宅!L364)/1000)</f>
        <v>37443</v>
      </c>
      <c r="AE364" s="602">
        <f>IF(SUM(居宅!AF364)=0,"",SUM(居宅!AF364)/1000)</f>
        <v>795</v>
      </c>
      <c r="AF364" s="602">
        <f>IF(SUM(居宅!AJ364)=0,"",SUM(居宅!AJ364)/1000)</f>
        <v>23443</v>
      </c>
      <c r="AG364" s="602">
        <f>IF(SUM(居宅!AT364)=0,"",SUM(居宅!AT364)/1000)</f>
        <v>-16827</v>
      </c>
      <c r="AH364" s="602">
        <f>IF(SUM(居宅!BA364)=0,"",SUM(居宅!BA364)/1000)</f>
        <v>3690</v>
      </c>
      <c r="AI364" s="224">
        <f>IF(SUM(作業所!H364)=0,"",SUM(作業所!H364)/1000)</f>
        <v>5061</v>
      </c>
      <c r="AJ364" s="602">
        <f>IF(SUM(作業所!I364)=0,"",SUM(作業所!I364)/1000)</f>
        <v>-61</v>
      </c>
      <c r="AK364" s="602">
        <f>IF(SUM(作業所!K364)=0,"",SUM(作業所!K364)/1000)</f>
        <v>5899</v>
      </c>
      <c r="AL364" s="602">
        <f>IF(SUM(作業所!R364)=0,"",SUM(作業所!R364)/1000)</f>
        <v>-777</v>
      </c>
      <c r="AM364" s="224">
        <f>IF(SUM('市受託(公益)'!H364)=0,"",SUM('市受託(公益)'!H364)/1000)</f>
        <v>8034</v>
      </c>
      <c r="AN364" s="224">
        <f>IF(SUM('市受託(公益)'!I364)=0,"",SUM('市受託(公益)'!I364)/1000)</f>
        <v>1795</v>
      </c>
      <c r="AO364" s="224">
        <f>IF(SUM('市受託(公益)'!K364)=0,"",SUM('市受託(公益)'!K364)/1000)</f>
        <v>2254</v>
      </c>
      <c r="AP364" s="224">
        <f>IF(SUM('市受託(公益)'!M364)=0,"",SUM('市受託(公益)'!M364)/1000)</f>
        <v>397</v>
      </c>
      <c r="AQ364" s="224" t="e">
        <f>IF(SUM('市受託(公益)'!#REF!)=0,"",SUM('市受託(公益)'!#REF!)/1000)</f>
        <v>#REF!</v>
      </c>
    </row>
    <row r="365" spans="1:43" s="182" customFormat="1" ht="16.5">
      <c r="A365" s="2" t="s">
        <v>39</v>
      </c>
      <c r="B365" s="35"/>
      <c r="C365" s="225"/>
      <c r="D365" s="46"/>
      <c r="E365" s="225"/>
      <c r="F365" s="35"/>
      <c r="G365" s="225"/>
      <c r="H365" s="197" t="s">
        <v>771</v>
      </c>
      <c r="I365" s="197" t="str">
        <f t="shared" si="10"/>
        <v/>
      </c>
      <c r="J365" s="197" t="str">
        <f t="shared" si="11"/>
        <v xml:space="preserve"> </v>
      </c>
      <c r="K365" s="226" t="str">
        <f>IF(SUM(法人!H365)=0,"",SUM(法人!H365)/1000)</f>
        <v/>
      </c>
      <c r="L365" s="607" t="str">
        <f>IF(SUM(地域!H365)=0,"",SUM(地域!H365)/1000)</f>
        <v/>
      </c>
      <c r="M365" s="607" t="str">
        <f>IF(SUM(相談!H365)=0,"",SUM(相談!H365)/1000)</f>
        <v/>
      </c>
      <c r="N365" s="607" t="str">
        <f>IF(SUM(相談!I365)=0,"",SUM(相談!I365)/1000)</f>
        <v/>
      </c>
      <c r="O365" s="607" t="str">
        <f>IF(SUM(相談!M365)=0,"",SUM(相談!M365)/1000)</f>
        <v/>
      </c>
      <c r="P365" s="607" t="str">
        <f>IF(SUM(相談!T365)=0,"",SUM(相談!T365)/1000)</f>
        <v/>
      </c>
      <c r="Q365" s="607" t="str">
        <f>IF(SUM(基金!H365)=0,"",SUM(基金!H365)/1000)</f>
        <v/>
      </c>
      <c r="R365" s="607" t="str">
        <f>IF(SUM(善銀!H365)=0,"",SUM(善銀!H365)/1000)</f>
        <v/>
      </c>
      <c r="S365" s="607" t="str">
        <f>IF(SUM(一般募金!H365)=0,"",SUM(一般募金!H365)/1000)</f>
        <v/>
      </c>
      <c r="T365" s="607" t="str">
        <f>IF(SUM(一般募金!I365)=0,"",SUM(一般募金!I365)/1000)</f>
        <v/>
      </c>
      <c r="U365" s="607" t="e">
        <f>IF(SUM(一般募金!#REF!)=0,"",SUM(一般募金!#REF!)/1000)</f>
        <v>#REF!</v>
      </c>
      <c r="V365" s="607" t="str">
        <f>IF(SUM(一般募金!K365)=0,"",SUM(一般募金!K365)/1000)</f>
        <v/>
      </c>
      <c r="W365" s="607" t="str">
        <f>IF(SUM(歳末募金!H365)=0,"",SUM(歳末募金!I365)/1000)</f>
        <v/>
      </c>
      <c r="X365" s="607" t="str">
        <f>IF(SUM(センター管理!H365)=0,"",SUM(センター管理!H365)/1000)</f>
        <v/>
      </c>
      <c r="Y365" s="607" t="str">
        <f>IF(SUM(センター管理!I365)=0,"",SUM(センター管理!I365)/1000)</f>
        <v/>
      </c>
      <c r="Z365" s="607" t="str">
        <f>IF(SUM(センター管理!K365)=0,"",SUM(センター管理!K365)/1000)</f>
        <v/>
      </c>
      <c r="AA365" s="607" t="e">
        <f>IF(SUM(センター管理!#REF!)=0,"",SUM(センター管理!#REF!)/1000)</f>
        <v>#REF!</v>
      </c>
      <c r="AB365" s="607" t="str">
        <f>IF(SUM(居宅!H365)=0,"",SUM(居宅!H365)/1000)</f>
        <v/>
      </c>
      <c r="AC365" s="607" t="str">
        <f>IF(SUM(居宅!I365)=0,"",SUM(居宅!I365)/1000)</f>
        <v/>
      </c>
      <c r="AD365" s="607" t="str">
        <f>IF(SUM(居宅!L365)=0,"",SUM(居宅!L365)/1000)</f>
        <v/>
      </c>
      <c r="AE365" s="607" t="str">
        <f>IF(SUM(居宅!AF365)=0,"",SUM(居宅!AF365)/1000)</f>
        <v/>
      </c>
      <c r="AF365" s="607" t="str">
        <f>IF(SUM(居宅!AJ365)=0,"",SUM(居宅!AJ365)/1000)</f>
        <v/>
      </c>
      <c r="AG365" s="607" t="str">
        <f>IF(SUM(居宅!AT365)=0,"",SUM(居宅!AT365)/1000)</f>
        <v/>
      </c>
      <c r="AH365" s="607" t="str">
        <f>IF(SUM(居宅!BA365)=0,"",SUM(居宅!BA365)/1000)</f>
        <v/>
      </c>
      <c r="AI365" s="607" t="str">
        <f>IF(SUM(作業所!H365)=0,"",SUM(作業所!H365)/1000)</f>
        <v/>
      </c>
      <c r="AJ365" s="607" t="str">
        <f>IF(SUM(作業所!I365)=0,"",SUM(作業所!I365)/1000)</f>
        <v/>
      </c>
      <c r="AK365" s="607" t="str">
        <f>IF(SUM(作業所!K365)=0,"",SUM(作業所!K365)/1000)</f>
        <v/>
      </c>
      <c r="AL365" s="607" t="str">
        <f>IF(SUM(作業所!R365)=0,"",SUM(作業所!R365)/1000)</f>
        <v/>
      </c>
      <c r="AM365" s="607" t="str">
        <f>IF(SUM('市受託(公益)'!H365)=0,"",SUM('市受託(公益)'!H365)/1000)</f>
        <v/>
      </c>
      <c r="AN365" s="227" t="str">
        <f>IF(SUM('市受託(公益)'!I365)=0,"",SUM('市受託(公益)'!I365)/1000)</f>
        <v/>
      </c>
      <c r="AO365" s="227" t="str">
        <f>IF(SUM('市受託(公益)'!K365)=0,"",SUM('市受託(公益)'!K365)/1000)</f>
        <v/>
      </c>
      <c r="AP365" s="227" t="str">
        <f>IF(SUM('市受託(公益)'!M365)=0,"",SUM('市受託(公益)'!M365)/1000)</f>
        <v/>
      </c>
      <c r="AQ365" s="227" t="e">
        <f>IF(SUM('市受託(公益)'!#REF!)=0,"",SUM('市受託(公益)'!#REF!)/1000)</f>
        <v>#REF!</v>
      </c>
    </row>
    <row r="366" spans="1:43" s="182" customFormat="1" ht="16.5" collapsed="1">
      <c r="A366" s="207"/>
      <c r="B366" s="31" t="s">
        <v>715</v>
      </c>
      <c r="C366" s="20" t="s">
        <v>9</v>
      </c>
      <c r="D366" s="21"/>
      <c r="E366" s="208"/>
      <c r="F366" s="31"/>
      <c r="G366" s="208"/>
      <c r="H366" s="228">
        <v>891</v>
      </c>
      <c r="I366" s="228">
        <v>0</v>
      </c>
      <c r="J366" s="228">
        <f t="shared" si="11"/>
        <v>-891</v>
      </c>
      <c r="K366" s="209" t="str">
        <f>IF(SUM(法人!H366)=0,"",SUM(法人!H366)/1000)</f>
        <v/>
      </c>
      <c r="L366" s="181" t="str">
        <f>IF(SUM(地域!H366)=0,"",SUM(地域!H366)/1000)</f>
        <v/>
      </c>
      <c r="M366" s="181" t="str">
        <f>IF(SUM(相談!H366)=0,"",SUM(相談!H366)/1000)</f>
        <v/>
      </c>
      <c r="N366" s="603" t="str">
        <f>IF(SUM(相談!I366)=0,"",SUM(相談!I366)/1000)</f>
        <v/>
      </c>
      <c r="O366" s="603" t="str">
        <f>IF(SUM(相談!M366)=0,"",SUM(相談!M366)/1000)</f>
        <v/>
      </c>
      <c r="P366" s="603" t="str">
        <f>IF(SUM(相談!T366)=0,"",SUM(相談!T366)/1000)</f>
        <v/>
      </c>
      <c r="Q366" s="181" t="str">
        <f>IF(SUM(基金!H366)=0,"",SUM(基金!H366)/1000)</f>
        <v/>
      </c>
      <c r="R366" s="181" t="str">
        <f>IF(SUM(善銀!H366)=0,"",SUM(善銀!H366)/1000)</f>
        <v/>
      </c>
      <c r="S366" s="181" t="str">
        <f>IF(SUM(一般募金!H366)=0,"",SUM(一般募金!H366)/1000)</f>
        <v/>
      </c>
      <c r="T366" s="603" t="str">
        <f>IF(SUM(一般募金!I366)=0,"",SUM(一般募金!I366)/1000)</f>
        <v/>
      </c>
      <c r="U366" s="603" t="e">
        <f>IF(SUM(一般募金!#REF!)=0,"",SUM(一般募金!#REF!)/1000)</f>
        <v>#REF!</v>
      </c>
      <c r="V366" s="603" t="str">
        <f>IF(SUM(一般募金!K366)=0,"",SUM(一般募金!K366)/1000)</f>
        <v/>
      </c>
      <c r="W366" s="181" t="str">
        <f>IF(SUM(歳末募金!H366)=0,"",SUM(歳末募金!I366)/1000)</f>
        <v/>
      </c>
      <c r="X366" s="181" t="str">
        <f>IF(SUM(センター管理!H366)=0,"",SUM(センター管理!H366)/1000)</f>
        <v/>
      </c>
      <c r="Y366" s="603" t="str">
        <f>IF(SUM(センター管理!I366)=0,"",SUM(センター管理!I366)/1000)</f>
        <v/>
      </c>
      <c r="Z366" s="603" t="str">
        <f>IF(SUM(センター管理!K366)=0,"",SUM(センター管理!K366)/1000)</f>
        <v/>
      </c>
      <c r="AA366" s="603" t="e">
        <f>IF(SUM(センター管理!#REF!)=0,"",SUM(センター管理!#REF!)/1000)</f>
        <v>#REF!</v>
      </c>
      <c r="AB366" s="181" t="str">
        <f>IF(SUM(居宅!H366)=0,"",SUM(居宅!H366)/1000)</f>
        <v/>
      </c>
      <c r="AC366" s="603" t="str">
        <f>IF(SUM(居宅!I366)=0,"",SUM(居宅!I366)/1000)</f>
        <v/>
      </c>
      <c r="AD366" s="603" t="str">
        <f>IF(SUM(居宅!L366)=0,"",SUM(居宅!L366)/1000)</f>
        <v/>
      </c>
      <c r="AE366" s="603" t="str">
        <f>IF(SUM(居宅!AF366)=0,"",SUM(居宅!AF366)/1000)</f>
        <v/>
      </c>
      <c r="AF366" s="603" t="str">
        <f>IF(SUM(居宅!AJ366)=0,"",SUM(居宅!AJ366)/1000)</f>
        <v/>
      </c>
      <c r="AG366" s="603" t="str">
        <f>IF(SUM(居宅!AT366)=0,"",SUM(居宅!AT366)/1000)</f>
        <v/>
      </c>
      <c r="AH366" s="603" t="str">
        <f>IF(SUM(居宅!BA366)=0,"",SUM(居宅!BA366)/1000)</f>
        <v/>
      </c>
      <c r="AI366" s="181" t="str">
        <f>IF(SUM(作業所!H366)=0,"",SUM(作業所!H366)/1000)</f>
        <v/>
      </c>
      <c r="AJ366" s="603" t="str">
        <f>IF(SUM(作業所!I366)=0,"",SUM(作業所!I366)/1000)</f>
        <v/>
      </c>
      <c r="AK366" s="603" t="str">
        <f>IF(SUM(作業所!K366)=0,"",SUM(作業所!K366)/1000)</f>
        <v/>
      </c>
      <c r="AL366" s="603" t="str">
        <f>IF(SUM(作業所!R366)=0,"",SUM(作業所!R366)/1000)</f>
        <v/>
      </c>
      <c r="AM366" s="181" t="str">
        <f>IF(SUM('市受託(公益)'!H366)=0,"",SUM('市受託(公益)'!H366)/1000)</f>
        <v/>
      </c>
      <c r="AN366" s="210" t="str">
        <f>IF(SUM('市受託(公益)'!I366)=0,"",SUM('市受託(公益)'!I366)/1000)</f>
        <v/>
      </c>
      <c r="AO366" s="210" t="str">
        <f>IF(SUM('市受託(公益)'!K366)=0,"",SUM('市受託(公益)'!K366)/1000)</f>
        <v/>
      </c>
      <c r="AP366" s="210" t="str">
        <f>IF(SUM('市受託(公益)'!M366)=0,"",SUM('市受託(公益)'!M366)/1000)</f>
        <v/>
      </c>
      <c r="AQ366" s="210" t="e">
        <f>IF(SUM('市受託(公益)'!#REF!)=0,"",SUM('市受託(公益)'!#REF!)/1000)</f>
        <v>#REF!</v>
      </c>
    </row>
    <row r="367" spans="1:43" ht="16.5" hidden="1" customHeight="1" outlineLevel="1">
      <c r="A367" s="183"/>
      <c r="B367" s="18"/>
      <c r="C367" s="184"/>
      <c r="D367" s="28" t="s">
        <v>208</v>
      </c>
      <c r="E367" s="48" t="s">
        <v>210</v>
      </c>
      <c r="F367" s="49"/>
      <c r="G367" s="185"/>
      <c r="H367" s="211">
        <v>891</v>
      </c>
      <c r="I367" s="211">
        <v>0</v>
      </c>
      <c r="J367" s="211">
        <f t="shared" si="11"/>
        <v>-891</v>
      </c>
      <c r="K367" s="186" t="str">
        <f>IF(SUM(法人!H367)=0,"",SUM(法人!H367)/1000)</f>
        <v/>
      </c>
      <c r="L367" s="181" t="str">
        <f>IF(SUM(地域!H367)=0,"",SUM(地域!H367)/1000)</f>
        <v/>
      </c>
      <c r="M367" s="181" t="str">
        <f>IF(SUM(相談!H367)=0,"",SUM(相談!H367)/1000)</f>
        <v/>
      </c>
      <c r="N367" s="181" t="str">
        <f>IF(SUM(相談!I367)=0,"",SUM(相談!I367)/1000)</f>
        <v/>
      </c>
      <c r="O367" s="181" t="str">
        <f>IF(SUM(相談!M367)=0,"",SUM(相談!M367)/1000)</f>
        <v/>
      </c>
      <c r="P367" s="181" t="str">
        <f>IF(SUM(相談!T367)=0,"",SUM(相談!T367)/1000)</f>
        <v/>
      </c>
      <c r="Q367" s="181" t="str">
        <f>IF(SUM(基金!H367)=0,"",SUM(基金!H367)/1000)</f>
        <v/>
      </c>
      <c r="R367" s="181" t="str">
        <f>IF(SUM(善銀!H367)=0,"",SUM(善銀!H367)/1000)</f>
        <v/>
      </c>
      <c r="S367" s="181" t="str">
        <f>IF(SUM(一般募金!H367)=0,"",SUM(一般募金!H367)/1000)</f>
        <v/>
      </c>
      <c r="T367" s="181" t="str">
        <f>IF(SUM(一般募金!I367)=0,"",SUM(一般募金!I367)/1000)</f>
        <v/>
      </c>
      <c r="U367" s="181" t="e">
        <f>IF(SUM(一般募金!#REF!)=0,"",SUM(一般募金!#REF!)/1000)</f>
        <v>#REF!</v>
      </c>
      <c r="V367" s="181" t="str">
        <f>IF(SUM(一般募金!K367)=0,"",SUM(一般募金!K367)/1000)</f>
        <v/>
      </c>
      <c r="W367" s="181" t="str">
        <f>IF(SUM(歳末募金!H367)=0,"",SUM(歳末募金!I367)/1000)</f>
        <v/>
      </c>
      <c r="X367" s="181" t="str">
        <f>IF(SUM(センター管理!H367)=0,"",SUM(センター管理!H367)/1000)</f>
        <v/>
      </c>
      <c r="Y367" s="181" t="str">
        <f>IF(SUM(センター管理!I367)=0,"",SUM(センター管理!I367)/1000)</f>
        <v/>
      </c>
      <c r="Z367" s="181" t="str">
        <f>IF(SUM(センター管理!K367)=0,"",SUM(センター管理!K367)/1000)</f>
        <v/>
      </c>
      <c r="AA367" s="181" t="e">
        <f>IF(SUM(センター管理!#REF!)=0,"",SUM(センター管理!#REF!)/1000)</f>
        <v>#REF!</v>
      </c>
      <c r="AB367" s="181" t="str">
        <f>IF(SUM(居宅!H367)=0,"",SUM(居宅!H367)/1000)</f>
        <v/>
      </c>
      <c r="AC367" s="181" t="str">
        <f>IF(SUM(居宅!I367)=0,"",SUM(居宅!I367)/1000)</f>
        <v/>
      </c>
      <c r="AD367" s="181" t="str">
        <f>IF(SUM(居宅!L367)=0,"",SUM(居宅!L367)/1000)</f>
        <v/>
      </c>
      <c r="AE367" s="181" t="str">
        <f>IF(SUM(居宅!AF367)=0,"",SUM(居宅!AF367)/1000)</f>
        <v/>
      </c>
      <c r="AF367" s="181" t="str">
        <f>IF(SUM(居宅!AJ367)=0,"",SUM(居宅!AJ367)/1000)</f>
        <v/>
      </c>
      <c r="AG367" s="181" t="str">
        <f>IF(SUM(居宅!AT367)=0,"",SUM(居宅!AT367)/1000)</f>
        <v/>
      </c>
      <c r="AH367" s="181" t="str">
        <f>IF(SUM(居宅!BA367)=0,"",SUM(居宅!BA367)/1000)</f>
        <v/>
      </c>
      <c r="AI367" s="181" t="str">
        <f>IF(SUM(作業所!H367)=0,"",SUM(作業所!H367)/1000)</f>
        <v/>
      </c>
      <c r="AJ367" s="181" t="str">
        <f>IF(SUM(作業所!I367)=0,"",SUM(作業所!I367)/1000)</f>
        <v/>
      </c>
      <c r="AK367" s="181" t="str">
        <f>IF(SUM(作業所!K367)=0,"",SUM(作業所!K367)/1000)</f>
        <v/>
      </c>
      <c r="AL367" s="181" t="str">
        <f>IF(SUM(作業所!R367)=0,"",SUM(作業所!R367)/1000)</f>
        <v/>
      </c>
      <c r="AM367" s="181" t="str">
        <f>IF(SUM('市受託(公益)'!H367)=0,"",SUM('市受託(公益)'!H367)/1000)</f>
        <v/>
      </c>
      <c r="AN367" s="191" t="str">
        <f>IF(SUM('市受託(公益)'!I367)=0,"",SUM('市受託(公益)'!I367)/1000)</f>
        <v/>
      </c>
      <c r="AO367" s="191" t="str">
        <f>IF(SUM('市受託(公益)'!K367)=0,"",SUM('市受託(公益)'!K367)/1000)</f>
        <v/>
      </c>
      <c r="AP367" s="191" t="str">
        <f>IF(SUM('市受託(公益)'!M367)=0,"",SUM('市受託(公益)'!M367)/1000)</f>
        <v/>
      </c>
      <c r="AQ367" s="191" t="e">
        <f>IF(SUM('市受託(公益)'!#REF!)=0,"",SUM('市受託(公益)'!#REF!)/1000)</f>
        <v>#REF!</v>
      </c>
    </row>
    <row r="368" spans="1:43" ht="16.5" hidden="1" customHeight="1" outlineLevel="1">
      <c r="A368" s="183"/>
      <c r="D368" s="24" t="s">
        <v>209</v>
      </c>
      <c r="E368" s="83" t="s">
        <v>211</v>
      </c>
      <c r="F368" s="49"/>
      <c r="G368" s="185"/>
      <c r="H368" s="211" t="s">
        <v>771</v>
      </c>
      <c r="I368" s="211" t="str">
        <f t="shared" si="10"/>
        <v/>
      </c>
      <c r="J368" s="211" t="str">
        <f t="shared" si="11"/>
        <v xml:space="preserve"> </v>
      </c>
      <c r="K368" s="186" t="str">
        <f>IF(SUM(法人!H368)=0,"",SUM(法人!H368)/1000)</f>
        <v/>
      </c>
      <c r="L368" s="187" t="str">
        <f>IF(SUM(地域!H368)=0,"",SUM(地域!H368)/1000)</f>
        <v/>
      </c>
      <c r="M368" s="187" t="str">
        <f>IF(SUM(相談!H368)=0,"",SUM(相談!H368)/1000)</f>
        <v/>
      </c>
      <c r="N368" s="188" t="str">
        <f>IF(SUM(相談!I368)=0,"",SUM(相談!I368)/1000)</f>
        <v/>
      </c>
      <c r="O368" s="188" t="str">
        <f>IF(SUM(相談!M368)=0,"",SUM(相談!M368)/1000)</f>
        <v/>
      </c>
      <c r="P368" s="188" t="str">
        <f>IF(SUM(相談!T368)=0,"",SUM(相談!T368)/1000)</f>
        <v/>
      </c>
      <c r="Q368" s="187" t="str">
        <f>IF(SUM(基金!H368)=0,"",SUM(基金!H368)/1000)</f>
        <v/>
      </c>
      <c r="R368" s="181" t="str">
        <f>IF(SUM(善銀!H368)=0,"",SUM(善銀!H368)/1000)</f>
        <v/>
      </c>
      <c r="S368" s="187" t="str">
        <f>IF(SUM(一般募金!H368)=0,"",SUM(一般募金!H368)/1000)</f>
        <v/>
      </c>
      <c r="T368" s="188" t="str">
        <f>IF(SUM(一般募金!I368)=0,"",SUM(一般募金!I368)/1000)</f>
        <v/>
      </c>
      <c r="U368" s="188" t="e">
        <f>IF(SUM(一般募金!#REF!)=0,"",SUM(一般募金!#REF!)/1000)</f>
        <v>#REF!</v>
      </c>
      <c r="V368" s="188" t="str">
        <f>IF(SUM(一般募金!K368)=0,"",SUM(一般募金!K368)/1000)</f>
        <v/>
      </c>
      <c r="W368" s="187" t="str">
        <f>IF(SUM(歳末募金!H368)=0,"",SUM(歳末募金!I368)/1000)</f>
        <v/>
      </c>
      <c r="X368" s="187" t="str">
        <f>IF(SUM(センター管理!H368)=0,"",SUM(センター管理!H368)/1000)</f>
        <v/>
      </c>
      <c r="Y368" s="188" t="str">
        <f>IF(SUM(センター管理!I368)=0,"",SUM(センター管理!I368)/1000)</f>
        <v/>
      </c>
      <c r="Z368" s="188" t="str">
        <f>IF(SUM(センター管理!K368)=0,"",SUM(センター管理!K368)/1000)</f>
        <v/>
      </c>
      <c r="AA368" s="188" t="e">
        <f>IF(SUM(センター管理!#REF!)=0,"",SUM(センター管理!#REF!)/1000)</f>
        <v>#REF!</v>
      </c>
      <c r="AB368" s="187" t="str">
        <f>IF(SUM(居宅!H368)=0,"",SUM(居宅!H368)/1000)</f>
        <v/>
      </c>
      <c r="AC368" s="188" t="str">
        <f>IF(SUM(居宅!I368)=0,"",SUM(居宅!I368)/1000)</f>
        <v/>
      </c>
      <c r="AD368" s="188" t="str">
        <f>IF(SUM(居宅!L368)=0,"",SUM(居宅!L368)/1000)</f>
        <v/>
      </c>
      <c r="AE368" s="188" t="str">
        <f>IF(SUM(居宅!AF368)=0,"",SUM(居宅!AF368)/1000)</f>
        <v/>
      </c>
      <c r="AF368" s="188" t="str">
        <f>IF(SUM(居宅!AJ368)=0,"",SUM(居宅!AJ368)/1000)</f>
        <v/>
      </c>
      <c r="AG368" s="188" t="str">
        <f>IF(SUM(居宅!AT368)=0,"",SUM(居宅!AT368)/1000)</f>
        <v/>
      </c>
      <c r="AH368" s="188" t="str">
        <f>IF(SUM(居宅!BA368)=0,"",SUM(居宅!BA368)/1000)</f>
        <v/>
      </c>
      <c r="AI368" s="187" t="str">
        <f>IF(SUM(作業所!H368)=0,"",SUM(作業所!H368)/1000)</f>
        <v/>
      </c>
      <c r="AJ368" s="188" t="str">
        <f>IF(SUM(作業所!I368)=0,"",SUM(作業所!I368)/1000)</f>
        <v/>
      </c>
      <c r="AK368" s="188" t="str">
        <f>IF(SUM(作業所!K368)=0,"",SUM(作業所!K368)/1000)</f>
        <v/>
      </c>
      <c r="AL368" s="188" t="str">
        <f>IF(SUM(作業所!R368)=0,"",SUM(作業所!R368)/1000)</f>
        <v/>
      </c>
      <c r="AM368" s="187" t="str">
        <f>IF(SUM('市受託(公益)'!H368)=0,"",SUM('市受託(公益)'!H368)/1000)</f>
        <v/>
      </c>
      <c r="AN368" s="191" t="str">
        <f>IF(SUM('市受託(公益)'!I368)=0,"",SUM('市受託(公益)'!I368)/1000)</f>
        <v/>
      </c>
      <c r="AO368" s="191" t="str">
        <f>IF(SUM('市受託(公益)'!K368)=0,"",SUM('市受託(公益)'!K368)/1000)</f>
        <v/>
      </c>
      <c r="AP368" s="191" t="str">
        <f>IF(SUM('市受託(公益)'!M368)=0,"",SUM('市受託(公益)'!M368)/1000)</f>
        <v/>
      </c>
      <c r="AQ368" s="191" t="e">
        <f>IF(SUM('市受託(公益)'!#REF!)=0,"",SUM('市受託(公益)'!#REF!)/1000)</f>
        <v>#REF!</v>
      </c>
    </row>
    <row r="369" spans="1:43" s="182" customFormat="1" ht="16.5" collapsed="1">
      <c r="A369" s="177"/>
      <c r="B369" s="15" t="s">
        <v>597</v>
      </c>
      <c r="C369" s="16" t="s">
        <v>10</v>
      </c>
      <c r="D369" s="19"/>
      <c r="E369" s="189"/>
      <c r="F369" s="190"/>
      <c r="G369" s="189"/>
      <c r="H369" s="211"/>
      <c r="I369" s="211" t="str">
        <f t="shared" si="10"/>
        <v/>
      </c>
      <c r="J369" s="211" t="str">
        <f t="shared" si="11"/>
        <v xml:space="preserve"> </v>
      </c>
      <c r="K369" s="186" t="str">
        <f>IF(SUM(法人!H369)=0,"",SUM(法人!H369)/1000)</f>
        <v/>
      </c>
      <c r="L369" s="181" t="str">
        <f>IF(SUM(地域!H369)=0,"",SUM(地域!H369)/1000)</f>
        <v/>
      </c>
      <c r="M369" s="181" t="str">
        <f>IF(SUM(相談!H369)=0,"",SUM(相談!H369)/1000)</f>
        <v/>
      </c>
      <c r="N369" s="181" t="str">
        <f>IF(SUM(相談!I369)=0,"",SUM(相談!I369)/1000)</f>
        <v/>
      </c>
      <c r="O369" s="181" t="str">
        <f>IF(SUM(相談!M369)=0,"",SUM(相談!M369)/1000)</f>
        <v/>
      </c>
      <c r="P369" s="181" t="str">
        <f>IF(SUM(相談!T369)=0,"",SUM(相談!T369)/1000)</f>
        <v/>
      </c>
      <c r="Q369" s="181" t="str">
        <f>IF(SUM(基金!H369)=0,"",SUM(基金!H369)/1000)</f>
        <v/>
      </c>
      <c r="R369" s="181" t="str">
        <f>IF(SUM(善銀!H369)=0,"",SUM(善銀!H369)/1000)</f>
        <v/>
      </c>
      <c r="S369" s="181" t="str">
        <f>IF(SUM(一般募金!H369)=0,"",SUM(一般募金!H369)/1000)</f>
        <v/>
      </c>
      <c r="T369" s="181" t="str">
        <f>IF(SUM(一般募金!I369)=0,"",SUM(一般募金!I369)/1000)</f>
        <v/>
      </c>
      <c r="U369" s="181" t="e">
        <f>IF(SUM(一般募金!#REF!)=0,"",SUM(一般募金!#REF!)/1000)</f>
        <v>#REF!</v>
      </c>
      <c r="V369" s="181" t="str">
        <f>IF(SUM(一般募金!K369)=0,"",SUM(一般募金!K369)/1000)</f>
        <v/>
      </c>
      <c r="W369" s="181" t="str">
        <f>IF(SUM(歳末募金!H369)=0,"",SUM(歳末募金!I369)/1000)</f>
        <v/>
      </c>
      <c r="X369" s="181" t="str">
        <f>IF(SUM(センター管理!H369)=0,"",SUM(センター管理!H369)/1000)</f>
        <v/>
      </c>
      <c r="Y369" s="181" t="str">
        <f>IF(SUM(センター管理!I369)=0,"",SUM(センター管理!I369)/1000)</f>
        <v/>
      </c>
      <c r="Z369" s="181" t="str">
        <f>IF(SUM(センター管理!K369)=0,"",SUM(センター管理!K369)/1000)</f>
        <v/>
      </c>
      <c r="AA369" s="181" t="e">
        <f>IF(SUM(センター管理!#REF!)=0,"",SUM(センター管理!#REF!)/1000)</f>
        <v>#REF!</v>
      </c>
      <c r="AB369" s="181" t="str">
        <f>IF(SUM(居宅!H369)=0,"",SUM(居宅!H369)/1000)</f>
        <v/>
      </c>
      <c r="AC369" s="181" t="str">
        <f>IF(SUM(居宅!I369)=0,"",SUM(居宅!I369)/1000)</f>
        <v/>
      </c>
      <c r="AD369" s="181" t="str">
        <f>IF(SUM(居宅!L369)=0,"",SUM(居宅!L369)/1000)</f>
        <v/>
      </c>
      <c r="AE369" s="181" t="str">
        <f>IF(SUM(居宅!AF369)=0,"",SUM(居宅!AF369)/1000)</f>
        <v/>
      </c>
      <c r="AF369" s="181" t="str">
        <f>IF(SUM(居宅!AJ369)=0,"",SUM(居宅!AJ369)/1000)</f>
        <v/>
      </c>
      <c r="AG369" s="181" t="str">
        <f>IF(SUM(居宅!AT369)=0,"",SUM(居宅!AT369)/1000)</f>
        <v/>
      </c>
      <c r="AH369" s="181" t="str">
        <f>IF(SUM(居宅!BA369)=0,"",SUM(居宅!BA369)/1000)</f>
        <v/>
      </c>
      <c r="AI369" s="181" t="str">
        <f>IF(SUM(作業所!H369)=0,"",SUM(作業所!H369)/1000)</f>
        <v/>
      </c>
      <c r="AJ369" s="181" t="str">
        <f>IF(SUM(作業所!I369)=0,"",SUM(作業所!I369)/1000)</f>
        <v/>
      </c>
      <c r="AK369" s="181" t="str">
        <f>IF(SUM(作業所!K369)=0,"",SUM(作業所!K369)/1000)</f>
        <v/>
      </c>
      <c r="AL369" s="181" t="str">
        <f>IF(SUM(作業所!R369)=0,"",SUM(作業所!R369)/1000)</f>
        <v/>
      </c>
      <c r="AM369" s="181" t="str">
        <f>IF(SUM('市受託(公益)'!H369)=0,"",SUM('市受託(公益)'!H369)/1000)</f>
        <v/>
      </c>
      <c r="AN369" s="187" t="str">
        <f>IF(SUM('市受託(公益)'!I369)=0,"",SUM('市受託(公益)'!I369)/1000)</f>
        <v/>
      </c>
      <c r="AO369" s="187" t="str">
        <f>IF(SUM('市受託(公益)'!K369)=0,"",SUM('市受託(公益)'!K369)/1000)</f>
        <v/>
      </c>
      <c r="AP369" s="187" t="str">
        <f>IF(SUM('市受託(公益)'!M369)=0,"",SUM('市受託(公益)'!M369)/1000)</f>
        <v/>
      </c>
      <c r="AQ369" s="187" t="e">
        <f>IF(SUM('市受託(公益)'!#REF!)=0,"",SUM('市受託(公益)'!#REF!)/1000)</f>
        <v>#REF!</v>
      </c>
    </row>
    <row r="370" spans="1:43" ht="16.5" hidden="1" customHeight="1" outlineLevel="1">
      <c r="A370" s="183"/>
      <c r="B370" s="18"/>
      <c r="C370" s="184"/>
      <c r="D370" s="28" t="s">
        <v>716</v>
      </c>
      <c r="E370" s="48" t="s">
        <v>212</v>
      </c>
      <c r="F370" s="49"/>
      <c r="G370" s="185"/>
      <c r="H370" s="211" t="s">
        <v>771</v>
      </c>
      <c r="I370" s="211" t="str">
        <f t="shared" si="10"/>
        <v/>
      </c>
      <c r="J370" s="211" t="str">
        <f t="shared" si="11"/>
        <v xml:space="preserve"> </v>
      </c>
      <c r="K370" s="186" t="str">
        <f>IF(SUM(法人!H370)=0,"",SUM(法人!H370)/1000)</f>
        <v/>
      </c>
      <c r="L370" s="187" t="str">
        <f>IF(SUM(地域!H370)=0,"",SUM(地域!H370)/1000)</f>
        <v/>
      </c>
      <c r="M370" s="187" t="str">
        <f>IF(SUM(相談!H370)=0,"",SUM(相談!H370)/1000)</f>
        <v/>
      </c>
      <c r="N370" s="188" t="str">
        <f>IF(SUM(相談!I370)=0,"",SUM(相談!I370)/1000)</f>
        <v/>
      </c>
      <c r="O370" s="188" t="str">
        <f>IF(SUM(相談!M370)=0,"",SUM(相談!M370)/1000)</f>
        <v/>
      </c>
      <c r="P370" s="188" t="str">
        <f>IF(SUM(相談!T370)=0,"",SUM(相談!T370)/1000)</f>
        <v/>
      </c>
      <c r="Q370" s="187" t="str">
        <f>IF(SUM(基金!H370)=0,"",SUM(基金!H370)/1000)</f>
        <v/>
      </c>
      <c r="R370" s="181" t="str">
        <f>IF(SUM(善銀!H370)=0,"",SUM(善銀!H370)/1000)</f>
        <v/>
      </c>
      <c r="S370" s="187" t="str">
        <f>IF(SUM(一般募金!H370)=0,"",SUM(一般募金!H370)/1000)</f>
        <v/>
      </c>
      <c r="T370" s="188" t="str">
        <f>IF(SUM(一般募金!I370)=0,"",SUM(一般募金!I370)/1000)</f>
        <v/>
      </c>
      <c r="U370" s="188" t="e">
        <f>IF(SUM(一般募金!#REF!)=0,"",SUM(一般募金!#REF!)/1000)</f>
        <v>#REF!</v>
      </c>
      <c r="V370" s="188" t="str">
        <f>IF(SUM(一般募金!K370)=0,"",SUM(一般募金!K370)/1000)</f>
        <v/>
      </c>
      <c r="W370" s="187" t="str">
        <f>IF(SUM(歳末募金!H370)=0,"",SUM(歳末募金!I370)/1000)</f>
        <v/>
      </c>
      <c r="X370" s="187" t="str">
        <f>IF(SUM(センター管理!H370)=0,"",SUM(センター管理!H370)/1000)</f>
        <v/>
      </c>
      <c r="Y370" s="188" t="str">
        <f>IF(SUM(センター管理!I370)=0,"",SUM(センター管理!I370)/1000)</f>
        <v/>
      </c>
      <c r="Z370" s="188" t="str">
        <f>IF(SUM(センター管理!K370)=0,"",SUM(センター管理!K370)/1000)</f>
        <v/>
      </c>
      <c r="AA370" s="188" t="e">
        <f>IF(SUM(センター管理!#REF!)=0,"",SUM(センター管理!#REF!)/1000)</f>
        <v>#REF!</v>
      </c>
      <c r="AB370" s="187" t="str">
        <f>IF(SUM(居宅!H370)=0,"",SUM(居宅!H370)/1000)</f>
        <v/>
      </c>
      <c r="AC370" s="188" t="str">
        <f>IF(SUM(居宅!I370)=0,"",SUM(居宅!I370)/1000)</f>
        <v/>
      </c>
      <c r="AD370" s="188" t="str">
        <f>IF(SUM(居宅!L370)=0,"",SUM(居宅!L370)/1000)</f>
        <v/>
      </c>
      <c r="AE370" s="188" t="str">
        <f>IF(SUM(居宅!AF370)=0,"",SUM(居宅!AF370)/1000)</f>
        <v/>
      </c>
      <c r="AF370" s="188" t="str">
        <f>IF(SUM(居宅!AJ370)=0,"",SUM(居宅!AJ370)/1000)</f>
        <v/>
      </c>
      <c r="AG370" s="188" t="str">
        <f>IF(SUM(居宅!AT370)=0,"",SUM(居宅!AT370)/1000)</f>
        <v/>
      </c>
      <c r="AH370" s="188" t="str">
        <f>IF(SUM(居宅!BA370)=0,"",SUM(居宅!BA370)/1000)</f>
        <v/>
      </c>
      <c r="AI370" s="187" t="str">
        <f>IF(SUM(作業所!H370)=0,"",SUM(作業所!H370)/1000)</f>
        <v/>
      </c>
      <c r="AJ370" s="188" t="str">
        <f>IF(SUM(作業所!I370)=0,"",SUM(作業所!I370)/1000)</f>
        <v/>
      </c>
      <c r="AK370" s="188" t="str">
        <f>IF(SUM(作業所!K370)=0,"",SUM(作業所!K370)/1000)</f>
        <v/>
      </c>
      <c r="AL370" s="188" t="str">
        <f>IF(SUM(作業所!R370)=0,"",SUM(作業所!R370)/1000)</f>
        <v/>
      </c>
      <c r="AM370" s="187" t="str">
        <f>IF(SUM('市受託(公益)'!H370)=0,"",SUM('市受託(公益)'!H370)/1000)</f>
        <v/>
      </c>
      <c r="AN370" s="191" t="str">
        <f>IF(SUM('市受託(公益)'!I370)=0,"",SUM('市受託(公益)'!I370)/1000)</f>
        <v/>
      </c>
      <c r="AO370" s="191" t="str">
        <f>IF(SUM('市受託(公益)'!K370)=0,"",SUM('市受託(公益)'!K370)/1000)</f>
        <v/>
      </c>
      <c r="AP370" s="191" t="str">
        <f>IF(SUM('市受託(公益)'!M370)=0,"",SUM('市受託(公益)'!M370)/1000)</f>
        <v/>
      </c>
      <c r="AQ370" s="191" t="e">
        <f>IF(SUM('市受託(公益)'!#REF!)=0,"",SUM('市受託(公益)'!#REF!)/1000)</f>
        <v>#REF!</v>
      </c>
    </row>
    <row r="371" spans="1:43" ht="16.5" hidden="1" customHeight="1" outlineLevel="1">
      <c r="A371" s="183"/>
      <c r="B371" s="18"/>
      <c r="C371" s="184"/>
      <c r="D371" s="28" t="s">
        <v>598</v>
      </c>
      <c r="E371" s="48" t="s">
        <v>213</v>
      </c>
      <c r="F371" s="49"/>
      <c r="G371" s="185"/>
      <c r="H371" s="211" t="s">
        <v>771</v>
      </c>
      <c r="I371" s="211" t="str">
        <f t="shared" si="10"/>
        <v/>
      </c>
      <c r="J371" s="211" t="str">
        <f t="shared" si="11"/>
        <v xml:space="preserve"> </v>
      </c>
      <c r="K371" s="186" t="str">
        <f>IF(SUM(法人!H371)=0,"",SUM(法人!H371)/1000)</f>
        <v/>
      </c>
      <c r="L371" s="181" t="str">
        <f>IF(SUM(地域!H371)=0,"",SUM(地域!H371)/1000)</f>
        <v/>
      </c>
      <c r="M371" s="181" t="str">
        <f>IF(SUM(相談!H371)=0,"",SUM(相談!H371)/1000)</f>
        <v/>
      </c>
      <c r="N371" s="181" t="str">
        <f>IF(SUM(相談!I371)=0,"",SUM(相談!I371)/1000)</f>
        <v/>
      </c>
      <c r="O371" s="181" t="str">
        <f>IF(SUM(相談!M371)=0,"",SUM(相談!M371)/1000)</f>
        <v/>
      </c>
      <c r="P371" s="181" t="str">
        <f>IF(SUM(相談!T371)=0,"",SUM(相談!T371)/1000)</f>
        <v/>
      </c>
      <c r="Q371" s="181" t="str">
        <f>IF(SUM(基金!H371)=0,"",SUM(基金!H371)/1000)</f>
        <v/>
      </c>
      <c r="R371" s="181" t="str">
        <f>IF(SUM(善銀!H371)=0,"",SUM(善銀!H371)/1000)</f>
        <v/>
      </c>
      <c r="S371" s="181" t="str">
        <f>IF(SUM(一般募金!H371)=0,"",SUM(一般募金!H371)/1000)</f>
        <v/>
      </c>
      <c r="T371" s="181" t="str">
        <f>IF(SUM(一般募金!I371)=0,"",SUM(一般募金!I371)/1000)</f>
        <v/>
      </c>
      <c r="U371" s="181" t="e">
        <f>IF(SUM(一般募金!#REF!)=0,"",SUM(一般募金!#REF!)/1000)</f>
        <v>#REF!</v>
      </c>
      <c r="V371" s="181" t="str">
        <f>IF(SUM(一般募金!K371)=0,"",SUM(一般募金!K371)/1000)</f>
        <v/>
      </c>
      <c r="W371" s="181" t="str">
        <f>IF(SUM(歳末募金!H371)=0,"",SUM(歳末募金!I371)/1000)</f>
        <v/>
      </c>
      <c r="X371" s="181" t="str">
        <f>IF(SUM(センター管理!H371)=0,"",SUM(センター管理!H371)/1000)</f>
        <v/>
      </c>
      <c r="Y371" s="181" t="str">
        <f>IF(SUM(センター管理!I371)=0,"",SUM(センター管理!I371)/1000)</f>
        <v/>
      </c>
      <c r="Z371" s="181" t="str">
        <f>IF(SUM(センター管理!K371)=0,"",SUM(センター管理!K371)/1000)</f>
        <v/>
      </c>
      <c r="AA371" s="181" t="e">
        <f>IF(SUM(センター管理!#REF!)=0,"",SUM(センター管理!#REF!)/1000)</f>
        <v>#REF!</v>
      </c>
      <c r="AB371" s="181" t="str">
        <f>IF(SUM(居宅!H371)=0,"",SUM(居宅!H371)/1000)</f>
        <v/>
      </c>
      <c r="AC371" s="181" t="str">
        <f>IF(SUM(居宅!I371)=0,"",SUM(居宅!I371)/1000)</f>
        <v/>
      </c>
      <c r="AD371" s="181" t="str">
        <f>IF(SUM(居宅!L371)=0,"",SUM(居宅!L371)/1000)</f>
        <v/>
      </c>
      <c r="AE371" s="181" t="str">
        <f>IF(SUM(居宅!AF371)=0,"",SUM(居宅!AF371)/1000)</f>
        <v/>
      </c>
      <c r="AF371" s="181" t="str">
        <f>IF(SUM(居宅!AJ371)=0,"",SUM(居宅!AJ371)/1000)</f>
        <v/>
      </c>
      <c r="AG371" s="181" t="str">
        <f>IF(SUM(居宅!AT371)=0,"",SUM(居宅!AT371)/1000)</f>
        <v/>
      </c>
      <c r="AH371" s="181" t="str">
        <f>IF(SUM(居宅!BA371)=0,"",SUM(居宅!BA371)/1000)</f>
        <v/>
      </c>
      <c r="AI371" s="181" t="str">
        <f>IF(SUM(作業所!H371)=0,"",SUM(作業所!H371)/1000)</f>
        <v/>
      </c>
      <c r="AJ371" s="181" t="str">
        <f>IF(SUM(作業所!I371)=0,"",SUM(作業所!I371)/1000)</f>
        <v/>
      </c>
      <c r="AK371" s="181" t="str">
        <f>IF(SUM(作業所!K371)=0,"",SUM(作業所!K371)/1000)</f>
        <v/>
      </c>
      <c r="AL371" s="181" t="str">
        <f>IF(SUM(作業所!R371)=0,"",SUM(作業所!R371)/1000)</f>
        <v/>
      </c>
      <c r="AM371" s="181" t="str">
        <f>IF(SUM('市受託(公益)'!H371)=0,"",SUM('市受託(公益)'!H371)/1000)</f>
        <v/>
      </c>
      <c r="AN371" s="191" t="str">
        <f>IF(SUM('市受託(公益)'!I371)=0,"",SUM('市受託(公益)'!I371)/1000)</f>
        <v/>
      </c>
      <c r="AO371" s="191" t="str">
        <f>IF(SUM('市受託(公益)'!K371)=0,"",SUM('市受託(公益)'!K371)/1000)</f>
        <v/>
      </c>
      <c r="AP371" s="191" t="str">
        <f>IF(SUM('市受託(公益)'!M371)=0,"",SUM('市受託(公益)'!M371)/1000)</f>
        <v/>
      </c>
      <c r="AQ371" s="191" t="e">
        <f>IF(SUM('市受託(公益)'!#REF!)=0,"",SUM('市受託(公益)'!#REF!)/1000)</f>
        <v>#REF!</v>
      </c>
    </row>
    <row r="372" spans="1:43" ht="16.5" hidden="1" customHeight="1" outlineLevel="1">
      <c r="A372" s="183"/>
      <c r="B372" s="18"/>
      <c r="C372" s="184"/>
      <c r="D372" s="28" t="s">
        <v>717</v>
      </c>
      <c r="E372" s="48" t="s">
        <v>718</v>
      </c>
      <c r="F372" s="49"/>
      <c r="G372" s="185"/>
      <c r="H372" s="211" t="s">
        <v>771</v>
      </c>
      <c r="I372" s="211" t="str">
        <f t="shared" si="10"/>
        <v/>
      </c>
      <c r="J372" s="211" t="str">
        <f t="shared" si="11"/>
        <v xml:space="preserve"> </v>
      </c>
      <c r="K372" s="186" t="str">
        <f>IF(SUM(法人!H372)=0,"",SUM(法人!H372)/1000)</f>
        <v/>
      </c>
      <c r="L372" s="187" t="str">
        <f>IF(SUM(地域!H372)=0,"",SUM(地域!H372)/1000)</f>
        <v/>
      </c>
      <c r="M372" s="187" t="str">
        <f>IF(SUM(相談!H372)=0,"",SUM(相談!H372)/1000)</f>
        <v/>
      </c>
      <c r="N372" s="188" t="str">
        <f>IF(SUM(相談!I372)=0,"",SUM(相談!I372)/1000)</f>
        <v/>
      </c>
      <c r="O372" s="188" t="str">
        <f>IF(SUM(相談!M372)=0,"",SUM(相談!M372)/1000)</f>
        <v/>
      </c>
      <c r="P372" s="188" t="str">
        <f>IF(SUM(相談!T372)=0,"",SUM(相談!T372)/1000)</f>
        <v/>
      </c>
      <c r="Q372" s="187" t="str">
        <f>IF(SUM(基金!H372)=0,"",SUM(基金!H372)/1000)</f>
        <v/>
      </c>
      <c r="R372" s="181" t="str">
        <f>IF(SUM(善銀!H372)=0,"",SUM(善銀!H372)/1000)</f>
        <v/>
      </c>
      <c r="S372" s="187" t="str">
        <f>IF(SUM(一般募金!H372)=0,"",SUM(一般募金!H372)/1000)</f>
        <v/>
      </c>
      <c r="T372" s="188" t="str">
        <f>IF(SUM(一般募金!I372)=0,"",SUM(一般募金!I372)/1000)</f>
        <v/>
      </c>
      <c r="U372" s="188" t="e">
        <f>IF(SUM(一般募金!#REF!)=0,"",SUM(一般募金!#REF!)/1000)</f>
        <v>#REF!</v>
      </c>
      <c r="V372" s="188" t="str">
        <f>IF(SUM(一般募金!K372)=0,"",SUM(一般募金!K372)/1000)</f>
        <v/>
      </c>
      <c r="W372" s="187" t="str">
        <f>IF(SUM(歳末募金!H372)=0,"",SUM(歳末募金!I372)/1000)</f>
        <v/>
      </c>
      <c r="X372" s="187" t="str">
        <f>IF(SUM(センター管理!H372)=0,"",SUM(センター管理!H372)/1000)</f>
        <v/>
      </c>
      <c r="Y372" s="188" t="str">
        <f>IF(SUM(センター管理!I372)=0,"",SUM(センター管理!I372)/1000)</f>
        <v/>
      </c>
      <c r="Z372" s="188" t="str">
        <f>IF(SUM(センター管理!K372)=0,"",SUM(センター管理!K372)/1000)</f>
        <v/>
      </c>
      <c r="AA372" s="188" t="e">
        <f>IF(SUM(センター管理!#REF!)=0,"",SUM(センター管理!#REF!)/1000)</f>
        <v>#REF!</v>
      </c>
      <c r="AB372" s="187" t="str">
        <f>IF(SUM(居宅!H372)=0,"",SUM(居宅!H372)/1000)</f>
        <v/>
      </c>
      <c r="AC372" s="188" t="str">
        <f>IF(SUM(居宅!I372)=0,"",SUM(居宅!I372)/1000)</f>
        <v/>
      </c>
      <c r="AD372" s="188" t="str">
        <f>IF(SUM(居宅!L372)=0,"",SUM(居宅!L372)/1000)</f>
        <v/>
      </c>
      <c r="AE372" s="188" t="str">
        <f>IF(SUM(居宅!AF372)=0,"",SUM(居宅!AF372)/1000)</f>
        <v/>
      </c>
      <c r="AF372" s="188" t="str">
        <f>IF(SUM(居宅!AJ372)=0,"",SUM(居宅!AJ372)/1000)</f>
        <v/>
      </c>
      <c r="AG372" s="188" t="str">
        <f>IF(SUM(居宅!AT372)=0,"",SUM(居宅!AT372)/1000)</f>
        <v/>
      </c>
      <c r="AH372" s="188" t="str">
        <f>IF(SUM(居宅!BA372)=0,"",SUM(居宅!BA372)/1000)</f>
        <v/>
      </c>
      <c r="AI372" s="187" t="str">
        <f>IF(SUM(作業所!H372)=0,"",SUM(作業所!H372)/1000)</f>
        <v/>
      </c>
      <c r="AJ372" s="188" t="str">
        <f>IF(SUM(作業所!I372)=0,"",SUM(作業所!I372)/1000)</f>
        <v/>
      </c>
      <c r="AK372" s="188" t="str">
        <f>IF(SUM(作業所!K372)=0,"",SUM(作業所!K372)/1000)</f>
        <v/>
      </c>
      <c r="AL372" s="188" t="str">
        <f>IF(SUM(作業所!R372)=0,"",SUM(作業所!R372)/1000)</f>
        <v/>
      </c>
      <c r="AM372" s="187" t="str">
        <f>IF(SUM('市受託(公益)'!H372)=0,"",SUM('市受託(公益)'!H372)/1000)</f>
        <v/>
      </c>
      <c r="AN372" s="191" t="str">
        <f>IF(SUM('市受託(公益)'!I372)=0,"",SUM('市受託(公益)'!I372)/1000)</f>
        <v/>
      </c>
      <c r="AO372" s="191" t="str">
        <f>IF(SUM('市受託(公益)'!K372)=0,"",SUM('市受託(公益)'!K372)/1000)</f>
        <v/>
      </c>
      <c r="AP372" s="191" t="str">
        <f>IF(SUM('市受託(公益)'!M372)=0,"",SUM('市受託(公益)'!M372)/1000)</f>
        <v/>
      </c>
      <c r="AQ372" s="191" t="e">
        <f>IF(SUM('市受託(公益)'!#REF!)=0,"",SUM('市受託(公益)'!#REF!)/1000)</f>
        <v>#REF!</v>
      </c>
    </row>
    <row r="373" spans="1:43" s="182" customFormat="1" ht="16.5" collapsed="1">
      <c r="A373" s="177"/>
      <c r="B373" s="15" t="s">
        <v>719</v>
      </c>
      <c r="C373" s="16" t="s">
        <v>214</v>
      </c>
      <c r="D373" s="17"/>
      <c r="E373" s="178"/>
      <c r="F373" s="190"/>
      <c r="G373" s="189"/>
      <c r="H373" s="211" t="s">
        <v>771</v>
      </c>
      <c r="I373" s="211" t="str">
        <f t="shared" si="10"/>
        <v/>
      </c>
      <c r="J373" s="211" t="str">
        <f t="shared" si="11"/>
        <v xml:space="preserve"> </v>
      </c>
      <c r="K373" s="186" t="str">
        <f>IF(SUM(法人!H373)=0,"",SUM(法人!H373)/1000)</f>
        <v/>
      </c>
      <c r="L373" s="181" t="str">
        <f>IF(SUM(地域!H373)=0,"",SUM(地域!H373)/1000)</f>
        <v/>
      </c>
      <c r="M373" s="181" t="str">
        <f>IF(SUM(相談!H373)=0,"",SUM(相談!H373)/1000)</f>
        <v/>
      </c>
      <c r="N373" s="181" t="str">
        <f>IF(SUM(相談!I373)=0,"",SUM(相談!I373)/1000)</f>
        <v/>
      </c>
      <c r="O373" s="181" t="str">
        <f>IF(SUM(相談!M373)=0,"",SUM(相談!M373)/1000)</f>
        <v/>
      </c>
      <c r="P373" s="181" t="str">
        <f>IF(SUM(相談!T373)=0,"",SUM(相談!T373)/1000)</f>
        <v/>
      </c>
      <c r="Q373" s="181" t="str">
        <f>IF(SUM(基金!H373)=0,"",SUM(基金!H373)/1000)</f>
        <v/>
      </c>
      <c r="R373" s="181" t="str">
        <f>IF(SUM(善銀!H373)=0,"",SUM(善銀!H373)/1000)</f>
        <v/>
      </c>
      <c r="S373" s="181" t="str">
        <f>IF(SUM(一般募金!H373)=0,"",SUM(一般募金!H373)/1000)</f>
        <v/>
      </c>
      <c r="T373" s="181" t="str">
        <f>IF(SUM(一般募金!I373)=0,"",SUM(一般募金!I373)/1000)</f>
        <v/>
      </c>
      <c r="U373" s="181" t="e">
        <f>IF(SUM(一般募金!#REF!)=0,"",SUM(一般募金!#REF!)/1000)</f>
        <v>#REF!</v>
      </c>
      <c r="V373" s="181" t="str">
        <f>IF(SUM(一般募金!K373)=0,"",SUM(一般募金!K373)/1000)</f>
        <v/>
      </c>
      <c r="W373" s="181" t="str">
        <f>IF(SUM(歳末募金!H373)=0,"",SUM(歳末募金!I373)/1000)</f>
        <v/>
      </c>
      <c r="X373" s="181" t="str">
        <f>IF(SUM(センター管理!H373)=0,"",SUM(センター管理!H373)/1000)</f>
        <v/>
      </c>
      <c r="Y373" s="181" t="str">
        <f>IF(SUM(センター管理!I373)=0,"",SUM(センター管理!I373)/1000)</f>
        <v/>
      </c>
      <c r="Z373" s="181" t="str">
        <f>IF(SUM(センター管理!K373)=0,"",SUM(センター管理!K373)/1000)</f>
        <v/>
      </c>
      <c r="AA373" s="181" t="e">
        <f>IF(SUM(センター管理!#REF!)=0,"",SUM(センター管理!#REF!)/1000)</f>
        <v>#REF!</v>
      </c>
      <c r="AB373" s="181" t="str">
        <f>IF(SUM(居宅!H373)=0,"",SUM(居宅!H373)/1000)</f>
        <v/>
      </c>
      <c r="AC373" s="181" t="str">
        <f>IF(SUM(居宅!I373)=0,"",SUM(居宅!I373)/1000)</f>
        <v/>
      </c>
      <c r="AD373" s="181" t="str">
        <f>IF(SUM(居宅!L373)=0,"",SUM(居宅!L373)/1000)</f>
        <v/>
      </c>
      <c r="AE373" s="181" t="str">
        <f>IF(SUM(居宅!AF373)=0,"",SUM(居宅!AF373)/1000)</f>
        <v/>
      </c>
      <c r="AF373" s="181" t="str">
        <f>IF(SUM(居宅!AJ373)=0,"",SUM(居宅!AJ373)/1000)</f>
        <v/>
      </c>
      <c r="AG373" s="181" t="str">
        <f>IF(SUM(居宅!AT373)=0,"",SUM(居宅!AT373)/1000)</f>
        <v/>
      </c>
      <c r="AH373" s="181" t="str">
        <f>IF(SUM(居宅!BA373)=0,"",SUM(居宅!BA373)/1000)</f>
        <v/>
      </c>
      <c r="AI373" s="181" t="str">
        <f>IF(SUM(作業所!H373)=0,"",SUM(作業所!H373)/1000)</f>
        <v/>
      </c>
      <c r="AJ373" s="181" t="str">
        <f>IF(SUM(作業所!I373)=0,"",SUM(作業所!I373)/1000)</f>
        <v/>
      </c>
      <c r="AK373" s="181" t="str">
        <f>IF(SUM(作業所!K373)=0,"",SUM(作業所!K373)/1000)</f>
        <v/>
      </c>
      <c r="AL373" s="181" t="str">
        <f>IF(SUM(作業所!R373)=0,"",SUM(作業所!R373)/1000)</f>
        <v/>
      </c>
      <c r="AM373" s="181" t="str">
        <f>IF(SUM('市受託(公益)'!H373)=0,"",SUM('市受託(公益)'!H373)/1000)</f>
        <v/>
      </c>
      <c r="AN373" s="187" t="str">
        <f>IF(SUM('市受託(公益)'!I373)=0,"",SUM('市受託(公益)'!I373)/1000)</f>
        <v/>
      </c>
      <c r="AO373" s="187" t="str">
        <f>IF(SUM('市受託(公益)'!K373)=0,"",SUM('市受託(公益)'!K373)/1000)</f>
        <v/>
      </c>
      <c r="AP373" s="187" t="str">
        <f>IF(SUM('市受託(公益)'!M373)=0,"",SUM('市受託(公益)'!M373)/1000)</f>
        <v/>
      </c>
      <c r="AQ373" s="187" t="e">
        <f>IF(SUM('市受託(公益)'!#REF!)=0,"",SUM('市受託(公益)'!#REF!)/1000)</f>
        <v>#REF!</v>
      </c>
    </row>
    <row r="374" spans="1:43" ht="16.5" hidden="1" customHeight="1" outlineLevel="1">
      <c r="A374" s="183"/>
      <c r="B374" s="18"/>
      <c r="C374" s="184"/>
      <c r="D374" s="28" t="s">
        <v>720</v>
      </c>
      <c r="E374" s="48" t="s">
        <v>215</v>
      </c>
      <c r="F374" s="49"/>
      <c r="G374" s="185"/>
      <c r="H374" s="211" t="s">
        <v>771</v>
      </c>
      <c r="I374" s="211" t="str">
        <f t="shared" si="10"/>
        <v/>
      </c>
      <c r="J374" s="211" t="str">
        <f t="shared" si="11"/>
        <v xml:space="preserve"> </v>
      </c>
      <c r="K374" s="198" t="str">
        <f>IF(SUM(法人!H374)=0,"",SUM(法人!H374)/1000)</f>
        <v/>
      </c>
      <c r="L374" s="199" t="str">
        <f>IF(SUM(地域!H374)=0,"",SUM(地域!H374)/1000)</f>
        <v/>
      </c>
      <c r="M374" s="199" t="str">
        <f>IF(SUM(相談!H374)=0,"",SUM(相談!H374)/1000)</f>
        <v/>
      </c>
      <c r="N374" s="201" t="str">
        <f>IF(SUM(相談!I374)=0,"",SUM(相談!I374)/1000)</f>
        <v/>
      </c>
      <c r="O374" s="201" t="str">
        <f>IF(SUM(相談!M374)=0,"",SUM(相談!M374)/1000)</f>
        <v/>
      </c>
      <c r="P374" s="201" t="str">
        <f>IF(SUM(相談!T374)=0,"",SUM(相談!T374)/1000)</f>
        <v/>
      </c>
      <c r="Q374" s="199" t="str">
        <f>IF(SUM(基金!H374)=0,"",SUM(基金!H374)/1000)</f>
        <v/>
      </c>
      <c r="R374" s="200" t="str">
        <f>IF(SUM(善銀!H374)=0,"",SUM(善銀!H374)/1000)</f>
        <v/>
      </c>
      <c r="S374" s="199" t="str">
        <f>IF(SUM(一般募金!H374)=0,"",SUM(一般募金!H374)/1000)</f>
        <v/>
      </c>
      <c r="T374" s="201" t="str">
        <f>IF(SUM(一般募金!I374)=0,"",SUM(一般募金!I374)/1000)</f>
        <v/>
      </c>
      <c r="U374" s="201" t="e">
        <f>IF(SUM(一般募金!#REF!)=0,"",SUM(一般募金!#REF!)/1000)</f>
        <v>#REF!</v>
      </c>
      <c r="V374" s="201" t="str">
        <f>IF(SUM(一般募金!K374)=0,"",SUM(一般募金!K374)/1000)</f>
        <v/>
      </c>
      <c r="W374" s="199" t="str">
        <f>IF(SUM(歳末募金!H374)=0,"",SUM(歳末募金!I374)/1000)</f>
        <v/>
      </c>
      <c r="X374" s="199" t="str">
        <f>IF(SUM(センター管理!H374)=0,"",SUM(センター管理!H374)/1000)</f>
        <v/>
      </c>
      <c r="Y374" s="201" t="str">
        <f>IF(SUM(センター管理!I374)=0,"",SUM(センター管理!I374)/1000)</f>
        <v/>
      </c>
      <c r="Z374" s="201" t="str">
        <f>IF(SUM(センター管理!K374)=0,"",SUM(センター管理!K374)/1000)</f>
        <v/>
      </c>
      <c r="AA374" s="201" t="e">
        <f>IF(SUM(センター管理!#REF!)=0,"",SUM(センター管理!#REF!)/1000)</f>
        <v>#REF!</v>
      </c>
      <c r="AB374" s="199" t="str">
        <f>IF(SUM(居宅!H374)=0,"",SUM(居宅!H374)/1000)</f>
        <v/>
      </c>
      <c r="AC374" s="201" t="str">
        <f>IF(SUM(居宅!I374)=0,"",SUM(居宅!I374)/1000)</f>
        <v/>
      </c>
      <c r="AD374" s="201" t="str">
        <f>IF(SUM(居宅!L374)=0,"",SUM(居宅!L374)/1000)</f>
        <v/>
      </c>
      <c r="AE374" s="201" t="str">
        <f>IF(SUM(居宅!AF374)=0,"",SUM(居宅!AF374)/1000)</f>
        <v/>
      </c>
      <c r="AF374" s="201" t="str">
        <f>IF(SUM(居宅!AJ374)=0,"",SUM(居宅!AJ374)/1000)</f>
        <v/>
      </c>
      <c r="AG374" s="201" t="str">
        <f>IF(SUM(居宅!AT374)=0,"",SUM(居宅!AT374)/1000)</f>
        <v/>
      </c>
      <c r="AH374" s="201" t="str">
        <f>IF(SUM(居宅!BA374)=0,"",SUM(居宅!BA374)/1000)</f>
        <v/>
      </c>
      <c r="AI374" s="199" t="str">
        <f>IF(SUM(作業所!H374)=0,"",SUM(作業所!H374)/1000)</f>
        <v/>
      </c>
      <c r="AJ374" s="201" t="str">
        <f>IF(SUM(作業所!I374)=0,"",SUM(作業所!I374)/1000)</f>
        <v/>
      </c>
      <c r="AK374" s="201" t="str">
        <f>IF(SUM(作業所!K374)=0,"",SUM(作業所!K374)/1000)</f>
        <v/>
      </c>
      <c r="AL374" s="201" t="str">
        <f>IF(SUM(作業所!R374)=0,"",SUM(作業所!R374)/1000)</f>
        <v/>
      </c>
      <c r="AM374" s="199" t="str">
        <f>IF(SUM('市受託(公益)'!H374)=0,"",SUM('市受託(公益)'!H374)/1000)</f>
        <v/>
      </c>
      <c r="AN374" s="191" t="str">
        <f>IF(SUM('市受託(公益)'!I374)=0,"",SUM('市受託(公益)'!I374)/1000)</f>
        <v/>
      </c>
      <c r="AO374" s="191" t="str">
        <f>IF(SUM('市受託(公益)'!K374)=0,"",SUM('市受託(公益)'!K374)/1000)</f>
        <v/>
      </c>
      <c r="AP374" s="191" t="str">
        <f>IF(SUM('市受託(公益)'!M374)=0,"",SUM('市受託(公益)'!M374)/1000)</f>
        <v/>
      </c>
      <c r="AQ374" s="191" t="e">
        <f>IF(SUM('市受託(公益)'!#REF!)=0,"",SUM('市受託(公益)'!#REF!)/1000)</f>
        <v>#REF!</v>
      </c>
    </row>
    <row r="375" spans="1:43" s="206" customFormat="1" ht="16.5">
      <c r="A375" s="97" t="s">
        <v>216</v>
      </c>
      <c r="B375" s="22"/>
      <c r="C375" s="229"/>
      <c r="D375" s="23"/>
      <c r="E375" s="229"/>
      <c r="F375" s="22"/>
      <c r="G375" s="229"/>
      <c r="H375" s="230">
        <v>891</v>
      </c>
      <c r="I375" s="230">
        <v>0</v>
      </c>
      <c r="J375" s="202">
        <f t="shared" si="11"/>
        <v>-891</v>
      </c>
      <c r="K375" s="203" t="str">
        <f>IF(SUM(法人!H375)=0,"",SUM(法人!H375)/1000)</f>
        <v/>
      </c>
      <c r="L375" s="204" t="str">
        <f>IF(SUM(地域!H375)=0,"",SUM(地域!H375)/1000)</f>
        <v/>
      </c>
      <c r="M375" s="204" t="str">
        <f>IF(SUM(相談!H375)=0,"",SUM(相談!H375)/1000)</f>
        <v/>
      </c>
      <c r="N375" s="204" t="str">
        <f>IF(SUM(相談!I375)=0,"",SUM(相談!I375)/1000)</f>
        <v/>
      </c>
      <c r="O375" s="204" t="str">
        <f>IF(SUM(相談!M375)=0,"",SUM(相談!M375)/1000)</f>
        <v/>
      </c>
      <c r="P375" s="204" t="str">
        <f>IF(SUM(相談!T375)=0,"",SUM(相談!T375)/1000)</f>
        <v/>
      </c>
      <c r="Q375" s="204" t="str">
        <f>IF(SUM(基金!H375)=0,"",SUM(基金!H375)/1000)</f>
        <v/>
      </c>
      <c r="R375" s="204" t="str">
        <f>IF(SUM(善銀!H375)=0,"",SUM(善銀!H375)/1000)</f>
        <v/>
      </c>
      <c r="S375" s="204" t="str">
        <f>IF(SUM(一般募金!H375)=0,"",SUM(一般募金!H375)/1000)</f>
        <v/>
      </c>
      <c r="T375" s="204" t="str">
        <f>IF(SUM(一般募金!I375)=0,"",SUM(一般募金!I375)/1000)</f>
        <v/>
      </c>
      <c r="U375" s="204" t="e">
        <f>IF(SUM(一般募金!#REF!)=0,"",SUM(一般募金!#REF!)/1000)</f>
        <v>#REF!</v>
      </c>
      <c r="V375" s="204" t="str">
        <f>IF(SUM(一般募金!K375)=0,"",SUM(一般募金!K375)/1000)</f>
        <v/>
      </c>
      <c r="W375" s="204" t="str">
        <f>IF(SUM(歳末募金!H375)=0,"",SUM(歳末募金!I375)/1000)</f>
        <v/>
      </c>
      <c r="X375" s="204" t="str">
        <f>IF(SUM(センター管理!H375)=0,"",SUM(センター管理!H375)/1000)</f>
        <v/>
      </c>
      <c r="Y375" s="204" t="str">
        <f>IF(SUM(センター管理!I375)=0,"",SUM(センター管理!I375)/1000)</f>
        <v/>
      </c>
      <c r="Z375" s="204" t="str">
        <f>IF(SUM(センター管理!K375)=0,"",SUM(センター管理!K375)/1000)</f>
        <v/>
      </c>
      <c r="AA375" s="204" t="e">
        <f>IF(SUM(センター管理!#REF!)=0,"",SUM(センター管理!#REF!)/1000)</f>
        <v>#REF!</v>
      </c>
      <c r="AB375" s="204" t="str">
        <f>IF(SUM(居宅!H375)=0,"",SUM(居宅!H375)/1000)</f>
        <v/>
      </c>
      <c r="AC375" s="204" t="str">
        <f>IF(SUM(居宅!I375)=0,"",SUM(居宅!I375)/1000)</f>
        <v/>
      </c>
      <c r="AD375" s="204" t="str">
        <f>IF(SUM(居宅!L375)=0,"",SUM(居宅!L375)/1000)</f>
        <v/>
      </c>
      <c r="AE375" s="204" t="str">
        <f>IF(SUM(居宅!AF375)=0,"",SUM(居宅!AF375)/1000)</f>
        <v/>
      </c>
      <c r="AF375" s="204" t="str">
        <f>IF(SUM(居宅!AJ375)=0,"",SUM(居宅!AJ375)/1000)</f>
        <v/>
      </c>
      <c r="AG375" s="204" t="str">
        <f>IF(SUM(居宅!AT375)=0,"",SUM(居宅!AT375)/1000)</f>
        <v/>
      </c>
      <c r="AH375" s="204" t="str">
        <f>IF(SUM(居宅!BA375)=0,"",SUM(居宅!BA375)/1000)</f>
        <v/>
      </c>
      <c r="AI375" s="204" t="str">
        <f>IF(SUM(作業所!H375)=0,"",SUM(作業所!H375)/1000)</f>
        <v/>
      </c>
      <c r="AJ375" s="204" t="str">
        <f>IF(SUM(作業所!I375)=0,"",SUM(作業所!I375)/1000)</f>
        <v/>
      </c>
      <c r="AK375" s="204" t="str">
        <f>IF(SUM(作業所!K375)=0,"",SUM(作業所!K375)/1000)</f>
        <v/>
      </c>
      <c r="AL375" s="204" t="str">
        <f>IF(SUM(作業所!R375)=0,"",SUM(作業所!R375)/1000)</f>
        <v/>
      </c>
      <c r="AM375" s="204" t="str">
        <f>IF(SUM('市受託(公益)'!H375)=0,"",SUM('市受託(公益)'!H375)/1000)</f>
        <v/>
      </c>
      <c r="AN375" s="204" t="str">
        <f>IF(SUM('市受託(公益)'!I375)=0,"",SUM('市受託(公益)'!I375)/1000)</f>
        <v/>
      </c>
      <c r="AO375" s="204" t="str">
        <f>IF(SUM('市受託(公益)'!K375)=0,"",SUM('市受託(公益)'!K375)/1000)</f>
        <v/>
      </c>
      <c r="AP375" s="204" t="str">
        <f>IF(SUM('市受託(公益)'!M375)=0,"",SUM('市受託(公益)'!M375)/1000)</f>
        <v/>
      </c>
      <c r="AQ375" s="204" t="e">
        <f>IF(SUM('市受託(公益)'!#REF!)=0,"",SUM('市受託(公益)'!#REF!)/1000)</f>
        <v>#REF!</v>
      </c>
    </row>
    <row r="376" spans="1:43" s="182" customFormat="1" ht="16.5" collapsed="1">
      <c r="A376" s="177"/>
      <c r="B376" s="15" t="s">
        <v>596</v>
      </c>
      <c r="C376" s="16" t="s">
        <v>217</v>
      </c>
      <c r="D376" s="17"/>
      <c r="E376" s="178"/>
      <c r="F376" s="15"/>
      <c r="G376" s="178"/>
      <c r="H376" s="211">
        <v>1128</v>
      </c>
      <c r="I376" s="211">
        <f t="shared" si="10"/>
        <v>1128</v>
      </c>
      <c r="J376" s="211">
        <f t="shared" si="11"/>
        <v>0</v>
      </c>
      <c r="K376" s="180" t="str">
        <f>IF(SUM(法人!H376)=0,"",SUM(法人!H376)/1000)</f>
        <v/>
      </c>
      <c r="L376" s="181" t="str">
        <f>IF(SUM(地域!H376)=0,"",SUM(地域!H376)/1000)</f>
        <v/>
      </c>
      <c r="M376" s="181" t="str">
        <f>IF(SUM(相談!H376)=0,"",SUM(相談!H376)/1000)</f>
        <v/>
      </c>
      <c r="N376" s="603" t="str">
        <f>IF(SUM(相談!I376)=0,"",SUM(相談!I376)/1000)</f>
        <v/>
      </c>
      <c r="O376" s="603" t="str">
        <f>IF(SUM(相談!M376)=0,"",SUM(相談!M376)/1000)</f>
        <v/>
      </c>
      <c r="P376" s="603" t="str">
        <f>IF(SUM(相談!T376)=0,"",SUM(相談!T376)/1000)</f>
        <v/>
      </c>
      <c r="Q376" s="181" t="str">
        <f>IF(SUM(基金!H376)=0,"",SUM(基金!H376)/1000)</f>
        <v/>
      </c>
      <c r="R376" s="181" t="str">
        <f>IF(SUM(善銀!H376)=0,"",SUM(善銀!H376)/1000)</f>
        <v/>
      </c>
      <c r="S376" s="181" t="str">
        <f>IF(SUM(一般募金!H376)=0,"",SUM(一般募金!H376)/1000)</f>
        <v/>
      </c>
      <c r="T376" s="603" t="str">
        <f>IF(SUM(一般募金!I376)=0,"",SUM(一般募金!I376)/1000)</f>
        <v/>
      </c>
      <c r="U376" s="603" t="e">
        <f>IF(SUM(一般募金!#REF!)=0,"",SUM(一般募金!#REF!)/1000)</f>
        <v>#REF!</v>
      </c>
      <c r="V376" s="603" t="str">
        <f>IF(SUM(一般募金!K376)=0,"",SUM(一般募金!K376)/1000)</f>
        <v/>
      </c>
      <c r="W376" s="181" t="str">
        <f>IF(SUM(歳末募金!H376)=0,"",SUM(歳末募金!I376)/1000)</f>
        <v/>
      </c>
      <c r="X376" s="181" t="str">
        <f>IF(SUM(センター管理!H376)=0,"",SUM(センター管理!H376)/1000)</f>
        <v/>
      </c>
      <c r="Y376" s="603" t="str">
        <f>IF(SUM(センター管理!I376)=0,"",SUM(センター管理!I376)/1000)</f>
        <v/>
      </c>
      <c r="Z376" s="603" t="str">
        <f>IF(SUM(センター管理!K376)=0,"",SUM(センター管理!K376)/1000)</f>
        <v/>
      </c>
      <c r="AA376" s="603" t="e">
        <f>IF(SUM(センター管理!#REF!)=0,"",SUM(センター管理!#REF!)/1000)</f>
        <v>#REF!</v>
      </c>
      <c r="AB376" s="181" t="str">
        <f>IF(SUM(居宅!H376)=0,"",SUM(居宅!H376)/1000)</f>
        <v/>
      </c>
      <c r="AC376" s="603" t="str">
        <f>IF(SUM(居宅!I376)=0,"",SUM(居宅!I376)/1000)</f>
        <v/>
      </c>
      <c r="AD376" s="603" t="str">
        <f>IF(SUM(居宅!L376)=0,"",SUM(居宅!L376)/1000)</f>
        <v/>
      </c>
      <c r="AE376" s="603" t="str">
        <f>IF(SUM(居宅!AF376)=0,"",SUM(居宅!AF376)/1000)</f>
        <v/>
      </c>
      <c r="AF376" s="603" t="str">
        <f>IF(SUM(居宅!AJ376)=0,"",SUM(居宅!AJ376)/1000)</f>
        <v/>
      </c>
      <c r="AG376" s="603" t="str">
        <f>IF(SUM(居宅!AT376)=0,"",SUM(居宅!AT376)/1000)</f>
        <v/>
      </c>
      <c r="AH376" s="603" t="str">
        <f>IF(SUM(居宅!BA376)=0,"",SUM(居宅!BA376)/1000)</f>
        <v/>
      </c>
      <c r="AI376" s="181">
        <f>IF(SUM(作業所!H376)=0,"",SUM(作業所!H376)/1000)</f>
        <v>1128</v>
      </c>
      <c r="AJ376" s="603">
        <f>IF(SUM(作業所!I376)=0,"",SUM(作業所!I376)/1000)</f>
        <v>1128</v>
      </c>
      <c r="AK376" s="603" t="str">
        <f>IF(SUM(作業所!K376)=0,"",SUM(作業所!K376)/1000)</f>
        <v/>
      </c>
      <c r="AL376" s="603" t="str">
        <f>IF(SUM(作業所!R376)=0,"",SUM(作業所!R376)/1000)</f>
        <v/>
      </c>
      <c r="AM376" s="181" t="str">
        <f>IF(SUM('市受託(公益)'!H376)=0,"",SUM('市受託(公益)'!H376)/1000)</f>
        <v/>
      </c>
      <c r="AN376" s="181" t="str">
        <f>IF(SUM('市受託(公益)'!I376)=0,"",SUM('市受託(公益)'!I376)/1000)</f>
        <v/>
      </c>
      <c r="AO376" s="181" t="str">
        <f>IF(SUM('市受託(公益)'!K376)=0,"",SUM('市受託(公益)'!K376)/1000)</f>
        <v/>
      </c>
      <c r="AP376" s="181" t="str">
        <f>IF(SUM('市受託(公益)'!M376)=0,"",SUM('市受託(公益)'!M376)/1000)</f>
        <v/>
      </c>
      <c r="AQ376" s="181" t="e">
        <f>IF(SUM('市受託(公益)'!#REF!)=0,"",SUM('市受託(公益)'!#REF!)/1000)</f>
        <v>#REF!</v>
      </c>
    </row>
    <row r="377" spans="1:43" ht="16.5" hidden="1" customHeight="1" outlineLevel="1">
      <c r="A377" s="183"/>
      <c r="B377" s="18"/>
      <c r="C377" s="184"/>
      <c r="D377" s="28" t="s">
        <v>208</v>
      </c>
      <c r="E377" s="48" t="s">
        <v>217</v>
      </c>
      <c r="F377" s="49"/>
      <c r="G377" s="185"/>
      <c r="H377" s="211">
        <v>1128</v>
      </c>
      <c r="I377" s="211">
        <f t="shared" si="10"/>
        <v>1128</v>
      </c>
      <c r="J377" s="211">
        <f t="shared" si="11"/>
        <v>0</v>
      </c>
      <c r="K377" s="186" t="str">
        <f>IF(SUM(法人!H377)=0,"",SUM(法人!H377)/1000)</f>
        <v/>
      </c>
      <c r="L377" s="181" t="str">
        <f>IF(SUM(地域!H377)=0,"",SUM(地域!H377)/1000)</f>
        <v/>
      </c>
      <c r="M377" s="181" t="str">
        <f>IF(SUM(相談!H377)=0,"",SUM(相談!H377)/1000)</f>
        <v/>
      </c>
      <c r="N377" s="181" t="str">
        <f>IF(SUM(相談!I377)=0,"",SUM(相談!I377)/1000)</f>
        <v/>
      </c>
      <c r="O377" s="181" t="str">
        <f>IF(SUM(相談!M377)=0,"",SUM(相談!M377)/1000)</f>
        <v/>
      </c>
      <c r="P377" s="181" t="str">
        <f>IF(SUM(相談!T377)=0,"",SUM(相談!T377)/1000)</f>
        <v/>
      </c>
      <c r="Q377" s="181" t="str">
        <f>IF(SUM(基金!H377)=0,"",SUM(基金!H377)/1000)</f>
        <v/>
      </c>
      <c r="R377" s="181" t="str">
        <f>IF(SUM(善銀!H377)=0,"",SUM(善銀!H377)/1000)</f>
        <v/>
      </c>
      <c r="S377" s="181" t="str">
        <f>IF(SUM(一般募金!H377)=0,"",SUM(一般募金!H377)/1000)</f>
        <v/>
      </c>
      <c r="T377" s="181" t="str">
        <f>IF(SUM(一般募金!I377)=0,"",SUM(一般募金!I377)/1000)</f>
        <v/>
      </c>
      <c r="U377" s="181" t="e">
        <f>IF(SUM(一般募金!#REF!)=0,"",SUM(一般募金!#REF!)/1000)</f>
        <v>#REF!</v>
      </c>
      <c r="V377" s="181" t="str">
        <f>IF(SUM(一般募金!K377)=0,"",SUM(一般募金!K377)/1000)</f>
        <v/>
      </c>
      <c r="W377" s="181" t="str">
        <f>IF(SUM(歳末募金!H377)=0,"",SUM(歳末募金!I377)/1000)</f>
        <v/>
      </c>
      <c r="X377" s="181" t="str">
        <f>IF(SUM(センター管理!H377)=0,"",SUM(センター管理!H377)/1000)</f>
        <v/>
      </c>
      <c r="Y377" s="181" t="str">
        <f>IF(SUM(センター管理!I377)=0,"",SUM(センター管理!I377)/1000)</f>
        <v/>
      </c>
      <c r="Z377" s="181" t="str">
        <f>IF(SUM(センター管理!K377)=0,"",SUM(センター管理!K377)/1000)</f>
        <v/>
      </c>
      <c r="AA377" s="181" t="e">
        <f>IF(SUM(センター管理!#REF!)=0,"",SUM(センター管理!#REF!)/1000)</f>
        <v>#REF!</v>
      </c>
      <c r="AB377" s="181" t="str">
        <f>IF(SUM(居宅!H377)=0,"",SUM(居宅!H377)/1000)</f>
        <v/>
      </c>
      <c r="AC377" s="181" t="str">
        <f>IF(SUM(居宅!I377)=0,"",SUM(居宅!I377)/1000)</f>
        <v/>
      </c>
      <c r="AD377" s="181" t="str">
        <f>IF(SUM(居宅!L377)=0,"",SUM(居宅!L377)/1000)</f>
        <v/>
      </c>
      <c r="AE377" s="181" t="str">
        <f>IF(SUM(居宅!AF377)=0,"",SUM(居宅!AF377)/1000)</f>
        <v/>
      </c>
      <c r="AF377" s="181" t="str">
        <f>IF(SUM(居宅!AJ377)=0,"",SUM(居宅!AJ377)/1000)</f>
        <v/>
      </c>
      <c r="AG377" s="181" t="str">
        <f>IF(SUM(居宅!AT377)=0,"",SUM(居宅!AT377)/1000)</f>
        <v/>
      </c>
      <c r="AH377" s="181" t="str">
        <f>IF(SUM(居宅!BA377)=0,"",SUM(居宅!BA377)/1000)</f>
        <v/>
      </c>
      <c r="AI377" s="181">
        <f>IF(SUM(作業所!H377)=0,"",SUM(作業所!H377)/1000)</f>
        <v>1128</v>
      </c>
      <c r="AJ377" s="181">
        <f>IF(SUM(作業所!I377)=0,"",SUM(作業所!I377)/1000)</f>
        <v>1128</v>
      </c>
      <c r="AK377" s="181" t="str">
        <f>IF(SUM(作業所!K377)=0,"",SUM(作業所!K377)/1000)</f>
        <v/>
      </c>
      <c r="AL377" s="181" t="str">
        <f>IF(SUM(作業所!R377)=0,"",SUM(作業所!R377)/1000)</f>
        <v/>
      </c>
      <c r="AM377" s="181" t="str">
        <f>IF(SUM('市受託(公益)'!H377)=0,"",SUM('市受託(公益)'!H377)/1000)</f>
        <v/>
      </c>
      <c r="AN377" s="191" t="str">
        <f>IF(SUM('市受託(公益)'!I377)=0,"",SUM('市受託(公益)'!I377)/1000)</f>
        <v/>
      </c>
      <c r="AO377" s="191" t="str">
        <f>IF(SUM('市受託(公益)'!K377)=0,"",SUM('市受託(公益)'!K377)/1000)</f>
        <v/>
      </c>
      <c r="AP377" s="191" t="str">
        <f>IF(SUM('市受託(公益)'!M377)=0,"",SUM('市受託(公益)'!M377)/1000)</f>
        <v/>
      </c>
      <c r="AQ377" s="191" t="e">
        <f>IF(SUM('市受託(公益)'!#REF!)=0,"",SUM('市受託(公益)'!#REF!)/1000)</f>
        <v>#REF!</v>
      </c>
    </row>
    <row r="378" spans="1:43" s="182" customFormat="1" ht="16.5" collapsed="1">
      <c r="A378" s="177"/>
      <c r="B378" s="15" t="s">
        <v>599</v>
      </c>
      <c r="C378" s="16" t="s">
        <v>218</v>
      </c>
      <c r="D378" s="17"/>
      <c r="E378" s="178"/>
      <c r="F378" s="15"/>
      <c r="G378" s="178"/>
      <c r="H378" s="211">
        <v>20324</v>
      </c>
      <c r="I378" s="211">
        <f t="shared" si="10"/>
        <v>15580</v>
      </c>
      <c r="J378" s="211">
        <f t="shared" si="11"/>
        <v>-4744</v>
      </c>
      <c r="K378" s="180">
        <f>IF(SUM(法人!H378)=0,"",SUM(法人!H378)/1000)</f>
        <v>7760</v>
      </c>
      <c r="L378" s="187">
        <f>IF(SUM(地域!H378)=0,"",SUM(地域!H378)/1000)</f>
        <v>3230</v>
      </c>
      <c r="M378" s="187" t="str">
        <f>IF(SUM(相談!H378)=0,"",SUM(相談!H378)/1000)</f>
        <v/>
      </c>
      <c r="N378" s="188" t="str">
        <f>IF(SUM(相談!I378)=0,"",SUM(相談!I378)/1000)</f>
        <v/>
      </c>
      <c r="O378" s="188" t="str">
        <f>IF(SUM(相談!M378)=0,"",SUM(相談!M378)/1000)</f>
        <v/>
      </c>
      <c r="P378" s="188" t="str">
        <f>IF(SUM(相談!T378)=0,"",SUM(相談!T378)/1000)</f>
        <v/>
      </c>
      <c r="Q378" s="187" t="str">
        <f>IF(SUM(基金!H378)=0,"",SUM(基金!H378)/1000)</f>
        <v/>
      </c>
      <c r="R378" s="181" t="str">
        <f>IF(SUM(善銀!H378)=0,"",SUM(善銀!H378)/1000)</f>
        <v/>
      </c>
      <c r="S378" s="187" t="str">
        <f>IF(SUM(一般募金!H378)=0,"",SUM(一般募金!H378)/1000)</f>
        <v/>
      </c>
      <c r="T378" s="188" t="str">
        <f>IF(SUM(一般募金!I378)=0,"",SUM(一般募金!I378)/1000)</f>
        <v/>
      </c>
      <c r="U378" s="188" t="e">
        <f>IF(SUM(一般募金!#REF!)=0,"",SUM(一般募金!#REF!)/1000)</f>
        <v>#REF!</v>
      </c>
      <c r="V378" s="188" t="str">
        <f>IF(SUM(一般募金!K378)=0,"",SUM(一般募金!K378)/1000)</f>
        <v/>
      </c>
      <c r="W378" s="187" t="str">
        <f>IF(SUM(歳末募金!H378)=0,"",SUM(歳末募金!I378)/1000)</f>
        <v/>
      </c>
      <c r="X378" s="187" t="str">
        <f>IF(SUM(センター管理!H378)=0,"",SUM(センター管理!H378)/1000)</f>
        <v/>
      </c>
      <c r="Y378" s="188" t="str">
        <f>IF(SUM(センター管理!I378)=0,"",SUM(センター管理!I378)/1000)</f>
        <v/>
      </c>
      <c r="Z378" s="188" t="str">
        <f>IF(SUM(センター管理!K378)=0,"",SUM(センター管理!K378)/1000)</f>
        <v/>
      </c>
      <c r="AA378" s="188" t="e">
        <f>IF(SUM(センター管理!#REF!)=0,"",SUM(センター管理!#REF!)/1000)</f>
        <v>#REF!</v>
      </c>
      <c r="AB378" s="187">
        <f>IF(SUM(居宅!H378)=0,"",SUM(居宅!H378)/1000)</f>
        <v>4040</v>
      </c>
      <c r="AC378" s="188" t="str">
        <f>IF(SUM(居宅!I378)=0,"",SUM(居宅!I378)/1000)</f>
        <v/>
      </c>
      <c r="AD378" s="188">
        <f>IF(SUM(居宅!L378)=0,"",SUM(居宅!L378)/1000)</f>
        <v>3940</v>
      </c>
      <c r="AE378" s="188" t="str">
        <f>IF(SUM(居宅!AF378)=0,"",SUM(居宅!AF378)/1000)</f>
        <v/>
      </c>
      <c r="AF378" s="188" t="str">
        <f>IF(SUM(居宅!AJ378)=0,"",SUM(居宅!AJ378)/1000)</f>
        <v/>
      </c>
      <c r="AG378" s="188">
        <f>IF(SUM(居宅!AT378)=0,"",SUM(居宅!AT378)/1000)</f>
        <v>100</v>
      </c>
      <c r="AH378" s="188" t="str">
        <f>IF(SUM(居宅!BA378)=0,"",SUM(居宅!BA378)/1000)</f>
        <v/>
      </c>
      <c r="AI378" s="187">
        <f>IF(SUM(作業所!H378)=0,"",SUM(作業所!H378)/1000)</f>
        <v>550</v>
      </c>
      <c r="AJ378" s="188" t="str">
        <f>IF(SUM(作業所!I378)=0,"",SUM(作業所!I378)/1000)</f>
        <v/>
      </c>
      <c r="AK378" s="188">
        <f>IF(SUM(作業所!K378)=0,"",SUM(作業所!K378)/1000)</f>
        <v>550</v>
      </c>
      <c r="AL378" s="188" t="str">
        <f>IF(SUM(作業所!R378)=0,"",SUM(作業所!R378)/1000)</f>
        <v/>
      </c>
      <c r="AM378" s="187" t="str">
        <f>IF(SUM('市受託(公益)'!H378)=0,"",SUM('市受託(公益)'!H378)/1000)</f>
        <v/>
      </c>
      <c r="AN378" s="181" t="str">
        <f>IF(SUM('市受託(公益)'!I378)=0,"",SUM('市受託(公益)'!I378)/1000)</f>
        <v/>
      </c>
      <c r="AO378" s="181" t="str">
        <f>IF(SUM('市受託(公益)'!K378)=0,"",SUM('市受託(公益)'!K378)/1000)</f>
        <v/>
      </c>
      <c r="AP378" s="181" t="str">
        <f>IF(SUM('市受託(公益)'!M378)=0,"",SUM('市受託(公益)'!M378)/1000)</f>
        <v/>
      </c>
      <c r="AQ378" s="181" t="e">
        <f>IF(SUM('市受託(公益)'!#REF!)=0,"",SUM('市受託(公益)'!#REF!)/1000)</f>
        <v>#REF!</v>
      </c>
    </row>
    <row r="379" spans="1:43" ht="16.5" hidden="1" customHeight="1" outlineLevel="1">
      <c r="A379" s="183"/>
      <c r="B379" s="18"/>
      <c r="C379" s="184"/>
      <c r="D379" s="28" t="s">
        <v>721</v>
      </c>
      <c r="E379" s="48" t="s">
        <v>219</v>
      </c>
      <c r="F379" s="49"/>
      <c r="G379" s="185"/>
      <c r="H379" s="211" t="s">
        <v>771</v>
      </c>
      <c r="I379" s="211" t="str">
        <f t="shared" si="10"/>
        <v/>
      </c>
      <c r="J379" s="211" t="str">
        <f t="shared" si="11"/>
        <v xml:space="preserve"> </v>
      </c>
      <c r="K379" s="186" t="str">
        <f>IF(SUM(法人!H379)=0,"",SUM(法人!H379)/1000)</f>
        <v/>
      </c>
      <c r="L379" s="181" t="str">
        <f>IF(SUM(地域!H379)=0,"",SUM(地域!H379)/1000)</f>
        <v/>
      </c>
      <c r="M379" s="181" t="str">
        <f>IF(SUM(相談!H379)=0,"",SUM(相談!H379)/1000)</f>
        <v/>
      </c>
      <c r="N379" s="181" t="str">
        <f>IF(SUM(相談!I379)=0,"",SUM(相談!I379)/1000)</f>
        <v/>
      </c>
      <c r="O379" s="181" t="str">
        <f>IF(SUM(相談!M379)=0,"",SUM(相談!M379)/1000)</f>
        <v/>
      </c>
      <c r="P379" s="181" t="str">
        <f>IF(SUM(相談!T379)=0,"",SUM(相談!T379)/1000)</f>
        <v/>
      </c>
      <c r="Q379" s="181" t="str">
        <f>IF(SUM(基金!H379)=0,"",SUM(基金!H379)/1000)</f>
        <v/>
      </c>
      <c r="R379" s="181" t="str">
        <f>IF(SUM(善銀!H379)=0,"",SUM(善銀!H379)/1000)</f>
        <v/>
      </c>
      <c r="S379" s="181" t="str">
        <f>IF(SUM(一般募金!H379)=0,"",SUM(一般募金!H379)/1000)</f>
        <v/>
      </c>
      <c r="T379" s="181" t="str">
        <f>IF(SUM(一般募金!I379)=0,"",SUM(一般募金!I379)/1000)</f>
        <v/>
      </c>
      <c r="U379" s="181" t="e">
        <f>IF(SUM(一般募金!#REF!)=0,"",SUM(一般募金!#REF!)/1000)</f>
        <v>#REF!</v>
      </c>
      <c r="V379" s="181" t="str">
        <f>IF(SUM(一般募金!K379)=0,"",SUM(一般募金!K379)/1000)</f>
        <v/>
      </c>
      <c r="W379" s="181" t="str">
        <f>IF(SUM(歳末募金!H379)=0,"",SUM(歳末募金!I379)/1000)</f>
        <v/>
      </c>
      <c r="X379" s="181" t="str">
        <f>IF(SUM(センター管理!H379)=0,"",SUM(センター管理!H379)/1000)</f>
        <v/>
      </c>
      <c r="Y379" s="181" t="str">
        <f>IF(SUM(センター管理!I379)=0,"",SUM(センター管理!I379)/1000)</f>
        <v/>
      </c>
      <c r="Z379" s="181" t="str">
        <f>IF(SUM(センター管理!K379)=0,"",SUM(センター管理!K379)/1000)</f>
        <v/>
      </c>
      <c r="AA379" s="181" t="e">
        <f>IF(SUM(センター管理!#REF!)=0,"",SUM(センター管理!#REF!)/1000)</f>
        <v>#REF!</v>
      </c>
      <c r="AB379" s="181" t="str">
        <f>IF(SUM(居宅!H379)=0,"",SUM(居宅!H379)/1000)</f>
        <v/>
      </c>
      <c r="AC379" s="181" t="str">
        <f>IF(SUM(居宅!I379)=0,"",SUM(居宅!I379)/1000)</f>
        <v/>
      </c>
      <c r="AD379" s="181" t="str">
        <f>IF(SUM(居宅!L379)=0,"",SUM(居宅!L379)/1000)</f>
        <v/>
      </c>
      <c r="AE379" s="181" t="str">
        <f>IF(SUM(居宅!AF379)=0,"",SUM(居宅!AF379)/1000)</f>
        <v/>
      </c>
      <c r="AF379" s="181" t="str">
        <f>IF(SUM(居宅!AJ379)=0,"",SUM(居宅!AJ379)/1000)</f>
        <v/>
      </c>
      <c r="AG379" s="181" t="str">
        <f>IF(SUM(居宅!AT379)=0,"",SUM(居宅!AT379)/1000)</f>
        <v/>
      </c>
      <c r="AH379" s="181" t="str">
        <f>IF(SUM(居宅!BA379)=0,"",SUM(居宅!BA379)/1000)</f>
        <v/>
      </c>
      <c r="AI379" s="181" t="str">
        <f>IF(SUM(作業所!H379)=0,"",SUM(作業所!H379)/1000)</f>
        <v/>
      </c>
      <c r="AJ379" s="181" t="str">
        <f>IF(SUM(作業所!I379)=0,"",SUM(作業所!I379)/1000)</f>
        <v/>
      </c>
      <c r="AK379" s="181" t="str">
        <f>IF(SUM(作業所!K379)=0,"",SUM(作業所!K379)/1000)</f>
        <v/>
      </c>
      <c r="AL379" s="181" t="str">
        <f>IF(SUM(作業所!R379)=0,"",SUM(作業所!R379)/1000)</f>
        <v/>
      </c>
      <c r="AM379" s="181" t="str">
        <f>IF(SUM('市受託(公益)'!H379)=0,"",SUM('市受託(公益)'!H379)/1000)</f>
        <v/>
      </c>
      <c r="AN379" s="191" t="str">
        <f>IF(SUM('市受託(公益)'!I379)=0,"",SUM('市受託(公益)'!I379)/1000)</f>
        <v/>
      </c>
      <c r="AO379" s="191" t="str">
        <f>IF(SUM('市受託(公益)'!K379)=0,"",SUM('市受託(公益)'!K379)/1000)</f>
        <v/>
      </c>
      <c r="AP379" s="191" t="str">
        <f>IF(SUM('市受託(公益)'!M379)=0,"",SUM('市受託(公益)'!M379)/1000)</f>
        <v/>
      </c>
      <c r="AQ379" s="191" t="e">
        <f>IF(SUM('市受託(公益)'!#REF!)=0,"",SUM('市受託(公益)'!#REF!)/1000)</f>
        <v>#REF!</v>
      </c>
    </row>
    <row r="380" spans="1:43" ht="16.5" hidden="1" customHeight="1" outlineLevel="1">
      <c r="A380" s="183"/>
      <c r="B380" s="18"/>
      <c r="C380" s="184"/>
      <c r="D380" s="28" t="s">
        <v>722</v>
      </c>
      <c r="E380" s="48" t="s">
        <v>220</v>
      </c>
      <c r="F380" s="49"/>
      <c r="G380" s="185"/>
      <c r="H380" s="211">
        <v>1188</v>
      </c>
      <c r="I380" s="211">
        <v>0</v>
      </c>
      <c r="J380" s="211">
        <f t="shared" si="11"/>
        <v>-1188</v>
      </c>
      <c r="K380" s="186" t="str">
        <f>IF(SUM(法人!H380)=0,"",SUM(法人!H380)/1000)</f>
        <v/>
      </c>
      <c r="L380" s="187" t="str">
        <f>IF(SUM(地域!H380)=0,"",SUM(地域!H380)/1000)</f>
        <v/>
      </c>
      <c r="M380" s="187" t="str">
        <f>IF(SUM(相談!H380)=0,"",SUM(相談!H380)/1000)</f>
        <v/>
      </c>
      <c r="N380" s="188" t="str">
        <f>IF(SUM(相談!I380)=0,"",SUM(相談!I380)/1000)</f>
        <v/>
      </c>
      <c r="O380" s="188" t="str">
        <f>IF(SUM(相談!M380)=0,"",SUM(相談!M380)/1000)</f>
        <v/>
      </c>
      <c r="P380" s="188" t="str">
        <f>IF(SUM(相談!T380)=0,"",SUM(相談!T380)/1000)</f>
        <v/>
      </c>
      <c r="Q380" s="187" t="str">
        <f>IF(SUM(基金!H380)=0,"",SUM(基金!H380)/1000)</f>
        <v/>
      </c>
      <c r="R380" s="181" t="str">
        <f>IF(SUM(善銀!H380)=0,"",SUM(善銀!H380)/1000)</f>
        <v/>
      </c>
      <c r="S380" s="187" t="str">
        <f>IF(SUM(一般募金!H380)=0,"",SUM(一般募金!H380)/1000)</f>
        <v/>
      </c>
      <c r="T380" s="188" t="str">
        <f>IF(SUM(一般募金!I380)=0,"",SUM(一般募金!I380)/1000)</f>
        <v/>
      </c>
      <c r="U380" s="188" t="e">
        <f>IF(SUM(一般募金!#REF!)=0,"",SUM(一般募金!#REF!)/1000)</f>
        <v>#REF!</v>
      </c>
      <c r="V380" s="188" t="str">
        <f>IF(SUM(一般募金!K380)=0,"",SUM(一般募金!K380)/1000)</f>
        <v/>
      </c>
      <c r="W380" s="187" t="str">
        <f>IF(SUM(歳末募金!H380)=0,"",SUM(歳末募金!I380)/1000)</f>
        <v/>
      </c>
      <c r="X380" s="187" t="str">
        <f>IF(SUM(センター管理!H380)=0,"",SUM(センター管理!H380)/1000)</f>
        <v/>
      </c>
      <c r="Y380" s="188" t="str">
        <f>IF(SUM(センター管理!I380)=0,"",SUM(センター管理!I380)/1000)</f>
        <v/>
      </c>
      <c r="Z380" s="188" t="str">
        <f>IF(SUM(センター管理!K380)=0,"",SUM(センター管理!K380)/1000)</f>
        <v/>
      </c>
      <c r="AA380" s="188" t="e">
        <f>IF(SUM(センター管理!#REF!)=0,"",SUM(センター管理!#REF!)/1000)</f>
        <v>#REF!</v>
      </c>
      <c r="AB380" s="187" t="str">
        <f>IF(SUM(居宅!H380)=0,"",SUM(居宅!H380)/1000)</f>
        <v/>
      </c>
      <c r="AC380" s="188" t="str">
        <f>IF(SUM(居宅!I380)=0,"",SUM(居宅!I380)/1000)</f>
        <v/>
      </c>
      <c r="AD380" s="188" t="str">
        <f>IF(SUM(居宅!L380)=0,"",SUM(居宅!L380)/1000)</f>
        <v/>
      </c>
      <c r="AE380" s="188" t="str">
        <f>IF(SUM(居宅!AF380)=0,"",SUM(居宅!AF380)/1000)</f>
        <v/>
      </c>
      <c r="AF380" s="188" t="str">
        <f>IF(SUM(居宅!AJ380)=0,"",SUM(居宅!AJ380)/1000)</f>
        <v/>
      </c>
      <c r="AG380" s="188" t="str">
        <f>IF(SUM(居宅!AT380)=0,"",SUM(居宅!AT380)/1000)</f>
        <v/>
      </c>
      <c r="AH380" s="188" t="str">
        <f>IF(SUM(居宅!BA380)=0,"",SUM(居宅!BA380)/1000)</f>
        <v/>
      </c>
      <c r="AI380" s="187" t="str">
        <f>IF(SUM(作業所!H380)=0,"",SUM(作業所!H380)/1000)</f>
        <v/>
      </c>
      <c r="AJ380" s="188" t="str">
        <f>IF(SUM(作業所!I380)=0,"",SUM(作業所!I380)/1000)</f>
        <v/>
      </c>
      <c r="AK380" s="188" t="str">
        <f>IF(SUM(作業所!K380)=0,"",SUM(作業所!K380)/1000)</f>
        <v/>
      </c>
      <c r="AL380" s="188" t="str">
        <f>IF(SUM(作業所!R380)=0,"",SUM(作業所!R380)/1000)</f>
        <v/>
      </c>
      <c r="AM380" s="187" t="str">
        <f>IF(SUM('市受託(公益)'!H380)=0,"",SUM('市受託(公益)'!H380)/1000)</f>
        <v/>
      </c>
      <c r="AN380" s="191" t="str">
        <f>IF(SUM('市受託(公益)'!I380)=0,"",SUM('市受託(公益)'!I380)/1000)</f>
        <v/>
      </c>
      <c r="AO380" s="191" t="str">
        <f>IF(SUM('市受託(公益)'!K380)=0,"",SUM('市受託(公益)'!K380)/1000)</f>
        <v/>
      </c>
      <c r="AP380" s="191" t="str">
        <f>IF(SUM('市受託(公益)'!M380)=0,"",SUM('市受託(公益)'!M380)/1000)</f>
        <v/>
      </c>
      <c r="AQ380" s="191" t="e">
        <f>IF(SUM('市受託(公益)'!#REF!)=0,"",SUM('市受託(公益)'!#REF!)/1000)</f>
        <v>#REF!</v>
      </c>
    </row>
    <row r="381" spans="1:43" ht="16.5" hidden="1" customHeight="1" outlineLevel="1">
      <c r="A381" s="183"/>
      <c r="B381" s="18"/>
      <c r="C381" s="184"/>
      <c r="D381" s="28" t="s">
        <v>723</v>
      </c>
      <c r="E381" s="48" t="s">
        <v>221</v>
      </c>
      <c r="F381" s="49"/>
      <c r="G381" s="185"/>
      <c r="H381" s="211" t="s">
        <v>771</v>
      </c>
      <c r="I381" s="211" t="str">
        <f t="shared" si="10"/>
        <v/>
      </c>
      <c r="J381" s="211" t="str">
        <f t="shared" si="11"/>
        <v xml:space="preserve"> </v>
      </c>
      <c r="K381" s="186" t="str">
        <f>IF(SUM(法人!H381)=0,"",SUM(法人!H381)/1000)</f>
        <v/>
      </c>
      <c r="L381" s="181" t="str">
        <f>IF(SUM(地域!H381)=0,"",SUM(地域!H381)/1000)</f>
        <v/>
      </c>
      <c r="M381" s="181" t="str">
        <f>IF(SUM(相談!H381)=0,"",SUM(相談!H381)/1000)</f>
        <v/>
      </c>
      <c r="N381" s="181" t="str">
        <f>IF(SUM(相談!I381)=0,"",SUM(相談!I381)/1000)</f>
        <v/>
      </c>
      <c r="O381" s="181" t="str">
        <f>IF(SUM(相談!M381)=0,"",SUM(相談!M381)/1000)</f>
        <v/>
      </c>
      <c r="P381" s="181" t="str">
        <f>IF(SUM(相談!T381)=0,"",SUM(相談!T381)/1000)</f>
        <v/>
      </c>
      <c r="Q381" s="181" t="str">
        <f>IF(SUM(基金!H381)=0,"",SUM(基金!H381)/1000)</f>
        <v/>
      </c>
      <c r="R381" s="181" t="str">
        <f>IF(SUM(善銀!H381)=0,"",SUM(善銀!H381)/1000)</f>
        <v/>
      </c>
      <c r="S381" s="181" t="str">
        <f>IF(SUM(一般募金!H381)=0,"",SUM(一般募金!H381)/1000)</f>
        <v/>
      </c>
      <c r="T381" s="181" t="str">
        <f>IF(SUM(一般募金!I381)=0,"",SUM(一般募金!I381)/1000)</f>
        <v/>
      </c>
      <c r="U381" s="181" t="e">
        <f>IF(SUM(一般募金!#REF!)=0,"",SUM(一般募金!#REF!)/1000)</f>
        <v>#REF!</v>
      </c>
      <c r="V381" s="181" t="str">
        <f>IF(SUM(一般募金!K381)=0,"",SUM(一般募金!K381)/1000)</f>
        <v/>
      </c>
      <c r="W381" s="181" t="str">
        <f>IF(SUM(歳末募金!H381)=0,"",SUM(歳末募金!I381)/1000)</f>
        <v/>
      </c>
      <c r="X381" s="181" t="str">
        <f>IF(SUM(センター管理!H381)=0,"",SUM(センター管理!H381)/1000)</f>
        <v/>
      </c>
      <c r="Y381" s="181" t="str">
        <f>IF(SUM(センター管理!I381)=0,"",SUM(センター管理!I381)/1000)</f>
        <v/>
      </c>
      <c r="Z381" s="181" t="str">
        <f>IF(SUM(センター管理!K381)=0,"",SUM(センター管理!K381)/1000)</f>
        <v/>
      </c>
      <c r="AA381" s="181" t="e">
        <f>IF(SUM(センター管理!#REF!)=0,"",SUM(センター管理!#REF!)/1000)</f>
        <v>#REF!</v>
      </c>
      <c r="AB381" s="181" t="str">
        <f>IF(SUM(居宅!H381)=0,"",SUM(居宅!H381)/1000)</f>
        <v/>
      </c>
      <c r="AC381" s="181" t="str">
        <f>IF(SUM(居宅!I381)=0,"",SUM(居宅!I381)/1000)</f>
        <v/>
      </c>
      <c r="AD381" s="181" t="str">
        <f>IF(SUM(居宅!L381)=0,"",SUM(居宅!L381)/1000)</f>
        <v/>
      </c>
      <c r="AE381" s="181" t="str">
        <f>IF(SUM(居宅!AF381)=0,"",SUM(居宅!AF381)/1000)</f>
        <v/>
      </c>
      <c r="AF381" s="181" t="str">
        <f>IF(SUM(居宅!AJ381)=0,"",SUM(居宅!AJ381)/1000)</f>
        <v/>
      </c>
      <c r="AG381" s="181" t="str">
        <f>IF(SUM(居宅!AT381)=0,"",SUM(居宅!AT381)/1000)</f>
        <v/>
      </c>
      <c r="AH381" s="181" t="str">
        <f>IF(SUM(居宅!BA381)=0,"",SUM(居宅!BA381)/1000)</f>
        <v/>
      </c>
      <c r="AI381" s="181" t="str">
        <f>IF(SUM(作業所!H381)=0,"",SUM(作業所!H381)/1000)</f>
        <v/>
      </c>
      <c r="AJ381" s="181" t="str">
        <f>IF(SUM(作業所!I381)=0,"",SUM(作業所!I381)/1000)</f>
        <v/>
      </c>
      <c r="AK381" s="181" t="str">
        <f>IF(SUM(作業所!K381)=0,"",SUM(作業所!K381)/1000)</f>
        <v/>
      </c>
      <c r="AL381" s="181" t="str">
        <f>IF(SUM(作業所!R381)=0,"",SUM(作業所!R381)/1000)</f>
        <v/>
      </c>
      <c r="AM381" s="181" t="str">
        <f>IF(SUM('市受託(公益)'!H381)=0,"",SUM('市受託(公益)'!H381)/1000)</f>
        <v/>
      </c>
      <c r="AN381" s="191" t="str">
        <f>IF(SUM('市受託(公益)'!I381)=0,"",SUM('市受託(公益)'!I381)/1000)</f>
        <v/>
      </c>
      <c r="AO381" s="191" t="str">
        <f>IF(SUM('市受託(公益)'!K381)=0,"",SUM('市受託(公益)'!K381)/1000)</f>
        <v/>
      </c>
      <c r="AP381" s="191" t="str">
        <f>IF(SUM('市受託(公益)'!M381)=0,"",SUM('市受託(公益)'!M381)/1000)</f>
        <v/>
      </c>
      <c r="AQ381" s="191" t="e">
        <f>IF(SUM('市受託(公益)'!#REF!)=0,"",SUM('市受託(公益)'!#REF!)/1000)</f>
        <v>#REF!</v>
      </c>
    </row>
    <row r="382" spans="1:43" ht="16.5" hidden="1" customHeight="1" outlineLevel="1">
      <c r="A382" s="183"/>
      <c r="B382" s="18"/>
      <c r="C382" s="184"/>
      <c r="D382" s="28" t="s">
        <v>724</v>
      </c>
      <c r="E382" s="48" t="s">
        <v>222</v>
      </c>
      <c r="F382" s="49"/>
      <c r="G382" s="185"/>
      <c r="H382" s="211" t="s">
        <v>771</v>
      </c>
      <c r="I382" s="211" t="str">
        <f t="shared" si="10"/>
        <v/>
      </c>
      <c r="J382" s="211" t="str">
        <f t="shared" si="11"/>
        <v xml:space="preserve"> </v>
      </c>
      <c r="K382" s="186" t="str">
        <f>IF(SUM(法人!H382)=0,"",SUM(法人!H382)/1000)</f>
        <v/>
      </c>
      <c r="L382" s="187" t="str">
        <f>IF(SUM(地域!H382)=0,"",SUM(地域!H382)/1000)</f>
        <v/>
      </c>
      <c r="M382" s="187" t="str">
        <f>IF(SUM(相談!H382)=0,"",SUM(相談!H382)/1000)</f>
        <v/>
      </c>
      <c r="N382" s="188" t="str">
        <f>IF(SUM(相談!I382)=0,"",SUM(相談!I382)/1000)</f>
        <v/>
      </c>
      <c r="O382" s="188" t="str">
        <f>IF(SUM(相談!M382)=0,"",SUM(相談!M382)/1000)</f>
        <v/>
      </c>
      <c r="P382" s="188" t="str">
        <f>IF(SUM(相談!T382)=0,"",SUM(相談!T382)/1000)</f>
        <v/>
      </c>
      <c r="Q382" s="187" t="str">
        <f>IF(SUM(基金!H382)=0,"",SUM(基金!H382)/1000)</f>
        <v/>
      </c>
      <c r="R382" s="181" t="str">
        <f>IF(SUM(善銀!H382)=0,"",SUM(善銀!H382)/1000)</f>
        <v/>
      </c>
      <c r="S382" s="187" t="str">
        <f>IF(SUM(一般募金!H382)=0,"",SUM(一般募金!H382)/1000)</f>
        <v/>
      </c>
      <c r="T382" s="188" t="str">
        <f>IF(SUM(一般募金!I382)=0,"",SUM(一般募金!I382)/1000)</f>
        <v/>
      </c>
      <c r="U382" s="188" t="e">
        <f>IF(SUM(一般募金!#REF!)=0,"",SUM(一般募金!#REF!)/1000)</f>
        <v>#REF!</v>
      </c>
      <c r="V382" s="188" t="str">
        <f>IF(SUM(一般募金!K382)=0,"",SUM(一般募金!K382)/1000)</f>
        <v/>
      </c>
      <c r="W382" s="187" t="str">
        <f>IF(SUM(歳末募金!H382)=0,"",SUM(歳末募金!I382)/1000)</f>
        <v/>
      </c>
      <c r="X382" s="187" t="str">
        <f>IF(SUM(センター管理!H382)=0,"",SUM(センター管理!H382)/1000)</f>
        <v/>
      </c>
      <c r="Y382" s="188" t="str">
        <f>IF(SUM(センター管理!I382)=0,"",SUM(センター管理!I382)/1000)</f>
        <v/>
      </c>
      <c r="Z382" s="188" t="str">
        <f>IF(SUM(センター管理!K382)=0,"",SUM(センター管理!K382)/1000)</f>
        <v/>
      </c>
      <c r="AA382" s="188" t="e">
        <f>IF(SUM(センター管理!#REF!)=0,"",SUM(センター管理!#REF!)/1000)</f>
        <v>#REF!</v>
      </c>
      <c r="AB382" s="187" t="str">
        <f>IF(SUM(居宅!H382)=0,"",SUM(居宅!H382)/1000)</f>
        <v/>
      </c>
      <c r="AC382" s="188" t="str">
        <f>IF(SUM(居宅!I382)=0,"",SUM(居宅!I382)/1000)</f>
        <v/>
      </c>
      <c r="AD382" s="188" t="str">
        <f>IF(SUM(居宅!L382)=0,"",SUM(居宅!L382)/1000)</f>
        <v/>
      </c>
      <c r="AE382" s="188" t="str">
        <f>IF(SUM(居宅!AF382)=0,"",SUM(居宅!AF382)/1000)</f>
        <v/>
      </c>
      <c r="AF382" s="188" t="str">
        <f>IF(SUM(居宅!AJ382)=0,"",SUM(居宅!AJ382)/1000)</f>
        <v/>
      </c>
      <c r="AG382" s="188" t="str">
        <f>IF(SUM(居宅!AT382)=0,"",SUM(居宅!AT382)/1000)</f>
        <v/>
      </c>
      <c r="AH382" s="188" t="str">
        <f>IF(SUM(居宅!BA382)=0,"",SUM(居宅!BA382)/1000)</f>
        <v/>
      </c>
      <c r="AI382" s="187" t="str">
        <f>IF(SUM(作業所!H382)=0,"",SUM(作業所!H382)/1000)</f>
        <v/>
      </c>
      <c r="AJ382" s="188" t="str">
        <f>IF(SUM(作業所!I382)=0,"",SUM(作業所!I382)/1000)</f>
        <v/>
      </c>
      <c r="AK382" s="188" t="str">
        <f>IF(SUM(作業所!K382)=0,"",SUM(作業所!K382)/1000)</f>
        <v/>
      </c>
      <c r="AL382" s="188" t="str">
        <f>IF(SUM(作業所!R382)=0,"",SUM(作業所!R382)/1000)</f>
        <v/>
      </c>
      <c r="AM382" s="187" t="str">
        <f>IF(SUM('市受託(公益)'!H382)=0,"",SUM('市受託(公益)'!H382)/1000)</f>
        <v/>
      </c>
      <c r="AN382" s="191" t="str">
        <f>IF(SUM('市受託(公益)'!I382)=0,"",SUM('市受託(公益)'!I382)/1000)</f>
        <v/>
      </c>
      <c r="AO382" s="191" t="str">
        <f>IF(SUM('市受託(公益)'!K382)=0,"",SUM('市受託(公益)'!K382)/1000)</f>
        <v/>
      </c>
      <c r="AP382" s="191" t="str">
        <f>IF(SUM('市受託(公益)'!M382)=0,"",SUM('市受託(公益)'!M382)/1000)</f>
        <v/>
      </c>
      <c r="AQ382" s="191" t="e">
        <f>IF(SUM('市受託(公益)'!#REF!)=0,"",SUM('市受託(公益)'!#REF!)/1000)</f>
        <v>#REF!</v>
      </c>
    </row>
    <row r="383" spans="1:43" ht="16.5" hidden="1" customHeight="1" outlineLevel="1">
      <c r="A383" s="183"/>
      <c r="B383" s="18"/>
      <c r="C383" s="184"/>
      <c r="D383" s="28" t="s">
        <v>600</v>
      </c>
      <c r="E383" s="48" t="s">
        <v>223</v>
      </c>
      <c r="F383" s="49"/>
      <c r="G383" s="185"/>
      <c r="H383" s="211">
        <v>9806</v>
      </c>
      <c r="I383" s="211">
        <f t="shared" si="10"/>
        <v>6950</v>
      </c>
      <c r="J383" s="211">
        <f t="shared" si="11"/>
        <v>-2856</v>
      </c>
      <c r="K383" s="186" t="str">
        <f>IF(SUM(法人!H383)=0,"",SUM(法人!H383)/1000)</f>
        <v/>
      </c>
      <c r="L383" s="181">
        <f>IF(SUM(地域!H383)=0,"",SUM(地域!H383)/1000)</f>
        <v>3050</v>
      </c>
      <c r="M383" s="181" t="str">
        <f>IF(SUM(相談!H383)=0,"",SUM(相談!H383)/1000)</f>
        <v/>
      </c>
      <c r="N383" s="181" t="str">
        <f>IF(SUM(相談!I383)=0,"",SUM(相談!I383)/1000)</f>
        <v/>
      </c>
      <c r="O383" s="181" t="str">
        <f>IF(SUM(相談!M383)=0,"",SUM(相談!M383)/1000)</f>
        <v/>
      </c>
      <c r="P383" s="181" t="str">
        <f>IF(SUM(相談!T383)=0,"",SUM(相談!T383)/1000)</f>
        <v/>
      </c>
      <c r="Q383" s="181" t="str">
        <f>IF(SUM(基金!H383)=0,"",SUM(基金!H383)/1000)</f>
        <v/>
      </c>
      <c r="R383" s="181" t="str">
        <f>IF(SUM(善銀!H383)=0,"",SUM(善銀!H383)/1000)</f>
        <v/>
      </c>
      <c r="S383" s="181" t="str">
        <f>IF(SUM(一般募金!H383)=0,"",SUM(一般募金!H383)/1000)</f>
        <v/>
      </c>
      <c r="T383" s="181" t="str">
        <f>IF(SUM(一般募金!I383)=0,"",SUM(一般募金!I383)/1000)</f>
        <v/>
      </c>
      <c r="U383" s="181" t="e">
        <f>IF(SUM(一般募金!#REF!)=0,"",SUM(一般募金!#REF!)/1000)</f>
        <v>#REF!</v>
      </c>
      <c r="V383" s="181" t="str">
        <f>IF(SUM(一般募金!K383)=0,"",SUM(一般募金!K383)/1000)</f>
        <v/>
      </c>
      <c r="W383" s="181" t="str">
        <f>IF(SUM(歳末募金!H383)=0,"",SUM(歳末募金!I383)/1000)</f>
        <v/>
      </c>
      <c r="X383" s="181" t="str">
        <f>IF(SUM(センター管理!H383)=0,"",SUM(センター管理!H383)/1000)</f>
        <v/>
      </c>
      <c r="Y383" s="181" t="str">
        <f>IF(SUM(センター管理!I383)=0,"",SUM(センター管理!I383)/1000)</f>
        <v/>
      </c>
      <c r="Z383" s="181" t="str">
        <f>IF(SUM(センター管理!K383)=0,"",SUM(センター管理!K383)/1000)</f>
        <v/>
      </c>
      <c r="AA383" s="181" t="e">
        <f>IF(SUM(センター管理!#REF!)=0,"",SUM(センター管理!#REF!)/1000)</f>
        <v>#REF!</v>
      </c>
      <c r="AB383" s="181">
        <f>IF(SUM(居宅!H383)=0,"",SUM(居宅!H383)/1000)</f>
        <v>3900</v>
      </c>
      <c r="AC383" s="181" t="str">
        <f>IF(SUM(居宅!I383)=0,"",SUM(居宅!I383)/1000)</f>
        <v/>
      </c>
      <c r="AD383" s="181">
        <f>IF(SUM(居宅!L383)=0,"",SUM(居宅!L383)/1000)</f>
        <v>3900</v>
      </c>
      <c r="AE383" s="181" t="str">
        <f>IF(SUM(居宅!AF383)=0,"",SUM(居宅!AF383)/1000)</f>
        <v/>
      </c>
      <c r="AF383" s="181" t="str">
        <f>IF(SUM(居宅!AJ383)=0,"",SUM(居宅!AJ383)/1000)</f>
        <v/>
      </c>
      <c r="AG383" s="181" t="str">
        <f>IF(SUM(居宅!AT383)=0,"",SUM(居宅!AT383)/1000)</f>
        <v/>
      </c>
      <c r="AH383" s="181" t="str">
        <f>IF(SUM(居宅!BA383)=0,"",SUM(居宅!BA383)/1000)</f>
        <v/>
      </c>
      <c r="AI383" s="181" t="str">
        <f>IF(SUM(作業所!H383)=0,"",SUM(作業所!H383)/1000)</f>
        <v/>
      </c>
      <c r="AJ383" s="181" t="str">
        <f>IF(SUM(作業所!I383)=0,"",SUM(作業所!I383)/1000)</f>
        <v/>
      </c>
      <c r="AK383" s="181" t="str">
        <f>IF(SUM(作業所!K383)=0,"",SUM(作業所!K383)/1000)</f>
        <v/>
      </c>
      <c r="AL383" s="181" t="str">
        <f>IF(SUM(作業所!R383)=0,"",SUM(作業所!R383)/1000)</f>
        <v/>
      </c>
      <c r="AM383" s="181" t="str">
        <f>IF(SUM('市受託(公益)'!H383)=0,"",SUM('市受託(公益)'!H383)/1000)</f>
        <v/>
      </c>
      <c r="AN383" s="191" t="str">
        <f>IF(SUM('市受託(公益)'!I383)=0,"",SUM('市受託(公益)'!I383)/1000)</f>
        <v/>
      </c>
      <c r="AO383" s="191" t="str">
        <f>IF(SUM('市受託(公益)'!K383)=0,"",SUM('市受託(公益)'!K383)/1000)</f>
        <v/>
      </c>
      <c r="AP383" s="191" t="str">
        <f>IF(SUM('市受託(公益)'!M383)=0,"",SUM('市受託(公益)'!M383)/1000)</f>
        <v/>
      </c>
      <c r="AQ383" s="191" t="e">
        <f>IF(SUM('市受託(公益)'!#REF!)=0,"",SUM('市受託(公益)'!#REF!)/1000)</f>
        <v>#REF!</v>
      </c>
    </row>
    <row r="384" spans="1:43" ht="16.5" hidden="1" customHeight="1" outlineLevel="1">
      <c r="A384" s="183"/>
      <c r="B384" s="18"/>
      <c r="C384" s="184"/>
      <c r="D384" s="28" t="s">
        <v>601</v>
      </c>
      <c r="E384" s="48" t="s">
        <v>224</v>
      </c>
      <c r="F384" s="49"/>
      <c r="G384" s="185"/>
      <c r="H384" s="211">
        <v>6960</v>
      </c>
      <c r="I384" s="211">
        <f t="shared" si="10"/>
        <v>5360</v>
      </c>
      <c r="J384" s="211">
        <f t="shared" si="11"/>
        <v>-1600</v>
      </c>
      <c r="K384" s="186">
        <f>IF(SUM(法人!H384)=0,"",SUM(法人!H384)/1000)</f>
        <v>4760</v>
      </c>
      <c r="L384" s="187">
        <f>IF(SUM(地域!H384)=0,"",SUM(地域!H384)/1000)</f>
        <v>150</v>
      </c>
      <c r="M384" s="187" t="str">
        <f>IF(SUM(相談!H384)=0,"",SUM(相談!H384)/1000)</f>
        <v/>
      </c>
      <c r="N384" s="188" t="str">
        <f>IF(SUM(相談!I384)=0,"",SUM(相談!I384)/1000)</f>
        <v/>
      </c>
      <c r="O384" s="188" t="str">
        <f>IF(SUM(相談!M384)=0,"",SUM(相談!M384)/1000)</f>
        <v/>
      </c>
      <c r="P384" s="188" t="str">
        <f>IF(SUM(相談!T384)=0,"",SUM(相談!T384)/1000)</f>
        <v/>
      </c>
      <c r="Q384" s="187" t="str">
        <f>IF(SUM(基金!H384)=0,"",SUM(基金!H384)/1000)</f>
        <v/>
      </c>
      <c r="R384" s="181" t="str">
        <f>IF(SUM(善銀!H384)=0,"",SUM(善銀!H384)/1000)</f>
        <v/>
      </c>
      <c r="S384" s="187" t="str">
        <f>IF(SUM(一般募金!H384)=0,"",SUM(一般募金!H384)/1000)</f>
        <v/>
      </c>
      <c r="T384" s="188" t="str">
        <f>IF(SUM(一般募金!I384)=0,"",SUM(一般募金!I384)/1000)</f>
        <v/>
      </c>
      <c r="U384" s="188" t="e">
        <f>IF(SUM(一般募金!#REF!)=0,"",SUM(一般募金!#REF!)/1000)</f>
        <v>#REF!</v>
      </c>
      <c r="V384" s="188" t="str">
        <f>IF(SUM(一般募金!K384)=0,"",SUM(一般募金!K384)/1000)</f>
        <v/>
      </c>
      <c r="W384" s="187" t="str">
        <f>IF(SUM(歳末募金!H384)=0,"",SUM(歳末募金!I384)/1000)</f>
        <v/>
      </c>
      <c r="X384" s="187" t="str">
        <f>IF(SUM(センター管理!H384)=0,"",SUM(センター管理!H384)/1000)</f>
        <v/>
      </c>
      <c r="Y384" s="188" t="str">
        <f>IF(SUM(センター管理!I384)=0,"",SUM(センター管理!I384)/1000)</f>
        <v/>
      </c>
      <c r="Z384" s="188" t="str">
        <f>IF(SUM(センター管理!K384)=0,"",SUM(センター管理!K384)/1000)</f>
        <v/>
      </c>
      <c r="AA384" s="188" t="e">
        <f>IF(SUM(センター管理!#REF!)=0,"",SUM(センター管理!#REF!)/1000)</f>
        <v>#REF!</v>
      </c>
      <c r="AB384" s="187">
        <f>IF(SUM(居宅!H384)=0,"",SUM(居宅!H384)/1000)</f>
        <v>100</v>
      </c>
      <c r="AC384" s="188" t="str">
        <f>IF(SUM(居宅!I384)=0,"",SUM(居宅!I384)/1000)</f>
        <v/>
      </c>
      <c r="AD384" s="188" t="str">
        <f>IF(SUM(居宅!L384)=0,"",SUM(居宅!L384)/1000)</f>
        <v/>
      </c>
      <c r="AE384" s="188" t="str">
        <f>IF(SUM(居宅!AF384)=0,"",SUM(居宅!AF384)/1000)</f>
        <v/>
      </c>
      <c r="AF384" s="188" t="str">
        <f>IF(SUM(居宅!AJ384)=0,"",SUM(居宅!AJ384)/1000)</f>
        <v/>
      </c>
      <c r="AG384" s="188">
        <f>IF(SUM(居宅!AT384)=0,"",SUM(居宅!AT384)/1000)</f>
        <v>100</v>
      </c>
      <c r="AH384" s="188" t="str">
        <f>IF(SUM(居宅!BA384)=0,"",SUM(居宅!BA384)/1000)</f>
        <v/>
      </c>
      <c r="AI384" s="187">
        <f>IF(SUM(作業所!H384)=0,"",SUM(作業所!H384)/1000)</f>
        <v>350</v>
      </c>
      <c r="AJ384" s="188" t="str">
        <f>IF(SUM(作業所!I384)=0,"",SUM(作業所!I384)/1000)</f>
        <v/>
      </c>
      <c r="AK384" s="188">
        <f>IF(SUM(作業所!K384)=0,"",SUM(作業所!K384)/1000)</f>
        <v>350</v>
      </c>
      <c r="AL384" s="188" t="str">
        <f>IF(SUM(作業所!R384)=0,"",SUM(作業所!R384)/1000)</f>
        <v/>
      </c>
      <c r="AM384" s="187" t="str">
        <f>IF(SUM('市受託(公益)'!H384)=0,"",SUM('市受託(公益)'!H384)/1000)</f>
        <v/>
      </c>
      <c r="AN384" s="191" t="str">
        <f>IF(SUM('市受託(公益)'!I384)=0,"",SUM('市受託(公益)'!I384)/1000)</f>
        <v/>
      </c>
      <c r="AO384" s="191" t="str">
        <f>IF(SUM('市受託(公益)'!K384)=0,"",SUM('市受託(公益)'!K384)/1000)</f>
        <v/>
      </c>
      <c r="AP384" s="191" t="str">
        <f>IF(SUM('市受託(公益)'!M384)=0,"",SUM('市受託(公益)'!M384)/1000)</f>
        <v/>
      </c>
      <c r="AQ384" s="191" t="e">
        <f>IF(SUM('市受託(公益)'!#REF!)=0,"",SUM('市受託(公益)'!#REF!)/1000)</f>
        <v>#REF!</v>
      </c>
    </row>
    <row r="385" spans="1:43" ht="16.5" hidden="1" customHeight="1" outlineLevel="1">
      <c r="A385" s="183"/>
      <c r="B385" s="18"/>
      <c r="C385" s="184"/>
      <c r="D385" s="28" t="s">
        <v>757</v>
      </c>
      <c r="E385" s="48" t="s">
        <v>773</v>
      </c>
      <c r="F385" s="49"/>
      <c r="G385" s="185"/>
      <c r="H385" s="211">
        <v>2000</v>
      </c>
      <c r="I385" s="211">
        <f t="shared" si="10"/>
        <v>3200</v>
      </c>
      <c r="J385" s="211">
        <f t="shared" si="11"/>
        <v>1200</v>
      </c>
      <c r="K385" s="186">
        <f>IF(SUM(法人!H385)=0,"",SUM(法人!H385)/1000)</f>
        <v>3000</v>
      </c>
      <c r="L385" s="181" t="str">
        <f>IF(SUM(地域!H385)=0,"",SUM(地域!H385)/1000)</f>
        <v/>
      </c>
      <c r="M385" s="181" t="str">
        <f>IF(SUM(相談!H385)=0,"",SUM(相談!H385)/1000)</f>
        <v/>
      </c>
      <c r="N385" s="181" t="str">
        <f>IF(SUM(相談!I385)=0,"",SUM(相談!I385)/1000)</f>
        <v/>
      </c>
      <c r="O385" s="181" t="str">
        <f>IF(SUM(相談!M385)=0,"",SUM(相談!M385)/1000)</f>
        <v/>
      </c>
      <c r="P385" s="181" t="str">
        <f>IF(SUM(相談!T385)=0,"",SUM(相談!T385)/1000)</f>
        <v/>
      </c>
      <c r="Q385" s="181" t="str">
        <f>IF(SUM(基金!H385)=0,"",SUM(基金!H385)/1000)</f>
        <v/>
      </c>
      <c r="R385" s="181" t="str">
        <f>IF(SUM(善銀!H385)=0,"",SUM(善銀!H385)/1000)</f>
        <v/>
      </c>
      <c r="S385" s="181" t="str">
        <f>IF(SUM(一般募金!H385)=0,"",SUM(一般募金!H385)/1000)</f>
        <v/>
      </c>
      <c r="T385" s="181" t="str">
        <f>IF(SUM(一般募金!I385)=0,"",SUM(一般募金!I385)/1000)</f>
        <v/>
      </c>
      <c r="U385" s="181" t="e">
        <f>IF(SUM(一般募金!#REF!)=0,"",SUM(一般募金!#REF!)/1000)</f>
        <v>#REF!</v>
      </c>
      <c r="V385" s="181" t="str">
        <f>IF(SUM(一般募金!K385)=0,"",SUM(一般募金!K385)/1000)</f>
        <v/>
      </c>
      <c r="W385" s="181" t="str">
        <f>IF(SUM(歳末募金!H385)=0,"",SUM(歳末募金!I385)/1000)</f>
        <v/>
      </c>
      <c r="X385" s="181" t="str">
        <f>IF(SUM(センター管理!H385)=0,"",SUM(センター管理!H385)/1000)</f>
        <v/>
      </c>
      <c r="Y385" s="181" t="str">
        <f>IF(SUM(センター管理!I385)=0,"",SUM(センター管理!I385)/1000)</f>
        <v/>
      </c>
      <c r="Z385" s="181" t="str">
        <f>IF(SUM(センター管理!K385)=0,"",SUM(センター管理!K385)/1000)</f>
        <v/>
      </c>
      <c r="AA385" s="181" t="e">
        <f>IF(SUM(センター管理!#REF!)=0,"",SUM(センター管理!#REF!)/1000)</f>
        <v>#REF!</v>
      </c>
      <c r="AB385" s="181" t="str">
        <f>IF(SUM(居宅!H385)=0,"",SUM(居宅!H385)/1000)</f>
        <v/>
      </c>
      <c r="AC385" s="181" t="str">
        <f>IF(SUM(居宅!I385)=0,"",SUM(居宅!I385)/1000)</f>
        <v/>
      </c>
      <c r="AD385" s="181" t="str">
        <f>IF(SUM(居宅!L385)=0,"",SUM(居宅!L385)/1000)</f>
        <v/>
      </c>
      <c r="AE385" s="181" t="str">
        <f>IF(SUM(居宅!AF385)=0,"",SUM(居宅!AF385)/1000)</f>
        <v/>
      </c>
      <c r="AF385" s="181" t="str">
        <f>IF(SUM(居宅!AJ385)=0,"",SUM(居宅!AJ385)/1000)</f>
        <v/>
      </c>
      <c r="AG385" s="181" t="str">
        <f>IF(SUM(居宅!AT385)=0,"",SUM(居宅!AT385)/1000)</f>
        <v/>
      </c>
      <c r="AH385" s="181" t="str">
        <f>IF(SUM(居宅!BA385)=0,"",SUM(居宅!BA385)/1000)</f>
        <v/>
      </c>
      <c r="AI385" s="181">
        <f>IF(SUM(作業所!H385)=0,"",SUM(作業所!H385)/1000)</f>
        <v>200</v>
      </c>
      <c r="AJ385" s="181" t="str">
        <f>IF(SUM(作業所!I385)=0,"",SUM(作業所!I385)/1000)</f>
        <v/>
      </c>
      <c r="AK385" s="181">
        <f>IF(SUM(作業所!K385)=0,"",SUM(作業所!K385)/1000)</f>
        <v>200</v>
      </c>
      <c r="AL385" s="181" t="str">
        <f>IF(SUM(作業所!R385)=0,"",SUM(作業所!R385)/1000)</f>
        <v/>
      </c>
      <c r="AM385" s="181" t="str">
        <f>IF(SUM('市受託(公益)'!H385)=0,"",SUM('市受託(公益)'!H385)/1000)</f>
        <v/>
      </c>
      <c r="AN385" s="191" t="str">
        <f>IF(SUM('市受託(公益)'!I385)=0,"",SUM('市受託(公益)'!I385)/1000)</f>
        <v/>
      </c>
      <c r="AO385" s="191" t="str">
        <f>IF(SUM('市受託(公益)'!K385)=0,"",SUM('市受託(公益)'!K385)/1000)</f>
        <v/>
      </c>
      <c r="AP385" s="191" t="str">
        <f>IF(SUM('市受託(公益)'!M385)=0,"",SUM('市受託(公益)'!M385)/1000)</f>
        <v/>
      </c>
      <c r="AQ385" s="191" t="e">
        <f>IF(SUM('市受託(公益)'!#REF!)=0,"",SUM('市受託(公益)'!#REF!)/1000)</f>
        <v>#REF!</v>
      </c>
    </row>
    <row r="386" spans="1:43" ht="16.5" hidden="1" customHeight="1" outlineLevel="1">
      <c r="A386" s="183"/>
      <c r="B386" s="18"/>
      <c r="C386" s="184"/>
      <c r="D386" s="28" t="s">
        <v>602</v>
      </c>
      <c r="E386" s="48" t="s">
        <v>774</v>
      </c>
      <c r="F386" s="49"/>
      <c r="G386" s="185"/>
      <c r="H386" s="211">
        <v>370</v>
      </c>
      <c r="I386" s="211">
        <f t="shared" si="10"/>
        <v>70</v>
      </c>
      <c r="J386" s="211">
        <f t="shared" si="11"/>
        <v>-300</v>
      </c>
      <c r="K386" s="186" t="str">
        <f>IF(SUM(法人!H386)=0,"",SUM(法人!H386)/1000)</f>
        <v/>
      </c>
      <c r="L386" s="187">
        <f>IF(SUM(地域!H386)=0,"",SUM(地域!H386)/1000)</f>
        <v>30</v>
      </c>
      <c r="M386" s="187" t="str">
        <f>IF(SUM(相談!H386)=0,"",SUM(相談!H386)/1000)</f>
        <v/>
      </c>
      <c r="N386" s="188" t="str">
        <f>IF(SUM(相談!I386)=0,"",SUM(相談!I386)/1000)</f>
        <v/>
      </c>
      <c r="O386" s="188" t="str">
        <f>IF(SUM(相談!M386)=0,"",SUM(相談!M386)/1000)</f>
        <v/>
      </c>
      <c r="P386" s="188" t="str">
        <f>IF(SUM(相談!T386)=0,"",SUM(相談!T386)/1000)</f>
        <v/>
      </c>
      <c r="Q386" s="187" t="str">
        <f>IF(SUM(基金!H386)=0,"",SUM(基金!H386)/1000)</f>
        <v/>
      </c>
      <c r="R386" s="181" t="str">
        <f>IF(SUM(善銀!H386)=0,"",SUM(善銀!H386)/1000)</f>
        <v/>
      </c>
      <c r="S386" s="187" t="str">
        <f>IF(SUM(一般募金!H386)=0,"",SUM(一般募金!H386)/1000)</f>
        <v/>
      </c>
      <c r="T386" s="188" t="str">
        <f>IF(SUM(一般募金!I386)=0,"",SUM(一般募金!I386)/1000)</f>
        <v/>
      </c>
      <c r="U386" s="188" t="e">
        <f>IF(SUM(一般募金!#REF!)=0,"",SUM(一般募金!#REF!)/1000)</f>
        <v>#REF!</v>
      </c>
      <c r="V386" s="188" t="str">
        <f>IF(SUM(一般募金!K386)=0,"",SUM(一般募金!K386)/1000)</f>
        <v/>
      </c>
      <c r="W386" s="187" t="str">
        <f>IF(SUM(歳末募金!H386)=0,"",SUM(歳末募金!I386)/1000)</f>
        <v/>
      </c>
      <c r="X386" s="187" t="str">
        <f>IF(SUM(センター管理!H386)=0,"",SUM(センター管理!H386)/1000)</f>
        <v/>
      </c>
      <c r="Y386" s="188" t="str">
        <f>IF(SUM(センター管理!I386)=0,"",SUM(センター管理!I386)/1000)</f>
        <v/>
      </c>
      <c r="Z386" s="188" t="str">
        <f>IF(SUM(センター管理!K386)=0,"",SUM(センター管理!K386)/1000)</f>
        <v/>
      </c>
      <c r="AA386" s="188" t="e">
        <f>IF(SUM(センター管理!#REF!)=0,"",SUM(センター管理!#REF!)/1000)</f>
        <v>#REF!</v>
      </c>
      <c r="AB386" s="187">
        <f>IF(SUM(居宅!H386)=0,"",SUM(居宅!H386)/1000)</f>
        <v>40</v>
      </c>
      <c r="AC386" s="188" t="str">
        <f>IF(SUM(居宅!I386)=0,"",SUM(居宅!I386)/1000)</f>
        <v/>
      </c>
      <c r="AD386" s="188">
        <f>IF(SUM(居宅!L386)=0,"",SUM(居宅!L386)/1000)</f>
        <v>40</v>
      </c>
      <c r="AE386" s="188" t="str">
        <f>IF(SUM(居宅!AF386)=0,"",SUM(居宅!AF386)/1000)</f>
        <v/>
      </c>
      <c r="AF386" s="188" t="str">
        <f>IF(SUM(居宅!AJ386)=0,"",SUM(居宅!AJ386)/1000)</f>
        <v/>
      </c>
      <c r="AG386" s="188" t="str">
        <f>IF(SUM(居宅!AT386)=0,"",SUM(居宅!AT386)/1000)</f>
        <v/>
      </c>
      <c r="AH386" s="188" t="str">
        <f>IF(SUM(居宅!BA386)=0,"",SUM(居宅!BA386)/1000)</f>
        <v/>
      </c>
      <c r="AI386" s="187" t="str">
        <f>IF(SUM(作業所!H386)=0,"",SUM(作業所!H386)/1000)</f>
        <v/>
      </c>
      <c r="AJ386" s="188" t="str">
        <f>IF(SUM(作業所!I386)=0,"",SUM(作業所!I386)/1000)</f>
        <v/>
      </c>
      <c r="AK386" s="188" t="str">
        <f>IF(SUM(作業所!K386)=0,"",SUM(作業所!K386)/1000)</f>
        <v/>
      </c>
      <c r="AL386" s="188" t="str">
        <f>IF(SUM(作業所!R386)=0,"",SUM(作業所!R386)/1000)</f>
        <v/>
      </c>
      <c r="AM386" s="187" t="str">
        <f>IF(SUM('市受託(公益)'!H386)=0,"",SUM('市受託(公益)'!H386)/1000)</f>
        <v/>
      </c>
      <c r="AN386" s="191" t="str">
        <f>IF(SUM('市受託(公益)'!I386)=0,"",SUM('市受託(公益)'!I386)/1000)</f>
        <v/>
      </c>
      <c r="AO386" s="191" t="str">
        <f>IF(SUM('市受託(公益)'!K386)=0,"",SUM('市受託(公益)'!K386)/1000)</f>
        <v/>
      </c>
      <c r="AP386" s="191" t="str">
        <f>IF(SUM('市受託(公益)'!M386)=0,"",SUM('市受託(公益)'!M386)/1000)</f>
        <v/>
      </c>
      <c r="AQ386" s="191" t="e">
        <f>IF(SUM('市受託(公益)'!#REF!)=0,"",SUM('市受託(公益)'!#REF!)/1000)</f>
        <v>#REF!</v>
      </c>
    </row>
    <row r="387" spans="1:43" s="182" customFormat="1" ht="16.5" collapsed="1">
      <c r="A387" s="177"/>
      <c r="B387" s="15" t="s">
        <v>765</v>
      </c>
      <c r="C387" s="16" t="s">
        <v>225</v>
      </c>
      <c r="D387" s="17"/>
      <c r="E387" s="178"/>
      <c r="F387" s="190"/>
      <c r="G387" s="189"/>
      <c r="H387" s="211" t="s">
        <v>771</v>
      </c>
      <c r="I387" s="211" t="str">
        <f t="shared" si="10"/>
        <v/>
      </c>
      <c r="J387" s="211" t="str">
        <f t="shared" si="11"/>
        <v xml:space="preserve"> </v>
      </c>
      <c r="K387" s="186" t="str">
        <f>IF(SUM(法人!H387)=0,"",SUM(法人!H387)/1000)</f>
        <v/>
      </c>
      <c r="L387" s="181" t="str">
        <f>IF(SUM(地域!H387)=0,"",SUM(地域!H387)/1000)</f>
        <v/>
      </c>
      <c r="M387" s="181" t="str">
        <f>IF(SUM(相談!H387)=0,"",SUM(相談!H387)/1000)</f>
        <v/>
      </c>
      <c r="N387" s="181" t="str">
        <f>IF(SUM(相談!I387)=0,"",SUM(相談!I387)/1000)</f>
        <v/>
      </c>
      <c r="O387" s="181" t="str">
        <f>IF(SUM(相談!M387)=0,"",SUM(相談!M387)/1000)</f>
        <v/>
      </c>
      <c r="P387" s="181" t="str">
        <f>IF(SUM(相談!T387)=0,"",SUM(相談!T387)/1000)</f>
        <v/>
      </c>
      <c r="Q387" s="181" t="str">
        <f>IF(SUM(基金!H387)=0,"",SUM(基金!H387)/1000)</f>
        <v/>
      </c>
      <c r="R387" s="181" t="str">
        <f>IF(SUM(善銀!H387)=0,"",SUM(善銀!H387)/1000)</f>
        <v/>
      </c>
      <c r="S387" s="181" t="str">
        <f>IF(SUM(一般募金!H387)=0,"",SUM(一般募金!H387)/1000)</f>
        <v/>
      </c>
      <c r="T387" s="181" t="str">
        <f>IF(SUM(一般募金!I387)=0,"",SUM(一般募金!I387)/1000)</f>
        <v/>
      </c>
      <c r="U387" s="181" t="e">
        <f>IF(SUM(一般募金!#REF!)=0,"",SUM(一般募金!#REF!)/1000)</f>
        <v>#REF!</v>
      </c>
      <c r="V387" s="181" t="str">
        <f>IF(SUM(一般募金!K387)=0,"",SUM(一般募金!K387)/1000)</f>
        <v/>
      </c>
      <c r="W387" s="181" t="str">
        <f>IF(SUM(歳末募金!H387)=0,"",SUM(歳末募金!I387)/1000)</f>
        <v/>
      </c>
      <c r="X387" s="181" t="str">
        <f>IF(SUM(センター管理!H387)=0,"",SUM(センター管理!H387)/1000)</f>
        <v/>
      </c>
      <c r="Y387" s="181" t="str">
        <f>IF(SUM(センター管理!I387)=0,"",SUM(センター管理!I387)/1000)</f>
        <v/>
      </c>
      <c r="Z387" s="181" t="str">
        <f>IF(SUM(センター管理!K387)=0,"",SUM(センター管理!K387)/1000)</f>
        <v/>
      </c>
      <c r="AA387" s="181" t="e">
        <f>IF(SUM(センター管理!#REF!)=0,"",SUM(センター管理!#REF!)/1000)</f>
        <v>#REF!</v>
      </c>
      <c r="AB387" s="181" t="str">
        <f>IF(SUM(居宅!H387)=0,"",SUM(居宅!H387)/1000)</f>
        <v/>
      </c>
      <c r="AC387" s="181" t="str">
        <f>IF(SUM(居宅!I387)=0,"",SUM(居宅!I387)/1000)</f>
        <v/>
      </c>
      <c r="AD387" s="181" t="str">
        <f>IF(SUM(居宅!L387)=0,"",SUM(居宅!L387)/1000)</f>
        <v/>
      </c>
      <c r="AE387" s="181" t="str">
        <f>IF(SUM(居宅!AF387)=0,"",SUM(居宅!AF387)/1000)</f>
        <v/>
      </c>
      <c r="AF387" s="181" t="str">
        <f>IF(SUM(居宅!AJ387)=0,"",SUM(居宅!AJ387)/1000)</f>
        <v/>
      </c>
      <c r="AG387" s="181" t="str">
        <f>IF(SUM(居宅!AT387)=0,"",SUM(居宅!AT387)/1000)</f>
        <v/>
      </c>
      <c r="AH387" s="181" t="str">
        <f>IF(SUM(居宅!BA387)=0,"",SUM(居宅!BA387)/1000)</f>
        <v/>
      </c>
      <c r="AI387" s="181" t="str">
        <f>IF(SUM(作業所!H387)=0,"",SUM(作業所!H387)/1000)</f>
        <v/>
      </c>
      <c r="AJ387" s="181" t="str">
        <f>IF(SUM(作業所!I387)=0,"",SUM(作業所!I387)/1000)</f>
        <v/>
      </c>
      <c r="AK387" s="181" t="str">
        <f>IF(SUM(作業所!K387)=0,"",SUM(作業所!K387)/1000)</f>
        <v/>
      </c>
      <c r="AL387" s="181" t="str">
        <f>IF(SUM(作業所!R387)=0,"",SUM(作業所!R387)/1000)</f>
        <v/>
      </c>
      <c r="AM387" s="181" t="str">
        <f>IF(SUM('市受託(公益)'!H387)=0,"",SUM('市受託(公益)'!H387)/1000)</f>
        <v/>
      </c>
      <c r="AN387" s="187" t="str">
        <f>IF(SUM('市受託(公益)'!I387)=0,"",SUM('市受託(公益)'!I387)/1000)</f>
        <v/>
      </c>
      <c r="AO387" s="187" t="str">
        <f>IF(SUM('市受託(公益)'!K387)=0,"",SUM('市受託(公益)'!K387)/1000)</f>
        <v/>
      </c>
      <c r="AP387" s="187" t="str">
        <f>IF(SUM('市受託(公益)'!M387)=0,"",SUM('市受託(公益)'!M387)/1000)</f>
        <v/>
      </c>
      <c r="AQ387" s="187" t="e">
        <f>IF(SUM('市受託(公益)'!#REF!)=0,"",SUM('市受託(公益)'!#REF!)/1000)</f>
        <v>#REF!</v>
      </c>
    </row>
    <row r="388" spans="1:43" ht="16.5" hidden="1" customHeight="1" outlineLevel="1">
      <c r="A388" s="183"/>
      <c r="B388" s="18"/>
      <c r="C388" s="184"/>
      <c r="D388" s="28" t="s">
        <v>226</v>
      </c>
      <c r="E388" s="48" t="s">
        <v>225</v>
      </c>
      <c r="F388" s="49"/>
      <c r="G388" s="185"/>
      <c r="H388" s="211" t="s">
        <v>771</v>
      </c>
      <c r="I388" s="211" t="str">
        <f t="shared" si="10"/>
        <v/>
      </c>
      <c r="J388" s="211" t="str">
        <f t="shared" si="11"/>
        <v xml:space="preserve"> </v>
      </c>
      <c r="K388" s="186" t="str">
        <f>IF(SUM(法人!H388)=0,"",SUM(法人!H388)/1000)</f>
        <v/>
      </c>
      <c r="L388" s="187" t="str">
        <f>IF(SUM(地域!H388)=0,"",SUM(地域!H388)/1000)</f>
        <v/>
      </c>
      <c r="M388" s="187" t="str">
        <f>IF(SUM(相談!H388)=0,"",SUM(相談!H388)/1000)</f>
        <v/>
      </c>
      <c r="N388" s="188" t="str">
        <f>IF(SUM(相談!I388)=0,"",SUM(相談!I388)/1000)</f>
        <v/>
      </c>
      <c r="O388" s="188" t="str">
        <f>IF(SUM(相談!M388)=0,"",SUM(相談!M388)/1000)</f>
        <v/>
      </c>
      <c r="P388" s="188" t="str">
        <f>IF(SUM(相談!T388)=0,"",SUM(相談!T388)/1000)</f>
        <v/>
      </c>
      <c r="Q388" s="187" t="str">
        <f>IF(SUM(基金!H388)=0,"",SUM(基金!H388)/1000)</f>
        <v/>
      </c>
      <c r="R388" s="181" t="str">
        <f>IF(SUM(善銀!H388)=0,"",SUM(善銀!H388)/1000)</f>
        <v/>
      </c>
      <c r="S388" s="187" t="str">
        <f>IF(SUM(一般募金!H388)=0,"",SUM(一般募金!H388)/1000)</f>
        <v/>
      </c>
      <c r="T388" s="188" t="str">
        <f>IF(SUM(一般募金!I388)=0,"",SUM(一般募金!I388)/1000)</f>
        <v/>
      </c>
      <c r="U388" s="188" t="e">
        <f>IF(SUM(一般募金!#REF!)=0,"",SUM(一般募金!#REF!)/1000)</f>
        <v>#REF!</v>
      </c>
      <c r="V388" s="188" t="str">
        <f>IF(SUM(一般募金!K388)=0,"",SUM(一般募金!K388)/1000)</f>
        <v/>
      </c>
      <c r="W388" s="187" t="str">
        <f>IF(SUM(歳末募金!H388)=0,"",SUM(歳末募金!I388)/1000)</f>
        <v/>
      </c>
      <c r="X388" s="187" t="str">
        <f>IF(SUM(センター管理!H388)=0,"",SUM(センター管理!H388)/1000)</f>
        <v/>
      </c>
      <c r="Y388" s="188" t="str">
        <f>IF(SUM(センター管理!I388)=0,"",SUM(センター管理!I388)/1000)</f>
        <v/>
      </c>
      <c r="Z388" s="188" t="str">
        <f>IF(SUM(センター管理!K388)=0,"",SUM(センター管理!K388)/1000)</f>
        <v/>
      </c>
      <c r="AA388" s="188" t="e">
        <f>IF(SUM(センター管理!#REF!)=0,"",SUM(センター管理!#REF!)/1000)</f>
        <v>#REF!</v>
      </c>
      <c r="AB388" s="187" t="str">
        <f>IF(SUM(居宅!H388)=0,"",SUM(居宅!H388)/1000)</f>
        <v/>
      </c>
      <c r="AC388" s="188" t="str">
        <f>IF(SUM(居宅!I388)=0,"",SUM(居宅!I388)/1000)</f>
        <v/>
      </c>
      <c r="AD388" s="188" t="str">
        <f>IF(SUM(居宅!L388)=0,"",SUM(居宅!L388)/1000)</f>
        <v/>
      </c>
      <c r="AE388" s="188" t="str">
        <f>IF(SUM(居宅!AF388)=0,"",SUM(居宅!AF388)/1000)</f>
        <v/>
      </c>
      <c r="AF388" s="188" t="str">
        <f>IF(SUM(居宅!AJ388)=0,"",SUM(居宅!AJ388)/1000)</f>
        <v/>
      </c>
      <c r="AG388" s="188" t="str">
        <f>IF(SUM(居宅!AT388)=0,"",SUM(居宅!AT388)/1000)</f>
        <v/>
      </c>
      <c r="AH388" s="188" t="str">
        <f>IF(SUM(居宅!BA388)=0,"",SUM(居宅!BA388)/1000)</f>
        <v/>
      </c>
      <c r="AI388" s="187" t="str">
        <f>IF(SUM(作業所!H388)=0,"",SUM(作業所!H388)/1000)</f>
        <v/>
      </c>
      <c r="AJ388" s="188" t="str">
        <f>IF(SUM(作業所!I388)=0,"",SUM(作業所!I388)/1000)</f>
        <v/>
      </c>
      <c r="AK388" s="188" t="str">
        <f>IF(SUM(作業所!K388)=0,"",SUM(作業所!K388)/1000)</f>
        <v/>
      </c>
      <c r="AL388" s="188" t="str">
        <f>IF(SUM(作業所!R388)=0,"",SUM(作業所!R388)/1000)</f>
        <v/>
      </c>
      <c r="AM388" s="187" t="str">
        <f>IF(SUM('市受託(公益)'!H388)=0,"",SUM('市受託(公益)'!H388)/1000)</f>
        <v/>
      </c>
      <c r="AN388" s="188" t="str">
        <f>IF(SUM('市受託(公益)'!I388)=0,"",SUM('市受託(公益)'!I388)/1000)</f>
        <v/>
      </c>
      <c r="AO388" s="188" t="str">
        <f>IF(SUM('市受託(公益)'!K388)=0,"",SUM('市受託(公益)'!K388)/1000)</f>
        <v/>
      </c>
      <c r="AP388" s="188" t="str">
        <f>IF(SUM('市受託(公益)'!M388)=0,"",SUM('市受託(公益)'!M388)/1000)</f>
        <v/>
      </c>
      <c r="AQ388" s="188" t="e">
        <f>IF(SUM('市受託(公益)'!#REF!)=0,"",SUM('市受託(公益)'!#REF!)/1000)</f>
        <v>#REF!</v>
      </c>
    </row>
    <row r="389" spans="1:43" s="182" customFormat="1" ht="16.5" collapsed="1">
      <c r="A389" s="177"/>
      <c r="B389" s="15" t="s">
        <v>603</v>
      </c>
      <c r="C389" s="16" t="s">
        <v>227</v>
      </c>
      <c r="D389" s="17"/>
      <c r="E389" s="178"/>
      <c r="F389" s="190"/>
      <c r="G389" s="189"/>
      <c r="H389" s="211">
        <v>2751</v>
      </c>
      <c r="I389" s="211">
        <f t="shared" si="10"/>
        <v>2751</v>
      </c>
      <c r="J389" s="211">
        <f t="shared" si="11"/>
        <v>0</v>
      </c>
      <c r="K389" s="186" t="str">
        <f>IF(SUM(法人!H389)=0,"",SUM(法人!H389)/1000)</f>
        <v/>
      </c>
      <c r="L389" s="181" t="str">
        <f>IF(SUM(地域!H389)=0,"",SUM(地域!H389)/1000)</f>
        <v/>
      </c>
      <c r="M389" s="181" t="str">
        <f>IF(SUM(相談!H389)=0,"",SUM(相談!H389)/1000)</f>
        <v/>
      </c>
      <c r="N389" s="181" t="str">
        <f>IF(SUM(相談!I389)=0,"",SUM(相談!I389)/1000)</f>
        <v/>
      </c>
      <c r="O389" s="181" t="str">
        <f>IF(SUM(相談!M389)=0,"",SUM(相談!M389)/1000)</f>
        <v/>
      </c>
      <c r="P389" s="181" t="str">
        <f>IF(SUM(相談!T389)=0,"",SUM(相談!T389)/1000)</f>
        <v/>
      </c>
      <c r="Q389" s="181" t="str">
        <f>IF(SUM(基金!H389)=0,"",SUM(基金!H389)/1000)</f>
        <v/>
      </c>
      <c r="R389" s="181" t="str">
        <f>IF(SUM(善銀!H389)=0,"",SUM(善銀!H389)/1000)</f>
        <v/>
      </c>
      <c r="S389" s="181" t="str">
        <f>IF(SUM(一般募金!H389)=0,"",SUM(一般募金!H389)/1000)</f>
        <v/>
      </c>
      <c r="T389" s="181" t="str">
        <f>IF(SUM(一般募金!I389)=0,"",SUM(一般募金!I389)/1000)</f>
        <v/>
      </c>
      <c r="U389" s="181" t="e">
        <f>IF(SUM(一般募金!#REF!)=0,"",SUM(一般募金!#REF!)/1000)</f>
        <v>#REF!</v>
      </c>
      <c r="V389" s="181" t="str">
        <f>IF(SUM(一般募金!K389)=0,"",SUM(一般募金!K389)/1000)</f>
        <v/>
      </c>
      <c r="W389" s="181" t="str">
        <f>IF(SUM(歳末募金!H389)=0,"",SUM(歳末募金!I389)/1000)</f>
        <v/>
      </c>
      <c r="X389" s="181" t="str">
        <f>IF(SUM(センター管理!H389)=0,"",SUM(センター管理!H389)/1000)</f>
        <v/>
      </c>
      <c r="Y389" s="181" t="str">
        <f>IF(SUM(センター管理!I389)=0,"",SUM(センター管理!I389)/1000)</f>
        <v/>
      </c>
      <c r="Z389" s="181" t="str">
        <f>IF(SUM(センター管理!K389)=0,"",SUM(センター管理!K389)/1000)</f>
        <v/>
      </c>
      <c r="AA389" s="181" t="e">
        <f>IF(SUM(センター管理!#REF!)=0,"",SUM(センター管理!#REF!)/1000)</f>
        <v>#REF!</v>
      </c>
      <c r="AB389" s="181">
        <f>IF(SUM(居宅!H389)=0,"",SUM(居宅!H389)/1000)</f>
        <v>2751</v>
      </c>
      <c r="AC389" s="181">
        <f>IF(SUM(居宅!I389)=0,"",SUM(居宅!I389)/1000)</f>
        <v>2751</v>
      </c>
      <c r="AD389" s="181" t="str">
        <f>IF(SUM(居宅!L389)=0,"",SUM(居宅!L389)/1000)</f>
        <v/>
      </c>
      <c r="AE389" s="181" t="str">
        <f>IF(SUM(居宅!AF389)=0,"",SUM(居宅!AF389)/1000)</f>
        <v/>
      </c>
      <c r="AF389" s="181" t="str">
        <f>IF(SUM(居宅!AJ389)=0,"",SUM(居宅!AJ389)/1000)</f>
        <v/>
      </c>
      <c r="AG389" s="181" t="str">
        <f>IF(SUM(居宅!AT389)=0,"",SUM(居宅!AT389)/1000)</f>
        <v/>
      </c>
      <c r="AH389" s="181" t="str">
        <f>IF(SUM(居宅!BA389)=0,"",SUM(居宅!BA389)/1000)</f>
        <v/>
      </c>
      <c r="AI389" s="181" t="str">
        <f>IF(SUM(作業所!H389)=0,"",SUM(作業所!H389)/1000)</f>
        <v/>
      </c>
      <c r="AJ389" s="181" t="str">
        <f>IF(SUM(作業所!I389)=0,"",SUM(作業所!I389)/1000)</f>
        <v/>
      </c>
      <c r="AK389" s="181" t="str">
        <f>IF(SUM(作業所!K389)=0,"",SUM(作業所!K389)/1000)</f>
        <v/>
      </c>
      <c r="AL389" s="181" t="str">
        <f>IF(SUM(作業所!R389)=0,"",SUM(作業所!R389)/1000)</f>
        <v/>
      </c>
      <c r="AM389" s="181" t="str">
        <f>IF(SUM('市受託(公益)'!H389)=0,"",SUM('市受託(公益)'!H389)/1000)</f>
        <v/>
      </c>
      <c r="AN389" s="187" t="str">
        <f>IF(SUM('市受託(公益)'!I389)=0,"",SUM('市受託(公益)'!I389)/1000)</f>
        <v/>
      </c>
      <c r="AO389" s="187" t="str">
        <f>IF(SUM('市受託(公益)'!K389)=0,"",SUM('市受託(公益)'!K389)/1000)</f>
        <v/>
      </c>
      <c r="AP389" s="187" t="str">
        <f>IF(SUM('市受託(公益)'!M389)=0,"",SUM('市受託(公益)'!M389)/1000)</f>
        <v/>
      </c>
      <c r="AQ389" s="187" t="e">
        <f>IF(SUM('市受託(公益)'!#REF!)=0,"",SUM('市受託(公益)'!#REF!)/1000)</f>
        <v>#REF!</v>
      </c>
    </row>
    <row r="390" spans="1:43" ht="16.5" hidden="1" customHeight="1" outlineLevel="1">
      <c r="A390" s="183"/>
      <c r="B390" s="18"/>
      <c r="C390" s="184"/>
      <c r="D390" s="25" t="s">
        <v>604</v>
      </c>
      <c r="E390" s="83" t="s">
        <v>227</v>
      </c>
      <c r="F390" s="98"/>
      <c r="G390" s="184"/>
      <c r="H390" s="231">
        <v>2751</v>
      </c>
      <c r="I390" s="211">
        <f t="shared" si="10"/>
        <v>2751</v>
      </c>
      <c r="J390" s="211">
        <f t="shared" si="11"/>
        <v>0</v>
      </c>
      <c r="K390" s="198" t="str">
        <f>IF(SUM(法人!H390)=0,"",SUM(法人!H390)/1000)</f>
        <v/>
      </c>
      <c r="L390" s="187" t="str">
        <f>IF(SUM(地域!H390)=0,"",SUM(地域!H390)/1000)</f>
        <v/>
      </c>
      <c r="M390" s="187" t="str">
        <f>IF(SUM(相談!H390)=0,"",SUM(相談!H390)/1000)</f>
        <v/>
      </c>
      <c r="N390" s="188" t="str">
        <f>IF(SUM(相談!I390)=0,"",SUM(相談!I390)/1000)</f>
        <v/>
      </c>
      <c r="O390" s="188" t="str">
        <f>IF(SUM(相談!M390)=0,"",SUM(相談!M390)/1000)</f>
        <v/>
      </c>
      <c r="P390" s="188" t="str">
        <f>IF(SUM(相談!T390)=0,"",SUM(相談!T390)/1000)</f>
        <v/>
      </c>
      <c r="Q390" s="187" t="str">
        <f>IF(SUM(基金!H390)=0,"",SUM(基金!H390)/1000)</f>
        <v/>
      </c>
      <c r="R390" s="181" t="str">
        <f>IF(SUM(善銀!H390)=0,"",SUM(善銀!H390)/1000)</f>
        <v/>
      </c>
      <c r="S390" s="187" t="str">
        <f>IF(SUM(一般募金!H390)=0,"",SUM(一般募金!H390)/1000)</f>
        <v/>
      </c>
      <c r="T390" s="188" t="str">
        <f>IF(SUM(一般募金!I390)=0,"",SUM(一般募金!I390)/1000)</f>
        <v/>
      </c>
      <c r="U390" s="188" t="e">
        <f>IF(SUM(一般募金!#REF!)=0,"",SUM(一般募金!#REF!)/1000)</f>
        <v>#REF!</v>
      </c>
      <c r="V390" s="188" t="str">
        <f>IF(SUM(一般募金!K390)=0,"",SUM(一般募金!K390)/1000)</f>
        <v/>
      </c>
      <c r="W390" s="187" t="str">
        <f>IF(SUM(歳末募金!H390)=0,"",SUM(歳末募金!I390)/1000)</f>
        <v/>
      </c>
      <c r="X390" s="187" t="str">
        <f>IF(SUM(センター管理!H390)=0,"",SUM(センター管理!H390)/1000)</f>
        <v/>
      </c>
      <c r="Y390" s="188" t="str">
        <f>IF(SUM(センター管理!I390)=0,"",SUM(センター管理!I390)/1000)</f>
        <v/>
      </c>
      <c r="Z390" s="188" t="str">
        <f>IF(SUM(センター管理!K390)=0,"",SUM(センター管理!K390)/1000)</f>
        <v/>
      </c>
      <c r="AA390" s="188" t="e">
        <f>IF(SUM(センター管理!#REF!)=0,"",SUM(センター管理!#REF!)/1000)</f>
        <v>#REF!</v>
      </c>
      <c r="AB390" s="187">
        <f>IF(SUM(居宅!H390)=0,"",SUM(居宅!H390)/1000)</f>
        <v>2751</v>
      </c>
      <c r="AC390" s="188">
        <f>IF(SUM(居宅!I390)=0,"",SUM(居宅!I390)/1000)</f>
        <v>2751</v>
      </c>
      <c r="AD390" s="188" t="str">
        <f>IF(SUM(居宅!L390)=0,"",SUM(居宅!L390)/1000)</f>
        <v/>
      </c>
      <c r="AE390" s="188" t="str">
        <f>IF(SUM(居宅!AF390)=0,"",SUM(居宅!AF390)/1000)</f>
        <v/>
      </c>
      <c r="AF390" s="188" t="str">
        <f>IF(SUM(居宅!AJ390)=0,"",SUM(居宅!AJ390)/1000)</f>
        <v/>
      </c>
      <c r="AG390" s="188" t="str">
        <f>IF(SUM(居宅!AT390)=0,"",SUM(居宅!AT390)/1000)</f>
        <v/>
      </c>
      <c r="AH390" s="188" t="str">
        <f>IF(SUM(居宅!BA390)=0,"",SUM(居宅!BA390)/1000)</f>
        <v/>
      </c>
      <c r="AI390" s="187" t="str">
        <f>IF(SUM(作業所!H390)=0,"",SUM(作業所!H390)/1000)</f>
        <v/>
      </c>
      <c r="AJ390" s="188" t="str">
        <f>IF(SUM(作業所!I390)=0,"",SUM(作業所!I390)/1000)</f>
        <v/>
      </c>
      <c r="AK390" s="188" t="str">
        <f>IF(SUM(作業所!K390)=0,"",SUM(作業所!K390)/1000)</f>
        <v/>
      </c>
      <c r="AL390" s="188" t="str">
        <f>IF(SUM(作業所!R390)=0,"",SUM(作業所!R390)/1000)</f>
        <v/>
      </c>
      <c r="AM390" s="187" t="str">
        <f>IF(SUM('市受託(公益)'!H390)=0,"",SUM('市受託(公益)'!H390)/1000)</f>
        <v/>
      </c>
      <c r="AN390" s="201" t="str">
        <f>IF(SUM('市受託(公益)'!I390)=0,"",SUM('市受託(公益)'!I390)/1000)</f>
        <v/>
      </c>
      <c r="AO390" s="201" t="str">
        <f>IF(SUM('市受託(公益)'!K390)=0,"",SUM('市受託(公益)'!K390)/1000)</f>
        <v/>
      </c>
      <c r="AP390" s="201" t="str">
        <f>IF(SUM('市受託(公益)'!M390)=0,"",SUM('市受託(公益)'!M390)/1000)</f>
        <v/>
      </c>
      <c r="AQ390" s="201" t="e">
        <f>IF(SUM('市受託(公益)'!#REF!)=0,"",SUM('市受託(公益)'!#REF!)/1000)</f>
        <v>#REF!</v>
      </c>
    </row>
    <row r="391" spans="1:43" ht="16.5" hidden="1" customHeight="1" outlineLevel="3">
      <c r="A391" s="183"/>
      <c r="F391" s="192" t="s">
        <v>932</v>
      </c>
      <c r="G391" s="44" t="s">
        <v>933</v>
      </c>
      <c r="H391" s="179">
        <v>0</v>
      </c>
      <c r="I391" s="179">
        <f t="shared" si="10"/>
        <v>2751</v>
      </c>
      <c r="J391" s="179">
        <f t="shared" si="11"/>
        <v>2751</v>
      </c>
      <c r="K391" s="186" t="str">
        <f>IF(SUM(法人!H391)=0,"",SUM(法人!H391)/1000)</f>
        <v/>
      </c>
      <c r="L391" s="181" t="str">
        <f>IF(SUM(地域!H391)=0,"",SUM(地域!H391)/1000)</f>
        <v/>
      </c>
      <c r="M391" s="181" t="str">
        <f>IF(SUM(相談!H391)=0,"",SUM(相談!H391)/1000)</f>
        <v/>
      </c>
      <c r="N391" s="181" t="str">
        <f>IF(SUM(相談!I391)=0,"",SUM(相談!I391)/1000)</f>
        <v/>
      </c>
      <c r="O391" s="181" t="str">
        <f>IF(SUM(相談!M391)=0,"",SUM(相談!M391)/1000)</f>
        <v/>
      </c>
      <c r="P391" s="181" t="str">
        <f>IF(SUM(相談!T391)=0,"",SUM(相談!T391)/1000)</f>
        <v/>
      </c>
      <c r="Q391" s="181" t="str">
        <f>IF(SUM(基金!H391)=0,"",SUM(基金!H391)/1000)</f>
        <v/>
      </c>
      <c r="R391" s="181" t="str">
        <f>IF(SUM(善銀!H391)=0,"",SUM(善銀!H391)/1000)</f>
        <v/>
      </c>
      <c r="S391" s="181" t="str">
        <f>IF(SUM(一般募金!H391)=0,"",SUM(一般募金!H391)/1000)</f>
        <v/>
      </c>
      <c r="T391" s="181" t="str">
        <f>IF(SUM(一般募金!I391)=0,"",SUM(一般募金!I391)/1000)</f>
        <v/>
      </c>
      <c r="U391" s="181" t="e">
        <f>IF(SUM(一般募金!#REF!)=0,"",SUM(一般募金!#REF!)/1000)</f>
        <v>#REF!</v>
      </c>
      <c r="V391" s="181" t="str">
        <f>IF(SUM(一般募金!K391)=0,"",SUM(一般募金!K391)/1000)</f>
        <v/>
      </c>
      <c r="W391" s="181" t="str">
        <f>IF(SUM(歳末募金!H391)=0,"",SUM(歳末募金!I391)/1000)</f>
        <v/>
      </c>
      <c r="X391" s="181" t="str">
        <f>IF(SUM(センター管理!H391)=0,"",SUM(センター管理!H391)/1000)</f>
        <v/>
      </c>
      <c r="Y391" s="181" t="str">
        <f>IF(SUM(センター管理!I391)=0,"",SUM(センター管理!I391)/1000)</f>
        <v/>
      </c>
      <c r="Z391" s="181" t="str">
        <f>IF(SUM(センター管理!K391)=0,"",SUM(センター管理!K391)/1000)</f>
        <v/>
      </c>
      <c r="AA391" s="181" t="e">
        <f>IF(SUM(センター管理!#REF!)=0,"",SUM(センター管理!#REF!)/1000)</f>
        <v>#REF!</v>
      </c>
      <c r="AB391" s="181">
        <f>IF(SUM(居宅!H391)=0,"",SUM(居宅!H391)/1000)</f>
        <v>2751</v>
      </c>
      <c r="AC391" s="181">
        <f>IF(SUM(居宅!I391)=0,"",SUM(居宅!I391)/1000)</f>
        <v>2751</v>
      </c>
      <c r="AD391" s="181" t="str">
        <f>IF(SUM(居宅!L391)=0,"",SUM(居宅!L391)/1000)</f>
        <v/>
      </c>
      <c r="AE391" s="181" t="str">
        <f>IF(SUM(居宅!AF391)=0,"",SUM(居宅!AF391)/1000)</f>
        <v/>
      </c>
      <c r="AF391" s="181" t="str">
        <f>IF(SUM(居宅!AJ391)=0,"",SUM(居宅!AJ391)/1000)</f>
        <v/>
      </c>
      <c r="AG391" s="181" t="str">
        <f>IF(SUM(居宅!AT391)=0,"",SUM(居宅!AT391)/1000)</f>
        <v/>
      </c>
      <c r="AH391" s="181" t="str">
        <f>IF(SUM(居宅!BA391)=0,"",SUM(居宅!BA391)/1000)</f>
        <v/>
      </c>
      <c r="AI391" s="181" t="str">
        <f>IF(SUM(作業所!H391)=0,"",SUM(作業所!H391)/1000)</f>
        <v/>
      </c>
      <c r="AJ391" s="181" t="str">
        <f>IF(SUM(作業所!I391)=0,"",SUM(作業所!I391)/1000)</f>
        <v/>
      </c>
      <c r="AK391" s="181" t="str">
        <f>IF(SUM(作業所!K391)=0,"",SUM(作業所!K391)/1000)</f>
        <v/>
      </c>
      <c r="AL391" s="181" t="str">
        <f>IF(SUM(作業所!R391)=0,"",SUM(作業所!R391)/1000)</f>
        <v/>
      </c>
      <c r="AM391" s="181" t="str">
        <f>IF(SUM('市受託(公益)'!H391)=0,"",SUM('市受託(公益)'!H391)/1000)</f>
        <v/>
      </c>
      <c r="AN391" s="188"/>
      <c r="AO391" s="188"/>
      <c r="AP391" s="188"/>
      <c r="AQ391" s="188"/>
    </row>
    <row r="392" spans="1:43" s="182" customFormat="1" ht="16.5" collapsed="1">
      <c r="A392" s="177"/>
      <c r="B392" s="15" t="s">
        <v>725</v>
      </c>
      <c r="C392" s="16" t="s">
        <v>228</v>
      </c>
      <c r="D392" s="17"/>
      <c r="E392" s="178"/>
      <c r="F392" s="190"/>
      <c r="G392" s="189"/>
      <c r="H392" s="211" t="s">
        <v>771</v>
      </c>
      <c r="I392" s="211" t="str">
        <f t="shared" ref="I392:I455" si="12">IF(SUM(K392,L392,M392,Q392,R392,S392,W392,X392,AB392,AI392,AM392)=0,"",SUM(K392,L392,M392,Q392,R392,S392,W392,X392,AB392,AI392,AM392))</f>
        <v/>
      </c>
      <c r="J392" s="211" t="str">
        <f t="shared" ref="J392:J455" si="13">IF(H392=""," ",I392-H392)</f>
        <v xml:space="preserve"> </v>
      </c>
      <c r="K392" s="186" t="str">
        <f>IF(SUM(法人!H392)=0,"",SUM(法人!H392)/1000)</f>
        <v/>
      </c>
      <c r="L392" s="187" t="str">
        <f>IF(SUM(地域!H392)=0,"",SUM(地域!H392)/1000)</f>
        <v/>
      </c>
      <c r="M392" s="187" t="str">
        <f>IF(SUM(相談!H392)=0,"",SUM(相談!H392)/1000)</f>
        <v/>
      </c>
      <c r="N392" s="188" t="str">
        <f>IF(SUM(相談!I392)=0,"",SUM(相談!I392)/1000)</f>
        <v/>
      </c>
      <c r="O392" s="188" t="str">
        <f>IF(SUM(相談!M392)=0,"",SUM(相談!M392)/1000)</f>
        <v/>
      </c>
      <c r="P392" s="188" t="str">
        <f>IF(SUM(相談!T392)=0,"",SUM(相談!T392)/1000)</f>
        <v/>
      </c>
      <c r="Q392" s="187" t="str">
        <f>IF(SUM(基金!H392)=0,"",SUM(基金!H392)/1000)</f>
        <v/>
      </c>
      <c r="R392" s="181" t="str">
        <f>IF(SUM(善銀!H392)=0,"",SUM(善銀!H392)/1000)</f>
        <v/>
      </c>
      <c r="S392" s="187" t="str">
        <f>IF(SUM(一般募金!H392)=0,"",SUM(一般募金!H392)/1000)</f>
        <v/>
      </c>
      <c r="T392" s="188" t="str">
        <f>IF(SUM(一般募金!I392)=0,"",SUM(一般募金!I392)/1000)</f>
        <v/>
      </c>
      <c r="U392" s="188" t="e">
        <f>IF(SUM(一般募金!#REF!)=0,"",SUM(一般募金!#REF!)/1000)</f>
        <v>#REF!</v>
      </c>
      <c r="V392" s="188" t="str">
        <f>IF(SUM(一般募金!K392)=0,"",SUM(一般募金!K392)/1000)</f>
        <v/>
      </c>
      <c r="W392" s="187" t="str">
        <f>IF(SUM(歳末募金!H392)=0,"",SUM(歳末募金!I392)/1000)</f>
        <v/>
      </c>
      <c r="X392" s="187" t="str">
        <f>IF(SUM(センター管理!H392)=0,"",SUM(センター管理!H392)/1000)</f>
        <v/>
      </c>
      <c r="Y392" s="188" t="str">
        <f>IF(SUM(センター管理!I392)=0,"",SUM(センター管理!I392)/1000)</f>
        <v/>
      </c>
      <c r="Z392" s="188" t="str">
        <f>IF(SUM(センター管理!K392)=0,"",SUM(センター管理!K392)/1000)</f>
        <v/>
      </c>
      <c r="AA392" s="188" t="e">
        <f>IF(SUM(センター管理!#REF!)=0,"",SUM(センター管理!#REF!)/1000)</f>
        <v>#REF!</v>
      </c>
      <c r="AB392" s="187" t="str">
        <f>IF(SUM(居宅!H392)=0,"",SUM(居宅!H392)/1000)</f>
        <v/>
      </c>
      <c r="AC392" s="188" t="str">
        <f>IF(SUM(居宅!I392)=0,"",SUM(居宅!I392)/1000)</f>
        <v/>
      </c>
      <c r="AD392" s="188" t="str">
        <f>IF(SUM(居宅!L392)=0,"",SUM(居宅!L392)/1000)</f>
        <v/>
      </c>
      <c r="AE392" s="188" t="str">
        <f>IF(SUM(居宅!AF392)=0,"",SUM(居宅!AF392)/1000)</f>
        <v/>
      </c>
      <c r="AF392" s="188" t="str">
        <f>IF(SUM(居宅!AJ392)=0,"",SUM(居宅!AJ392)/1000)</f>
        <v/>
      </c>
      <c r="AG392" s="188" t="str">
        <f>IF(SUM(居宅!AT392)=0,"",SUM(居宅!AT392)/1000)</f>
        <v/>
      </c>
      <c r="AH392" s="188" t="str">
        <f>IF(SUM(居宅!BA392)=0,"",SUM(居宅!BA392)/1000)</f>
        <v/>
      </c>
      <c r="AI392" s="187" t="str">
        <f>IF(SUM(作業所!H392)=0,"",SUM(作業所!H392)/1000)</f>
        <v/>
      </c>
      <c r="AJ392" s="188" t="str">
        <f>IF(SUM(作業所!I392)=0,"",SUM(作業所!I392)/1000)</f>
        <v/>
      </c>
      <c r="AK392" s="188" t="str">
        <f>IF(SUM(作業所!K392)=0,"",SUM(作業所!K392)/1000)</f>
        <v/>
      </c>
      <c r="AL392" s="188" t="str">
        <f>IF(SUM(作業所!R392)=0,"",SUM(作業所!R392)/1000)</f>
        <v/>
      </c>
      <c r="AM392" s="187" t="str">
        <f>IF(SUM('市受託(公益)'!H392)=0,"",SUM('市受託(公益)'!H392)/1000)</f>
        <v/>
      </c>
      <c r="AN392" s="187" t="str">
        <f>IF(SUM('市受託(公益)'!I392)=0,"",SUM('市受託(公益)'!I392)/1000)</f>
        <v/>
      </c>
      <c r="AO392" s="187" t="str">
        <f>IF(SUM('市受託(公益)'!K392)=0,"",SUM('市受託(公益)'!K392)/1000)</f>
        <v/>
      </c>
      <c r="AP392" s="187" t="str">
        <f>IF(SUM('市受託(公益)'!M392)=0,"",SUM('市受託(公益)'!M392)/1000)</f>
        <v/>
      </c>
      <c r="AQ392" s="187" t="e">
        <f>IF(SUM('市受託(公益)'!#REF!)=0,"",SUM('市受託(公益)'!#REF!)/1000)</f>
        <v>#REF!</v>
      </c>
    </row>
    <row r="393" spans="1:43" ht="16.5" hidden="1" customHeight="1" outlineLevel="1">
      <c r="A393" s="183"/>
      <c r="B393" s="35"/>
      <c r="C393" s="195"/>
      <c r="D393" s="25" t="s">
        <v>726</v>
      </c>
      <c r="E393" s="88" t="s">
        <v>228</v>
      </c>
      <c r="F393" s="98"/>
      <c r="G393" s="184"/>
      <c r="H393" s="231" t="s">
        <v>771</v>
      </c>
      <c r="I393" s="231" t="str">
        <f t="shared" si="12"/>
        <v/>
      </c>
      <c r="J393" s="231" t="str">
        <f t="shared" si="13"/>
        <v xml:space="preserve"> </v>
      </c>
      <c r="K393" s="198" t="str">
        <f>IF(SUM(法人!H393)=0,"",SUM(法人!H393)/1000)</f>
        <v/>
      </c>
      <c r="L393" s="200" t="str">
        <f>IF(SUM(地域!H393)=0,"",SUM(地域!H393)/1000)</f>
        <v/>
      </c>
      <c r="M393" s="200" t="str">
        <f>IF(SUM(相談!H393)=0,"",SUM(相談!H393)/1000)</f>
        <v/>
      </c>
      <c r="N393" s="200" t="str">
        <f>IF(SUM(相談!I393)=0,"",SUM(相談!I393)/1000)</f>
        <v/>
      </c>
      <c r="O393" s="200" t="str">
        <f>IF(SUM(相談!M393)=0,"",SUM(相談!M393)/1000)</f>
        <v/>
      </c>
      <c r="P393" s="200" t="str">
        <f>IF(SUM(相談!T393)=0,"",SUM(相談!T393)/1000)</f>
        <v/>
      </c>
      <c r="Q393" s="200" t="str">
        <f>IF(SUM(基金!H393)=0,"",SUM(基金!H393)/1000)</f>
        <v/>
      </c>
      <c r="R393" s="200" t="str">
        <f>IF(SUM(善銀!H393)=0,"",SUM(善銀!H393)/1000)</f>
        <v/>
      </c>
      <c r="S393" s="200" t="str">
        <f>IF(SUM(一般募金!H393)=0,"",SUM(一般募金!H393)/1000)</f>
        <v/>
      </c>
      <c r="T393" s="200" t="str">
        <f>IF(SUM(一般募金!I393)=0,"",SUM(一般募金!I393)/1000)</f>
        <v/>
      </c>
      <c r="U393" s="200" t="e">
        <f>IF(SUM(一般募金!#REF!)=0,"",SUM(一般募金!#REF!)/1000)</f>
        <v>#REF!</v>
      </c>
      <c r="V393" s="200" t="str">
        <f>IF(SUM(一般募金!K393)=0,"",SUM(一般募金!K393)/1000)</f>
        <v/>
      </c>
      <c r="W393" s="200" t="str">
        <f>IF(SUM(歳末募金!H393)=0,"",SUM(歳末募金!I393)/1000)</f>
        <v/>
      </c>
      <c r="X393" s="200" t="str">
        <f>IF(SUM(センター管理!H393)=0,"",SUM(センター管理!H393)/1000)</f>
        <v/>
      </c>
      <c r="Y393" s="200" t="str">
        <f>IF(SUM(センター管理!I393)=0,"",SUM(センター管理!I393)/1000)</f>
        <v/>
      </c>
      <c r="Z393" s="200" t="str">
        <f>IF(SUM(センター管理!K393)=0,"",SUM(センター管理!K393)/1000)</f>
        <v/>
      </c>
      <c r="AA393" s="200" t="e">
        <f>IF(SUM(センター管理!#REF!)=0,"",SUM(センター管理!#REF!)/1000)</f>
        <v>#REF!</v>
      </c>
      <c r="AB393" s="200" t="str">
        <f>IF(SUM(居宅!H393)=0,"",SUM(居宅!H393)/1000)</f>
        <v/>
      </c>
      <c r="AC393" s="200" t="str">
        <f>IF(SUM(居宅!I393)=0,"",SUM(居宅!I393)/1000)</f>
        <v/>
      </c>
      <c r="AD393" s="200" t="str">
        <f>IF(SUM(居宅!L393)=0,"",SUM(居宅!L393)/1000)</f>
        <v/>
      </c>
      <c r="AE393" s="200" t="str">
        <f>IF(SUM(居宅!AF393)=0,"",SUM(居宅!AF393)/1000)</f>
        <v/>
      </c>
      <c r="AF393" s="200" t="str">
        <f>IF(SUM(居宅!AJ393)=0,"",SUM(居宅!AJ393)/1000)</f>
        <v/>
      </c>
      <c r="AG393" s="200" t="str">
        <f>IF(SUM(居宅!AT393)=0,"",SUM(居宅!AT393)/1000)</f>
        <v/>
      </c>
      <c r="AH393" s="200" t="str">
        <f>IF(SUM(居宅!BA393)=0,"",SUM(居宅!BA393)/1000)</f>
        <v/>
      </c>
      <c r="AI393" s="200" t="str">
        <f>IF(SUM(作業所!H393)=0,"",SUM(作業所!H393)/1000)</f>
        <v/>
      </c>
      <c r="AJ393" s="200" t="str">
        <f>IF(SUM(作業所!I393)=0,"",SUM(作業所!I393)/1000)</f>
        <v/>
      </c>
      <c r="AK393" s="200" t="str">
        <f>IF(SUM(作業所!K393)=0,"",SUM(作業所!K393)/1000)</f>
        <v/>
      </c>
      <c r="AL393" s="200" t="str">
        <f>IF(SUM(作業所!R393)=0,"",SUM(作業所!R393)/1000)</f>
        <v/>
      </c>
      <c r="AM393" s="200" t="str">
        <f>IF(SUM('市受託(公益)'!H393)=0,"",SUM('市受託(公益)'!H393)/1000)</f>
        <v/>
      </c>
      <c r="AN393" s="201" t="str">
        <f>IF(SUM('市受託(公益)'!I393)=0,"",SUM('市受託(公益)'!I393)/1000)</f>
        <v/>
      </c>
      <c r="AO393" s="201" t="str">
        <f>IF(SUM('市受託(公益)'!K393)=0,"",SUM('市受託(公益)'!K393)/1000)</f>
        <v/>
      </c>
      <c r="AP393" s="201" t="str">
        <f>IF(SUM('市受託(公益)'!M393)=0,"",SUM('市受託(公益)'!M393)/1000)</f>
        <v/>
      </c>
      <c r="AQ393" s="201" t="e">
        <f>IF(SUM('市受託(公益)'!#REF!)=0,"",SUM('市受託(公益)'!#REF!)/1000)</f>
        <v>#REF!</v>
      </c>
    </row>
    <row r="394" spans="1:43" s="206" customFormat="1" ht="17.25" thickBot="1">
      <c r="A394" s="93" t="s">
        <v>231</v>
      </c>
      <c r="B394" s="94"/>
      <c r="C394" s="217"/>
      <c r="D394" s="95"/>
      <c r="E394" s="217"/>
      <c r="F394" s="94"/>
      <c r="G394" s="217"/>
      <c r="H394" s="232">
        <v>24203</v>
      </c>
      <c r="I394" s="218">
        <f t="shared" si="12"/>
        <v>19459</v>
      </c>
      <c r="J394" s="232">
        <f t="shared" si="13"/>
        <v>-4744</v>
      </c>
      <c r="K394" s="219">
        <f>IF(SUM(法人!H394)=0,"",SUM(法人!H394)/1000)</f>
        <v>7760</v>
      </c>
      <c r="L394" s="601">
        <f>IF(SUM(地域!H394)=0,"",SUM(地域!H394)/1000)</f>
        <v>3230</v>
      </c>
      <c r="M394" s="601" t="str">
        <f>IF(SUM(相談!H394)=0,"",SUM(相談!H394)/1000)</f>
        <v/>
      </c>
      <c r="N394" s="604" t="str">
        <f>IF(SUM(相談!I394)=0,"",SUM(相談!I394)/1000)</f>
        <v/>
      </c>
      <c r="O394" s="604" t="str">
        <f>IF(SUM(相談!M394)=0,"",SUM(相談!M394)/1000)</f>
        <v/>
      </c>
      <c r="P394" s="604" t="str">
        <f>IF(SUM(相談!T394)=0,"",SUM(相談!T394)/1000)</f>
        <v/>
      </c>
      <c r="Q394" s="601" t="str">
        <f>IF(SUM(基金!H394)=0,"",SUM(基金!H394)/1000)</f>
        <v/>
      </c>
      <c r="R394" s="601" t="str">
        <f>IF(SUM(善銀!H394)=0,"",SUM(善銀!H394)/1000)</f>
        <v/>
      </c>
      <c r="S394" s="601" t="str">
        <f>IF(SUM(一般募金!H394)=0,"",SUM(一般募金!H394)/1000)</f>
        <v/>
      </c>
      <c r="T394" s="604" t="str">
        <f>IF(SUM(一般募金!I394)=0,"",SUM(一般募金!I394)/1000)</f>
        <v/>
      </c>
      <c r="U394" s="604" t="e">
        <f>IF(SUM(一般募金!#REF!)=0,"",SUM(一般募金!#REF!)/1000)</f>
        <v>#REF!</v>
      </c>
      <c r="V394" s="604" t="str">
        <f>IF(SUM(一般募金!K394)=0,"",SUM(一般募金!K394)/1000)</f>
        <v/>
      </c>
      <c r="W394" s="601" t="str">
        <f>IF(SUM(歳末募金!H394)=0,"",SUM(歳末募金!I394)/1000)</f>
        <v/>
      </c>
      <c r="X394" s="601" t="str">
        <f>IF(SUM(センター管理!H394)=0,"",SUM(センター管理!H394)/1000)</f>
        <v/>
      </c>
      <c r="Y394" s="604" t="str">
        <f>IF(SUM(センター管理!I394)=0,"",SUM(センター管理!I394)/1000)</f>
        <v/>
      </c>
      <c r="Z394" s="604" t="str">
        <f>IF(SUM(センター管理!K394)=0,"",SUM(センター管理!K394)/1000)</f>
        <v/>
      </c>
      <c r="AA394" s="604" t="e">
        <f>IF(SUM(センター管理!#REF!)=0,"",SUM(センター管理!#REF!)/1000)</f>
        <v>#REF!</v>
      </c>
      <c r="AB394" s="601">
        <f>IF(SUM(居宅!H394)=0,"",SUM(居宅!H394)/1000)</f>
        <v>6791</v>
      </c>
      <c r="AC394" s="604">
        <f>IF(SUM(居宅!I394)=0,"",SUM(居宅!I394)/1000)</f>
        <v>2751</v>
      </c>
      <c r="AD394" s="604">
        <f>IF(SUM(居宅!L394)=0,"",SUM(居宅!L394)/1000)</f>
        <v>3940</v>
      </c>
      <c r="AE394" s="604" t="str">
        <f>IF(SUM(居宅!AF394)=0,"",SUM(居宅!AF394)/1000)</f>
        <v/>
      </c>
      <c r="AF394" s="604" t="str">
        <f>IF(SUM(居宅!AJ394)=0,"",SUM(居宅!AJ394)/1000)</f>
        <v/>
      </c>
      <c r="AG394" s="604">
        <f>IF(SUM(居宅!AT394)=0,"",SUM(居宅!AT394)/1000)</f>
        <v>100</v>
      </c>
      <c r="AH394" s="604" t="str">
        <f>IF(SUM(居宅!BA394)=0,"",SUM(居宅!BA394)/1000)</f>
        <v/>
      </c>
      <c r="AI394" s="601">
        <f>IF(SUM(作業所!H394)=0,"",SUM(作業所!H394)/1000)</f>
        <v>1678</v>
      </c>
      <c r="AJ394" s="604">
        <f>IF(SUM(作業所!I394)=0,"",SUM(作業所!I394)/1000)</f>
        <v>1128</v>
      </c>
      <c r="AK394" s="604">
        <f>IF(SUM(作業所!K394)=0,"",SUM(作業所!K394)/1000)</f>
        <v>550</v>
      </c>
      <c r="AL394" s="604" t="str">
        <f>IF(SUM(作業所!R394)=0,"",SUM(作業所!R394)/1000)</f>
        <v/>
      </c>
      <c r="AM394" s="601" t="str">
        <f>IF(SUM('市受託(公益)'!H394)=0,"",SUM('市受託(公益)'!H394)/1000)</f>
        <v/>
      </c>
      <c r="AN394" s="220" t="str">
        <f>IF(SUM('市受託(公益)'!I394)=0,"",SUM('市受託(公益)'!I394)/1000)</f>
        <v/>
      </c>
      <c r="AO394" s="220" t="str">
        <f>IF(SUM('市受託(公益)'!K394)=0,"",SUM('市受託(公益)'!K394)/1000)</f>
        <v/>
      </c>
      <c r="AP394" s="220" t="str">
        <f>IF(SUM('市受託(公益)'!M394)=0,"",SUM('市受託(公益)'!M394)/1000)</f>
        <v/>
      </c>
      <c r="AQ394" s="220" t="e">
        <f>IF(SUM('市受託(公益)'!#REF!)=0,"",SUM('市受託(公益)'!#REF!)/1000)</f>
        <v>#REF!</v>
      </c>
    </row>
    <row r="395" spans="1:43" s="206" customFormat="1" ht="17.25" thickBot="1">
      <c r="A395" s="96" t="s">
        <v>232</v>
      </c>
      <c r="B395" s="33"/>
      <c r="C395" s="221"/>
      <c r="D395" s="34"/>
      <c r="E395" s="221"/>
      <c r="F395" s="33"/>
      <c r="G395" s="221"/>
      <c r="H395" s="233">
        <v>-23312</v>
      </c>
      <c r="I395" s="222">
        <f t="shared" si="12"/>
        <v>-19459</v>
      </c>
      <c r="J395" s="222">
        <f t="shared" si="13"/>
        <v>3853</v>
      </c>
      <c r="K395" s="223">
        <f>IF(SUM(法人!H395)=0,"",SUM(法人!H395)/1000)</f>
        <v>-7760</v>
      </c>
      <c r="L395" s="224">
        <f>IF(SUM(地域!H395)=0,"",SUM(地域!H395)/1000)</f>
        <v>-3230</v>
      </c>
      <c r="M395" s="224" t="str">
        <f>IF(SUM(相談!H395)=0,"",SUM(相談!H395)/1000)</f>
        <v/>
      </c>
      <c r="N395" s="224" t="str">
        <f>IF(SUM(相談!I395)=0,"",SUM(相談!I395)/1000)</f>
        <v/>
      </c>
      <c r="O395" s="224" t="str">
        <f>IF(SUM(相談!M395)=0,"",SUM(相談!M395)/1000)</f>
        <v/>
      </c>
      <c r="P395" s="224" t="str">
        <f>IF(SUM(相談!T395)=0,"",SUM(相談!T395)/1000)</f>
        <v/>
      </c>
      <c r="Q395" s="224" t="str">
        <f>IF(SUM(基金!H395)=0,"",SUM(基金!H395)/1000)</f>
        <v/>
      </c>
      <c r="R395" s="224" t="str">
        <f>IF(SUM(善銀!H395)=0,"",SUM(善銀!H395)/1000)</f>
        <v/>
      </c>
      <c r="S395" s="224" t="str">
        <f>IF(SUM(一般募金!H395)=0,"",SUM(一般募金!H395)/1000)</f>
        <v/>
      </c>
      <c r="T395" s="224" t="str">
        <f>IF(SUM(一般募金!I395)=0,"",SUM(一般募金!I395)/1000)</f>
        <v/>
      </c>
      <c r="U395" s="224" t="e">
        <f>IF(SUM(一般募金!#REF!)=0,"",SUM(一般募金!#REF!)/1000)</f>
        <v>#REF!</v>
      </c>
      <c r="V395" s="224" t="str">
        <f>IF(SUM(一般募金!K395)=0,"",SUM(一般募金!K395)/1000)</f>
        <v/>
      </c>
      <c r="W395" s="224" t="str">
        <f>IF(SUM(歳末募金!H395)=0,"",SUM(歳末募金!I395)/1000)</f>
        <v/>
      </c>
      <c r="X395" s="224" t="str">
        <f>IF(SUM(センター管理!H395)=0,"",SUM(センター管理!H395)/1000)</f>
        <v/>
      </c>
      <c r="Y395" s="224" t="str">
        <f>IF(SUM(センター管理!I395)=0,"",SUM(センター管理!I395)/1000)</f>
        <v/>
      </c>
      <c r="Z395" s="224" t="str">
        <f>IF(SUM(センター管理!K395)=0,"",SUM(センター管理!K395)/1000)</f>
        <v/>
      </c>
      <c r="AA395" s="224" t="e">
        <f>IF(SUM(センター管理!#REF!)=0,"",SUM(センター管理!#REF!)/1000)</f>
        <v>#REF!</v>
      </c>
      <c r="AB395" s="224">
        <f>IF(SUM(居宅!H395)=0,"",SUM(居宅!H395)/1000)</f>
        <v>-6791</v>
      </c>
      <c r="AC395" s="224">
        <f>IF(SUM(居宅!I395)=0,"",SUM(居宅!I395)/1000)</f>
        <v>-2751</v>
      </c>
      <c r="AD395" s="224">
        <f>IF(SUM(居宅!L395)=0,"",SUM(居宅!L395)/1000)</f>
        <v>-3940</v>
      </c>
      <c r="AE395" s="224" t="str">
        <f>IF(SUM(居宅!AF395)=0,"",SUM(居宅!AF395)/1000)</f>
        <v/>
      </c>
      <c r="AF395" s="224" t="str">
        <f>IF(SUM(居宅!AJ395)=0,"",SUM(居宅!AJ395)/1000)</f>
        <v/>
      </c>
      <c r="AG395" s="224">
        <f>IF(SUM(居宅!AT395)=0,"",SUM(居宅!AT395)/1000)</f>
        <v>-100</v>
      </c>
      <c r="AH395" s="224" t="str">
        <f>IF(SUM(居宅!BA395)=0,"",SUM(居宅!BA395)/1000)</f>
        <v/>
      </c>
      <c r="AI395" s="224">
        <f>IF(SUM(作業所!H395)=0,"",SUM(作業所!H395)/1000)</f>
        <v>-1678</v>
      </c>
      <c r="AJ395" s="224">
        <f>IF(SUM(作業所!I395)=0,"",SUM(作業所!I395)/1000)</f>
        <v>-1128</v>
      </c>
      <c r="AK395" s="224">
        <f>IF(SUM(作業所!K395)=0,"",SUM(作業所!K395)/1000)</f>
        <v>-550</v>
      </c>
      <c r="AL395" s="224" t="str">
        <f>IF(SUM(作業所!R395)=0,"",SUM(作業所!R395)/1000)</f>
        <v/>
      </c>
      <c r="AM395" s="224" t="str">
        <f>IF(SUM('市受託(公益)'!H395)=0,"",SUM('市受託(公益)'!H395)/1000)</f>
        <v/>
      </c>
      <c r="AN395" s="224" t="str">
        <f>IF(SUM('市受託(公益)'!I395)=0,"",SUM('市受託(公益)'!I395)/1000)</f>
        <v/>
      </c>
      <c r="AO395" s="224" t="str">
        <f>IF(SUM('市受託(公益)'!K395)=0,"",SUM('市受託(公益)'!K395)/1000)</f>
        <v/>
      </c>
      <c r="AP395" s="224" t="str">
        <f>IF(SUM('市受託(公益)'!M395)=0,"",SUM('市受託(公益)'!M395)/1000)</f>
        <v/>
      </c>
      <c r="AQ395" s="224" t="e">
        <f>IF(SUM('市受託(公益)'!#REF!)=0,"",SUM('市受託(公益)'!#REF!)/1000)</f>
        <v>#REF!</v>
      </c>
    </row>
    <row r="396" spans="1:43" s="182" customFormat="1" ht="16.5">
      <c r="A396" s="2" t="s">
        <v>233</v>
      </c>
      <c r="B396" s="35"/>
      <c r="C396" s="225"/>
      <c r="D396" s="46"/>
      <c r="E396" s="225"/>
      <c r="F396" s="35"/>
      <c r="G396" s="225"/>
      <c r="H396" s="234" t="s">
        <v>771</v>
      </c>
      <c r="I396" s="234" t="str">
        <f t="shared" si="12"/>
        <v/>
      </c>
      <c r="J396" s="234" t="str">
        <f t="shared" si="13"/>
        <v xml:space="preserve"> </v>
      </c>
      <c r="K396" s="605" t="str">
        <f>IF(SUM(法人!H396)=0,"",SUM(法人!H396)/1000)</f>
        <v/>
      </c>
      <c r="L396" s="607" t="str">
        <f>IF(SUM(地域!H396)=0,"",SUM(地域!H396)/1000)</f>
        <v/>
      </c>
      <c r="M396" s="607" t="str">
        <f>IF(SUM(相談!H396)=0,"",SUM(相談!H396)/1000)</f>
        <v/>
      </c>
      <c r="N396" s="606" t="str">
        <f>IF(SUM(相談!I396)=0,"",SUM(相談!I396)/1000)</f>
        <v/>
      </c>
      <c r="O396" s="606" t="str">
        <f>IF(SUM(相談!M396)=0,"",SUM(相談!M396)/1000)</f>
        <v/>
      </c>
      <c r="P396" s="606" t="str">
        <f>IF(SUM(相談!T396)=0,"",SUM(相談!T396)/1000)</f>
        <v/>
      </c>
      <c r="Q396" s="607" t="str">
        <f>IF(SUM(基金!H396)=0,"",SUM(基金!H396)/1000)</f>
        <v/>
      </c>
      <c r="R396" s="607" t="str">
        <f>IF(SUM(善銀!H396)=0,"",SUM(善銀!H396)/1000)</f>
        <v/>
      </c>
      <c r="S396" s="607" t="str">
        <f>IF(SUM(一般募金!H396)=0,"",SUM(一般募金!H396)/1000)</f>
        <v/>
      </c>
      <c r="T396" s="606" t="str">
        <f>IF(SUM(一般募金!I396)=0,"",SUM(一般募金!I396)/1000)</f>
        <v/>
      </c>
      <c r="U396" s="606" t="e">
        <f>IF(SUM(一般募金!#REF!)=0,"",SUM(一般募金!#REF!)/1000)</f>
        <v>#REF!</v>
      </c>
      <c r="V396" s="606" t="str">
        <f>IF(SUM(一般募金!K396)=0,"",SUM(一般募金!K396)/1000)</f>
        <v/>
      </c>
      <c r="W396" s="607" t="str">
        <f>IF(SUM(歳末募金!H396)=0,"",SUM(歳末募金!I396)/1000)</f>
        <v/>
      </c>
      <c r="X396" s="607" t="str">
        <f>IF(SUM(センター管理!H396)=0,"",SUM(センター管理!H396)/1000)</f>
        <v/>
      </c>
      <c r="Y396" s="606" t="str">
        <f>IF(SUM(センター管理!I396)=0,"",SUM(センター管理!I396)/1000)</f>
        <v/>
      </c>
      <c r="Z396" s="606" t="str">
        <f>IF(SUM(センター管理!K396)=0,"",SUM(センター管理!K396)/1000)</f>
        <v/>
      </c>
      <c r="AA396" s="606" t="e">
        <f>IF(SUM(センター管理!#REF!)=0,"",SUM(センター管理!#REF!)/1000)</f>
        <v>#REF!</v>
      </c>
      <c r="AB396" s="607" t="str">
        <f>IF(SUM(居宅!H396)=0,"",SUM(居宅!H396)/1000)</f>
        <v/>
      </c>
      <c r="AC396" s="606" t="str">
        <f>IF(SUM(居宅!I396)=0,"",SUM(居宅!I396)/1000)</f>
        <v/>
      </c>
      <c r="AD396" s="606" t="str">
        <f>IF(SUM(居宅!L396)=0,"",SUM(居宅!L396)/1000)</f>
        <v/>
      </c>
      <c r="AE396" s="606" t="str">
        <f>IF(SUM(居宅!AF396)=0,"",SUM(居宅!AF396)/1000)</f>
        <v/>
      </c>
      <c r="AF396" s="606" t="str">
        <f>IF(SUM(居宅!AJ396)=0,"",SUM(居宅!AJ396)/1000)</f>
        <v/>
      </c>
      <c r="AG396" s="606" t="str">
        <f>IF(SUM(居宅!AT396)=0,"",SUM(居宅!AT396)/1000)</f>
        <v/>
      </c>
      <c r="AH396" s="606" t="str">
        <f>IF(SUM(居宅!BA396)=0,"",SUM(居宅!BA396)/1000)</f>
        <v/>
      </c>
      <c r="AI396" s="607" t="str">
        <f>IF(SUM(作業所!H396)=0,"",SUM(作業所!H396)/1000)</f>
        <v/>
      </c>
      <c r="AJ396" s="606" t="str">
        <f>IF(SUM(作業所!I396)=0,"",SUM(作業所!I396)/1000)</f>
        <v/>
      </c>
      <c r="AK396" s="606" t="str">
        <f>IF(SUM(作業所!K396)=0,"",SUM(作業所!K396)/1000)</f>
        <v/>
      </c>
      <c r="AL396" s="606" t="str">
        <f>IF(SUM(作業所!R396)=0,"",SUM(作業所!R396)/1000)</f>
        <v/>
      </c>
      <c r="AM396" s="607" t="str">
        <f>IF(SUM('市受託(公益)'!H396)=0,"",SUM('市受託(公益)'!H396)/1000)</f>
        <v/>
      </c>
      <c r="AN396" s="227" t="str">
        <f>IF(SUM('市受託(公益)'!I396)=0,"",SUM('市受託(公益)'!I396)/1000)</f>
        <v/>
      </c>
      <c r="AO396" s="227" t="str">
        <f>IF(SUM('市受託(公益)'!K396)=0,"",SUM('市受託(公益)'!K396)/1000)</f>
        <v/>
      </c>
      <c r="AP396" s="227" t="str">
        <f>IF(SUM('市受託(公益)'!M396)=0,"",SUM('市受託(公益)'!M396)/1000)</f>
        <v/>
      </c>
      <c r="AQ396" s="227" t="e">
        <f>IF(SUM('市受託(公益)'!#REF!)=0,"",SUM('市受託(公益)'!#REF!)/1000)</f>
        <v>#REF!</v>
      </c>
    </row>
    <row r="397" spans="1:43" s="182" customFormat="1" ht="16.5" collapsed="1">
      <c r="A397" s="177"/>
      <c r="B397" s="15" t="s">
        <v>605</v>
      </c>
      <c r="C397" s="16" t="s">
        <v>236</v>
      </c>
      <c r="D397" s="19"/>
      <c r="E397" s="189"/>
      <c r="F397" s="190"/>
      <c r="G397" s="189"/>
      <c r="H397" s="211">
        <v>97149</v>
      </c>
      <c r="I397" s="211">
        <f t="shared" si="12"/>
        <v>127556</v>
      </c>
      <c r="J397" s="211">
        <f t="shared" si="13"/>
        <v>30407</v>
      </c>
      <c r="K397" s="180">
        <f>IF(SUM(法人!H397)=0,"",SUM(法人!H397)/1000)</f>
        <v>45609</v>
      </c>
      <c r="L397" s="181">
        <f>IF(SUM(地域!H397)=0,"",SUM(地域!H397)/1000)</f>
        <v>33967</v>
      </c>
      <c r="M397" s="181">
        <f>IF(SUM(相談!H397)=0,"",SUM(相談!H397)/1000)</f>
        <v>32554</v>
      </c>
      <c r="N397" s="181">
        <f>IF(SUM(相談!I397)=0,"",SUM(相談!I397)/1000)</f>
        <v>32554</v>
      </c>
      <c r="O397" s="181" t="str">
        <f>IF(SUM(相談!M397)=0,"",SUM(相談!M397)/1000)</f>
        <v/>
      </c>
      <c r="P397" s="181" t="str">
        <f>IF(SUM(相談!T397)=0,"",SUM(相談!T397)/1000)</f>
        <v/>
      </c>
      <c r="Q397" s="181">
        <f>IF(SUM(基金!H397)=0,"",SUM(基金!H397)/1000)</f>
        <v>8644</v>
      </c>
      <c r="R397" s="181" t="str">
        <f>IF(SUM(善銀!H397)=0,"",SUM(善銀!H397)/1000)</f>
        <v/>
      </c>
      <c r="S397" s="181" t="str">
        <f>IF(SUM(一般募金!H397)=0,"",SUM(一般募金!H397)/1000)</f>
        <v/>
      </c>
      <c r="T397" s="181" t="str">
        <f>IF(SUM(一般募金!I397)=0,"",SUM(一般募金!I397)/1000)</f>
        <v/>
      </c>
      <c r="U397" s="181" t="e">
        <f>IF(SUM(一般募金!#REF!)=0,"",SUM(一般募金!#REF!)/1000)</f>
        <v>#REF!</v>
      </c>
      <c r="V397" s="181" t="str">
        <f>IF(SUM(一般募金!K397)=0,"",SUM(一般募金!K397)/1000)</f>
        <v/>
      </c>
      <c r="W397" s="181" t="str">
        <f>IF(SUM(歳末募金!H397)=0,"",SUM(歳末募金!I397)/1000)</f>
        <v/>
      </c>
      <c r="X397" s="181" t="str">
        <f>IF(SUM(センター管理!H397)=0,"",SUM(センター管理!H397)/1000)</f>
        <v/>
      </c>
      <c r="Y397" s="181" t="str">
        <f>IF(SUM(センター管理!I397)=0,"",SUM(センター管理!I397)/1000)</f>
        <v/>
      </c>
      <c r="Z397" s="181" t="str">
        <f>IF(SUM(センター管理!K397)=0,"",SUM(センター管理!K397)/1000)</f>
        <v/>
      </c>
      <c r="AA397" s="181" t="e">
        <f>IF(SUM(センター管理!#REF!)=0,"",SUM(センター管理!#REF!)/1000)</f>
        <v>#REF!</v>
      </c>
      <c r="AB397" s="181">
        <f>IF(SUM(居宅!H397)=0,"",SUM(居宅!H397)/1000)</f>
        <v>6782</v>
      </c>
      <c r="AC397" s="181" t="str">
        <f>IF(SUM(居宅!I397)=0,"",SUM(居宅!I397)/1000)</f>
        <v/>
      </c>
      <c r="AD397" s="181">
        <f>IF(SUM(居宅!L397)=0,"",SUM(居宅!L397)/1000)</f>
        <v>6782</v>
      </c>
      <c r="AE397" s="181" t="str">
        <f>IF(SUM(居宅!AF397)=0,"",SUM(居宅!AF397)/1000)</f>
        <v/>
      </c>
      <c r="AF397" s="181" t="str">
        <f>IF(SUM(居宅!AJ397)=0,"",SUM(居宅!AJ397)/1000)</f>
        <v/>
      </c>
      <c r="AG397" s="181" t="str">
        <f>IF(SUM(居宅!AT397)=0,"",SUM(居宅!AT397)/1000)</f>
        <v/>
      </c>
      <c r="AH397" s="181" t="str">
        <f>IF(SUM(居宅!BA397)=0,"",SUM(居宅!BA397)/1000)</f>
        <v/>
      </c>
      <c r="AI397" s="181" t="str">
        <f>IF(SUM(作業所!H397)=0,"",SUM(作業所!H397)/1000)</f>
        <v/>
      </c>
      <c r="AJ397" s="181" t="str">
        <f>IF(SUM(作業所!I397)=0,"",SUM(作業所!I397)/1000)</f>
        <v/>
      </c>
      <c r="AK397" s="181" t="str">
        <f>IF(SUM(作業所!K397)=0,"",SUM(作業所!K397)/1000)</f>
        <v/>
      </c>
      <c r="AL397" s="181" t="str">
        <f>IF(SUM(作業所!R397)=0,"",SUM(作業所!R397)/1000)</f>
        <v/>
      </c>
      <c r="AM397" s="181" t="str">
        <f>IF(SUM('市受託(公益)'!H397)=0,"",SUM('市受託(公益)'!H397)/1000)</f>
        <v/>
      </c>
      <c r="AN397" s="187" t="str">
        <f>IF(SUM('市受託(公益)'!I397)=0,"",SUM('市受託(公益)'!I397)/1000)</f>
        <v/>
      </c>
      <c r="AO397" s="187" t="str">
        <f>IF(SUM('市受託(公益)'!K397)=0,"",SUM('市受託(公益)'!K397)/1000)</f>
        <v/>
      </c>
      <c r="AP397" s="187" t="str">
        <f>IF(SUM('市受託(公益)'!M397)=0,"",SUM('市受託(公益)'!M397)/1000)</f>
        <v/>
      </c>
      <c r="AQ397" s="187" t="e">
        <f>IF(SUM('市受託(公益)'!#REF!)=0,"",SUM('市受託(公益)'!#REF!)/1000)</f>
        <v>#REF!</v>
      </c>
    </row>
    <row r="398" spans="1:43" ht="16.5" hidden="1" customHeight="1" outlineLevel="1">
      <c r="A398" s="183"/>
      <c r="B398" s="18"/>
      <c r="C398" s="184"/>
      <c r="D398" s="28" t="s">
        <v>647</v>
      </c>
      <c r="E398" s="83" t="s">
        <v>401</v>
      </c>
      <c r="F398" s="49"/>
      <c r="G398" s="185"/>
      <c r="H398" s="211">
        <v>3394</v>
      </c>
      <c r="I398" s="211">
        <v>0</v>
      </c>
      <c r="J398" s="211">
        <f t="shared" si="13"/>
        <v>-3394</v>
      </c>
      <c r="K398" s="186" t="str">
        <f>IF(SUM(法人!H398)=0,"",SUM(法人!H398)/1000)</f>
        <v/>
      </c>
      <c r="L398" s="181" t="str">
        <f>IF(SUM(地域!H398)=0,"",SUM(地域!H398)/1000)</f>
        <v/>
      </c>
      <c r="M398" s="181" t="str">
        <f>IF(SUM(相談!H398)=0,"",SUM(相談!H398)/1000)</f>
        <v/>
      </c>
      <c r="N398" s="181" t="str">
        <f>IF(SUM(相談!I398)=0,"",SUM(相談!I398)/1000)</f>
        <v/>
      </c>
      <c r="O398" s="181" t="str">
        <f>IF(SUM(相談!M398)=0,"",SUM(相談!M398)/1000)</f>
        <v/>
      </c>
      <c r="P398" s="181" t="str">
        <f>IF(SUM(相談!T398)=0,"",SUM(相談!T398)/1000)</f>
        <v/>
      </c>
      <c r="Q398" s="181" t="str">
        <f>IF(SUM(基金!H398)=0,"",SUM(基金!H398)/1000)</f>
        <v/>
      </c>
      <c r="R398" s="181" t="str">
        <f>IF(SUM(善銀!H398)=0,"",SUM(善銀!H398)/1000)</f>
        <v/>
      </c>
      <c r="S398" s="181" t="str">
        <f>IF(SUM(一般募金!H398)=0,"",SUM(一般募金!H398)/1000)</f>
        <v/>
      </c>
      <c r="T398" s="181" t="str">
        <f>IF(SUM(一般募金!I398)=0,"",SUM(一般募金!I398)/1000)</f>
        <v/>
      </c>
      <c r="U398" s="181" t="e">
        <f>IF(SUM(一般募金!#REF!)=0,"",SUM(一般募金!#REF!)/1000)</f>
        <v>#REF!</v>
      </c>
      <c r="V398" s="181" t="str">
        <f>IF(SUM(一般募金!K398)=0,"",SUM(一般募金!K398)/1000)</f>
        <v/>
      </c>
      <c r="W398" s="181" t="str">
        <f>IF(SUM(歳末募金!H398)=0,"",SUM(歳末募金!I398)/1000)</f>
        <v/>
      </c>
      <c r="X398" s="181" t="str">
        <f>IF(SUM(センター管理!H398)=0,"",SUM(センター管理!H398)/1000)</f>
        <v/>
      </c>
      <c r="Y398" s="181" t="str">
        <f>IF(SUM(センター管理!I398)=0,"",SUM(センター管理!I398)/1000)</f>
        <v/>
      </c>
      <c r="Z398" s="181" t="str">
        <f>IF(SUM(センター管理!K398)=0,"",SUM(センター管理!K398)/1000)</f>
        <v/>
      </c>
      <c r="AA398" s="181" t="e">
        <f>IF(SUM(センター管理!#REF!)=0,"",SUM(センター管理!#REF!)/1000)</f>
        <v>#REF!</v>
      </c>
      <c r="AB398" s="181" t="str">
        <f>IF(SUM(居宅!H398)=0,"",SUM(居宅!H398)/1000)</f>
        <v/>
      </c>
      <c r="AC398" s="181" t="str">
        <f>IF(SUM(居宅!I398)=0,"",SUM(居宅!I398)/1000)</f>
        <v/>
      </c>
      <c r="AD398" s="181" t="str">
        <f>IF(SUM(居宅!L398)=0,"",SUM(居宅!L398)/1000)</f>
        <v/>
      </c>
      <c r="AE398" s="181" t="str">
        <f>IF(SUM(居宅!AF398)=0,"",SUM(居宅!AF398)/1000)</f>
        <v/>
      </c>
      <c r="AF398" s="181" t="str">
        <f>IF(SUM(居宅!AJ398)=0,"",SUM(居宅!AJ398)/1000)</f>
        <v/>
      </c>
      <c r="AG398" s="181" t="str">
        <f>IF(SUM(居宅!AT398)=0,"",SUM(居宅!AT398)/1000)</f>
        <v/>
      </c>
      <c r="AH398" s="181" t="str">
        <f>IF(SUM(居宅!BA398)=0,"",SUM(居宅!BA398)/1000)</f>
        <v/>
      </c>
      <c r="AI398" s="181" t="str">
        <f>IF(SUM(作業所!H398)=0,"",SUM(作業所!H398)/1000)</f>
        <v/>
      </c>
      <c r="AJ398" s="181" t="str">
        <f>IF(SUM(作業所!I398)=0,"",SUM(作業所!I398)/1000)</f>
        <v/>
      </c>
      <c r="AK398" s="181" t="str">
        <f>IF(SUM(作業所!K398)=0,"",SUM(作業所!K398)/1000)</f>
        <v/>
      </c>
      <c r="AL398" s="181" t="str">
        <f>IF(SUM(作業所!R398)=0,"",SUM(作業所!R398)/1000)</f>
        <v/>
      </c>
      <c r="AM398" s="181" t="str">
        <f>IF(SUM('市受託(公益)'!H398)=0,"",SUM('市受託(公益)'!H398)/1000)</f>
        <v/>
      </c>
      <c r="AN398" s="188" t="e">
        <f>IF(SUM('市受託(公益)'!#REF!)=0,"",SUM('市受託(公益)'!#REF!)/1000)</f>
        <v>#REF!</v>
      </c>
      <c r="AO398" s="188" t="e">
        <f>IF(SUM('市受託(公益)'!#REF!)=0,"",SUM('市受託(公益)'!#REF!)/1000)</f>
        <v>#REF!</v>
      </c>
      <c r="AP398" s="188" t="e">
        <f>IF(SUM('市受託(公益)'!#REF!)=0,"",SUM('市受託(公益)'!#REF!)/1000)</f>
        <v>#REF!</v>
      </c>
      <c r="AQ398" s="188" t="e">
        <f>IF(SUM('市受託(公益)'!#REF!)=0,"",SUM('市受託(公益)'!#REF!)/1000)</f>
        <v>#REF!</v>
      </c>
    </row>
    <row r="399" spans="1:43" ht="16.5" hidden="1" customHeight="1" outlineLevel="1">
      <c r="A399" s="183"/>
      <c r="D399" s="28" t="s">
        <v>606</v>
      </c>
      <c r="E399" s="83" t="s">
        <v>402</v>
      </c>
      <c r="F399" s="49"/>
      <c r="G399" s="185"/>
      <c r="H399" s="211">
        <v>0</v>
      </c>
      <c r="I399" s="211">
        <f t="shared" si="12"/>
        <v>8644</v>
      </c>
      <c r="J399" s="211">
        <f t="shared" si="13"/>
        <v>8644</v>
      </c>
      <c r="K399" s="186" t="str">
        <f>IF(SUM(法人!H399)=0,"",SUM(法人!H399)/1000)</f>
        <v/>
      </c>
      <c r="L399" s="181" t="str">
        <f>IF(SUM(地域!H399)=0,"",SUM(地域!H399)/1000)</f>
        <v/>
      </c>
      <c r="M399" s="181" t="str">
        <f>IF(SUM(相談!H399)=0,"",SUM(相談!H399)/1000)</f>
        <v/>
      </c>
      <c r="N399" s="181" t="str">
        <f>IF(SUM(相談!I399)=0,"",SUM(相談!I399)/1000)</f>
        <v/>
      </c>
      <c r="O399" s="181" t="str">
        <f>IF(SUM(相談!M399)=0,"",SUM(相談!M399)/1000)</f>
        <v/>
      </c>
      <c r="P399" s="181" t="str">
        <f>IF(SUM(相談!T399)=0,"",SUM(相談!T399)/1000)</f>
        <v/>
      </c>
      <c r="Q399" s="181">
        <f>IF(SUM(基金!H399)=0,"",SUM(基金!H399)/1000)</f>
        <v>8644</v>
      </c>
      <c r="R399" s="181" t="str">
        <f>IF(SUM(善銀!H399)=0,"",SUM(善銀!H399)/1000)</f>
        <v/>
      </c>
      <c r="S399" s="181" t="str">
        <f>IF(SUM(一般募金!H399)=0,"",SUM(一般募金!H399)/1000)</f>
        <v/>
      </c>
      <c r="T399" s="181" t="str">
        <f>IF(SUM(一般募金!I399)=0,"",SUM(一般募金!I399)/1000)</f>
        <v/>
      </c>
      <c r="U399" s="181" t="e">
        <f>IF(SUM(一般募金!#REF!)=0,"",SUM(一般募金!#REF!)/1000)</f>
        <v>#REF!</v>
      </c>
      <c r="V399" s="181" t="str">
        <f>IF(SUM(一般募金!K399)=0,"",SUM(一般募金!K399)/1000)</f>
        <v/>
      </c>
      <c r="W399" s="181" t="str">
        <f>IF(SUM(歳末募金!H399)=0,"",SUM(歳末募金!I399)/1000)</f>
        <v/>
      </c>
      <c r="X399" s="181" t="str">
        <f>IF(SUM(センター管理!H399)=0,"",SUM(センター管理!H399)/1000)</f>
        <v/>
      </c>
      <c r="Y399" s="181" t="str">
        <f>IF(SUM(センター管理!I399)=0,"",SUM(センター管理!I399)/1000)</f>
        <v/>
      </c>
      <c r="Z399" s="181" t="str">
        <f>IF(SUM(センター管理!K399)=0,"",SUM(センター管理!K399)/1000)</f>
        <v/>
      </c>
      <c r="AA399" s="181" t="e">
        <f>IF(SUM(センター管理!#REF!)=0,"",SUM(センター管理!#REF!)/1000)</f>
        <v>#REF!</v>
      </c>
      <c r="AB399" s="181" t="str">
        <f>IF(SUM(居宅!H399)=0,"",SUM(居宅!H399)/1000)</f>
        <v/>
      </c>
      <c r="AC399" s="181" t="str">
        <f>IF(SUM(居宅!I399)=0,"",SUM(居宅!I399)/1000)</f>
        <v/>
      </c>
      <c r="AD399" s="181" t="str">
        <f>IF(SUM(居宅!L399)=0,"",SUM(居宅!L399)/1000)</f>
        <v/>
      </c>
      <c r="AE399" s="181" t="str">
        <f>IF(SUM(居宅!AF399)=0,"",SUM(居宅!AF399)/1000)</f>
        <v/>
      </c>
      <c r="AF399" s="181" t="str">
        <f>IF(SUM(居宅!AJ399)=0,"",SUM(居宅!AJ399)/1000)</f>
        <v/>
      </c>
      <c r="AG399" s="181" t="str">
        <f>IF(SUM(居宅!AT399)=0,"",SUM(居宅!AT399)/1000)</f>
        <v/>
      </c>
      <c r="AH399" s="181" t="str">
        <f>IF(SUM(居宅!BA399)=0,"",SUM(居宅!BA399)/1000)</f>
        <v/>
      </c>
      <c r="AI399" s="181" t="str">
        <f>IF(SUM(作業所!H399)=0,"",SUM(作業所!H399)/1000)</f>
        <v/>
      </c>
      <c r="AJ399" s="181" t="str">
        <f>IF(SUM(作業所!I399)=0,"",SUM(作業所!I399)/1000)</f>
        <v/>
      </c>
      <c r="AK399" s="181" t="str">
        <f>IF(SUM(作業所!K399)=0,"",SUM(作業所!K399)/1000)</f>
        <v/>
      </c>
      <c r="AL399" s="181" t="str">
        <f>IF(SUM(作業所!R399)=0,"",SUM(作業所!R399)/1000)</f>
        <v/>
      </c>
      <c r="AM399" s="181" t="str">
        <f>IF(SUM('市受託(公益)'!H399)=0,"",SUM('市受託(公益)'!H399)/1000)</f>
        <v/>
      </c>
      <c r="AN399" s="188" t="e">
        <f>IF(SUM('市受託(公益)'!#REF!)=0,"",SUM('市受託(公益)'!#REF!)/1000)</f>
        <v>#REF!</v>
      </c>
      <c r="AO399" s="188" t="e">
        <f>IF(SUM('市受託(公益)'!#REF!)=0,"",SUM('市受託(公益)'!#REF!)/1000)</f>
        <v>#REF!</v>
      </c>
      <c r="AP399" s="188" t="e">
        <f>IF(SUM('市受託(公益)'!#REF!)=0,"",SUM('市受託(公益)'!#REF!)/1000)</f>
        <v>#REF!</v>
      </c>
      <c r="AQ399" s="188" t="e">
        <f>IF(SUM('市受託(公益)'!#REF!)=0,"",SUM('市受託(公益)'!#REF!)/1000)</f>
        <v>#REF!</v>
      </c>
    </row>
    <row r="400" spans="1:43" ht="16.5" hidden="1" customHeight="1" outlineLevel="3">
      <c r="A400" s="183"/>
      <c r="F400" s="192"/>
      <c r="G400" s="44" t="s">
        <v>934</v>
      </c>
      <c r="H400" s="179">
        <v>0</v>
      </c>
      <c r="I400" s="179">
        <f t="shared" si="12"/>
        <v>7960</v>
      </c>
      <c r="J400" s="179">
        <f t="shared" si="13"/>
        <v>7960</v>
      </c>
      <c r="K400" s="186" t="str">
        <f>IF(SUM(法人!H400)=0,"",SUM(法人!H400)/1000)</f>
        <v/>
      </c>
      <c r="L400" s="181" t="str">
        <f>IF(SUM(地域!H400)=0,"",SUM(地域!H400)/1000)</f>
        <v/>
      </c>
      <c r="M400" s="181" t="str">
        <f>IF(SUM(相談!H400)=0,"",SUM(相談!H400)/1000)</f>
        <v/>
      </c>
      <c r="N400" s="181" t="str">
        <f>IF(SUM(相談!I400)=0,"",SUM(相談!I400)/1000)</f>
        <v/>
      </c>
      <c r="O400" s="181" t="str">
        <f>IF(SUM(相談!M400)=0,"",SUM(相談!M400)/1000)</f>
        <v/>
      </c>
      <c r="P400" s="181" t="str">
        <f>IF(SUM(相談!T400)=0,"",SUM(相談!T400)/1000)</f>
        <v/>
      </c>
      <c r="Q400" s="181">
        <f>IF(SUM(基金!H400)=0,"",SUM(基金!H400)/1000)</f>
        <v>7960</v>
      </c>
      <c r="R400" s="181" t="str">
        <f>IF(SUM(善銀!H400)=0,"",SUM(善銀!H400)/1000)</f>
        <v/>
      </c>
      <c r="S400" s="181" t="str">
        <f>IF(SUM(一般募金!H400)=0,"",SUM(一般募金!H400)/1000)</f>
        <v/>
      </c>
      <c r="T400" s="181" t="str">
        <f>IF(SUM(一般募金!I400)=0,"",SUM(一般募金!I400)/1000)</f>
        <v/>
      </c>
      <c r="U400" s="181" t="e">
        <f>IF(SUM(一般募金!#REF!)=0,"",SUM(一般募金!#REF!)/1000)</f>
        <v>#REF!</v>
      </c>
      <c r="V400" s="181" t="str">
        <f>IF(SUM(一般募金!K400)=0,"",SUM(一般募金!K400)/1000)</f>
        <v/>
      </c>
      <c r="W400" s="181" t="str">
        <f>IF(SUM(歳末募金!H400)=0,"",SUM(歳末募金!I400)/1000)</f>
        <v/>
      </c>
      <c r="X400" s="181" t="str">
        <f>IF(SUM(センター管理!H400)=0,"",SUM(センター管理!H400)/1000)</f>
        <v/>
      </c>
      <c r="Y400" s="181" t="str">
        <f>IF(SUM(センター管理!I400)=0,"",SUM(センター管理!I400)/1000)</f>
        <v/>
      </c>
      <c r="Z400" s="181" t="str">
        <f>IF(SUM(センター管理!K400)=0,"",SUM(センター管理!K400)/1000)</f>
        <v/>
      </c>
      <c r="AA400" s="181" t="e">
        <f>IF(SUM(センター管理!#REF!)=0,"",SUM(センター管理!#REF!)/1000)</f>
        <v>#REF!</v>
      </c>
      <c r="AB400" s="181" t="str">
        <f>IF(SUM(居宅!H400)=0,"",SUM(居宅!H400)/1000)</f>
        <v/>
      </c>
      <c r="AC400" s="181" t="str">
        <f>IF(SUM(居宅!I400)=0,"",SUM(居宅!I400)/1000)</f>
        <v/>
      </c>
      <c r="AD400" s="181" t="str">
        <f>IF(SUM(居宅!L400)=0,"",SUM(居宅!L400)/1000)</f>
        <v/>
      </c>
      <c r="AE400" s="181" t="str">
        <f>IF(SUM(居宅!AF400)=0,"",SUM(居宅!AF400)/1000)</f>
        <v/>
      </c>
      <c r="AF400" s="181" t="str">
        <f>IF(SUM(居宅!AJ400)=0,"",SUM(居宅!AJ400)/1000)</f>
        <v/>
      </c>
      <c r="AG400" s="181" t="str">
        <f>IF(SUM(居宅!AT400)=0,"",SUM(居宅!AT400)/1000)</f>
        <v/>
      </c>
      <c r="AH400" s="181" t="str">
        <f>IF(SUM(居宅!BA400)=0,"",SUM(居宅!BA400)/1000)</f>
        <v/>
      </c>
      <c r="AI400" s="181" t="str">
        <f>IF(SUM(作業所!H400)=0,"",SUM(作業所!H400)/1000)</f>
        <v/>
      </c>
      <c r="AJ400" s="181" t="str">
        <f>IF(SUM(作業所!I400)=0,"",SUM(作業所!I400)/1000)</f>
        <v/>
      </c>
      <c r="AK400" s="181" t="str">
        <f>IF(SUM(作業所!K400)=0,"",SUM(作業所!K400)/1000)</f>
        <v/>
      </c>
      <c r="AL400" s="181" t="str">
        <f>IF(SUM(作業所!R400)=0,"",SUM(作業所!R400)/1000)</f>
        <v/>
      </c>
      <c r="AM400" s="181" t="str">
        <f>IF(SUM('市受託(公益)'!H400)=0,"",SUM('市受託(公益)'!H400)/1000)</f>
        <v/>
      </c>
      <c r="AN400" s="188"/>
      <c r="AO400" s="188"/>
      <c r="AP400" s="188"/>
      <c r="AQ400" s="188"/>
    </row>
    <row r="401" spans="1:43" ht="16.5" hidden="1" customHeight="1" outlineLevel="3">
      <c r="A401" s="183"/>
      <c r="F401" s="192"/>
      <c r="G401" s="44" t="s">
        <v>935</v>
      </c>
      <c r="H401" s="179">
        <v>0</v>
      </c>
      <c r="I401" s="179">
        <f t="shared" si="12"/>
        <v>42</v>
      </c>
      <c r="J401" s="179">
        <f t="shared" si="13"/>
        <v>42</v>
      </c>
      <c r="K401" s="186" t="str">
        <f>IF(SUM(法人!H401)=0,"",SUM(法人!H401)/1000)</f>
        <v/>
      </c>
      <c r="L401" s="181" t="str">
        <f>IF(SUM(地域!H401)=0,"",SUM(地域!H401)/1000)</f>
        <v/>
      </c>
      <c r="M401" s="181" t="str">
        <f>IF(SUM(相談!H401)=0,"",SUM(相談!H401)/1000)</f>
        <v/>
      </c>
      <c r="N401" s="181" t="str">
        <f>IF(SUM(相談!I401)=0,"",SUM(相談!I401)/1000)</f>
        <v/>
      </c>
      <c r="O401" s="181" t="str">
        <f>IF(SUM(相談!M401)=0,"",SUM(相談!M401)/1000)</f>
        <v/>
      </c>
      <c r="P401" s="181" t="str">
        <f>IF(SUM(相談!T401)=0,"",SUM(相談!T401)/1000)</f>
        <v/>
      </c>
      <c r="Q401" s="181">
        <f>IF(SUM(基金!H401)=0,"",SUM(基金!H401)/1000)</f>
        <v>42</v>
      </c>
      <c r="R401" s="181" t="str">
        <f>IF(SUM(善銀!H401)=0,"",SUM(善銀!H401)/1000)</f>
        <v/>
      </c>
      <c r="S401" s="181" t="str">
        <f>IF(SUM(一般募金!H401)=0,"",SUM(一般募金!H401)/1000)</f>
        <v/>
      </c>
      <c r="T401" s="181" t="str">
        <f>IF(SUM(一般募金!I401)=0,"",SUM(一般募金!I401)/1000)</f>
        <v/>
      </c>
      <c r="U401" s="181" t="e">
        <f>IF(SUM(一般募金!#REF!)=0,"",SUM(一般募金!#REF!)/1000)</f>
        <v>#REF!</v>
      </c>
      <c r="V401" s="181" t="str">
        <f>IF(SUM(一般募金!K401)=0,"",SUM(一般募金!K401)/1000)</f>
        <v/>
      </c>
      <c r="W401" s="181" t="str">
        <f>IF(SUM(歳末募金!H401)=0,"",SUM(歳末募金!I401)/1000)</f>
        <v/>
      </c>
      <c r="X401" s="181" t="str">
        <f>IF(SUM(センター管理!H401)=0,"",SUM(センター管理!H401)/1000)</f>
        <v/>
      </c>
      <c r="Y401" s="181" t="str">
        <f>IF(SUM(センター管理!I401)=0,"",SUM(センター管理!I401)/1000)</f>
        <v/>
      </c>
      <c r="Z401" s="181" t="str">
        <f>IF(SUM(センター管理!K401)=0,"",SUM(センター管理!K401)/1000)</f>
        <v/>
      </c>
      <c r="AA401" s="181" t="e">
        <f>IF(SUM(センター管理!#REF!)=0,"",SUM(センター管理!#REF!)/1000)</f>
        <v>#REF!</v>
      </c>
      <c r="AB401" s="181" t="str">
        <f>IF(SUM(居宅!H401)=0,"",SUM(居宅!H401)/1000)</f>
        <v/>
      </c>
      <c r="AC401" s="181" t="str">
        <f>IF(SUM(居宅!I401)=0,"",SUM(居宅!I401)/1000)</f>
        <v/>
      </c>
      <c r="AD401" s="181" t="str">
        <f>IF(SUM(居宅!L401)=0,"",SUM(居宅!L401)/1000)</f>
        <v/>
      </c>
      <c r="AE401" s="181" t="str">
        <f>IF(SUM(居宅!AF401)=0,"",SUM(居宅!AF401)/1000)</f>
        <v/>
      </c>
      <c r="AF401" s="181" t="str">
        <f>IF(SUM(居宅!AJ401)=0,"",SUM(居宅!AJ401)/1000)</f>
        <v/>
      </c>
      <c r="AG401" s="181" t="str">
        <f>IF(SUM(居宅!AT401)=0,"",SUM(居宅!AT401)/1000)</f>
        <v/>
      </c>
      <c r="AH401" s="181" t="str">
        <f>IF(SUM(居宅!BA401)=0,"",SUM(居宅!BA401)/1000)</f>
        <v/>
      </c>
      <c r="AI401" s="181" t="str">
        <f>IF(SUM(作業所!H401)=0,"",SUM(作業所!H401)/1000)</f>
        <v/>
      </c>
      <c r="AJ401" s="181" t="str">
        <f>IF(SUM(作業所!I401)=0,"",SUM(作業所!I401)/1000)</f>
        <v/>
      </c>
      <c r="AK401" s="181" t="str">
        <f>IF(SUM(作業所!K401)=0,"",SUM(作業所!K401)/1000)</f>
        <v/>
      </c>
      <c r="AL401" s="181" t="str">
        <f>IF(SUM(作業所!R401)=0,"",SUM(作業所!R401)/1000)</f>
        <v/>
      </c>
      <c r="AM401" s="181" t="str">
        <f>IF(SUM('市受託(公益)'!H401)=0,"",SUM('市受託(公益)'!H401)/1000)</f>
        <v/>
      </c>
      <c r="AN401" s="188"/>
      <c r="AO401" s="188"/>
      <c r="AP401" s="188"/>
      <c r="AQ401" s="188"/>
    </row>
    <row r="402" spans="1:43" ht="16.5" hidden="1" customHeight="1" outlineLevel="3">
      <c r="A402" s="183"/>
      <c r="F402" s="192"/>
      <c r="G402" s="44" t="s">
        <v>936</v>
      </c>
      <c r="H402" s="179">
        <v>0</v>
      </c>
      <c r="I402" s="179">
        <f t="shared" si="12"/>
        <v>642</v>
      </c>
      <c r="J402" s="179">
        <f t="shared" si="13"/>
        <v>642</v>
      </c>
      <c r="K402" s="186" t="str">
        <f>IF(SUM(法人!H402)=0,"",SUM(法人!H402)/1000)</f>
        <v/>
      </c>
      <c r="L402" s="181" t="str">
        <f>IF(SUM(地域!H402)=0,"",SUM(地域!H402)/1000)</f>
        <v/>
      </c>
      <c r="M402" s="181" t="str">
        <f>IF(SUM(相談!H402)=0,"",SUM(相談!H402)/1000)</f>
        <v/>
      </c>
      <c r="N402" s="181" t="str">
        <f>IF(SUM(相談!I402)=0,"",SUM(相談!I402)/1000)</f>
        <v/>
      </c>
      <c r="O402" s="181" t="str">
        <f>IF(SUM(相談!M402)=0,"",SUM(相談!M402)/1000)</f>
        <v/>
      </c>
      <c r="P402" s="181" t="str">
        <f>IF(SUM(相談!T402)=0,"",SUM(相談!T402)/1000)</f>
        <v/>
      </c>
      <c r="Q402" s="181">
        <f>IF(SUM(基金!H402)=0,"",SUM(基金!H402)/1000)</f>
        <v>642</v>
      </c>
      <c r="R402" s="181" t="str">
        <f>IF(SUM(善銀!H402)=0,"",SUM(善銀!H402)/1000)</f>
        <v/>
      </c>
      <c r="S402" s="181" t="str">
        <f>IF(SUM(一般募金!H402)=0,"",SUM(一般募金!H402)/1000)</f>
        <v/>
      </c>
      <c r="T402" s="181" t="str">
        <f>IF(SUM(一般募金!I402)=0,"",SUM(一般募金!I402)/1000)</f>
        <v/>
      </c>
      <c r="U402" s="181" t="e">
        <f>IF(SUM(一般募金!#REF!)=0,"",SUM(一般募金!#REF!)/1000)</f>
        <v>#REF!</v>
      </c>
      <c r="V402" s="181" t="str">
        <f>IF(SUM(一般募金!K402)=0,"",SUM(一般募金!K402)/1000)</f>
        <v/>
      </c>
      <c r="W402" s="181" t="str">
        <f>IF(SUM(歳末募金!H402)=0,"",SUM(歳末募金!I402)/1000)</f>
        <v/>
      </c>
      <c r="X402" s="181" t="str">
        <f>IF(SUM(センター管理!H402)=0,"",SUM(センター管理!H402)/1000)</f>
        <v/>
      </c>
      <c r="Y402" s="181" t="str">
        <f>IF(SUM(センター管理!I402)=0,"",SUM(センター管理!I402)/1000)</f>
        <v/>
      </c>
      <c r="Z402" s="181" t="str">
        <f>IF(SUM(センター管理!K402)=0,"",SUM(センター管理!K402)/1000)</f>
        <v/>
      </c>
      <c r="AA402" s="181" t="e">
        <f>IF(SUM(センター管理!#REF!)=0,"",SUM(センター管理!#REF!)/1000)</f>
        <v>#REF!</v>
      </c>
      <c r="AB402" s="181" t="str">
        <f>IF(SUM(居宅!H402)=0,"",SUM(居宅!H402)/1000)</f>
        <v/>
      </c>
      <c r="AC402" s="181" t="str">
        <f>IF(SUM(居宅!I402)=0,"",SUM(居宅!I402)/1000)</f>
        <v/>
      </c>
      <c r="AD402" s="181" t="str">
        <f>IF(SUM(居宅!L402)=0,"",SUM(居宅!L402)/1000)</f>
        <v/>
      </c>
      <c r="AE402" s="181" t="str">
        <f>IF(SUM(居宅!AF402)=0,"",SUM(居宅!AF402)/1000)</f>
        <v/>
      </c>
      <c r="AF402" s="181" t="str">
        <f>IF(SUM(居宅!AJ402)=0,"",SUM(居宅!AJ402)/1000)</f>
        <v/>
      </c>
      <c r="AG402" s="181" t="str">
        <f>IF(SUM(居宅!AT402)=0,"",SUM(居宅!AT402)/1000)</f>
        <v/>
      </c>
      <c r="AH402" s="181" t="str">
        <f>IF(SUM(居宅!BA402)=0,"",SUM(居宅!BA402)/1000)</f>
        <v/>
      </c>
      <c r="AI402" s="181" t="str">
        <f>IF(SUM(作業所!H402)=0,"",SUM(作業所!H402)/1000)</f>
        <v/>
      </c>
      <c r="AJ402" s="181" t="str">
        <f>IF(SUM(作業所!I402)=0,"",SUM(作業所!I402)/1000)</f>
        <v/>
      </c>
      <c r="AK402" s="181" t="str">
        <f>IF(SUM(作業所!K402)=0,"",SUM(作業所!K402)/1000)</f>
        <v/>
      </c>
      <c r="AL402" s="181" t="str">
        <f>IF(SUM(作業所!R402)=0,"",SUM(作業所!R402)/1000)</f>
        <v/>
      </c>
      <c r="AM402" s="181" t="str">
        <f>IF(SUM('市受託(公益)'!H402)=0,"",SUM('市受託(公益)'!H402)/1000)</f>
        <v/>
      </c>
      <c r="AN402" s="188"/>
      <c r="AO402" s="188"/>
      <c r="AP402" s="188"/>
      <c r="AQ402" s="188"/>
    </row>
    <row r="403" spans="1:43" ht="16.5" hidden="1" customHeight="1" outlineLevel="1">
      <c r="A403" s="183"/>
      <c r="D403" s="145" t="s">
        <v>937</v>
      </c>
      <c r="E403" s="44" t="s">
        <v>938</v>
      </c>
      <c r="F403" s="45"/>
      <c r="G403" s="593"/>
      <c r="H403" s="211"/>
      <c r="I403" s="211" t="str">
        <f t="shared" si="12"/>
        <v/>
      </c>
      <c r="J403" s="211" t="str">
        <f t="shared" si="13"/>
        <v xml:space="preserve"> </v>
      </c>
      <c r="K403" s="186" t="str">
        <f>IF(SUM(法人!H403)=0,"",SUM(法人!H403)/1000)</f>
        <v/>
      </c>
      <c r="L403" s="181" t="str">
        <f>IF(SUM(地域!H403)=0,"",SUM(地域!H403)/1000)</f>
        <v/>
      </c>
      <c r="M403" s="181" t="str">
        <f>IF(SUM(相談!H403)=0,"",SUM(相談!H403)/1000)</f>
        <v/>
      </c>
      <c r="N403" s="181" t="str">
        <f>IF(SUM(相談!I403)=0,"",SUM(相談!I403)/1000)</f>
        <v/>
      </c>
      <c r="O403" s="181" t="str">
        <f>IF(SUM(相談!M403)=0,"",SUM(相談!M403)/1000)</f>
        <v/>
      </c>
      <c r="P403" s="181" t="str">
        <f>IF(SUM(相談!T403)=0,"",SUM(相談!T403)/1000)</f>
        <v/>
      </c>
      <c r="Q403" s="181" t="str">
        <f>IF(SUM(基金!H403)=0,"",SUM(基金!H403)/1000)</f>
        <v/>
      </c>
      <c r="R403" s="181" t="str">
        <f>IF(SUM(善銀!H403)=0,"",SUM(善銀!H403)/1000)</f>
        <v/>
      </c>
      <c r="S403" s="181" t="str">
        <f>IF(SUM(一般募金!H403)=0,"",SUM(一般募金!H403)/1000)</f>
        <v/>
      </c>
      <c r="T403" s="181" t="str">
        <f>IF(SUM(一般募金!I403)=0,"",SUM(一般募金!I403)/1000)</f>
        <v/>
      </c>
      <c r="U403" s="181" t="e">
        <f>IF(SUM(一般募金!#REF!)=0,"",SUM(一般募金!#REF!)/1000)</f>
        <v>#REF!</v>
      </c>
      <c r="V403" s="181" t="str">
        <f>IF(SUM(一般募金!K403)=0,"",SUM(一般募金!K403)/1000)</f>
        <v/>
      </c>
      <c r="W403" s="181" t="str">
        <f>IF(SUM(歳末募金!H403)=0,"",SUM(歳末募金!I403)/1000)</f>
        <v/>
      </c>
      <c r="X403" s="181" t="str">
        <f>IF(SUM(センター管理!H403)=0,"",SUM(センター管理!H403)/1000)</f>
        <v/>
      </c>
      <c r="Y403" s="181" t="str">
        <f>IF(SUM(センター管理!I403)=0,"",SUM(センター管理!I403)/1000)</f>
        <v/>
      </c>
      <c r="Z403" s="181" t="str">
        <f>IF(SUM(センター管理!K403)=0,"",SUM(センター管理!K403)/1000)</f>
        <v/>
      </c>
      <c r="AA403" s="181" t="e">
        <f>IF(SUM(センター管理!#REF!)=0,"",SUM(センター管理!#REF!)/1000)</f>
        <v>#REF!</v>
      </c>
      <c r="AB403" s="181" t="str">
        <f>IF(SUM(居宅!H403)=0,"",SUM(居宅!H403)/1000)</f>
        <v/>
      </c>
      <c r="AC403" s="181" t="str">
        <f>IF(SUM(居宅!I403)=0,"",SUM(居宅!I403)/1000)</f>
        <v/>
      </c>
      <c r="AD403" s="181" t="str">
        <f>IF(SUM(居宅!L403)=0,"",SUM(居宅!L403)/1000)</f>
        <v/>
      </c>
      <c r="AE403" s="181" t="str">
        <f>IF(SUM(居宅!AF403)=0,"",SUM(居宅!AF403)/1000)</f>
        <v/>
      </c>
      <c r="AF403" s="181" t="str">
        <f>IF(SUM(居宅!AJ403)=0,"",SUM(居宅!AJ403)/1000)</f>
        <v/>
      </c>
      <c r="AG403" s="181" t="str">
        <f>IF(SUM(居宅!AT403)=0,"",SUM(居宅!AT403)/1000)</f>
        <v/>
      </c>
      <c r="AH403" s="181" t="str">
        <f>IF(SUM(居宅!BA403)=0,"",SUM(居宅!BA403)/1000)</f>
        <v/>
      </c>
      <c r="AI403" s="181" t="str">
        <f>IF(SUM(作業所!H403)=0,"",SUM(作業所!H403)/1000)</f>
        <v/>
      </c>
      <c r="AJ403" s="181" t="str">
        <f>IF(SUM(作業所!I403)=0,"",SUM(作業所!I403)/1000)</f>
        <v/>
      </c>
      <c r="AK403" s="181" t="str">
        <f>IF(SUM(作業所!K403)=0,"",SUM(作業所!K403)/1000)</f>
        <v/>
      </c>
      <c r="AL403" s="181" t="str">
        <f>IF(SUM(作業所!R403)=0,"",SUM(作業所!R403)/1000)</f>
        <v/>
      </c>
      <c r="AM403" s="181" t="str">
        <f>IF(SUM('市受託(公益)'!H403)=0,"",SUM('市受託(公益)'!H403)/1000)</f>
        <v/>
      </c>
      <c r="AN403" s="188"/>
      <c r="AO403" s="188"/>
      <c r="AP403" s="188"/>
      <c r="AQ403" s="188"/>
    </row>
    <row r="404" spans="1:43" ht="16.5" hidden="1" customHeight="1" outlineLevel="1">
      <c r="A404" s="183"/>
      <c r="D404" s="28" t="s">
        <v>607</v>
      </c>
      <c r="E404" s="48" t="s">
        <v>416</v>
      </c>
      <c r="F404" s="49"/>
      <c r="G404" s="185"/>
      <c r="H404" s="211" t="s">
        <v>771</v>
      </c>
      <c r="I404" s="211" t="str">
        <f t="shared" si="12"/>
        <v/>
      </c>
      <c r="J404" s="211" t="str">
        <f t="shared" si="13"/>
        <v xml:space="preserve"> </v>
      </c>
      <c r="K404" s="186" t="str">
        <f>IF(SUM(法人!H404)=0,"",SUM(法人!H404)/1000)</f>
        <v/>
      </c>
      <c r="L404" s="181" t="str">
        <f>IF(SUM(地域!H404)=0,"",SUM(地域!H404)/1000)</f>
        <v/>
      </c>
      <c r="M404" s="181" t="str">
        <f>IF(SUM(相談!H404)=0,"",SUM(相談!H404)/1000)</f>
        <v/>
      </c>
      <c r="N404" s="181" t="str">
        <f>IF(SUM(相談!I404)=0,"",SUM(相談!I404)/1000)</f>
        <v/>
      </c>
      <c r="O404" s="181" t="str">
        <f>IF(SUM(相談!M404)=0,"",SUM(相談!M404)/1000)</f>
        <v/>
      </c>
      <c r="P404" s="181" t="str">
        <f>IF(SUM(相談!T404)=0,"",SUM(相談!T404)/1000)</f>
        <v/>
      </c>
      <c r="Q404" s="181" t="str">
        <f>IF(SUM(基金!H404)=0,"",SUM(基金!H404)/1000)</f>
        <v/>
      </c>
      <c r="R404" s="181" t="str">
        <f>IF(SUM(善銀!H404)=0,"",SUM(善銀!H404)/1000)</f>
        <v/>
      </c>
      <c r="S404" s="181" t="str">
        <f>IF(SUM(一般募金!H404)=0,"",SUM(一般募金!H404)/1000)</f>
        <v/>
      </c>
      <c r="T404" s="181" t="str">
        <f>IF(SUM(一般募金!I404)=0,"",SUM(一般募金!I404)/1000)</f>
        <v/>
      </c>
      <c r="U404" s="181" t="e">
        <f>IF(SUM(一般募金!#REF!)=0,"",SUM(一般募金!#REF!)/1000)</f>
        <v>#REF!</v>
      </c>
      <c r="V404" s="181" t="str">
        <f>IF(SUM(一般募金!K404)=0,"",SUM(一般募金!K404)/1000)</f>
        <v/>
      </c>
      <c r="W404" s="181" t="str">
        <f>IF(SUM(歳末募金!H404)=0,"",SUM(歳末募金!I404)/1000)</f>
        <v/>
      </c>
      <c r="X404" s="181" t="str">
        <f>IF(SUM(センター管理!H404)=0,"",SUM(センター管理!H404)/1000)</f>
        <v/>
      </c>
      <c r="Y404" s="181" t="str">
        <f>IF(SUM(センター管理!I404)=0,"",SUM(センター管理!I404)/1000)</f>
        <v/>
      </c>
      <c r="Z404" s="181" t="str">
        <f>IF(SUM(センター管理!K404)=0,"",SUM(センター管理!K404)/1000)</f>
        <v/>
      </c>
      <c r="AA404" s="181" t="e">
        <f>IF(SUM(センター管理!#REF!)=0,"",SUM(センター管理!#REF!)/1000)</f>
        <v>#REF!</v>
      </c>
      <c r="AB404" s="181" t="str">
        <f>IF(SUM(居宅!H404)=0,"",SUM(居宅!H404)/1000)</f>
        <v/>
      </c>
      <c r="AC404" s="181" t="str">
        <f>IF(SUM(居宅!I404)=0,"",SUM(居宅!I404)/1000)</f>
        <v/>
      </c>
      <c r="AD404" s="181" t="str">
        <f>IF(SUM(居宅!L404)=0,"",SUM(居宅!L404)/1000)</f>
        <v/>
      </c>
      <c r="AE404" s="181" t="str">
        <f>IF(SUM(居宅!AF404)=0,"",SUM(居宅!AF404)/1000)</f>
        <v/>
      </c>
      <c r="AF404" s="181" t="str">
        <f>IF(SUM(居宅!AJ404)=0,"",SUM(居宅!AJ404)/1000)</f>
        <v/>
      </c>
      <c r="AG404" s="181" t="str">
        <f>IF(SUM(居宅!AT404)=0,"",SUM(居宅!AT404)/1000)</f>
        <v/>
      </c>
      <c r="AH404" s="181" t="str">
        <f>IF(SUM(居宅!BA404)=0,"",SUM(居宅!BA404)/1000)</f>
        <v/>
      </c>
      <c r="AI404" s="181" t="str">
        <f>IF(SUM(作業所!H404)=0,"",SUM(作業所!H404)/1000)</f>
        <v/>
      </c>
      <c r="AJ404" s="181" t="str">
        <f>IF(SUM(作業所!I404)=0,"",SUM(作業所!I404)/1000)</f>
        <v/>
      </c>
      <c r="AK404" s="181" t="str">
        <f>IF(SUM(作業所!K404)=0,"",SUM(作業所!K404)/1000)</f>
        <v/>
      </c>
      <c r="AL404" s="181" t="str">
        <f>IF(SUM(作業所!R404)=0,"",SUM(作業所!R404)/1000)</f>
        <v/>
      </c>
      <c r="AM404" s="181" t="str">
        <f>IF(SUM('市受託(公益)'!H404)=0,"",SUM('市受託(公益)'!H404)/1000)</f>
        <v/>
      </c>
      <c r="AN404" s="188"/>
      <c r="AO404" s="188"/>
      <c r="AP404" s="188"/>
      <c r="AQ404" s="188"/>
    </row>
    <row r="405" spans="1:43" ht="16.5" hidden="1" customHeight="1" outlineLevel="1">
      <c r="A405" s="183"/>
      <c r="D405" s="28" t="s">
        <v>608</v>
      </c>
      <c r="E405" s="48" t="s">
        <v>417</v>
      </c>
      <c r="F405" s="49"/>
      <c r="G405" s="185"/>
      <c r="H405" s="211"/>
      <c r="I405" s="211" t="str">
        <f t="shared" si="12"/>
        <v/>
      </c>
      <c r="J405" s="211" t="str">
        <f t="shared" si="13"/>
        <v xml:space="preserve"> </v>
      </c>
      <c r="K405" s="186" t="str">
        <f>IF(SUM(法人!H405)=0,"",SUM(法人!H405)/1000)</f>
        <v/>
      </c>
      <c r="L405" s="181" t="str">
        <f>IF(SUM(地域!H405)=0,"",SUM(地域!H405)/1000)</f>
        <v/>
      </c>
      <c r="M405" s="181" t="str">
        <f>IF(SUM(相談!H405)=0,"",SUM(相談!H405)/1000)</f>
        <v/>
      </c>
      <c r="N405" s="181" t="str">
        <f>IF(SUM(相談!I405)=0,"",SUM(相談!I405)/1000)</f>
        <v/>
      </c>
      <c r="O405" s="181" t="str">
        <f>IF(SUM(相談!M405)=0,"",SUM(相談!M405)/1000)</f>
        <v/>
      </c>
      <c r="P405" s="181" t="str">
        <f>IF(SUM(相談!T405)=0,"",SUM(相談!T405)/1000)</f>
        <v/>
      </c>
      <c r="Q405" s="181" t="str">
        <f>IF(SUM(基金!H405)=0,"",SUM(基金!H405)/1000)</f>
        <v/>
      </c>
      <c r="R405" s="181" t="str">
        <f>IF(SUM(善銀!H405)=0,"",SUM(善銀!H405)/1000)</f>
        <v/>
      </c>
      <c r="S405" s="181" t="str">
        <f>IF(SUM(一般募金!H405)=0,"",SUM(一般募金!H405)/1000)</f>
        <v/>
      </c>
      <c r="T405" s="181" t="str">
        <f>IF(SUM(一般募金!I405)=0,"",SUM(一般募金!I405)/1000)</f>
        <v/>
      </c>
      <c r="U405" s="181" t="e">
        <f>IF(SUM(一般募金!#REF!)=0,"",SUM(一般募金!#REF!)/1000)</f>
        <v>#REF!</v>
      </c>
      <c r="V405" s="181" t="str">
        <f>IF(SUM(一般募金!K405)=0,"",SUM(一般募金!K405)/1000)</f>
        <v/>
      </c>
      <c r="W405" s="181" t="str">
        <f>IF(SUM(歳末募金!H405)=0,"",SUM(歳末募金!I405)/1000)</f>
        <v/>
      </c>
      <c r="X405" s="181" t="str">
        <f>IF(SUM(センター管理!H405)=0,"",SUM(センター管理!H405)/1000)</f>
        <v/>
      </c>
      <c r="Y405" s="181" t="str">
        <f>IF(SUM(センター管理!I405)=0,"",SUM(センター管理!I405)/1000)</f>
        <v/>
      </c>
      <c r="Z405" s="181" t="str">
        <f>IF(SUM(センター管理!K405)=0,"",SUM(センター管理!K405)/1000)</f>
        <v/>
      </c>
      <c r="AA405" s="181" t="e">
        <f>IF(SUM(センター管理!#REF!)=0,"",SUM(センター管理!#REF!)/1000)</f>
        <v>#REF!</v>
      </c>
      <c r="AB405" s="181" t="str">
        <f>IF(SUM(居宅!H405)=0,"",SUM(居宅!H405)/1000)</f>
        <v/>
      </c>
      <c r="AC405" s="181" t="str">
        <f>IF(SUM(居宅!I405)=0,"",SUM(居宅!I405)/1000)</f>
        <v/>
      </c>
      <c r="AD405" s="181" t="str">
        <f>IF(SUM(居宅!L405)=0,"",SUM(居宅!L405)/1000)</f>
        <v/>
      </c>
      <c r="AE405" s="181" t="str">
        <f>IF(SUM(居宅!AF405)=0,"",SUM(居宅!AF405)/1000)</f>
        <v/>
      </c>
      <c r="AF405" s="181" t="str">
        <f>IF(SUM(居宅!AJ405)=0,"",SUM(居宅!AJ405)/1000)</f>
        <v/>
      </c>
      <c r="AG405" s="181" t="str">
        <f>IF(SUM(居宅!AT405)=0,"",SUM(居宅!AT405)/1000)</f>
        <v/>
      </c>
      <c r="AH405" s="181" t="str">
        <f>IF(SUM(居宅!BA405)=0,"",SUM(居宅!BA405)/1000)</f>
        <v/>
      </c>
      <c r="AI405" s="181" t="str">
        <f>IF(SUM(作業所!H405)=0,"",SUM(作業所!H405)/1000)</f>
        <v/>
      </c>
      <c r="AJ405" s="181" t="str">
        <f>IF(SUM(作業所!I405)=0,"",SUM(作業所!I405)/1000)</f>
        <v/>
      </c>
      <c r="AK405" s="181" t="str">
        <f>IF(SUM(作業所!K405)=0,"",SUM(作業所!K405)/1000)</f>
        <v/>
      </c>
      <c r="AL405" s="181" t="str">
        <f>IF(SUM(作業所!R405)=0,"",SUM(作業所!R405)/1000)</f>
        <v/>
      </c>
      <c r="AM405" s="181" t="str">
        <f>IF(SUM('市受託(公益)'!H405)=0,"",SUM('市受託(公益)'!H405)/1000)</f>
        <v/>
      </c>
      <c r="AN405" s="188"/>
      <c r="AO405" s="188"/>
      <c r="AP405" s="188"/>
      <c r="AQ405" s="188"/>
    </row>
    <row r="406" spans="1:43" ht="16.5" hidden="1" customHeight="1" outlineLevel="1">
      <c r="A406" s="183"/>
      <c r="D406" s="28" t="s">
        <v>609</v>
      </c>
      <c r="E406" s="48" t="s">
        <v>400</v>
      </c>
      <c r="F406" s="49"/>
      <c r="G406" s="185"/>
      <c r="H406" s="211">
        <v>33646</v>
      </c>
      <c r="I406" s="211">
        <f t="shared" si="12"/>
        <v>24195</v>
      </c>
      <c r="J406" s="211">
        <f t="shared" si="13"/>
        <v>-9451</v>
      </c>
      <c r="K406" s="186">
        <f>IF(SUM(法人!H406)=0,"",SUM(法人!H406)/1000)</f>
        <v>24195</v>
      </c>
      <c r="L406" s="181" t="str">
        <f>IF(SUM(地域!H406)=0,"",SUM(地域!H406)/1000)</f>
        <v/>
      </c>
      <c r="M406" s="181" t="str">
        <f>IF(SUM(相談!H406)=0,"",SUM(相談!H406)/1000)</f>
        <v/>
      </c>
      <c r="N406" s="181" t="str">
        <f>IF(SUM(相談!I406)=0,"",SUM(相談!I406)/1000)</f>
        <v/>
      </c>
      <c r="O406" s="181" t="str">
        <f>IF(SUM(相談!M406)=0,"",SUM(相談!M406)/1000)</f>
        <v/>
      </c>
      <c r="P406" s="181" t="str">
        <f>IF(SUM(相談!T406)=0,"",SUM(相談!T406)/1000)</f>
        <v/>
      </c>
      <c r="Q406" s="181" t="str">
        <f>IF(SUM(基金!H406)=0,"",SUM(基金!H406)/1000)</f>
        <v/>
      </c>
      <c r="R406" s="181" t="str">
        <f>IF(SUM(善銀!H406)=0,"",SUM(善銀!H406)/1000)</f>
        <v/>
      </c>
      <c r="S406" s="181" t="str">
        <f>IF(SUM(一般募金!H406)=0,"",SUM(一般募金!H406)/1000)</f>
        <v/>
      </c>
      <c r="T406" s="181" t="str">
        <f>IF(SUM(一般募金!I406)=0,"",SUM(一般募金!I406)/1000)</f>
        <v/>
      </c>
      <c r="U406" s="181" t="e">
        <f>IF(SUM(一般募金!#REF!)=0,"",SUM(一般募金!#REF!)/1000)</f>
        <v>#REF!</v>
      </c>
      <c r="V406" s="181" t="str">
        <f>IF(SUM(一般募金!K406)=0,"",SUM(一般募金!K406)/1000)</f>
        <v/>
      </c>
      <c r="W406" s="181" t="str">
        <f>IF(SUM(歳末募金!H406)=0,"",SUM(歳末募金!I406)/1000)</f>
        <v/>
      </c>
      <c r="X406" s="181" t="str">
        <f>IF(SUM(センター管理!H406)=0,"",SUM(センター管理!H406)/1000)</f>
        <v/>
      </c>
      <c r="Y406" s="181" t="str">
        <f>IF(SUM(センター管理!I406)=0,"",SUM(センター管理!I406)/1000)</f>
        <v/>
      </c>
      <c r="Z406" s="181" t="str">
        <f>IF(SUM(センター管理!K406)=0,"",SUM(センター管理!K406)/1000)</f>
        <v/>
      </c>
      <c r="AA406" s="181" t="e">
        <f>IF(SUM(センター管理!#REF!)=0,"",SUM(センター管理!#REF!)/1000)</f>
        <v>#REF!</v>
      </c>
      <c r="AB406" s="181" t="str">
        <f>IF(SUM(居宅!H406)=0,"",SUM(居宅!H406)/1000)</f>
        <v/>
      </c>
      <c r="AC406" s="181" t="str">
        <f>IF(SUM(居宅!I406)=0,"",SUM(居宅!I406)/1000)</f>
        <v/>
      </c>
      <c r="AD406" s="181" t="str">
        <f>IF(SUM(居宅!L406)=0,"",SUM(居宅!L406)/1000)</f>
        <v/>
      </c>
      <c r="AE406" s="181" t="str">
        <f>IF(SUM(居宅!AF406)=0,"",SUM(居宅!AF406)/1000)</f>
        <v/>
      </c>
      <c r="AF406" s="181" t="str">
        <f>IF(SUM(居宅!AJ406)=0,"",SUM(居宅!AJ406)/1000)</f>
        <v/>
      </c>
      <c r="AG406" s="181" t="str">
        <f>IF(SUM(居宅!AT406)=0,"",SUM(居宅!AT406)/1000)</f>
        <v/>
      </c>
      <c r="AH406" s="181" t="str">
        <f>IF(SUM(居宅!BA406)=0,"",SUM(居宅!BA406)/1000)</f>
        <v/>
      </c>
      <c r="AI406" s="181" t="str">
        <f>IF(SUM(作業所!H406)=0,"",SUM(作業所!H406)/1000)</f>
        <v/>
      </c>
      <c r="AJ406" s="181" t="str">
        <f>IF(SUM(作業所!I406)=0,"",SUM(作業所!I406)/1000)</f>
        <v/>
      </c>
      <c r="AK406" s="181" t="str">
        <f>IF(SUM(作業所!K406)=0,"",SUM(作業所!K406)/1000)</f>
        <v/>
      </c>
      <c r="AL406" s="181" t="str">
        <f>IF(SUM(作業所!R406)=0,"",SUM(作業所!R406)/1000)</f>
        <v/>
      </c>
      <c r="AM406" s="181" t="str">
        <f>IF(SUM('市受託(公益)'!H406)=0,"",SUM('市受託(公益)'!H406)/1000)</f>
        <v/>
      </c>
      <c r="AN406" s="188"/>
      <c r="AO406" s="188"/>
      <c r="AP406" s="188"/>
      <c r="AQ406" s="188"/>
    </row>
    <row r="407" spans="1:43" ht="16.5" hidden="1" customHeight="1" outlineLevel="1">
      <c r="A407" s="183"/>
      <c r="D407" s="28" t="s">
        <v>610</v>
      </c>
      <c r="E407" s="48" t="s">
        <v>418</v>
      </c>
      <c r="F407" s="49"/>
      <c r="G407" s="185"/>
      <c r="H407" s="211">
        <v>3261</v>
      </c>
      <c r="I407" s="211">
        <f t="shared" si="12"/>
        <v>5034</v>
      </c>
      <c r="J407" s="211">
        <f t="shared" si="13"/>
        <v>1773</v>
      </c>
      <c r="K407" s="186">
        <f>IF(SUM(法人!H407)=0,"",SUM(法人!H407)/1000)</f>
        <v>5034</v>
      </c>
      <c r="L407" s="181" t="str">
        <f>IF(SUM(地域!H407)=0,"",SUM(地域!H407)/1000)</f>
        <v/>
      </c>
      <c r="M407" s="181" t="str">
        <f>IF(SUM(相談!H407)=0,"",SUM(相談!H407)/1000)</f>
        <v/>
      </c>
      <c r="N407" s="181" t="str">
        <f>IF(SUM(相談!I407)=0,"",SUM(相談!I407)/1000)</f>
        <v/>
      </c>
      <c r="O407" s="181" t="str">
        <f>IF(SUM(相談!M407)=0,"",SUM(相談!M407)/1000)</f>
        <v/>
      </c>
      <c r="P407" s="181" t="str">
        <f>IF(SUM(相談!T407)=0,"",SUM(相談!T407)/1000)</f>
        <v/>
      </c>
      <c r="Q407" s="181" t="str">
        <f>IF(SUM(基金!H407)=0,"",SUM(基金!H407)/1000)</f>
        <v/>
      </c>
      <c r="R407" s="181" t="str">
        <f>IF(SUM(善銀!H407)=0,"",SUM(善銀!H407)/1000)</f>
        <v/>
      </c>
      <c r="S407" s="181" t="str">
        <f>IF(SUM(一般募金!H407)=0,"",SUM(一般募金!H407)/1000)</f>
        <v/>
      </c>
      <c r="T407" s="181" t="str">
        <f>IF(SUM(一般募金!I407)=0,"",SUM(一般募金!I407)/1000)</f>
        <v/>
      </c>
      <c r="U407" s="181" t="e">
        <f>IF(SUM(一般募金!#REF!)=0,"",SUM(一般募金!#REF!)/1000)</f>
        <v>#REF!</v>
      </c>
      <c r="V407" s="181" t="str">
        <f>IF(SUM(一般募金!K407)=0,"",SUM(一般募金!K407)/1000)</f>
        <v/>
      </c>
      <c r="W407" s="181" t="str">
        <f>IF(SUM(歳末募金!H407)=0,"",SUM(歳末募金!I407)/1000)</f>
        <v/>
      </c>
      <c r="X407" s="181" t="str">
        <f>IF(SUM(センター管理!H407)=0,"",SUM(センター管理!H407)/1000)</f>
        <v/>
      </c>
      <c r="Y407" s="181" t="str">
        <f>IF(SUM(センター管理!I407)=0,"",SUM(センター管理!I407)/1000)</f>
        <v/>
      </c>
      <c r="Z407" s="181" t="str">
        <f>IF(SUM(センター管理!K407)=0,"",SUM(センター管理!K407)/1000)</f>
        <v/>
      </c>
      <c r="AA407" s="181" t="e">
        <f>IF(SUM(センター管理!#REF!)=0,"",SUM(センター管理!#REF!)/1000)</f>
        <v>#REF!</v>
      </c>
      <c r="AB407" s="181" t="str">
        <f>IF(SUM(居宅!H407)=0,"",SUM(居宅!H407)/1000)</f>
        <v/>
      </c>
      <c r="AC407" s="181" t="str">
        <f>IF(SUM(居宅!I407)=0,"",SUM(居宅!I407)/1000)</f>
        <v/>
      </c>
      <c r="AD407" s="181" t="str">
        <f>IF(SUM(居宅!L407)=0,"",SUM(居宅!L407)/1000)</f>
        <v/>
      </c>
      <c r="AE407" s="181" t="str">
        <f>IF(SUM(居宅!AF407)=0,"",SUM(居宅!AF407)/1000)</f>
        <v/>
      </c>
      <c r="AF407" s="181" t="str">
        <f>IF(SUM(居宅!AJ407)=0,"",SUM(居宅!AJ407)/1000)</f>
        <v/>
      </c>
      <c r="AG407" s="181" t="str">
        <f>IF(SUM(居宅!AT407)=0,"",SUM(居宅!AT407)/1000)</f>
        <v/>
      </c>
      <c r="AH407" s="181" t="str">
        <f>IF(SUM(居宅!BA407)=0,"",SUM(居宅!BA407)/1000)</f>
        <v/>
      </c>
      <c r="AI407" s="181" t="str">
        <f>IF(SUM(作業所!H407)=0,"",SUM(作業所!H407)/1000)</f>
        <v/>
      </c>
      <c r="AJ407" s="181" t="str">
        <f>IF(SUM(作業所!I407)=0,"",SUM(作業所!I407)/1000)</f>
        <v/>
      </c>
      <c r="AK407" s="181" t="str">
        <f>IF(SUM(作業所!K407)=0,"",SUM(作業所!K407)/1000)</f>
        <v/>
      </c>
      <c r="AL407" s="181" t="str">
        <f>IF(SUM(作業所!R407)=0,"",SUM(作業所!R407)/1000)</f>
        <v/>
      </c>
      <c r="AM407" s="181" t="str">
        <f>IF(SUM('市受託(公益)'!H407)=0,"",SUM('市受託(公益)'!H407)/1000)</f>
        <v/>
      </c>
      <c r="AN407" s="188"/>
      <c r="AO407" s="188"/>
      <c r="AP407" s="188"/>
      <c r="AQ407" s="188"/>
    </row>
    <row r="408" spans="1:43" ht="16.5" hidden="1" customHeight="1" outlineLevel="1">
      <c r="A408" s="183"/>
      <c r="D408" s="28" t="s">
        <v>611</v>
      </c>
      <c r="E408" s="48" t="s">
        <v>426</v>
      </c>
      <c r="F408" s="49"/>
      <c r="G408" s="185"/>
      <c r="H408" s="211">
        <v>18083</v>
      </c>
      <c r="I408" s="211">
        <f t="shared" si="12"/>
        <v>16380</v>
      </c>
      <c r="J408" s="211">
        <f t="shared" si="13"/>
        <v>-1703</v>
      </c>
      <c r="K408" s="186">
        <f>IF(SUM(法人!H408)=0,"",SUM(法人!H408)/1000)</f>
        <v>16380</v>
      </c>
      <c r="L408" s="181" t="str">
        <f>IF(SUM(地域!H408)=0,"",SUM(地域!H408)/1000)</f>
        <v/>
      </c>
      <c r="M408" s="181" t="str">
        <f>IF(SUM(相談!H408)=0,"",SUM(相談!H408)/1000)</f>
        <v/>
      </c>
      <c r="N408" s="181" t="str">
        <f>IF(SUM(相談!I408)=0,"",SUM(相談!I408)/1000)</f>
        <v/>
      </c>
      <c r="O408" s="181" t="str">
        <f>IF(SUM(相談!M408)=0,"",SUM(相談!M408)/1000)</f>
        <v/>
      </c>
      <c r="P408" s="181" t="str">
        <f>IF(SUM(相談!T408)=0,"",SUM(相談!T408)/1000)</f>
        <v/>
      </c>
      <c r="Q408" s="181" t="str">
        <f>IF(SUM(基金!H408)=0,"",SUM(基金!H408)/1000)</f>
        <v/>
      </c>
      <c r="R408" s="181" t="str">
        <f>IF(SUM(善銀!H408)=0,"",SUM(善銀!H408)/1000)</f>
        <v/>
      </c>
      <c r="S408" s="181" t="str">
        <f>IF(SUM(一般募金!H408)=0,"",SUM(一般募金!H408)/1000)</f>
        <v/>
      </c>
      <c r="T408" s="181" t="str">
        <f>IF(SUM(一般募金!I408)=0,"",SUM(一般募金!I408)/1000)</f>
        <v/>
      </c>
      <c r="U408" s="181" t="e">
        <f>IF(SUM(一般募金!#REF!)=0,"",SUM(一般募金!#REF!)/1000)</f>
        <v>#REF!</v>
      </c>
      <c r="V408" s="181" t="str">
        <f>IF(SUM(一般募金!K408)=0,"",SUM(一般募金!K408)/1000)</f>
        <v/>
      </c>
      <c r="W408" s="181" t="str">
        <f>IF(SUM(歳末募金!H408)=0,"",SUM(歳末募金!I408)/1000)</f>
        <v/>
      </c>
      <c r="X408" s="181" t="str">
        <f>IF(SUM(センター管理!H408)=0,"",SUM(センター管理!H408)/1000)</f>
        <v/>
      </c>
      <c r="Y408" s="181" t="str">
        <f>IF(SUM(センター管理!I408)=0,"",SUM(センター管理!I408)/1000)</f>
        <v/>
      </c>
      <c r="Z408" s="181" t="str">
        <f>IF(SUM(センター管理!K408)=0,"",SUM(センター管理!K408)/1000)</f>
        <v/>
      </c>
      <c r="AA408" s="181" t="e">
        <f>IF(SUM(センター管理!#REF!)=0,"",SUM(センター管理!#REF!)/1000)</f>
        <v>#REF!</v>
      </c>
      <c r="AB408" s="181" t="str">
        <f>IF(SUM(居宅!H408)=0,"",SUM(居宅!H408)/1000)</f>
        <v/>
      </c>
      <c r="AC408" s="181" t="str">
        <f>IF(SUM(居宅!I408)=0,"",SUM(居宅!I408)/1000)</f>
        <v/>
      </c>
      <c r="AD408" s="181" t="str">
        <f>IF(SUM(居宅!L408)=0,"",SUM(居宅!L408)/1000)</f>
        <v/>
      </c>
      <c r="AE408" s="181" t="str">
        <f>IF(SUM(居宅!AF408)=0,"",SUM(居宅!AF408)/1000)</f>
        <v/>
      </c>
      <c r="AF408" s="181" t="str">
        <f>IF(SUM(居宅!AJ408)=0,"",SUM(居宅!AJ408)/1000)</f>
        <v/>
      </c>
      <c r="AG408" s="181" t="str">
        <f>IF(SUM(居宅!AT408)=0,"",SUM(居宅!AT408)/1000)</f>
        <v/>
      </c>
      <c r="AH408" s="181" t="str">
        <f>IF(SUM(居宅!BA408)=0,"",SUM(居宅!BA408)/1000)</f>
        <v/>
      </c>
      <c r="AI408" s="181" t="str">
        <f>IF(SUM(作業所!H408)=0,"",SUM(作業所!H408)/1000)</f>
        <v/>
      </c>
      <c r="AJ408" s="181" t="str">
        <f>IF(SUM(作業所!I408)=0,"",SUM(作業所!I408)/1000)</f>
        <v/>
      </c>
      <c r="AK408" s="181" t="str">
        <f>IF(SUM(作業所!K408)=0,"",SUM(作業所!K408)/1000)</f>
        <v/>
      </c>
      <c r="AL408" s="181" t="str">
        <f>IF(SUM(作業所!R408)=0,"",SUM(作業所!R408)/1000)</f>
        <v/>
      </c>
      <c r="AM408" s="181" t="str">
        <f>IF(SUM('市受託(公益)'!H408)=0,"",SUM('市受託(公益)'!H408)/1000)</f>
        <v/>
      </c>
      <c r="AN408" s="188" t="str">
        <f>IF(SUM('市受託(公益)'!I408)=0,"",SUM('市受託(公益)'!I408)/1000)</f>
        <v/>
      </c>
      <c r="AO408" s="188" t="str">
        <f>IF(SUM('市受託(公益)'!K408)=0,"",SUM('市受託(公益)'!K408)/1000)</f>
        <v/>
      </c>
      <c r="AP408" s="188" t="str">
        <f>IF(SUM('市受託(公益)'!M408)=0,"",SUM('市受託(公益)'!M408)/1000)</f>
        <v/>
      </c>
      <c r="AQ408" s="188" t="e">
        <f>IF(SUM('市受託(公益)'!#REF!)=0,"",SUM('市受託(公益)'!#REF!)/1000)</f>
        <v>#REF!</v>
      </c>
    </row>
    <row r="409" spans="1:43" ht="16.5" hidden="1" customHeight="1" outlineLevel="1">
      <c r="A409" s="183"/>
      <c r="D409" s="28" t="s">
        <v>612</v>
      </c>
      <c r="E409" s="48" t="s">
        <v>415</v>
      </c>
      <c r="F409" s="49"/>
      <c r="G409" s="185"/>
      <c r="H409" s="211" t="s">
        <v>771</v>
      </c>
      <c r="I409" s="211" t="str">
        <f t="shared" si="12"/>
        <v/>
      </c>
      <c r="J409" s="211" t="str">
        <f t="shared" si="13"/>
        <v xml:space="preserve"> </v>
      </c>
      <c r="K409" s="186" t="str">
        <f>IF(SUM(法人!H409)=0,"",SUM(法人!H409)/1000)</f>
        <v/>
      </c>
      <c r="L409" s="181" t="str">
        <f>IF(SUM(地域!H409)=0,"",SUM(地域!H409)/1000)</f>
        <v/>
      </c>
      <c r="M409" s="181" t="str">
        <f>IF(SUM(相談!H409)=0,"",SUM(相談!H409)/1000)</f>
        <v/>
      </c>
      <c r="N409" s="181" t="str">
        <f>IF(SUM(相談!I409)=0,"",SUM(相談!I409)/1000)</f>
        <v/>
      </c>
      <c r="O409" s="181" t="str">
        <f>IF(SUM(相談!M409)=0,"",SUM(相談!M409)/1000)</f>
        <v/>
      </c>
      <c r="P409" s="181" t="str">
        <f>IF(SUM(相談!T409)=0,"",SUM(相談!T409)/1000)</f>
        <v/>
      </c>
      <c r="Q409" s="181" t="str">
        <f>IF(SUM(基金!H409)=0,"",SUM(基金!H409)/1000)</f>
        <v/>
      </c>
      <c r="R409" s="181" t="str">
        <f>IF(SUM(善銀!H409)=0,"",SUM(善銀!H409)/1000)</f>
        <v/>
      </c>
      <c r="S409" s="181" t="str">
        <f>IF(SUM(一般募金!H409)=0,"",SUM(一般募金!H409)/1000)</f>
        <v/>
      </c>
      <c r="T409" s="181" t="str">
        <f>IF(SUM(一般募金!I409)=0,"",SUM(一般募金!I409)/1000)</f>
        <v/>
      </c>
      <c r="U409" s="181" t="e">
        <f>IF(SUM(一般募金!#REF!)=0,"",SUM(一般募金!#REF!)/1000)</f>
        <v>#REF!</v>
      </c>
      <c r="V409" s="181" t="str">
        <f>IF(SUM(一般募金!K409)=0,"",SUM(一般募金!K409)/1000)</f>
        <v/>
      </c>
      <c r="W409" s="181" t="str">
        <f>IF(SUM(歳末募金!H409)=0,"",SUM(歳末募金!I409)/1000)</f>
        <v/>
      </c>
      <c r="X409" s="181" t="str">
        <f>IF(SUM(センター管理!H409)=0,"",SUM(センター管理!H409)/1000)</f>
        <v/>
      </c>
      <c r="Y409" s="181" t="str">
        <f>IF(SUM(センター管理!I409)=0,"",SUM(センター管理!I409)/1000)</f>
        <v/>
      </c>
      <c r="Z409" s="181" t="str">
        <f>IF(SUM(センター管理!K409)=0,"",SUM(センター管理!K409)/1000)</f>
        <v/>
      </c>
      <c r="AA409" s="181" t="e">
        <f>IF(SUM(センター管理!#REF!)=0,"",SUM(センター管理!#REF!)/1000)</f>
        <v>#REF!</v>
      </c>
      <c r="AB409" s="181" t="str">
        <f>IF(SUM(居宅!H409)=0,"",SUM(居宅!H409)/1000)</f>
        <v/>
      </c>
      <c r="AC409" s="181" t="str">
        <f>IF(SUM(居宅!I409)=0,"",SUM(居宅!I409)/1000)</f>
        <v/>
      </c>
      <c r="AD409" s="181" t="str">
        <f>IF(SUM(居宅!L409)=0,"",SUM(居宅!L409)/1000)</f>
        <v/>
      </c>
      <c r="AE409" s="181" t="str">
        <f>IF(SUM(居宅!AF409)=0,"",SUM(居宅!AF409)/1000)</f>
        <v/>
      </c>
      <c r="AF409" s="181" t="str">
        <f>IF(SUM(居宅!AJ409)=0,"",SUM(居宅!AJ409)/1000)</f>
        <v/>
      </c>
      <c r="AG409" s="181" t="str">
        <f>IF(SUM(居宅!AT409)=0,"",SUM(居宅!AT409)/1000)</f>
        <v/>
      </c>
      <c r="AH409" s="181" t="str">
        <f>IF(SUM(居宅!BA409)=0,"",SUM(居宅!BA409)/1000)</f>
        <v/>
      </c>
      <c r="AI409" s="181" t="str">
        <f>IF(SUM(作業所!H409)=0,"",SUM(作業所!H409)/1000)</f>
        <v/>
      </c>
      <c r="AJ409" s="181" t="str">
        <f>IF(SUM(作業所!I409)=0,"",SUM(作業所!I409)/1000)</f>
        <v/>
      </c>
      <c r="AK409" s="181" t="str">
        <f>IF(SUM(作業所!K409)=0,"",SUM(作業所!K409)/1000)</f>
        <v/>
      </c>
      <c r="AL409" s="181" t="str">
        <f>IF(SUM(作業所!R409)=0,"",SUM(作業所!R409)/1000)</f>
        <v/>
      </c>
      <c r="AM409" s="181" t="str">
        <f>IF(SUM('市受託(公益)'!H409)=0,"",SUM('市受託(公益)'!H409)/1000)</f>
        <v/>
      </c>
      <c r="AN409" s="188"/>
      <c r="AO409" s="188"/>
      <c r="AP409" s="188"/>
      <c r="AQ409" s="188"/>
    </row>
    <row r="410" spans="1:43" ht="16.5" hidden="1" customHeight="1" outlineLevel="1">
      <c r="A410" s="183"/>
      <c r="B410" s="18"/>
      <c r="C410" s="184"/>
      <c r="D410" s="28" t="s">
        <v>613</v>
      </c>
      <c r="E410" s="48" t="s">
        <v>237</v>
      </c>
      <c r="F410" s="48"/>
      <c r="G410" s="185"/>
      <c r="H410" s="211">
        <v>38765</v>
      </c>
      <c r="I410" s="211">
        <f t="shared" si="12"/>
        <v>73303</v>
      </c>
      <c r="J410" s="211">
        <f t="shared" si="13"/>
        <v>34538</v>
      </c>
      <c r="K410" s="186" t="str">
        <f>IF(SUM(法人!H410)=0,"",SUM(法人!H410)/1000)</f>
        <v/>
      </c>
      <c r="L410" s="181">
        <f>IF(SUM(地域!H410)=0,"",SUM(地域!H410)/1000)</f>
        <v>33967</v>
      </c>
      <c r="M410" s="181">
        <f>IF(SUM(相談!H410)=0,"",SUM(相談!H410)/1000)</f>
        <v>32554</v>
      </c>
      <c r="N410" s="181">
        <f>IF(SUM(相談!I410)=0,"",SUM(相談!I410)/1000)</f>
        <v>32554</v>
      </c>
      <c r="O410" s="181" t="str">
        <f>IF(SUM(相談!M410)=0,"",SUM(相談!M410)/1000)</f>
        <v/>
      </c>
      <c r="P410" s="181" t="str">
        <f>IF(SUM(相談!T410)=0,"",SUM(相談!T410)/1000)</f>
        <v/>
      </c>
      <c r="Q410" s="181" t="str">
        <f>IF(SUM(基金!H410)=0,"",SUM(基金!H410)/1000)</f>
        <v/>
      </c>
      <c r="R410" s="181" t="str">
        <f>IF(SUM(善銀!H410)=0,"",SUM(善銀!H410)/1000)</f>
        <v/>
      </c>
      <c r="S410" s="181" t="str">
        <f>IF(SUM(一般募金!H410)=0,"",SUM(一般募金!H410)/1000)</f>
        <v/>
      </c>
      <c r="T410" s="181" t="str">
        <f>IF(SUM(一般募金!I410)=0,"",SUM(一般募金!I410)/1000)</f>
        <v/>
      </c>
      <c r="U410" s="181" t="e">
        <f>IF(SUM(一般募金!#REF!)=0,"",SUM(一般募金!#REF!)/1000)</f>
        <v>#REF!</v>
      </c>
      <c r="V410" s="181" t="str">
        <f>IF(SUM(一般募金!K410)=0,"",SUM(一般募金!K410)/1000)</f>
        <v/>
      </c>
      <c r="W410" s="181" t="str">
        <f>IF(SUM(歳末募金!H410)=0,"",SUM(歳末募金!I410)/1000)</f>
        <v/>
      </c>
      <c r="X410" s="181" t="str">
        <f>IF(SUM(センター管理!H410)=0,"",SUM(センター管理!H410)/1000)</f>
        <v/>
      </c>
      <c r="Y410" s="181" t="str">
        <f>IF(SUM(センター管理!I410)=0,"",SUM(センター管理!I410)/1000)</f>
        <v/>
      </c>
      <c r="Z410" s="181" t="str">
        <f>IF(SUM(センター管理!K410)=0,"",SUM(センター管理!K410)/1000)</f>
        <v/>
      </c>
      <c r="AA410" s="181" t="e">
        <f>IF(SUM(センター管理!#REF!)=0,"",SUM(センター管理!#REF!)/1000)</f>
        <v>#REF!</v>
      </c>
      <c r="AB410" s="181">
        <f>IF(SUM(居宅!H410)=0,"",SUM(居宅!H410)/1000)</f>
        <v>6782</v>
      </c>
      <c r="AC410" s="181" t="str">
        <f>IF(SUM(居宅!I410)=0,"",SUM(居宅!I410)/1000)</f>
        <v/>
      </c>
      <c r="AD410" s="181">
        <f>IF(SUM(居宅!L410)=0,"",SUM(居宅!L410)/1000)</f>
        <v>6782</v>
      </c>
      <c r="AE410" s="181" t="str">
        <f>IF(SUM(居宅!AF410)=0,"",SUM(居宅!AF410)/1000)</f>
        <v/>
      </c>
      <c r="AF410" s="181" t="str">
        <f>IF(SUM(居宅!AJ410)=0,"",SUM(居宅!AJ410)/1000)</f>
        <v/>
      </c>
      <c r="AG410" s="181" t="str">
        <f>IF(SUM(居宅!AT410)=0,"",SUM(居宅!AT410)/1000)</f>
        <v/>
      </c>
      <c r="AH410" s="181" t="str">
        <f>IF(SUM(居宅!BA410)=0,"",SUM(居宅!BA410)/1000)</f>
        <v/>
      </c>
      <c r="AI410" s="181" t="str">
        <f>IF(SUM(作業所!H410)=0,"",SUM(作業所!H410)/1000)</f>
        <v/>
      </c>
      <c r="AJ410" s="181" t="str">
        <f>IF(SUM(作業所!I410)=0,"",SUM(作業所!I410)/1000)</f>
        <v/>
      </c>
      <c r="AK410" s="181" t="str">
        <f>IF(SUM(作業所!K410)=0,"",SUM(作業所!K410)/1000)</f>
        <v/>
      </c>
      <c r="AL410" s="181" t="str">
        <f>IF(SUM(作業所!R410)=0,"",SUM(作業所!R410)/1000)</f>
        <v/>
      </c>
      <c r="AM410" s="181" t="str">
        <f>IF(SUM('市受託(公益)'!H410)=0,"",SUM('市受託(公益)'!H410)/1000)</f>
        <v/>
      </c>
      <c r="AN410" s="188" t="str">
        <f>IF(SUM('市受託(公益)'!I410)=0,"",SUM('市受託(公益)'!I410)/1000)</f>
        <v/>
      </c>
      <c r="AO410" s="188" t="str">
        <f>IF(SUM('市受託(公益)'!K410)=0,"",SUM('市受託(公益)'!K410)/1000)</f>
        <v/>
      </c>
      <c r="AP410" s="188" t="str">
        <f>IF(SUM('市受託(公益)'!M410)=0,"",SUM('市受託(公益)'!M410)/1000)</f>
        <v/>
      </c>
      <c r="AQ410" s="188" t="e">
        <f>IF(SUM('市受託(公益)'!#REF!)=0,"",SUM('市受託(公益)'!#REF!)/1000)</f>
        <v>#REF!</v>
      </c>
    </row>
    <row r="411" spans="1:43" s="182" customFormat="1" ht="16.5" collapsed="1">
      <c r="A411" s="177"/>
      <c r="B411" s="15" t="s">
        <v>730</v>
      </c>
      <c r="C411" s="16" t="s">
        <v>238</v>
      </c>
      <c r="D411" s="19"/>
      <c r="E411" s="185"/>
      <c r="F411" s="190"/>
      <c r="G411" s="189"/>
      <c r="H411" s="211" t="s">
        <v>771</v>
      </c>
      <c r="I411" s="211" t="str">
        <f t="shared" si="12"/>
        <v/>
      </c>
      <c r="J411" s="211" t="str">
        <f t="shared" si="13"/>
        <v xml:space="preserve"> </v>
      </c>
      <c r="K411" s="186" t="str">
        <f>IF(SUM(法人!H411)=0,"",SUM(法人!H411)/1000)</f>
        <v/>
      </c>
      <c r="L411" s="181" t="str">
        <f>IF(SUM(地域!H411)=0,"",SUM(地域!H411)/1000)</f>
        <v/>
      </c>
      <c r="M411" s="181" t="str">
        <f>IF(SUM(相談!H411)=0,"",SUM(相談!H411)/1000)</f>
        <v/>
      </c>
      <c r="N411" s="181" t="str">
        <f>IF(SUM(相談!I411)=0,"",SUM(相談!I411)/1000)</f>
        <v/>
      </c>
      <c r="O411" s="181" t="str">
        <f>IF(SUM(相談!M411)=0,"",SUM(相談!M411)/1000)</f>
        <v/>
      </c>
      <c r="P411" s="181" t="str">
        <f>IF(SUM(相談!T411)=0,"",SUM(相談!T411)/1000)</f>
        <v/>
      </c>
      <c r="Q411" s="181" t="str">
        <f>IF(SUM(基金!H411)=0,"",SUM(基金!H411)/1000)</f>
        <v/>
      </c>
      <c r="R411" s="181" t="str">
        <f>IF(SUM(善銀!H411)=0,"",SUM(善銀!H411)/1000)</f>
        <v/>
      </c>
      <c r="S411" s="181" t="str">
        <f>IF(SUM(一般募金!H411)=0,"",SUM(一般募金!H411)/1000)</f>
        <v/>
      </c>
      <c r="T411" s="181" t="str">
        <f>IF(SUM(一般募金!I411)=0,"",SUM(一般募金!I411)/1000)</f>
        <v/>
      </c>
      <c r="U411" s="181" t="e">
        <f>IF(SUM(一般募金!#REF!)=0,"",SUM(一般募金!#REF!)/1000)</f>
        <v>#REF!</v>
      </c>
      <c r="V411" s="181" t="str">
        <f>IF(SUM(一般募金!K411)=0,"",SUM(一般募金!K411)/1000)</f>
        <v/>
      </c>
      <c r="W411" s="181" t="str">
        <f>IF(SUM(歳末募金!H411)=0,"",SUM(歳末募金!I411)/1000)</f>
        <v/>
      </c>
      <c r="X411" s="181" t="str">
        <f>IF(SUM(センター管理!H411)=0,"",SUM(センター管理!H411)/1000)</f>
        <v/>
      </c>
      <c r="Y411" s="181" t="str">
        <f>IF(SUM(センター管理!I411)=0,"",SUM(センター管理!I411)/1000)</f>
        <v/>
      </c>
      <c r="Z411" s="181" t="str">
        <f>IF(SUM(センター管理!K411)=0,"",SUM(センター管理!K411)/1000)</f>
        <v/>
      </c>
      <c r="AA411" s="181" t="e">
        <f>IF(SUM(センター管理!#REF!)=0,"",SUM(センター管理!#REF!)/1000)</f>
        <v>#REF!</v>
      </c>
      <c r="AB411" s="181" t="str">
        <f>IF(SUM(居宅!H411)=0,"",SUM(居宅!H411)/1000)</f>
        <v/>
      </c>
      <c r="AC411" s="181" t="str">
        <f>IF(SUM(居宅!I411)=0,"",SUM(居宅!I411)/1000)</f>
        <v/>
      </c>
      <c r="AD411" s="181" t="str">
        <f>IF(SUM(居宅!L411)=0,"",SUM(居宅!L411)/1000)</f>
        <v/>
      </c>
      <c r="AE411" s="181" t="str">
        <f>IF(SUM(居宅!AF411)=0,"",SUM(居宅!AF411)/1000)</f>
        <v/>
      </c>
      <c r="AF411" s="181" t="str">
        <f>IF(SUM(居宅!AJ411)=0,"",SUM(居宅!AJ411)/1000)</f>
        <v/>
      </c>
      <c r="AG411" s="181" t="str">
        <f>IF(SUM(居宅!AT411)=0,"",SUM(居宅!AT411)/1000)</f>
        <v/>
      </c>
      <c r="AH411" s="181" t="str">
        <f>IF(SUM(居宅!BA411)=0,"",SUM(居宅!BA411)/1000)</f>
        <v/>
      </c>
      <c r="AI411" s="181" t="str">
        <f>IF(SUM(作業所!H411)=0,"",SUM(作業所!H411)/1000)</f>
        <v/>
      </c>
      <c r="AJ411" s="181" t="str">
        <f>IF(SUM(作業所!I411)=0,"",SUM(作業所!I411)/1000)</f>
        <v/>
      </c>
      <c r="AK411" s="181" t="str">
        <f>IF(SUM(作業所!K411)=0,"",SUM(作業所!K411)/1000)</f>
        <v/>
      </c>
      <c r="AL411" s="181" t="str">
        <f>IF(SUM(作業所!R411)=0,"",SUM(作業所!R411)/1000)</f>
        <v/>
      </c>
      <c r="AM411" s="181" t="str">
        <f>IF(SUM('市受託(公益)'!H411)=0,"",SUM('市受託(公益)'!H411)/1000)</f>
        <v/>
      </c>
      <c r="AN411" s="187" t="str">
        <f>IF(SUM('市受託(公益)'!I411)=0,"",SUM('市受託(公益)'!I411)/1000)</f>
        <v/>
      </c>
      <c r="AO411" s="187" t="str">
        <f>IF(SUM('市受託(公益)'!K411)=0,"",SUM('市受託(公益)'!K411)/1000)</f>
        <v/>
      </c>
      <c r="AP411" s="187" t="str">
        <f>IF(SUM('市受託(公益)'!M411)=0,"",SUM('市受託(公益)'!M411)/1000)</f>
        <v/>
      </c>
      <c r="AQ411" s="187" t="e">
        <f>IF(SUM('市受託(公益)'!#REF!)=0,"",SUM('市受託(公益)'!#REF!)/1000)</f>
        <v>#REF!</v>
      </c>
    </row>
    <row r="412" spans="1:43" ht="16.5" hidden="1" customHeight="1" outlineLevel="1">
      <c r="A412" s="183"/>
      <c r="B412" s="18"/>
      <c r="C412" s="184"/>
      <c r="D412" s="28" t="s">
        <v>751</v>
      </c>
      <c r="E412" s="83" t="s">
        <v>238</v>
      </c>
      <c r="F412" s="49"/>
      <c r="G412" s="185"/>
      <c r="H412" s="211" t="s">
        <v>771</v>
      </c>
      <c r="I412" s="211" t="str">
        <f t="shared" si="12"/>
        <v/>
      </c>
      <c r="J412" s="211" t="str">
        <f t="shared" si="13"/>
        <v xml:space="preserve"> </v>
      </c>
      <c r="K412" s="186" t="str">
        <f>IF(SUM(法人!H412)=0,"",SUM(法人!H412)/1000)</f>
        <v/>
      </c>
      <c r="L412" s="181" t="str">
        <f>IF(SUM(地域!H412)=0,"",SUM(地域!H412)/1000)</f>
        <v/>
      </c>
      <c r="M412" s="181" t="str">
        <f>IF(SUM(相談!H412)=0,"",SUM(相談!H412)/1000)</f>
        <v/>
      </c>
      <c r="N412" s="181" t="str">
        <f>IF(SUM(相談!I412)=0,"",SUM(相談!I412)/1000)</f>
        <v/>
      </c>
      <c r="O412" s="181" t="str">
        <f>IF(SUM(相談!M412)=0,"",SUM(相談!M412)/1000)</f>
        <v/>
      </c>
      <c r="P412" s="181" t="str">
        <f>IF(SUM(相談!T412)=0,"",SUM(相談!T412)/1000)</f>
        <v/>
      </c>
      <c r="Q412" s="181" t="str">
        <f>IF(SUM(基金!H412)=0,"",SUM(基金!H412)/1000)</f>
        <v/>
      </c>
      <c r="R412" s="181" t="str">
        <f>IF(SUM(善銀!H412)=0,"",SUM(善銀!H412)/1000)</f>
        <v/>
      </c>
      <c r="S412" s="181" t="str">
        <f>IF(SUM(一般募金!H412)=0,"",SUM(一般募金!H412)/1000)</f>
        <v/>
      </c>
      <c r="T412" s="181" t="str">
        <f>IF(SUM(一般募金!I412)=0,"",SUM(一般募金!I412)/1000)</f>
        <v/>
      </c>
      <c r="U412" s="181" t="e">
        <f>IF(SUM(一般募金!#REF!)=0,"",SUM(一般募金!#REF!)/1000)</f>
        <v>#REF!</v>
      </c>
      <c r="V412" s="181" t="str">
        <f>IF(SUM(一般募金!K412)=0,"",SUM(一般募金!K412)/1000)</f>
        <v/>
      </c>
      <c r="W412" s="181" t="str">
        <f>IF(SUM(歳末募金!H412)=0,"",SUM(歳末募金!I412)/1000)</f>
        <v/>
      </c>
      <c r="X412" s="181" t="str">
        <f>IF(SUM(センター管理!H412)=0,"",SUM(センター管理!H412)/1000)</f>
        <v/>
      </c>
      <c r="Y412" s="181" t="str">
        <f>IF(SUM(センター管理!I412)=0,"",SUM(センター管理!I412)/1000)</f>
        <v/>
      </c>
      <c r="Z412" s="181" t="str">
        <f>IF(SUM(センター管理!K412)=0,"",SUM(センター管理!K412)/1000)</f>
        <v/>
      </c>
      <c r="AA412" s="181" t="e">
        <f>IF(SUM(センター管理!#REF!)=0,"",SUM(センター管理!#REF!)/1000)</f>
        <v>#REF!</v>
      </c>
      <c r="AB412" s="181" t="str">
        <f>IF(SUM(居宅!H412)=0,"",SUM(居宅!H412)/1000)</f>
        <v/>
      </c>
      <c r="AC412" s="181" t="str">
        <f>IF(SUM(居宅!I412)=0,"",SUM(居宅!I412)/1000)</f>
        <v/>
      </c>
      <c r="AD412" s="181" t="str">
        <f>IF(SUM(居宅!L412)=0,"",SUM(居宅!L412)/1000)</f>
        <v/>
      </c>
      <c r="AE412" s="181" t="str">
        <f>IF(SUM(居宅!AF412)=0,"",SUM(居宅!AF412)/1000)</f>
        <v/>
      </c>
      <c r="AF412" s="181" t="str">
        <f>IF(SUM(居宅!AJ412)=0,"",SUM(居宅!AJ412)/1000)</f>
        <v/>
      </c>
      <c r="AG412" s="181" t="str">
        <f>IF(SUM(居宅!AT412)=0,"",SUM(居宅!AT412)/1000)</f>
        <v/>
      </c>
      <c r="AH412" s="181" t="str">
        <f>IF(SUM(居宅!BA412)=0,"",SUM(居宅!BA412)/1000)</f>
        <v/>
      </c>
      <c r="AI412" s="181" t="str">
        <f>IF(SUM(作業所!H412)=0,"",SUM(作業所!H412)/1000)</f>
        <v/>
      </c>
      <c r="AJ412" s="181" t="str">
        <f>IF(SUM(作業所!I412)=0,"",SUM(作業所!I412)/1000)</f>
        <v/>
      </c>
      <c r="AK412" s="181" t="str">
        <f>IF(SUM(作業所!K412)=0,"",SUM(作業所!K412)/1000)</f>
        <v/>
      </c>
      <c r="AL412" s="181" t="str">
        <f>IF(SUM(作業所!R412)=0,"",SUM(作業所!R412)/1000)</f>
        <v/>
      </c>
      <c r="AM412" s="181" t="str">
        <f>IF(SUM('市受託(公益)'!H412)=0,"",SUM('市受託(公益)'!H412)/1000)</f>
        <v/>
      </c>
      <c r="AN412" s="188" t="str">
        <f>IF(SUM('市受託(公益)'!I412)=0,"",SUM('市受託(公益)'!I412)/1000)</f>
        <v/>
      </c>
      <c r="AO412" s="188" t="str">
        <f>IF(SUM('市受託(公益)'!K412)=0,"",SUM('市受託(公益)'!K412)/1000)</f>
        <v/>
      </c>
      <c r="AP412" s="188" t="str">
        <f>IF(SUM('市受託(公益)'!M412)=0,"",SUM('市受託(公益)'!M412)/1000)</f>
        <v/>
      </c>
      <c r="AQ412" s="188" t="e">
        <f>IF(SUM('市受託(公益)'!#REF!)=0,"",SUM('市受託(公益)'!#REF!)/1000)</f>
        <v>#REF!</v>
      </c>
    </row>
    <row r="413" spans="1:43" s="182" customFormat="1" ht="16.5" collapsed="1">
      <c r="A413" s="177"/>
      <c r="B413" s="15" t="s">
        <v>731</v>
      </c>
      <c r="C413" s="16" t="s">
        <v>239</v>
      </c>
      <c r="D413" s="19"/>
      <c r="E413" s="185"/>
      <c r="F413" s="190"/>
      <c r="G413" s="189"/>
      <c r="H413" s="211" t="s">
        <v>771</v>
      </c>
      <c r="I413" s="211" t="str">
        <f t="shared" si="12"/>
        <v/>
      </c>
      <c r="J413" s="211" t="str">
        <f t="shared" si="13"/>
        <v xml:space="preserve"> </v>
      </c>
      <c r="K413" s="186" t="str">
        <f>IF(SUM(法人!H413)=0,"",SUM(法人!H413)/1000)</f>
        <v/>
      </c>
      <c r="L413" s="181" t="str">
        <f>IF(SUM(地域!H413)=0,"",SUM(地域!H413)/1000)</f>
        <v/>
      </c>
      <c r="M413" s="181" t="str">
        <f>IF(SUM(相談!H413)=0,"",SUM(相談!H413)/1000)</f>
        <v/>
      </c>
      <c r="N413" s="181" t="str">
        <f>IF(SUM(相談!I413)=0,"",SUM(相談!I413)/1000)</f>
        <v/>
      </c>
      <c r="O413" s="181" t="str">
        <f>IF(SUM(相談!M413)=0,"",SUM(相談!M413)/1000)</f>
        <v/>
      </c>
      <c r="P413" s="181" t="str">
        <f>IF(SUM(相談!T413)=0,"",SUM(相談!T413)/1000)</f>
        <v/>
      </c>
      <c r="Q413" s="181" t="str">
        <f>IF(SUM(基金!H413)=0,"",SUM(基金!H413)/1000)</f>
        <v/>
      </c>
      <c r="R413" s="181" t="str">
        <f>IF(SUM(善銀!H413)=0,"",SUM(善銀!H413)/1000)</f>
        <v/>
      </c>
      <c r="S413" s="181" t="str">
        <f>IF(SUM(一般募金!H413)=0,"",SUM(一般募金!H413)/1000)</f>
        <v/>
      </c>
      <c r="T413" s="181" t="str">
        <f>IF(SUM(一般募金!I413)=0,"",SUM(一般募金!I413)/1000)</f>
        <v/>
      </c>
      <c r="U413" s="181" t="e">
        <f>IF(SUM(一般募金!#REF!)=0,"",SUM(一般募金!#REF!)/1000)</f>
        <v>#REF!</v>
      </c>
      <c r="V413" s="181" t="str">
        <f>IF(SUM(一般募金!K413)=0,"",SUM(一般募金!K413)/1000)</f>
        <v/>
      </c>
      <c r="W413" s="181" t="str">
        <f>IF(SUM(歳末募金!H413)=0,"",SUM(歳末募金!I413)/1000)</f>
        <v/>
      </c>
      <c r="X413" s="181" t="str">
        <f>IF(SUM(センター管理!H413)=0,"",SUM(センター管理!H413)/1000)</f>
        <v/>
      </c>
      <c r="Y413" s="181" t="str">
        <f>IF(SUM(センター管理!I413)=0,"",SUM(センター管理!I413)/1000)</f>
        <v/>
      </c>
      <c r="Z413" s="181" t="str">
        <f>IF(SUM(センター管理!K413)=0,"",SUM(センター管理!K413)/1000)</f>
        <v/>
      </c>
      <c r="AA413" s="181" t="e">
        <f>IF(SUM(センター管理!#REF!)=0,"",SUM(センター管理!#REF!)/1000)</f>
        <v>#REF!</v>
      </c>
      <c r="AB413" s="181" t="str">
        <f>IF(SUM(居宅!H413)=0,"",SUM(居宅!H413)/1000)</f>
        <v/>
      </c>
      <c r="AC413" s="181" t="str">
        <f>IF(SUM(居宅!I413)=0,"",SUM(居宅!I413)/1000)</f>
        <v/>
      </c>
      <c r="AD413" s="181" t="str">
        <f>IF(SUM(居宅!L413)=0,"",SUM(居宅!L413)/1000)</f>
        <v/>
      </c>
      <c r="AE413" s="181" t="str">
        <f>IF(SUM(居宅!AF413)=0,"",SUM(居宅!AF413)/1000)</f>
        <v/>
      </c>
      <c r="AF413" s="181" t="str">
        <f>IF(SUM(居宅!AJ413)=0,"",SUM(居宅!AJ413)/1000)</f>
        <v/>
      </c>
      <c r="AG413" s="181" t="str">
        <f>IF(SUM(居宅!AT413)=0,"",SUM(居宅!AT413)/1000)</f>
        <v/>
      </c>
      <c r="AH413" s="181" t="str">
        <f>IF(SUM(居宅!BA413)=0,"",SUM(居宅!BA413)/1000)</f>
        <v/>
      </c>
      <c r="AI413" s="181" t="str">
        <f>IF(SUM(作業所!H413)=0,"",SUM(作業所!H413)/1000)</f>
        <v/>
      </c>
      <c r="AJ413" s="181" t="str">
        <f>IF(SUM(作業所!I413)=0,"",SUM(作業所!I413)/1000)</f>
        <v/>
      </c>
      <c r="AK413" s="181" t="str">
        <f>IF(SUM(作業所!K413)=0,"",SUM(作業所!K413)/1000)</f>
        <v/>
      </c>
      <c r="AL413" s="181" t="str">
        <f>IF(SUM(作業所!R413)=0,"",SUM(作業所!R413)/1000)</f>
        <v/>
      </c>
      <c r="AM413" s="181" t="str">
        <f>IF(SUM('市受託(公益)'!H413)=0,"",SUM('市受託(公益)'!H413)/1000)</f>
        <v/>
      </c>
      <c r="AN413" s="187" t="str">
        <f>IF(SUM('市受託(公益)'!I413)=0,"",SUM('市受託(公益)'!I413)/1000)</f>
        <v/>
      </c>
      <c r="AO413" s="187" t="str">
        <f>IF(SUM('市受託(公益)'!K413)=0,"",SUM('市受託(公益)'!K413)/1000)</f>
        <v/>
      </c>
      <c r="AP413" s="187" t="str">
        <f>IF(SUM('市受託(公益)'!M413)=0,"",SUM('市受託(公益)'!M413)/1000)</f>
        <v/>
      </c>
      <c r="AQ413" s="187" t="e">
        <f>IF(SUM('市受託(公益)'!#REF!)=0,"",SUM('市受託(公益)'!#REF!)/1000)</f>
        <v>#REF!</v>
      </c>
    </row>
    <row r="414" spans="1:43" ht="16.5" hidden="1" customHeight="1" outlineLevel="1">
      <c r="A414" s="183"/>
      <c r="B414" s="18"/>
      <c r="C414" s="184"/>
      <c r="D414" s="28" t="s">
        <v>752</v>
      </c>
      <c r="E414" s="83" t="s">
        <v>239</v>
      </c>
      <c r="F414" s="49"/>
      <c r="G414" s="185"/>
      <c r="H414" s="211" t="s">
        <v>771</v>
      </c>
      <c r="I414" s="211" t="str">
        <f t="shared" si="12"/>
        <v/>
      </c>
      <c r="J414" s="211" t="str">
        <f t="shared" si="13"/>
        <v xml:space="preserve"> </v>
      </c>
      <c r="K414" s="186" t="str">
        <f>IF(SUM(法人!H414)=0,"",SUM(法人!H414)/1000)</f>
        <v/>
      </c>
      <c r="L414" s="181" t="str">
        <f>IF(SUM(地域!H414)=0,"",SUM(地域!H414)/1000)</f>
        <v/>
      </c>
      <c r="M414" s="181" t="str">
        <f>IF(SUM(相談!H414)=0,"",SUM(相談!H414)/1000)</f>
        <v/>
      </c>
      <c r="N414" s="181" t="str">
        <f>IF(SUM(相談!I414)=0,"",SUM(相談!I414)/1000)</f>
        <v/>
      </c>
      <c r="O414" s="181" t="str">
        <f>IF(SUM(相談!M414)=0,"",SUM(相談!M414)/1000)</f>
        <v/>
      </c>
      <c r="P414" s="181" t="str">
        <f>IF(SUM(相談!T414)=0,"",SUM(相談!T414)/1000)</f>
        <v/>
      </c>
      <c r="Q414" s="181" t="str">
        <f>IF(SUM(基金!H414)=0,"",SUM(基金!H414)/1000)</f>
        <v/>
      </c>
      <c r="R414" s="181" t="str">
        <f>IF(SUM(善銀!H414)=0,"",SUM(善銀!H414)/1000)</f>
        <v/>
      </c>
      <c r="S414" s="181" t="str">
        <f>IF(SUM(一般募金!H414)=0,"",SUM(一般募金!H414)/1000)</f>
        <v/>
      </c>
      <c r="T414" s="181" t="str">
        <f>IF(SUM(一般募金!I414)=0,"",SUM(一般募金!I414)/1000)</f>
        <v/>
      </c>
      <c r="U414" s="181" t="e">
        <f>IF(SUM(一般募金!#REF!)=0,"",SUM(一般募金!#REF!)/1000)</f>
        <v>#REF!</v>
      </c>
      <c r="V414" s="181" t="str">
        <f>IF(SUM(一般募金!K414)=0,"",SUM(一般募金!K414)/1000)</f>
        <v/>
      </c>
      <c r="W414" s="181" t="str">
        <f>IF(SUM(歳末募金!H414)=0,"",SUM(歳末募金!I414)/1000)</f>
        <v/>
      </c>
      <c r="X414" s="181" t="str">
        <f>IF(SUM(センター管理!H414)=0,"",SUM(センター管理!H414)/1000)</f>
        <v/>
      </c>
      <c r="Y414" s="181" t="str">
        <f>IF(SUM(センター管理!I414)=0,"",SUM(センター管理!I414)/1000)</f>
        <v/>
      </c>
      <c r="Z414" s="181" t="str">
        <f>IF(SUM(センター管理!K414)=0,"",SUM(センター管理!K414)/1000)</f>
        <v/>
      </c>
      <c r="AA414" s="181" t="e">
        <f>IF(SUM(センター管理!#REF!)=0,"",SUM(センター管理!#REF!)/1000)</f>
        <v>#REF!</v>
      </c>
      <c r="AB414" s="181" t="str">
        <f>IF(SUM(居宅!H414)=0,"",SUM(居宅!H414)/1000)</f>
        <v/>
      </c>
      <c r="AC414" s="181" t="str">
        <f>IF(SUM(居宅!I414)=0,"",SUM(居宅!I414)/1000)</f>
        <v/>
      </c>
      <c r="AD414" s="181" t="str">
        <f>IF(SUM(居宅!L414)=0,"",SUM(居宅!L414)/1000)</f>
        <v/>
      </c>
      <c r="AE414" s="181" t="str">
        <f>IF(SUM(居宅!AF414)=0,"",SUM(居宅!AF414)/1000)</f>
        <v/>
      </c>
      <c r="AF414" s="181" t="str">
        <f>IF(SUM(居宅!AJ414)=0,"",SUM(居宅!AJ414)/1000)</f>
        <v/>
      </c>
      <c r="AG414" s="181" t="str">
        <f>IF(SUM(居宅!AT414)=0,"",SUM(居宅!AT414)/1000)</f>
        <v/>
      </c>
      <c r="AH414" s="181" t="str">
        <f>IF(SUM(居宅!BA414)=0,"",SUM(居宅!BA414)/1000)</f>
        <v/>
      </c>
      <c r="AI414" s="181" t="str">
        <f>IF(SUM(作業所!H414)=0,"",SUM(作業所!H414)/1000)</f>
        <v/>
      </c>
      <c r="AJ414" s="181" t="str">
        <f>IF(SUM(作業所!I414)=0,"",SUM(作業所!I414)/1000)</f>
        <v/>
      </c>
      <c r="AK414" s="181" t="str">
        <f>IF(SUM(作業所!K414)=0,"",SUM(作業所!K414)/1000)</f>
        <v/>
      </c>
      <c r="AL414" s="181" t="str">
        <f>IF(SUM(作業所!R414)=0,"",SUM(作業所!R414)/1000)</f>
        <v/>
      </c>
      <c r="AM414" s="181" t="str">
        <f>IF(SUM('市受託(公益)'!H414)=0,"",SUM('市受託(公益)'!H414)/1000)</f>
        <v/>
      </c>
      <c r="AN414" s="188" t="str">
        <f>IF(SUM('市受託(公益)'!I414)=0,"",SUM('市受託(公益)'!I414)/1000)</f>
        <v/>
      </c>
      <c r="AO414" s="188" t="str">
        <f>IF(SUM('市受託(公益)'!K414)=0,"",SUM('市受託(公益)'!K414)/1000)</f>
        <v/>
      </c>
      <c r="AP414" s="188" t="str">
        <f>IF(SUM('市受託(公益)'!M414)=0,"",SUM('市受託(公益)'!M414)/1000)</f>
        <v/>
      </c>
      <c r="AQ414" s="188" t="e">
        <f>IF(SUM('市受託(公益)'!#REF!)=0,"",SUM('市受託(公益)'!#REF!)/1000)</f>
        <v>#REF!</v>
      </c>
    </row>
    <row r="415" spans="1:43" s="182" customFormat="1" ht="16.5" collapsed="1">
      <c r="A415" s="177"/>
      <c r="B415" s="15" t="s">
        <v>732</v>
      </c>
      <c r="C415" s="16" t="s">
        <v>240</v>
      </c>
      <c r="D415" s="19"/>
      <c r="E415" s="185"/>
      <c r="F415" s="190"/>
      <c r="G415" s="189"/>
      <c r="H415" s="211" t="s">
        <v>771</v>
      </c>
      <c r="I415" s="211" t="str">
        <f t="shared" si="12"/>
        <v/>
      </c>
      <c r="J415" s="211" t="str">
        <f t="shared" si="13"/>
        <v xml:space="preserve"> </v>
      </c>
      <c r="K415" s="186" t="str">
        <f>IF(SUM(法人!H415)=0,"",SUM(法人!H415)/1000)</f>
        <v/>
      </c>
      <c r="L415" s="181" t="str">
        <f>IF(SUM(地域!H415)=0,"",SUM(地域!H415)/1000)</f>
        <v/>
      </c>
      <c r="M415" s="181" t="str">
        <f>IF(SUM(相談!H415)=0,"",SUM(相談!H415)/1000)</f>
        <v/>
      </c>
      <c r="N415" s="181" t="str">
        <f>IF(SUM(相談!I415)=0,"",SUM(相談!I415)/1000)</f>
        <v/>
      </c>
      <c r="O415" s="181" t="str">
        <f>IF(SUM(相談!M415)=0,"",SUM(相談!M415)/1000)</f>
        <v/>
      </c>
      <c r="P415" s="181" t="str">
        <f>IF(SUM(相談!T415)=0,"",SUM(相談!T415)/1000)</f>
        <v/>
      </c>
      <c r="Q415" s="181" t="str">
        <f>IF(SUM(基金!H415)=0,"",SUM(基金!H415)/1000)</f>
        <v/>
      </c>
      <c r="R415" s="181" t="str">
        <f>IF(SUM(善銀!H415)=0,"",SUM(善銀!H415)/1000)</f>
        <v/>
      </c>
      <c r="S415" s="181" t="str">
        <f>IF(SUM(一般募金!H415)=0,"",SUM(一般募金!H415)/1000)</f>
        <v/>
      </c>
      <c r="T415" s="181" t="str">
        <f>IF(SUM(一般募金!I415)=0,"",SUM(一般募金!I415)/1000)</f>
        <v/>
      </c>
      <c r="U415" s="181" t="e">
        <f>IF(SUM(一般募金!#REF!)=0,"",SUM(一般募金!#REF!)/1000)</f>
        <v>#REF!</v>
      </c>
      <c r="V415" s="181" t="str">
        <f>IF(SUM(一般募金!K415)=0,"",SUM(一般募金!K415)/1000)</f>
        <v/>
      </c>
      <c r="W415" s="181" t="str">
        <f>IF(SUM(歳末募金!H415)=0,"",SUM(歳末募金!I415)/1000)</f>
        <v/>
      </c>
      <c r="X415" s="181" t="str">
        <f>IF(SUM(センター管理!H415)=0,"",SUM(センター管理!H415)/1000)</f>
        <v/>
      </c>
      <c r="Y415" s="181" t="str">
        <f>IF(SUM(センター管理!I415)=0,"",SUM(センター管理!I415)/1000)</f>
        <v/>
      </c>
      <c r="Z415" s="181" t="str">
        <f>IF(SUM(センター管理!K415)=0,"",SUM(センター管理!K415)/1000)</f>
        <v/>
      </c>
      <c r="AA415" s="181" t="e">
        <f>IF(SUM(センター管理!#REF!)=0,"",SUM(センター管理!#REF!)/1000)</f>
        <v>#REF!</v>
      </c>
      <c r="AB415" s="181" t="str">
        <f>IF(SUM(居宅!H415)=0,"",SUM(居宅!H415)/1000)</f>
        <v/>
      </c>
      <c r="AC415" s="181" t="str">
        <f>IF(SUM(居宅!I415)=0,"",SUM(居宅!I415)/1000)</f>
        <v/>
      </c>
      <c r="AD415" s="181" t="str">
        <f>IF(SUM(居宅!L415)=0,"",SUM(居宅!L415)/1000)</f>
        <v/>
      </c>
      <c r="AE415" s="181" t="str">
        <f>IF(SUM(居宅!AF415)=0,"",SUM(居宅!AF415)/1000)</f>
        <v/>
      </c>
      <c r="AF415" s="181" t="str">
        <f>IF(SUM(居宅!AJ415)=0,"",SUM(居宅!AJ415)/1000)</f>
        <v/>
      </c>
      <c r="AG415" s="181" t="str">
        <f>IF(SUM(居宅!AT415)=0,"",SUM(居宅!AT415)/1000)</f>
        <v/>
      </c>
      <c r="AH415" s="181" t="str">
        <f>IF(SUM(居宅!BA415)=0,"",SUM(居宅!BA415)/1000)</f>
        <v/>
      </c>
      <c r="AI415" s="181" t="str">
        <f>IF(SUM(作業所!H415)=0,"",SUM(作業所!H415)/1000)</f>
        <v/>
      </c>
      <c r="AJ415" s="181" t="str">
        <f>IF(SUM(作業所!I415)=0,"",SUM(作業所!I415)/1000)</f>
        <v/>
      </c>
      <c r="AK415" s="181" t="str">
        <f>IF(SUM(作業所!K415)=0,"",SUM(作業所!K415)/1000)</f>
        <v/>
      </c>
      <c r="AL415" s="181" t="str">
        <f>IF(SUM(作業所!R415)=0,"",SUM(作業所!R415)/1000)</f>
        <v/>
      </c>
      <c r="AM415" s="181" t="str">
        <f>IF(SUM('市受託(公益)'!H415)=0,"",SUM('市受託(公益)'!H415)/1000)</f>
        <v/>
      </c>
      <c r="AN415" s="187" t="str">
        <f>IF(SUM('市受託(公益)'!I415)=0,"",SUM('市受託(公益)'!I415)/1000)</f>
        <v/>
      </c>
      <c r="AO415" s="187" t="str">
        <f>IF(SUM('市受託(公益)'!K415)=0,"",SUM('市受託(公益)'!K415)/1000)</f>
        <v/>
      </c>
      <c r="AP415" s="187" t="str">
        <f>IF(SUM('市受託(公益)'!M415)=0,"",SUM('市受託(公益)'!M415)/1000)</f>
        <v/>
      </c>
      <c r="AQ415" s="187" t="e">
        <f>IF(SUM('市受託(公益)'!#REF!)=0,"",SUM('市受託(公益)'!#REF!)/1000)</f>
        <v>#REF!</v>
      </c>
    </row>
    <row r="416" spans="1:43" ht="16.5" hidden="1" customHeight="1" outlineLevel="1">
      <c r="A416" s="183"/>
      <c r="B416" s="18"/>
      <c r="C416" s="184"/>
      <c r="D416" s="28" t="s">
        <v>753</v>
      </c>
      <c r="E416" s="83" t="s">
        <v>240</v>
      </c>
      <c r="F416" s="49"/>
      <c r="G416" s="185"/>
      <c r="H416" s="211" t="s">
        <v>771</v>
      </c>
      <c r="I416" s="211" t="str">
        <f t="shared" si="12"/>
        <v/>
      </c>
      <c r="J416" s="211" t="str">
        <f t="shared" si="13"/>
        <v xml:space="preserve"> </v>
      </c>
      <c r="K416" s="186" t="str">
        <f>IF(SUM(法人!H416)=0,"",SUM(法人!H416)/1000)</f>
        <v/>
      </c>
      <c r="L416" s="181" t="str">
        <f>IF(SUM(地域!H416)=0,"",SUM(地域!H416)/1000)</f>
        <v/>
      </c>
      <c r="M416" s="181" t="str">
        <f>IF(SUM(相談!H416)=0,"",SUM(相談!H416)/1000)</f>
        <v/>
      </c>
      <c r="N416" s="181" t="str">
        <f>IF(SUM(相談!I416)=0,"",SUM(相談!I416)/1000)</f>
        <v/>
      </c>
      <c r="O416" s="181" t="str">
        <f>IF(SUM(相談!M416)=0,"",SUM(相談!M416)/1000)</f>
        <v/>
      </c>
      <c r="P416" s="181" t="str">
        <f>IF(SUM(相談!T416)=0,"",SUM(相談!T416)/1000)</f>
        <v/>
      </c>
      <c r="Q416" s="181" t="str">
        <f>IF(SUM(基金!H416)=0,"",SUM(基金!H416)/1000)</f>
        <v/>
      </c>
      <c r="R416" s="181" t="str">
        <f>IF(SUM(善銀!H416)=0,"",SUM(善銀!H416)/1000)</f>
        <v/>
      </c>
      <c r="S416" s="181" t="str">
        <f>IF(SUM(一般募金!H416)=0,"",SUM(一般募金!H416)/1000)</f>
        <v/>
      </c>
      <c r="T416" s="181" t="str">
        <f>IF(SUM(一般募金!I416)=0,"",SUM(一般募金!I416)/1000)</f>
        <v/>
      </c>
      <c r="U416" s="181" t="e">
        <f>IF(SUM(一般募金!#REF!)=0,"",SUM(一般募金!#REF!)/1000)</f>
        <v>#REF!</v>
      </c>
      <c r="V416" s="181" t="str">
        <f>IF(SUM(一般募金!K416)=0,"",SUM(一般募金!K416)/1000)</f>
        <v/>
      </c>
      <c r="W416" s="181" t="str">
        <f>IF(SUM(歳末募金!H416)=0,"",SUM(歳末募金!I416)/1000)</f>
        <v/>
      </c>
      <c r="X416" s="181" t="str">
        <f>IF(SUM(センター管理!H416)=0,"",SUM(センター管理!H416)/1000)</f>
        <v/>
      </c>
      <c r="Y416" s="181" t="str">
        <f>IF(SUM(センター管理!I416)=0,"",SUM(センター管理!I416)/1000)</f>
        <v/>
      </c>
      <c r="Z416" s="181" t="str">
        <f>IF(SUM(センター管理!K416)=0,"",SUM(センター管理!K416)/1000)</f>
        <v/>
      </c>
      <c r="AA416" s="181" t="e">
        <f>IF(SUM(センター管理!#REF!)=0,"",SUM(センター管理!#REF!)/1000)</f>
        <v>#REF!</v>
      </c>
      <c r="AB416" s="181" t="str">
        <f>IF(SUM(居宅!H416)=0,"",SUM(居宅!H416)/1000)</f>
        <v/>
      </c>
      <c r="AC416" s="181" t="str">
        <f>IF(SUM(居宅!I416)=0,"",SUM(居宅!I416)/1000)</f>
        <v/>
      </c>
      <c r="AD416" s="181" t="str">
        <f>IF(SUM(居宅!L416)=0,"",SUM(居宅!L416)/1000)</f>
        <v/>
      </c>
      <c r="AE416" s="181" t="str">
        <f>IF(SUM(居宅!AF416)=0,"",SUM(居宅!AF416)/1000)</f>
        <v/>
      </c>
      <c r="AF416" s="181" t="str">
        <f>IF(SUM(居宅!AJ416)=0,"",SUM(居宅!AJ416)/1000)</f>
        <v/>
      </c>
      <c r="AG416" s="181" t="str">
        <f>IF(SUM(居宅!AT416)=0,"",SUM(居宅!AT416)/1000)</f>
        <v/>
      </c>
      <c r="AH416" s="181" t="str">
        <f>IF(SUM(居宅!BA416)=0,"",SUM(居宅!BA416)/1000)</f>
        <v/>
      </c>
      <c r="AI416" s="181" t="str">
        <f>IF(SUM(作業所!H416)=0,"",SUM(作業所!H416)/1000)</f>
        <v/>
      </c>
      <c r="AJ416" s="181" t="str">
        <f>IF(SUM(作業所!I416)=0,"",SUM(作業所!I416)/1000)</f>
        <v/>
      </c>
      <c r="AK416" s="181" t="str">
        <f>IF(SUM(作業所!K416)=0,"",SUM(作業所!K416)/1000)</f>
        <v/>
      </c>
      <c r="AL416" s="181" t="str">
        <f>IF(SUM(作業所!R416)=0,"",SUM(作業所!R416)/1000)</f>
        <v/>
      </c>
      <c r="AM416" s="181" t="str">
        <f>IF(SUM('市受託(公益)'!H416)=0,"",SUM('市受託(公益)'!H416)/1000)</f>
        <v/>
      </c>
      <c r="AN416" s="188" t="str">
        <f>IF(SUM('市受託(公益)'!I416)=0,"",SUM('市受託(公益)'!I416)/1000)</f>
        <v/>
      </c>
      <c r="AO416" s="188" t="str">
        <f>IF(SUM('市受託(公益)'!K416)=0,"",SUM('市受託(公益)'!K416)/1000)</f>
        <v/>
      </c>
      <c r="AP416" s="188" t="str">
        <f>IF(SUM('市受託(公益)'!M416)=0,"",SUM('市受託(公益)'!M416)/1000)</f>
        <v/>
      </c>
      <c r="AQ416" s="188" t="e">
        <f>IF(SUM('市受託(公益)'!#REF!)=0,"",SUM('市受託(公益)'!#REF!)/1000)</f>
        <v>#REF!</v>
      </c>
    </row>
    <row r="417" spans="1:43" s="182" customFormat="1" ht="16.5" collapsed="1">
      <c r="A417" s="177"/>
      <c r="B417" s="15" t="s">
        <v>727</v>
      </c>
      <c r="C417" s="16" t="s">
        <v>241</v>
      </c>
      <c r="D417" s="19"/>
      <c r="E417" s="185"/>
      <c r="F417" s="190"/>
      <c r="G417" s="189"/>
      <c r="H417" s="211" t="s">
        <v>771</v>
      </c>
      <c r="I417" s="211" t="str">
        <f t="shared" si="12"/>
        <v/>
      </c>
      <c r="J417" s="211" t="str">
        <f t="shared" si="13"/>
        <v xml:space="preserve"> </v>
      </c>
      <c r="K417" s="186" t="str">
        <f>IF(SUM(法人!H417)=0,"",SUM(法人!H417)/1000)</f>
        <v/>
      </c>
      <c r="L417" s="181" t="str">
        <f>IF(SUM(地域!H417)=0,"",SUM(地域!H417)/1000)</f>
        <v/>
      </c>
      <c r="M417" s="181" t="str">
        <f>IF(SUM(相談!H417)=0,"",SUM(相談!H417)/1000)</f>
        <v/>
      </c>
      <c r="N417" s="181" t="str">
        <f>IF(SUM(相談!I417)=0,"",SUM(相談!I417)/1000)</f>
        <v/>
      </c>
      <c r="O417" s="181" t="str">
        <f>IF(SUM(相談!M417)=0,"",SUM(相談!M417)/1000)</f>
        <v/>
      </c>
      <c r="P417" s="181" t="str">
        <f>IF(SUM(相談!T417)=0,"",SUM(相談!T417)/1000)</f>
        <v/>
      </c>
      <c r="Q417" s="181" t="str">
        <f>IF(SUM(基金!H417)=0,"",SUM(基金!H417)/1000)</f>
        <v/>
      </c>
      <c r="R417" s="181" t="str">
        <f>IF(SUM(善銀!H417)=0,"",SUM(善銀!H417)/1000)</f>
        <v/>
      </c>
      <c r="S417" s="181" t="str">
        <f>IF(SUM(一般募金!H417)=0,"",SUM(一般募金!H417)/1000)</f>
        <v/>
      </c>
      <c r="T417" s="181" t="str">
        <f>IF(SUM(一般募金!I417)=0,"",SUM(一般募金!I417)/1000)</f>
        <v/>
      </c>
      <c r="U417" s="181" t="e">
        <f>IF(SUM(一般募金!#REF!)=0,"",SUM(一般募金!#REF!)/1000)</f>
        <v>#REF!</v>
      </c>
      <c r="V417" s="181" t="str">
        <f>IF(SUM(一般募金!K417)=0,"",SUM(一般募金!K417)/1000)</f>
        <v/>
      </c>
      <c r="W417" s="181" t="str">
        <f>IF(SUM(歳末募金!H417)=0,"",SUM(歳末募金!I417)/1000)</f>
        <v/>
      </c>
      <c r="X417" s="181" t="str">
        <f>IF(SUM(センター管理!H417)=0,"",SUM(センター管理!H417)/1000)</f>
        <v/>
      </c>
      <c r="Y417" s="181" t="str">
        <f>IF(SUM(センター管理!I417)=0,"",SUM(センター管理!I417)/1000)</f>
        <v/>
      </c>
      <c r="Z417" s="181" t="str">
        <f>IF(SUM(センター管理!K417)=0,"",SUM(センター管理!K417)/1000)</f>
        <v/>
      </c>
      <c r="AA417" s="181" t="e">
        <f>IF(SUM(センター管理!#REF!)=0,"",SUM(センター管理!#REF!)/1000)</f>
        <v>#REF!</v>
      </c>
      <c r="AB417" s="181" t="str">
        <f>IF(SUM(居宅!H417)=0,"",SUM(居宅!H417)/1000)</f>
        <v/>
      </c>
      <c r="AC417" s="181" t="str">
        <f>IF(SUM(居宅!I417)=0,"",SUM(居宅!I417)/1000)</f>
        <v/>
      </c>
      <c r="AD417" s="181" t="str">
        <f>IF(SUM(居宅!L417)=0,"",SUM(居宅!L417)/1000)</f>
        <v/>
      </c>
      <c r="AE417" s="181" t="str">
        <f>IF(SUM(居宅!AF417)=0,"",SUM(居宅!AF417)/1000)</f>
        <v/>
      </c>
      <c r="AF417" s="181" t="str">
        <f>IF(SUM(居宅!AJ417)=0,"",SUM(居宅!AJ417)/1000)</f>
        <v/>
      </c>
      <c r="AG417" s="181" t="str">
        <f>IF(SUM(居宅!AT417)=0,"",SUM(居宅!AT417)/1000)</f>
        <v/>
      </c>
      <c r="AH417" s="181" t="str">
        <f>IF(SUM(居宅!BA417)=0,"",SUM(居宅!BA417)/1000)</f>
        <v/>
      </c>
      <c r="AI417" s="181" t="str">
        <f>IF(SUM(作業所!H417)=0,"",SUM(作業所!H417)/1000)</f>
        <v/>
      </c>
      <c r="AJ417" s="181" t="str">
        <f>IF(SUM(作業所!I417)=0,"",SUM(作業所!I417)/1000)</f>
        <v/>
      </c>
      <c r="AK417" s="181" t="str">
        <f>IF(SUM(作業所!K417)=0,"",SUM(作業所!K417)/1000)</f>
        <v/>
      </c>
      <c r="AL417" s="181" t="str">
        <f>IF(SUM(作業所!R417)=0,"",SUM(作業所!R417)/1000)</f>
        <v/>
      </c>
      <c r="AM417" s="181" t="str">
        <f>IF(SUM('市受託(公益)'!H417)=0,"",SUM('市受託(公益)'!H417)/1000)</f>
        <v/>
      </c>
      <c r="AN417" s="187" t="str">
        <f>IF(SUM('市受託(公益)'!I417)=0,"",SUM('市受託(公益)'!I417)/1000)</f>
        <v/>
      </c>
      <c r="AO417" s="187" t="str">
        <f>IF(SUM('市受託(公益)'!K417)=0,"",SUM('市受託(公益)'!K417)/1000)</f>
        <v/>
      </c>
      <c r="AP417" s="187" t="str">
        <f>IF(SUM('市受託(公益)'!M417)=0,"",SUM('市受託(公益)'!M417)/1000)</f>
        <v/>
      </c>
      <c r="AQ417" s="187" t="e">
        <f>IF(SUM('市受託(公益)'!#REF!)=0,"",SUM('市受託(公益)'!#REF!)/1000)</f>
        <v>#REF!</v>
      </c>
    </row>
    <row r="418" spans="1:43" ht="16.5" hidden="1" customHeight="1" outlineLevel="1">
      <c r="A418" s="183"/>
      <c r="B418" s="18"/>
      <c r="C418" s="184"/>
      <c r="D418" s="28" t="s">
        <v>754</v>
      </c>
      <c r="E418" s="83" t="s">
        <v>241</v>
      </c>
      <c r="F418" s="49"/>
      <c r="G418" s="185"/>
      <c r="H418" s="211" t="s">
        <v>771</v>
      </c>
      <c r="I418" s="211" t="str">
        <f t="shared" si="12"/>
        <v/>
      </c>
      <c r="J418" s="211" t="str">
        <f t="shared" si="13"/>
        <v xml:space="preserve"> </v>
      </c>
      <c r="K418" s="186" t="str">
        <f>IF(SUM(法人!H418)=0,"",SUM(法人!H418)/1000)</f>
        <v/>
      </c>
      <c r="L418" s="181" t="str">
        <f>IF(SUM(地域!H418)=0,"",SUM(地域!H418)/1000)</f>
        <v/>
      </c>
      <c r="M418" s="181" t="str">
        <f>IF(SUM(相談!H418)=0,"",SUM(相談!H418)/1000)</f>
        <v/>
      </c>
      <c r="N418" s="181" t="str">
        <f>IF(SUM(相談!I418)=0,"",SUM(相談!I418)/1000)</f>
        <v/>
      </c>
      <c r="O418" s="181" t="str">
        <f>IF(SUM(相談!M418)=0,"",SUM(相談!M418)/1000)</f>
        <v/>
      </c>
      <c r="P418" s="181" t="str">
        <f>IF(SUM(相談!T418)=0,"",SUM(相談!T418)/1000)</f>
        <v/>
      </c>
      <c r="Q418" s="181" t="str">
        <f>IF(SUM(基金!H418)=0,"",SUM(基金!H418)/1000)</f>
        <v/>
      </c>
      <c r="R418" s="181" t="str">
        <f>IF(SUM(善銀!H418)=0,"",SUM(善銀!H418)/1000)</f>
        <v/>
      </c>
      <c r="S418" s="181" t="str">
        <f>IF(SUM(一般募金!H418)=0,"",SUM(一般募金!H418)/1000)</f>
        <v/>
      </c>
      <c r="T418" s="181" t="str">
        <f>IF(SUM(一般募金!I418)=0,"",SUM(一般募金!I418)/1000)</f>
        <v/>
      </c>
      <c r="U418" s="181" t="e">
        <f>IF(SUM(一般募金!#REF!)=0,"",SUM(一般募金!#REF!)/1000)</f>
        <v>#REF!</v>
      </c>
      <c r="V418" s="181" t="str">
        <f>IF(SUM(一般募金!K418)=0,"",SUM(一般募金!K418)/1000)</f>
        <v/>
      </c>
      <c r="W418" s="181" t="str">
        <f>IF(SUM(歳末募金!H418)=0,"",SUM(歳末募金!I418)/1000)</f>
        <v/>
      </c>
      <c r="X418" s="181" t="str">
        <f>IF(SUM(センター管理!H418)=0,"",SUM(センター管理!H418)/1000)</f>
        <v/>
      </c>
      <c r="Y418" s="181" t="str">
        <f>IF(SUM(センター管理!I418)=0,"",SUM(センター管理!I418)/1000)</f>
        <v/>
      </c>
      <c r="Z418" s="181" t="str">
        <f>IF(SUM(センター管理!K418)=0,"",SUM(センター管理!K418)/1000)</f>
        <v/>
      </c>
      <c r="AA418" s="181" t="e">
        <f>IF(SUM(センター管理!#REF!)=0,"",SUM(センター管理!#REF!)/1000)</f>
        <v>#REF!</v>
      </c>
      <c r="AB418" s="181" t="str">
        <f>IF(SUM(居宅!H418)=0,"",SUM(居宅!H418)/1000)</f>
        <v/>
      </c>
      <c r="AC418" s="181" t="str">
        <f>IF(SUM(居宅!I418)=0,"",SUM(居宅!I418)/1000)</f>
        <v/>
      </c>
      <c r="AD418" s="181" t="str">
        <f>IF(SUM(居宅!L418)=0,"",SUM(居宅!L418)/1000)</f>
        <v/>
      </c>
      <c r="AE418" s="181" t="str">
        <f>IF(SUM(居宅!AF418)=0,"",SUM(居宅!AF418)/1000)</f>
        <v/>
      </c>
      <c r="AF418" s="181" t="str">
        <f>IF(SUM(居宅!AJ418)=0,"",SUM(居宅!AJ418)/1000)</f>
        <v/>
      </c>
      <c r="AG418" s="181" t="str">
        <f>IF(SUM(居宅!AT418)=0,"",SUM(居宅!AT418)/1000)</f>
        <v/>
      </c>
      <c r="AH418" s="181" t="str">
        <f>IF(SUM(居宅!BA418)=0,"",SUM(居宅!BA418)/1000)</f>
        <v/>
      </c>
      <c r="AI418" s="181" t="str">
        <f>IF(SUM(作業所!H418)=0,"",SUM(作業所!H418)/1000)</f>
        <v/>
      </c>
      <c r="AJ418" s="181" t="str">
        <f>IF(SUM(作業所!I418)=0,"",SUM(作業所!I418)/1000)</f>
        <v/>
      </c>
      <c r="AK418" s="181" t="str">
        <f>IF(SUM(作業所!K418)=0,"",SUM(作業所!K418)/1000)</f>
        <v/>
      </c>
      <c r="AL418" s="181" t="str">
        <f>IF(SUM(作業所!R418)=0,"",SUM(作業所!R418)/1000)</f>
        <v/>
      </c>
      <c r="AM418" s="181" t="str">
        <f>IF(SUM('市受託(公益)'!H418)=0,"",SUM('市受託(公益)'!H418)/1000)</f>
        <v/>
      </c>
      <c r="AN418" s="188" t="str">
        <f>IF(SUM('市受託(公益)'!I418)=0,"",SUM('市受託(公益)'!I418)/1000)</f>
        <v/>
      </c>
      <c r="AO418" s="188" t="str">
        <f>IF(SUM('市受託(公益)'!K418)=0,"",SUM('市受託(公益)'!K418)/1000)</f>
        <v/>
      </c>
      <c r="AP418" s="188" t="str">
        <f>IF(SUM('市受託(公益)'!M418)=0,"",SUM('市受託(公益)'!M418)/1000)</f>
        <v/>
      </c>
      <c r="AQ418" s="188" t="e">
        <f>IF(SUM('市受託(公益)'!#REF!)=0,"",SUM('市受託(公益)'!#REF!)/1000)</f>
        <v>#REF!</v>
      </c>
    </row>
    <row r="419" spans="1:43" s="182" customFormat="1" ht="16.5" collapsed="1">
      <c r="A419" s="177"/>
      <c r="B419" s="15" t="s">
        <v>728</v>
      </c>
      <c r="C419" s="16" t="s">
        <v>242</v>
      </c>
      <c r="D419" s="19"/>
      <c r="E419" s="185"/>
      <c r="F419" s="190"/>
      <c r="G419" s="189"/>
      <c r="H419" s="211" t="s">
        <v>771</v>
      </c>
      <c r="I419" s="211" t="str">
        <f t="shared" si="12"/>
        <v/>
      </c>
      <c r="J419" s="211" t="str">
        <f t="shared" si="13"/>
        <v xml:space="preserve"> </v>
      </c>
      <c r="K419" s="186" t="str">
        <f>IF(SUM(法人!H419)=0,"",SUM(法人!H419)/1000)</f>
        <v/>
      </c>
      <c r="L419" s="181" t="str">
        <f>IF(SUM(地域!H419)=0,"",SUM(地域!H419)/1000)</f>
        <v/>
      </c>
      <c r="M419" s="181" t="str">
        <f>IF(SUM(相談!H419)=0,"",SUM(相談!H419)/1000)</f>
        <v/>
      </c>
      <c r="N419" s="181" t="str">
        <f>IF(SUM(相談!I419)=0,"",SUM(相談!I419)/1000)</f>
        <v/>
      </c>
      <c r="O419" s="181" t="str">
        <f>IF(SUM(相談!M419)=0,"",SUM(相談!M419)/1000)</f>
        <v/>
      </c>
      <c r="P419" s="181" t="str">
        <f>IF(SUM(相談!T419)=0,"",SUM(相談!T419)/1000)</f>
        <v/>
      </c>
      <c r="Q419" s="181" t="str">
        <f>IF(SUM(基金!H419)=0,"",SUM(基金!H419)/1000)</f>
        <v/>
      </c>
      <c r="R419" s="181" t="str">
        <f>IF(SUM(善銀!H419)=0,"",SUM(善銀!H419)/1000)</f>
        <v/>
      </c>
      <c r="S419" s="181" t="str">
        <f>IF(SUM(一般募金!H419)=0,"",SUM(一般募金!H419)/1000)</f>
        <v/>
      </c>
      <c r="T419" s="181" t="str">
        <f>IF(SUM(一般募金!I419)=0,"",SUM(一般募金!I419)/1000)</f>
        <v/>
      </c>
      <c r="U419" s="181" t="e">
        <f>IF(SUM(一般募金!#REF!)=0,"",SUM(一般募金!#REF!)/1000)</f>
        <v>#REF!</v>
      </c>
      <c r="V419" s="181" t="str">
        <f>IF(SUM(一般募金!K419)=0,"",SUM(一般募金!K419)/1000)</f>
        <v/>
      </c>
      <c r="W419" s="181" t="str">
        <f>IF(SUM(歳末募金!H419)=0,"",SUM(歳末募金!I419)/1000)</f>
        <v/>
      </c>
      <c r="X419" s="181" t="str">
        <f>IF(SUM(センター管理!H419)=0,"",SUM(センター管理!H419)/1000)</f>
        <v/>
      </c>
      <c r="Y419" s="181" t="str">
        <f>IF(SUM(センター管理!I419)=0,"",SUM(センター管理!I419)/1000)</f>
        <v/>
      </c>
      <c r="Z419" s="181" t="str">
        <f>IF(SUM(センター管理!K419)=0,"",SUM(センター管理!K419)/1000)</f>
        <v/>
      </c>
      <c r="AA419" s="181" t="e">
        <f>IF(SUM(センター管理!#REF!)=0,"",SUM(センター管理!#REF!)/1000)</f>
        <v>#REF!</v>
      </c>
      <c r="AB419" s="181" t="str">
        <f>IF(SUM(居宅!H419)=0,"",SUM(居宅!H419)/1000)</f>
        <v/>
      </c>
      <c r="AC419" s="181" t="str">
        <f>IF(SUM(居宅!I419)=0,"",SUM(居宅!I419)/1000)</f>
        <v/>
      </c>
      <c r="AD419" s="181" t="str">
        <f>IF(SUM(居宅!L419)=0,"",SUM(居宅!L419)/1000)</f>
        <v/>
      </c>
      <c r="AE419" s="181" t="str">
        <f>IF(SUM(居宅!AF419)=0,"",SUM(居宅!AF419)/1000)</f>
        <v/>
      </c>
      <c r="AF419" s="181" t="str">
        <f>IF(SUM(居宅!AJ419)=0,"",SUM(居宅!AJ419)/1000)</f>
        <v/>
      </c>
      <c r="AG419" s="181" t="str">
        <f>IF(SUM(居宅!AT419)=0,"",SUM(居宅!AT419)/1000)</f>
        <v/>
      </c>
      <c r="AH419" s="181" t="str">
        <f>IF(SUM(居宅!BA419)=0,"",SUM(居宅!BA419)/1000)</f>
        <v/>
      </c>
      <c r="AI419" s="181" t="str">
        <f>IF(SUM(作業所!H419)=0,"",SUM(作業所!H419)/1000)</f>
        <v/>
      </c>
      <c r="AJ419" s="181" t="str">
        <f>IF(SUM(作業所!I419)=0,"",SUM(作業所!I419)/1000)</f>
        <v/>
      </c>
      <c r="AK419" s="181" t="str">
        <f>IF(SUM(作業所!K419)=0,"",SUM(作業所!K419)/1000)</f>
        <v/>
      </c>
      <c r="AL419" s="181" t="str">
        <f>IF(SUM(作業所!R419)=0,"",SUM(作業所!R419)/1000)</f>
        <v/>
      </c>
      <c r="AM419" s="181" t="str">
        <f>IF(SUM('市受託(公益)'!H419)=0,"",SUM('市受託(公益)'!H419)/1000)</f>
        <v/>
      </c>
      <c r="AN419" s="187" t="str">
        <f>IF(SUM('市受託(公益)'!I419)=0,"",SUM('市受託(公益)'!I419)/1000)</f>
        <v/>
      </c>
      <c r="AO419" s="187" t="str">
        <f>IF(SUM('市受託(公益)'!K419)=0,"",SUM('市受託(公益)'!K419)/1000)</f>
        <v/>
      </c>
      <c r="AP419" s="187" t="str">
        <f>IF(SUM('市受託(公益)'!M419)=0,"",SUM('市受託(公益)'!M419)/1000)</f>
        <v/>
      </c>
      <c r="AQ419" s="187" t="e">
        <f>IF(SUM('市受託(公益)'!#REF!)=0,"",SUM('市受託(公益)'!#REF!)/1000)</f>
        <v>#REF!</v>
      </c>
    </row>
    <row r="420" spans="1:43" ht="16.5" hidden="1" customHeight="1" outlineLevel="1">
      <c r="A420" s="183"/>
      <c r="B420" s="18"/>
      <c r="C420" s="184"/>
      <c r="D420" s="28" t="s">
        <v>755</v>
      </c>
      <c r="E420" s="83" t="s">
        <v>242</v>
      </c>
      <c r="F420" s="49"/>
      <c r="G420" s="185"/>
      <c r="H420" s="211" t="s">
        <v>771</v>
      </c>
      <c r="I420" s="211" t="str">
        <f t="shared" si="12"/>
        <v/>
      </c>
      <c r="J420" s="211" t="str">
        <f t="shared" si="13"/>
        <v xml:space="preserve"> </v>
      </c>
      <c r="K420" s="186" t="str">
        <f>IF(SUM(法人!H420)=0,"",SUM(法人!H420)/1000)</f>
        <v/>
      </c>
      <c r="L420" s="181" t="str">
        <f>IF(SUM(地域!H420)=0,"",SUM(地域!H420)/1000)</f>
        <v/>
      </c>
      <c r="M420" s="181" t="str">
        <f>IF(SUM(相談!H420)=0,"",SUM(相談!H420)/1000)</f>
        <v/>
      </c>
      <c r="N420" s="181" t="str">
        <f>IF(SUM(相談!I420)=0,"",SUM(相談!I420)/1000)</f>
        <v/>
      </c>
      <c r="O420" s="181" t="str">
        <f>IF(SUM(相談!M420)=0,"",SUM(相談!M420)/1000)</f>
        <v/>
      </c>
      <c r="P420" s="181" t="str">
        <f>IF(SUM(相談!T420)=0,"",SUM(相談!T420)/1000)</f>
        <v/>
      </c>
      <c r="Q420" s="181" t="str">
        <f>IF(SUM(基金!H420)=0,"",SUM(基金!H420)/1000)</f>
        <v/>
      </c>
      <c r="R420" s="181" t="str">
        <f>IF(SUM(善銀!H420)=0,"",SUM(善銀!H420)/1000)</f>
        <v/>
      </c>
      <c r="S420" s="181" t="str">
        <f>IF(SUM(一般募金!H420)=0,"",SUM(一般募金!H420)/1000)</f>
        <v/>
      </c>
      <c r="T420" s="181" t="str">
        <f>IF(SUM(一般募金!I420)=0,"",SUM(一般募金!I420)/1000)</f>
        <v/>
      </c>
      <c r="U420" s="181" t="e">
        <f>IF(SUM(一般募金!#REF!)=0,"",SUM(一般募金!#REF!)/1000)</f>
        <v>#REF!</v>
      </c>
      <c r="V420" s="181" t="str">
        <f>IF(SUM(一般募金!K420)=0,"",SUM(一般募金!K420)/1000)</f>
        <v/>
      </c>
      <c r="W420" s="181" t="str">
        <f>IF(SUM(歳末募金!H420)=0,"",SUM(歳末募金!I420)/1000)</f>
        <v/>
      </c>
      <c r="X420" s="181" t="str">
        <f>IF(SUM(センター管理!H420)=0,"",SUM(センター管理!H420)/1000)</f>
        <v/>
      </c>
      <c r="Y420" s="181" t="str">
        <f>IF(SUM(センター管理!I420)=0,"",SUM(センター管理!I420)/1000)</f>
        <v/>
      </c>
      <c r="Z420" s="181" t="str">
        <f>IF(SUM(センター管理!K420)=0,"",SUM(センター管理!K420)/1000)</f>
        <v/>
      </c>
      <c r="AA420" s="181" t="e">
        <f>IF(SUM(センター管理!#REF!)=0,"",SUM(センター管理!#REF!)/1000)</f>
        <v>#REF!</v>
      </c>
      <c r="AB420" s="181" t="str">
        <f>IF(SUM(居宅!H420)=0,"",SUM(居宅!H420)/1000)</f>
        <v/>
      </c>
      <c r="AC420" s="181" t="str">
        <f>IF(SUM(居宅!I420)=0,"",SUM(居宅!I420)/1000)</f>
        <v/>
      </c>
      <c r="AD420" s="181" t="str">
        <f>IF(SUM(居宅!L420)=0,"",SUM(居宅!L420)/1000)</f>
        <v/>
      </c>
      <c r="AE420" s="181" t="str">
        <f>IF(SUM(居宅!AF420)=0,"",SUM(居宅!AF420)/1000)</f>
        <v/>
      </c>
      <c r="AF420" s="181" t="str">
        <f>IF(SUM(居宅!AJ420)=0,"",SUM(居宅!AJ420)/1000)</f>
        <v/>
      </c>
      <c r="AG420" s="181" t="str">
        <f>IF(SUM(居宅!AT420)=0,"",SUM(居宅!AT420)/1000)</f>
        <v/>
      </c>
      <c r="AH420" s="181" t="str">
        <f>IF(SUM(居宅!BA420)=0,"",SUM(居宅!BA420)/1000)</f>
        <v/>
      </c>
      <c r="AI420" s="181" t="str">
        <f>IF(SUM(作業所!H420)=0,"",SUM(作業所!H420)/1000)</f>
        <v/>
      </c>
      <c r="AJ420" s="181" t="str">
        <f>IF(SUM(作業所!I420)=0,"",SUM(作業所!I420)/1000)</f>
        <v/>
      </c>
      <c r="AK420" s="181" t="str">
        <f>IF(SUM(作業所!K420)=0,"",SUM(作業所!K420)/1000)</f>
        <v/>
      </c>
      <c r="AL420" s="181" t="str">
        <f>IF(SUM(作業所!R420)=0,"",SUM(作業所!R420)/1000)</f>
        <v/>
      </c>
      <c r="AM420" s="181" t="str">
        <f>IF(SUM('市受託(公益)'!H420)=0,"",SUM('市受託(公益)'!H420)/1000)</f>
        <v/>
      </c>
      <c r="AN420" s="188" t="str">
        <f>IF(SUM('市受託(公益)'!I420)=0,"",SUM('市受託(公益)'!I420)/1000)</f>
        <v/>
      </c>
      <c r="AO420" s="188" t="str">
        <f>IF(SUM('市受託(公益)'!K420)=0,"",SUM('市受託(公益)'!K420)/1000)</f>
        <v/>
      </c>
      <c r="AP420" s="188" t="str">
        <f>IF(SUM('市受託(公益)'!M420)=0,"",SUM('市受託(公益)'!M420)/1000)</f>
        <v/>
      </c>
      <c r="AQ420" s="188" t="e">
        <f>IF(SUM('市受託(公益)'!#REF!)=0,"",SUM('市受託(公益)'!#REF!)/1000)</f>
        <v>#REF!</v>
      </c>
    </row>
    <row r="421" spans="1:43" s="182" customFormat="1" ht="16.5" collapsed="1">
      <c r="A421" s="177"/>
      <c r="B421" s="15" t="s">
        <v>729</v>
      </c>
      <c r="C421" s="16" t="s">
        <v>243</v>
      </c>
      <c r="D421" s="19"/>
      <c r="E421" s="185"/>
      <c r="F421" s="190"/>
      <c r="G421" s="189"/>
      <c r="H421" s="211" t="s">
        <v>771</v>
      </c>
      <c r="I421" s="211" t="str">
        <f t="shared" si="12"/>
        <v/>
      </c>
      <c r="J421" s="211" t="str">
        <f t="shared" si="13"/>
        <v xml:space="preserve"> </v>
      </c>
      <c r="K421" s="186" t="str">
        <f>IF(SUM(法人!H421)=0,"",SUM(法人!H421)/1000)</f>
        <v/>
      </c>
      <c r="L421" s="181" t="str">
        <f>IF(SUM(地域!H421)=0,"",SUM(地域!H421)/1000)</f>
        <v/>
      </c>
      <c r="M421" s="181" t="str">
        <f>IF(SUM(相談!H421)=0,"",SUM(相談!H421)/1000)</f>
        <v/>
      </c>
      <c r="N421" s="181" t="str">
        <f>IF(SUM(相談!I421)=0,"",SUM(相談!I421)/1000)</f>
        <v/>
      </c>
      <c r="O421" s="181" t="str">
        <f>IF(SUM(相談!M421)=0,"",SUM(相談!M421)/1000)</f>
        <v/>
      </c>
      <c r="P421" s="181" t="str">
        <f>IF(SUM(相談!T421)=0,"",SUM(相談!T421)/1000)</f>
        <v/>
      </c>
      <c r="Q421" s="181" t="str">
        <f>IF(SUM(基金!H421)=0,"",SUM(基金!H421)/1000)</f>
        <v/>
      </c>
      <c r="R421" s="181" t="str">
        <f>IF(SUM(善銀!H421)=0,"",SUM(善銀!H421)/1000)</f>
        <v/>
      </c>
      <c r="S421" s="181" t="str">
        <f>IF(SUM(一般募金!H421)=0,"",SUM(一般募金!H421)/1000)</f>
        <v/>
      </c>
      <c r="T421" s="181" t="str">
        <f>IF(SUM(一般募金!I421)=0,"",SUM(一般募金!I421)/1000)</f>
        <v/>
      </c>
      <c r="U421" s="181" t="e">
        <f>IF(SUM(一般募金!#REF!)=0,"",SUM(一般募金!#REF!)/1000)</f>
        <v>#REF!</v>
      </c>
      <c r="V421" s="181" t="str">
        <f>IF(SUM(一般募金!K421)=0,"",SUM(一般募金!K421)/1000)</f>
        <v/>
      </c>
      <c r="W421" s="181" t="str">
        <f>IF(SUM(歳末募金!H421)=0,"",SUM(歳末募金!I421)/1000)</f>
        <v/>
      </c>
      <c r="X421" s="181" t="str">
        <f>IF(SUM(センター管理!H421)=0,"",SUM(センター管理!H421)/1000)</f>
        <v/>
      </c>
      <c r="Y421" s="181" t="str">
        <f>IF(SUM(センター管理!I421)=0,"",SUM(センター管理!I421)/1000)</f>
        <v/>
      </c>
      <c r="Z421" s="181" t="str">
        <f>IF(SUM(センター管理!K421)=0,"",SUM(センター管理!K421)/1000)</f>
        <v/>
      </c>
      <c r="AA421" s="181" t="e">
        <f>IF(SUM(センター管理!#REF!)=0,"",SUM(センター管理!#REF!)/1000)</f>
        <v>#REF!</v>
      </c>
      <c r="AB421" s="181" t="str">
        <f>IF(SUM(居宅!H421)=0,"",SUM(居宅!H421)/1000)</f>
        <v/>
      </c>
      <c r="AC421" s="181" t="str">
        <f>IF(SUM(居宅!I421)=0,"",SUM(居宅!I421)/1000)</f>
        <v/>
      </c>
      <c r="AD421" s="181" t="str">
        <f>IF(SUM(居宅!L421)=0,"",SUM(居宅!L421)/1000)</f>
        <v/>
      </c>
      <c r="AE421" s="181" t="str">
        <f>IF(SUM(居宅!AF421)=0,"",SUM(居宅!AF421)/1000)</f>
        <v/>
      </c>
      <c r="AF421" s="181" t="str">
        <f>IF(SUM(居宅!AJ421)=0,"",SUM(居宅!AJ421)/1000)</f>
        <v/>
      </c>
      <c r="AG421" s="181" t="str">
        <f>IF(SUM(居宅!AT421)=0,"",SUM(居宅!AT421)/1000)</f>
        <v/>
      </c>
      <c r="AH421" s="181" t="str">
        <f>IF(SUM(居宅!BA421)=0,"",SUM(居宅!BA421)/1000)</f>
        <v/>
      </c>
      <c r="AI421" s="181" t="str">
        <f>IF(SUM(作業所!H421)=0,"",SUM(作業所!H421)/1000)</f>
        <v/>
      </c>
      <c r="AJ421" s="181" t="str">
        <f>IF(SUM(作業所!I421)=0,"",SUM(作業所!I421)/1000)</f>
        <v/>
      </c>
      <c r="AK421" s="181" t="str">
        <f>IF(SUM(作業所!K421)=0,"",SUM(作業所!K421)/1000)</f>
        <v/>
      </c>
      <c r="AL421" s="181" t="str">
        <f>IF(SUM(作業所!R421)=0,"",SUM(作業所!R421)/1000)</f>
        <v/>
      </c>
      <c r="AM421" s="181" t="str">
        <f>IF(SUM('市受託(公益)'!H421)=0,"",SUM('市受託(公益)'!H421)/1000)</f>
        <v/>
      </c>
      <c r="AN421" s="187" t="str">
        <f>IF(SUM('市受託(公益)'!I421)=0,"",SUM('市受託(公益)'!I421)/1000)</f>
        <v/>
      </c>
      <c r="AO421" s="187" t="str">
        <f>IF(SUM('市受託(公益)'!K421)=0,"",SUM('市受託(公益)'!K421)/1000)</f>
        <v/>
      </c>
      <c r="AP421" s="187" t="str">
        <f>IF(SUM('市受託(公益)'!M421)=0,"",SUM('市受託(公益)'!M421)/1000)</f>
        <v/>
      </c>
      <c r="AQ421" s="187" t="e">
        <f>IF(SUM('市受託(公益)'!#REF!)=0,"",SUM('市受託(公益)'!#REF!)/1000)</f>
        <v>#REF!</v>
      </c>
    </row>
    <row r="422" spans="1:43" ht="16.5" hidden="1" customHeight="1" outlineLevel="1">
      <c r="A422" s="183"/>
      <c r="B422" s="18"/>
      <c r="C422" s="184"/>
      <c r="D422" s="28" t="s">
        <v>756</v>
      </c>
      <c r="E422" s="83" t="s">
        <v>243</v>
      </c>
      <c r="F422" s="49"/>
      <c r="G422" s="185"/>
      <c r="H422" s="211" t="s">
        <v>771</v>
      </c>
      <c r="I422" s="211" t="str">
        <f t="shared" si="12"/>
        <v/>
      </c>
      <c r="J422" s="211" t="str">
        <f t="shared" si="13"/>
        <v xml:space="preserve"> </v>
      </c>
      <c r="K422" s="186" t="str">
        <f>IF(SUM(法人!H422)=0,"",SUM(法人!H422)/1000)</f>
        <v/>
      </c>
      <c r="L422" s="181" t="str">
        <f>IF(SUM(地域!H422)=0,"",SUM(地域!H422)/1000)</f>
        <v/>
      </c>
      <c r="M422" s="181" t="str">
        <f>IF(SUM(相談!H422)=0,"",SUM(相談!H422)/1000)</f>
        <v/>
      </c>
      <c r="N422" s="181" t="str">
        <f>IF(SUM(相談!I422)=0,"",SUM(相談!I422)/1000)</f>
        <v/>
      </c>
      <c r="O422" s="181" t="str">
        <f>IF(SUM(相談!M422)=0,"",SUM(相談!M422)/1000)</f>
        <v/>
      </c>
      <c r="P422" s="181" t="str">
        <f>IF(SUM(相談!T422)=0,"",SUM(相談!T422)/1000)</f>
        <v/>
      </c>
      <c r="Q422" s="181" t="str">
        <f>IF(SUM(基金!H422)=0,"",SUM(基金!H422)/1000)</f>
        <v/>
      </c>
      <c r="R422" s="181" t="str">
        <f>IF(SUM(善銀!H422)=0,"",SUM(善銀!H422)/1000)</f>
        <v/>
      </c>
      <c r="S422" s="181" t="str">
        <f>IF(SUM(一般募金!H422)=0,"",SUM(一般募金!H422)/1000)</f>
        <v/>
      </c>
      <c r="T422" s="181" t="str">
        <f>IF(SUM(一般募金!I422)=0,"",SUM(一般募金!I422)/1000)</f>
        <v/>
      </c>
      <c r="U422" s="181" t="e">
        <f>IF(SUM(一般募金!#REF!)=0,"",SUM(一般募金!#REF!)/1000)</f>
        <v>#REF!</v>
      </c>
      <c r="V422" s="181" t="str">
        <f>IF(SUM(一般募金!K422)=0,"",SUM(一般募金!K422)/1000)</f>
        <v/>
      </c>
      <c r="W422" s="181" t="str">
        <f>IF(SUM(歳末募金!H422)=0,"",SUM(歳末募金!I422)/1000)</f>
        <v/>
      </c>
      <c r="X422" s="181" t="str">
        <f>IF(SUM(センター管理!H422)=0,"",SUM(センター管理!H422)/1000)</f>
        <v/>
      </c>
      <c r="Y422" s="181" t="str">
        <f>IF(SUM(センター管理!I422)=0,"",SUM(センター管理!I422)/1000)</f>
        <v/>
      </c>
      <c r="Z422" s="181" t="str">
        <f>IF(SUM(センター管理!K422)=0,"",SUM(センター管理!K422)/1000)</f>
        <v/>
      </c>
      <c r="AA422" s="181" t="e">
        <f>IF(SUM(センター管理!#REF!)=0,"",SUM(センター管理!#REF!)/1000)</f>
        <v>#REF!</v>
      </c>
      <c r="AB422" s="181" t="str">
        <f>IF(SUM(居宅!H422)=0,"",SUM(居宅!H422)/1000)</f>
        <v/>
      </c>
      <c r="AC422" s="181" t="str">
        <f>IF(SUM(居宅!I422)=0,"",SUM(居宅!I422)/1000)</f>
        <v/>
      </c>
      <c r="AD422" s="181" t="str">
        <f>IF(SUM(居宅!L422)=0,"",SUM(居宅!L422)/1000)</f>
        <v/>
      </c>
      <c r="AE422" s="181" t="str">
        <f>IF(SUM(居宅!AF422)=0,"",SUM(居宅!AF422)/1000)</f>
        <v/>
      </c>
      <c r="AF422" s="181" t="str">
        <f>IF(SUM(居宅!AJ422)=0,"",SUM(居宅!AJ422)/1000)</f>
        <v/>
      </c>
      <c r="AG422" s="181" t="str">
        <f>IF(SUM(居宅!AT422)=0,"",SUM(居宅!AT422)/1000)</f>
        <v/>
      </c>
      <c r="AH422" s="181" t="str">
        <f>IF(SUM(居宅!BA422)=0,"",SUM(居宅!BA422)/1000)</f>
        <v/>
      </c>
      <c r="AI422" s="181" t="str">
        <f>IF(SUM(作業所!H422)=0,"",SUM(作業所!H422)/1000)</f>
        <v/>
      </c>
      <c r="AJ422" s="181" t="str">
        <f>IF(SUM(作業所!I422)=0,"",SUM(作業所!I422)/1000)</f>
        <v/>
      </c>
      <c r="AK422" s="181" t="str">
        <f>IF(SUM(作業所!K422)=0,"",SUM(作業所!K422)/1000)</f>
        <v/>
      </c>
      <c r="AL422" s="181" t="str">
        <f>IF(SUM(作業所!R422)=0,"",SUM(作業所!R422)/1000)</f>
        <v/>
      </c>
      <c r="AM422" s="181" t="str">
        <f>IF(SUM('市受託(公益)'!H422)=0,"",SUM('市受託(公益)'!H422)/1000)</f>
        <v/>
      </c>
      <c r="AN422" s="188" t="str">
        <f>IF(SUM('市受託(公益)'!I422)=0,"",SUM('市受託(公益)'!I422)/1000)</f>
        <v/>
      </c>
      <c r="AO422" s="188" t="str">
        <f>IF(SUM('市受託(公益)'!K422)=0,"",SUM('市受託(公益)'!K422)/1000)</f>
        <v/>
      </c>
      <c r="AP422" s="188" t="str">
        <f>IF(SUM('市受託(公益)'!M422)=0,"",SUM('市受託(公益)'!M422)/1000)</f>
        <v/>
      </c>
      <c r="AQ422" s="188" t="e">
        <f>IF(SUM('市受託(公益)'!#REF!)=0,"",SUM('市受託(公益)'!#REF!)/1000)</f>
        <v>#REF!</v>
      </c>
    </row>
    <row r="423" spans="1:43" s="182" customFormat="1" ht="16.5" collapsed="1">
      <c r="A423" s="177"/>
      <c r="B423" s="15" t="s">
        <v>614</v>
      </c>
      <c r="C423" s="16" t="s">
        <v>244</v>
      </c>
      <c r="D423" s="19"/>
      <c r="E423" s="189"/>
      <c r="F423" s="190"/>
      <c r="G423" s="189"/>
      <c r="H423" s="211">
        <v>6279</v>
      </c>
      <c r="I423" s="211">
        <f t="shared" si="12"/>
        <v>8034</v>
      </c>
      <c r="J423" s="211">
        <f t="shared" si="13"/>
        <v>1755</v>
      </c>
      <c r="K423" s="186">
        <f>IF(SUM(法人!H423)=0,"",SUM(法人!H423)/1000)</f>
        <v>3588</v>
      </c>
      <c r="L423" s="181">
        <f>IF(SUM(地域!H423)=0,"",SUM(地域!H423)/1000)</f>
        <v>4106</v>
      </c>
      <c r="M423" s="181" t="str">
        <f>IF(SUM(相談!H423)=0,"",SUM(相談!H423)/1000)</f>
        <v/>
      </c>
      <c r="N423" s="181" t="str">
        <f>IF(SUM(相談!I423)=0,"",SUM(相談!I423)/1000)</f>
        <v/>
      </c>
      <c r="O423" s="181" t="str">
        <f>IF(SUM(相談!M423)=0,"",SUM(相談!M423)/1000)</f>
        <v/>
      </c>
      <c r="P423" s="181" t="str">
        <f>IF(SUM(相談!T423)=0,"",SUM(相談!T423)/1000)</f>
        <v/>
      </c>
      <c r="Q423" s="181" t="str">
        <f>IF(SUM(基金!H423)=0,"",SUM(基金!H423)/1000)</f>
        <v/>
      </c>
      <c r="R423" s="181" t="str">
        <f>IF(SUM(善銀!H423)=0,"",SUM(善銀!H423)/1000)</f>
        <v/>
      </c>
      <c r="S423" s="181" t="str">
        <f>IF(SUM(一般募金!H423)=0,"",SUM(一般募金!H423)/1000)</f>
        <v/>
      </c>
      <c r="T423" s="181" t="str">
        <f>IF(SUM(一般募金!I423)=0,"",SUM(一般募金!I423)/1000)</f>
        <v/>
      </c>
      <c r="U423" s="181" t="e">
        <f>IF(SUM(一般募金!#REF!)=0,"",SUM(一般募金!#REF!)/1000)</f>
        <v>#REF!</v>
      </c>
      <c r="V423" s="181" t="str">
        <f>IF(SUM(一般募金!K423)=0,"",SUM(一般募金!K423)/1000)</f>
        <v/>
      </c>
      <c r="W423" s="181" t="str">
        <f>IF(SUM(歳末募金!H423)=0,"",SUM(歳末募金!I423)/1000)</f>
        <v/>
      </c>
      <c r="X423" s="181" t="str">
        <f>IF(SUM(センター管理!H423)=0,"",SUM(センター管理!H423)/1000)</f>
        <v/>
      </c>
      <c r="Y423" s="181" t="str">
        <f>IF(SUM(センター管理!I423)=0,"",SUM(センター管理!I423)/1000)</f>
        <v/>
      </c>
      <c r="Z423" s="181" t="str">
        <f>IF(SUM(センター管理!K423)=0,"",SUM(センター管理!K423)/1000)</f>
        <v/>
      </c>
      <c r="AA423" s="181" t="e">
        <f>IF(SUM(センター管理!#REF!)=0,"",SUM(センター管理!#REF!)/1000)</f>
        <v>#REF!</v>
      </c>
      <c r="AB423" s="181">
        <f>IF(SUM(居宅!H423)=0,"",SUM(居宅!H423)/1000)</f>
        <v>340</v>
      </c>
      <c r="AC423" s="181" t="str">
        <f>IF(SUM(居宅!I423)=0,"",SUM(居宅!I423)/1000)</f>
        <v/>
      </c>
      <c r="AD423" s="181">
        <f>IF(SUM(居宅!L423)=0,"",SUM(居宅!L423)/1000)</f>
        <v>340</v>
      </c>
      <c r="AE423" s="181" t="str">
        <f>IF(SUM(居宅!AF423)=0,"",SUM(居宅!AF423)/1000)</f>
        <v/>
      </c>
      <c r="AF423" s="181" t="str">
        <f>IF(SUM(居宅!AJ423)=0,"",SUM(居宅!AJ423)/1000)</f>
        <v/>
      </c>
      <c r="AG423" s="181" t="str">
        <f>IF(SUM(居宅!AT423)=0,"",SUM(居宅!AT423)/1000)</f>
        <v/>
      </c>
      <c r="AH423" s="181" t="str">
        <f>IF(SUM(居宅!BA423)=0,"",SUM(居宅!BA423)/1000)</f>
        <v/>
      </c>
      <c r="AI423" s="181" t="str">
        <f>IF(SUM(作業所!H423)=0,"",SUM(作業所!H423)/1000)</f>
        <v/>
      </c>
      <c r="AJ423" s="181" t="str">
        <f>IF(SUM(作業所!I423)=0,"",SUM(作業所!I423)/1000)</f>
        <v/>
      </c>
      <c r="AK423" s="181" t="str">
        <f>IF(SUM(作業所!K423)=0,"",SUM(作業所!K423)/1000)</f>
        <v/>
      </c>
      <c r="AL423" s="181" t="str">
        <f>IF(SUM(作業所!R423)=0,"",SUM(作業所!R423)/1000)</f>
        <v/>
      </c>
      <c r="AM423" s="181" t="str">
        <f>IF(SUM('市受託(公益)'!H423)=0,"",SUM('市受託(公益)'!H423)/1000)</f>
        <v/>
      </c>
      <c r="AN423" s="187" t="str">
        <f>IF(SUM('市受託(公益)'!I423)=0,"",SUM('市受託(公益)'!I423)/1000)</f>
        <v/>
      </c>
      <c r="AO423" s="187" t="str">
        <f>IF(SUM('市受託(公益)'!K423)=0,"",SUM('市受託(公益)'!K423)/1000)</f>
        <v/>
      </c>
      <c r="AP423" s="187" t="str">
        <f>IF(SUM('市受託(公益)'!M423)=0,"",SUM('市受託(公益)'!M423)/1000)</f>
        <v/>
      </c>
      <c r="AQ423" s="187" t="e">
        <f>IF(SUM('市受託(公益)'!#REF!)=0,"",SUM('市受託(公益)'!#REF!)/1000)</f>
        <v>#REF!</v>
      </c>
    </row>
    <row r="424" spans="1:43" ht="16.5" hidden="1" customHeight="1" outlineLevel="1">
      <c r="A424" s="183"/>
      <c r="B424" s="18"/>
      <c r="C424" s="184"/>
      <c r="D424" s="28" t="s">
        <v>614</v>
      </c>
      <c r="E424" s="83" t="s">
        <v>244</v>
      </c>
      <c r="F424" s="49"/>
      <c r="G424" s="185"/>
      <c r="H424" s="211">
        <v>6279</v>
      </c>
      <c r="I424" s="211">
        <f t="shared" si="12"/>
        <v>8034</v>
      </c>
      <c r="J424" s="211">
        <f t="shared" si="13"/>
        <v>1755</v>
      </c>
      <c r="K424" s="186">
        <f>IF(SUM(法人!H424)=0,"",SUM(法人!H424)/1000)</f>
        <v>3588</v>
      </c>
      <c r="L424" s="187">
        <f>IF(SUM(地域!H424)=0,"",SUM(地域!H424)/1000)</f>
        <v>4106</v>
      </c>
      <c r="M424" s="187" t="str">
        <f>IF(SUM(相談!H424)=0,"",SUM(相談!H424)/1000)</f>
        <v/>
      </c>
      <c r="N424" s="188" t="str">
        <f>IF(SUM(相談!I424)=0,"",SUM(相談!I424)/1000)</f>
        <v/>
      </c>
      <c r="O424" s="188" t="str">
        <f>IF(SUM(相談!M424)=0,"",SUM(相談!M424)/1000)</f>
        <v/>
      </c>
      <c r="P424" s="188" t="str">
        <f>IF(SUM(相談!T424)=0,"",SUM(相談!T424)/1000)</f>
        <v/>
      </c>
      <c r="Q424" s="187" t="str">
        <f>IF(SUM(基金!H424)=0,"",SUM(基金!H424)/1000)</f>
        <v/>
      </c>
      <c r="R424" s="181" t="str">
        <f>IF(SUM(善銀!H424)=0,"",SUM(善銀!H424)/1000)</f>
        <v/>
      </c>
      <c r="S424" s="187" t="str">
        <f>IF(SUM(一般募金!H424)=0,"",SUM(一般募金!H424)/1000)</f>
        <v/>
      </c>
      <c r="T424" s="188" t="str">
        <f>IF(SUM(一般募金!I424)=0,"",SUM(一般募金!I424)/1000)</f>
        <v/>
      </c>
      <c r="U424" s="188" t="e">
        <f>IF(SUM(一般募金!#REF!)=0,"",SUM(一般募金!#REF!)/1000)</f>
        <v>#REF!</v>
      </c>
      <c r="V424" s="188" t="str">
        <f>IF(SUM(一般募金!K424)=0,"",SUM(一般募金!K424)/1000)</f>
        <v/>
      </c>
      <c r="W424" s="187" t="str">
        <f>IF(SUM(歳末募金!H424)=0,"",SUM(歳末募金!I424)/1000)</f>
        <v/>
      </c>
      <c r="X424" s="187" t="str">
        <f>IF(SUM(センター管理!H424)=0,"",SUM(センター管理!H424)/1000)</f>
        <v/>
      </c>
      <c r="Y424" s="188" t="str">
        <f>IF(SUM(センター管理!I424)=0,"",SUM(センター管理!I424)/1000)</f>
        <v/>
      </c>
      <c r="Z424" s="188" t="str">
        <f>IF(SUM(センター管理!K424)=0,"",SUM(センター管理!K424)/1000)</f>
        <v/>
      </c>
      <c r="AA424" s="188" t="e">
        <f>IF(SUM(センター管理!#REF!)=0,"",SUM(センター管理!#REF!)/1000)</f>
        <v>#REF!</v>
      </c>
      <c r="AB424" s="187">
        <f>IF(SUM(居宅!H424)=0,"",SUM(居宅!H424)/1000)</f>
        <v>340</v>
      </c>
      <c r="AC424" s="188" t="str">
        <f>IF(SUM(居宅!I424)=0,"",SUM(居宅!I424)/1000)</f>
        <v/>
      </c>
      <c r="AD424" s="188">
        <f>IF(SUM(居宅!L424)=0,"",SUM(居宅!L424)/1000)</f>
        <v>340</v>
      </c>
      <c r="AE424" s="188" t="str">
        <f>IF(SUM(居宅!AF424)=0,"",SUM(居宅!AF424)/1000)</f>
        <v/>
      </c>
      <c r="AF424" s="188" t="str">
        <f>IF(SUM(居宅!AJ424)=0,"",SUM(居宅!AJ424)/1000)</f>
        <v/>
      </c>
      <c r="AG424" s="188" t="str">
        <f>IF(SUM(居宅!AT424)=0,"",SUM(居宅!AT424)/1000)</f>
        <v/>
      </c>
      <c r="AH424" s="188" t="str">
        <f>IF(SUM(居宅!BA424)=0,"",SUM(居宅!BA424)/1000)</f>
        <v/>
      </c>
      <c r="AI424" s="187" t="str">
        <f>IF(SUM(作業所!H424)=0,"",SUM(作業所!H424)/1000)</f>
        <v/>
      </c>
      <c r="AJ424" s="188" t="str">
        <f>IF(SUM(作業所!I424)=0,"",SUM(作業所!I424)/1000)</f>
        <v/>
      </c>
      <c r="AK424" s="188" t="str">
        <f>IF(SUM(作業所!K424)=0,"",SUM(作業所!K424)/1000)</f>
        <v/>
      </c>
      <c r="AL424" s="188" t="str">
        <f>IF(SUM(作業所!R424)=0,"",SUM(作業所!R424)/1000)</f>
        <v/>
      </c>
      <c r="AM424" s="187" t="str">
        <f>IF(SUM('市受託(公益)'!H424)=0,"",SUM('市受託(公益)'!H424)/1000)</f>
        <v/>
      </c>
      <c r="AN424" s="188" t="str">
        <f>IF(SUM('市受託(公益)'!I424)=0,"",SUM('市受託(公益)'!I424)/1000)</f>
        <v/>
      </c>
      <c r="AO424" s="188" t="str">
        <f>IF(SUM('市受託(公益)'!K424)=0,"",SUM('市受託(公益)'!K424)/1000)</f>
        <v/>
      </c>
      <c r="AP424" s="188" t="str">
        <f>IF(SUM('市受託(公益)'!M424)=0,"",SUM('市受託(公益)'!M424)/1000)</f>
        <v/>
      </c>
      <c r="AQ424" s="188" t="e">
        <f>IF(SUM('市受託(公益)'!#REF!)=0,"",SUM('市受託(公益)'!#REF!)/1000)</f>
        <v>#REF!</v>
      </c>
    </row>
    <row r="425" spans="1:43" s="182" customFormat="1" ht="16.5" collapsed="1">
      <c r="A425" s="177"/>
      <c r="B425" s="15" t="s">
        <v>615</v>
      </c>
      <c r="C425" s="16" t="s">
        <v>245</v>
      </c>
      <c r="D425" s="19"/>
      <c r="E425" s="185"/>
      <c r="F425" s="28"/>
      <c r="G425" s="189"/>
      <c r="H425" s="211">
        <v>95713</v>
      </c>
      <c r="I425" s="211">
        <f t="shared" si="12"/>
        <v>75554</v>
      </c>
      <c r="J425" s="211">
        <f t="shared" si="13"/>
        <v>-20159</v>
      </c>
      <c r="K425" s="186">
        <f>IF(SUM(法人!H425)=0,"",SUM(法人!H425)/1000)</f>
        <v>24429</v>
      </c>
      <c r="L425" s="181">
        <f>IF(SUM(地域!H425)=0,"",SUM(地域!H425)/1000)</f>
        <v>22905</v>
      </c>
      <c r="M425" s="181">
        <f>IF(SUM(相談!H425)=0,"",SUM(相談!H425)/1000)</f>
        <v>12509</v>
      </c>
      <c r="N425" s="181">
        <f>IF(SUM(相談!I425)=0,"",SUM(相談!I425)/1000)</f>
        <v>12353</v>
      </c>
      <c r="O425" s="181">
        <f>IF(SUM(相談!M425)=0,"",SUM(相談!M425)/1000)</f>
        <v>156</v>
      </c>
      <c r="P425" s="181" t="str">
        <f>IF(SUM(相談!T425)=0,"",SUM(相談!T425)/1000)</f>
        <v/>
      </c>
      <c r="Q425" s="181" t="str">
        <f>IF(SUM(基金!H425)=0,"",SUM(基金!H425)/1000)</f>
        <v/>
      </c>
      <c r="R425" s="181" t="str">
        <f>IF(SUM(善銀!H425)=0,"",SUM(善銀!H425)/1000)</f>
        <v/>
      </c>
      <c r="S425" s="181">
        <f>IF(SUM(一般募金!H425)=0,"",SUM(一般募金!H425)/1000)</f>
        <v>6643</v>
      </c>
      <c r="T425" s="181" t="str">
        <f>IF(SUM(一般募金!I425)=0,"",SUM(一般募金!I425)/1000)</f>
        <v/>
      </c>
      <c r="U425" s="181" t="e">
        <f>IF(SUM(一般募金!#REF!)=0,"",SUM(一般募金!#REF!)/1000)</f>
        <v>#REF!</v>
      </c>
      <c r="V425" s="181">
        <f>IF(SUM(一般募金!K425)=0,"",SUM(一般募金!K425)/1000)</f>
        <v>6643</v>
      </c>
      <c r="W425" s="181" t="str">
        <f>IF(SUM(歳末募金!H425)=0,"",SUM(歳末募金!I425)/1000)</f>
        <v/>
      </c>
      <c r="X425" s="181">
        <f>IF(SUM(センター管理!H425)=0,"",SUM(センター管理!H425)/1000)</f>
        <v>1342</v>
      </c>
      <c r="Y425" s="181">
        <f>IF(SUM(センター管理!I425)=0,"",SUM(センター管理!I425)/1000)</f>
        <v>1342</v>
      </c>
      <c r="Z425" s="181" t="str">
        <f>IF(SUM(センター管理!K425)=0,"",SUM(センター管理!K425)/1000)</f>
        <v/>
      </c>
      <c r="AA425" s="181" t="e">
        <f>IF(SUM(センター管理!#REF!)=0,"",SUM(センター管理!#REF!)/1000)</f>
        <v>#REF!</v>
      </c>
      <c r="AB425" s="181">
        <f>IF(SUM(居宅!H425)=0,"",SUM(居宅!H425)/1000)</f>
        <v>7036</v>
      </c>
      <c r="AC425" s="181" t="str">
        <f>IF(SUM(居宅!I425)=0,"",SUM(居宅!I425)/1000)</f>
        <v/>
      </c>
      <c r="AD425" s="181">
        <f>IF(SUM(居宅!L425)=0,"",SUM(居宅!L425)/1000)</f>
        <v>5457</v>
      </c>
      <c r="AE425" s="181" t="str">
        <f>IF(SUM(居宅!AF425)=0,"",SUM(居宅!AF425)/1000)</f>
        <v/>
      </c>
      <c r="AF425" s="181">
        <f>IF(SUM(居宅!AJ425)=0,"",SUM(居宅!AJ425)/1000)</f>
        <v>1517</v>
      </c>
      <c r="AG425" s="181">
        <f>IF(SUM(居宅!AT425)=0,"",SUM(居宅!AT425)/1000)</f>
        <v>62</v>
      </c>
      <c r="AH425" s="181" t="str">
        <f>IF(SUM(居宅!BA425)=0,"",SUM(居宅!BA425)/1000)</f>
        <v/>
      </c>
      <c r="AI425" s="181">
        <f>IF(SUM(作業所!H425)=0,"",SUM(作業所!H425)/1000)</f>
        <v>690</v>
      </c>
      <c r="AJ425" s="181" t="str">
        <f>IF(SUM(作業所!I425)=0,"",SUM(作業所!I425)/1000)</f>
        <v/>
      </c>
      <c r="AK425" s="181" t="str">
        <f>IF(SUM(作業所!K425)=0,"",SUM(作業所!K425)/1000)</f>
        <v/>
      </c>
      <c r="AL425" s="181">
        <f>IF(SUM(作業所!R425)=0,"",SUM(作業所!R425)/1000)</f>
        <v>690</v>
      </c>
      <c r="AM425" s="181" t="str">
        <f>IF(SUM('市受託(公益)'!H425)=0,"",SUM('市受託(公益)'!H425)/1000)</f>
        <v/>
      </c>
      <c r="AN425" s="187" t="str">
        <f>IF(SUM('市受託(公益)'!I425)=0,"",SUM('市受託(公益)'!I425)/1000)</f>
        <v/>
      </c>
      <c r="AO425" s="187" t="str">
        <f>IF(SUM('市受託(公益)'!K425)=0,"",SUM('市受託(公益)'!K425)/1000)</f>
        <v/>
      </c>
      <c r="AP425" s="187" t="str">
        <f>IF(SUM('市受託(公益)'!M425)=0,"",SUM('市受託(公益)'!M425)/1000)</f>
        <v/>
      </c>
      <c r="AQ425" s="187" t="e">
        <f>IF(SUM('市受託(公益)'!#REF!)=0,"",SUM('市受託(公益)'!#REF!)/1000)</f>
        <v>#REF!</v>
      </c>
    </row>
    <row r="426" spans="1:43" ht="16.5" hidden="1" customHeight="1" outlineLevel="1">
      <c r="A426" s="183"/>
      <c r="B426" s="18"/>
      <c r="C426" s="184"/>
      <c r="D426" s="28" t="s">
        <v>615</v>
      </c>
      <c r="E426" s="83" t="s">
        <v>245</v>
      </c>
      <c r="F426" s="49"/>
      <c r="G426" s="185"/>
      <c r="H426" s="211">
        <v>95713</v>
      </c>
      <c r="I426" s="211">
        <f t="shared" si="12"/>
        <v>75554</v>
      </c>
      <c r="J426" s="211">
        <f t="shared" si="13"/>
        <v>-20159</v>
      </c>
      <c r="K426" s="186">
        <f>IF(SUM(法人!H426)=0,"",SUM(法人!H426)/1000)</f>
        <v>24429</v>
      </c>
      <c r="L426" s="187">
        <f>IF(SUM(地域!H426)=0,"",SUM(地域!H426)/1000)</f>
        <v>22905</v>
      </c>
      <c r="M426" s="187">
        <f>IF(SUM(相談!H426)=0,"",SUM(相談!H426)/1000)</f>
        <v>12509</v>
      </c>
      <c r="N426" s="188">
        <f>IF(SUM(相談!I426)=0,"",SUM(相談!I426)/1000)</f>
        <v>12353</v>
      </c>
      <c r="O426" s="188">
        <f>IF(SUM(相談!M426)=0,"",SUM(相談!M426)/1000)</f>
        <v>156</v>
      </c>
      <c r="P426" s="188" t="str">
        <f>IF(SUM(相談!T426)=0,"",SUM(相談!T426)/1000)</f>
        <v/>
      </c>
      <c r="Q426" s="187" t="str">
        <f>IF(SUM(基金!H426)=0,"",SUM(基金!H426)/1000)</f>
        <v/>
      </c>
      <c r="R426" s="181" t="str">
        <f>IF(SUM(善銀!H426)=0,"",SUM(善銀!H426)/1000)</f>
        <v/>
      </c>
      <c r="S426" s="187">
        <f>IF(SUM(一般募金!H426)=0,"",SUM(一般募金!H426)/1000)</f>
        <v>6643</v>
      </c>
      <c r="T426" s="188" t="str">
        <f>IF(SUM(一般募金!I426)=0,"",SUM(一般募金!I426)/1000)</f>
        <v/>
      </c>
      <c r="U426" s="188" t="e">
        <f>IF(SUM(一般募金!#REF!)=0,"",SUM(一般募金!#REF!)/1000)</f>
        <v>#REF!</v>
      </c>
      <c r="V426" s="188">
        <f>IF(SUM(一般募金!K426)=0,"",SUM(一般募金!K426)/1000)</f>
        <v>6643</v>
      </c>
      <c r="W426" s="187" t="str">
        <f>IF(SUM(歳末募金!H426)=0,"",SUM(歳末募金!I426)/1000)</f>
        <v/>
      </c>
      <c r="X426" s="187">
        <f>IF(SUM(センター管理!H426)=0,"",SUM(センター管理!H426)/1000)</f>
        <v>1342</v>
      </c>
      <c r="Y426" s="188">
        <f>IF(SUM(センター管理!I426)=0,"",SUM(センター管理!I426)/1000)</f>
        <v>1342</v>
      </c>
      <c r="Z426" s="188" t="str">
        <f>IF(SUM(センター管理!K426)=0,"",SUM(センター管理!K426)/1000)</f>
        <v/>
      </c>
      <c r="AA426" s="188" t="e">
        <f>IF(SUM(センター管理!#REF!)=0,"",SUM(センター管理!#REF!)/1000)</f>
        <v>#REF!</v>
      </c>
      <c r="AB426" s="187">
        <f>IF(SUM(居宅!H426)=0,"",SUM(居宅!H426)/1000)</f>
        <v>7036</v>
      </c>
      <c r="AC426" s="188" t="str">
        <f>IF(SUM(居宅!I426)=0,"",SUM(居宅!I426)/1000)</f>
        <v/>
      </c>
      <c r="AD426" s="188">
        <f>IF(SUM(居宅!L426)=0,"",SUM(居宅!L426)/1000)</f>
        <v>5457</v>
      </c>
      <c r="AE426" s="188" t="str">
        <f>IF(SUM(居宅!AF426)=0,"",SUM(居宅!AF426)/1000)</f>
        <v/>
      </c>
      <c r="AF426" s="188">
        <f>IF(SUM(居宅!AJ426)=0,"",SUM(居宅!AJ426)/1000)</f>
        <v>1517</v>
      </c>
      <c r="AG426" s="188">
        <f>IF(SUM(居宅!AT426)=0,"",SUM(居宅!AT426)/1000)</f>
        <v>62</v>
      </c>
      <c r="AH426" s="188" t="str">
        <f>IF(SUM(居宅!BA426)=0,"",SUM(居宅!BA426)/1000)</f>
        <v/>
      </c>
      <c r="AI426" s="187">
        <f>IF(SUM(作業所!H426)=0,"",SUM(作業所!H426)/1000)</f>
        <v>690</v>
      </c>
      <c r="AJ426" s="188" t="str">
        <f>IF(SUM(作業所!I426)=0,"",SUM(作業所!I426)/1000)</f>
        <v/>
      </c>
      <c r="AK426" s="188" t="str">
        <f>IF(SUM(作業所!K426)=0,"",SUM(作業所!K426)/1000)</f>
        <v/>
      </c>
      <c r="AL426" s="188">
        <f>IF(SUM(作業所!R426)=0,"",SUM(作業所!R426)/1000)</f>
        <v>690</v>
      </c>
      <c r="AM426" s="187" t="str">
        <f>IF(SUM('市受託(公益)'!H426)=0,"",SUM('市受託(公益)'!H426)/1000)</f>
        <v/>
      </c>
      <c r="AN426" s="188" t="str">
        <f>IF(SUM('市受託(公益)'!I426)=0,"",SUM('市受託(公益)'!I426)/1000)</f>
        <v/>
      </c>
      <c r="AO426" s="188" t="str">
        <f>IF(SUM('市受託(公益)'!K426)=0,"",SUM('市受託(公益)'!K426)/1000)</f>
        <v/>
      </c>
      <c r="AP426" s="188" t="str">
        <f>IF(SUM('市受託(公益)'!M426)=0,"",SUM('市受託(公益)'!M426)/1000)</f>
        <v/>
      </c>
      <c r="AQ426" s="188" t="e">
        <f>IF(SUM('市受託(公益)'!#REF!)=0,"",SUM('市受託(公益)'!#REF!)/1000)</f>
        <v>#REF!</v>
      </c>
    </row>
    <row r="427" spans="1:43" s="182" customFormat="1" ht="16.5" collapsed="1">
      <c r="A427" s="177"/>
      <c r="B427" s="15" t="s">
        <v>229</v>
      </c>
      <c r="C427" s="16" t="s">
        <v>246</v>
      </c>
      <c r="D427" s="19"/>
      <c r="E427" s="185"/>
      <c r="F427" s="28"/>
      <c r="G427" s="189"/>
      <c r="H427" s="211">
        <v>118530</v>
      </c>
      <c r="I427" s="211">
        <f t="shared" si="12"/>
        <v>131156</v>
      </c>
      <c r="J427" s="211">
        <f t="shared" si="13"/>
        <v>12626</v>
      </c>
      <c r="K427" s="186" t="str">
        <f>IF(SUM(法人!H427)=0,"",SUM(法人!H427)/1000)</f>
        <v/>
      </c>
      <c r="L427" s="181">
        <f>IF(SUM(地域!H427)=0,"",SUM(地域!H427)/1000)</f>
        <v>16018</v>
      </c>
      <c r="M427" s="181">
        <f>IF(SUM(相談!H427)=0,"",SUM(相談!H427)/1000)</f>
        <v>12599</v>
      </c>
      <c r="N427" s="181">
        <f>IF(SUM(相談!I427)=0,"",SUM(相談!I427)/1000)</f>
        <v>12599</v>
      </c>
      <c r="O427" s="181" t="str">
        <f>IF(SUM(相談!M427)=0,"",SUM(相談!M427)/1000)</f>
        <v/>
      </c>
      <c r="P427" s="181" t="str">
        <f>IF(SUM(相談!T427)=0,"",SUM(相談!T427)/1000)</f>
        <v/>
      </c>
      <c r="Q427" s="181" t="str">
        <f>IF(SUM(基金!H427)=0,"",SUM(基金!H427)/1000)</f>
        <v/>
      </c>
      <c r="R427" s="181" t="str">
        <f>IF(SUM(善銀!H427)=0,"",SUM(善銀!H427)/1000)</f>
        <v/>
      </c>
      <c r="S427" s="181" t="str">
        <f>IF(SUM(一般募金!H427)=0,"",SUM(一般募金!H427)/1000)</f>
        <v/>
      </c>
      <c r="T427" s="181" t="str">
        <f>IF(SUM(一般募金!I427)=0,"",SUM(一般募金!I427)/1000)</f>
        <v/>
      </c>
      <c r="U427" s="181" t="e">
        <f>IF(SUM(一般募金!#REF!)=0,"",SUM(一般募金!#REF!)/1000)</f>
        <v>#REF!</v>
      </c>
      <c r="V427" s="181" t="str">
        <f>IF(SUM(一般募金!K427)=0,"",SUM(一般募金!K427)/1000)</f>
        <v/>
      </c>
      <c r="W427" s="181" t="str">
        <f>IF(SUM(歳末募金!H427)=0,"",SUM(歳末募金!I427)/1000)</f>
        <v/>
      </c>
      <c r="X427" s="181" t="str">
        <f>IF(SUM(センター管理!H427)=0,"",SUM(センター管理!H427)/1000)</f>
        <v/>
      </c>
      <c r="Y427" s="181" t="str">
        <f>IF(SUM(センター管理!I427)=0,"",SUM(センター管理!I427)/1000)</f>
        <v/>
      </c>
      <c r="Z427" s="181" t="str">
        <f>IF(SUM(センター管理!K427)=0,"",SUM(センター管理!K427)/1000)</f>
        <v/>
      </c>
      <c r="AA427" s="181" t="e">
        <f>IF(SUM(センター管理!#REF!)=0,"",SUM(センター管理!#REF!)/1000)</f>
        <v>#REF!</v>
      </c>
      <c r="AB427" s="181">
        <f>IF(SUM(居宅!H427)=0,"",SUM(居宅!H427)/1000)</f>
        <v>101350</v>
      </c>
      <c r="AC427" s="181">
        <f>IF(SUM(居宅!I427)=0,"",SUM(居宅!I427)/1000)</f>
        <v>17420</v>
      </c>
      <c r="AD427" s="181">
        <f>IF(SUM(居宅!L427)=0,"",SUM(居宅!L427)/1000)</f>
        <v>49720</v>
      </c>
      <c r="AE427" s="181">
        <f>IF(SUM(居宅!AF427)=0,"",SUM(居宅!AF427)/1000)</f>
        <v>2653</v>
      </c>
      <c r="AF427" s="181">
        <f>IF(SUM(居宅!AJ427)=0,"",SUM(居宅!AJ427)/1000)</f>
        <v>8211</v>
      </c>
      <c r="AG427" s="181">
        <f>IF(SUM(居宅!AT427)=0,"",SUM(居宅!AT427)/1000)</f>
        <v>8085</v>
      </c>
      <c r="AH427" s="181">
        <f>IF(SUM(居宅!BA427)=0,"",SUM(居宅!BA427)/1000)</f>
        <v>15261</v>
      </c>
      <c r="AI427" s="181">
        <f>IF(SUM(作業所!H427)=0,"",SUM(作業所!H427)/1000)</f>
        <v>1189</v>
      </c>
      <c r="AJ427" s="181">
        <f>IF(SUM(作業所!I427)=0,"",SUM(作業所!I427)/1000)</f>
        <v>1189</v>
      </c>
      <c r="AK427" s="181" t="str">
        <f>IF(SUM(作業所!K427)=0,"",SUM(作業所!K427)/1000)</f>
        <v/>
      </c>
      <c r="AL427" s="181" t="str">
        <f>IF(SUM(作業所!R427)=0,"",SUM(作業所!R427)/1000)</f>
        <v/>
      </c>
      <c r="AM427" s="181" t="str">
        <f>IF(SUM('市受託(公益)'!H427)=0,"",SUM('市受託(公益)'!H427)/1000)</f>
        <v/>
      </c>
      <c r="AN427" s="187" t="str">
        <f>IF(SUM('市受託(公益)'!I427)=0,"",SUM('市受託(公益)'!I427)/1000)</f>
        <v/>
      </c>
      <c r="AO427" s="187" t="str">
        <f>IF(SUM('市受託(公益)'!K427)=0,"",SUM('市受託(公益)'!K427)/1000)</f>
        <v/>
      </c>
      <c r="AP427" s="187" t="str">
        <f>IF(SUM('市受託(公益)'!M427)=0,"",SUM('市受託(公益)'!M427)/1000)</f>
        <v/>
      </c>
      <c r="AQ427" s="187" t="e">
        <f>IF(SUM('市受託(公益)'!#REF!)=0,"",SUM('市受託(公益)'!#REF!)/1000)</f>
        <v>#REF!</v>
      </c>
    </row>
    <row r="428" spans="1:43" ht="16.5" hidden="1" customHeight="1" outlineLevel="1">
      <c r="A428" s="183"/>
      <c r="B428" s="18"/>
      <c r="C428" s="184"/>
      <c r="D428" s="28" t="s">
        <v>229</v>
      </c>
      <c r="E428" s="83" t="s">
        <v>246</v>
      </c>
      <c r="F428" s="49"/>
      <c r="G428" s="185"/>
      <c r="H428" s="211">
        <v>118530</v>
      </c>
      <c r="I428" s="211">
        <f t="shared" si="12"/>
        <v>131156</v>
      </c>
      <c r="J428" s="211">
        <f t="shared" si="13"/>
        <v>12626</v>
      </c>
      <c r="K428" s="186" t="str">
        <f>IF(SUM(法人!H428)=0,"",SUM(法人!H428)/1000)</f>
        <v/>
      </c>
      <c r="L428" s="187">
        <f>IF(SUM(地域!H428)=0,"",SUM(地域!H428)/1000)</f>
        <v>16018</v>
      </c>
      <c r="M428" s="187">
        <f>IF(SUM(相談!H428)=0,"",SUM(相談!H428)/1000)</f>
        <v>12599</v>
      </c>
      <c r="N428" s="188">
        <f>IF(SUM(相談!I428)=0,"",SUM(相談!I428)/1000)</f>
        <v>12599</v>
      </c>
      <c r="O428" s="188" t="str">
        <f>IF(SUM(相談!M428)=0,"",SUM(相談!M428)/1000)</f>
        <v/>
      </c>
      <c r="P428" s="188" t="str">
        <f>IF(SUM(相談!T428)=0,"",SUM(相談!T428)/1000)</f>
        <v/>
      </c>
      <c r="Q428" s="187" t="str">
        <f>IF(SUM(基金!H428)=0,"",SUM(基金!H428)/1000)</f>
        <v/>
      </c>
      <c r="R428" s="181" t="str">
        <f>IF(SUM(善銀!H428)=0,"",SUM(善銀!H428)/1000)</f>
        <v/>
      </c>
      <c r="S428" s="187" t="str">
        <f>IF(SUM(一般募金!H428)=0,"",SUM(一般募金!H428)/1000)</f>
        <v/>
      </c>
      <c r="T428" s="188" t="str">
        <f>IF(SUM(一般募金!I428)=0,"",SUM(一般募金!I428)/1000)</f>
        <v/>
      </c>
      <c r="U428" s="188" t="e">
        <f>IF(SUM(一般募金!#REF!)=0,"",SUM(一般募金!#REF!)/1000)</f>
        <v>#REF!</v>
      </c>
      <c r="V428" s="188" t="str">
        <f>IF(SUM(一般募金!K428)=0,"",SUM(一般募金!K428)/1000)</f>
        <v/>
      </c>
      <c r="W428" s="187" t="str">
        <f>IF(SUM(歳末募金!H428)=0,"",SUM(歳末募金!I428)/1000)</f>
        <v/>
      </c>
      <c r="X428" s="187" t="str">
        <f>IF(SUM(センター管理!H428)=0,"",SUM(センター管理!H428)/1000)</f>
        <v/>
      </c>
      <c r="Y428" s="188" t="str">
        <f>IF(SUM(センター管理!I428)=0,"",SUM(センター管理!I428)/1000)</f>
        <v/>
      </c>
      <c r="Z428" s="188" t="str">
        <f>IF(SUM(センター管理!K428)=0,"",SUM(センター管理!K428)/1000)</f>
        <v/>
      </c>
      <c r="AA428" s="188" t="e">
        <f>IF(SUM(センター管理!#REF!)=0,"",SUM(センター管理!#REF!)/1000)</f>
        <v>#REF!</v>
      </c>
      <c r="AB428" s="187">
        <f>IF(SUM(居宅!H428)=0,"",SUM(居宅!H428)/1000)</f>
        <v>101350</v>
      </c>
      <c r="AC428" s="188">
        <f>IF(SUM(居宅!I428)=0,"",SUM(居宅!I428)/1000)</f>
        <v>17420</v>
      </c>
      <c r="AD428" s="188">
        <f>IF(SUM(居宅!L428)=0,"",SUM(居宅!L428)/1000)</f>
        <v>49720</v>
      </c>
      <c r="AE428" s="188">
        <f>IF(SUM(居宅!AF428)=0,"",SUM(居宅!AF428)/1000)</f>
        <v>2653</v>
      </c>
      <c r="AF428" s="188">
        <f>IF(SUM(居宅!AJ428)=0,"",SUM(居宅!AJ428)/1000)</f>
        <v>8211</v>
      </c>
      <c r="AG428" s="188">
        <f>IF(SUM(居宅!AT428)=0,"",SUM(居宅!AT428)/1000)</f>
        <v>8085</v>
      </c>
      <c r="AH428" s="188">
        <f>IF(SUM(居宅!BA428)=0,"",SUM(居宅!BA428)/1000)</f>
        <v>15261</v>
      </c>
      <c r="AI428" s="187">
        <f>IF(SUM(作業所!H428)=0,"",SUM(作業所!H428)/1000)</f>
        <v>1189</v>
      </c>
      <c r="AJ428" s="188">
        <f>IF(SUM(作業所!I428)=0,"",SUM(作業所!I428)/1000)</f>
        <v>1189</v>
      </c>
      <c r="AK428" s="188" t="str">
        <f>IF(SUM(作業所!K428)=0,"",SUM(作業所!K428)/1000)</f>
        <v/>
      </c>
      <c r="AL428" s="188" t="str">
        <f>IF(SUM(作業所!R428)=0,"",SUM(作業所!R428)/1000)</f>
        <v/>
      </c>
      <c r="AM428" s="187" t="str">
        <f>IF(SUM('市受託(公益)'!H428)=0,"",SUM('市受託(公益)'!H428)/1000)</f>
        <v/>
      </c>
      <c r="AN428" s="188" t="str">
        <f>IF(SUM('市受託(公益)'!I428)=0,"",SUM('市受託(公益)'!I428)/1000)</f>
        <v/>
      </c>
      <c r="AO428" s="188" t="str">
        <f>IF(SUM('市受託(公益)'!K428)=0,"",SUM('市受託(公益)'!K428)/1000)</f>
        <v/>
      </c>
      <c r="AP428" s="188" t="str">
        <f>IF(SUM('市受託(公益)'!M428)=0,"",SUM('市受託(公益)'!M428)/1000)</f>
        <v/>
      </c>
      <c r="AQ428" s="188" t="e">
        <f>IF(SUM('市受託(公益)'!#REF!)=0,"",SUM('市受託(公益)'!#REF!)/1000)</f>
        <v>#REF!</v>
      </c>
    </row>
    <row r="429" spans="1:43" s="182" customFormat="1" ht="16.5" collapsed="1">
      <c r="A429" s="177"/>
      <c r="B429" s="15" t="s">
        <v>616</v>
      </c>
      <c r="C429" s="16" t="s">
        <v>247</v>
      </c>
      <c r="D429" s="19"/>
      <c r="E429" s="189"/>
      <c r="F429" s="190"/>
      <c r="G429" s="189"/>
      <c r="H429" s="211" t="s">
        <v>771</v>
      </c>
      <c r="I429" s="211" t="str">
        <f t="shared" si="12"/>
        <v/>
      </c>
      <c r="J429" s="211" t="str">
        <f t="shared" si="13"/>
        <v xml:space="preserve"> </v>
      </c>
      <c r="K429" s="186" t="str">
        <f>IF(SUM(法人!H429)=0,"",SUM(法人!H429)/1000)</f>
        <v/>
      </c>
      <c r="L429" s="181" t="str">
        <f>IF(SUM(地域!H429)=0,"",SUM(地域!H429)/1000)</f>
        <v/>
      </c>
      <c r="M429" s="181" t="str">
        <f>IF(SUM(相談!H429)=0,"",SUM(相談!H429)/1000)</f>
        <v/>
      </c>
      <c r="N429" s="181" t="str">
        <f>IF(SUM(相談!I429)=0,"",SUM(相談!I429)/1000)</f>
        <v/>
      </c>
      <c r="O429" s="181" t="str">
        <f>IF(SUM(相談!M429)=0,"",SUM(相談!M429)/1000)</f>
        <v/>
      </c>
      <c r="P429" s="181" t="str">
        <f>IF(SUM(相談!T429)=0,"",SUM(相談!T429)/1000)</f>
        <v/>
      </c>
      <c r="Q429" s="181" t="str">
        <f>IF(SUM(基金!H429)=0,"",SUM(基金!H429)/1000)</f>
        <v/>
      </c>
      <c r="R429" s="181" t="str">
        <f>IF(SUM(善銀!H429)=0,"",SUM(善銀!H429)/1000)</f>
        <v/>
      </c>
      <c r="S429" s="181" t="str">
        <f>IF(SUM(一般募金!H429)=0,"",SUM(一般募金!H429)/1000)</f>
        <v/>
      </c>
      <c r="T429" s="181" t="str">
        <f>IF(SUM(一般募金!I429)=0,"",SUM(一般募金!I429)/1000)</f>
        <v/>
      </c>
      <c r="U429" s="181" t="e">
        <f>IF(SUM(一般募金!#REF!)=0,"",SUM(一般募金!#REF!)/1000)</f>
        <v>#REF!</v>
      </c>
      <c r="V429" s="181" t="str">
        <f>IF(SUM(一般募金!K429)=0,"",SUM(一般募金!K429)/1000)</f>
        <v/>
      </c>
      <c r="W429" s="181" t="str">
        <f>IF(SUM(歳末募金!H429)=0,"",SUM(歳末募金!I429)/1000)</f>
        <v/>
      </c>
      <c r="X429" s="181" t="str">
        <f>IF(SUM(センター管理!H429)=0,"",SUM(センター管理!H429)/1000)</f>
        <v/>
      </c>
      <c r="Y429" s="181" t="str">
        <f>IF(SUM(センター管理!I429)=0,"",SUM(センター管理!I429)/1000)</f>
        <v/>
      </c>
      <c r="Z429" s="181" t="str">
        <f>IF(SUM(センター管理!K429)=0,"",SUM(センター管理!K429)/1000)</f>
        <v/>
      </c>
      <c r="AA429" s="181" t="e">
        <f>IF(SUM(センター管理!#REF!)=0,"",SUM(センター管理!#REF!)/1000)</f>
        <v>#REF!</v>
      </c>
      <c r="AB429" s="181" t="str">
        <f>IF(SUM(居宅!H429)=0,"",SUM(居宅!H429)/1000)</f>
        <v/>
      </c>
      <c r="AC429" s="181" t="str">
        <f>IF(SUM(居宅!I429)=0,"",SUM(居宅!I429)/1000)</f>
        <v/>
      </c>
      <c r="AD429" s="181" t="str">
        <f>IF(SUM(居宅!L429)=0,"",SUM(居宅!L429)/1000)</f>
        <v/>
      </c>
      <c r="AE429" s="181" t="str">
        <f>IF(SUM(居宅!AF429)=0,"",SUM(居宅!AF429)/1000)</f>
        <v/>
      </c>
      <c r="AF429" s="181" t="str">
        <f>IF(SUM(居宅!AJ429)=0,"",SUM(居宅!AJ429)/1000)</f>
        <v/>
      </c>
      <c r="AG429" s="181" t="str">
        <f>IF(SUM(居宅!AT429)=0,"",SUM(居宅!AT429)/1000)</f>
        <v/>
      </c>
      <c r="AH429" s="181" t="str">
        <f>IF(SUM(居宅!BA429)=0,"",SUM(居宅!BA429)/1000)</f>
        <v/>
      </c>
      <c r="AI429" s="181" t="str">
        <f>IF(SUM(作業所!H429)=0,"",SUM(作業所!H429)/1000)</f>
        <v/>
      </c>
      <c r="AJ429" s="181" t="str">
        <f>IF(SUM(作業所!I429)=0,"",SUM(作業所!I429)/1000)</f>
        <v/>
      </c>
      <c r="AK429" s="181" t="str">
        <f>IF(SUM(作業所!K429)=0,"",SUM(作業所!K429)/1000)</f>
        <v/>
      </c>
      <c r="AL429" s="181" t="str">
        <f>IF(SUM(作業所!R429)=0,"",SUM(作業所!R429)/1000)</f>
        <v/>
      </c>
      <c r="AM429" s="181" t="str">
        <f>IF(SUM('市受託(公益)'!H429)=0,"",SUM('市受託(公益)'!H429)/1000)</f>
        <v/>
      </c>
      <c r="AN429" s="187" t="str">
        <f>IF(SUM('市受託(公益)'!I429)=0,"",SUM('市受託(公益)'!I429)/1000)</f>
        <v/>
      </c>
      <c r="AO429" s="187" t="str">
        <f>IF(SUM('市受託(公益)'!K429)=0,"",SUM('市受託(公益)'!K429)/1000)</f>
        <v/>
      </c>
      <c r="AP429" s="187" t="str">
        <f>IF(SUM('市受託(公益)'!M429)=0,"",SUM('市受託(公益)'!M429)/1000)</f>
        <v/>
      </c>
      <c r="AQ429" s="187" t="e">
        <f>IF(SUM('市受託(公益)'!#REF!)=0,"",SUM('市受託(公益)'!#REF!)/1000)</f>
        <v>#REF!</v>
      </c>
    </row>
    <row r="430" spans="1:43" ht="16.5" hidden="1" customHeight="1" outlineLevel="1">
      <c r="A430" s="183"/>
      <c r="B430" s="18"/>
      <c r="C430" s="184"/>
      <c r="D430" s="28" t="s">
        <v>767</v>
      </c>
      <c r="E430" s="48" t="s">
        <v>248</v>
      </c>
      <c r="F430" s="49"/>
      <c r="G430" s="185"/>
      <c r="H430" s="211" t="s">
        <v>771</v>
      </c>
      <c r="I430" s="211" t="str">
        <f t="shared" si="12"/>
        <v/>
      </c>
      <c r="J430" s="211" t="str">
        <f t="shared" si="13"/>
        <v xml:space="preserve"> </v>
      </c>
      <c r="K430" s="186" t="str">
        <f>IF(SUM(法人!H430)=0,"",SUM(法人!H430)/1000)</f>
        <v/>
      </c>
      <c r="L430" s="187" t="str">
        <f>IF(SUM(地域!H430)=0,"",SUM(地域!H430)/1000)</f>
        <v/>
      </c>
      <c r="M430" s="187" t="str">
        <f>IF(SUM(相談!H430)=0,"",SUM(相談!H430)/1000)</f>
        <v/>
      </c>
      <c r="N430" s="188" t="str">
        <f>IF(SUM(相談!I430)=0,"",SUM(相談!I430)/1000)</f>
        <v/>
      </c>
      <c r="O430" s="188" t="str">
        <f>IF(SUM(相談!M430)=0,"",SUM(相談!M430)/1000)</f>
        <v/>
      </c>
      <c r="P430" s="188" t="str">
        <f>IF(SUM(相談!T430)=0,"",SUM(相談!T430)/1000)</f>
        <v/>
      </c>
      <c r="Q430" s="187" t="str">
        <f>IF(SUM(基金!H430)=0,"",SUM(基金!H430)/1000)</f>
        <v/>
      </c>
      <c r="R430" s="181" t="str">
        <f>IF(SUM(善銀!H430)=0,"",SUM(善銀!H430)/1000)</f>
        <v/>
      </c>
      <c r="S430" s="187" t="str">
        <f>IF(SUM(一般募金!H430)=0,"",SUM(一般募金!H430)/1000)</f>
        <v/>
      </c>
      <c r="T430" s="188" t="str">
        <f>IF(SUM(一般募金!I430)=0,"",SUM(一般募金!I430)/1000)</f>
        <v/>
      </c>
      <c r="U430" s="188" t="e">
        <f>IF(SUM(一般募金!#REF!)=0,"",SUM(一般募金!#REF!)/1000)</f>
        <v>#REF!</v>
      </c>
      <c r="V430" s="188" t="str">
        <f>IF(SUM(一般募金!K430)=0,"",SUM(一般募金!K430)/1000)</f>
        <v/>
      </c>
      <c r="W430" s="187" t="str">
        <f>IF(SUM(歳末募金!H430)=0,"",SUM(歳末募金!I430)/1000)</f>
        <v/>
      </c>
      <c r="X430" s="187" t="str">
        <f>IF(SUM(センター管理!H430)=0,"",SUM(センター管理!H430)/1000)</f>
        <v/>
      </c>
      <c r="Y430" s="188" t="str">
        <f>IF(SUM(センター管理!I430)=0,"",SUM(センター管理!I430)/1000)</f>
        <v/>
      </c>
      <c r="Z430" s="188" t="str">
        <f>IF(SUM(センター管理!K430)=0,"",SUM(センター管理!K430)/1000)</f>
        <v/>
      </c>
      <c r="AA430" s="188" t="e">
        <f>IF(SUM(センター管理!#REF!)=0,"",SUM(センター管理!#REF!)/1000)</f>
        <v>#REF!</v>
      </c>
      <c r="AB430" s="187" t="str">
        <f>IF(SUM(居宅!H430)=0,"",SUM(居宅!H430)/1000)</f>
        <v/>
      </c>
      <c r="AC430" s="188" t="str">
        <f>IF(SUM(居宅!I430)=0,"",SUM(居宅!I430)/1000)</f>
        <v/>
      </c>
      <c r="AD430" s="188" t="str">
        <f>IF(SUM(居宅!L430)=0,"",SUM(居宅!L430)/1000)</f>
        <v/>
      </c>
      <c r="AE430" s="188" t="str">
        <f>IF(SUM(居宅!AF430)=0,"",SUM(居宅!AF430)/1000)</f>
        <v/>
      </c>
      <c r="AF430" s="188" t="str">
        <f>IF(SUM(居宅!AJ430)=0,"",SUM(居宅!AJ430)/1000)</f>
        <v/>
      </c>
      <c r="AG430" s="188" t="str">
        <f>IF(SUM(居宅!AT430)=0,"",SUM(居宅!AT430)/1000)</f>
        <v/>
      </c>
      <c r="AH430" s="188" t="str">
        <f>IF(SUM(居宅!BA430)=0,"",SUM(居宅!BA430)/1000)</f>
        <v/>
      </c>
      <c r="AI430" s="187" t="str">
        <f>IF(SUM(作業所!H430)=0,"",SUM(作業所!H430)/1000)</f>
        <v/>
      </c>
      <c r="AJ430" s="188" t="str">
        <f>IF(SUM(作業所!I430)=0,"",SUM(作業所!I430)/1000)</f>
        <v/>
      </c>
      <c r="AK430" s="188" t="str">
        <f>IF(SUM(作業所!K430)=0,"",SUM(作業所!K430)/1000)</f>
        <v/>
      </c>
      <c r="AL430" s="188" t="str">
        <f>IF(SUM(作業所!R430)=0,"",SUM(作業所!R430)/1000)</f>
        <v/>
      </c>
      <c r="AM430" s="187" t="str">
        <f>IF(SUM('市受託(公益)'!H430)=0,"",SUM('市受託(公益)'!H430)/1000)</f>
        <v/>
      </c>
      <c r="AN430" s="188" t="str">
        <f>IF(SUM('市受託(公益)'!I430)=0,"",SUM('市受託(公益)'!I430)/1000)</f>
        <v/>
      </c>
      <c r="AO430" s="188" t="str">
        <f>IF(SUM('市受託(公益)'!K430)=0,"",SUM('市受託(公益)'!K430)/1000)</f>
        <v/>
      </c>
      <c r="AP430" s="188" t="str">
        <f>IF(SUM('市受託(公益)'!M430)=0,"",SUM('市受託(公益)'!M430)/1000)</f>
        <v/>
      </c>
      <c r="AQ430" s="188" t="e">
        <f>IF(SUM('市受託(公益)'!#REF!)=0,"",SUM('市受託(公益)'!#REF!)/1000)</f>
        <v>#REF!</v>
      </c>
    </row>
    <row r="431" spans="1:43" ht="16.5" hidden="1" customHeight="1" outlineLevel="1">
      <c r="A431" s="183"/>
      <c r="D431" s="28" t="s">
        <v>766</v>
      </c>
      <c r="E431" s="48" t="s">
        <v>249</v>
      </c>
      <c r="F431" s="49"/>
      <c r="G431" s="185"/>
      <c r="H431" s="211" t="s">
        <v>771</v>
      </c>
      <c r="I431" s="211" t="str">
        <f t="shared" si="12"/>
        <v/>
      </c>
      <c r="J431" s="211" t="str">
        <f t="shared" si="13"/>
        <v xml:space="preserve"> </v>
      </c>
      <c r="K431" s="186" t="str">
        <f>IF(SUM(法人!H431)=0,"",SUM(法人!H431)/1000)</f>
        <v/>
      </c>
      <c r="L431" s="181" t="str">
        <f>IF(SUM(地域!H431)=0,"",SUM(地域!H431)/1000)</f>
        <v/>
      </c>
      <c r="M431" s="181" t="str">
        <f>IF(SUM(相談!H431)=0,"",SUM(相談!H431)/1000)</f>
        <v/>
      </c>
      <c r="N431" s="181" t="str">
        <f>IF(SUM(相談!I431)=0,"",SUM(相談!I431)/1000)</f>
        <v/>
      </c>
      <c r="O431" s="181" t="str">
        <f>IF(SUM(相談!M431)=0,"",SUM(相談!M431)/1000)</f>
        <v/>
      </c>
      <c r="P431" s="181" t="str">
        <f>IF(SUM(相談!T431)=0,"",SUM(相談!T431)/1000)</f>
        <v/>
      </c>
      <c r="Q431" s="181" t="str">
        <f>IF(SUM(基金!H431)=0,"",SUM(基金!H431)/1000)</f>
        <v/>
      </c>
      <c r="R431" s="181" t="str">
        <f>IF(SUM(善銀!H431)=0,"",SUM(善銀!H431)/1000)</f>
        <v/>
      </c>
      <c r="S431" s="181" t="str">
        <f>IF(SUM(一般募金!H431)=0,"",SUM(一般募金!H431)/1000)</f>
        <v/>
      </c>
      <c r="T431" s="181" t="str">
        <f>IF(SUM(一般募金!I431)=0,"",SUM(一般募金!I431)/1000)</f>
        <v/>
      </c>
      <c r="U431" s="181" t="e">
        <f>IF(SUM(一般募金!#REF!)=0,"",SUM(一般募金!#REF!)/1000)</f>
        <v>#REF!</v>
      </c>
      <c r="V431" s="181" t="str">
        <f>IF(SUM(一般募金!K431)=0,"",SUM(一般募金!K431)/1000)</f>
        <v/>
      </c>
      <c r="W431" s="181" t="str">
        <f>IF(SUM(歳末募金!H431)=0,"",SUM(歳末募金!I431)/1000)</f>
        <v/>
      </c>
      <c r="X431" s="181" t="str">
        <f>IF(SUM(センター管理!H431)=0,"",SUM(センター管理!H431)/1000)</f>
        <v/>
      </c>
      <c r="Y431" s="181" t="str">
        <f>IF(SUM(センター管理!I431)=0,"",SUM(センター管理!I431)/1000)</f>
        <v/>
      </c>
      <c r="Z431" s="181" t="str">
        <f>IF(SUM(センター管理!K431)=0,"",SUM(センター管理!K431)/1000)</f>
        <v/>
      </c>
      <c r="AA431" s="181" t="e">
        <f>IF(SUM(センター管理!#REF!)=0,"",SUM(センター管理!#REF!)/1000)</f>
        <v>#REF!</v>
      </c>
      <c r="AB431" s="181" t="str">
        <f>IF(SUM(居宅!H431)=0,"",SUM(居宅!H431)/1000)</f>
        <v/>
      </c>
      <c r="AC431" s="181" t="str">
        <f>IF(SUM(居宅!I431)=0,"",SUM(居宅!I431)/1000)</f>
        <v/>
      </c>
      <c r="AD431" s="181" t="str">
        <f>IF(SUM(居宅!L431)=0,"",SUM(居宅!L431)/1000)</f>
        <v/>
      </c>
      <c r="AE431" s="181" t="str">
        <f>IF(SUM(居宅!AF431)=0,"",SUM(居宅!AF431)/1000)</f>
        <v/>
      </c>
      <c r="AF431" s="181" t="str">
        <f>IF(SUM(居宅!AJ431)=0,"",SUM(居宅!AJ431)/1000)</f>
        <v/>
      </c>
      <c r="AG431" s="181" t="str">
        <f>IF(SUM(居宅!AT431)=0,"",SUM(居宅!AT431)/1000)</f>
        <v/>
      </c>
      <c r="AH431" s="181" t="str">
        <f>IF(SUM(居宅!BA431)=0,"",SUM(居宅!BA431)/1000)</f>
        <v/>
      </c>
      <c r="AI431" s="181" t="str">
        <f>IF(SUM(作業所!H431)=0,"",SUM(作業所!H431)/1000)</f>
        <v/>
      </c>
      <c r="AJ431" s="181" t="str">
        <f>IF(SUM(作業所!I431)=0,"",SUM(作業所!I431)/1000)</f>
        <v/>
      </c>
      <c r="AK431" s="181" t="str">
        <f>IF(SUM(作業所!K431)=0,"",SUM(作業所!K431)/1000)</f>
        <v/>
      </c>
      <c r="AL431" s="181" t="str">
        <f>IF(SUM(作業所!R431)=0,"",SUM(作業所!R431)/1000)</f>
        <v/>
      </c>
      <c r="AM431" s="181" t="str">
        <f>IF(SUM('市受託(公益)'!H431)=0,"",SUM('市受託(公益)'!H431)/1000)</f>
        <v/>
      </c>
      <c r="AN431" s="188" t="str">
        <f>IF(SUM('市受託(公益)'!I431)=0,"",SUM('市受託(公益)'!I431)/1000)</f>
        <v/>
      </c>
      <c r="AO431" s="188" t="str">
        <f>IF(SUM('市受託(公益)'!K431)=0,"",SUM('市受託(公益)'!K431)/1000)</f>
        <v/>
      </c>
      <c r="AP431" s="188" t="str">
        <f>IF(SUM('市受託(公益)'!M431)=0,"",SUM('市受託(公益)'!M431)/1000)</f>
        <v/>
      </c>
      <c r="AQ431" s="188" t="e">
        <f>IF(SUM('市受託(公益)'!#REF!)=0,"",SUM('市受託(公益)'!#REF!)/1000)</f>
        <v>#REF!</v>
      </c>
    </row>
    <row r="432" spans="1:43" ht="16.5" hidden="1" customHeight="1" outlineLevel="1">
      <c r="A432" s="183"/>
      <c r="D432" s="28" t="s">
        <v>768</v>
      </c>
      <c r="E432" s="48" t="s">
        <v>215</v>
      </c>
      <c r="F432" s="49"/>
      <c r="G432" s="185"/>
      <c r="H432" s="211" t="s">
        <v>771</v>
      </c>
      <c r="I432" s="211" t="str">
        <f t="shared" si="12"/>
        <v/>
      </c>
      <c r="J432" s="211" t="str">
        <f t="shared" si="13"/>
        <v xml:space="preserve"> </v>
      </c>
      <c r="K432" s="186" t="str">
        <f>IF(SUM(法人!H432)=0,"",SUM(法人!H432)/1000)</f>
        <v/>
      </c>
      <c r="L432" s="199" t="str">
        <f>IF(SUM(地域!H432)=0,"",SUM(地域!H432)/1000)</f>
        <v/>
      </c>
      <c r="M432" s="199" t="str">
        <f>IF(SUM(相談!H432)=0,"",SUM(相談!H432)/1000)</f>
        <v/>
      </c>
      <c r="N432" s="201" t="str">
        <f>IF(SUM(相談!I432)=0,"",SUM(相談!I432)/1000)</f>
        <v/>
      </c>
      <c r="O432" s="201" t="str">
        <f>IF(SUM(相談!M432)=0,"",SUM(相談!M432)/1000)</f>
        <v/>
      </c>
      <c r="P432" s="201" t="str">
        <f>IF(SUM(相談!T432)=0,"",SUM(相談!T432)/1000)</f>
        <v/>
      </c>
      <c r="Q432" s="199" t="str">
        <f>IF(SUM(基金!H432)=0,"",SUM(基金!H432)/1000)</f>
        <v/>
      </c>
      <c r="R432" s="200" t="str">
        <f>IF(SUM(善銀!H432)=0,"",SUM(善銀!H432)/1000)</f>
        <v/>
      </c>
      <c r="S432" s="199" t="str">
        <f>IF(SUM(一般募金!H432)=0,"",SUM(一般募金!H432)/1000)</f>
        <v/>
      </c>
      <c r="T432" s="201" t="str">
        <f>IF(SUM(一般募金!I432)=0,"",SUM(一般募金!I432)/1000)</f>
        <v/>
      </c>
      <c r="U432" s="201" t="e">
        <f>IF(SUM(一般募金!#REF!)=0,"",SUM(一般募金!#REF!)/1000)</f>
        <v>#REF!</v>
      </c>
      <c r="V432" s="201" t="str">
        <f>IF(SUM(一般募金!K432)=0,"",SUM(一般募金!K432)/1000)</f>
        <v/>
      </c>
      <c r="W432" s="199" t="str">
        <f>IF(SUM(歳末募金!H432)=0,"",SUM(歳末募金!I432)/1000)</f>
        <v/>
      </c>
      <c r="X432" s="199" t="str">
        <f>IF(SUM(センター管理!H432)=0,"",SUM(センター管理!H432)/1000)</f>
        <v/>
      </c>
      <c r="Y432" s="201" t="str">
        <f>IF(SUM(センター管理!I432)=0,"",SUM(センター管理!I432)/1000)</f>
        <v/>
      </c>
      <c r="Z432" s="201" t="str">
        <f>IF(SUM(センター管理!K432)=0,"",SUM(センター管理!K432)/1000)</f>
        <v/>
      </c>
      <c r="AA432" s="201" t="e">
        <f>IF(SUM(センター管理!#REF!)=0,"",SUM(センター管理!#REF!)/1000)</f>
        <v>#REF!</v>
      </c>
      <c r="AB432" s="199" t="str">
        <f>IF(SUM(居宅!H432)=0,"",SUM(居宅!H432)/1000)</f>
        <v/>
      </c>
      <c r="AC432" s="201" t="str">
        <f>IF(SUM(居宅!I432)=0,"",SUM(居宅!I432)/1000)</f>
        <v/>
      </c>
      <c r="AD432" s="201" t="str">
        <f>IF(SUM(居宅!L432)=0,"",SUM(居宅!L432)/1000)</f>
        <v/>
      </c>
      <c r="AE432" s="201" t="str">
        <f>IF(SUM(居宅!AF432)=0,"",SUM(居宅!AF432)/1000)</f>
        <v/>
      </c>
      <c r="AF432" s="201" t="str">
        <f>IF(SUM(居宅!AJ432)=0,"",SUM(居宅!AJ432)/1000)</f>
        <v/>
      </c>
      <c r="AG432" s="201" t="str">
        <f>IF(SUM(居宅!AT432)=0,"",SUM(居宅!AT432)/1000)</f>
        <v/>
      </c>
      <c r="AH432" s="201" t="str">
        <f>IF(SUM(居宅!BA432)=0,"",SUM(居宅!BA432)/1000)</f>
        <v/>
      </c>
      <c r="AI432" s="199" t="str">
        <f>IF(SUM(作業所!H432)=0,"",SUM(作業所!H432)/1000)</f>
        <v/>
      </c>
      <c r="AJ432" s="201" t="str">
        <f>IF(SUM(作業所!I432)=0,"",SUM(作業所!I432)/1000)</f>
        <v/>
      </c>
      <c r="AK432" s="201" t="str">
        <f>IF(SUM(作業所!K432)=0,"",SUM(作業所!K432)/1000)</f>
        <v/>
      </c>
      <c r="AL432" s="201" t="str">
        <f>IF(SUM(作業所!R432)=0,"",SUM(作業所!R432)/1000)</f>
        <v/>
      </c>
      <c r="AM432" s="199" t="str">
        <f>IF(SUM('市受託(公益)'!H432)=0,"",SUM('市受託(公益)'!H432)/1000)</f>
        <v/>
      </c>
      <c r="AN432" s="188" t="str">
        <f>IF(SUM('市受託(公益)'!I432)=0,"",SUM('市受託(公益)'!I432)/1000)</f>
        <v/>
      </c>
      <c r="AO432" s="188" t="str">
        <f>IF(SUM('市受託(公益)'!K432)=0,"",SUM('市受託(公益)'!K432)/1000)</f>
        <v/>
      </c>
      <c r="AP432" s="188" t="str">
        <f>IF(SUM('市受託(公益)'!M432)=0,"",SUM('市受託(公益)'!M432)/1000)</f>
        <v/>
      </c>
      <c r="AQ432" s="188" t="e">
        <f>IF(SUM('市受託(公益)'!#REF!)=0,"",SUM('市受託(公益)'!#REF!)/1000)</f>
        <v>#REF!</v>
      </c>
    </row>
    <row r="433" spans="1:43" s="206" customFormat="1" ht="16.5">
      <c r="A433" s="97" t="s">
        <v>250</v>
      </c>
      <c r="B433" s="22"/>
      <c r="C433" s="229"/>
      <c r="D433" s="23"/>
      <c r="E433" s="229"/>
      <c r="F433" s="22"/>
      <c r="G433" s="229"/>
      <c r="H433" s="202">
        <v>317671</v>
      </c>
      <c r="I433" s="202">
        <f t="shared" si="12"/>
        <v>342300</v>
      </c>
      <c r="J433" s="202">
        <f t="shared" si="13"/>
        <v>24629</v>
      </c>
      <c r="K433" s="203">
        <f>IF(SUM(法人!H433)=0,"",SUM(法人!H433)/1000)</f>
        <v>73626</v>
      </c>
      <c r="L433" s="204">
        <f>IF(SUM(地域!H433)=0,"",SUM(地域!H433)/1000)</f>
        <v>76996</v>
      </c>
      <c r="M433" s="204">
        <f>IF(SUM(相談!H433)=0,"",SUM(相談!H433)/1000)</f>
        <v>57662</v>
      </c>
      <c r="N433" s="204">
        <f>IF(SUM(相談!I433)=0,"",SUM(相談!I433)/1000)</f>
        <v>57506</v>
      </c>
      <c r="O433" s="204">
        <f>IF(SUM(相談!M433)=0,"",SUM(相談!M433)/1000)</f>
        <v>156</v>
      </c>
      <c r="P433" s="204" t="str">
        <f>IF(SUM(相談!T433)=0,"",SUM(相談!T433)/1000)</f>
        <v/>
      </c>
      <c r="Q433" s="204">
        <f>IF(SUM(基金!H433)=0,"",SUM(基金!H433)/1000)</f>
        <v>8644</v>
      </c>
      <c r="R433" s="204" t="str">
        <f>IF(SUM(善銀!H433)=0,"",SUM(善銀!H433)/1000)</f>
        <v/>
      </c>
      <c r="S433" s="204">
        <f>IF(SUM(一般募金!H433)=0,"",SUM(一般募金!H433)/1000)</f>
        <v>6643</v>
      </c>
      <c r="T433" s="204" t="str">
        <f>IF(SUM(一般募金!I433)=0,"",SUM(一般募金!I433)/1000)</f>
        <v/>
      </c>
      <c r="U433" s="204" t="e">
        <f>IF(SUM(一般募金!#REF!)=0,"",SUM(一般募金!#REF!)/1000)</f>
        <v>#REF!</v>
      </c>
      <c r="V433" s="204">
        <f>IF(SUM(一般募金!K433)=0,"",SUM(一般募金!K433)/1000)</f>
        <v>6643</v>
      </c>
      <c r="W433" s="204" t="str">
        <f>IF(SUM(歳末募金!H433)=0,"",SUM(歳末募金!I433)/1000)</f>
        <v/>
      </c>
      <c r="X433" s="204">
        <f>IF(SUM(センター管理!H433)=0,"",SUM(センター管理!H433)/1000)</f>
        <v>1342</v>
      </c>
      <c r="Y433" s="204">
        <f>IF(SUM(センター管理!I433)=0,"",SUM(センター管理!I433)/1000)</f>
        <v>1342</v>
      </c>
      <c r="Z433" s="204" t="str">
        <f>IF(SUM(センター管理!K433)=0,"",SUM(センター管理!K433)/1000)</f>
        <v/>
      </c>
      <c r="AA433" s="204" t="e">
        <f>IF(SUM(センター管理!#REF!)=0,"",SUM(センター管理!#REF!)/1000)</f>
        <v>#REF!</v>
      </c>
      <c r="AB433" s="204">
        <f>IF(SUM(居宅!H433)=0,"",SUM(居宅!H433)/1000)</f>
        <v>115508</v>
      </c>
      <c r="AC433" s="204">
        <f>IF(SUM(居宅!I433)=0,"",SUM(居宅!I433)/1000)</f>
        <v>17420</v>
      </c>
      <c r="AD433" s="204">
        <f>IF(SUM(居宅!L433)=0,"",SUM(居宅!L433)/1000)</f>
        <v>62299</v>
      </c>
      <c r="AE433" s="204">
        <f>IF(SUM(居宅!AF433)=0,"",SUM(居宅!AF433)/1000)</f>
        <v>2653</v>
      </c>
      <c r="AF433" s="204">
        <f>IF(SUM(居宅!AJ433)=0,"",SUM(居宅!AJ433)/1000)</f>
        <v>9728</v>
      </c>
      <c r="AG433" s="204">
        <f>IF(SUM(居宅!AT433)=0,"",SUM(居宅!AT433)/1000)</f>
        <v>8147</v>
      </c>
      <c r="AH433" s="204">
        <f>IF(SUM(居宅!BA433)=0,"",SUM(居宅!BA433)/1000)</f>
        <v>15261</v>
      </c>
      <c r="AI433" s="204">
        <f>IF(SUM(作業所!H433)=0,"",SUM(作業所!H433)/1000)</f>
        <v>1879</v>
      </c>
      <c r="AJ433" s="204">
        <f>IF(SUM(作業所!I433)=0,"",SUM(作業所!I433)/1000)</f>
        <v>1189</v>
      </c>
      <c r="AK433" s="204" t="str">
        <f>IF(SUM(作業所!K433)=0,"",SUM(作業所!K433)/1000)</f>
        <v/>
      </c>
      <c r="AL433" s="204">
        <f>IF(SUM(作業所!R433)=0,"",SUM(作業所!R433)/1000)</f>
        <v>690</v>
      </c>
      <c r="AM433" s="204" t="str">
        <f>IF(SUM('市受託(公益)'!H433)=0,"",SUM('市受託(公益)'!H433)/1000)</f>
        <v/>
      </c>
      <c r="AN433" s="204" t="str">
        <f>IF(SUM('市受託(公益)'!I433)=0,"",SUM('市受託(公益)'!I433)/1000)</f>
        <v/>
      </c>
      <c r="AO433" s="204" t="str">
        <f>IF(SUM('市受託(公益)'!K433)=0,"",SUM('市受託(公益)'!K433)/1000)</f>
        <v/>
      </c>
      <c r="AP433" s="204" t="str">
        <f>IF(SUM('市受託(公益)'!M433)=0,"",SUM('市受託(公益)'!M433)/1000)</f>
        <v/>
      </c>
      <c r="AQ433" s="204" t="e">
        <f>IF(SUM('市受託(公益)'!#REF!)=0,"",SUM('市受託(公益)'!#REF!)/1000)</f>
        <v>#REF!</v>
      </c>
    </row>
    <row r="434" spans="1:43" s="182" customFormat="1" ht="16.5" collapsed="1">
      <c r="A434" s="177"/>
      <c r="B434" s="15" t="s">
        <v>733</v>
      </c>
      <c r="C434" s="16" t="s">
        <v>251</v>
      </c>
      <c r="D434" s="17"/>
      <c r="E434" s="178"/>
      <c r="F434" s="15"/>
      <c r="G434" s="178"/>
      <c r="H434" s="211" t="s">
        <v>771</v>
      </c>
      <c r="I434" s="211" t="str">
        <f t="shared" si="12"/>
        <v/>
      </c>
      <c r="J434" s="211" t="str">
        <f t="shared" si="13"/>
        <v xml:space="preserve"> </v>
      </c>
      <c r="K434" s="180" t="str">
        <f>IF(SUM(法人!H434)=0,"",SUM(法人!H434)/1000)</f>
        <v/>
      </c>
      <c r="L434" s="181" t="str">
        <f>IF(SUM(地域!H434)=0,"",SUM(地域!H434)/1000)</f>
        <v/>
      </c>
      <c r="M434" s="181" t="str">
        <f>IF(SUM(相談!H434)=0,"",SUM(相談!H434)/1000)</f>
        <v/>
      </c>
      <c r="N434" s="603" t="str">
        <f>IF(SUM(相談!I434)=0,"",SUM(相談!I434)/1000)</f>
        <v/>
      </c>
      <c r="O434" s="603" t="str">
        <f>IF(SUM(相談!M434)=0,"",SUM(相談!M434)/1000)</f>
        <v/>
      </c>
      <c r="P434" s="603" t="str">
        <f>IF(SUM(相談!T434)=0,"",SUM(相談!T434)/1000)</f>
        <v/>
      </c>
      <c r="Q434" s="181" t="str">
        <f>IF(SUM(基金!H434)=0,"",SUM(基金!H434)/1000)</f>
        <v/>
      </c>
      <c r="R434" s="181" t="str">
        <f>IF(SUM(善銀!H434)=0,"",SUM(善銀!H434)/1000)</f>
        <v/>
      </c>
      <c r="S434" s="181" t="str">
        <f>IF(SUM(一般募金!H434)=0,"",SUM(一般募金!H434)/1000)</f>
        <v/>
      </c>
      <c r="T434" s="603" t="str">
        <f>IF(SUM(一般募金!I434)=0,"",SUM(一般募金!I434)/1000)</f>
        <v/>
      </c>
      <c r="U434" s="603" t="e">
        <f>IF(SUM(一般募金!#REF!)=0,"",SUM(一般募金!#REF!)/1000)</f>
        <v>#REF!</v>
      </c>
      <c r="V434" s="603" t="str">
        <f>IF(SUM(一般募金!K434)=0,"",SUM(一般募金!K434)/1000)</f>
        <v/>
      </c>
      <c r="W434" s="181" t="str">
        <f>IF(SUM(歳末募金!H434)=0,"",SUM(歳末募金!I434)/1000)</f>
        <v/>
      </c>
      <c r="X434" s="181" t="str">
        <f>IF(SUM(センター管理!H434)=0,"",SUM(センター管理!H434)/1000)</f>
        <v/>
      </c>
      <c r="Y434" s="603" t="str">
        <f>IF(SUM(センター管理!I434)=0,"",SUM(センター管理!I434)/1000)</f>
        <v/>
      </c>
      <c r="Z434" s="603" t="str">
        <f>IF(SUM(センター管理!K434)=0,"",SUM(センター管理!K434)/1000)</f>
        <v/>
      </c>
      <c r="AA434" s="603" t="e">
        <f>IF(SUM(センター管理!#REF!)=0,"",SUM(センター管理!#REF!)/1000)</f>
        <v>#REF!</v>
      </c>
      <c r="AB434" s="181" t="str">
        <f>IF(SUM(居宅!H434)=0,"",SUM(居宅!H434)/1000)</f>
        <v/>
      </c>
      <c r="AC434" s="603" t="str">
        <f>IF(SUM(居宅!I434)=0,"",SUM(居宅!I434)/1000)</f>
        <v/>
      </c>
      <c r="AD434" s="603" t="str">
        <f>IF(SUM(居宅!L434)=0,"",SUM(居宅!L434)/1000)</f>
        <v/>
      </c>
      <c r="AE434" s="603" t="str">
        <f>IF(SUM(居宅!AF434)=0,"",SUM(居宅!AF434)/1000)</f>
        <v/>
      </c>
      <c r="AF434" s="603" t="str">
        <f>IF(SUM(居宅!AJ434)=0,"",SUM(居宅!AJ434)/1000)</f>
        <v/>
      </c>
      <c r="AG434" s="603" t="str">
        <f>IF(SUM(居宅!AT434)=0,"",SUM(居宅!AT434)/1000)</f>
        <v/>
      </c>
      <c r="AH434" s="603" t="str">
        <f>IF(SUM(居宅!BA434)=0,"",SUM(居宅!BA434)/1000)</f>
        <v/>
      </c>
      <c r="AI434" s="181" t="str">
        <f>IF(SUM(作業所!H434)=0,"",SUM(作業所!H434)/1000)</f>
        <v/>
      </c>
      <c r="AJ434" s="603" t="str">
        <f>IF(SUM(作業所!I434)=0,"",SUM(作業所!I434)/1000)</f>
        <v/>
      </c>
      <c r="AK434" s="603" t="str">
        <f>IF(SUM(作業所!K434)=0,"",SUM(作業所!K434)/1000)</f>
        <v/>
      </c>
      <c r="AL434" s="603" t="str">
        <f>IF(SUM(作業所!R434)=0,"",SUM(作業所!R434)/1000)</f>
        <v/>
      </c>
      <c r="AM434" s="181" t="str">
        <f>IF(SUM('市受託(公益)'!H434)=0,"",SUM('市受託(公益)'!H434)/1000)</f>
        <v/>
      </c>
      <c r="AN434" s="181" t="str">
        <f>IF(SUM('市受託(公益)'!I434)=0,"",SUM('市受託(公益)'!I434)/1000)</f>
        <v/>
      </c>
      <c r="AO434" s="181" t="str">
        <f>IF(SUM('市受託(公益)'!K434)=0,"",SUM('市受託(公益)'!K434)/1000)</f>
        <v/>
      </c>
      <c r="AP434" s="181" t="str">
        <f>IF(SUM('市受託(公益)'!M434)=0,"",SUM('市受託(公益)'!M434)/1000)</f>
        <v/>
      </c>
      <c r="AQ434" s="181" t="e">
        <f>IF(SUM('市受託(公益)'!#REF!)=0,"",SUM('市受託(公益)'!#REF!)/1000)</f>
        <v>#REF!</v>
      </c>
    </row>
    <row r="435" spans="1:43" ht="16.5" hidden="1" customHeight="1" outlineLevel="1">
      <c r="A435" s="183"/>
      <c r="B435" s="18"/>
      <c r="C435" s="184"/>
      <c r="D435" s="28" t="s">
        <v>234</v>
      </c>
      <c r="E435" s="83" t="s">
        <v>251</v>
      </c>
      <c r="F435" s="49"/>
      <c r="G435" s="185"/>
      <c r="H435" s="211" t="s">
        <v>771</v>
      </c>
      <c r="I435" s="211" t="str">
        <f t="shared" si="12"/>
        <v/>
      </c>
      <c r="J435" s="211" t="str">
        <f t="shared" si="13"/>
        <v xml:space="preserve"> </v>
      </c>
      <c r="K435" s="186" t="str">
        <f>IF(SUM(法人!H435)=0,"",SUM(法人!H435)/1000)</f>
        <v/>
      </c>
      <c r="L435" s="181" t="str">
        <f>IF(SUM(地域!H435)=0,"",SUM(地域!H435)/1000)</f>
        <v/>
      </c>
      <c r="M435" s="181" t="str">
        <f>IF(SUM(相談!H435)=0,"",SUM(相談!H435)/1000)</f>
        <v/>
      </c>
      <c r="N435" s="181" t="str">
        <f>IF(SUM(相談!I435)=0,"",SUM(相談!I435)/1000)</f>
        <v/>
      </c>
      <c r="O435" s="181" t="str">
        <f>IF(SUM(相談!M435)=0,"",SUM(相談!M435)/1000)</f>
        <v/>
      </c>
      <c r="P435" s="181" t="str">
        <f>IF(SUM(相談!T435)=0,"",SUM(相談!T435)/1000)</f>
        <v/>
      </c>
      <c r="Q435" s="181" t="str">
        <f>IF(SUM(基金!H435)=0,"",SUM(基金!H435)/1000)</f>
        <v/>
      </c>
      <c r="R435" s="181" t="str">
        <f>IF(SUM(善銀!H435)=0,"",SUM(善銀!H435)/1000)</f>
        <v/>
      </c>
      <c r="S435" s="181" t="str">
        <f>IF(SUM(一般募金!H435)=0,"",SUM(一般募金!H435)/1000)</f>
        <v/>
      </c>
      <c r="T435" s="181" t="str">
        <f>IF(SUM(一般募金!I435)=0,"",SUM(一般募金!I435)/1000)</f>
        <v/>
      </c>
      <c r="U435" s="181" t="e">
        <f>IF(SUM(一般募金!#REF!)=0,"",SUM(一般募金!#REF!)/1000)</f>
        <v>#REF!</v>
      </c>
      <c r="V435" s="181" t="str">
        <f>IF(SUM(一般募金!K435)=0,"",SUM(一般募金!K435)/1000)</f>
        <v/>
      </c>
      <c r="W435" s="181" t="str">
        <f>IF(SUM(歳末募金!H435)=0,"",SUM(歳末募金!I435)/1000)</f>
        <v/>
      </c>
      <c r="X435" s="181" t="str">
        <f>IF(SUM(センター管理!H435)=0,"",SUM(センター管理!H435)/1000)</f>
        <v/>
      </c>
      <c r="Y435" s="181" t="str">
        <f>IF(SUM(センター管理!I435)=0,"",SUM(センター管理!I435)/1000)</f>
        <v/>
      </c>
      <c r="Z435" s="181" t="str">
        <f>IF(SUM(センター管理!K435)=0,"",SUM(センター管理!K435)/1000)</f>
        <v/>
      </c>
      <c r="AA435" s="181" t="e">
        <f>IF(SUM(センター管理!#REF!)=0,"",SUM(センター管理!#REF!)/1000)</f>
        <v>#REF!</v>
      </c>
      <c r="AB435" s="181" t="str">
        <f>IF(SUM(居宅!H435)=0,"",SUM(居宅!H435)/1000)</f>
        <v/>
      </c>
      <c r="AC435" s="181" t="str">
        <f>IF(SUM(居宅!I435)=0,"",SUM(居宅!I435)/1000)</f>
        <v/>
      </c>
      <c r="AD435" s="181" t="str">
        <f>IF(SUM(居宅!L435)=0,"",SUM(居宅!L435)/1000)</f>
        <v/>
      </c>
      <c r="AE435" s="181" t="str">
        <f>IF(SUM(居宅!AF435)=0,"",SUM(居宅!AF435)/1000)</f>
        <v/>
      </c>
      <c r="AF435" s="181" t="str">
        <f>IF(SUM(居宅!AJ435)=0,"",SUM(居宅!AJ435)/1000)</f>
        <v/>
      </c>
      <c r="AG435" s="181" t="str">
        <f>IF(SUM(居宅!AT435)=0,"",SUM(居宅!AT435)/1000)</f>
        <v/>
      </c>
      <c r="AH435" s="181" t="str">
        <f>IF(SUM(居宅!BA435)=0,"",SUM(居宅!BA435)/1000)</f>
        <v/>
      </c>
      <c r="AI435" s="181" t="str">
        <f>IF(SUM(作業所!H435)=0,"",SUM(作業所!H435)/1000)</f>
        <v/>
      </c>
      <c r="AJ435" s="181" t="str">
        <f>IF(SUM(作業所!I435)=0,"",SUM(作業所!I435)/1000)</f>
        <v/>
      </c>
      <c r="AK435" s="181" t="str">
        <f>IF(SUM(作業所!K435)=0,"",SUM(作業所!K435)/1000)</f>
        <v/>
      </c>
      <c r="AL435" s="181" t="str">
        <f>IF(SUM(作業所!R435)=0,"",SUM(作業所!R435)/1000)</f>
        <v/>
      </c>
      <c r="AM435" s="181" t="str">
        <f>IF(SUM('市受託(公益)'!H435)=0,"",SUM('市受託(公益)'!H435)/1000)</f>
        <v/>
      </c>
      <c r="AN435" s="188" t="str">
        <f>IF(SUM('市受託(公益)'!I435)=0,"",SUM('市受託(公益)'!I435)/1000)</f>
        <v/>
      </c>
      <c r="AO435" s="188" t="str">
        <f>IF(SUM('市受託(公益)'!K435)=0,"",SUM('市受託(公益)'!K435)/1000)</f>
        <v/>
      </c>
      <c r="AP435" s="188" t="str">
        <f>IF(SUM('市受託(公益)'!M435)=0,"",SUM('市受託(公益)'!M435)/1000)</f>
        <v/>
      </c>
      <c r="AQ435" s="188" t="e">
        <f>IF(SUM('市受託(公益)'!#REF!)=0,"",SUM('市受託(公益)'!#REF!)/1000)</f>
        <v>#REF!</v>
      </c>
    </row>
    <row r="436" spans="1:43" s="182" customFormat="1" ht="16.5" collapsed="1">
      <c r="A436" s="177"/>
      <c r="B436" s="15" t="s">
        <v>734</v>
      </c>
      <c r="C436" s="16" t="s">
        <v>252</v>
      </c>
      <c r="D436" s="19"/>
      <c r="E436" s="185"/>
      <c r="F436" s="28"/>
      <c r="G436" s="189"/>
      <c r="H436" s="211" t="s">
        <v>771</v>
      </c>
      <c r="I436" s="211" t="str">
        <f t="shared" si="12"/>
        <v/>
      </c>
      <c r="J436" s="211" t="str">
        <f t="shared" si="13"/>
        <v xml:space="preserve"> </v>
      </c>
      <c r="K436" s="186" t="str">
        <f>IF(SUM(法人!H436)=0,"",SUM(法人!H436)/1000)</f>
        <v/>
      </c>
      <c r="L436" s="187" t="str">
        <f>IF(SUM(地域!H436)=0,"",SUM(地域!H436)/1000)</f>
        <v/>
      </c>
      <c r="M436" s="187" t="str">
        <f>IF(SUM(相談!H436)=0,"",SUM(相談!H436)/1000)</f>
        <v/>
      </c>
      <c r="N436" s="188" t="str">
        <f>IF(SUM(相談!I436)=0,"",SUM(相談!I436)/1000)</f>
        <v/>
      </c>
      <c r="O436" s="188" t="str">
        <f>IF(SUM(相談!M436)=0,"",SUM(相談!M436)/1000)</f>
        <v/>
      </c>
      <c r="P436" s="188" t="str">
        <f>IF(SUM(相談!T436)=0,"",SUM(相談!T436)/1000)</f>
        <v/>
      </c>
      <c r="Q436" s="187" t="str">
        <f>IF(SUM(基金!H436)=0,"",SUM(基金!H436)/1000)</f>
        <v/>
      </c>
      <c r="R436" s="181" t="str">
        <f>IF(SUM(善銀!H436)=0,"",SUM(善銀!H436)/1000)</f>
        <v/>
      </c>
      <c r="S436" s="187" t="str">
        <f>IF(SUM(一般募金!H436)=0,"",SUM(一般募金!H436)/1000)</f>
        <v/>
      </c>
      <c r="T436" s="188" t="str">
        <f>IF(SUM(一般募金!I436)=0,"",SUM(一般募金!I436)/1000)</f>
        <v/>
      </c>
      <c r="U436" s="188" t="e">
        <f>IF(SUM(一般募金!#REF!)=0,"",SUM(一般募金!#REF!)/1000)</f>
        <v>#REF!</v>
      </c>
      <c r="V436" s="188" t="str">
        <f>IF(SUM(一般募金!K436)=0,"",SUM(一般募金!K436)/1000)</f>
        <v/>
      </c>
      <c r="W436" s="187" t="str">
        <f>IF(SUM(歳末募金!H436)=0,"",SUM(歳末募金!I436)/1000)</f>
        <v/>
      </c>
      <c r="X436" s="187" t="str">
        <f>IF(SUM(センター管理!H436)=0,"",SUM(センター管理!H436)/1000)</f>
        <v/>
      </c>
      <c r="Y436" s="188" t="str">
        <f>IF(SUM(センター管理!I436)=0,"",SUM(センター管理!I436)/1000)</f>
        <v/>
      </c>
      <c r="Z436" s="188" t="str">
        <f>IF(SUM(センター管理!K436)=0,"",SUM(センター管理!K436)/1000)</f>
        <v/>
      </c>
      <c r="AA436" s="188" t="e">
        <f>IF(SUM(センター管理!#REF!)=0,"",SUM(センター管理!#REF!)/1000)</f>
        <v>#REF!</v>
      </c>
      <c r="AB436" s="187" t="str">
        <f>IF(SUM(居宅!H436)=0,"",SUM(居宅!H436)/1000)</f>
        <v/>
      </c>
      <c r="AC436" s="188" t="str">
        <f>IF(SUM(居宅!I436)=0,"",SUM(居宅!I436)/1000)</f>
        <v/>
      </c>
      <c r="AD436" s="188" t="str">
        <f>IF(SUM(居宅!L436)=0,"",SUM(居宅!L436)/1000)</f>
        <v/>
      </c>
      <c r="AE436" s="188" t="str">
        <f>IF(SUM(居宅!AF436)=0,"",SUM(居宅!AF436)/1000)</f>
        <v/>
      </c>
      <c r="AF436" s="188" t="str">
        <f>IF(SUM(居宅!AJ436)=0,"",SUM(居宅!AJ436)/1000)</f>
        <v/>
      </c>
      <c r="AG436" s="188" t="str">
        <f>IF(SUM(居宅!AT436)=0,"",SUM(居宅!AT436)/1000)</f>
        <v/>
      </c>
      <c r="AH436" s="188" t="str">
        <f>IF(SUM(居宅!BA436)=0,"",SUM(居宅!BA436)/1000)</f>
        <v/>
      </c>
      <c r="AI436" s="187" t="str">
        <f>IF(SUM(作業所!H436)=0,"",SUM(作業所!H436)/1000)</f>
        <v/>
      </c>
      <c r="AJ436" s="188" t="str">
        <f>IF(SUM(作業所!I436)=0,"",SUM(作業所!I436)/1000)</f>
        <v/>
      </c>
      <c r="AK436" s="188" t="str">
        <f>IF(SUM(作業所!K436)=0,"",SUM(作業所!K436)/1000)</f>
        <v/>
      </c>
      <c r="AL436" s="188" t="str">
        <f>IF(SUM(作業所!R436)=0,"",SUM(作業所!R436)/1000)</f>
        <v/>
      </c>
      <c r="AM436" s="187" t="str">
        <f>IF(SUM('市受託(公益)'!H436)=0,"",SUM('市受託(公益)'!H436)/1000)</f>
        <v/>
      </c>
      <c r="AN436" s="187" t="str">
        <f>IF(SUM('市受託(公益)'!I436)=0,"",SUM('市受託(公益)'!I436)/1000)</f>
        <v/>
      </c>
      <c r="AO436" s="187" t="str">
        <f>IF(SUM('市受託(公益)'!K436)=0,"",SUM('市受託(公益)'!K436)/1000)</f>
        <v/>
      </c>
      <c r="AP436" s="187" t="str">
        <f>IF(SUM('市受託(公益)'!M436)=0,"",SUM('市受託(公益)'!M436)/1000)</f>
        <v/>
      </c>
      <c r="AQ436" s="187" t="e">
        <f>IF(SUM('市受託(公益)'!#REF!)=0,"",SUM('市受託(公益)'!#REF!)/1000)</f>
        <v>#REF!</v>
      </c>
    </row>
    <row r="437" spans="1:43" ht="16.5" hidden="1" customHeight="1" outlineLevel="1">
      <c r="A437" s="183"/>
      <c r="B437" s="18"/>
      <c r="C437" s="184"/>
      <c r="D437" s="28" t="s">
        <v>735</v>
      </c>
      <c r="E437" s="83" t="s">
        <v>252</v>
      </c>
      <c r="F437" s="49"/>
      <c r="G437" s="185"/>
      <c r="H437" s="211" t="s">
        <v>771</v>
      </c>
      <c r="I437" s="211" t="str">
        <f t="shared" si="12"/>
        <v/>
      </c>
      <c r="J437" s="211" t="str">
        <f t="shared" si="13"/>
        <v xml:space="preserve"> </v>
      </c>
      <c r="K437" s="186" t="str">
        <f>IF(SUM(法人!H437)=0,"",SUM(法人!H437)/1000)</f>
        <v/>
      </c>
      <c r="L437" s="181" t="str">
        <f>IF(SUM(地域!H437)=0,"",SUM(地域!H437)/1000)</f>
        <v/>
      </c>
      <c r="M437" s="181" t="str">
        <f>IF(SUM(相談!H437)=0,"",SUM(相談!H437)/1000)</f>
        <v/>
      </c>
      <c r="N437" s="181" t="str">
        <f>IF(SUM(相談!I437)=0,"",SUM(相談!I437)/1000)</f>
        <v/>
      </c>
      <c r="O437" s="181" t="str">
        <f>IF(SUM(相談!M437)=0,"",SUM(相談!M437)/1000)</f>
        <v/>
      </c>
      <c r="P437" s="181" t="str">
        <f>IF(SUM(相談!T437)=0,"",SUM(相談!T437)/1000)</f>
        <v/>
      </c>
      <c r="Q437" s="181" t="str">
        <f>IF(SUM(基金!H437)=0,"",SUM(基金!H437)/1000)</f>
        <v/>
      </c>
      <c r="R437" s="181" t="str">
        <f>IF(SUM(善銀!H437)=0,"",SUM(善銀!H437)/1000)</f>
        <v/>
      </c>
      <c r="S437" s="181" t="str">
        <f>IF(SUM(一般募金!H437)=0,"",SUM(一般募金!H437)/1000)</f>
        <v/>
      </c>
      <c r="T437" s="181" t="str">
        <f>IF(SUM(一般募金!I437)=0,"",SUM(一般募金!I437)/1000)</f>
        <v/>
      </c>
      <c r="U437" s="181" t="e">
        <f>IF(SUM(一般募金!#REF!)=0,"",SUM(一般募金!#REF!)/1000)</f>
        <v>#REF!</v>
      </c>
      <c r="V437" s="181" t="str">
        <f>IF(SUM(一般募金!K437)=0,"",SUM(一般募金!K437)/1000)</f>
        <v/>
      </c>
      <c r="W437" s="181" t="str">
        <f>IF(SUM(歳末募金!H437)=0,"",SUM(歳末募金!I437)/1000)</f>
        <v/>
      </c>
      <c r="X437" s="181" t="str">
        <f>IF(SUM(センター管理!H437)=0,"",SUM(センター管理!H437)/1000)</f>
        <v/>
      </c>
      <c r="Y437" s="181" t="str">
        <f>IF(SUM(センター管理!I437)=0,"",SUM(センター管理!I437)/1000)</f>
        <v/>
      </c>
      <c r="Z437" s="181" t="str">
        <f>IF(SUM(センター管理!K437)=0,"",SUM(センター管理!K437)/1000)</f>
        <v/>
      </c>
      <c r="AA437" s="181" t="e">
        <f>IF(SUM(センター管理!#REF!)=0,"",SUM(センター管理!#REF!)/1000)</f>
        <v>#REF!</v>
      </c>
      <c r="AB437" s="181" t="str">
        <f>IF(SUM(居宅!H437)=0,"",SUM(居宅!H437)/1000)</f>
        <v/>
      </c>
      <c r="AC437" s="181" t="str">
        <f>IF(SUM(居宅!I437)=0,"",SUM(居宅!I437)/1000)</f>
        <v/>
      </c>
      <c r="AD437" s="181" t="str">
        <f>IF(SUM(居宅!L437)=0,"",SUM(居宅!L437)/1000)</f>
        <v/>
      </c>
      <c r="AE437" s="181" t="str">
        <f>IF(SUM(居宅!AF437)=0,"",SUM(居宅!AF437)/1000)</f>
        <v/>
      </c>
      <c r="AF437" s="181" t="str">
        <f>IF(SUM(居宅!AJ437)=0,"",SUM(居宅!AJ437)/1000)</f>
        <v/>
      </c>
      <c r="AG437" s="181" t="str">
        <f>IF(SUM(居宅!AT437)=0,"",SUM(居宅!AT437)/1000)</f>
        <v/>
      </c>
      <c r="AH437" s="181" t="str">
        <f>IF(SUM(居宅!BA437)=0,"",SUM(居宅!BA437)/1000)</f>
        <v/>
      </c>
      <c r="AI437" s="181" t="str">
        <f>IF(SUM(作業所!H437)=0,"",SUM(作業所!H437)/1000)</f>
        <v/>
      </c>
      <c r="AJ437" s="181" t="str">
        <f>IF(SUM(作業所!I437)=0,"",SUM(作業所!I437)/1000)</f>
        <v/>
      </c>
      <c r="AK437" s="181" t="str">
        <f>IF(SUM(作業所!K437)=0,"",SUM(作業所!K437)/1000)</f>
        <v/>
      </c>
      <c r="AL437" s="181" t="str">
        <f>IF(SUM(作業所!R437)=0,"",SUM(作業所!R437)/1000)</f>
        <v/>
      </c>
      <c r="AM437" s="181" t="str">
        <f>IF(SUM('市受託(公益)'!H437)=0,"",SUM('市受託(公益)'!H437)/1000)</f>
        <v/>
      </c>
      <c r="AN437" s="188" t="str">
        <f>IF(SUM('市受託(公益)'!I437)=0,"",SUM('市受託(公益)'!I437)/1000)</f>
        <v/>
      </c>
      <c r="AO437" s="188" t="str">
        <f>IF(SUM('市受託(公益)'!K437)=0,"",SUM('市受託(公益)'!K437)/1000)</f>
        <v/>
      </c>
      <c r="AP437" s="188" t="str">
        <f>IF(SUM('市受託(公益)'!M437)=0,"",SUM('市受託(公益)'!M437)/1000)</f>
        <v/>
      </c>
      <c r="AQ437" s="188" t="e">
        <f>IF(SUM('市受託(公益)'!#REF!)=0,"",SUM('市受託(公益)'!#REF!)/1000)</f>
        <v>#REF!</v>
      </c>
    </row>
    <row r="438" spans="1:43" s="182" customFormat="1" ht="16.5" collapsed="1">
      <c r="A438" s="177"/>
      <c r="B438" s="15" t="s">
        <v>736</v>
      </c>
      <c r="C438" s="16" t="s">
        <v>283</v>
      </c>
      <c r="D438" s="19"/>
      <c r="E438" s="185"/>
      <c r="F438" s="28"/>
      <c r="G438" s="189"/>
      <c r="H438" s="211" t="s">
        <v>771</v>
      </c>
      <c r="I438" s="211" t="str">
        <f t="shared" si="12"/>
        <v/>
      </c>
      <c r="J438" s="211" t="str">
        <f t="shared" si="13"/>
        <v xml:space="preserve"> </v>
      </c>
      <c r="K438" s="186" t="str">
        <f>IF(SUM(法人!H438)=0,"",SUM(法人!H438)/1000)</f>
        <v/>
      </c>
      <c r="L438" s="187" t="str">
        <f>IF(SUM(地域!H438)=0,"",SUM(地域!H438)/1000)</f>
        <v/>
      </c>
      <c r="M438" s="187" t="str">
        <f>IF(SUM(相談!H438)=0,"",SUM(相談!H438)/1000)</f>
        <v/>
      </c>
      <c r="N438" s="188" t="str">
        <f>IF(SUM(相談!I438)=0,"",SUM(相談!I438)/1000)</f>
        <v/>
      </c>
      <c r="O438" s="188" t="str">
        <f>IF(SUM(相談!M438)=0,"",SUM(相談!M438)/1000)</f>
        <v/>
      </c>
      <c r="P438" s="188" t="str">
        <f>IF(SUM(相談!T438)=0,"",SUM(相談!T438)/1000)</f>
        <v/>
      </c>
      <c r="Q438" s="187" t="str">
        <f>IF(SUM(基金!H438)=0,"",SUM(基金!H438)/1000)</f>
        <v/>
      </c>
      <c r="R438" s="181" t="str">
        <f>IF(SUM(善銀!H438)=0,"",SUM(善銀!H438)/1000)</f>
        <v/>
      </c>
      <c r="S438" s="187" t="str">
        <f>IF(SUM(一般募金!H438)=0,"",SUM(一般募金!H438)/1000)</f>
        <v/>
      </c>
      <c r="T438" s="188" t="str">
        <f>IF(SUM(一般募金!I438)=0,"",SUM(一般募金!I438)/1000)</f>
        <v/>
      </c>
      <c r="U438" s="188" t="e">
        <f>IF(SUM(一般募金!#REF!)=0,"",SUM(一般募金!#REF!)/1000)</f>
        <v>#REF!</v>
      </c>
      <c r="V438" s="188" t="str">
        <f>IF(SUM(一般募金!K438)=0,"",SUM(一般募金!K438)/1000)</f>
        <v/>
      </c>
      <c r="W438" s="187" t="str">
        <f>IF(SUM(歳末募金!H438)=0,"",SUM(歳末募金!I438)/1000)</f>
        <v/>
      </c>
      <c r="X438" s="187" t="str">
        <f>IF(SUM(センター管理!H438)=0,"",SUM(センター管理!H438)/1000)</f>
        <v/>
      </c>
      <c r="Y438" s="188" t="str">
        <f>IF(SUM(センター管理!I438)=0,"",SUM(センター管理!I438)/1000)</f>
        <v/>
      </c>
      <c r="Z438" s="188" t="str">
        <f>IF(SUM(センター管理!K438)=0,"",SUM(センター管理!K438)/1000)</f>
        <v/>
      </c>
      <c r="AA438" s="188" t="e">
        <f>IF(SUM(センター管理!#REF!)=0,"",SUM(センター管理!#REF!)/1000)</f>
        <v>#REF!</v>
      </c>
      <c r="AB438" s="187" t="str">
        <f>IF(SUM(居宅!H438)=0,"",SUM(居宅!H438)/1000)</f>
        <v/>
      </c>
      <c r="AC438" s="188" t="str">
        <f>IF(SUM(居宅!I438)=0,"",SUM(居宅!I438)/1000)</f>
        <v/>
      </c>
      <c r="AD438" s="188" t="str">
        <f>IF(SUM(居宅!L438)=0,"",SUM(居宅!L438)/1000)</f>
        <v/>
      </c>
      <c r="AE438" s="188" t="str">
        <f>IF(SUM(居宅!AF438)=0,"",SUM(居宅!AF438)/1000)</f>
        <v/>
      </c>
      <c r="AF438" s="188" t="str">
        <f>IF(SUM(居宅!AJ438)=0,"",SUM(居宅!AJ438)/1000)</f>
        <v/>
      </c>
      <c r="AG438" s="188" t="str">
        <f>IF(SUM(居宅!AT438)=0,"",SUM(居宅!AT438)/1000)</f>
        <v/>
      </c>
      <c r="AH438" s="188" t="str">
        <f>IF(SUM(居宅!BA438)=0,"",SUM(居宅!BA438)/1000)</f>
        <v/>
      </c>
      <c r="AI438" s="187" t="str">
        <f>IF(SUM(作業所!H438)=0,"",SUM(作業所!H438)/1000)</f>
        <v/>
      </c>
      <c r="AJ438" s="188" t="str">
        <f>IF(SUM(作業所!I438)=0,"",SUM(作業所!I438)/1000)</f>
        <v/>
      </c>
      <c r="AK438" s="188" t="str">
        <f>IF(SUM(作業所!K438)=0,"",SUM(作業所!K438)/1000)</f>
        <v/>
      </c>
      <c r="AL438" s="188" t="str">
        <f>IF(SUM(作業所!R438)=0,"",SUM(作業所!R438)/1000)</f>
        <v/>
      </c>
      <c r="AM438" s="187" t="str">
        <f>IF(SUM('市受託(公益)'!H438)=0,"",SUM('市受託(公益)'!H438)/1000)</f>
        <v/>
      </c>
      <c r="AN438" s="187" t="str">
        <f>IF(SUM('市受託(公益)'!I438)=0,"",SUM('市受託(公益)'!I438)/1000)</f>
        <v/>
      </c>
      <c r="AO438" s="187" t="str">
        <f>IF(SUM('市受託(公益)'!K438)=0,"",SUM('市受託(公益)'!K438)/1000)</f>
        <v/>
      </c>
      <c r="AP438" s="187" t="str">
        <f>IF(SUM('市受託(公益)'!M438)=0,"",SUM('市受託(公益)'!M438)/1000)</f>
        <v/>
      </c>
      <c r="AQ438" s="187" t="e">
        <f>IF(SUM('市受託(公益)'!#REF!)=0,"",SUM('市受託(公益)'!#REF!)/1000)</f>
        <v>#REF!</v>
      </c>
    </row>
    <row r="439" spans="1:43" ht="16.5" hidden="1" customHeight="1" outlineLevel="1">
      <c r="A439" s="183"/>
      <c r="B439" s="18"/>
      <c r="C439" s="184"/>
      <c r="D439" s="28" t="s">
        <v>737</v>
      </c>
      <c r="E439" s="83" t="s">
        <v>283</v>
      </c>
      <c r="F439" s="49"/>
      <c r="G439" s="185"/>
      <c r="H439" s="211" t="s">
        <v>771</v>
      </c>
      <c r="I439" s="211" t="str">
        <f t="shared" si="12"/>
        <v/>
      </c>
      <c r="J439" s="211" t="str">
        <f t="shared" si="13"/>
        <v xml:space="preserve"> </v>
      </c>
      <c r="K439" s="186" t="str">
        <f>IF(SUM(法人!H439)=0,"",SUM(法人!H439)/1000)</f>
        <v/>
      </c>
      <c r="L439" s="181" t="str">
        <f>IF(SUM(地域!H439)=0,"",SUM(地域!H439)/1000)</f>
        <v/>
      </c>
      <c r="M439" s="181" t="str">
        <f>IF(SUM(相談!H439)=0,"",SUM(相談!H439)/1000)</f>
        <v/>
      </c>
      <c r="N439" s="181" t="str">
        <f>IF(SUM(相談!I439)=0,"",SUM(相談!I439)/1000)</f>
        <v/>
      </c>
      <c r="O439" s="181" t="str">
        <f>IF(SUM(相談!M439)=0,"",SUM(相談!M439)/1000)</f>
        <v/>
      </c>
      <c r="P439" s="181" t="str">
        <f>IF(SUM(相談!T439)=0,"",SUM(相談!T439)/1000)</f>
        <v/>
      </c>
      <c r="Q439" s="181" t="str">
        <f>IF(SUM(基金!H439)=0,"",SUM(基金!H439)/1000)</f>
        <v/>
      </c>
      <c r="R439" s="181" t="str">
        <f>IF(SUM(善銀!H439)=0,"",SUM(善銀!H439)/1000)</f>
        <v/>
      </c>
      <c r="S439" s="181" t="str">
        <f>IF(SUM(一般募金!H439)=0,"",SUM(一般募金!H439)/1000)</f>
        <v/>
      </c>
      <c r="T439" s="181" t="str">
        <f>IF(SUM(一般募金!I439)=0,"",SUM(一般募金!I439)/1000)</f>
        <v/>
      </c>
      <c r="U439" s="181" t="e">
        <f>IF(SUM(一般募金!#REF!)=0,"",SUM(一般募金!#REF!)/1000)</f>
        <v>#REF!</v>
      </c>
      <c r="V439" s="181" t="str">
        <f>IF(SUM(一般募金!K439)=0,"",SUM(一般募金!K439)/1000)</f>
        <v/>
      </c>
      <c r="W439" s="181" t="str">
        <f>IF(SUM(歳末募金!H439)=0,"",SUM(歳末募金!I439)/1000)</f>
        <v/>
      </c>
      <c r="X439" s="181" t="str">
        <f>IF(SUM(センター管理!H439)=0,"",SUM(センター管理!H439)/1000)</f>
        <v/>
      </c>
      <c r="Y439" s="181" t="str">
        <f>IF(SUM(センター管理!I439)=0,"",SUM(センター管理!I439)/1000)</f>
        <v/>
      </c>
      <c r="Z439" s="181" t="str">
        <f>IF(SUM(センター管理!K439)=0,"",SUM(センター管理!K439)/1000)</f>
        <v/>
      </c>
      <c r="AA439" s="181" t="e">
        <f>IF(SUM(センター管理!#REF!)=0,"",SUM(センター管理!#REF!)/1000)</f>
        <v>#REF!</v>
      </c>
      <c r="AB439" s="181" t="str">
        <f>IF(SUM(居宅!H439)=0,"",SUM(居宅!H439)/1000)</f>
        <v/>
      </c>
      <c r="AC439" s="181" t="str">
        <f>IF(SUM(居宅!I439)=0,"",SUM(居宅!I439)/1000)</f>
        <v/>
      </c>
      <c r="AD439" s="181" t="str">
        <f>IF(SUM(居宅!L439)=0,"",SUM(居宅!L439)/1000)</f>
        <v/>
      </c>
      <c r="AE439" s="181" t="str">
        <f>IF(SUM(居宅!AF439)=0,"",SUM(居宅!AF439)/1000)</f>
        <v/>
      </c>
      <c r="AF439" s="181" t="str">
        <f>IF(SUM(居宅!AJ439)=0,"",SUM(居宅!AJ439)/1000)</f>
        <v/>
      </c>
      <c r="AG439" s="181" t="str">
        <f>IF(SUM(居宅!AT439)=0,"",SUM(居宅!AT439)/1000)</f>
        <v/>
      </c>
      <c r="AH439" s="181" t="str">
        <f>IF(SUM(居宅!BA439)=0,"",SUM(居宅!BA439)/1000)</f>
        <v/>
      </c>
      <c r="AI439" s="181" t="str">
        <f>IF(SUM(作業所!H439)=0,"",SUM(作業所!H439)/1000)</f>
        <v/>
      </c>
      <c r="AJ439" s="181" t="str">
        <f>IF(SUM(作業所!I439)=0,"",SUM(作業所!I439)/1000)</f>
        <v/>
      </c>
      <c r="AK439" s="181" t="str">
        <f>IF(SUM(作業所!K439)=0,"",SUM(作業所!K439)/1000)</f>
        <v/>
      </c>
      <c r="AL439" s="181" t="str">
        <f>IF(SUM(作業所!R439)=0,"",SUM(作業所!R439)/1000)</f>
        <v/>
      </c>
      <c r="AM439" s="181" t="str">
        <f>IF(SUM('市受託(公益)'!H439)=0,"",SUM('市受託(公益)'!H439)/1000)</f>
        <v/>
      </c>
      <c r="AN439" s="188" t="str">
        <f>IF(SUM('市受託(公益)'!I439)=0,"",SUM('市受託(公益)'!I439)/1000)</f>
        <v/>
      </c>
      <c r="AO439" s="188" t="str">
        <f>IF(SUM('市受託(公益)'!K439)=0,"",SUM('市受託(公益)'!K439)/1000)</f>
        <v/>
      </c>
      <c r="AP439" s="188" t="str">
        <f>IF(SUM('市受託(公益)'!M439)=0,"",SUM('市受託(公益)'!M439)/1000)</f>
        <v/>
      </c>
      <c r="AQ439" s="188" t="e">
        <f>IF(SUM('市受託(公益)'!#REF!)=0,"",SUM('市受託(公益)'!#REF!)/1000)</f>
        <v>#REF!</v>
      </c>
    </row>
    <row r="440" spans="1:43" s="182" customFormat="1" ht="16.5" collapsed="1">
      <c r="A440" s="177"/>
      <c r="B440" s="15" t="s">
        <v>626</v>
      </c>
      <c r="C440" s="16" t="s">
        <v>253</v>
      </c>
      <c r="D440" s="19"/>
      <c r="E440" s="189"/>
      <c r="F440" s="190"/>
      <c r="G440" s="189"/>
      <c r="H440" s="211">
        <v>92225</v>
      </c>
      <c r="I440" s="211">
        <f t="shared" si="12"/>
        <v>75592</v>
      </c>
      <c r="J440" s="211">
        <f t="shared" si="13"/>
        <v>-16633</v>
      </c>
      <c r="K440" s="186">
        <f>IF(SUM(法人!H440)=0,"",SUM(法人!H440)/1000)</f>
        <v>46962</v>
      </c>
      <c r="L440" s="187">
        <f>IF(SUM(地域!H440)=0,"",SUM(地域!H440)/1000)</f>
        <v>4888</v>
      </c>
      <c r="M440" s="187">
        <f>IF(SUM(相談!H440)=0,"",SUM(相談!H440)/1000)</f>
        <v>2663</v>
      </c>
      <c r="N440" s="188">
        <f>IF(SUM(相談!I440)=0,"",SUM(相談!I440)/1000)</f>
        <v>2663</v>
      </c>
      <c r="O440" s="188" t="str">
        <f>IF(SUM(相談!M440)=0,"",SUM(相談!M440)/1000)</f>
        <v/>
      </c>
      <c r="P440" s="188" t="str">
        <f>IF(SUM(相談!T440)=0,"",SUM(相談!T440)/1000)</f>
        <v/>
      </c>
      <c r="Q440" s="187">
        <f>IF(SUM(基金!H440)=0,"",SUM(基金!H440)/1000)</f>
        <v>17</v>
      </c>
      <c r="R440" s="181" t="str">
        <f>IF(SUM(善銀!H440)=0,"",SUM(善銀!H440)/1000)</f>
        <v/>
      </c>
      <c r="S440" s="187" t="str">
        <f>IF(SUM(一般募金!H440)=0,"",SUM(一般募金!H440)/1000)</f>
        <v/>
      </c>
      <c r="T440" s="188" t="str">
        <f>IF(SUM(一般募金!I440)=0,"",SUM(一般募金!I440)/1000)</f>
        <v/>
      </c>
      <c r="U440" s="188" t="e">
        <f>IF(SUM(一般募金!#REF!)=0,"",SUM(一般募金!#REF!)/1000)</f>
        <v>#REF!</v>
      </c>
      <c r="V440" s="188" t="str">
        <f>IF(SUM(一般募金!K440)=0,"",SUM(一般募金!K440)/1000)</f>
        <v/>
      </c>
      <c r="W440" s="187" t="str">
        <f>IF(SUM(歳末募金!H440)=0,"",SUM(歳末募金!I440)/1000)</f>
        <v/>
      </c>
      <c r="X440" s="187" t="str">
        <f>IF(SUM(センター管理!H440)=0,"",SUM(センター管理!H440)/1000)</f>
        <v/>
      </c>
      <c r="Y440" s="188" t="str">
        <f>IF(SUM(センター管理!I440)=0,"",SUM(センター管理!I440)/1000)</f>
        <v/>
      </c>
      <c r="Z440" s="188" t="str">
        <f>IF(SUM(センター管理!K440)=0,"",SUM(センター管理!K440)/1000)</f>
        <v/>
      </c>
      <c r="AA440" s="188" t="e">
        <f>IF(SUM(センター管理!#REF!)=0,"",SUM(センター管理!#REF!)/1000)</f>
        <v>#REF!</v>
      </c>
      <c r="AB440" s="187">
        <f>IF(SUM(居宅!H440)=0,"",SUM(居宅!H440)/1000)</f>
        <v>19499</v>
      </c>
      <c r="AC440" s="188">
        <f>IF(SUM(居宅!I440)=0,"",SUM(居宅!I440)/1000)</f>
        <v>1611</v>
      </c>
      <c r="AD440" s="188">
        <f>IF(SUM(居宅!L440)=0,"",SUM(居宅!L440)/1000)</f>
        <v>7699</v>
      </c>
      <c r="AE440" s="188">
        <f>IF(SUM(居宅!AF440)=0,"",SUM(居宅!AF440)/1000)</f>
        <v>855</v>
      </c>
      <c r="AF440" s="188">
        <f>IF(SUM(居宅!AJ440)=0,"",SUM(居宅!AJ440)/1000)</f>
        <v>4857</v>
      </c>
      <c r="AG440" s="188">
        <f>IF(SUM(居宅!AT440)=0,"",SUM(居宅!AT440)/1000)</f>
        <v>2734</v>
      </c>
      <c r="AH440" s="188">
        <f>IF(SUM(居宅!BA440)=0,"",SUM(居宅!BA440)/1000)</f>
        <v>1604</v>
      </c>
      <c r="AI440" s="187">
        <f>IF(SUM(作業所!H440)=0,"",SUM(作業所!H440)/1000)</f>
        <v>1563</v>
      </c>
      <c r="AJ440" s="188" t="str">
        <f>IF(SUM(作業所!I440)=0,"",SUM(作業所!I440)/1000)</f>
        <v/>
      </c>
      <c r="AK440" s="188">
        <f>IF(SUM(作業所!K440)=0,"",SUM(作業所!K440)/1000)</f>
        <v>1230</v>
      </c>
      <c r="AL440" s="188">
        <f>IF(SUM(作業所!R440)=0,"",SUM(作業所!R440)/1000)</f>
        <v>333</v>
      </c>
      <c r="AM440" s="187" t="str">
        <f>IF(SUM('市受託(公益)'!H440)=0,"",SUM('市受託(公益)'!H440)/1000)</f>
        <v/>
      </c>
      <c r="AN440" s="187" t="str">
        <f>IF(SUM('市受託(公益)'!I440)=0,"",SUM('市受託(公益)'!I440)/1000)</f>
        <v/>
      </c>
      <c r="AO440" s="187" t="str">
        <f>IF(SUM('市受託(公益)'!K440)=0,"",SUM('市受託(公益)'!K440)/1000)</f>
        <v/>
      </c>
      <c r="AP440" s="187" t="str">
        <f>IF(SUM('市受託(公益)'!M440)=0,"",SUM('市受託(公益)'!M440)/1000)</f>
        <v/>
      </c>
      <c r="AQ440" s="187" t="e">
        <f>IF(SUM('市受託(公益)'!#REF!)=0,"",SUM('市受託(公益)'!#REF!)/1000)</f>
        <v>#REF!</v>
      </c>
    </row>
    <row r="441" spans="1:43" ht="16.5" hidden="1" customHeight="1" outlineLevel="1">
      <c r="A441" s="183"/>
      <c r="B441" s="18"/>
      <c r="C441" s="184"/>
      <c r="D441" s="28" t="s">
        <v>138</v>
      </c>
      <c r="E441" s="83" t="s">
        <v>404</v>
      </c>
      <c r="F441" s="49"/>
      <c r="G441" s="185"/>
      <c r="H441" s="211">
        <v>14</v>
      </c>
      <c r="I441" s="211">
        <f t="shared" si="12"/>
        <v>14</v>
      </c>
      <c r="J441" s="211">
        <f t="shared" si="13"/>
        <v>0</v>
      </c>
      <c r="K441" s="186" t="str">
        <f>IF(SUM(法人!H441)=0,"",SUM(法人!H441)/1000)</f>
        <v/>
      </c>
      <c r="L441" s="181" t="str">
        <f>IF(SUM(地域!H441)=0,"",SUM(地域!H441)/1000)</f>
        <v/>
      </c>
      <c r="M441" s="181" t="str">
        <f>IF(SUM(相談!H441)=0,"",SUM(相談!H441)/1000)</f>
        <v/>
      </c>
      <c r="N441" s="181" t="str">
        <f>IF(SUM(相談!I441)=0,"",SUM(相談!I441)/1000)</f>
        <v/>
      </c>
      <c r="O441" s="181" t="str">
        <f>IF(SUM(相談!M441)=0,"",SUM(相談!M441)/1000)</f>
        <v/>
      </c>
      <c r="P441" s="181" t="str">
        <f>IF(SUM(相談!T441)=0,"",SUM(相談!T441)/1000)</f>
        <v/>
      </c>
      <c r="Q441" s="181">
        <f>IF(SUM(基金!H441)=0,"",SUM(基金!H441)/1000)</f>
        <v>14</v>
      </c>
      <c r="R441" s="181" t="str">
        <f>IF(SUM(善銀!H441)=0,"",SUM(善銀!H441)/1000)</f>
        <v/>
      </c>
      <c r="S441" s="181" t="str">
        <f>IF(SUM(一般募金!H441)=0,"",SUM(一般募金!H441)/1000)</f>
        <v/>
      </c>
      <c r="T441" s="181" t="str">
        <f>IF(SUM(一般募金!I441)=0,"",SUM(一般募金!I441)/1000)</f>
        <v/>
      </c>
      <c r="U441" s="181" t="e">
        <f>IF(SUM(一般募金!#REF!)=0,"",SUM(一般募金!#REF!)/1000)</f>
        <v>#REF!</v>
      </c>
      <c r="V441" s="181" t="str">
        <f>IF(SUM(一般募金!K441)=0,"",SUM(一般募金!K441)/1000)</f>
        <v/>
      </c>
      <c r="W441" s="181" t="str">
        <f>IF(SUM(歳末募金!H441)=0,"",SUM(歳末募金!I441)/1000)</f>
        <v/>
      </c>
      <c r="X441" s="181" t="str">
        <f>IF(SUM(センター管理!H441)=0,"",SUM(センター管理!H441)/1000)</f>
        <v/>
      </c>
      <c r="Y441" s="181" t="str">
        <f>IF(SUM(センター管理!I441)=0,"",SUM(センター管理!I441)/1000)</f>
        <v/>
      </c>
      <c r="Z441" s="181" t="str">
        <f>IF(SUM(センター管理!K441)=0,"",SUM(センター管理!K441)/1000)</f>
        <v/>
      </c>
      <c r="AA441" s="181" t="e">
        <f>IF(SUM(センター管理!#REF!)=0,"",SUM(センター管理!#REF!)/1000)</f>
        <v>#REF!</v>
      </c>
      <c r="AB441" s="181" t="str">
        <f>IF(SUM(居宅!H441)=0,"",SUM(居宅!H441)/1000)</f>
        <v/>
      </c>
      <c r="AC441" s="181" t="str">
        <f>IF(SUM(居宅!I441)=0,"",SUM(居宅!I441)/1000)</f>
        <v/>
      </c>
      <c r="AD441" s="181" t="str">
        <f>IF(SUM(居宅!L441)=0,"",SUM(居宅!L441)/1000)</f>
        <v/>
      </c>
      <c r="AE441" s="181" t="str">
        <f>IF(SUM(居宅!AF441)=0,"",SUM(居宅!AF441)/1000)</f>
        <v/>
      </c>
      <c r="AF441" s="181" t="str">
        <f>IF(SUM(居宅!AJ441)=0,"",SUM(居宅!AJ441)/1000)</f>
        <v/>
      </c>
      <c r="AG441" s="181" t="str">
        <f>IF(SUM(居宅!AT441)=0,"",SUM(居宅!AT441)/1000)</f>
        <v/>
      </c>
      <c r="AH441" s="181" t="str">
        <f>IF(SUM(居宅!BA441)=0,"",SUM(居宅!BA441)/1000)</f>
        <v/>
      </c>
      <c r="AI441" s="181" t="str">
        <f>IF(SUM(作業所!H441)=0,"",SUM(作業所!H441)/1000)</f>
        <v/>
      </c>
      <c r="AJ441" s="181" t="str">
        <f>IF(SUM(作業所!I441)=0,"",SUM(作業所!I441)/1000)</f>
        <v/>
      </c>
      <c r="AK441" s="181" t="str">
        <f>IF(SUM(作業所!K441)=0,"",SUM(作業所!K441)/1000)</f>
        <v/>
      </c>
      <c r="AL441" s="181" t="str">
        <f>IF(SUM(作業所!R441)=0,"",SUM(作業所!R441)/1000)</f>
        <v/>
      </c>
      <c r="AM441" s="181" t="str">
        <f>IF(SUM('市受託(公益)'!H441)=0,"",SUM('市受託(公益)'!H441)/1000)</f>
        <v/>
      </c>
      <c r="AN441" s="188" t="e">
        <f>IF(SUM('市受託(公益)'!#REF!)=0,"",SUM('市受託(公益)'!#REF!)/1000)</f>
        <v>#REF!</v>
      </c>
      <c r="AO441" s="188" t="e">
        <f>IF(SUM('市受託(公益)'!#REF!)=0,"",SUM('市受託(公益)'!#REF!)/1000)</f>
        <v>#REF!</v>
      </c>
      <c r="AP441" s="188" t="e">
        <f>IF(SUM('市受託(公益)'!#REF!)=0,"",SUM('市受託(公益)'!#REF!)/1000)</f>
        <v>#REF!</v>
      </c>
      <c r="AQ441" s="188" t="e">
        <f>IF(SUM('市受託(公益)'!#REF!)=0,"",SUM('市受託(公益)'!#REF!)/1000)</f>
        <v>#REF!</v>
      </c>
    </row>
    <row r="442" spans="1:43" ht="16.5" hidden="1" customHeight="1" outlineLevel="1">
      <c r="A442" s="183"/>
      <c r="D442" s="28" t="s">
        <v>617</v>
      </c>
      <c r="E442" s="83" t="s">
        <v>405</v>
      </c>
      <c r="F442" s="49"/>
      <c r="G442" s="185"/>
      <c r="H442" s="211">
        <v>7</v>
      </c>
      <c r="I442" s="211">
        <f t="shared" si="12"/>
        <v>3</v>
      </c>
      <c r="J442" s="211">
        <f t="shared" si="13"/>
        <v>-4</v>
      </c>
      <c r="K442" s="186" t="str">
        <f>IF(SUM(法人!H442)=0,"",SUM(法人!H442)/1000)</f>
        <v/>
      </c>
      <c r="L442" s="187" t="str">
        <f>IF(SUM(地域!H442)=0,"",SUM(地域!H442)/1000)</f>
        <v/>
      </c>
      <c r="M442" s="187" t="str">
        <f>IF(SUM(相談!H442)=0,"",SUM(相談!H442)/1000)</f>
        <v/>
      </c>
      <c r="N442" s="188" t="str">
        <f>IF(SUM(相談!I442)=0,"",SUM(相談!I442)/1000)</f>
        <v/>
      </c>
      <c r="O442" s="188" t="str">
        <f>IF(SUM(相談!M442)=0,"",SUM(相談!M442)/1000)</f>
        <v/>
      </c>
      <c r="P442" s="188" t="str">
        <f>IF(SUM(相談!T442)=0,"",SUM(相談!T442)/1000)</f>
        <v/>
      </c>
      <c r="Q442" s="187">
        <f>IF(SUM(基金!H442)=0,"",SUM(基金!H442)/1000)</f>
        <v>3</v>
      </c>
      <c r="R442" s="181" t="str">
        <f>IF(SUM(善銀!H442)=0,"",SUM(善銀!H442)/1000)</f>
        <v/>
      </c>
      <c r="S442" s="187" t="str">
        <f>IF(SUM(一般募金!H442)=0,"",SUM(一般募金!H442)/1000)</f>
        <v/>
      </c>
      <c r="T442" s="188" t="str">
        <f>IF(SUM(一般募金!I442)=0,"",SUM(一般募金!I442)/1000)</f>
        <v/>
      </c>
      <c r="U442" s="188" t="e">
        <f>IF(SUM(一般募金!#REF!)=0,"",SUM(一般募金!#REF!)/1000)</f>
        <v>#REF!</v>
      </c>
      <c r="V442" s="188" t="str">
        <f>IF(SUM(一般募金!K442)=0,"",SUM(一般募金!K442)/1000)</f>
        <v/>
      </c>
      <c r="W442" s="187" t="str">
        <f>IF(SUM(歳末募金!H442)=0,"",SUM(歳末募金!I442)/1000)</f>
        <v/>
      </c>
      <c r="X442" s="187" t="str">
        <f>IF(SUM(センター管理!H442)=0,"",SUM(センター管理!H442)/1000)</f>
        <v/>
      </c>
      <c r="Y442" s="188" t="str">
        <f>IF(SUM(センター管理!I442)=0,"",SUM(センター管理!I442)/1000)</f>
        <v/>
      </c>
      <c r="Z442" s="188" t="str">
        <f>IF(SUM(センター管理!K442)=0,"",SUM(センター管理!K442)/1000)</f>
        <v/>
      </c>
      <c r="AA442" s="188" t="e">
        <f>IF(SUM(センター管理!#REF!)=0,"",SUM(センター管理!#REF!)/1000)</f>
        <v>#REF!</v>
      </c>
      <c r="AB442" s="187" t="str">
        <f>IF(SUM(居宅!H442)=0,"",SUM(居宅!H442)/1000)</f>
        <v/>
      </c>
      <c r="AC442" s="188" t="str">
        <f>IF(SUM(居宅!I442)=0,"",SUM(居宅!I442)/1000)</f>
        <v/>
      </c>
      <c r="AD442" s="188" t="str">
        <f>IF(SUM(居宅!L442)=0,"",SUM(居宅!L442)/1000)</f>
        <v/>
      </c>
      <c r="AE442" s="188" t="str">
        <f>IF(SUM(居宅!AF442)=0,"",SUM(居宅!AF442)/1000)</f>
        <v/>
      </c>
      <c r="AF442" s="188" t="str">
        <f>IF(SUM(居宅!AJ442)=0,"",SUM(居宅!AJ442)/1000)</f>
        <v/>
      </c>
      <c r="AG442" s="188" t="str">
        <f>IF(SUM(居宅!AT442)=0,"",SUM(居宅!AT442)/1000)</f>
        <v/>
      </c>
      <c r="AH442" s="188" t="str">
        <f>IF(SUM(居宅!BA442)=0,"",SUM(居宅!BA442)/1000)</f>
        <v/>
      </c>
      <c r="AI442" s="187" t="str">
        <f>IF(SUM(作業所!H442)=0,"",SUM(作業所!H442)/1000)</f>
        <v/>
      </c>
      <c r="AJ442" s="188" t="str">
        <f>IF(SUM(作業所!I442)=0,"",SUM(作業所!I442)/1000)</f>
        <v/>
      </c>
      <c r="AK442" s="188" t="str">
        <f>IF(SUM(作業所!K442)=0,"",SUM(作業所!K442)/1000)</f>
        <v/>
      </c>
      <c r="AL442" s="188" t="str">
        <f>IF(SUM(作業所!R442)=0,"",SUM(作業所!R442)/1000)</f>
        <v/>
      </c>
      <c r="AM442" s="187" t="str">
        <f>IF(SUM('市受託(公益)'!H442)=0,"",SUM('市受託(公益)'!H442)/1000)</f>
        <v/>
      </c>
      <c r="AN442" s="188" t="str">
        <f>IF(SUM('市受託(公益)'!I444)=0,"",SUM('市受託(公益)'!I444)/1000)</f>
        <v/>
      </c>
      <c r="AO442" s="188" t="str">
        <f>IF(SUM('市受託(公益)'!K444)=0,"",SUM('市受託(公益)'!K444)/1000)</f>
        <v/>
      </c>
      <c r="AP442" s="188" t="str">
        <f>IF(SUM('市受託(公益)'!M444)=0,"",SUM('市受託(公益)'!M444)/1000)</f>
        <v/>
      </c>
      <c r="AQ442" s="188" t="e">
        <f>IF(SUM('市受託(公益)'!#REF!)=0,"",SUM('市受託(公益)'!#REF!)/1000)</f>
        <v>#REF!</v>
      </c>
    </row>
    <row r="443" spans="1:43" ht="16.5" hidden="1" customHeight="1" outlineLevel="1">
      <c r="A443" s="183"/>
      <c r="B443" s="15"/>
      <c r="C443" s="193"/>
      <c r="D443" s="28" t="s">
        <v>618</v>
      </c>
      <c r="E443" s="83" t="s">
        <v>403</v>
      </c>
      <c r="F443" s="49"/>
      <c r="G443" s="185"/>
      <c r="H443" s="211">
        <v>10257</v>
      </c>
      <c r="I443" s="211">
        <f t="shared" si="12"/>
        <v>10257</v>
      </c>
      <c r="J443" s="211">
        <f t="shared" si="13"/>
        <v>0</v>
      </c>
      <c r="K443" s="186">
        <f>IF(SUM(法人!H443)=0,"",SUM(法人!H443)/1000)</f>
        <v>10000</v>
      </c>
      <c r="L443" s="181" t="str">
        <f>IF(SUM(地域!H443)=0,"",SUM(地域!H443)/1000)</f>
        <v/>
      </c>
      <c r="M443" s="181" t="str">
        <f>IF(SUM(相談!H443)=0,"",SUM(相談!H443)/1000)</f>
        <v/>
      </c>
      <c r="N443" s="181" t="str">
        <f>IF(SUM(相談!I443)=0,"",SUM(相談!I443)/1000)</f>
        <v/>
      </c>
      <c r="O443" s="181" t="str">
        <f>IF(SUM(相談!M443)=0,"",SUM(相談!M443)/1000)</f>
        <v/>
      </c>
      <c r="P443" s="181" t="str">
        <f>IF(SUM(相談!T443)=0,"",SUM(相談!T443)/1000)</f>
        <v/>
      </c>
      <c r="Q443" s="181" t="str">
        <f>IF(SUM(基金!H443)=0,"",SUM(基金!H443)/1000)</f>
        <v/>
      </c>
      <c r="R443" s="181" t="str">
        <f>IF(SUM(善銀!H443)=0,"",SUM(善銀!H443)/1000)</f>
        <v/>
      </c>
      <c r="S443" s="181" t="str">
        <f>IF(SUM(一般募金!H443)=0,"",SUM(一般募金!H443)/1000)</f>
        <v/>
      </c>
      <c r="T443" s="181" t="str">
        <f>IF(SUM(一般募金!I443)=0,"",SUM(一般募金!I443)/1000)</f>
        <v/>
      </c>
      <c r="U443" s="181" t="e">
        <f>IF(SUM(一般募金!#REF!)=0,"",SUM(一般募金!#REF!)/1000)</f>
        <v>#REF!</v>
      </c>
      <c r="V443" s="181" t="str">
        <f>IF(SUM(一般募金!K443)=0,"",SUM(一般募金!K443)/1000)</f>
        <v/>
      </c>
      <c r="W443" s="181" t="str">
        <f>IF(SUM(歳末募金!H443)=0,"",SUM(歳末募金!I443)/1000)</f>
        <v/>
      </c>
      <c r="X443" s="181" t="str">
        <f>IF(SUM(センター管理!H443)=0,"",SUM(センター管理!H443)/1000)</f>
        <v/>
      </c>
      <c r="Y443" s="181" t="str">
        <f>IF(SUM(センター管理!I443)=0,"",SUM(センター管理!I443)/1000)</f>
        <v/>
      </c>
      <c r="Z443" s="181" t="str">
        <f>IF(SUM(センター管理!K443)=0,"",SUM(センター管理!K443)/1000)</f>
        <v/>
      </c>
      <c r="AA443" s="181" t="e">
        <f>IF(SUM(センター管理!#REF!)=0,"",SUM(センター管理!#REF!)/1000)</f>
        <v>#REF!</v>
      </c>
      <c r="AB443" s="181">
        <f>IF(SUM(居宅!H443)=0,"",SUM(居宅!H443)/1000)</f>
        <v>257</v>
      </c>
      <c r="AC443" s="181">
        <f>IF(SUM(居宅!I443)=0,"",SUM(居宅!I443)/1000)</f>
        <v>257</v>
      </c>
      <c r="AD443" s="181" t="str">
        <f>IF(SUM(居宅!L443)=0,"",SUM(居宅!L443)/1000)</f>
        <v/>
      </c>
      <c r="AE443" s="181" t="str">
        <f>IF(SUM(居宅!AF443)=0,"",SUM(居宅!AF443)/1000)</f>
        <v/>
      </c>
      <c r="AF443" s="181" t="str">
        <f>IF(SUM(居宅!AJ443)=0,"",SUM(居宅!AJ443)/1000)</f>
        <v/>
      </c>
      <c r="AG443" s="181" t="str">
        <f>IF(SUM(居宅!AT443)=0,"",SUM(居宅!AT443)/1000)</f>
        <v/>
      </c>
      <c r="AH443" s="181" t="str">
        <f>IF(SUM(居宅!BA443)=0,"",SUM(居宅!BA443)/1000)</f>
        <v/>
      </c>
      <c r="AI443" s="181" t="str">
        <f>IF(SUM(作業所!H443)=0,"",SUM(作業所!H443)/1000)</f>
        <v/>
      </c>
      <c r="AJ443" s="181" t="str">
        <f>IF(SUM(作業所!I443)=0,"",SUM(作業所!I443)/1000)</f>
        <v/>
      </c>
      <c r="AK443" s="181" t="str">
        <f>IF(SUM(作業所!K443)=0,"",SUM(作業所!K443)/1000)</f>
        <v/>
      </c>
      <c r="AL443" s="181" t="str">
        <f>IF(SUM(作業所!R443)=0,"",SUM(作業所!R443)/1000)</f>
        <v/>
      </c>
      <c r="AM443" s="181" t="str">
        <f>IF(SUM('市受託(公益)'!H443)=0,"",SUM('市受託(公益)'!H443)/1000)</f>
        <v/>
      </c>
      <c r="AN443" s="188" t="e">
        <f>IF(SUM('市受託(公益)'!#REF!)=0,"",SUM('市受託(公益)'!#REF!)/1000)</f>
        <v>#REF!</v>
      </c>
      <c r="AO443" s="188" t="e">
        <f>IF(SUM('市受託(公益)'!#REF!)=0,"",SUM('市受託(公益)'!#REF!)/1000)</f>
        <v>#REF!</v>
      </c>
      <c r="AP443" s="188" t="e">
        <f>IF(SUM('市受託(公益)'!#REF!)=0,"",SUM('市受託(公益)'!#REF!)/1000)</f>
        <v>#REF!</v>
      </c>
      <c r="AQ443" s="188" t="e">
        <f>IF(SUM('市受託(公益)'!#REF!)=0,"",SUM('市受託(公益)'!#REF!)/1000)</f>
        <v>#REF!</v>
      </c>
    </row>
    <row r="444" spans="1:43" ht="16.5" hidden="1" customHeight="1" outlineLevel="1">
      <c r="A444" s="183"/>
      <c r="D444" s="28" t="s">
        <v>619</v>
      </c>
      <c r="E444" s="48" t="s">
        <v>420</v>
      </c>
      <c r="F444" s="49"/>
      <c r="G444" s="185"/>
      <c r="H444" s="211">
        <v>1</v>
      </c>
      <c r="I444" s="211">
        <f t="shared" si="12"/>
        <v>1</v>
      </c>
      <c r="J444" s="211">
        <f t="shared" si="13"/>
        <v>0</v>
      </c>
      <c r="K444" s="186" t="str">
        <f>IF(SUM(法人!H444)=0,"",SUM(法人!H444)/1000)</f>
        <v/>
      </c>
      <c r="L444" s="187" t="str">
        <f>IF(SUM(地域!H444)=0,"",SUM(地域!H444)/1000)</f>
        <v/>
      </c>
      <c r="M444" s="187" t="str">
        <f>IF(SUM(相談!H444)=0,"",SUM(相談!H444)/1000)</f>
        <v/>
      </c>
      <c r="N444" s="188" t="str">
        <f>IF(SUM(相談!I444)=0,"",SUM(相談!I444)/1000)</f>
        <v/>
      </c>
      <c r="O444" s="188" t="str">
        <f>IF(SUM(相談!M444)=0,"",SUM(相談!M444)/1000)</f>
        <v/>
      </c>
      <c r="P444" s="188" t="str">
        <f>IF(SUM(相談!T444)=0,"",SUM(相談!T444)/1000)</f>
        <v/>
      </c>
      <c r="Q444" s="187" t="str">
        <f>IF(SUM(基金!H444)=0,"",SUM(基金!H444)/1000)</f>
        <v/>
      </c>
      <c r="R444" s="181" t="str">
        <f>IF(SUM(善銀!H444)=0,"",SUM(善銀!H444)/1000)</f>
        <v/>
      </c>
      <c r="S444" s="187" t="str">
        <f>IF(SUM(一般募金!H444)=0,"",SUM(一般募金!H444)/1000)</f>
        <v/>
      </c>
      <c r="T444" s="188" t="str">
        <f>IF(SUM(一般募金!I444)=0,"",SUM(一般募金!I444)/1000)</f>
        <v/>
      </c>
      <c r="U444" s="188" t="e">
        <f>IF(SUM(一般募金!#REF!)=0,"",SUM(一般募金!#REF!)/1000)</f>
        <v>#REF!</v>
      </c>
      <c r="V444" s="188" t="str">
        <f>IF(SUM(一般募金!K444)=0,"",SUM(一般募金!K444)/1000)</f>
        <v/>
      </c>
      <c r="W444" s="187" t="str">
        <f>IF(SUM(歳末募金!H444)=0,"",SUM(歳末募金!I444)/1000)</f>
        <v/>
      </c>
      <c r="X444" s="187" t="str">
        <f>IF(SUM(センター管理!H444)=0,"",SUM(センター管理!H444)/1000)</f>
        <v/>
      </c>
      <c r="Y444" s="188" t="str">
        <f>IF(SUM(センター管理!I444)=0,"",SUM(センター管理!I444)/1000)</f>
        <v/>
      </c>
      <c r="Z444" s="188" t="str">
        <f>IF(SUM(センター管理!K444)=0,"",SUM(センター管理!K444)/1000)</f>
        <v/>
      </c>
      <c r="AA444" s="188" t="e">
        <f>IF(SUM(センター管理!#REF!)=0,"",SUM(センター管理!#REF!)/1000)</f>
        <v>#REF!</v>
      </c>
      <c r="AB444" s="187" t="str">
        <f>IF(SUM(居宅!H444)=0,"",SUM(居宅!H444)/1000)</f>
        <v/>
      </c>
      <c r="AC444" s="188" t="str">
        <f>IF(SUM(居宅!I444)=0,"",SUM(居宅!I444)/1000)</f>
        <v/>
      </c>
      <c r="AD444" s="188" t="str">
        <f>IF(SUM(居宅!L444)=0,"",SUM(居宅!L444)/1000)</f>
        <v/>
      </c>
      <c r="AE444" s="188" t="str">
        <f>IF(SUM(居宅!AF444)=0,"",SUM(居宅!AF444)/1000)</f>
        <v/>
      </c>
      <c r="AF444" s="188" t="str">
        <f>IF(SUM(居宅!AJ444)=0,"",SUM(居宅!AJ444)/1000)</f>
        <v/>
      </c>
      <c r="AG444" s="188" t="str">
        <f>IF(SUM(居宅!AT444)=0,"",SUM(居宅!AT444)/1000)</f>
        <v/>
      </c>
      <c r="AH444" s="188" t="str">
        <f>IF(SUM(居宅!BA444)=0,"",SUM(居宅!BA444)/1000)</f>
        <v/>
      </c>
      <c r="AI444" s="187">
        <f>IF(SUM(作業所!H444)=0,"",SUM(作業所!H444)/1000)</f>
        <v>1</v>
      </c>
      <c r="AJ444" s="188" t="str">
        <f>IF(SUM(作業所!I444)=0,"",SUM(作業所!I444)/1000)</f>
        <v/>
      </c>
      <c r="AK444" s="188">
        <f>IF(SUM(作業所!K444)=0,"",SUM(作業所!K444)/1000)</f>
        <v>1</v>
      </c>
      <c r="AL444" s="188" t="str">
        <f>IF(SUM(作業所!R444)=0,"",SUM(作業所!R444)/1000)</f>
        <v/>
      </c>
      <c r="AM444" s="187" t="str">
        <f>IF(SUM('市受託(公益)'!H444)=0,"",SUM('市受託(公益)'!H444)/1000)</f>
        <v/>
      </c>
      <c r="AN444" s="188"/>
      <c r="AO444" s="188"/>
      <c r="AP444" s="188"/>
      <c r="AQ444" s="188"/>
    </row>
    <row r="445" spans="1:43" ht="16.5" hidden="1" customHeight="1" outlineLevel="1">
      <c r="A445" s="183"/>
      <c r="D445" s="28" t="s">
        <v>620</v>
      </c>
      <c r="E445" s="48" t="s">
        <v>422</v>
      </c>
      <c r="F445" s="49"/>
      <c r="G445" s="185"/>
      <c r="H445" s="211">
        <v>1</v>
      </c>
      <c r="I445" s="211">
        <f t="shared" si="12"/>
        <v>2</v>
      </c>
      <c r="J445" s="211">
        <f t="shared" si="13"/>
        <v>1</v>
      </c>
      <c r="K445" s="186" t="str">
        <f>IF(SUM(法人!H445)=0,"",SUM(法人!H445)/1000)</f>
        <v/>
      </c>
      <c r="L445" s="181" t="str">
        <f>IF(SUM(地域!H445)=0,"",SUM(地域!H445)/1000)</f>
        <v/>
      </c>
      <c r="M445" s="181" t="str">
        <f>IF(SUM(相談!H445)=0,"",SUM(相談!H445)/1000)</f>
        <v/>
      </c>
      <c r="N445" s="181" t="str">
        <f>IF(SUM(相談!I445)=0,"",SUM(相談!I445)/1000)</f>
        <v/>
      </c>
      <c r="O445" s="181" t="str">
        <f>IF(SUM(相談!M445)=0,"",SUM(相談!M445)/1000)</f>
        <v/>
      </c>
      <c r="P445" s="181" t="str">
        <f>IF(SUM(相談!T445)=0,"",SUM(相談!T445)/1000)</f>
        <v/>
      </c>
      <c r="Q445" s="181" t="str">
        <f>IF(SUM(基金!H445)=0,"",SUM(基金!H445)/1000)</f>
        <v/>
      </c>
      <c r="R445" s="181" t="str">
        <f>IF(SUM(善銀!H445)=0,"",SUM(善銀!H445)/1000)</f>
        <v/>
      </c>
      <c r="S445" s="181" t="str">
        <f>IF(SUM(一般募金!H445)=0,"",SUM(一般募金!H445)/1000)</f>
        <v/>
      </c>
      <c r="T445" s="181" t="str">
        <f>IF(SUM(一般募金!I445)=0,"",SUM(一般募金!I445)/1000)</f>
        <v/>
      </c>
      <c r="U445" s="181" t="e">
        <f>IF(SUM(一般募金!#REF!)=0,"",SUM(一般募金!#REF!)/1000)</f>
        <v>#REF!</v>
      </c>
      <c r="V445" s="181" t="str">
        <f>IF(SUM(一般募金!K445)=0,"",SUM(一般募金!K445)/1000)</f>
        <v/>
      </c>
      <c r="W445" s="181" t="str">
        <f>IF(SUM(歳末募金!H445)=0,"",SUM(歳末募金!I445)/1000)</f>
        <v/>
      </c>
      <c r="X445" s="181" t="str">
        <f>IF(SUM(センター管理!H445)=0,"",SUM(センター管理!H445)/1000)</f>
        <v/>
      </c>
      <c r="Y445" s="181" t="str">
        <f>IF(SUM(センター管理!I445)=0,"",SUM(センター管理!I445)/1000)</f>
        <v/>
      </c>
      <c r="Z445" s="181" t="str">
        <f>IF(SUM(センター管理!K445)=0,"",SUM(センター管理!K445)/1000)</f>
        <v/>
      </c>
      <c r="AA445" s="181" t="e">
        <f>IF(SUM(センター管理!#REF!)=0,"",SUM(センター管理!#REF!)/1000)</f>
        <v>#REF!</v>
      </c>
      <c r="AB445" s="181" t="str">
        <f>IF(SUM(居宅!H445)=0,"",SUM(居宅!H445)/1000)</f>
        <v/>
      </c>
      <c r="AC445" s="181" t="str">
        <f>IF(SUM(居宅!I445)=0,"",SUM(居宅!I445)/1000)</f>
        <v/>
      </c>
      <c r="AD445" s="181" t="str">
        <f>IF(SUM(居宅!L445)=0,"",SUM(居宅!L445)/1000)</f>
        <v/>
      </c>
      <c r="AE445" s="181" t="str">
        <f>IF(SUM(居宅!AF445)=0,"",SUM(居宅!AF445)/1000)</f>
        <v/>
      </c>
      <c r="AF445" s="181" t="str">
        <f>IF(SUM(居宅!AJ445)=0,"",SUM(居宅!AJ445)/1000)</f>
        <v/>
      </c>
      <c r="AG445" s="181" t="str">
        <f>IF(SUM(居宅!AT445)=0,"",SUM(居宅!AT445)/1000)</f>
        <v/>
      </c>
      <c r="AH445" s="181" t="str">
        <f>IF(SUM(居宅!BA445)=0,"",SUM(居宅!BA445)/1000)</f>
        <v/>
      </c>
      <c r="AI445" s="181">
        <f>IF(SUM(作業所!H445)=0,"",SUM(作業所!H445)/1000)</f>
        <v>2</v>
      </c>
      <c r="AJ445" s="181" t="str">
        <f>IF(SUM(作業所!I445)=0,"",SUM(作業所!I445)/1000)</f>
        <v/>
      </c>
      <c r="AK445" s="181">
        <f>IF(SUM(作業所!K445)=0,"",SUM(作業所!K445)/1000)</f>
        <v>1</v>
      </c>
      <c r="AL445" s="181">
        <f>IF(SUM(作業所!R445)=0,"",SUM(作業所!R445)/1000)</f>
        <v>1</v>
      </c>
      <c r="AM445" s="181" t="str">
        <f>IF(SUM('市受託(公益)'!H445)=0,"",SUM('市受託(公益)'!H445)/1000)</f>
        <v/>
      </c>
      <c r="AN445" s="188"/>
      <c r="AO445" s="188"/>
      <c r="AP445" s="188"/>
      <c r="AQ445" s="188"/>
    </row>
    <row r="446" spans="1:43" ht="16.5" hidden="1" customHeight="1" outlineLevel="1">
      <c r="A446" s="183"/>
      <c r="D446" s="28" t="s">
        <v>621</v>
      </c>
      <c r="E446" s="48" t="s">
        <v>423</v>
      </c>
      <c r="F446" s="49"/>
      <c r="G446" s="185"/>
      <c r="H446" s="211">
        <v>30000</v>
      </c>
      <c r="I446" s="211">
        <f t="shared" si="12"/>
        <v>24195</v>
      </c>
      <c r="J446" s="211">
        <f t="shared" si="13"/>
        <v>-5805</v>
      </c>
      <c r="K446" s="186">
        <f>IF(SUM(法人!H446)=0,"",SUM(法人!H446)/1000)</f>
        <v>24195</v>
      </c>
      <c r="L446" s="187" t="str">
        <f>IF(SUM(地域!H446)=0,"",SUM(地域!H446)/1000)</f>
        <v/>
      </c>
      <c r="M446" s="187" t="str">
        <f>IF(SUM(相談!H446)=0,"",SUM(相談!H446)/1000)</f>
        <v/>
      </c>
      <c r="N446" s="188" t="str">
        <f>IF(SUM(相談!I446)=0,"",SUM(相談!I446)/1000)</f>
        <v/>
      </c>
      <c r="O446" s="188" t="str">
        <f>IF(SUM(相談!M446)=0,"",SUM(相談!M446)/1000)</f>
        <v/>
      </c>
      <c r="P446" s="188" t="str">
        <f>IF(SUM(相談!T446)=0,"",SUM(相談!T446)/1000)</f>
        <v/>
      </c>
      <c r="Q446" s="187" t="str">
        <f>IF(SUM(基金!H446)=0,"",SUM(基金!H446)/1000)</f>
        <v/>
      </c>
      <c r="R446" s="181" t="str">
        <f>IF(SUM(善銀!H446)=0,"",SUM(善銀!H446)/1000)</f>
        <v/>
      </c>
      <c r="S446" s="187" t="str">
        <f>IF(SUM(一般募金!H446)=0,"",SUM(一般募金!H446)/1000)</f>
        <v/>
      </c>
      <c r="T446" s="188" t="str">
        <f>IF(SUM(一般募金!I446)=0,"",SUM(一般募金!I446)/1000)</f>
        <v/>
      </c>
      <c r="U446" s="188" t="e">
        <f>IF(SUM(一般募金!#REF!)=0,"",SUM(一般募金!#REF!)/1000)</f>
        <v>#REF!</v>
      </c>
      <c r="V446" s="188" t="str">
        <f>IF(SUM(一般募金!K446)=0,"",SUM(一般募金!K446)/1000)</f>
        <v/>
      </c>
      <c r="W446" s="187" t="str">
        <f>IF(SUM(歳末募金!H446)=0,"",SUM(歳末募金!I446)/1000)</f>
        <v/>
      </c>
      <c r="X446" s="187" t="str">
        <f>IF(SUM(センター管理!H446)=0,"",SUM(センター管理!H446)/1000)</f>
        <v/>
      </c>
      <c r="Y446" s="188" t="str">
        <f>IF(SUM(センター管理!I446)=0,"",SUM(センター管理!I446)/1000)</f>
        <v/>
      </c>
      <c r="Z446" s="188" t="str">
        <f>IF(SUM(センター管理!K446)=0,"",SUM(センター管理!K446)/1000)</f>
        <v/>
      </c>
      <c r="AA446" s="188" t="e">
        <f>IF(SUM(センター管理!#REF!)=0,"",SUM(センター管理!#REF!)/1000)</f>
        <v>#REF!</v>
      </c>
      <c r="AB446" s="187" t="str">
        <f>IF(SUM(居宅!H446)=0,"",SUM(居宅!H446)/1000)</f>
        <v/>
      </c>
      <c r="AC446" s="188" t="str">
        <f>IF(SUM(居宅!I446)=0,"",SUM(居宅!I446)/1000)</f>
        <v/>
      </c>
      <c r="AD446" s="188" t="str">
        <f>IF(SUM(居宅!L446)=0,"",SUM(居宅!L446)/1000)</f>
        <v/>
      </c>
      <c r="AE446" s="188" t="str">
        <f>IF(SUM(居宅!AF446)=0,"",SUM(居宅!AF446)/1000)</f>
        <v/>
      </c>
      <c r="AF446" s="188" t="str">
        <f>IF(SUM(居宅!AJ446)=0,"",SUM(居宅!AJ446)/1000)</f>
        <v/>
      </c>
      <c r="AG446" s="188" t="str">
        <f>IF(SUM(居宅!AT446)=0,"",SUM(居宅!AT446)/1000)</f>
        <v/>
      </c>
      <c r="AH446" s="188" t="str">
        <f>IF(SUM(居宅!BA446)=0,"",SUM(居宅!BA446)/1000)</f>
        <v/>
      </c>
      <c r="AI446" s="187" t="str">
        <f>IF(SUM(作業所!H446)=0,"",SUM(作業所!H446)/1000)</f>
        <v/>
      </c>
      <c r="AJ446" s="188" t="str">
        <f>IF(SUM(作業所!I446)=0,"",SUM(作業所!I446)/1000)</f>
        <v/>
      </c>
      <c r="AK446" s="188" t="str">
        <f>IF(SUM(作業所!K446)=0,"",SUM(作業所!K446)/1000)</f>
        <v/>
      </c>
      <c r="AL446" s="188" t="str">
        <f>IF(SUM(作業所!R446)=0,"",SUM(作業所!R446)/1000)</f>
        <v/>
      </c>
      <c r="AM446" s="187" t="str">
        <f>IF(SUM('市受託(公益)'!H446)=0,"",SUM('市受託(公益)'!H446)/1000)</f>
        <v/>
      </c>
      <c r="AN446" s="188"/>
      <c r="AO446" s="188"/>
      <c r="AP446" s="188"/>
      <c r="AQ446" s="188"/>
    </row>
    <row r="447" spans="1:43" ht="16.5" hidden="1" customHeight="1" outlineLevel="1">
      <c r="A447" s="183"/>
      <c r="D447" s="28" t="s">
        <v>622</v>
      </c>
      <c r="E447" s="48" t="s">
        <v>424</v>
      </c>
      <c r="F447" s="49"/>
      <c r="G447" s="185"/>
      <c r="H447" s="211" t="s">
        <v>771</v>
      </c>
      <c r="I447" s="211" t="str">
        <f t="shared" si="12"/>
        <v/>
      </c>
      <c r="J447" s="211" t="str">
        <f t="shared" si="13"/>
        <v xml:space="preserve"> </v>
      </c>
      <c r="K447" s="186" t="str">
        <f>IF(SUM(法人!H447)=0,"",SUM(法人!H447)/1000)</f>
        <v/>
      </c>
      <c r="L447" s="181" t="str">
        <f>IF(SUM(地域!H447)=0,"",SUM(地域!H447)/1000)</f>
        <v/>
      </c>
      <c r="M447" s="181" t="str">
        <f>IF(SUM(相談!H447)=0,"",SUM(相談!H447)/1000)</f>
        <v/>
      </c>
      <c r="N447" s="181" t="str">
        <f>IF(SUM(相談!I447)=0,"",SUM(相談!I447)/1000)</f>
        <v/>
      </c>
      <c r="O447" s="181" t="str">
        <f>IF(SUM(相談!M447)=0,"",SUM(相談!M447)/1000)</f>
        <v/>
      </c>
      <c r="P447" s="181" t="str">
        <f>IF(SUM(相談!T447)=0,"",SUM(相談!T447)/1000)</f>
        <v/>
      </c>
      <c r="Q447" s="181" t="str">
        <f>IF(SUM(基金!H447)=0,"",SUM(基金!H447)/1000)</f>
        <v/>
      </c>
      <c r="R447" s="181" t="str">
        <f>IF(SUM(善銀!H447)=0,"",SUM(善銀!H447)/1000)</f>
        <v/>
      </c>
      <c r="S447" s="181" t="str">
        <f>IF(SUM(一般募金!H447)=0,"",SUM(一般募金!H447)/1000)</f>
        <v/>
      </c>
      <c r="T447" s="181" t="str">
        <f>IF(SUM(一般募金!I447)=0,"",SUM(一般募金!I447)/1000)</f>
        <v/>
      </c>
      <c r="U447" s="181" t="e">
        <f>IF(SUM(一般募金!#REF!)=0,"",SUM(一般募金!#REF!)/1000)</f>
        <v>#REF!</v>
      </c>
      <c r="V447" s="181" t="str">
        <f>IF(SUM(一般募金!K447)=0,"",SUM(一般募金!K447)/1000)</f>
        <v/>
      </c>
      <c r="W447" s="181" t="str">
        <f>IF(SUM(歳末募金!H447)=0,"",SUM(歳末募金!I447)/1000)</f>
        <v/>
      </c>
      <c r="X447" s="181" t="str">
        <f>IF(SUM(センター管理!H447)=0,"",SUM(センター管理!H447)/1000)</f>
        <v/>
      </c>
      <c r="Y447" s="181" t="str">
        <f>IF(SUM(センター管理!I447)=0,"",SUM(センター管理!I447)/1000)</f>
        <v/>
      </c>
      <c r="Z447" s="181" t="str">
        <f>IF(SUM(センター管理!K447)=0,"",SUM(センター管理!K447)/1000)</f>
        <v/>
      </c>
      <c r="AA447" s="181" t="e">
        <f>IF(SUM(センター管理!#REF!)=0,"",SUM(センター管理!#REF!)/1000)</f>
        <v>#REF!</v>
      </c>
      <c r="AB447" s="181" t="str">
        <f>IF(SUM(居宅!H447)=0,"",SUM(居宅!H447)/1000)</f>
        <v/>
      </c>
      <c r="AC447" s="181" t="str">
        <f>IF(SUM(居宅!I447)=0,"",SUM(居宅!I447)/1000)</f>
        <v/>
      </c>
      <c r="AD447" s="181" t="str">
        <f>IF(SUM(居宅!L447)=0,"",SUM(居宅!L447)/1000)</f>
        <v/>
      </c>
      <c r="AE447" s="181" t="str">
        <f>IF(SUM(居宅!AF447)=0,"",SUM(居宅!AF447)/1000)</f>
        <v/>
      </c>
      <c r="AF447" s="181" t="str">
        <f>IF(SUM(居宅!AJ447)=0,"",SUM(居宅!AJ447)/1000)</f>
        <v/>
      </c>
      <c r="AG447" s="181" t="str">
        <f>IF(SUM(居宅!AT447)=0,"",SUM(居宅!AT447)/1000)</f>
        <v/>
      </c>
      <c r="AH447" s="181" t="str">
        <f>IF(SUM(居宅!BA447)=0,"",SUM(居宅!BA447)/1000)</f>
        <v/>
      </c>
      <c r="AI447" s="181" t="str">
        <f>IF(SUM(作業所!H447)=0,"",SUM(作業所!H447)/1000)</f>
        <v/>
      </c>
      <c r="AJ447" s="181" t="str">
        <f>IF(SUM(作業所!I447)=0,"",SUM(作業所!I447)/1000)</f>
        <v/>
      </c>
      <c r="AK447" s="181" t="str">
        <f>IF(SUM(作業所!K447)=0,"",SUM(作業所!K447)/1000)</f>
        <v/>
      </c>
      <c r="AL447" s="181" t="str">
        <f>IF(SUM(作業所!R447)=0,"",SUM(作業所!R447)/1000)</f>
        <v/>
      </c>
      <c r="AM447" s="181" t="str">
        <f>IF(SUM('市受託(公益)'!H447)=0,"",SUM('市受託(公益)'!H447)/1000)</f>
        <v/>
      </c>
      <c r="AN447" s="188"/>
      <c r="AO447" s="188"/>
      <c r="AP447" s="188"/>
      <c r="AQ447" s="188"/>
    </row>
    <row r="448" spans="1:43" ht="16.5" hidden="1" customHeight="1" outlineLevel="1">
      <c r="A448" s="183"/>
      <c r="D448" s="28" t="s">
        <v>623</v>
      </c>
      <c r="E448" s="48" t="s">
        <v>425</v>
      </c>
      <c r="F448" s="49"/>
      <c r="G448" s="185"/>
      <c r="H448" s="211">
        <v>20000</v>
      </c>
      <c r="I448" s="211">
        <f t="shared" si="12"/>
        <v>10380</v>
      </c>
      <c r="J448" s="211">
        <f t="shared" si="13"/>
        <v>-9620</v>
      </c>
      <c r="K448" s="186">
        <f>IF(SUM(法人!H448)=0,"",SUM(法人!H448)/1000)</f>
        <v>10380</v>
      </c>
      <c r="L448" s="187" t="str">
        <f>IF(SUM(地域!H448)=0,"",SUM(地域!H448)/1000)</f>
        <v/>
      </c>
      <c r="M448" s="187" t="str">
        <f>IF(SUM(相談!H448)=0,"",SUM(相談!H448)/1000)</f>
        <v/>
      </c>
      <c r="N448" s="188" t="str">
        <f>IF(SUM(相談!I448)=0,"",SUM(相談!I448)/1000)</f>
        <v/>
      </c>
      <c r="O448" s="188" t="str">
        <f>IF(SUM(相談!M448)=0,"",SUM(相談!M448)/1000)</f>
        <v/>
      </c>
      <c r="P448" s="188" t="str">
        <f>IF(SUM(相談!T448)=0,"",SUM(相談!T448)/1000)</f>
        <v/>
      </c>
      <c r="Q448" s="187" t="str">
        <f>IF(SUM(基金!H448)=0,"",SUM(基金!H448)/1000)</f>
        <v/>
      </c>
      <c r="R448" s="181" t="str">
        <f>IF(SUM(善銀!H448)=0,"",SUM(善銀!H448)/1000)</f>
        <v/>
      </c>
      <c r="S448" s="187" t="str">
        <f>IF(SUM(一般募金!H448)=0,"",SUM(一般募金!H448)/1000)</f>
        <v/>
      </c>
      <c r="T448" s="188" t="str">
        <f>IF(SUM(一般募金!I448)=0,"",SUM(一般募金!I448)/1000)</f>
        <v/>
      </c>
      <c r="U448" s="188" t="e">
        <f>IF(SUM(一般募金!#REF!)=0,"",SUM(一般募金!#REF!)/1000)</f>
        <v>#REF!</v>
      </c>
      <c r="V448" s="188" t="str">
        <f>IF(SUM(一般募金!K448)=0,"",SUM(一般募金!K448)/1000)</f>
        <v/>
      </c>
      <c r="W448" s="187" t="str">
        <f>IF(SUM(歳末募金!H448)=0,"",SUM(歳末募金!I448)/1000)</f>
        <v/>
      </c>
      <c r="X448" s="187" t="str">
        <f>IF(SUM(センター管理!H448)=0,"",SUM(センター管理!H448)/1000)</f>
        <v/>
      </c>
      <c r="Y448" s="188" t="str">
        <f>IF(SUM(センター管理!I448)=0,"",SUM(センター管理!I448)/1000)</f>
        <v/>
      </c>
      <c r="Z448" s="188" t="str">
        <f>IF(SUM(センター管理!K448)=0,"",SUM(センター管理!K448)/1000)</f>
        <v/>
      </c>
      <c r="AA448" s="188" t="e">
        <f>IF(SUM(センター管理!#REF!)=0,"",SUM(センター管理!#REF!)/1000)</f>
        <v>#REF!</v>
      </c>
      <c r="AB448" s="187" t="str">
        <f>IF(SUM(居宅!H448)=0,"",SUM(居宅!H448)/1000)</f>
        <v/>
      </c>
      <c r="AC448" s="188" t="str">
        <f>IF(SUM(居宅!I448)=0,"",SUM(居宅!I448)/1000)</f>
        <v/>
      </c>
      <c r="AD448" s="188" t="str">
        <f>IF(SUM(居宅!L448)=0,"",SUM(居宅!L448)/1000)</f>
        <v/>
      </c>
      <c r="AE448" s="188" t="str">
        <f>IF(SUM(居宅!AF448)=0,"",SUM(居宅!AF448)/1000)</f>
        <v/>
      </c>
      <c r="AF448" s="188" t="str">
        <f>IF(SUM(居宅!AJ448)=0,"",SUM(居宅!AJ448)/1000)</f>
        <v/>
      </c>
      <c r="AG448" s="188" t="str">
        <f>IF(SUM(居宅!AT448)=0,"",SUM(居宅!AT448)/1000)</f>
        <v/>
      </c>
      <c r="AH448" s="188" t="str">
        <f>IF(SUM(居宅!BA448)=0,"",SUM(居宅!BA448)/1000)</f>
        <v/>
      </c>
      <c r="AI448" s="187" t="str">
        <f>IF(SUM(作業所!H448)=0,"",SUM(作業所!H448)/1000)</f>
        <v/>
      </c>
      <c r="AJ448" s="188" t="str">
        <f>IF(SUM(作業所!I448)=0,"",SUM(作業所!I448)/1000)</f>
        <v/>
      </c>
      <c r="AK448" s="188" t="str">
        <f>IF(SUM(作業所!K448)=0,"",SUM(作業所!K448)/1000)</f>
        <v/>
      </c>
      <c r="AL448" s="188" t="str">
        <f>IF(SUM(作業所!R448)=0,"",SUM(作業所!R448)/1000)</f>
        <v/>
      </c>
      <c r="AM448" s="187" t="str">
        <f>IF(SUM('市受託(公益)'!H448)=0,"",SUM('市受託(公益)'!H448)/1000)</f>
        <v/>
      </c>
      <c r="AN448" s="188" t="str">
        <f>IF(SUM('市受託(公益)'!I447)=0,"",SUM('市受託(公益)'!I447)/1000)</f>
        <v/>
      </c>
      <c r="AO448" s="188" t="str">
        <f>IF(SUM('市受託(公益)'!K447)=0,"",SUM('市受託(公益)'!K447)/1000)</f>
        <v/>
      </c>
      <c r="AP448" s="188" t="str">
        <f>IF(SUM('市受託(公益)'!M447)=0,"",SUM('市受託(公益)'!M447)/1000)</f>
        <v/>
      </c>
      <c r="AQ448" s="188" t="e">
        <f>IF(SUM('市受託(公益)'!#REF!)=0,"",SUM('市受託(公益)'!#REF!)/1000)</f>
        <v>#REF!</v>
      </c>
    </row>
    <row r="449" spans="1:43" ht="16.5" hidden="1" customHeight="1" outlineLevel="1">
      <c r="A449" s="183"/>
      <c r="D449" s="28" t="s">
        <v>624</v>
      </c>
      <c r="E449" s="48" t="s">
        <v>421</v>
      </c>
      <c r="F449" s="49"/>
      <c r="G449" s="185"/>
      <c r="H449" s="211">
        <v>1</v>
      </c>
      <c r="I449" s="211">
        <f t="shared" si="12"/>
        <v>1</v>
      </c>
      <c r="J449" s="211">
        <f t="shared" si="13"/>
        <v>0</v>
      </c>
      <c r="K449" s="186" t="str">
        <f>IF(SUM(法人!H449)=0,"",SUM(法人!H449)/1000)</f>
        <v/>
      </c>
      <c r="L449" s="181" t="str">
        <f>IF(SUM(地域!H449)=0,"",SUM(地域!H449)/1000)</f>
        <v/>
      </c>
      <c r="M449" s="181" t="str">
        <f>IF(SUM(相談!H449)=0,"",SUM(相談!H449)/1000)</f>
        <v/>
      </c>
      <c r="N449" s="181" t="str">
        <f>IF(SUM(相談!I449)=0,"",SUM(相談!I449)/1000)</f>
        <v/>
      </c>
      <c r="O449" s="181" t="str">
        <f>IF(SUM(相談!M449)=0,"",SUM(相談!M449)/1000)</f>
        <v/>
      </c>
      <c r="P449" s="181" t="str">
        <f>IF(SUM(相談!T449)=0,"",SUM(相談!T449)/1000)</f>
        <v/>
      </c>
      <c r="Q449" s="181" t="str">
        <f>IF(SUM(基金!H449)=0,"",SUM(基金!H449)/1000)</f>
        <v/>
      </c>
      <c r="R449" s="181" t="str">
        <f>IF(SUM(善銀!H449)=0,"",SUM(善銀!H449)/1000)</f>
        <v/>
      </c>
      <c r="S449" s="181" t="str">
        <f>IF(SUM(一般募金!H449)=0,"",SUM(一般募金!H449)/1000)</f>
        <v/>
      </c>
      <c r="T449" s="181" t="str">
        <f>IF(SUM(一般募金!I449)=0,"",SUM(一般募金!I449)/1000)</f>
        <v/>
      </c>
      <c r="U449" s="181" t="e">
        <f>IF(SUM(一般募金!#REF!)=0,"",SUM(一般募金!#REF!)/1000)</f>
        <v>#REF!</v>
      </c>
      <c r="V449" s="181" t="str">
        <f>IF(SUM(一般募金!K449)=0,"",SUM(一般募金!K449)/1000)</f>
        <v/>
      </c>
      <c r="W449" s="181" t="str">
        <f>IF(SUM(歳末募金!H449)=0,"",SUM(歳末募金!I449)/1000)</f>
        <v/>
      </c>
      <c r="X449" s="181" t="str">
        <f>IF(SUM(センター管理!H449)=0,"",SUM(センター管理!H449)/1000)</f>
        <v/>
      </c>
      <c r="Y449" s="181" t="str">
        <f>IF(SUM(センター管理!I449)=0,"",SUM(センター管理!I449)/1000)</f>
        <v/>
      </c>
      <c r="Z449" s="181" t="str">
        <f>IF(SUM(センター管理!K449)=0,"",SUM(センター管理!K449)/1000)</f>
        <v/>
      </c>
      <c r="AA449" s="181" t="e">
        <f>IF(SUM(センター管理!#REF!)=0,"",SUM(センター管理!#REF!)/1000)</f>
        <v>#REF!</v>
      </c>
      <c r="AB449" s="181" t="str">
        <f>IF(SUM(居宅!H449)=0,"",SUM(居宅!H449)/1000)</f>
        <v/>
      </c>
      <c r="AC449" s="181" t="str">
        <f>IF(SUM(居宅!I449)=0,"",SUM(居宅!I449)/1000)</f>
        <v/>
      </c>
      <c r="AD449" s="181" t="str">
        <f>IF(SUM(居宅!L449)=0,"",SUM(居宅!L449)/1000)</f>
        <v/>
      </c>
      <c r="AE449" s="181" t="str">
        <f>IF(SUM(居宅!AF449)=0,"",SUM(居宅!AF449)/1000)</f>
        <v/>
      </c>
      <c r="AF449" s="181" t="str">
        <f>IF(SUM(居宅!AJ449)=0,"",SUM(居宅!AJ449)/1000)</f>
        <v/>
      </c>
      <c r="AG449" s="181" t="str">
        <f>IF(SUM(居宅!AT449)=0,"",SUM(居宅!AT449)/1000)</f>
        <v/>
      </c>
      <c r="AH449" s="181" t="str">
        <f>IF(SUM(居宅!BA449)=0,"",SUM(居宅!BA449)/1000)</f>
        <v/>
      </c>
      <c r="AI449" s="181">
        <f>IF(SUM(作業所!H449)=0,"",SUM(作業所!H449)/1000)</f>
        <v>1</v>
      </c>
      <c r="AJ449" s="181" t="str">
        <f>IF(SUM(作業所!I449)=0,"",SUM(作業所!I449)/1000)</f>
        <v/>
      </c>
      <c r="AK449" s="181" t="str">
        <f>IF(SUM(作業所!K449)=0,"",SUM(作業所!K449)/1000)</f>
        <v/>
      </c>
      <c r="AL449" s="181">
        <f>IF(SUM(作業所!R449)=0,"",SUM(作業所!R449)/1000)</f>
        <v>1</v>
      </c>
      <c r="AM449" s="181" t="str">
        <f>IF(SUM('市受託(公益)'!H449)=0,"",SUM('市受託(公益)'!H449)/1000)</f>
        <v/>
      </c>
      <c r="AN449" s="188"/>
      <c r="AO449" s="188"/>
      <c r="AP449" s="188"/>
      <c r="AQ449" s="188"/>
    </row>
    <row r="450" spans="1:43" ht="16.5" hidden="1" customHeight="1" outlineLevel="1">
      <c r="A450" s="183"/>
      <c r="B450" s="18"/>
      <c r="C450" s="184"/>
      <c r="D450" s="28" t="s">
        <v>625</v>
      </c>
      <c r="E450" s="48" t="s">
        <v>254</v>
      </c>
      <c r="F450" s="48"/>
      <c r="G450" s="185"/>
      <c r="H450" s="211">
        <v>31944</v>
      </c>
      <c r="I450" s="211">
        <f t="shared" si="12"/>
        <v>30739</v>
      </c>
      <c r="J450" s="211">
        <f t="shared" si="13"/>
        <v>-1205</v>
      </c>
      <c r="K450" s="186">
        <f>IF(SUM(法人!H450)=0,"",SUM(法人!H450)/1000)</f>
        <v>2387</v>
      </c>
      <c r="L450" s="187">
        <f>IF(SUM(地域!H450)=0,"",SUM(地域!H450)/1000)</f>
        <v>4888</v>
      </c>
      <c r="M450" s="187">
        <f>IF(SUM(相談!H450)=0,"",SUM(相談!H450)/1000)</f>
        <v>2663</v>
      </c>
      <c r="N450" s="188">
        <f>IF(SUM(相談!I450)=0,"",SUM(相談!I450)/1000)</f>
        <v>2663</v>
      </c>
      <c r="O450" s="188" t="str">
        <f>IF(SUM(相談!M450)=0,"",SUM(相談!M450)/1000)</f>
        <v/>
      </c>
      <c r="P450" s="188" t="str">
        <f>IF(SUM(相談!T450)=0,"",SUM(相談!T450)/1000)</f>
        <v/>
      </c>
      <c r="Q450" s="187" t="str">
        <f>IF(SUM(基金!H450)=0,"",SUM(基金!H450)/1000)</f>
        <v/>
      </c>
      <c r="R450" s="181" t="str">
        <f>IF(SUM(善銀!H450)=0,"",SUM(善銀!H450)/1000)</f>
        <v/>
      </c>
      <c r="S450" s="187" t="str">
        <f>IF(SUM(一般募金!H450)=0,"",SUM(一般募金!H450)/1000)</f>
        <v/>
      </c>
      <c r="T450" s="188" t="str">
        <f>IF(SUM(一般募金!I450)=0,"",SUM(一般募金!I450)/1000)</f>
        <v/>
      </c>
      <c r="U450" s="188" t="e">
        <f>IF(SUM(一般募金!#REF!)=0,"",SUM(一般募金!#REF!)/1000)</f>
        <v>#REF!</v>
      </c>
      <c r="V450" s="188" t="str">
        <f>IF(SUM(一般募金!K450)=0,"",SUM(一般募金!K450)/1000)</f>
        <v/>
      </c>
      <c r="W450" s="187" t="str">
        <f>IF(SUM(歳末募金!H450)=0,"",SUM(歳末募金!I450)/1000)</f>
        <v/>
      </c>
      <c r="X450" s="187" t="str">
        <f>IF(SUM(センター管理!H450)=0,"",SUM(センター管理!H450)/1000)</f>
        <v/>
      </c>
      <c r="Y450" s="188" t="str">
        <f>IF(SUM(センター管理!I450)=0,"",SUM(センター管理!I450)/1000)</f>
        <v/>
      </c>
      <c r="Z450" s="188" t="str">
        <f>IF(SUM(センター管理!K450)=0,"",SUM(センター管理!K450)/1000)</f>
        <v/>
      </c>
      <c r="AA450" s="188" t="e">
        <f>IF(SUM(センター管理!#REF!)=0,"",SUM(センター管理!#REF!)/1000)</f>
        <v>#REF!</v>
      </c>
      <c r="AB450" s="187">
        <f>IF(SUM(居宅!H450)=0,"",SUM(居宅!H450)/1000)</f>
        <v>19242</v>
      </c>
      <c r="AC450" s="188">
        <f>IF(SUM(居宅!I450)=0,"",SUM(居宅!I450)/1000)</f>
        <v>1354</v>
      </c>
      <c r="AD450" s="188">
        <f>IF(SUM(居宅!L450)=0,"",SUM(居宅!L450)/1000)</f>
        <v>7699</v>
      </c>
      <c r="AE450" s="188">
        <f>IF(SUM(居宅!AF450)=0,"",SUM(居宅!AF450)/1000)</f>
        <v>855</v>
      </c>
      <c r="AF450" s="188">
        <f>IF(SUM(居宅!AJ450)=0,"",SUM(居宅!AJ450)/1000)</f>
        <v>4857</v>
      </c>
      <c r="AG450" s="188">
        <f>IF(SUM(居宅!AT450)=0,"",SUM(居宅!AT450)/1000)</f>
        <v>2734</v>
      </c>
      <c r="AH450" s="188">
        <f>IF(SUM(居宅!BA450)=0,"",SUM(居宅!BA450)/1000)</f>
        <v>1604</v>
      </c>
      <c r="AI450" s="187">
        <f>IF(SUM(作業所!H450)=0,"",SUM(作業所!H450)/1000)</f>
        <v>1559</v>
      </c>
      <c r="AJ450" s="188" t="str">
        <f>IF(SUM(作業所!I450)=0,"",SUM(作業所!I450)/1000)</f>
        <v/>
      </c>
      <c r="AK450" s="188">
        <f>IF(SUM(作業所!K450)=0,"",SUM(作業所!K450)/1000)</f>
        <v>1228</v>
      </c>
      <c r="AL450" s="188">
        <f>IF(SUM(作業所!R450)=0,"",SUM(作業所!R450)/1000)</f>
        <v>331</v>
      </c>
      <c r="AM450" s="187" t="str">
        <f>IF(SUM('市受託(公益)'!H450)=0,"",SUM('市受託(公益)'!H450)/1000)</f>
        <v/>
      </c>
      <c r="AN450" s="188" t="str">
        <f>IF(SUM('市受託(公益)'!I450)=0,"",SUM('市受託(公益)'!I450)/1000)</f>
        <v/>
      </c>
      <c r="AO450" s="188" t="str">
        <f>IF(SUM('市受託(公益)'!K450)=0,"",SUM('市受託(公益)'!K450)/1000)</f>
        <v/>
      </c>
      <c r="AP450" s="188" t="str">
        <f>IF(SUM('市受託(公益)'!M450)=0,"",SUM('市受託(公益)'!M450)/1000)</f>
        <v/>
      </c>
      <c r="AQ450" s="188" t="e">
        <f>IF(SUM('市受託(公益)'!#REF!)=0,"",SUM('市受託(公益)'!#REF!)/1000)</f>
        <v>#REF!</v>
      </c>
    </row>
    <row r="451" spans="1:43" s="182" customFormat="1" ht="16.5" collapsed="1">
      <c r="A451" s="177"/>
      <c r="B451" s="15" t="s">
        <v>738</v>
      </c>
      <c r="C451" s="16" t="s">
        <v>255</v>
      </c>
      <c r="D451" s="19"/>
      <c r="E451" s="185"/>
      <c r="F451" s="190"/>
      <c r="G451" s="189"/>
      <c r="H451" s="211" t="s">
        <v>771</v>
      </c>
      <c r="I451" s="211" t="str">
        <f t="shared" si="12"/>
        <v/>
      </c>
      <c r="J451" s="211" t="str">
        <f t="shared" si="13"/>
        <v xml:space="preserve"> </v>
      </c>
      <c r="K451" s="186" t="str">
        <f>IF(SUM(法人!H451)=0,"",SUM(法人!H451)/1000)</f>
        <v/>
      </c>
      <c r="L451" s="181" t="str">
        <f>IF(SUM(地域!H451)=0,"",SUM(地域!H451)/1000)</f>
        <v/>
      </c>
      <c r="M451" s="181" t="str">
        <f>IF(SUM(相談!H451)=0,"",SUM(相談!H451)/1000)</f>
        <v/>
      </c>
      <c r="N451" s="181" t="str">
        <f>IF(SUM(相談!I451)=0,"",SUM(相談!I451)/1000)</f>
        <v/>
      </c>
      <c r="O451" s="181" t="str">
        <f>IF(SUM(相談!M451)=0,"",SUM(相談!M451)/1000)</f>
        <v/>
      </c>
      <c r="P451" s="181" t="str">
        <f>IF(SUM(相談!T451)=0,"",SUM(相談!T451)/1000)</f>
        <v/>
      </c>
      <c r="Q451" s="181" t="str">
        <f>IF(SUM(基金!H451)=0,"",SUM(基金!H451)/1000)</f>
        <v/>
      </c>
      <c r="R451" s="181" t="str">
        <f>IF(SUM(善銀!H451)=0,"",SUM(善銀!H451)/1000)</f>
        <v/>
      </c>
      <c r="S451" s="181" t="str">
        <f>IF(SUM(一般募金!H451)=0,"",SUM(一般募金!H451)/1000)</f>
        <v/>
      </c>
      <c r="T451" s="181" t="str">
        <f>IF(SUM(一般募金!I451)=0,"",SUM(一般募金!I451)/1000)</f>
        <v/>
      </c>
      <c r="U451" s="181" t="e">
        <f>IF(SUM(一般募金!#REF!)=0,"",SUM(一般募金!#REF!)/1000)</f>
        <v>#REF!</v>
      </c>
      <c r="V451" s="181" t="str">
        <f>IF(SUM(一般募金!K451)=0,"",SUM(一般募金!K451)/1000)</f>
        <v/>
      </c>
      <c r="W451" s="181" t="str">
        <f>IF(SUM(歳末募金!H451)=0,"",SUM(歳末募金!I451)/1000)</f>
        <v/>
      </c>
      <c r="X451" s="181" t="str">
        <f>IF(SUM(センター管理!H451)=0,"",SUM(センター管理!H451)/1000)</f>
        <v/>
      </c>
      <c r="Y451" s="181" t="str">
        <f>IF(SUM(センター管理!I451)=0,"",SUM(センター管理!I451)/1000)</f>
        <v/>
      </c>
      <c r="Z451" s="181" t="str">
        <f>IF(SUM(センター管理!K451)=0,"",SUM(センター管理!K451)/1000)</f>
        <v/>
      </c>
      <c r="AA451" s="181" t="e">
        <f>IF(SUM(センター管理!#REF!)=0,"",SUM(センター管理!#REF!)/1000)</f>
        <v>#REF!</v>
      </c>
      <c r="AB451" s="181" t="str">
        <f>IF(SUM(居宅!H451)=0,"",SUM(居宅!H451)/1000)</f>
        <v/>
      </c>
      <c r="AC451" s="181" t="str">
        <f>IF(SUM(居宅!I451)=0,"",SUM(居宅!I451)/1000)</f>
        <v/>
      </c>
      <c r="AD451" s="181" t="str">
        <f>IF(SUM(居宅!L451)=0,"",SUM(居宅!L451)/1000)</f>
        <v/>
      </c>
      <c r="AE451" s="181" t="str">
        <f>IF(SUM(居宅!AF451)=0,"",SUM(居宅!AF451)/1000)</f>
        <v/>
      </c>
      <c r="AF451" s="181" t="str">
        <f>IF(SUM(居宅!AJ451)=0,"",SUM(居宅!AJ451)/1000)</f>
        <v/>
      </c>
      <c r="AG451" s="181" t="str">
        <f>IF(SUM(居宅!AT451)=0,"",SUM(居宅!AT451)/1000)</f>
        <v/>
      </c>
      <c r="AH451" s="181" t="str">
        <f>IF(SUM(居宅!BA451)=0,"",SUM(居宅!BA451)/1000)</f>
        <v/>
      </c>
      <c r="AI451" s="181" t="str">
        <f>IF(SUM(作業所!H451)=0,"",SUM(作業所!H451)/1000)</f>
        <v/>
      </c>
      <c r="AJ451" s="181" t="str">
        <f>IF(SUM(作業所!I451)=0,"",SUM(作業所!I451)/1000)</f>
        <v/>
      </c>
      <c r="AK451" s="181" t="str">
        <f>IF(SUM(作業所!K451)=0,"",SUM(作業所!K451)/1000)</f>
        <v/>
      </c>
      <c r="AL451" s="181" t="str">
        <f>IF(SUM(作業所!R451)=0,"",SUM(作業所!R451)/1000)</f>
        <v/>
      </c>
      <c r="AM451" s="181" t="str">
        <f>IF(SUM('市受託(公益)'!H451)=0,"",SUM('市受託(公益)'!H451)/1000)</f>
        <v/>
      </c>
      <c r="AN451" s="187" t="str">
        <f>IF(SUM('市受託(公益)'!I451)=0,"",SUM('市受託(公益)'!I451)/1000)</f>
        <v/>
      </c>
      <c r="AO451" s="187" t="str">
        <f>IF(SUM('市受託(公益)'!K451)=0,"",SUM('市受託(公益)'!K451)/1000)</f>
        <v/>
      </c>
      <c r="AP451" s="187" t="str">
        <f>IF(SUM('市受託(公益)'!M451)=0,"",SUM('市受託(公益)'!M451)/1000)</f>
        <v/>
      </c>
      <c r="AQ451" s="187" t="e">
        <f>IF(SUM('市受託(公益)'!#REF!)=0,"",SUM('市受託(公益)'!#REF!)/1000)</f>
        <v>#REF!</v>
      </c>
    </row>
    <row r="452" spans="1:43" ht="16.5" hidden="1" customHeight="1" outlineLevel="1">
      <c r="A452" s="183"/>
      <c r="B452" s="18"/>
      <c r="C452" s="184"/>
      <c r="D452" s="28" t="s">
        <v>235</v>
      </c>
      <c r="E452" s="83" t="s">
        <v>255</v>
      </c>
      <c r="F452" s="49"/>
      <c r="G452" s="185"/>
      <c r="H452" s="211" t="s">
        <v>771</v>
      </c>
      <c r="I452" s="211" t="str">
        <f t="shared" si="12"/>
        <v/>
      </c>
      <c r="J452" s="211" t="str">
        <f t="shared" si="13"/>
        <v xml:space="preserve"> </v>
      </c>
      <c r="K452" s="186" t="str">
        <f>IF(SUM(法人!H452)=0,"",SUM(法人!H452)/1000)</f>
        <v/>
      </c>
      <c r="L452" s="187" t="str">
        <f>IF(SUM(地域!H452)=0,"",SUM(地域!H452)/1000)</f>
        <v/>
      </c>
      <c r="M452" s="187" t="str">
        <f>IF(SUM(相談!H452)=0,"",SUM(相談!H452)/1000)</f>
        <v/>
      </c>
      <c r="N452" s="188" t="str">
        <f>IF(SUM(相談!I452)=0,"",SUM(相談!I452)/1000)</f>
        <v/>
      </c>
      <c r="O452" s="188" t="str">
        <f>IF(SUM(相談!M452)=0,"",SUM(相談!M452)/1000)</f>
        <v/>
      </c>
      <c r="P452" s="188" t="str">
        <f>IF(SUM(相談!T452)=0,"",SUM(相談!T452)/1000)</f>
        <v/>
      </c>
      <c r="Q452" s="187" t="str">
        <f>IF(SUM(基金!H452)=0,"",SUM(基金!H452)/1000)</f>
        <v/>
      </c>
      <c r="R452" s="181" t="str">
        <f>IF(SUM(善銀!H452)=0,"",SUM(善銀!H452)/1000)</f>
        <v/>
      </c>
      <c r="S452" s="187" t="str">
        <f>IF(SUM(一般募金!H452)=0,"",SUM(一般募金!H452)/1000)</f>
        <v/>
      </c>
      <c r="T452" s="188" t="str">
        <f>IF(SUM(一般募金!I452)=0,"",SUM(一般募金!I452)/1000)</f>
        <v/>
      </c>
      <c r="U452" s="188" t="e">
        <f>IF(SUM(一般募金!#REF!)=0,"",SUM(一般募金!#REF!)/1000)</f>
        <v>#REF!</v>
      </c>
      <c r="V452" s="188" t="str">
        <f>IF(SUM(一般募金!K452)=0,"",SUM(一般募金!K452)/1000)</f>
        <v/>
      </c>
      <c r="W452" s="187" t="str">
        <f>IF(SUM(歳末募金!H452)=0,"",SUM(歳末募金!I452)/1000)</f>
        <v/>
      </c>
      <c r="X452" s="187" t="str">
        <f>IF(SUM(センター管理!H452)=0,"",SUM(センター管理!H452)/1000)</f>
        <v/>
      </c>
      <c r="Y452" s="188" t="str">
        <f>IF(SUM(センター管理!I452)=0,"",SUM(センター管理!I452)/1000)</f>
        <v/>
      </c>
      <c r="Z452" s="188" t="str">
        <f>IF(SUM(センター管理!K452)=0,"",SUM(センター管理!K452)/1000)</f>
        <v/>
      </c>
      <c r="AA452" s="188" t="e">
        <f>IF(SUM(センター管理!#REF!)=0,"",SUM(センター管理!#REF!)/1000)</f>
        <v>#REF!</v>
      </c>
      <c r="AB452" s="187" t="str">
        <f>IF(SUM(居宅!H452)=0,"",SUM(居宅!H452)/1000)</f>
        <v/>
      </c>
      <c r="AC452" s="188" t="str">
        <f>IF(SUM(居宅!I452)=0,"",SUM(居宅!I452)/1000)</f>
        <v/>
      </c>
      <c r="AD452" s="188" t="str">
        <f>IF(SUM(居宅!L452)=0,"",SUM(居宅!L452)/1000)</f>
        <v/>
      </c>
      <c r="AE452" s="188" t="str">
        <f>IF(SUM(居宅!AF452)=0,"",SUM(居宅!AF452)/1000)</f>
        <v/>
      </c>
      <c r="AF452" s="188" t="str">
        <f>IF(SUM(居宅!AJ452)=0,"",SUM(居宅!AJ452)/1000)</f>
        <v/>
      </c>
      <c r="AG452" s="188" t="str">
        <f>IF(SUM(居宅!AT452)=0,"",SUM(居宅!AT452)/1000)</f>
        <v/>
      </c>
      <c r="AH452" s="188" t="str">
        <f>IF(SUM(居宅!BA452)=0,"",SUM(居宅!BA452)/1000)</f>
        <v/>
      </c>
      <c r="AI452" s="187" t="str">
        <f>IF(SUM(作業所!H452)=0,"",SUM(作業所!H452)/1000)</f>
        <v/>
      </c>
      <c r="AJ452" s="188" t="str">
        <f>IF(SUM(作業所!I452)=0,"",SUM(作業所!I452)/1000)</f>
        <v/>
      </c>
      <c r="AK452" s="188" t="str">
        <f>IF(SUM(作業所!K452)=0,"",SUM(作業所!K452)/1000)</f>
        <v/>
      </c>
      <c r="AL452" s="188" t="str">
        <f>IF(SUM(作業所!R452)=0,"",SUM(作業所!R452)/1000)</f>
        <v/>
      </c>
      <c r="AM452" s="187" t="str">
        <f>IF(SUM('市受託(公益)'!H452)=0,"",SUM('市受託(公益)'!H452)/1000)</f>
        <v/>
      </c>
      <c r="AN452" s="188" t="str">
        <f>IF(SUM('市受託(公益)'!I452)=0,"",SUM('市受託(公益)'!I452)/1000)</f>
        <v/>
      </c>
      <c r="AO452" s="188" t="str">
        <f>IF(SUM('市受託(公益)'!K452)=0,"",SUM('市受託(公益)'!K452)/1000)</f>
        <v/>
      </c>
      <c r="AP452" s="188" t="str">
        <f>IF(SUM('市受託(公益)'!M452)=0,"",SUM('市受託(公益)'!M452)/1000)</f>
        <v/>
      </c>
      <c r="AQ452" s="188" t="e">
        <f>IF(SUM('市受託(公益)'!#REF!)=0,"",SUM('市受託(公益)'!#REF!)/1000)</f>
        <v>#REF!</v>
      </c>
    </row>
    <row r="453" spans="1:43" s="182" customFormat="1" ht="16.5" collapsed="1">
      <c r="A453" s="177"/>
      <c r="B453" s="15" t="s">
        <v>739</v>
      </c>
      <c r="C453" s="16" t="s">
        <v>256</v>
      </c>
      <c r="D453" s="19"/>
      <c r="E453" s="185"/>
      <c r="F453" s="28"/>
      <c r="G453" s="189"/>
      <c r="H453" s="211" t="s">
        <v>771</v>
      </c>
      <c r="I453" s="211" t="str">
        <f t="shared" si="12"/>
        <v/>
      </c>
      <c r="J453" s="211" t="str">
        <f t="shared" si="13"/>
        <v xml:space="preserve"> </v>
      </c>
      <c r="K453" s="186" t="str">
        <f>IF(SUM(法人!H453)=0,"",SUM(法人!H453)/1000)</f>
        <v/>
      </c>
      <c r="L453" s="181" t="str">
        <f>IF(SUM(地域!H453)=0,"",SUM(地域!H453)/1000)</f>
        <v/>
      </c>
      <c r="M453" s="181" t="str">
        <f>IF(SUM(相談!H453)=0,"",SUM(相談!H453)/1000)</f>
        <v/>
      </c>
      <c r="N453" s="181" t="str">
        <f>IF(SUM(相談!I453)=0,"",SUM(相談!I453)/1000)</f>
        <v/>
      </c>
      <c r="O453" s="181" t="str">
        <f>IF(SUM(相談!M453)=0,"",SUM(相談!M453)/1000)</f>
        <v/>
      </c>
      <c r="P453" s="181" t="str">
        <f>IF(SUM(相談!T453)=0,"",SUM(相談!T453)/1000)</f>
        <v/>
      </c>
      <c r="Q453" s="181" t="str">
        <f>IF(SUM(基金!H453)=0,"",SUM(基金!H453)/1000)</f>
        <v/>
      </c>
      <c r="R453" s="181" t="str">
        <f>IF(SUM(善銀!H453)=0,"",SUM(善銀!H453)/1000)</f>
        <v/>
      </c>
      <c r="S453" s="181" t="str">
        <f>IF(SUM(一般募金!H453)=0,"",SUM(一般募金!H453)/1000)</f>
        <v/>
      </c>
      <c r="T453" s="181" t="str">
        <f>IF(SUM(一般募金!I453)=0,"",SUM(一般募金!I453)/1000)</f>
        <v/>
      </c>
      <c r="U453" s="181" t="e">
        <f>IF(SUM(一般募金!#REF!)=0,"",SUM(一般募金!#REF!)/1000)</f>
        <v>#REF!</v>
      </c>
      <c r="V453" s="181" t="str">
        <f>IF(SUM(一般募金!K453)=0,"",SUM(一般募金!K453)/1000)</f>
        <v/>
      </c>
      <c r="W453" s="181" t="str">
        <f>IF(SUM(歳末募金!H453)=0,"",SUM(歳末募金!I453)/1000)</f>
        <v/>
      </c>
      <c r="X453" s="181" t="str">
        <f>IF(SUM(センター管理!H453)=0,"",SUM(センター管理!H453)/1000)</f>
        <v/>
      </c>
      <c r="Y453" s="181" t="str">
        <f>IF(SUM(センター管理!I453)=0,"",SUM(センター管理!I453)/1000)</f>
        <v/>
      </c>
      <c r="Z453" s="181" t="str">
        <f>IF(SUM(センター管理!K453)=0,"",SUM(センター管理!K453)/1000)</f>
        <v/>
      </c>
      <c r="AA453" s="181" t="e">
        <f>IF(SUM(センター管理!#REF!)=0,"",SUM(センター管理!#REF!)/1000)</f>
        <v>#REF!</v>
      </c>
      <c r="AB453" s="181" t="str">
        <f>IF(SUM(居宅!H453)=0,"",SUM(居宅!H453)/1000)</f>
        <v/>
      </c>
      <c r="AC453" s="181" t="str">
        <f>IF(SUM(居宅!I453)=0,"",SUM(居宅!I453)/1000)</f>
        <v/>
      </c>
      <c r="AD453" s="181" t="str">
        <f>IF(SUM(居宅!L453)=0,"",SUM(居宅!L453)/1000)</f>
        <v/>
      </c>
      <c r="AE453" s="181" t="str">
        <f>IF(SUM(居宅!AF453)=0,"",SUM(居宅!AF453)/1000)</f>
        <v/>
      </c>
      <c r="AF453" s="181" t="str">
        <f>IF(SUM(居宅!AJ453)=0,"",SUM(居宅!AJ453)/1000)</f>
        <v/>
      </c>
      <c r="AG453" s="181" t="str">
        <f>IF(SUM(居宅!AT453)=0,"",SUM(居宅!AT453)/1000)</f>
        <v/>
      </c>
      <c r="AH453" s="181" t="str">
        <f>IF(SUM(居宅!BA453)=0,"",SUM(居宅!BA453)/1000)</f>
        <v/>
      </c>
      <c r="AI453" s="181" t="str">
        <f>IF(SUM(作業所!H453)=0,"",SUM(作業所!H453)/1000)</f>
        <v/>
      </c>
      <c r="AJ453" s="181" t="str">
        <f>IF(SUM(作業所!I453)=0,"",SUM(作業所!I453)/1000)</f>
        <v/>
      </c>
      <c r="AK453" s="181" t="str">
        <f>IF(SUM(作業所!K453)=0,"",SUM(作業所!K453)/1000)</f>
        <v/>
      </c>
      <c r="AL453" s="181" t="str">
        <f>IF(SUM(作業所!R453)=0,"",SUM(作業所!R453)/1000)</f>
        <v/>
      </c>
      <c r="AM453" s="181" t="str">
        <f>IF(SUM('市受託(公益)'!H453)=0,"",SUM('市受託(公益)'!H453)/1000)</f>
        <v/>
      </c>
      <c r="AN453" s="187" t="str">
        <f>IF(SUM('市受託(公益)'!I453)=0,"",SUM('市受託(公益)'!I453)/1000)</f>
        <v/>
      </c>
      <c r="AO453" s="187" t="str">
        <f>IF(SUM('市受託(公益)'!K453)=0,"",SUM('市受託(公益)'!K453)/1000)</f>
        <v/>
      </c>
      <c r="AP453" s="187" t="str">
        <f>IF(SUM('市受託(公益)'!M453)=0,"",SUM('市受託(公益)'!M453)/1000)</f>
        <v/>
      </c>
      <c r="AQ453" s="187" t="e">
        <f>IF(SUM('市受託(公益)'!#REF!)=0,"",SUM('市受託(公益)'!#REF!)/1000)</f>
        <v>#REF!</v>
      </c>
    </row>
    <row r="454" spans="1:43" ht="16.5" hidden="1" customHeight="1" outlineLevel="1">
      <c r="A454" s="183"/>
      <c r="B454" s="18"/>
      <c r="C454" s="184"/>
      <c r="D454" s="28" t="s">
        <v>740</v>
      </c>
      <c r="E454" s="83" t="s">
        <v>256</v>
      </c>
      <c r="F454" s="49"/>
      <c r="G454" s="185"/>
      <c r="H454" s="211" t="s">
        <v>771</v>
      </c>
      <c r="I454" s="211" t="str">
        <f t="shared" si="12"/>
        <v/>
      </c>
      <c r="J454" s="211" t="str">
        <f t="shared" si="13"/>
        <v xml:space="preserve"> </v>
      </c>
      <c r="K454" s="186" t="str">
        <f>IF(SUM(法人!H454)=0,"",SUM(法人!H454)/1000)</f>
        <v/>
      </c>
      <c r="L454" s="187" t="str">
        <f>IF(SUM(地域!H454)=0,"",SUM(地域!H454)/1000)</f>
        <v/>
      </c>
      <c r="M454" s="187" t="str">
        <f>IF(SUM(相談!H454)=0,"",SUM(相談!H454)/1000)</f>
        <v/>
      </c>
      <c r="N454" s="188" t="str">
        <f>IF(SUM(相談!I454)=0,"",SUM(相談!I454)/1000)</f>
        <v/>
      </c>
      <c r="O454" s="188" t="str">
        <f>IF(SUM(相談!M454)=0,"",SUM(相談!M454)/1000)</f>
        <v/>
      </c>
      <c r="P454" s="188" t="str">
        <f>IF(SUM(相談!T454)=0,"",SUM(相談!T454)/1000)</f>
        <v/>
      </c>
      <c r="Q454" s="187" t="str">
        <f>IF(SUM(基金!H454)=0,"",SUM(基金!H454)/1000)</f>
        <v/>
      </c>
      <c r="R454" s="181" t="str">
        <f>IF(SUM(善銀!H454)=0,"",SUM(善銀!H454)/1000)</f>
        <v/>
      </c>
      <c r="S454" s="187" t="str">
        <f>IF(SUM(一般募金!H454)=0,"",SUM(一般募金!H454)/1000)</f>
        <v/>
      </c>
      <c r="T454" s="188" t="str">
        <f>IF(SUM(一般募金!I454)=0,"",SUM(一般募金!I454)/1000)</f>
        <v/>
      </c>
      <c r="U454" s="188" t="e">
        <f>IF(SUM(一般募金!#REF!)=0,"",SUM(一般募金!#REF!)/1000)</f>
        <v>#REF!</v>
      </c>
      <c r="V454" s="188" t="str">
        <f>IF(SUM(一般募金!K454)=0,"",SUM(一般募金!K454)/1000)</f>
        <v/>
      </c>
      <c r="W454" s="187" t="str">
        <f>IF(SUM(歳末募金!H454)=0,"",SUM(歳末募金!I454)/1000)</f>
        <v/>
      </c>
      <c r="X454" s="187" t="str">
        <f>IF(SUM(センター管理!H454)=0,"",SUM(センター管理!H454)/1000)</f>
        <v/>
      </c>
      <c r="Y454" s="188" t="str">
        <f>IF(SUM(センター管理!I454)=0,"",SUM(センター管理!I454)/1000)</f>
        <v/>
      </c>
      <c r="Z454" s="188" t="str">
        <f>IF(SUM(センター管理!K454)=0,"",SUM(センター管理!K454)/1000)</f>
        <v/>
      </c>
      <c r="AA454" s="188" t="e">
        <f>IF(SUM(センター管理!#REF!)=0,"",SUM(センター管理!#REF!)/1000)</f>
        <v>#REF!</v>
      </c>
      <c r="AB454" s="187" t="str">
        <f>IF(SUM(居宅!H454)=0,"",SUM(居宅!H454)/1000)</f>
        <v/>
      </c>
      <c r="AC454" s="188" t="str">
        <f>IF(SUM(居宅!I454)=0,"",SUM(居宅!I454)/1000)</f>
        <v/>
      </c>
      <c r="AD454" s="188" t="str">
        <f>IF(SUM(居宅!L454)=0,"",SUM(居宅!L454)/1000)</f>
        <v/>
      </c>
      <c r="AE454" s="188" t="str">
        <f>IF(SUM(居宅!AF454)=0,"",SUM(居宅!AF454)/1000)</f>
        <v/>
      </c>
      <c r="AF454" s="188" t="str">
        <f>IF(SUM(居宅!AJ454)=0,"",SUM(居宅!AJ454)/1000)</f>
        <v/>
      </c>
      <c r="AG454" s="188" t="str">
        <f>IF(SUM(居宅!AT454)=0,"",SUM(居宅!AT454)/1000)</f>
        <v/>
      </c>
      <c r="AH454" s="188" t="str">
        <f>IF(SUM(居宅!BA454)=0,"",SUM(居宅!BA454)/1000)</f>
        <v/>
      </c>
      <c r="AI454" s="187" t="str">
        <f>IF(SUM(作業所!H454)=0,"",SUM(作業所!H454)/1000)</f>
        <v/>
      </c>
      <c r="AJ454" s="188" t="str">
        <f>IF(SUM(作業所!I454)=0,"",SUM(作業所!I454)/1000)</f>
        <v/>
      </c>
      <c r="AK454" s="188" t="str">
        <f>IF(SUM(作業所!K454)=0,"",SUM(作業所!K454)/1000)</f>
        <v/>
      </c>
      <c r="AL454" s="188" t="str">
        <f>IF(SUM(作業所!R454)=0,"",SUM(作業所!R454)/1000)</f>
        <v/>
      </c>
      <c r="AM454" s="187" t="str">
        <f>IF(SUM('市受託(公益)'!H454)=0,"",SUM('市受託(公益)'!H454)/1000)</f>
        <v/>
      </c>
      <c r="AN454" s="188" t="str">
        <f>IF(SUM('市受託(公益)'!I454)=0,"",SUM('市受託(公益)'!I454)/1000)</f>
        <v/>
      </c>
      <c r="AO454" s="188" t="str">
        <f>IF(SUM('市受託(公益)'!K454)=0,"",SUM('市受託(公益)'!K454)/1000)</f>
        <v/>
      </c>
      <c r="AP454" s="188" t="str">
        <f>IF(SUM('市受託(公益)'!M454)=0,"",SUM('市受託(公益)'!M454)/1000)</f>
        <v/>
      </c>
      <c r="AQ454" s="188" t="e">
        <f>IF(SUM('市受託(公益)'!#REF!)=0,"",SUM('市受託(公益)'!#REF!)/1000)</f>
        <v>#REF!</v>
      </c>
    </row>
    <row r="455" spans="1:43" s="182" customFormat="1" ht="16.5" collapsed="1">
      <c r="A455" s="177"/>
      <c r="B455" s="15" t="s">
        <v>741</v>
      </c>
      <c r="C455" s="16" t="s">
        <v>257</v>
      </c>
      <c r="D455" s="19"/>
      <c r="E455" s="185"/>
      <c r="F455" s="28"/>
      <c r="G455" s="189"/>
      <c r="H455" s="211" t="s">
        <v>771</v>
      </c>
      <c r="I455" s="211" t="str">
        <f t="shared" si="12"/>
        <v/>
      </c>
      <c r="J455" s="211" t="str">
        <f t="shared" si="13"/>
        <v xml:space="preserve"> </v>
      </c>
      <c r="K455" s="186" t="str">
        <f>IF(SUM(法人!H455)=0,"",SUM(法人!H455)/1000)</f>
        <v/>
      </c>
      <c r="L455" s="181" t="str">
        <f>IF(SUM(地域!H455)=0,"",SUM(地域!H455)/1000)</f>
        <v/>
      </c>
      <c r="M455" s="181" t="str">
        <f>IF(SUM(相談!H455)=0,"",SUM(相談!H455)/1000)</f>
        <v/>
      </c>
      <c r="N455" s="181" t="str">
        <f>IF(SUM(相談!I455)=0,"",SUM(相談!I455)/1000)</f>
        <v/>
      </c>
      <c r="O455" s="181" t="str">
        <f>IF(SUM(相談!M455)=0,"",SUM(相談!M455)/1000)</f>
        <v/>
      </c>
      <c r="P455" s="181" t="str">
        <f>IF(SUM(相談!T455)=0,"",SUM(相談!T455)/1000)</f>
        <v/>
      </c>
      <c r="Q455" s="181" t="str">
        <f>IF(SUM(基金!H455)=0,"",SUM(基金!H455)/1000)</f>
        <v/>
      </c>
      <c r="R455" s="181" t="str">
        <f>IF(SUM(善銀!H455)=0,"",SUM(善銀!H455)/1000)</f>
        <v/>
      </c>
      <c r="S455" s="181" t="str">
        <f>IF(SUM(一般募金!H455)=0,"",SUM(一般募金!H455)/1000)</f>
        <v/>
      </c>
      <c r="T455" s="181" t="str">
        <f>IF(SUM(一般募金!I455)=0,"",SUM(一般募金!I455)/1000)</f>
        <v/>
      </c>
      <c r="U455" s="181" t="e">
        <f>IF(SUM(一般募金!#REF!)=0,"",SUM(一般募金!#REF!)/1000)</f>
        <v>#REF!</v>
      </c>
      <c r="V455" s="181" t="str">
        <f>IF(SUM(一般募金!K455)=0,"",SUM(一般募金!K455)/1000)</f>
        <v/>
      </c>
      <c r="W455" s="181" t="str">
        <f>IF(SUM(歳末募金!H455)=0,"",SUM(歳末募金!I455)/1000)</f>
        <v/>
      </c>
      <c r="X455" s="181" t="str">
        <f>IF(SUM(センター管理!H455)=0,"",SUM(センター管理!H455)/1000)</f>
        <v/>
      </c>
      <c r="Y455" s="181" t="str">
        <f>IF(SUM(センター管理!I455)=0,"",SUM(センター管理!I455)/1000)</f>
        <v/>
      </c>
      <c r="Z455" s="181" t="str">
        <f>IF(SUM(センター管理!K455)=0,"",SUM(センター管理!K455)/1000)</f>
        <v/>
      </c>
      <c r="AA455" s="181" t="e">
        <f>IF(SUM(センター管理!#REF!)=0,"",SUM(センター管理!#REF!)/1000)</f>
        <v>#REF!</v>
      </c>
      <c r="AB455" s="181" t="str">
        <f>IF(SUM(居宅!H455)=0,"",SUM(居宅!H455)/1000)</f>
        <v/>
      </c>
      <c r="AC455" s="181" t="str">
        <f>IF(SUM(居宅!I455)=0,"",SUM(居宅!I455)/1000)</f>
        <v/>
      </c>
      <c r="AD455" s="181" t="str">
        <f>IF(SUM(居宅!L455)=0,"",SUM(居宅!L455)/1000)</f>
        <v/>
      </c>
      <c r="AE455" s="181" t="str">
        <f>IF(SUM(居宅!AF455)=0,"",SUM(居宅!AF455)/1000)</f>
        <v/>
      </c>
      <c r="AF455" s="181" t="str">
        <f>IF(SUM(居宅!AJ455)=0,"",SUM(居宅!AJ455)/1000)</f>
        <v/>
      </c>
      <c r="AG455" s="181" t="str">
        <f>IF(SUM(居宅!AT455)=0,"",SUM(居宅!AT455)/1000)</f>
        <v/>
      </c>
      <c r="AH455" s="181" t="str">
        <f>IF(SUM(居宅!BA455)=0,"",SUM(居宅!BA455)/1000)</f>
        <v/>
      </c>
      <c r="AI455" s="181" t="str">
        <f>IF(SUM(作業所!H455)=0,"",SUM(作業所!H455)/1000)</f>
        <v/>
      </c>
      <c r="AJ455" s="181" t="str">
        <f>IF(SUM(作業所!I455)=0,"",SUM(作業所!I455)/1000)</f>
        <v/>
      </c>
      <c r="AK455" s="181" t="str">
        <f>IF(SUM(作業所!K455)=0,"",SUM(作業所!K455)/1000)</f>
        <v/>
      </c>
      <c r="AL455" s="181" t="str">
        <f>IF(SUM(作業所!R455)=0,"",SUM(作業所!R455)/1000)</f>
        <v/>
      </c>
      <c r="AM455" s="181" t="str">
        <f>IF(SUM('市受託(公益)'!H455)=0,"",SUM('市受託(公益)'!H455)/1000)</f>
        <v/>
      </c>
      <c r="AN455" s="187" t="str">
        <f>IF(SUM('市受託(公益)'!I455)=0,"",SUM('市受託(公益)'!I455)/1000)</f>
        <v/>
      </c>
      <c r="AO455" s="187" t="str">
        <f>IF(SUM('市受託(公益)'!K455)=0,"",SUM('市受託(公益)'!K455)/1000)</f>
        <v/>
      </c>
      <c r="AP455" s="187" t="str">
        <f>IF(SUM('市受託(公益)'!M455)=0,"",SUM('市受託(公益)'!M455)/1000)</f>
        <v/>
      </c>
      <c r="AQ455" s="187" t="e">
        <f>IF(SUM('市受託(公益)'!#REF!)=0,"",SUM('市受託(公益)'!#REF!)/1000)</f>
        <v>#REF!</v>
      </c>
    </row>
    <row r="456" spans="1:43" ht="16.5" hidden="1" customHeight="1" outlineLevel="1">
      <c r="A456" s="183"/>
      <c r="B456" s="18"/>
      <c r="C456" s="184"/>
      <c r="D456" s="28" t="s">
        <v>742</v>
      </c>
      <c r="E456" s="83" t="s">
        <v>257</v>
      </c>
      <c r="F456" s="49"/>
      <c r="G456" s="185"/>
      <c r="H456" s="211" t="s">
        <v>771</v>
      </c>
      <c r="I456" s="211" t="str">
        <f t="shared" ref="I456:I478" si="14">IF(SUM(K456,L456,M456,Q456,R456,S456,W456,X456,AB456,AI456,AM456)=0,"",SUM(K456,L456,M456,Q456,R456,S456,W456,X456,AB456,AI456,AM456))</f>
        <v/>
      </c>
      <c r="J456" s="211" t="str">
        <f t="shared" ref="J456:J478" si="15">IF(H456=""," ",I456-H456)</f>
        <v xml:space="preserve"> </v>
      </c>
      <c r="K456" s="186" t="str">
        <f>IF(SUM(法人!H456)=0,"",SUM(法人!H456)/1000)</f>
        <v/>
      </c>
      <c r="L456" s="187" t="str">
        <f>IF(SUM(地域!H456)=0,"",SUM(地域!H456)/1000)</f>
        <v/>
      </c>
      <c r="M456" s="187" t="str">
        <f>IF(SUM(相談!H456)=0,"",SUM(相談!H456)/1000)</f>
        <v/>
      </c>
      <c r="N456" s="188" t="str">
        <f>IF(SUM(相談!I456)=0,"",SUM(相談!I456)/1000)</f>
        <v/>
      </c>
      <c r="O456" s="188" t="str">
        <f>IF(SUM(相談!M456)=0,"",SUM(相談!M456)/1000)</f>
        <v/>
      </c>
      <c r="P456" s="188" t="str">
        <f>IF(SUM(相談!T456)=0,"",SUM(相談!T456)/1000)</f>
        <v/>
      </c>
      <c r="Q456" s="187" t="str">
        <f>IF(SUM(基金!H456)=0,"",SUM(基金!H456)/1000)</f>
        <v/>
      </c>
      <c r="R456" s="181" t="str">
        <f>IF(SUM(善銀!H456)=0,"",SUM(善銀!H456)/1000)</f>
        <v/>
      </c>
      <c r="S456" s="187" t="str">
        <f>IF(SUM(一般募金!H456)=0,"",SUM(一般募金!H456)/1000)</f>
        <v/>
      </c>
      <c r="T456" s="188" t="str">
        <f>IF(SUM(一般募金!I456)=0,"",SUM(一般募金!I456)/1000)</f>
        <v/>
      </c>
      <c r="U456" s="188" t="e">
        <f>IF(SUM(一般募金!#REF!)=0,"",SUM(一般募金!#REF!)/1000)</f>
        <v>#REF!</v>
      </c>
      <c r="V456" s="188" t="str">
        <f>IF(SUM(一般募金!K456)=0,"",SUM(一般募金!K456)/1000)</f>
        <v/>
      </c>
      <c r="W456" s="187" t="str">
        <f>IF(SUM(歳末募金!H456)=0,"",SUM(歳末募金!I456)/1000)</f>
        <v/>
      </c>
      <c r="X456" s="187" t="str">
        <f>IF(SUM(センター管理!H456)=0,"",SUM(センター管理!H456)/1000)</f>
        <v/>
      </c>
      <c r="Y456" s="188" t="str">
        <f>IF(SUM(センター管理!I456)=0,"",SUM(センター管理!I456)/1000)</f>
        <v/>
      </c>
      <c r="Z456" s="188" t="str">
        <f>IF(SUM(センター管理!K456)=0,"",SUM(センター管理!K456)/1000)</f>
        <v/>
      </c>
      <c r="AA456" s="188" t="e">
        <f>IF(SUM(センター管理!#REF!)=0,"",SUM(センター管理!#REF!)/1000)</f>
        <v>#REF!</v>
      </c>
      <c r="AB456" s="187" t="str">
        <f>IF(SUM(居宅!H456)=0,"",SUM(居宅!H456)/1000)</f>
        <v/>
      </c>
      <c r="AC456" s="188" t="str">
        <f>IF(SUM(居宅!I456)=0,"",SUM(居宅!I456)/1000)</f>
        <v/>
      </c>
      <c r="AD456" s="188" t="str">
        <f>IF(SUM(居宅!L456)=0,"",SUM(居宅!L456)/1000)</f>
        <v/>
      </c>
      <c r="AE456" s="188" t="str">
        <f>IF(SUM(居宅!AF456)=0,"",SUM(居宅!AF456)/1000)</f>
        <v/>
      </c>
      <c r="AF456" s="188" t="str">
        <f>IF(SUM(居宅!AJ456)=0,"",SUM(居宅!AJ456)/1000)</f>
        <v/>
      </c>
      <c r="AG456" s="188" t="str">
        <f>IF(SUM(居宅!AT456)=0,"",SUM(居宅!AT456)/1000)</f>
        <v/>
      </c>
      <c r="AH456" s="188" t="str">
        <f>IF(SUM(居宅!BA456)=0,"",SUM(居宅!BA456)/1000)</f>
        <v/>
      </c>
      <c r="AI456" s="187" t="str">
        <f>IF(SUM(作業所!H456)=0,"",SUM(作業所!H456)/1000)</f>
        <v/>
      </c>
      <c r="AJ456" s="188" t="str">
        <f>IF(SUM(作業所!I456)=0,"",SUM(作業所!I456)/1000)</f>
        <v/>
      </c>
      <c r="AK456" s="188" t="str">
        <f>IF(SUM(作業所!K456)=0,"",SUM(作業所!K456)/1000)</f>
        <v/>
      </c>
      <c r="AL456" s="188" t="str">
        <f>IF(SUM(作業所!R456)=0,"",SUM(作業所!R456)/1000)</f>
        <v/>
      </c>
      <c r="AM456" s="187" t="str">
        <f>IF(SUM('市受託(公益)'!H456)=0,"",SUM('市受託(公益)'!H456)/1000)</f>
        <v/>
      </c>
      <c r="AN456" s="188" t="str">
        <f>IF(SUM('市受託(公益)'!I456)=0,"",SUM('市受託(公益)'!I456)/1000)</f>
        <v/>
      </c>
      <c r="AO456" s="188" t="str">
        <f>IF(SUM('市受託(公益)'!K456)=0,"",SUM('市受託(公益)'!K456)/1000)</f>
        <v/>
      </c>
      <c r="AP456" s="188" t="str">
        <f>IF(SUM('市受託(公益)'!M456)=0,"",SUM('市受託(公益)'!M456)/1000)</f>
        <v/>
      </c>
      <c r="AQ456" s="188" t="e">
        <f>IF(SUM('市受託(公益)'!#REF!)=0,"",SUM('市受託(公益)'!#REF!)/1000)</f>
        <v>#REF!</v>
      </c>
    </row>
    <row r="457" spans="1:43" s="182" customFormat="1" ht="16.5" collapsed="1">
      <c r="A457" s="177"/>
      <c r="B457" s="15" t="s">
        <v>743</v>
      </c>
      <c r="C457" s="16" t="s">
        <v>258</v>
      </c>
      <c r="D457" s="19"/>
      <c r="E457" s="185"/>
      <c r="F457" s="190"/>
      <c r="G457" s="189"/>
      <c r="H457" s="211" t="s">
        <v>771</v>
      </c>
      <c r="I457" s="211" t="str">
        <f t="shared" si="14"/>
        <v/>
      </c>
      <c r="J457" s="211" t="str">
        <f t="shared" si="15"/>
        <v xml:space="preserve"> </v>
      </c>
      <c r="K457" s="186" t="str">
        <f>IF(SUM(法人!H457)=0,"",SUM(法人!H457)/1000)</f>
        <v/>
      </c>
      <c r="L457" s="181" t="str">
        <f>IF(SUM(地域!H457)=0,"",SUM(地域!H457)/1000)</f>
        <v/>
      </c>
      <c r="M457" s="181" t="str">
        <f>IF(SUM(相談!H457)=0,"",SUM(相談!H457)/1000)</f>
        <v/>
      </c>
      <c r="N457" s="181" t="str">
        <f>IF(SUM(相談!I457)=0,"",SUM(相談!I457)/1000)</f>
        <v/>
      </c>
      <c r="O457" s="181" t="str">
        <f>IF(SUM(相談!M457)=0,"",SUM(相談!M457)/1000)</f>
        <v/>
      </c>
      <c r="P457" s="181" t="str">
        <f>IF(SUM(相談!T457)=0,"",SUM(相談!T457)/1000)</f>
        <v/>
      </c>
      <c r="Q457" s="181" t="str">
        <f>IF(SUM(基金!H457)=0,"",SUM(基金!H457)/1000)</f>
        <v/>
      </c>
      <c r="R457" s="181" t="str">
        <f>IF(SUM(善銀!H457)=0,"",SUM(善銀!H457)/1000)</f>
        <v/>
      </c>
      <c r="S457" s="181" t="str">
        <f>IF(SUM(一般募金!H457)=0,"",SUM(一般募金!H457)/1000)</f>
        <v/>
      </c>
      <c r="T457" s="181" t="str">
        <f>IF(SUM(一般募金!I457)=0,"",SUM(一般募金!I457)/1000)</f>
        <v/>
      </c>
      <c r="U457" s="181" t="e">
        <f>IF(SUM(一般募金!#REF!)=0,"",SUM(一般募金!#REF!)/1000)</f>
        <v>#REF!</v>
      </c>
      <c r="V457" s="181" t="str">
        <f>IF(SUM(一般募金!K457)=0,"",SUM(一般募金!K457)/1000)</f>
        <v/>
      </c>
      <c r="W457" s="181" t="str">
        <f>IF(SUM(歳末募金!H457)=0,"",SUM(歳末募金!I457)/1000)</f>
        <v/>
      </c>
      <c r="X457" s="181" t="str">
        <f>IF(SUM(センター管理!H457)=0,"",SUM(センター管理!H457)/1000)</f>
        <v/>
      </c>
      <c r="Y457" s="181" t="str">
        <f>IF(SUM(センター管理!I457)=0,"",SUM(センター管理!I457)/1000)</f>
        <v/>
      </c>
      <c r="Z457" s="181" t="str">
        <f>IF(SUM(センター管理!K457)=0,"",SUM(センター管理!K457)/1000)</f>
        <v/>
      </c>
      <c r="AA457" s="181" t="e">
        <f>IF(SUM(センター管理!#REF!)=0,"",SUM(センター管理!#REF!)/1000)</f>
        <v>#REF!</v>
      </c>
      <c r="AB457" s="181" t="str">
        <f>IF(SUM(居宅!H457)=0,"",SUM(居宅!H457)/1000)</f>
        <v/>
      </c>
      <c r="AC457" s="181" t="str">
        <f>IF(SUM(居宅!I457)=0,"",SUM(居宅!I457)/1000)</f>
        <v/>
      </c>
      <c r="AD457" s="181" t="str">
        <f>IF(SUM(居宅!L457)=0,"",SUM(居宅!L457)/1000)</f>
        <v/>
      </c>
      <c r="AE457" s="181" t="str">
        <f>IF(SUM(居宅!AF457)=0,"",SUM(居宅!AF457)/1000)</f>
        <v/>
      </c>
      <c r="AF457" s="181" t="str">
        <f>IF(SUM(居宅!AJ457)=0,"",SUM(居宅!AJ457)/1000)</f>
        <v/>
      </c>
      <c r="AG457" s="181" t="str">
        <f>IF(SUM(居宅!AT457)=0,"",SUM(居宅!AT457)/1000)</f>
        <v/>
      </c>
      <c r="AH457" s="181" t="str">
        <f>IF(SUM(居宅!BA457)=0,"",SUM(居宅!BA457)/1000)</f>
        <v/>
      </c>
      <c r="AI457" s="181" t="str">
        <f>IF(SUM(作業所!H457)=0,"",SUM(作業所!H457)/1000)</f>
        <v/>
      </c>
      <c r="AJ457" s="181" t="str">
        <f>IF(SUM(作業所!I457)=0,"",SUM(作業所!I457)/1000)</f>
        <v/>
      </c>
      <c r="AK457" s="181" t="str">
        <f>IF(SUM(作業所!K457)=0,"",SUM(作業所!K457)/1000)</f>
        <v/>
      </c>
      <c r="AL457" s="181" t="str">
        <f>IF(SUM(作業所!R457)=0,"",SUM(作業所!R457)/1000)</f>
        <v/>
      </c>
      <c r="AM457" s="181" t="str">
        <f>IF(SUM('市受託(公益)'!H457)=0,"",SUM('市受託(公益)'!H457)/1000)</f>
        <v/>
      </c>
      <c r="AN457" s="187" t="str">
        <f>IF(SUM('市受託(公益)'!I457)=0,"",SUM('市受託(公益)'!I457)/1000)</f>
        <v/>
      </c>
      <c r="AO457" s="187" t="str">
        <f>IF(SUM('市受託(公益)'!K457)=0,"",SUM('市受託(公益)'!K457)/1000)</f>
        <v/>
      </c>
      <c r="AP457" s="187" t="str">
        <f>IF(SUM('市受託(公益)'!M457)=0,"",SUM('市受託(公益)'!M457)/1000)</f>
        <v/>
      </c>
      <c r="AQ457" s="187" t="e">
        <f>IF(SUM('市受託(公益)'!#REF!)=0,"",SUM('市受託(公益)'!#REF!)/1000)</f>
        <v>#REF!</v>
      </c>
    </row>
    <row r="458" spans="1:43" ht="16.5" hidden="1" customHeight="1" outlineLevel="1">
      <c r="A458" s="183"/>
      <c r="B458" s="18"/>
      <c r="C458" s="184"/>
      <c r="D458" s="28" t="s">
        <v>744</v>
      </c>
      <c r="E458" s="83" t="s">
        <v>258</v>
      </c>
      <c r="F458" s="49"/>
      <c r="G458" s="185"/>
      <c r="H458" s="211" t="s">
        <v>771</v>
      </c>
      <c r="I458" s="211" t="str">
        <f t="shared" si="14"/>
        <v/>
      </c>
      <c r="J458" s="211" t="str">
        <f t="shared" si="15"/>
        <v xml:space="preserve"> </v>
      </c>
      <c r="K458" s="186" t="str">
        <f>IF(SUM(法人!H458)=0,"",SUM(法人!H458)/1000)</f>
        <v/>
      </c>
      <c r="L458" s="187" t="str">
        <f>IF(SUM(地域!H458)=0,"",SUM(地域!H458)/1000)</f>
        <v/>
      </c>
      <c r="M458" s="187" t="str">
        <f>IF(SUM(相談!H458)=0,"",SUM(相談!H458)/1000)</f>
        <v/>
      </c>
      <c r="N458" s="188" t="str">
        <f>IF(SUM(相談!I458)=0,"",SUM(相談!I458)/1000)</f>
        <v/>
      </c>
      <c r="O458" s="188" t="str">
        <f>IF(SUM(相談!M458)=0,"",SUM(相談!M458)/1000)</f>
        <v/>
      </c>
      <c r="P458" s="188" t="str">
        <f>IF(SUM(相談!T458)=0,"",SUM(相談!T458)/1000)</f>
        <v/>
      </c>
      <c r="Q458" s="187" t="str">
        <f>IF(SUM(基金!H458)=0,"",SUM(基金!H458)/1000)</f>
        <v/>
      </c>
      <c r="R458" s="181" t="str">
        <f>IF(SUM(善銀!H458)=0,"",SUM(善銀!H458)/1000)</f>
        <v/>
      </c>
      <c r="S458" s="187" t="str">
        <f>IF(SUM(一般募金!H458)=0,"",SUM(一般募金!H458)/1000)</f>
        <v/>
      </c>
      <c r="T458" s="188" t="str">
        <f>IF(SUM(一般募金!I458)=0,"",SUM(一般募金!I458)/1000)</f>
        <v/>
      </c>
      <c r="U458" s="188" t="e">
        <f>IF(SUM(一般募金!#REF!)=0,"",SUM(一般募金!#REF!)/1000)</f>
        <v>#REF!</v>
      </c>
      <c r="V458" s="188" t="str">
        <f>IF(SUM(一般募金!K458)=0,"",SUM(一般募金!K458)/1000)</f>
        <v/>
      </c>
      <c r="W458" s="187" t="str">
        <f>IF(SUM(歳末募金!H458)=0,"",SUM(歳末募金!I458)/1000)</f>
        <v/>
      </c>
      <c r="X458" s="187" t="str">
        <f>IF(SUM(センター管理!H458)=0,"",SUM(センター管理!H458)/1000)</f>
        <v/>
      </c>
      <c r="Y458" s="188" t="str">
        <f>IF(SUM(センター管理!I458)=0,"",SUM(センター管理!I458)/1000)</f>
        <v/>
      </c>
      <c r="Z458" s="188" t="str">
        <f>IF(SUM(センター管理!K458)=0,"",SUM(センター管理!K458)/1000)</f>
        <v/>
      </c>
      <c r="AA458" s="188" t="e">
        <f>IF(SUM(センター管理!#REF!)=0,"",SUM(センター管理!#REF!)/1000)</f>
        <v>#REF!</v>
      </c>
      <c r="AB458" s="187" t="str">
        <f>IF(SUM(居宅!H458)=0,"",SUM(居宅!H458)/1000)</f>
        <v/>
      </c>
      <c r="AC458" s="188" t="str">
        <f>IF(SUM(居宅!I458)=0,"",SUM(居宅!I458)/1000)</f>
        <v/>
      </c>
      <c r="AD458" s="188" t="str">
        <f>IF(SUM(居宅!L458)=0,"",SUM(居宅!L458)/1000)</f>
        <v/>
      </c>
      <c r="AE458" s="188" t="str">
        <f>IF(SUM(居宅!AF458)=0,"",SUM(居宅!AF458)/1000)</f>
        <v/>
      </c>
      <c r="AF458" s="188" t="str">
        <f>IF(SUM(居宅!AJ458)=0,"",SUM(居宅!AJ458)/1000)</f>
        <v/>
      </c>
      <c r="AG458" s="188" t="str">
        <f>IF(SUM(居宅!AT458)=0,"",SUM(居宅!AT458)/1000)</f>
        <v/>
      </c>
      <c r="AH458" s="188" t="str">
        <f>IF(SUM(居宅!BA458)=0,"",SUM(居宅!BA458)/1000)</f>
        <v/>
      </c>
      <c r="AI458" s="187" t="str">
        <f>IF(SUM(作業所!H458)=0,"",SUM(作業所!H458)/1000)</f>
        <v/>
      </c>
      <c r="AJ458" s="188" t="str">
        <f>IF(SUM(作業所!I458)=0,"",SUM(作業所!I458)/1000)</f>
        <v/>
      </c>
      <c r="AK458" s="188" t="str">
        <f>IF(SUM(作業所!K458)=0,"",SUM(作業所!K458)/1000)</f>
        <v/>
      </c>
      <c r="AL458" s="188" t="str">
        <f>IF(SUM(作業所!R458)=0,"",SUM(作業所!R458)/1000)</f>
        <v/>
      </c>
      <c r="AM458" s="187" t="str">
        <f>IF(SUM('市受託(公益)'!H458)=0,"",SUM('市受託(公益)'!H458)/1000)</f>
        <v/>
      </c>
      <c r="AN458" s="188" t="str">
        <f>IF(SUM('市受託(公益)'!I458)=0,"",SUM('市受託(公益)'!I458)/1000)</f>
        <v/>
      </c>
      <c r="AO458" s="188" t="str">
        <f>IF(SUM('市受託(公益)'!K458)=0,"",SUM('市受託(公益)'!K458)/1000)</f>
        <v/>
      </c>
      <c r="AP458" s="188" t="str">
        <f>IF(SUM('市受託(公益)'!M458)=0,"",SUM('市受託(公益)'!M458)/1000)</f>
        <v/>
      </c>
      <c r="AQ458" s="188" t="e">
        <f>IF(SUM('市受託(公益)'!#REF!)=0,"",SUM('市受託(公益)'!#REF!)/1000)</f>
        <v>#REF!</v>
      </c>
    </row>
    <row r="459" spans="1:43" s="182" customFormat="1" ht="16.5" collapsed="1">
      <c r="A459" s="177"/>
      <c r="B459" s="15" t="s">
        <v>745</v>
      </c>
      <c r="C459" s="16" t="s">
        <v>259</v>
      </c>
      <c r="D459" s="19"/>
      <c r="E459" s="185"/>
      <c r="F459" s="190"/>
      <c r="G459" s="189"/>
      <c r="H459" s="211" t="s">
        <v>771</v>
      </c>
      <c r="I459" s="211" t="str">
        <f t="shared" si="14"/>
        <v/>
      </c>
      <c r="J459" s="211" t="str">
        <f t="shared" si="15"/>
        <v xml:space="preserve"> </v>
      </c>
      <c r="K459" s="186" t="str">
        <f>IF(SUM(法人!H459)=0,"",SUM(法人!H459)/1000)</f>
        <v/>
      </c>
      <c r="L459" s="181" t="str">
        <f>IF(SUM(地域!H459)=0,"",SUM(地域!H459)/1000)</f>
        <v/>
      </c>
      <c r="M459" s="181" t="str">
        <f>IF(SUM(相談!H459)=0,"",SUM(相談!H459)/1000)</f>
        <v/>
      </c>
      <c r="N459" s="181" t="str">
        <f>IF(SUM(相談!I459)=0,"",SUM(相談!I459)/1000)</f>
        <v/>
      </c>
      <c r="O459" s="181" t="str">
        <f>IF(SUM(相談!M459)=0,"",SUM(相談!M459)/1000)</f>
        <v/>
      </c>
      <c r="P459" s="181" t="str">
        <f>IF(SUM(相談!T459)=0,"",SUM(相談!T459)/1000)</f>
        <v/>
      </c>
      <c r="Q459" s="181" t="str">
        <f>IF(SUM(基金!H459)=0,"",SUM(基金!H459)/1000)</f>
        <v/>
      </c>
      <c r="R459" s="181" t="str">
        <f>IF(SUM(善銀!H459)=0,"",SUM(善銀!H459)/1000)</f>
        <v/>
      </c>
      <c r="S459" s="181" t="str">
        <f>IF(SUM(一般募金!H459)=0,"",SUM(一般募金!H459)/1000)</f>
        <v/>
      </c>
      <c r="T459" s="181" t="str">
        <f>IF(SUM(一般募金!I459)=0,"",SUM(一般募金!I459)/1000)</f>
        <v/>
      </c>
      <c r="U459" s="181" t="e">
        <f>IF(SUM(一般募金!#REF!)=0,"",SUM(一般募金!#REF!)/1000)</f>
        <v>#REF!</v>
      </c>
      <c r="V459" s="181" t="str">
        <f>IF(SUM(一般募金!K459)=0,"",SUM(一般募金!K459)/1000)</f>
        <v/>
      </c>
      <c r="W459" s="181" t="str">
        <f>IF(SUM(歳末募金!H459)=0,"",SUM(歳末募金!I459)/1000)</f>
        <v/>
      </c>
      <c r="X459" s="181" t="str">
        <f>IF(SUM(センター管理!H459)=0,"",SUM(センター管理!H459)/1000)</f>
        <v/>
      </c>
      <c r="Y459" s="181" t="str">
        <f>IF(SUM(センター管理!I459)=0,"",SUM(センター管理!I459)/1000)</f>
        <v/>
      </c>
      <c r="Z459" s="181" t="str">
        <f>IF(SUM(センター管理!K459)=0,"",SUM(センター管理!K459)/1000)</f>
        <v/>
      </c>
      <c r="AA459" s="181" t="e">
        <f>IF(SUM(センター管理!#REF!)=0,"",SUM(センター管理!#REF!)/1000)</f>
        <v>#REF!</v>
      </c>
      <c r="AB459" s="181" t="str">
        <f>IF(SUM(居宅!H459)=0,"",SUM(居宅!H459)/1000)</f>
        <v/>
      </c>
      <c r="AC459" s="181" t="str">
        <f>IF(SUM(居宅!I459)=0,"",SUM(居宅!I459)/1000)</f>
        <v/>
      </c>
      <c r="AD459" s="181" t="str">
        <f>IF(SUM(居宅!L459)=0,"",SUM(居宅!L459)/1000)</f>
        <v/>
      </c>
      <c r="AE459" s="181" t="str">
        <f>IF(SUM(居宅!AF459)=0,"",SUM(居宅!AF459)/1000)</f>
        <v/>
      </c>
      <c r="AF459" s="181" t="str">
        <f>IF(SUM(居宅!AJ459)=0,"",SUM(居宅!AJ459)/1000)</f>
        <v/>
      </c>
      <c r="AG459" s="181" t="str">
        <f>IF(SUM(居宅!AT459)=0,"",SUM(居宅!AT459)/1000)</f>
        <v/>
      </c>
      <c r="AH459" s="181" t="str">
        <f>IF(SUM(居宅!BA459)=0,"",SUM(居宅!BA459)/1000)</f>
        <v/>
      </c>
      <c r="AI459" s="181" t="str">
        <f>IF(SUM(作業所!H459)=0,"",SUM(作業所!H459)/1000)</f>
        <v/>
      </c>
      <c r="AJ459" s="181" t="str">
        <f>IF(SUM(作業所!I459)=0,"",SUM(作業所!I459)/1000)</f>
        <v/>
      </c>
      <c r="AK459" s="181" t="str">
        <f>IF(SUM(作業所!K459)=0,"",SUM(作業所!K459)/1000)</f>
        <v/>
      </c>
      <c r="AL459" s="181" t="str">
        <f>IF(SUM(作業所!R459)=0,"",SUM(作業所!R459)/1000)</f>
        <v/>
      </c>
      <c r="AM459" s="181" t="str">
        <f>IF(SUM('市受託(公益)'!H459)=0,"",SUM('市受託(公益)'!H459)/1000)</f>
        <v/>
      </c>
      <c r="AN459" s="187" t="str">
        <f>IF(SUM('市受託(公益)'!I459)=0,"",SUM('市受託(公益)'!I459)/1000)</f>
        <v/>
      </c>
      <c r="AO459" s="187" t="str">
        <f>IF(SUM('市受託(公益)'!K459)=0,"",SUM('市受託(公益)'!K459)/1000)</f>
        <v/>
      </c>
      <c r="AP459" s="187" t="str">
        <f>IF(SUM('市受託(公益)'!M459)=0,"",SUM('市受託(公益)'!M459)/1000)</f>
        <v/>
      </c>
      <c r="AQ459" s="187" t="e">
        <f>IF(SUM('市受託(公益)'!#REF!)=0,"",SUM('市受託(公益)'!#REF!)/1000)</f>
        <v>#REF!</v>
      </c>
    </row>
    <row r="460" spans="1:43" ht="16.5" hidden="1" customHeight="1" outlineLevel="1">
      <c r="A460" s="183"/>
      <c r="B460" s="18"/>
      <c r="C460" s="184"/>
      <c r="D460" s="28" t="s">
        <v>746</v>
      </c>
      <c r="E460" s="83" t="s">
        <v>259</v>
      </c>
      <c r="F460" s="49"/>
      <c r="G460" s="185"/>
      <c r="H460" s="211" t="s">
        <v>771</v>
      </c>
      <c r="I460" s="211" t="str">
        <f t="shared" si="14"/>
        <v/>
      </c>
      <c r="J460" s="211" t="str">
        <f t="shared" si="15"/>
        <v xml:space="preserve"> </v>
      </c>
      <c r="K460" s="186" t="str">
        <f>IF(SUM(法人!H460)=0,"",SUM(法人!H460)/1000)</f>
        <v/>
      </c>
      <c r="L460" s="187" t="str">
        <f>IF(SUM(地域!H460)=0,"",SUM(地域!H460)/1000)</f>
        <v/>
      </c>
      <c r="M460" s="187" t="str">
        <f>IF(SUM(相談!H460)=0,"",SUM(相談!H460)/1000)</f>
        <v/>
      </c>
      <c r="N460" s="188" t="str">
        <f>IF(SUM(相談!I460)=0,"",SUM(相談!I460)/1000)</f>
        <v/>
      </c>
      <c r="O460" s="188" t="str">
        <f>IF(SUM(相談!M460)=0,"",SUM(相談!M460)/1000)</f>
        <v/>
      </c>
      <c r="P460" s="188" t="str">
        <f>IF(SUM(相談!T460)=0,"",SUM(相談!T460)/1000)</f>
        <v/>
      </c>
      <c r="Q460" s="187" t="str">
        <f>IF(SUM(基金!H460)=0,"",SUM(基金!H460)/1000)</f>
        <v/>
      </c>
      <c r="R460" s="181" t="str">
        <f>IF(SUM(善銀!H460)=0,"",SUM(善銀!H460)/1000)</f>
        <v/>
      </c>
      <c r="S460" s="187" t="str">
        <f>IF(SUM(一般募金!H460)=0,"",SUM(一般募金!H460)/1000)</f>
        <v/>
      </c>
      <c r="T460" s="188" t="str">
        <f>IF(SUM(一般募金!I460)=0,"",SUM(一般募金!I460)/1000)</f>
        <v/>
      </c>
      <c r="U460" s="188" t="e">
        <f>IF(SUM(一般募金!#REF!)=0,"",SUM(一般募金!#REF!)/1000)</f>
        <v>#REF!</v>
      </c>
      <c r="V460" s="188" t="str">
        <f>IF(SUM(一般募金!K460)=0,"",SUM(一般募金!K460)/1000)</f>
        <v/>
      </c>
      <c r="W460" s="187" t="str">
        <f>IF(SUM(歳末募金!H460)=0,"",SUM(歳末募金!I460)/1000)</f>
        <v/>
      </c>
      <c r="X460" s="187" t="str">
        <f>IF(SUM(センター管理!H460)=0,"",SUM(センター管理!H460)/1000)</f>
        <v/>
      </c>
      <c r="Y460" s="188" t="str">
        <f>IF(SUM(センター管理!I460)=0,"",SUM(センター管理!I460)/1000)</f>
        <v/>
      </c>
      <c r="Z460" s="188" t="str">
        <f>IF(SUM(センター管理!K460)=0,"",SUM(センター管理!K460)/1000)</f>
        <v/>
      </c>
      <c r="AA460" s="188" t="e">
        <f>IF(SUM(センター管理!#REF!)=0,"",SUM(センター管理!#REF!)/1000)</f>
        <v>#REF!</v>
      </c>
      <c r="AB460" s="187" t="str">
        <f>IF(SUM(居宅!H460)=0,"",SUM(居宅!H460)/1000)</f>
        <v/>
      </c>
      <c r="AC460" s="188" t="str">
        <f>IF(SUM(居宅!I460)=0,"",SUM(居宅!I460)/1000)</f>
        <v/>
      </c>
      <c r="AD460" s="188" t="str">
        <f>IF(SUM(居宅!L460)=0,"",SUM(居宅!L460)/1000)</f>
        <v/>
      </c>
      <c r="AE460" s="188" t="str">
        <f>IF(SUM(居宅!AF460)=0,"",SUM(居宅!AF460)/1000)</f>
        <v/>
      </c>
      <c r="AF460" s="188" t="str">
        <f>IF(SUM(居宅!AJ460)=0,"",SUM(居宅!AJ460)/1000)</f>
        <v/>
      </c>
      <c r="AG460" s="188" t="str">
        <f>IF(SUM(居宅!AT460)=0,"",SUM(居宅!AT460)/1000)</f>
        <v/>
      </c>
      <c r="AH460" s="188" t="str">
        <f>IF(SUM(居宅!BA460)=0,"",SUM(居宅!BA460)/1000)</f>
        <v/>
      </c>
      <c r="AI460" s="187" t="str">
        <f>IF(SUM(作業所!H460)=0,"",SUM(作業所!H460)/1000)</f>
        <v/>
      </c>
      <c r="AJ460" s="188" t="str">
        <f>IF(SUM(作業所!I460)=0,"",SUM(作業所!I460)/1000)</f>
        <v/>
      </c>
      <c r="AK460" s="188" t="str">
        <f>IF(SUM(作業所!K460)=0,"",SUM(作業所!K460)/1000)</f>
        <v/>
      </c>
      <c r="AL460" s="188" t="str">
        <f>IF(SUM(作業所!R460)=0,"",SUM(作業所!R460)/1000)</f>
        <v/>
      </c>
      <c r="AM460" s="187" t="str">
        <f>IF(SUM('市受託(公益)'!H460)=0,"",SUM('市受託(公益)'!H460)/1000)</f>
        <v/>
      </c>
      <c r="AN460" s="188" t="str">
        <f>IF(SUM('市受託(公益)'!I460)=0,"",SUM('市受託(公益)'!I460)/1000)</f>
        <v/>
      </c>
      <c r="AO460" s="188" t="str">
        <f>IF(SUM('市受託(公益)'!K460)=0,"",SUM('市受託(公益)'!K460)/1000)</f>
        <v/>
      </c>
      <c r="AP460" s="188" t="str">
        <f>IF(SUM('市受託(公益)'!M460)=0,"",SUM('市受託(公益)'!M460)/1000)</f>
        <v/>
      </c>
      <c r="AQ460" s="188" t="e">
        <f>IF(SUM('市受託(公益)'!#REF!)=0,"",SUM('市受託(公益)'!#REF!)/1000)</f>
        <v>#REF!</v>
      </c>
    </row>
    <row r="461" spans="1:43" s="182" customFormat="1" ht="16.5" collapsed="1">
      <c r="A461" s="177"/>
      <c r="B461" s="15" t="s">
        <v>747</v>
      </c>
      <c r="C461" s="16" t="s">
        <v>260</v>
      </c>
      <c r="D461" s="19"/>
      <c r="E461" s="185"/>
      <c r="F461" s="190"/>
      <c r="G461" s="189"/>
      <c r="H461" s="211" t="s">
        <v>771</v>
      </c>
      <c r="I461" s="211" t="str">
        <f t="shared" si="14"/>
        <v/>
      </c>
      <c r="J461" s="211" t="str">
        <f t="shared" si="15"/>
        <v xml:space="preserve"> </v>
      </c>
      <c r="K461" s="186" t="str">
        <f>IF(SUM(法人!H461)=0,"",SUM(法人!H461)/1000)</f>
        <v/>
      </c>
      <c r="L461" s="181" t="str">
        <f>IF(SUM(地域!H461)=0,"",SUM(地域!H461)/1000)</f>
        <v/>
      </c>
      <c r="M461" s="181" t="str">
        <f>IF(SUM(相談!H461)=0,"",SUM(相談!H461)/1000)</f>
        <v/>
      </c>
      <c r="N461" s="181" t="str">
        <f>IF(SUM(相談!I461)=0,"",SUM(相談!I461)/1000)</f>
        <v/>
      </c>
      <c r="O461" s="181" t="str">
        <f>IF(SUM(相談!M461)=0,"",SUM(相談!M461)/1000)</f>
        <v/>
      </c>
      <c r="P461" s="181" t="str">
        <f>IF(SUM(相談!T461)=0,"",SUM(相談!T461)/1000)</f>
        <v/>
      </c>
      <c r="Q461" s="181" t="str">
        <f>IF(SUM(基金!H461)=0,"",SUM(基金!H461)/1000)</f>
        <v/>
      </c>
      <c r="R461" s="181" t="str">
        <f>IF(SUM(善銀!H461)=0,"",SUM(善銀!H461)/1000)</f>
        <v/>
      </c>
      <c r="S461" s="181" t="str">
        <f>IF(SUM(一般募金!H461)=0,"",SUM(一般募金!H461)/1000)</f>
        <v/>
      </c>
      <c r="T461" s="181" t="str">
        <f>IF(SUM(一般募金!I461)=0,"",SUM(一般募金!I461)/1000)</f>
        <v/>
      </c>
      <c r="U461" s="181" t="e">
        <f>IF(SUM(一般募金!#REF!)=0,"",SUM(一般募金!#REF!)/1000)</f>
        <v>#REF!</v>
      </c>
      <c r="V461" s="181" t="str">
        <f>IF(SUM(一般募金!K461)=0,"",SUM(一般募金!K461)/1000)</f>
        <v/>
      </c>
      <c r="W461" s="181" t="str">
        <f>IF(SUM(歳末募金!H461)=0,"",SUM(歳末募金!I461)/1000)</f>
        <v/>
      </c>
      <c r="X461" s="181" t="str">
        <f>IF(SUM(センター管理!H461)=0,"",SUM(センター管理!H461)/1000)</f>
        <v/>
      </c>
      <c r="Y461" s="181" t="str">
        <f>IF(SUM(センター管理!I461)=0,"",SUM(センター管理!I461)/1000)</f>
        <v/>
      </c>
      <c r="Z461" s="181" t="str">
        <f>IF(SUM(センター管理!K461)=0,"",SUM(センター管理!K461)/1000)</f>
        <v/>
      </c>
      <c r="AA461" s="181" t="e">
        <f>IF(SUM(センター管理!#REF!)=0,"",SUM(センター管理!#REF!)/1000)</f>
        <v>#REF!</v>
      </c>
      <c r="AB461" s="181" t="str">
        <f>IF(SUM(居宅!H461)=0,"",SUM(居宅!H461)/1000)</f>
        <v/>
      </c>
      <c r="AC461" s="181" t="str">
        <f>IF(SUM(居宅!I461)=0,"",SUM(居宅!I461)/1000)</f>
        <v/>
      </c>
      <c r="AD461" s="181" t="str">
        <f>IF(SUM(居宅!L461)=0,"",SUM(居宅!L461)/1000)</f>
        <v/>
      </c>
      <c r="AE461" s="181" t="str">
        <f>IF(SUM(居宅!AF461)=0,"",SUM(居宅!AF461)/1000)</f>
        <v/>
      </c>
      <c r="AF461" s="181" t="str">
        <f>IF(SUM(居宅!AJ461)=0,"",SUM(居宅!AJ461)/1000)</f>
        <v/>
      </c>
      <c r="AG461" s="181" t="str">
        <f>IF(SUM(居宅!AT461)=0,"",SUM(居宅!AT461)/1000)</f>
        <v/>
      </c>
      <c r="AH461" s="181" t="str">
        <f>IF(SUM(居宅!BA461)=0,"",SUM(居宅!BA461)/1000)</f>
        <v/>
      </c>
      <c r="AI461" s="181" t="str">
        <f>IF(SUM(作業所!H461)=0,"",SUM(作業所!H461)/1000)</f>
        <v/>
      </c>
      <c r="AJ461" s="181" t="str">
        <f>IF(SUM(作業所!I461)=0,"",SUM(作業所!I461)/1000)</f>
        <v/>
      </c>
      <c r="AK461" s="181" t="str">
        <f>IF(SUM(作業所!K461)=0,"",SUM(作業所!K461)/1000)</f>
        <v/>
      </c>
      <c r="AL461" s="181" t="str">
        <f>IF(SUM(作業所!R461)=0,"",SUM(作業所!R461)/1000)</f>
        <v/>
      </c>
      <c r="AM461" s="181" t="str">
        <f>IF(SUM('市受託(公益)'!H461)=0,"",SUM('市受託(公益)'!H461)/1000)</f>
        <v/>
      </c>
      <c r="AN461" s="187" t="str">
        <f>IF(SUM('市受託(公益)'!I461)=0,"",SUM('市受託(公益)'!I461)/1000)</f>
        <v/>
      </c>
      <c r="AO461" s="187" t="str">
        <f>IF(SUM('市受託(公益)'!K461)=0,"",SUM('市受託(公益)'!K461)/1000)</f>
        <v/>
      </c>
      <c r="AP461" s="187" t="str">
        <f>IF(SUM('市受託(公益)'!M461)=0,"",SUM('市受託(公益)'!M461)/1000)</f>
        <v/>
      </c>
      <c r="AQ461" s="187" t="e">
        <f>IF(SUM('市受託(公益)'!#REF!)=0,"",SUM('市受託(公益)'!#REF!)/1000)</f>
        <v>#REF!</v>
      </c>
    </row>
    <row r="462" spans="1:43" ht="16.5" hidden="1" customHeight="1" outlineLevel="1">
      <c r="A462" s="183"/>
      <c r="B462" s="18"/>
      <c r="C462" s="184"/>
      <c r="D462" s="28" t="s">
        <v>748</v>
      </c>
      <c r="E462" s="83" t="s">
        <v>260</v>
      </c>
      <c r="F462" s="49"/>
      <c r="G462" s="185"/>
      <c r="H462" s="211" t="s">
        <v>771</v>
      </c>
      <c r="I462" s="211" t="str">
        <f t="shared" si="14"/>
        <v/>
      </c>
      <c r="J462" s="211" t="str">
        <f t="shared" si="15"/>
        <v xml:space="preserve"> </v>
      </c>
      <c r="K462" s="186" t="str">
        <f>IF(SUM(法人!H462)=0,"",SUM(法人!H462)/1000)</f>
        <v/>
      </c>
      <c r="L462" s="187" t="str">
        <f>IF(SUM(地域!H462)=0,"",SUM(地域!H462)/1000)</f>
        <v/>
      </c>
      <c r="M462" s="187" t="str">
        <f>IF(SUM(相談!H462)=0,"",SUM(相談!H462)/1000)</f>
        <v/>
      </c>
      <c r="N462" s="188" t="str">
        <f>IF(SUM(相談!I462)=0,"",SUM(相談!I462)/1000)</f>
        <v/>
      </c>
      <c r="O462" s="188" t="str">
        <f>IF(SUM(相談!M462)=0,"",SUM(相談!M462)/1000)</f>
        <v/>
      </c>
      <c r="P462" s="188" t="str">
        <f>IF(SUM(相談!T462)=0,"",SUM(相談!T462)/1000)</f>
        <v/>
      </c>
      <c r="Q462" s="187" t="str">
        <f>IF(SUM(基金!H462)=0,"",SUM(基金!H462)/1000)</f>
        <v/>
      </c>
      <c r="R462" s="181" t="str">
        <f>IF(SUM(善銀!H462)=0,"",SUM(善銀!H462)/1000)</f>
        <v/>
      </c>
      <c r="S462" s="187" t="str">
        <f>IF(SUM(一般募金!H462)=0,"",SUM(一般募金!H462)/1000)</f>
        <v/>
      </c>
      <c r="T462" s="188" t="str">
        <f>IF(SUM(一般募金!I462)=0,"",SUM(一般募金!I462)/1000)</f>
        <v/>
      </c>
      <c r="U462" s="188" t="e">
        <f>IF(SUM(一般募金!#REF!)=0,"",SUM(一般募金!#REF!)/1000)</f>
        <v>#REF!</v>
      </c>
      <c r="V462" s="188" t="str">
        <f>IF(SUM(一般募金!K462)=0,"",SUM(一般募金!K462)/1000)</f>
        <v/>
      </c>
      <c r="W462" s="187" t="str">
        <f>IF(SUM(歳末募金!H462)=0,"",SUM(歳末募金!I462)/1000)</f>
        <v/>
      </c>
      <c r="X462" s="187" t="str">
        <f>IF(SUM(センター管理!H462)=0,"",SUM(センター管理!H462)/1000)</f>
        <v/>
      </c>
      <c r="Y462" s="188" t="str">
        <f>IF(SUM(センター管理!I462)=0,"",SUM(センター管理!I462)/1000)</f>
        <v/>
      </c>
      <c r="Z462" s="188" t="str">
        <f>IF(SUM(センター管理!K462)=0,"",SUM(センター管理!K462)/1000)</f>
        <v/>
      </c>
      <c r="AA462" s="188" t="e">
        <f>IF(SUM(センター管理!#REF!)=0,"",SUM(センター管理!#REF!)/1000)</f>
        <v>#REF!</v>
      </c>
      <c r="AB462" s="187" t="str">
        <f>IF(SUM(居宅!H462)=0,"",SUM(居宅!H462)/1000)</f>
        <v/>
      </c>
      <c r="AC462" s="188" t="str">
        <f>IF(SUM(居宅!I462)=0,"",SUM(居宅!I462)/1000)</f>
        <v/>
      </c>
      <c r="AD462" s="188" t="str">
        <f>IF(SUM(居宅!L462)=0,"",SUM(居宅!L462)/1000)</f>
        <v/>
      </c>
      <c r="AE462" s="188" t="str">
        <f>IF(SUM(居宅!AF462)=0,"",SUM(居宅!AF462)/1000)</f>
        <v/>
      </c>
      <c r="AF462" s="188" t="str">
        <f>IF(SUM(居宅!AJ462)=0,"",SUM(居宅!AJ462)/1000)</f>
        <v/>
      </c>
      <c r="AG462" s="188" t="str">
        <f>IF(SUM(居宅!AT462)=0,"",SUM(居宅!AT462)/1000)</f>
        <v/>
      </c>
      <c r="AH462" s="188" t="str">
        <f>IF(SUM(居宅!BA462)=0,"",SUM(居宅!BA462)/1000)</f>
        <v/>
      </c>
      <c r="AI462" s="187" t="str">
        <f>IF(SUM(作業所!H462)=0,"",SUM(作業所!H462)/1000)</f>
        <v/>
      </c>
      <c r="AJ462" s="188" t="str">
        <f>IF(SUM(作業所!I462)=0,"",SUM(作業所!I462)/1000)</f>
        <v/>
      </c>
      <c r="AK462" s="188" t="str">
        <f>IF(SUM(作業所!K462)=0,"",SUM(作業所!K462)/1000)</f>
        <v/>
      </c>
      <c r="AL462" s="188" t="str">
        <f>IF(SUM(作業所!R462)=0,"",SUM(作業所!R462)/1000)</f>
        <v/>
      </c>
      <c r="AM462" s="187" t="str">
        <f>IF(SUM('市受託(公益)'!H462)=0,"",SUM('市受託(公益)'!H462)/1000)</f>
        <v/>
      </c>
      <c r="AN462" s="188" t="str">
        <f>IF(SUM('市受託(公益)'!I462)=0,"",SUM('市受託(公益)'!I462)/1000)</f>
        <v/>
      </c>
      <c r="AO462" s="188" t="str">
        <f>IF(SUM('市受託(公益)'!K462)=0,"",SUM('市受託(公益)'!K462)/1000)</f>
        <v/>
      </c>
      <c r="AP462" s="188" t="str">
        <f>IF(SUM('市受託(公益)'!M462)=0,"",SUM('市受託(公益)'!M462)/1000)</f>
        <v/>
      </c>
      <c r="AQ462" s="188" t="e">
        <f>IF(SUM('市受託(公益)'!#REF!)=0,"",SUM('市受託(公益)'!#REF!)/1000)</f>
        <v>#REF!</v>
      </c>
    </row>
    <row r="463" spans="1:43" s="182" customFormat="1" ht="16.5" collapsed="1">
      <c r="A463" s="177"/>
      <c r="B463" s="15" t="s">
        <v>772</v>
      </c>
      <c r="C463" s="16" t="s">
        <v>261</v>
      </c>
      <c r="D463" s="19"/>
      <c r="E463" s="189"/>
      <c r="F463" s="190"/>
      <c r="G463" s="189"/>
      <c r="H463" s="211">
        <v>6279</v>
      </c>
      <c r="I463" s="211">
        <f t="shared" si="14"/>
        <v>8034</v>
      </c>
      <c r="J463" s="211">
        <f t="shared" si="15"/>
        <v>1755</v>
      </c>
      <c r="K463" s="186" t="str">
        <f>IF(SUM(法人!H463)=0,"",SUM(法人!H463)/1000)</f>
        <v/>
      </c>
      <c r="L463" s="181" t="str">
        <f>IF(SUM(地域!H463)=0,"",SUM(地域!H463)/1000)</f>
        <v/>
      </c>
      <c r="M463" s="181" t="str">
        <f>IF(SUM(相談!H463)=0,"",SUM(相談!H463)/1000)</f>
        <v/>
      </c>
      <c r="N463" s="181" t="str">
        <f>IF(SUM(相談!I463)=0,"",SUM(相談!I463)/1000)</f>
        <v/>
      </c>
      <c r="O463" s="181" t="str">
        <f>IF(SUM(相談!M463)=0,"",SUM(相談!M463)/1000)</f>
        <v/>
      </c>
      <c r="P463" s="181" t="str">
        <f>IF(SUM(相談!T463)=0,"",SUM(相談!T463)/1000)</f>
        <v/>
      </c>
      <c r="Q463" s="181" t="str">
        <f>IF(SUM(基金!H463)=0,"",SUM(基金!H463)/1000)</f>
        <v/>
      </c>
      <c r="R463" s="181" t="str">
        <f>IF(SUM(善銀!H463)=0,"",SUM(善銀!H463)/1000)</f>
        <v/>
      </c>
      <c r="S463" s="181" t="str">
        <f>IF(SUM(一般募金!H463)=0,"",SUM(一般募金!H463)/1000)</f>
        <v/>
      </c>
      <c r="T463" s="181" t="str">
        <f>IF(SUM(一般募金!I463)=0,"",SUM(一般募金!I463)/1000)</f>
        <v/>
      </c>
      <c r="U463" s="181" t="e">
        <f>IF(SUM(一般募金!#REF!)=0,"",SUM(一般募金!#REF!)/1000)</f>
        <v>#REF!</v>
      </c>
      <c r="V463" s="181" t="str">
        <f>IF(SUM(一般募金!K463)=0,"",SUM(一般募金!K463)/1000)</f>
        <v/>
      </c>
      <c r="W463" s="181" t="str">
        <f>IF(SUM(歳末募金!H463)=0,"",SUM(歳末募金!I463)/1000)</f>
        <v/>
      </c>
      <c r="X463" s="181" t="str">
        <f>IF(SUM(センター管理!H463)=0,"",SUM(センター管理!H463)/1000)</f>
        <v/>
      </c>
      <c r="Y463" s="181" t="str">
        <f>IF(SUM(センター管理!I463)=0,"",SUM(センター管理!I463)/1000)</f>
        <v/>
      </c>
      <c r="Z463" s="181" t="str">
        <f>IF(SUM(センター管理!K463)=0,"",SUM(センター管理!K463)/1000)</f>
        <v/>
      </c>
      <c r="AA463" s="181" t="e">
        <f>IF(SUM(センター管理!#REF!)=0,"",SUM(センター管理!#REF!)/1000)</f>
        <v>#REF!</v>
      </c>
      <c r="AB463" s="181" t="str">
        <f>IF(SUM(居宅!H463)=0,"",SUM(居宅!H463)/1000)</f>
        <v/>
      </c>
      <c r="AC463" s="181" t="str">
        <f>IF(SUM(居宅!I463)=0,"",SUM(居宅!I463)/1000)</f>
        <v/>
      </c>
      <c r="AD463" s="181" t="str">
        <f>IF(SUM(居宅!L463)=0,"",SUM(居宅!L463)/1000)</f>
        <v/>
      </c>
      <c r="AE463" s="181" t="str">
        <f>IF(SUM(居宅!AF463)=0,"",SUM(居宅!AF463)/1000)</f>
        <v/>
      </c>
      <c r="AF463" s="181" t="str">
        <f>IF(SUM(居宅!AJ463)=0,"",SUM(居宅!AJ463)/1000)</f>
        <v/>
      </c>
      <c r="AG463" s="181" t="str">
        <f>IF(SUM(居宅!AT463)=0,"",SUM(居宅!AT463)/1000)</f>
        <v/>
      </c>
      <c r="AH463" s="181" t="str">
        <f>IF(SUM(居宅!BA463)=0,"",SUM(居宅!BA463)/1000)</f>
        <v/>
      </c>
      <c r="AI463" s="181" t="str">
        <f>IF(SUM(作業所!H463)=0,"",SUM(作業所!H463)/1000)</f>
        <v/>
      </c>
      <c r="AJ463" s="181" t="str">
        <f>IF(SUM(作業所!I463)=0,"",SUM(作業所!I463)/1000)</f>
        <v/>
      </c>
      <c r="AK463" s="181" t="str">
        <f>IF(SUM(作業所!K463)=0,"",SUM(作業所!K463)/1000)</f>
        <v/>
      </c>
      <c r="AL463" s="181" t="str">
        <f>IF(SUM(作業所!R463)=0,"",SUM(作業所!R463)/1000)</f>
        <v/>
      </c>
      <c r="AM463" s="181">
        <f>IF(SUM('市受託(公益)'!H463)=0,"",SUM('市受託(公益)'!H463)/1000)</f>
        <v>8034</v>
      </c>
      <c r="AN463" s="187">
        <f>IF(SUM('市受託(公益)'!I463)=0,"",SUM('市受託(公益)'!I463)/1000)</f>
        <v>1795</v>
      </c>
      <c r="AO463" s="187">
        <f>IF(SUM('市受託(公益)'!K463)=0,"",SUM('市受託(公益)'!K463)/1000)</f>
        <v>2254</v>
      </c>
      <c r="AP463" s="187">
        <f>IF(SUM('市受託(公益)'!M463)=0,"",SUM('市受託(公益)'!M463)/1000)</f>
        <v>397</v>
      </c>
      <c r="AQ463" s="187" t="e">
        <f>IF(SUM('市受託(公益)'!#REF!)=0,"",SUM('市受託(公益)'!#REF!)/1000)</f>
        <v>#REF!</v>
      </c>
    </row>
    <row r="464" spans="1:43" ht="16.5" hidden="1" customHeight="1" outlineLevel="1">
      <c r="A464" s="183"/>
      <c r="B464" s="18"/>
      <c r="C464" s="184"/>
      <c r="D464" s="28" t="s">
        <v>772</v>
      </c>
      <c r="E464" s="83" t="s">
        <v>261</v>
      </c>
      <c r="F464" s="49"/>
      <c r="G464" s="185"/>
      <c r="H464" s="211">
        <v>6279</v>
      </c>
      <c r="I464" s="211">
        <f t="shared" si="14"/>
        <v>8034</v>
      </c>
      <c r="J464" s="211">
        <f t="shared" si="15"/>
        <v>1755</v>
      </c>
      <c r="K464" s="186" t="str">
        <f>IF(SUM(法人!H464)=0,"",SUM(法人!H464)/1000)</f>
        <v/>
      </c>
      <c r="L464" s="187" t="str">
        <f>IF(SUM(地域!H464)=0,"",SUM(地域!H464)/1000)</f>
        <v/>
      </c>
      <c r="M464" s="187" t="str">
        <f>IF(SUM(相談!H464)=0,"",SUM(相談!H464)/1000)</f>
        <v/>
      </c>
      <c r="N464" s="188" t="str">
        <f>IF(SUM(相談!I464)=0,"",SUM(相談!I464)/1000)</f>
        <v/>
      </c>
      <c r="O464" s="188" t="str">
        <f>IF(SUM(相談!M464)=0,"",SUM(相談!M464)/1000)</f>
        <v/>
      </c>
      <c r="P464" s="188" t="str">
        <f>IF(SUM(相談!T464)=0,"",SUM(相談!T464)/1000)</f>
        <v/>
      </c>
      <c r="Q464" s="187" t="str">
        <f>IF(SUM(基金!H464)=0,"",SUM(基金!H464)/1000)</f>
        <v/>
      </c>
      <c r="R464" s="181" t="str">
        <f>IF(SUM(善銀!H464)=0,"",SUM(善銀!H464)/1000)</f>
        <v/>
      </c>
      <c r="S464" s="187" t="str">
        <f>IF(SUM(一般募金!H464)=0,"",SUM(一般募金!H464)/1000)</f>
        <v/>
      </c>
      <c r="T464" s="188" t="str">
        <f>IF(SUM(一般募金!I464)=0,"",SUM(一般募金!I464)/1000)</f>
        <v/>
      </c>
      <c r="U464" s="188" t="e">
        <f>IF(SUM(一般募金!#REF!)=0,"",SUM(一般募金!#REF!)/1000)</f>
        <v>#REF!</v>
      </c>
      <c r="V464" s="188" t="str">
        <f>IF(SUM(一般募金!K464)=0,"",SUM(一般募金!K464)/1000)</f>
        <v/>
      </c>
      <c r="W464" s="187" t="str">
        <f>IF(SUM(歳末募金!H464)=0,"",SUM(歳末募金!I464)/1000)</f>
        <v/>
      </c>
      <c r="X464" s="187" t="str">
        <f>IF(SUM(センター管理!H464)=0,"",SUM(センター管理!H464)/1000)</f>
        <v/>
      </c>
      <c r="Y464" s="188" t="str">
        <f>IF(SUM(センター管理!I464)=0,"",SUM(センター管理!I464)/1000)</f>
        <v/>
      </c>
      <c r="Z464" s="188" t="str">
        <f>IF(SUM(センター管理!K464)=0,"",SUM(センター管理!K464)/1000)</f>
        <v/>
      </c>
      <c r="AA464" s="188" t="e">
        <f>IF(SUM(センター管理!#REF!)=0,"",SUM(センター管理!#REF!)/1000)</f>
        <v>#REF!</v>
      </c>
      <c r="AB464" s="187" t="str">
        <f>IF(SUM(居宅!H464)=0,"",SUM(居宅!H464)/1000)</f>
        <v/>
      </c>
      <c r="AC464" s="188" t="str">
        <f>IF(SUM(居宅!I464)=0,"",SUM(居宅!I464)/1000)</f>
        <v/>
      </c>
      <c r="AD464" s="188" t="str">
        <f>IF(SUM(居宅!L464)=0,"",SUM(居宅!L464)/1000)</f>
        <v/>
      </c>
      <c r="AE464" s="188" t="str">
        <f>IF(SUM(居宅!AF464)=0,"",SUM(居宅!AF464)/1000)</f>
        <v/>
      </c>
      <c r="AF464" s="188" t="str">
        <f>IF(SUM(居宅!AJ464)=0,"",SUM(居宅!AJ464)/1000)</f>
        <v/>
      </c>
      <c r="AG464" s="188" t="str">
        <f>IF(SUM(居宅!AT464)=0,"",SUM(居宅!AT464)/1000)</f>
        <v/>
      </c>
      <c r="AH464" s="188" t="str">
        <f>IF(SUM(居宅!BA464)=0,"",SUM(居宅!BA464)/1000)</f>
        <v/>
      </c>
      <c r="AI464" s="187" t="str">
        <f>IF(SUM(作業所!H464)=0,"",SUM(作業所!H464)/1000)</f>
        <v/>
      </c>
      <c r="AJ464" s="188" t="str">
        <f>IF(SUM(作業所!I464)=0,"",SUM(作業所!I464)/1000)</f>
        <v/>
      </c>
      <c r="AK464" s="188" t="str">
        <f>IF(SUM(作業所!K464)=0,"",SUM(作業所!K464)/1000)</f>
        <v/>
      </c>
      <c r="AL464" s="188" t="str">
        <f>IF(SUM(作業所!R464)=0,"",SUM(作業所!R464)/1000)</f>
        <v/>
      </c>
      <c r="AM464" s="187">
        <f>IF(SUM('市受託(公益)'!H464)=0,"",SUM('市受託(公益)'!H464)/1000)</f>
        <v>8034</v>
      </c>
      <c r="AN464" s="188">
        <f>IF(SUM('市受託(公益)'!I464)=0,"",SUM('市受託(公益)'!I464)/1000)</f>
        <v>1795</v>
      </c>
      <c r="AO464" s="188">
        <f>IF(SUM('市受託(公益)'!K464)=0,"",SUM('市受託(公益)'!K464)/1000)</f>
        <v>2254</v>
      </c>
      <c r="AP464" s="188">
        <f>IF(SUM('市受託(公益)'!M464)=0,"",SUM('市受託(公益)'!M464)/1000)</f>
        <v>397</v>
      </c>
      <c r="AQ464" s="188" t="e">
        <f>IF(SUM('市受託(公益)'!#REF!)=0,"",SUM('市受託(公益)'!#REF!)/1000)</f>
        <v>#REF!</v>
      </c>
    </row>
    <row r="465" spans="1:43" s="182" customFormat="1" ht="16.5" collapsed="1">
      <c r="A465" s="177"/>
      <c r="B465" s="15" t="s">
        <v>627</v>
      </c>
      <c r="C465" s="16" t="s">
        <v>262</v>
      </c>
      <c r="D465" s="19"/>
      <c r="E465" s="185"/>
      <c r="F465" s="28"/>
      <c r="G465" s="189"/>
      <c r="H465" s="211">
        <v>95713</v>
      </c>
      <c r="I465" s="211">
        <f t="shared" si="14"/>
        <v>75554</v>
      </c>
      <c r="J465" s="211">
        <f t="shared" si="15"/>
        <v>-20159</v>
      </c>
      <c r="K465" s="186">
        <f>IF(SUM(法人!H465)=0,"",SUM(法人!H465)/1000)</f>
        <v>48526</v>
      </c>
      <c r="L465" s="181">
        <f>IF(SUM(地域!H465)=0,"",SUM(地域!H465)/1000)</f>
        <v>2666</v>
      </c>
      <c r="M465" s="181">
        <f>IF(SUM(相談!H465)=0,"",SUM(相談!H465)/1000)</f>
        <v>1841</v>
      </c>
      <c r="N465" s="181">
        <f>IF(SUM(相談!I465)=0,"",SUM(相談!I465)/1000)</f>
        <v>1771</v>
      </c>
      <c r="O465" s="181">
        <f>IF(SUM(相談!M465)=0,"",SUM(相談!M465)/1000)</f>
        <v>70</v>
      </c>
      <c r="P465" s="181" t="str">
        <f>IF(SUM(相談!T465)=0,"",SUM(相談!T465)/1000)</f>
        <v/>
      </c>
      <c r="Q465" s="181">
        <f>IF(SUM(基金!H465)=0,"",SUM(基金!H465)/1000)</f>
        <v>150</v>
      </c>
      <c r="R465" s="181">
        <f>IF(SUM(善銀!H465)=0,"",SUM(善銀!H465)/1000)</f>
        <v>1268</v>
      </c>
      <c r="S465" s="181" t="str">
        <f>IF(SUM(一般募金!H465)=0,"",SUM(一般募金!H465)/1000)</f>
        <v/>
      </c>
      <c r="T465" s="181" t="str">
        <f>IF(SUM(一般募金!I465)=0,"",SUM(一般募金!I465)/1000)</f>
        <v/>
      </c>
      <c r="U465" s="181" t="e">
        <f>IF(SUM(一般募金!#REF!)=0,"",SUM(一般募金!#REF!)/1000)</f>
        <v>#REF!</v>
      </c>
      <c r="V465" s="181" t="str">
        <f>IF(SUM(一般募金!K465)=0,"",SUM(一般募金!K465)/1000)</f>
        <v/>
      </c>
      <c r="W465" s="181" t="str">
        <f>IF(SUM(歳末募金!H465)=0,"",SUM(歳末募金!I465)/1000)</f>
        <v/>
      </c>
      <c r="X465" s="181">
        <f>IF(SUM(センター管理!H465)=0,"",SUM(センター管理!H465)/1000)</f>
        <v>146</v>
      </c>
      <c r="Y465" s="181" t="str">
        <f>IF(SUM(センター管理!I465)=0,"",SUM(センター管理!I465)/1000)</f>
        <v/>
      </c>
      <c r="Z465" s="181">
        <f>IF(SUM(センター管理!K465)=0,"",SUM(センター管理!K465)/1000)</f>
        <v>146</v>
      </c>
      <c r="AA465" s="181" t="e">
        <f>IF(SUM(センター管理!#REF!)=0,"",SUM(センター管理!#REF!)/1000)</f>
        <v>#REF!</v>
      </c>
      <c r="AB465" s="181">
        <f>IF(SUM(居宅!H465)=0,"",SUM(居宅!H465)/1000)</f>
        <v>18447</v>
      </c>
      <c r="AC465" s="181">
        <f>IF(SUM(居宅!I465)=0,"",SUM(居宅!I465)/1000)</f>
        <v>107</v>
      </c>
      <c r="AD465" s="181">
        <f>IF(SUM(居宅!L465)=0,"",SUM(居宅!L465)/1000)</f>
        <v>12964</v>
      </c>
      <c r="AE465" s="181">
        <f>IF(SUM(居宅!AF465)=0,"",SUM(居宅!AF465)/1000)</f>
        <v>8</v>
      </c>
      <c r="AF465" s="181">
        <f>IF(SUM(居宅!AJ465)=0,"",SUM(居宅!AJ465)/1000)</f>
        <v>3216</v>
      </c>
      <c r="AG465" s="181" t="str">
        <f>IF(SUM(居宅!AT465)=0,"",SUM(居宅!AT465)/1000)</f>
        <v/>
      </c>
      <c r="AH465" s="181">
        <f>IF(SUM(居宅!BA465)=0,"",SUM(居宅!BA465)/1000)</f>
        <v>2086</v>
      </c>
      <c r="AI465" s="181">
        <f>IF(SUM(作業所!H465)=0,"",SUM(作業所!H465)/1000)</f>
        <v>2510</v>
      </c>
      <c r="AJ465" s="181" t="str">
        <f>IF(SUM(作業所!I465)=0,"",SUM(作業所!I465)/1000)</f>
        <v/>
      </c>
      <c r="AK465" s="181">
        <f>IF(SUM(作業所!K465)=0,"",SUM(作業所!K465)/1000)</f>
        <v>2510</v>
      </c>
      <c r="AL465" s="181" t="str">
        <f>IF(SUM(作業所!R465)=0,"",SUM(作業所!R465)/1000)</f>
        <v/>
      </c>
      <c r="AM465" s="181" t="str">
        <f>IF(SUM('市受託(公益)'!H465)=0,"",SUM('市受託(公益)'!H465)/1000)</f>
        <v/>
      </c>
      <c r="AN465" s="187" t="str">
        <f>IF(SUM('市受託(公益)'!I465)=0,"",SUM('市受託(公益)'!I465)/1000)</f>
        <v/>
      </c>
      <c r="AO465" s="187" t="str">
        <f>IF(SUM('市受託(公益)'!K465)=0,"",SUM('市受託(公益)'!K465)/1000)</f>
        <v/>
      </c>
      <c r="AP465" s="187" t="str">
        <f>IF(SUM('市受託(公益)'!M465)=0,"",SUM('市受託(公益)'!M465)/1000)</f>
        <v/>
      </c>
      <c r="AQ465" s="187" t="e">
        <f>IF(SUM('市受託(公益)'!#REF!)=0,"",SUM('市受託(公益)'!#REF!)/1000)</f>
        <v>#REF!</v>
      </c>
    </row>
    <row r="466" spans="1:43" ht="16.5" hidden="1" customHeight="1" outlineLevel="1">
      <c r="A466" s="183"/>
      <c r="B466" s="18"/>
      <c r="C466" s="184"/>
      <c r="D466" s="28" t="s">
        <v>627</v>
      </c>
      <c r="E466" s="83" t="s">
        <v>262</v>
      </c>
      <c r="F466" s="49"/>
      <c r="G466" s="185"/>
      <c r="H466" s="211">
        <v>95713</v>
      </c>
      <c r="I466" s="211">
        <f t="shared" si="14"/>
        <v>75554</v>
      </c>
      <c r="J466" s="211">
        <f t="shared" si="15"/>
        <v>-20159</v>
      </c>
      <c r="K466" s="186">
        <f>IF(SUM(法人!H466)=0,"",SUM(法人!H466)/1000)</f>
        <v>48526</v>
      </c>
      <c r="L466" s="187">
        <f>IF(SUM(地域!H466)=0,"",SUM(地域!H466)/1000)</f>
        <v>2666</v>
      </c>
      <c r="M466" s="187">
        <f>IF(SUM(相談!H466)=0,"",SUM(相談!H466)/1000)</f>
        <v>1841</v>
      </c>
      <c r="N466" s="188">
        <f>IF(SUM(相談!I466)=0,"",SUM(相談!I466)/1000)</f>
        <v>1771</v>
      </c>
      <c r="O466" s="188">
        <f>IF(SUM(相談!M466)=0,"",SUM(相談!M466)/1000)</f>
        <v>70</v>
      </c>
      <c r="P466" s="188" t="str">
        <f>IF(SUM(相談!T466)=0,"",SUM(相談!T466)/1000)</f>
        <v/>
      </c>
      <c r="Q466" s="187">
        <f>IF(SUM(基金!H466)=0,"",SUM(基金!H466)/1000)</f>
        <v>150</v>
      </c>
      <c r="R466" s="181">
        <f>IF(SUM(善銀!H466)=0,"",SUM(善銀!H466)/1000)</f>
        <v>1268</v>
      </c>
      <c r="S466" s="187" t="str">
        <f>IF(SUM(一般募金!H466)=0,"",SUM(一般募金!H466)/1000)</f>
        <v/>
      </c>
      <c r="T466" s="188" t="str">
        <f>IF(SUM(一般募金!I466)=0,"",SUM(一般募金!I466)/1000)</f>
        <v/>
      </c>
      <c r="U466" s="188" t="e">
        <f>IF(SUM(一般募金!#REF!)=0,"",SUM(一般募金!#REF!)/1000)</f>
        <v>#REF!</v>
      </c>
      <c r="V466" s="188" t="str">
        <f>IF(SUM(一般募金!K466)=0,"",SUM(一般募金!K466)/1000)</f>
        <v/>
      </c>
      <c r="W466" s="187" t="str">
        <f>IF(SUM(歳末募金!H466)=0,"",SUM(歳末募金!I466)/1000)</f>
        <v/>
      </c>
      <c r="X466" s="187">
        <f>IF(SUM(センター管理!H466)=0,"",SUM(センター管理!H466)/1000)</f>
        <v>146</v>
      </c>
      <c r="Y466" s="188" t="str">
        <f>IF(SUM(センター管理!I466)=0,"",SUM(センター管理!I466)/1000)</f>
        <v/>
      </c>
      <c r="Z466" s="188">
        <f>IF(SUM(センター管理!K466)=0,"",SUM(センター管理!K466)/1000)</f>
        <v>146</v>
      </c>
      <c r="AA466" s="188" t="e">
        <f>IF(SUM(センター管理!#REF!)=0,"",SUM(センター管理!#REF!)/1000)</f>
        <v>#REF!</v>
      </c>
      <c r="AB466" s="187">
        <f>IF(SUM(居宅!H466)=0,"",SUM(居宅!H466)/1000)</f>
        <v>18447</v>
      </c>
      <c r="AC466" s="188">
        <f>IF(SUM(居宅!I466)=0,"",SUM(居宅!I466)/1000)</f>
        <v>107</v>
      </c>
      <c r="AD466" s="188">
        <f>IF(SUM(居宅!L466)=0,"",SUM(居宅!L466)/1000)</f>
        <v>12964</v>
      </c>
      <c r="AE466" s="188">
        <f>IF(SUM(居宅!AF466)=0,"",SUM(居宅!AF466)/1000)</f>
        <v>8</v>
      </c>
      <c r="AF466" s="188">
        <f>IF(SUM(居宅!AJ466)=0,"",SUM(居宅!AJ466)/1000)</f>
        <v>3216</v>
      </c>
      <c r="AG466" s="188" t="str">
        <f>IF(SUM(居宅!AT466)=0,"",SUM(居宅!AT466)/1000)</f>
        <v/>
      </c>
      <c r="AH466" s="188">
        <f>IF(SUM(居宅!BA466)=0,"",SUM(居宅!BA466)/1000)</f>
        <v>2086</v>
      </c>
      <c r="AI466" s="187">
        <f>IF(SUM(作業所!H466)=0,"",SUM(作業所!H466)/1000)</f>
        <v>2510</v>
      </c>
      <c r="AJ466" s="188" t="str">
        <f>IF(SUM(作業所!I466)=0,"",SUM(作業所!I466)/1000)</f>
        <v/>
      </c>
      <c r="AK466" s="188">
        <f>IF(SUM(作業所!K466)=0,"",SUM(作業所!K466)/1000)</f>
        <v>2510</v>
      </c>
      <c r="AL466" s="188" t="str">
        <f>IF(SUM(作業所!R466)=0,"",SUM(作業所!R466)/1000)</f>
        <v/>
      </c>
      <c r="AM466" s="187" t="str">
        <f>IF(SUM('市受託(公益)'!H466)=0,"",SUM('市受託(公益)'!H466)/1000)</f>
        <v/>
      </c>
      <c r="AN466" s="188" t="str">
        <f>IF(SUM('市受託(公益)'!I466)=0,"",SUM('市受託(公益)'!I466)/1000)</f>
        <v/>
      </c>
      <c r="AO466" s="188" t="str">
        <f>IF(SUM('市受託(公益)'!K466)=0,"",SUM('市受託(公益)'!K466)/1000)</f>
        <v/>
      </c>
      <c r="AP466" s="188" t="str">
        <f>IF(SUM('市受託(公益)'!M466)=0,"",SUM('市受託(公益)'!M466)/1000)</f>
        <v/>
      </c>
      <c r="AQ466" s="188" t="e">
        <f>IF(SUM('市受託(公益)'!#REF!)=0,"",SUM('市受託(公益)'!#REF!)/1000)</f>
        <v>#REF!</v>
      </c>
    </row>
    <row r="467" spans="1:43" s="182" customFormat="1" ht="16.5" collapsed="1">
      <c r="A467" s="177"/>
      <c r="B467" s="15" t="s">
        <v>628</v>
      </c>
      <c r="C467" s="16" t="s">
        <v>263</v>
      </c>
      <c r="D467" s="19"/>
      <c r="E467" s="185"/>
      <c r="F467" s="28"/>
      <c r="G467" s="189"/>
      <c r="H467" s="211">
        <v>118530</v>
      </c>
      <c r="I467" s="211">
        <f t="shared" si="14"/>
        <v>131156</v>
      </c>
      <c r="J467" s="211">
        <f t="shared" si="15"/>
        <v>12626</v>
      </c>
      <c r="K467" s="186" t="str">
        <f>IF(SUM(法人!H467)=0,"",SUM(法人!H467)/1000)</f>
        <v/>
      </c>
      <c r="L467" s="181">
        <f>IF(SUM(地域!H467)=0,"",SUM(地域!H467)/1000)</f>
        <v>16018</v>
      </c>
      <c r="M467" s="181">
        <f>IF(SUM(相談!H467)=0,"",SUM(相談!H467)/1000)</f>
        <v>12599</v>
      </c>
      <c r="N467" s="181" t="str">
        <f>IF(SUM(相談!I467)=0,"",SUM(相談!I467)/1000)</f>
        <v/>
      </c>
      <c r="O467" s="181">
        <f>IF(SUM(相談!M467)=0,"",SUM(相談!M467)/1000)</f>
        <v>9248</v>
      </c>
      <c r="P467" s="181">
        <f>IF(SUM(相談!T467)=0,"",SUM(相談!T467)/1000)</f>
        <v>3351</v>
      </c>
      <c r="Q467" s="181" t="str">
        <f>IF(SUM(基金!H467)=0,"",SUM(基金!H467)/1000)</f>
        <v/>
      </c>
      <c r="R467" s="181" t="str">
        <f>IF(SUM(善銀!H467)=0,"",SUM(善銀!H467)/1000)</f>
        <v/>
      </c>
      <c r="S467" s="181" t="str">
        <f>IF(SUM(一般募金!H467)=0,"",SUM(一般募金!H467)/1000)</f>
        <v/>
      </c>
      <c r="T467" s="181" t="str">
        <f>IF(SUM(一般募金!I467)=0,"",SUM(一般募金!I467)/1000)</f>
        <v/>
      </c>
      <c r="U467" s="181" t="e">
        <f>IF(SUM(一般募金!#REF!)=0,"",SUM(一般募金!#REF!)/1000)</f>
        <v>#REF!</v>
      </c>
      <c r="V467" s="181" t="str">
        <f>IF(SUM(一般募金!K467)=0,"",SUM(一般募金!K467)/1000)</f>
        <v/>
      </c>
      <c r="W467" s="181" t="str">
        <f>IF(SUM(歳末募金!H467)=0,"",SUM(歳末募金!I467)/1000)</f>
        <v/>
      </c>
      <c r="X467" s="181" t="str">
        <f>IF(SUM(センター管理!H467)=0,"",SUM(センター管理!H467)/1000)</f>
        <v/>
      </c>
      <c r="Y467" s="181" t="str">
        <f>IF(SUM(センター管理!I467)=0,"",SUM(センター管理!I467)/1000)</f>
        <v/>
      </c>
      <c r="Z467" s="181" t="str">
        <f>IF(SUM(センター管理!K467)=0,"",SUM(センター管理!K467)/1000)</f>
        <v/>
      </c>
      <c r="AA467" s="181" t="e">
        <f>IF(SUM(センター管理!#REF!)=0,"",SUM(センター管理!#REF!)/1000)</f>
        <v>#REF!</v>
      </c>
      <c r="AB467" s="181">
        <f>IF(SUM(居宅!H467)=0,"",SUM(居宅!H467)/1000)</f>
        <v>101350</v>
      </c>
      <c r="AC467" s="181">
        <f>IF(SUM(居宅!I467)=0,"",SUM(居宅!I467)/1000)</f>
        <v>1697</v>
      </c>
      <c r="AD467" s="181">
        <f>IF(SUM(居宅!L467)=0,"",SUM(居宅!L467)/1000)</f>
        <v>60749</v>
      </c>
      <c r="AE467" s="181">
        <f>IF(SUM(居宅!AF467)=0,"",SUM(居宅!AF467)/1000)</f>
        <v>2726</v>
      </c>
      <c r="AF467" s="181">
        <f>IF(SUM(居宅!AJ467)=0,"",SUM(居宅!AJ467)/1000)</f>
        <v>12560</v>
      </c>
      <c r="AG467" s="181">
        <f>IF(SUM(居宅!AT467)=0,"",SUM(居宅!AT467)/1000)</f>
        <v>8357</v>
      </c>
      <c r="AH467" s="181">
        <f>IF(SUM(居宅!BA467)=0,"",SUM(居宅!BA467)/1000)</f>
        <v>15261</v>
      </c>
      <c r="AI467" s="181">
        <f>IF(SUM(作業所!H467)=0,"",SUM(作業所!H467)/1000)</f>
        <v>1189</v>
      </c>
      <c r="AJ467" s="181" t="str">
        <f>IF(SUM(作業所!I467)=0,"",SUM(作業所!I467)/1000)</f>
        <v/>
      </c>
      <c r="AK467" s="181">
        <f>IF(SUM(作業所!K467)=0,"",SUM(作業所!K467)/1000)</f>
        <v>1189</v>
      </c>
      <c r="AL467" s="181" t="str">
        <f>IF(SUM(作業所!R467)=0,"",SUM(作業所!R467)/1000)</f>
        <v/>
      </c>
      <c r="AM467" s="181" t="str">
        <f>IF(SUM('市受託(公益)'!H467)=0,"",SUM('市受託(公益)'!H467)/1000)</f>
        <v/>
      </c>
      <c r="AN467" s="187" t="str">
        <f>IF(SUM('市受託(公益)'!I467)=0,"",SUM('市受託(公益)'!I467)/1000)</f>
        <v/>
      </c>
      <c r="AO467" s="187" t="str">
        <f>IF(SUM('市受託(公益)'!K467)=0,"",SUM('市受託(公益)'!K467)/1000)</f>
        <v/>
      </c>
      <c r="AP467" s="187" t="str">
        <f>IF(SUM('市受託(公益)'!M467)=0,"",SUM('市受託(公益)'!M467)/1000)</f>
        <v/>
      </c>
      <c r="AQ467" s="187" t="e">
        <f>IF(SUM('市受託(公益)'!#REF!)=0,"",SUM('市受託(公益)'!#REF!)/1000)</f>
        <v>#REF!</v>
      </c>
    </row>
    <row r="468" spans="1:43" ht="16.5" hidden="1" customHeight="1" outlineLevel="1">
      <c r="A468" s="183"/>
      <c r="B468" s="18"/>
      <c r="C468" s="184"/>
      <c r="D468" s="28" t="s">
        <v>628</v>
      </c>
      <c r="E468" s="83" t="s">
        <v>263</v>
      </c>
      <c r="F468" s="49"/>
      <c r="G468" s="185"/>
      <c r="H468" s="211">
        <v>118530</v>
      </c>
      <c r="I468" s="211">
        <f t="shared" si="14"/>
        <v>131156</v>
      </c>
      <c r="J468" s="211">
        <f t="shared" si="15"/>
        <v>12626</v>
      </c>
      <c r="K468" s="186" t="str">
        <f>IF(SUM(法人!H468)=0,"",SUM(法人!H468)/1000)</f>
        <v/>
      </c>
      <c r="L468" s="187">
        <f>IF(SUM(地域!H468)=0,"",SUM(地域!H468)/1000)</f>
        <v>16018</v>
      </c>
      <c r="M468" s="187">
        <f>IF(SUM(相談!H468)=0,"",SUM(相談!H468)/1000)</f>
        <v>12599</v>
      </c>
      <c r="N468" s="188" t="str">
        <f>IF(SUM(相談!I468)=0,"",SUM(相談!I468)/1000)</f>
        <v/>
      </c>
      <c r="O468" s="188">
        <f>IF(SUM(相談!M468)=0,"",SUM(相談!M468)/1000)</f>
        <v>9248</v>
      </c>
      <c r="P468" s="188">
        <f>IF(SUM(相談!T468)=0,"",SUM(相談!T468)/1000)</f>
        <v>3351</v>
      </c>
      <c r="Q468" s="187" t="str">
        <f>IF(SUM(基金!H468)=0,"",SUM(基金!H468)/1000)</f>
        <v/>
      </c>
      <c r="R468" s="181" t="str">
        <f>IF(SUM(善銀!H468)=0,"",SUM(善銀!H468)/1000)</f>
        <v/>
      </c>
      <c r="S468" s="187" t="str">
        <f>IF(SUM(一般募金!H468)=0,"",SUM(一般募金!H468)/1000)</f>
        <v/>
      </c>
      <c r="T468" s="188" t="str">
        <f>IF(SUM(一般募金!I468)=0,"",SUM(一般募金!I468)/1000)</f>
        <v/>
      </c>
      <c r="U468" s="188" t="e">
        <f>IF(SUM(一般募金!#REF!)=0,"",SUM(一般募金!#REF!)/1000)</f>
        <v>#REF!</v>
      </c>
      <c r="V468" s="188" t="str">
        <f>IF(SUM(一般募金!K468)=0,"",SUM(一般募金!K468)/1000)</f>
        <v/>
      </c>
      <c r="W468" s="187" t="str">
        <f>IF(SUM(歳末募金!H468)=0,"",SUM(歳末募金!I468)/1000)</f>
        <v/>
      </c>
      <c r="X468" s="187" t="str">
        <f>IF(SUM(センター管理!H468)=0,"",SUM(センター管理!H468)/1000)</f>
        <v/>
      </c>
      <c r="Y468" s="188" t="str">
        <f>IF(SUM(センター管理!I468)=0,"",SUM(センター管理!I468)/1000)</f>
        <v/>
      </c>
      <c r="Z468" s="188" t="str">
        <f>IF(SUM(センター管理!K468)=0,"",SUM(センター管理!K468)/1000)</f>
        <v/>
      </c>
      <c r="AA468" s="188" t="e">
        <f>IF(SUM(センター管理!#REF!)=0,"",SUM(センター管理!#REF!)/1000)</f>
        <v>#REF!</v>
      </c>
      <c r="AB468" s="187">
        <f>IF(SUM(居宅!H468)=0,"",SUM(居宅!H468)/1000)</f>
        <v>101350</v>
      </c>
      <c r="AC468" s="188">
        <f>IF(SUM(居宅!I468)=0,"",SUM(居宅!I468)/1000)</f>
        <v>1697</v>
      </c>
      <c r="AD468" s="188">
        <f>IF(SUM(居宅!L468)=0,"",SUM(居宅!L468)/1000)</f>
        <v>60749</v>
      </c>
      <c r="AE468" s="188">
        <f>IF(SUM(居宅!AF468)=0,"",SUM(居宅!AF468)/1000)</f>
        <v>2726</v>
      </c>
      <c r="AF468" s="188">
        <f>IF(SUM(居宅!AJ468)=0,"",SUM(居宅!AJ468)/1000)</f>
        <v>12560</v>
      </c>
      <c r="AG468" s="188">
        <f>IF(SUM(居宅!AT468)=0,"",SUM(居宅!AT468)/1000)</f>
        <v>8357</v>
      </c>
      <c r="AH468" s="188">
        <f>IF(SUM(居宅!BA468)=0,"",SUM(居宅!BA468)/1000)</f>
        <v>15261</v>
      </c>
      <c r="AI468" s="187">
        <f>IF(SUM(作業所!H468)=0,"",SUM(作業所!H468)/1000)</f>
        <v>1189</v>
      </c>
      <c r="AJ468" s="188" t="str">
        <f>IF(SUM(作業所!I468)=0,"",SUM(作業所!I468)/1000)</f>
        <v/>
      </c>
      <c r="AK468" s="188">
        <f>IF(SUM(作業所!K468)=0,"",SUM(作業所!K468)/1000)</f>
        <v>1189</v>
      </c>
      <c r="AL468" s="188" t="str">
        <f>IF(SUM(作業所!R468)=0,"",SUM(作業所!R468)/1000)</f>
        <v/>
      </c>
      <c r="AM468" s="187" t="str">
        <f>IF(SUM('市受託(公益)'!H468)=0,"",SUM('市受託(公益)'!H468)/1000)</f>
        <v/>
      </c>
      <c r="AN468" s="188" t="str">
        <f>IF(SUM('市受託(公益)'!I468)=0,"",SUM('市受託(公益)'!I468)/1000)</f>
        <v/>
      </c>
      <c r="AO468" s="188" t="str">
        <f>IF(SUM('市受託(公益)'!K468)=0,"",SUM('市受託(公益)'!K468)/1000)</f>
        <v/>
      </c>
      <c r="AP468" s="188" t="str">
        <f>IF(SUM('市受託(公益)'!M468)=0,"",SUM('市受託(公益)'!M468)/1000)</f>
        <v/>
      </c>
      <c r="AQ468" s="188" t="e">
        <f>IF(SUM('市受託(公益)'!#REF!)=0,"",SUM('市受託(公益)'!#REF!)/1000)</f>
        <v>#REF!</v>
      </c>
    </row>
    <row r="469" spans="1:43" s="182" customFormat="1" ht="16.5" collapsed="1">
      <c r="A469" s="177"/>
      <c r="B469" s="15" t="s">
        <v>749</v>
      </c>
      <c r="C469" s="16" t="s">
        <v>264</v>
      </c>
      <c r="D469" s="19"/>
      <c r="E469" s="189"/>
      <c r="F469" s="190"/>
      <c r="G469" s="189"/>
      <c r="H469" s="211" t="s">
        <v>771</v>
      </c>
      <c r="I469" s="211" t="str">
        <f t="shared" si="14"/>
        <v/>
      </c>
      <c r="J469" s="211" t="str">
        <f t="shared" si="15"/>
        <v xml:space="preserve"> </v>
      </c>
      <c r="K469" s="186" t="str">
        <f>IF(SUM(法人!H469)=0,"",SUM(法人!H469)/1000)</f>
        <v/>
      </c>
      <c r="L469" s="181" t="str">
        <f>IF(SUM(地域!H469)=0,"",SUM(地域!H469)/1000)</f>
        <v/>
      </c>
      <c r="M469" s="181" t="str">
        <f>IF(SUM(相談!H469)=0,"",SUM(相談!H469)/1000)</f>
        <v/>
      </c>
      <c r="N469" s="181" t="str">
        <f>IF(SUM(相談!I469)=0,"",SUM(相談!I469)/1000)</f>
        <v/>
      </c>
      <c r="O469" s="181" t="str">
        <f>IF(SUM(相談!M469)=0,"",SUM(相談!M469)/1000)</f>
        <v/>
      </c>
      <c r="P469" s="181" t="str">
        <f>IF(SUM(相談!T469)=0,"",SUM(相談!T469)/1000)</f>
        <v/>
      </c>
      <c r="Q469" s="181" t="str">
        <f>IF(SUM(基金!H469)=0,"",SUM(基金!H469)/1000)</f>
        <v/>
      </c>
      <c r="R469" s="181" t="str">
        <f>IF(SUM(善銀!H469)=0,"",SUM(善銀!H469)/1000)</f>
        <v/>
      </c>
      <c r="S469" s="181" t="str">
        <f>IF(SUM(一般募金!H469)=0,"",SUM(一般募金!H469)/1000)</f>
        <v/>
      </c>
      <c r="T469" s="181" t="str">
        <f>IF(SUM(一般募金!I469)=0,"",SUM(一般募金!I469)/1000)</f>
        <v/>
      </c>
      <c r="U469" s="181" t="e">
        <f>IF(SUM(一般募金!#REF!)=0,"",SUM(一般募金!#REF!)/1000)</f>
        <v>#REF!</v>
      </c>
      <c r="V469" s="181" t="str">
        <f>IF(SUM(一般募金!K469)=0,"",SUM(一般募金!K469)/1000)</f>
        <v/>
      </c>
      <c r="W469" s="181" t="str">
        <f>IF(SUM(歳末募金!H469)=0,"",SUM(歳末募金!I469)/1000)</f>
        <v/>
      </c>
      <c r="X469" s="181" t="str">
        <f>IF(SUM(センター管理!H469)=0,"",SUM(センター管理!H469)/1000)</f>
        <v/>
      </c>
      <c r="Y469" s="181" t="str">
        <f>IF(SUM(センター管理!I469)=0,"",SUM(センター管理!I469)/1000)</f>
        <v/>
      </c>
      <c r="Z469" s="181" t="str">
        <f>IF(SUM(センター管理!K469)=0,"",SUM(センター管理!K469)/1000)</f>
        <v/>
      </c>
      <c r="AA469" s="181" t="e">
        <f>IF(SUM(センター管理!#REF!)=0,"",SUM(センター管理!#REF!)/1000)</f>
        <v>#REF!</v>
      </c>
      <c r="AB469" s="181" t="str">
        <f>IF(SUM(居宅!H469)=0,"",SUM(居宅!H469)/1000)</f>
        <v/>
      </c>
      <c r="AC469" s="181" t="str">
        <f>IF(SUM(居宅!I469)=0,"",SUM(居宅!I469)/1000)</f>
        <v/>
      </c>
      <c r="AD469" s="181" t="str">
        <f>IF(SUM(居宅!L469)=0,"",SUM(居宅!L469)/1000)</f>
        <v/>
      </c>
      <c r="AE469" s="181" t="str">
        <f>IF(SUM(居宅!AF469)=0,"",SUM(居宅!AF469)/1000)</f>
        <v/>
      </c>
      <c r="AF469" s="181" t="str">
        <f>IF(SUM(居宅!AJ469)=0,"",SUM(居宅!AJ469)/1000)</f>
        <v/>
      </c>
      <c r="AG469" s="181" t="str">
        <f>IF(SUM(居宅!AT469)=0,"",SUM(居宅!AT469)/1000)</f>
        <v/>
      </c>
      <c r="AH469" s="181" t="str">
        <f>IF(SUM(居宅!BA469)=0,"",SUM(居宅!BA469)/1000)</f>
        <v/>
      </c>
      <c r="AI469" s="181" t="str">
        <f>IF(SUM(作業所!H469)=0,"",SUM(作業所!H469)/1000)</f>
        <v/>
      </c>
      <c r="AJ469" s="181" t="str">
        <f>IF(SUM(作業所!I469)=0,"",SUM(作業所!I469)/1000)</f>
        <v/>
      </c>
      <c r="AK469" s="181" t="str">
        <f>IF(SUM(作業所!K469)=0,"",SUM(作業所!K469)/1000)</f>
        <v/>
      </c>
      <c r="AL469" s="181" t="str">
        <f>IF(SUM(作業所!R469)=0,"",SUM(作業所!R469)/1000)</f>
        <v/>
      </c>
      <c r="AM469" s="181" t="str">
        <f>IF(SUM('市受託(公益)'!H469)=0,"",SUM('市受託(公益)'!H469)/1000)</f>
        <v/>
      </c>
      <c r="AN469" s="187" t="str">
        <f>IF(SUM('市受託(公益)'!I469)=0,"",SUM('市受託(公益)'!I469)/1000)</f>
        <v/>
      </c>
      <c r="AO469" s="187" t="str">
        <f>IF(SUM('市受託(公益)'!K469)=0,"",SUM('市受託(公益)'!K469)/1000)</f>
        <v/>
      </c>
      <c r="AP469" s="187" t="str">
        <f>IF(SUM('市受託(公益)'!M469)=0,"",SUM('市受託(公益)'!M469)/1000)</f>
        <v/>
      </c>
      <c r="AQ469" s="187" t="e">
        <f>IF(SUM('市受託(公益)'!#REF!)=0,"",SUM('市受託(公益)'!#REF!)/1000)</f>
        <v>#REF!</v>
      </c>
    </row>
    <row r="470" spans="1:43" ht="16.5" hidden="1" customHeight="1" outlineLevel="1">
      <c r="A470" s="183"/>
      <c r="B470" s="18"/>
      <c r="C470" s="184"/>
      <c r="D470" s="28" t="s">
        <v>769</v>
      </c>
      <c r="E470" s="48" t="s">
        <v>265</v>
      </c>
      <c r="F470" s="49"/>
      <c r="G470" s="185"/>
      <c r="H470" s="211" t="s">
        <v>771</v>
      </c>
      <c r="I470" s="211" t="str">
        <f t="shared" si="14"/>
        <v/>
      </c>
      <c r="J470" s="211" t="str">
        <f t="shared" si="15"/>
        <v xml:space="preserve"> </v>
      </c>
      <c r="K470" s="186" t="str">
        <f>IF(SUM(法人!H470)=0,"",SUM(法人!H470)/1000)</f>
        <v/>
      </c>
      <c r="L470" s="187" t="str">
        <f>IF(SUM(地域!H470)=0,"",SUM(地域!H470)/1000)</f>
        <v/>
      </c>
      <c r="M470" s="187" t="str">
        <f>IF(SUM(相談!H470)=0,"",SUM(相談!H470)/1000)</f>
        <v/>
      </c>
      <c r="N470" s="188" t="str">
        <f>IF(SUM(相談!I470)=0,"",SUM(相談!I470)/1000)</f>
        <v/>
      </c>
      <c r="O470" s="188" t="str">
        <f>IF(SUM(相談!M470)=0,"",SUM(相談!M470)/1000)</f>
        <v/>
      </c>
      <c r="P470" s="188" t="str">
        <f>IF(SUM(相談!T470)=0,"",SUM(相談!T470)/1000)</f>
        <v/>
      </c>
      <c r="Q470" s="187" t="str">
        <f>IF(SUM(基金!H470)=0,"",SUM(基金!H470)/1000)</f>
        <v/>
      </c>
      <c r="R470" s="181" t="str">
        <f>IF(SUM(善銀!H470)=0,"",SUM(善銀!H470)/1000)</f>
        <v/>
      </c>
      <c r="S470" s="187" t="str">
        <f>IF(SUM(一般募金!H470)=0,"",SUM(一般募金!H470)/1000)</f>
        <v/>
      </c>
      <c r="T470" s="188" t="str">
        <f>IF(SUM(一般募金!I470)=0,"",SUM(一般募金!I470)/1000)</f>
        <v/>
      </c>
      <c r="U470" s="188" t="e">
        <f>IF(SUM(一般募金!#REF!)=0,"",SUM(一般募金!#REF!)/1000)</f>
        <v>#REF!</v>
      </c>
      <c r="V470" s="188" t="str">
        <f>IF(SUM(一般募金!K470)=0,"",SUM(一般募金!K470)/1000)</f>
        <v/>
      </c>
      <c r="W470" s="187" t="str">
        <f>IF(SUM(歳末募金!H470)=0,"",SUM(歳末募金!I470)/1000)</f>
        <v/>
      </c>
      <c r="X470" s="187" t="str">
        <f>IF(SUM(センター管理!H470)=0,"",SUM(センター管理!H470)/1000)</f>
        <v/>
      </c>
      <c r="Y470" s="188" t="str">
        <f>IF(SUM(センター管理!I470)=0,"",SUM(センター管理!I470)/1000)</f>
        <v/>
      </c>
      <c r="Z470" s="188" t="str">
        <f>IF(SUM(センター管理!K470)=0,"",SUM(センター管理!K470)/1000)</f>
        <v/>
      </c>
      <c r="AA470" s="188" t="e">
        <f>IF(SUM(センター管理!#REF!)=0,"",SUM(センター管理!#REF!)/1000)</f>
        <v>#REF!</v>
      </c>
      <c r="AB470" s="187" t="str">
        <f>IF(SUM(居宅!H470)=0,"",SUM(居宅!H470)/1000)</f>
        <v/>
      </c>
      <c r="AC470" s="188" t="str">
        <f>IF(SUM(居宅!I470)=0,"",SUM(居宅!I470)/1000)</f>
        <v/>
      </c>
      <c r="AD470" s="188" t="str">
        <f>IF(SUM(居宅!L470)=0,"",SUM(居宅!L470)/1000)</f>
        <v/>
      </c>
      <c r="AE470" s="188" t="str">
        <f>IF(SUM(居宅!AF470)=0,"",SUM(居宅!AF470)/1000)</f>
        <v/>
      </c>
      <c r="AF470" s="188" t="str">
        <f>IF(SUM(居宅!AJ470)=0,"",SUM(居宅!AJ470)/1000)</f>
        <v/>
      </c>
      <c r="AG470" s="188" t="str">
        <f>IF(SUM(居宅!AT470)=0,"",SUM(居宅!AT470)/1000)</f>
        <v/>
      </c>
      <c r="AH470" s="188" t="str">
        <f>IF(SUM(居宅!BA470)=0,"",SUM(居宅!BA470)/1000)</f>
        <v/>
      </c>
      <c r="AI470" s="187" t="str">
        <f>IF(SUM(作業所!H470)=0,"",SUM(作業所!H470)/1000)</f>
        <v/>
      </c>
      <c r="AJ470" s="188" t="str">
        <f>IF(SUM(作業所!I470)=0,"",SUM(作業所!I470)/1000)</f>
        <v/>
      </c>
      <c r="AK470" s="188" t="str">
        <f>IF(SUM(作業所!K470)=0,"",SUM(作業所!K470)/1000)</f>
        <v/>
      </c>
      <c r="AL470" s="188" t="str">
        <f>IF(SUM(作業所!R470)=0,"",SUM(作業所!R470)/1000)</f>
        <v/>
      </c>
      <c r="AM470" s="187" t="str">
        <f>IF(SUM('市受託(公益)'!H470)=0,"",SUM('市受託(公益)'!H470)/1000)</f>
        <v/>
      </c>
      <c r="AN470" s="188" t="str">
        <f>IF(SUM('市受託(公益)'!I470)=0,"",SUM('市受託(公益)'!I470)/1000)</f>
        <v/>
      </c>
      <c r="AO470" s="188" t="str">
        <f>IF(SUM('市受託(公益)'!K470)=0,"",SUM('市受託(公益)'!K470)/1000)</f>
        <v/>
      </c>
      <c r="AP470" s="188" t="str">
        <f>IF(SUM('市受託(公益)'!M470)=0,"",SUM('市受託(公益)'!M470)/1000)</f>
        <v/>
      </c>
      <c r="AQ470" s="188" t="e">
        <f>IF(SUM('市受託(公益)'!#REF!)=0,"",SUM('市受託(公益)'!#REF!)/1000)</f>
        <v>#REF!</v>
      </c>
    </row>
    <row r="471" spans="1:43" ht="16.5" hidden="1" customHeight="1" outlineLevel="1">
      <c r="A471" s="183"/>
      <c r="D471" s="28" t="s">
        <v>750</v>
      </c>
      <c r="E471" s="48" t="s">
        <v>266</v>
      </c>
      <c r="F471" s="49"/>
      <c r="G471" s="185"/>
      <c r="H471" s="211" t="s">
        <v>771</v>
      </c>
      <c r="I471" s="211" t="str">
        <f t="shared" si="14"/>
        <v/>
      </c>
      <c r="J471" s="211" t="str">
        <f t="shared" si="15"/>
        <v xml:space="preserve"> </v>
      </c>
      <c r="K471" s="186" t="str">
        <f>IF(SUM(法人!H471)=0,"",SUM(法人!H471)/1000)</f>
        <v/>
      </c>
      <c r="L471" s="181" t="str">
        <f>IF(SUM(地域!H471)=0,"",SUM(地域!H471)/1000)</f>
        <v/>
      </c>
      <c r="M471" s="181" t="str">
        <f>IF(SUM(相談!H471)=0,"",SUM(相談!H471)/1000)</f>
        <v/>
      </c>
      <c r="N471" s="181" t="str">
        <f>IF(SUM(相談!I471)=0,"",SUM(相談!I471)/1000)</f>
        <v/>
      </c>
      <c r="O471" s="181" t="str">
        <f>IF(SUM(相談!M471)=0,"",SUM(相談!M471)/1000)</f>
        <v/>
      </c>
      <c r="P471" s="181" t="str">
        <f>IF(SUM(相談!T471)=0,"",SUM(相談!T471)/1000)</f>
        <v/>
      </c>
      <c r="Q471" s="181" t="str">
        <f>IF(SUM(基金!H471)=0,"",SUM(基金!H471)/1000)</f>
        <v/>
      </c>
      <c r="R471" s="181" t="str">
        <f>IF(SUM(善銀!H471)=0,"",SUM(善銀!H471)/1000)</f>
        <v/>
      </c>
      <c r="S471" s="181" t="str">
        <f>IF(SUM(一般募金!H471)=0,"",SUM(一般募金!H471)/1000)</f>
        <v/>
      </c>
      <c r="T471" s="181" t="str">
        <f>IF(SUM(一般募金!I471)=0,"",SUM(一般募金!I471)/1000)</f>
        <v/>
      </c>
      <c r="U471" s="181" t="e">
        <f>IF(SUM(一般募金!#REF!)=0,"",SUM(一般募金!#REF!)/1000)</f>
        <v>#REF!</v>
      </c>
      <c r="V471" s="181" t="str">
        <f>IF(SUM(一般募金!K471)=0,"",SUM(一般募金!K471)/1000)</f>
        <v/>
      </c>
      <c r="W471" s="181" t="str">
        <f>IF(SUM(歳末募金!H471)=0,"",SUM(歳末募金!I471)/1000)</f>
        <v/>
      </c>
      <c r="X471" s="181" t="str">
        <f>IF(SUM(センター管理!H471)=0,"",SUM(センター管理!H471)/1000)</f>
        <v/>
      </c>
      <c r="Y471" s="181" t="str">
        <f>IF(SUM(センター管理!I471)=0,"",SUM(センター管理!I471)/1000)</f>
        <v/>
      </c>
      <c r="Z471" s="181" t="str">
        <f>IF(SUM(センター管理!K471)=0,"",SUM(センター管理!K471)/1000)</f>
        <v/>
      </c>
      <c r="AA471" s="181" t="e">
        <f>IF(SUM(センター管理!#REF!)=0,"",SUM(センター管理!#REF!)/1000)</f>
        <v>#REF!</v>
      </c>
      <c r="AB471" s="181" t="str">
        <f>IF(SUM(居宅!H471)=0,"",SUM(居宅!H471)/1000)</f>
        <v/>
      </c>
      <c r="AC471" s="181" t="str">
        <f>IF(SUM(居宅!I471)=0,"",SUM(居宅!I471)/1000)</f>
        <v/>
      </c>
      <c r="AD471" s="181" t="str">
        <f>IF(SUM(居宅!L471)=0,"",SUM(居宅!L471)/1000)</f>
        <v/>
      </c>
      <c r="AE471" s="181" t="str">
        <f>IF(SUM(居宅!AF471)=0,"",SUM(居宅!AF471)/1000)</f>
        <v/>
      </c>
      <c r="AF471" s="181" t="str">
        <f>IF(SUM(居宅!AJ471)=0,"",SUM(居宅!AJ471)/1000)</f>
        <v/>
      </c>
      <c r="AG471" s="181" t="str">
        <f>IF(SUM(居宅!AT471)=0,"",SUM(居宅!AT471)/1000)</f>
        <v/>
      </c>
      <c r="AH471" s="181" t="str">
        <f>IF(SUM(居宅!BA471)=0,"",SUM(居宅!BA471)/1000)</f>
        <v/>
      </c>
      <c r="AI471" s="181" t="str">
        <f>IF(SUM(作業所!H471)=0,"",SUM(作業所!H471)/1000)</f>
        <v/>
      </c>
      <c r="AJ471" s="181" t="str">
        <f>IF(SUM(作業所!I471)=0,"",SUM(作業所!I471)/1000)</f>
        <v/>
      </c>
      <c r="AK471" s="181" t="str">
        <f>IF(SUM(作業所!K471)=0,"",SUM(作業所!K471)/1000)</f>
        <v/>
      </c>
      <c r="AL471" s="181" t="str">
        <f>IF(SUM(作業所!R471)=0,"",SUM(作業所!R471)/1000)</f>
        <v/>
      </c>
      <c r="AM471" s="181" t="str">
        <f>IF(SUM('市受託(公益)'!H471)=0,"",SUM('市受託(公益)'!H471)/1000)</f>
        <v/>
      </c>
      <c r="AN471" s="188" t="str">
        <f>IF(SUM('市受託(公益)'!I471)=0,"",SUM('市受託(公益)'!I471)/1000)</f>
        <v/>
      </c>
      <c r="AO471" s="188" t="str">
        <f>IF(SUM('市受託(公益)'!K471)=0,"",SUM('市受託(公益)'!K471)/1000)</f>
        <v/>
      </c>
      <c r="AP471" s="188" t="str">
        <f>IF(SUM('市受託(公益)'!M471)=0,"",SUM('市受託(公益)'!M471)/1000)</f>
        <v/>
      </c>
      <c r="AQ471" s="188" t="e">
        <f>IF(SUM('市受託(公益)'!#REF!)=0,"",SUM('市受託(公益)'!#REF!)/1000)</f>
        <v>#REF!</v>
      </c>
    </row>
    <row r="472" spans="1:43" ht="16.5" hidden="1" customHeight="1" outlineLevel="1">
      <c r="A472" s="183"/>
      <c r="D472" s="28" t="s">
        <v>770</v>
      </c>
      <c r="E472" s="48" t="s">
        <v>230</v>
      </c>
      <c r="F472" s="49"/>
      <c r="G472" s="185"/>
      <c r="H472" s="211" t="s">
        <v>771</v>
      </c>
      <c r="I472" s="211" t="str">
        <f t="shared" si="14"/>
        <v/>
      </c>
      <c r="J472" s="211" t="str">
        <f t="shared" si="15"/>
        <v xml:space="preserve"> </v>
      </c>
      <c r="K472" s="186" t="str">
        <f>IF(SUM(法人!H472)=0,"",SUM(法人!H472)/1000)</f>
        <v/>
      </c>
      <c r="L472" s="187" t="str">
        <f>IF(SUM(地域!H472)=0,"",SUM(地域!H472)/1000)</f>
        <v/>
      </c>
      <c r="M472" s="187" t="str">
        <f>IF(SUM(相談!H472)=0,"",SUM(相談!H472)/1000)</f>
        <v/>
      </c>
      <c r="N472" s="188" t="str">
        <f>IF(SUM(相談!I472)=0,"",SUM(相談!I472)/1000)</f>
        <v/>
      </c>
      <c r="O472" s="188" t="str">
        <f>IF(SUM(相談!M472)=0,"",SUM(相談!M472)/1000)</f>
        <v/>
      </c>
      <c r="P472" s="188" t="str">
        <f>IF(SUM(相談!T472)=0,"",SUM(相談!T472)/1000)</f>
        <v/>
      </c>
      <c r="Q472" s="187" t="str">
        <f>IF(SUM(基金!H472)=0,"",SUM(基金!H472)/1000)</f>
        <v/>
      </c>
      <c r="R472" s="181" t="str">
        <f>IF(SUM(善銀!H472)=0,"",SUM(善銀!H472)/1000)</f>
        <v/>
      </c>
      <c r="S472" s="187" t="str">
        <f>IF(SUM(一般募金!H472)=0,"",SUM(一般募金!H472)/1000)</f>
        <v/>
      </c>
      <c r="T472" s="188" t="str">
        <f>IF(SUM(一般募金!I472)=0,"",SUM(一般募金!I472)/1000)</f>
        <v/>
      </c>
      <c r="U472" s="188" t="e">
        <f>IF(SUM(一般募金!#REF!)=0,"",SUM(一般募金!#REF!)/1000)</f>
        <v>#REF!</v>
      </c>
      <c r="V472" s="188" t="str">
        <f>IF(SUM(一般募金!K472)=0,"",SUM(一般募金!K472)/1000)</f>
        <v/>
      </c>
      <c r="W472" s="187" t="str">
        <f>IF(SUM(歳末募金!H472)=0,"",SUM(歳末募金!I472)/1000)</f>
        <v/>
      </c>
      <c r="X472" s="187" t="str">
        <f>IF(SUM(センター管理!H472)=0,"",SUM(センター管理!H472)/1000)</f>
        <v/>
      </c>
      <c r="Y472" s="188" t="str">
        <f>IF(SUM(センター管理!I472)=0,"",SUM(センター管理!I472)/1000)</f>
        <v/>
      </c>
      <c r="Z472" s="188" t="str">
        <f>IF(SUM(センター管理!K472)=0,"",SUM(センター管理!K472)/1000)</f>
        <v/>
      </c>
      <c r="AA472" s="188" t="e">
        <f>IF(SUM(センター管理!#REF!)=0,"",SUM(センター管理!#REF!)/1000)</f>
        <v>#REF!</v>
      </c>
      <c r="AB472" s="187" t="str">
        <f>IF(SUM(居宅!H472)=0,"",SUM(居宅!H472)/1000)</f>
        <v/>
      </c>
      <c r="AC472" s="188" t="str">
        <f>IF(SUM(居宅!I472)=0,"",SUM(居宅!I472)/1000)</f>
        <v/>
      </c>
      <c r="AD472" s="188" t="str">
        <f>IF(SUM(居宅!L472)=0,"",SUM(居宅!L472)/1000)</f>
        <v/>
      </c>
      <c r="AE472" s="188" t="str">
        <f>IF(SUM(居宅!AF472)=0,"",SUM(居宅!AF472)/1000)</f>
        <v/>
      </c>
      <c r="AF472" s="188" t="str">
        <f>IF(SUM(居宅!AJ472)=0,"",SUM(居宅!AJ472)/1000)</f>
        <v/>
      </c>
      <c r="AG472" s="188" t="str">
        <f>IF(SUM(居宅!AT472)=0,"",SUM(居宅!AT472)/1000)</f>
        <v/>
      </c>
      <c r="AH472" s="188" t="str">
        <f>IF(SUM(居宅!BA472)=0,"",SUM(居宅!BA472)/1000)</f>
        <v/>
      </c>
      <c r="AI472" s="187" t="str">
        <f>IF(SUM(作業所!H472)=0,"",SUM(作業所!H472)/1000)</f>
        <v/>
      </c>
      <c r="AJ472" s="188" t="str">
        <f>IF(SUM(作業所!I472)=0,"",SUM(作業所!I472)/1000)</f>
        <v/>
      </c>
      <c r="AK472" s="188" t="str">
        <f>IF(SUM(作業所!K472)=0,"",SUM(作業所!K472)/1000)</f>
        <v/>
      </c>
      <c r="AL472" s="188" t="str">
        <f>IF(SUM(作業所!R472)=0,"",SUM(作業所!R472)/1000)</f>
        <v/>
      </c>
      <c r="AM472" s="187" t="str">
        <f>IF(SUM('市受託(公益)'!H472)=0,"",SUM('市受託(公益)'!H472)/1000)</f>
        <v/>
      </c>
      <c r="AN472" s="188" t="str">
        <f>IF(SUM('市受託(公益)'!I472)=0,"",SUM('市受託(公益)'!I472)/1000)</f>
        <v/>
      </c>
      <c r="AO472" s="188" t="str">
        <f>IF(SUM('市受託(公益)'!K472)=0,"",SUM('市受託(公益)'!K472)/1000)</f>
        <v/>
      </c>
      <c r="AP472" s="188" t="str">
        <f>IF(SUM('市受託(公益)'!M472)=0,"",SUM('市受託(公益)'!M472)/1000)</f>
        <v/>
      </c>
      <c r="AQ472" s="188" t="e">
        <f>IF(SUM('市受託(公益)'!#REF!)=0,"",SUM('市受託(公益)'!#REF!)/1000)</f>
        <v>#REF!</v>
      </c>
    </row>
    <row r="473" spans="1:43" s="206" customFormat="1" ht="17.25" thickBot="1">
      <c r="A473" s="93" t="s">
        <v>267</v>
      </c>
      <c r="B473" s="94"/>
      <c r="C473" s="217"/>
      <c r="D473" s="95"/>
      <c r="E473" s="217"/>
      <c r="F473" s="94"/>
      <c r="G473" s="217"/>
      <c r="H473" s="218">
        <v>312747</v>
      </c>
      <c r="I473" s="218">
        <f t="shared" si="14"/>
        <v>290336</v>
      </c>
      <c r="J473" s="218">
        <f t="shared" si="15"/>
        <v>-22411</v>
      </c>
      <c r="K473" s="219">
        <f>IF(SUM(法人!H473)=0,"",SUM(法人!H473)/1000)</f>
        <v>95488</v>
      </c>
      <c r="L473" s="220">
        <f>IF(SUM(地域!H473)=0,"",SUM(地域!H473)/1000)</f>
        <v>23572</v>
      </c>
      <c r="M473" s="220">
        <f>IF(SUM(相談!H473)=0,"",SUM(相談!H473)/1000)</f>
        <v>17103</v>
      </c>
      <c r="N473" s="220">
        <f>IF(SUM(相談!I473)=0,"",SUM(相談!I473)/1000)</f>
        <v>4434</v>
      </c>
      <c r="O473" s="220">
        <f>IF(SUM(相談!M473)=0,"",SUM(相談!M473)/1000)</f>
        <v>9318</v>
      </c>
      <c r="P473" s="220">
        <f>IF(SUM(相談!T473)=0,"",SUM(相談!T473)/1000)</f>
        <v>3351</v>
      </c>
      <c r="Q473" s="220">
        <f>IF(SUM(基金!H473)=0,"",SUM(基金!H473)/1000)</f>
        <v>167</v>
      </c>
      <c r="R473" s="220">
        <f>IF(SUM(善銀!H473)=0,"",SUM(善銀!H473)/1000)</f>
        <v>1268</v>
      </c>
      <c r="S473" s="220" t="str">
        <f>IF(SUM(一般募金!H473)=0,"",SUM(一般募金!H473)/1000)</f>
        <v/>
      </c>
      <c r="T473" s="220" t="str">
        <f>IF(SUM(一般募金!I473)=0,"",SUM(一般募金!I473)/1000)</f>
        <v/>
      </c>
      <c r="U473" s="220" t="e">
        <f>IF(SUM(一般募金!#REF!)=0,"",SUM(一般募金!#REF!)/1000)</f>
        <v>#REF!</v>
      </c>
      <c r="V473" s="220" t="str">
        <f>IF(SUM(一般募金!K473)=0,"",SUM(一般募金!K473)/1000)</f>
        <v/>
      </c>
      <c r="W473" s="220" t="str">
        <f>IF(SUM(歳末募金!H473)=0,"",SUM(歳末募金!I473)/1000)</f>
        <v/>
      </c>
      <c r="X473" s="220">
        <f>IF(SUM(センター管理!H473)=0,"",SUM(センター管理!H473)/1000)</f>
        <v>146</v>
      </c>
      <c r="Y473" s="220" t="str">
        <f>IF(SUM(センター管理!I473)=0,"",SUM(センター管理!I473)/1000)</f>
        <v/>
      </c>
      <c r="Z473" s="220">
        <f>IF(SUM(センター管理!K473)=0,"",SUM(センター管理!K473)/1000)</f>
        <v>146</v>
      </c>
      <c r="AA473" s="220" t="e">
        <f>IF(SUM(センター管理!#REF!)=0,"",SUM(センター管理!#REF!)/1000)</f>
        <v>#REF!</v>
      </c>
      <c r="AB473" s="220">
        <f>IF(SUM(居宅!H473)=0,"",SUM(居宅!H473)/1000)</f>
        <v>139296</v>
      </c>
      <c r="AC473" s="220">
        <f>IF(SUM(居宅!I473)=0,"",SUM(居宅!I473)/1000)</f>
        <v>3415</v>
      </c>
      <c r="AD473" s="220">
        <f>IF(SUM(居宅!L473)=0,"",SUM(居宅!L473)/1000)</f>
        <v>81412</v>
      </c>
      <c r="AE473" s="220">
        <f>IF(SUM(居宅!AF473)=0,"",SUM(居宅!AF473)/1000)</f>
        <v>3589</v>
      </c>
      <c r="AF473" s="220">
        <f>IF(SUM(居宅!AJ473)=0,"",SUM(居宅!AJ473)/1000)</f>
        <v>20633</v>
      </c>
      <c r="AG473" s="220">
        <f>IF(SUM(居宅!AT473)=0,"",SUM(居宅!AT473)/1000)</f>
        <v>11091</v>
      </c>
      <c r="AH473" s="220">
        <f>IF(SUM(居宅!BA473)=0,"",SUM(居宅!BA473)/1000)</f>
        <v>18951</v>
      </c>
      <c r="AI473" s="220">
        <f>IF(SUM(作業所!H473)=0,"",SUM(作業所!H473)/1000)</f>
        <v>5262</v>
      </c>
      <c r="AJ473" s="220" t="str">
        <f>IF(SUM(作業所!I473)=0,"",SUM(作業所!I473)/1000)</f>
        <v/>
      </c>
      <c r="AK473" s="220">
        <f>IF(SUM(作業所!K473)=0,"",SUM(作業所!K473)/1000)</f>
        <v>4929</v>
      </c>
      <c r="AL473" s="220">
        <f>IF(SUM(作業所!R473)=0,"",SUM(作業所!R473)/1000)</f>
        <v>333</v>
      </c>
      <c r="AM473" s="220">
        <f>IF(SUM('市受託(公益)'!H473)=0,"",SUM('市受託(公益)'!H473)/1000)</f>
        <v>8034</v>
      </c>
      <c r="AN473" s="220">
        <f>IF(SUM('市受託(公益)'!I473)=0,"",SUM('市受託(公益)'!I473)/1000)</f>
        <v>1795</v>
      </c>
      <c r="AO473" s="220">
        <f>IF(SUM('市受託(公益)'!K473)=0,"",SUM('市受託(公益)'!K473)/1000)</f>
        <v>2254</v>
      </c>
      <c r="AP473" s="220">
        <f>IF(SUM('市受託(公益)'!M473)=0,"",SUM('市受託(公益)'!M473)/1000)</f>
        <v>397</v>
      </c>
      <c r="AQ473" s="220" t="e">
        <f>IF(SUM('市受託(公益)'!#REF!)=0,"",SUM('市受託(公益)'!#REF!)/1000)</f>
        <v>#REF!</v>
      </c>
    </row>
    <row r="474" spans="1:43" s="206" customFormat="1" ht="17.25" thickBot="1">
      <c r="A474" s="96" t="s">
        <v>268</v>
      </c>
      <c r="B474" s="33"/>
      <c r="C474" s="221"/>
      <c r="D474" s="34"/>
      <c r="E474" s="221"/>
      <c r="F474" s="33"/>
      <c r="G474" s="221"/>
      <c r="H474" s="233">
        <v>4924</v>
      </c>
      <c r="I474" s="222">
        <f t="shared" si="14"/>
        <v>51964</v>
      </c>
      <c r="J474" s="218">
        <f t="shared" si="15"/>
        <v>47040</v>
      </c>
      <c r="K474" s="223">
        <f>IF(SUM(法人!H474)=0,"",SUM(法人!H474)/1000)</f>
        <v>-21862</v>
      </c>
      <c r="L474" s="224">
        <f>IF(SUM(地域!H474)=0,"",SUM(地域!H474)/1000)</f>
        <v>53424</v>
      </c>
      <c r="M474" s="224">
        <f>IF(SUM(相談!H474)=0,"",SUM(相談!H474)/1000)</f>
        <v>40559</v>
      </c>
      <c r="N474" s="224">
        <f>IF(SUM(相談!I474)=0,"",SUM(相談!I474)/1000)</f>
        <v>53072</v>
      </c>
      <c r="O474" s="224">
        <f>IF(SUM(相談!M474)=0,"",SUM(相談!M474)/1000)</f>
        <v>-9162</v>
      </c>
      <c r="P474" s="224">
        <f>IF(SUM(相談!T474)=0,"",SUM(相談!T474)/1000)</f>
        <v>-3351</v>
      </c>
      <c r="Q474" s="224">
        <f>IF(SUM(基金!H474)=0,"",SUM(基金!H474)/1000)</f>
        <v>8477</v>
      </c>
      <c r="R474" s="224">
        <f>IF(SUM(善銀!H474)=0,"",SUM(善銀!H474)/1000)</f>
        <v>-1268</v>
      </c>
      <c r="S474" s="224">
        <f>IF(SUM(一般募金!H474)=0,"",SUM(一般募金!H474)/1000)</f>
        <v>6643</v>
      </c>
      <c r="T474" s="224" t="str">
        <f>IF(SUM(一般募金!I474)=0,"",SUM(一般募金!I474)/1000)</f>
        <v/>
      </c>
      <c r="U474" s="224" t="e">
        <f>IF(SUM(一般募金!#REF!)=0,"",SUM(一般募金!#REF!)/1000)</f>
        <v>#REF!</v>
      </c>
      <c r="V474" s="224">
        <f>IF(SUM(一般募金!K474)=0,"",SUM(一般募金!K474)/1000)</f>
        <v>6643</v>
      </c>
      <c r="W474" s="224" t="str">
        <f>IF(SUM(歳末募金!H474)=0,"",SUM(歳末募金!I474)/1000)</f>
        <v/>
      </c>
      <c r="X474" s="224">
        <f>IF(SUM(センター管理!H474)=0,"",SUM(センター管理!H474)/1000)</f>
        <v>1196</v>
      </c>
      <c r="Y474" s="224">
        <f>IF(SUM(センター管理!I474)=0,"",SUM(センター管理!I474)/1000)</f>
        <v>1342</v>
      </c>
      <c r="Z474" s="224">
        <f>IF(SUM(センター管理!K474)=0,"",SUM(センター管理!K474)/1000)</f>
        <v>-146</v>
      </c>
      <c r="AA474" s="224" t="e">
        <f>IF(SUM(センター管理!#REF!)=0,"",SUM(センター管理!#REF!)/1000)</f>
        <v>#REF!</v>
      </c>
      <c r="AB474" s="224">
        <f>IF(SUM(居宅!H474)=0,"",SUM(居宅!H474)/1000)</f>
        <v>-23788</v>
      </c>
      <c r="AC474" s="224">
        <f>IF(SUM(居宅!I474)=0,"",SUM(居宅!I474)/1000)</f>
        <v>14005</v>
      </c>
      <c r="AD474" s="224">
        <f>IF(SUM(居宅!L474)=0,"",SUM(居宅!L474)/1000)</f>
        <v>-19113</v>
      </c>
      <c r="AE474" s="224">
        <f>IF(SUM(居宅!AF474)=0,"",SUM(居宅!AF474)/1000)</f>
        <v>-936</v>
      </c>
      <c r="AF474" s="224">
        <f>IF(SUM(居宅!AJ474)=0,"",SUM(居宅!AJ474)/1000)</f>
        <v>-10905</v>
      </c>
      <c r="AG474" s="224">
        <f>IF(SUM(居宅!AT474)=0,"",SUM(居宅!AT474)/1000)</f>
        <v>-2944</v>
      </c>
      <c r="AH474" s="224">
        <f>IF(SUM(居宅!BA474)=0,"",SUM(居宅!BA474)/1000)</f>
        <v>-3690</v>
      </c>
      <c r="AI474" s="224">
        <f>IF(SUM(作業所!H474)=0,"",SUM(作業所!H474)/1000)</f>
        <v>-3383</v>
      </c>
      <c r="AJ474" s="224">
        <f>IF(SUM(作業所!I474)=0,"",SUM(作業所!I474)/1000)</f>
        <v>1189</v>
      </c>
      <c r="AK474" s="224">
        <f>IF(SUM(作業所!K474)=0,"",SUM(作業所!K474)/1000)</f>
        <v>-4929</v>
      </c>
      <c r="AL474" s="224">
        <f>IF(SUM(作業所!R474)=0,"",SUM(作業所!R474)/1000)</f>
        <v>357</v>
      </c>
      <c r="AM474" s="224">
        <f>IF(SUM('市受託(公益)'!H474)=0,"",SUM('市受託(公益)'!H474)/1000)</f>
        <v>-8034</v>
      </c>
      <c r="AN474" s="224">
        <f>IF(SUM('市受託(公益)'!I474)=0,"",SUM('市受託(公益)'!I474)/1000)</f>
        <v>-1795</v>
      </c>
      <c r="AO474" s="224">
        <f>IF(SUM('市受託(公益)'!K474)=0,"",SUM('市受託(公益)'!K474)/1000)</f>
        <v>-2254</v>
      </c>
      <c r="AP474" s="224">
        <f>IF(SUM('市受託(公益)'!M474)=0,"",SUM('市受託(公益)'!M474)/1000)</f>
        <v>-397</v>
      </c>
      <c r="AQ474" s="224" t="e">
        <f>IF(SUM('市受託(公益)'!#REF!)=0,"",SUM('市受託(公益)'!#REF!)/1000)</f>
        <v>#REF!</v>
      </c>
    </row>
    <row r="475" spans="1:43" s="182" customFormat="1" ht="17.25" thickBot="1">
      <c r="A475" s="93" t="s">
        <v>269</v>
      </c>
      <c r="B475" s="33"/>
      <c r="C475" s="3"/>
      <c r="D475" s="34"/>
      <c r="E475" s="221"/>
      <c r="F475" s="33"/>
      <c r="G475" s="221"/>
      <c r="H475" s="235" t="s">
        <v>771</v>
      </c>
      <c r="I475" s="235" t="str">
        <f t="shared" si="14"/>
        <v/>
      </c>
      <c r="J475" s="235" t="str">
        <f t="shared" si="15"/>
        <v xml:space="preserve"> </v>
      </c>
      <c r="K475" s="236" t="str">
        <f>IF(SUM(法人!H475)=0,"",SUM(法人!H475)/1000)</f>
        <v/>
      </c>
      <c r="L475" s="237" t="str">
        <f>IF(SUM(地域!H475)=0,"",SUM(地域!H475)/1000)</f>
        <v/>
      </c>
      <c r="M475" s="237" t="str">
        <f>IF(SUM(相談!H475)=0,"",SUM(相談!H475)/1000)</f>
        <v/>
      </c>
      <c r="N475" s="237" t="str">
        <f>IF(SUM(相談!I475)=0,"",SUM(相談!I475)/1000)</f>
        <v/>
      </c>
      <c r="O475" s="237" t="str">
        <f>IF(SUM(相談!M475)=0,"",SUM(相談!M475)/1000)</f>
        <v/>
      </c>
      <c r="P475" s="237" t="str">
        <f>IF(SUM(相談!T475)=0,"",SUM(相談!T475)/1000)</f>
        <v/>
      </c>
      <c r="Q475" s="237" t="str">
        <f>IF(SUM(基金!H475)=0,"",SUM(基金!H475)/1000)</f>
        <v/>
      </c>
      <c r="R475" s="237" t="str">
        <f>IF(SUM(善銀!H475)=0,"",SUM(善銀!H475)/1000)</f>
        <v/>
      </c>
      <c r="S475" s="237" t="str">
        <f>IF(SUM(一般募金!H475)=0,"",SUM(一般募金!H475)/1000)</f>
        <v/>
      </c>
      <c r="T475" s="237" t="str">
        <f>IF(SUM(一般募金!I475)=0,"",SUM(一般募金!I475)/1000)</f>
        <v/>
      </c>
      <c r="U475" s="237" t="e">
        <f>IF(SUM(一般募金!#REF!)=0,"",SUM(一般募金!#REF!)/1000)</f>
        <v>#REF!</v>
      </c>
      <c r="V475" s="237" t="str">
        <f>IF(SUM(一般募金!K475)=0,"",SUM(一般募金!K475)/1000)</f>
        <v/>
      </c>
      <c r="W475" s="237" t="str">
        <f>IF(SUM(歳末募金!H475)=0,"",SUM(歳末募金!I475)/1000)</f>
        <v/>
      </c>
      <c r="X475" s="237" t="str">
        <f>IF(SUM(センター管理!H475)=0,"",SUM(センター管理!H475)/1000)</f>
        <v/>
      </c>
      <c r="Y475" s="237" t="str">
        <f>IF(SUM(センター管理!I475)=0,"",SUM(センター管理!I475)/1000)</f>
        <v/>
      </c>
      <c r="Z475" s="237" t="str">
        <f>IF(SUM(センター管理!K475)=0,"",SUM(センター管理!K475)/1000)</f>
        <v/>
      </c>
      <c r="AA475" s="237" t="e">
        <f>IF(SUM(センター管理!#REF!)=0,"",SUM(センター管理!#REF!)/1000)</f>
        <v>#REF!</v>
      </c>
      <c r="AB475" s="237" t="str">
        <f>IF(SUM(居宅!H475)=0,"",SUM(居宅!H475)/1000)</f>
        <v/>
      </c>
      <c r="AC475" s="237" t="str">
        <f>IF(SUM(居宅!I475)=0,"",SUM(居宅!I475)/1000)</f>
        <v/>
      </c>
      <c r="AD475" s="237" t="str">
        <f>IF(SUM(居宅!L475)=0,"",SUM(居宅!L475)/1000)</f>
        <v/>
      </c>
      <c r="AE475" s="237" t="str">
        <f>IF(SUM(居宅!AF475)=0,"",SUM(居宅!AF475)/1000)</f>
        <v/>
      </c>
      <c r="AF475" s="237" t="str">
        <f>IF(SUM(居宅!AJ475)=0,"",SUM(居宅!AJ475)/1000)</f>
        <v/>
      </c>
      <c r="AG475" s="237" t="str">
        <f>IF(SUM(居宅!AT475)=0,"",SUM(居宅!AT475)/1000)</f>
        <v/>
      </c>
      <c r="AH475" s="237" t="str">
        <f>IF(SUM(居宅!BA475)=0,"",SUM(居宅!BA475)/1000)</f>
        <v/>
      </c>
      <c r="AI475" s="237" t="str">
        <f>IF(SUM(作業所!H475)=0,"",SUM(作業所!H475)/1000)</f>
        <v/>
      </c>
      <c r="AJ475" s="237" t="str">
        <f>IF(SUM(作業所!I475)=0,"",SUM(作業所!I475)/1000)</f>
        <v/>
      </c>
      <c r="AK475" s="237" t="str">
        <f>IF(SUM(作業所!K475)=0,"",SUM(作業所!K475)/1000)</f>
        <v/>
      </c>
      <c r="AL475" s="237" t="str">
        <f>IF(SUM(作業所!R475)=0,"",SUM(作業所!R475)/1000)</f>
        <v/>
      </c>
      <c r="AM475" s="237" t="str">
        <f>IF(SUM('市受託(公益)'!H475)=0,"",SUM('市受託(公益)'!H475)/1000)</f>
        <v/>
      </c>
      <c r="AN475" s="237" t="str">
        <f>IF(SUM('市受託(公益)'!I475)=0,"",SUM('市受託(公益)'!I475)/1000)</f>
        <v/>
      </c>
      <c r="AO475" s="237" t="str">
        <f>IF(SUM('市受託(公益)'!K475)=0,"",SUM('市受託(公益)'!K475)/1000)</f>
        <v/>
      </c>
      <c r="AP475" s="237" t="str">
        <f>IF(SUM('市受託(公益)'!M475)=0,"",SUM('市受託(公益)'!M475)/1000)</f>
        <v/>
      </c>
      <c r="AQ475" s="237" t="e">
        <f>IF(SUM('市受託(公益)'!#REF!)=0,"",SUM('市受託(公益)'!#REF!)/1000)</f>
        <v>#REF!</v>
      </c>
    </row>
    <row r="476" spans="1:43" s="241" customFormat="1" ht="17.25" thickBot="1">
      <c r="A476" s="96" t="s">
        <v>270</v>
      </c>
      <c r="B476" s="33"/>
      <c r="C476" s="221"/>
      <c r="D476" s="34"/>
      <c r="E476" s="221"/>
      <c r="F476" s="33"/>
      <c r="G476" s="221"/>
      <c r="H476" s="238">
        <v>-47374</v>
      </c>
      <c r="I476" s="238">
        <f t="shared" si="14"/>
        <v>-45181</v>
      </c>
      <c r="J476" s="238">
        <f t="shared" si="15"/>
        <v>2193</v>
      </c>
      <c r="K476" s="239">
        <f>IF(SUM(法人!H476)=0,"",SUM(法人!H476)/1000)</f>
        <v>-51356</v>
      </c>
      <c r="L476" s="240" t="str">
        <f>IF(SUM(地域!H476)=0,"",SUM(地域!H476)/1000)</f>
        <v/>
      </c>
      <c r="M476" s="240">
        <f>IF(SUM(相談!H476)=0,"",SUM(相談!H476)/1000)</f>
        <v>355</v>
      </c>
      <c r="N476" s="240" t="str">
        <f>IF(SUM(相談!I476)=0,"",SUM(相談!I476)/1000)</f>
        <v/>
      </c>
      <c r="O476" s="240" t="str">
        <f>IF(SUM(相談!M476)=0,"",SUM(相談!M476)/1000)</f>
        <v/>
      </c>
      <c r="P476" s="240">
        <f>IF(SUM(相談!T476)=0,"",SUM(相談!T476)/1000)</f>
        <v>355</v>
      </c>
      <c r="Q476" s="240" t="str">
        <f>IF(SUM(基金!H476)=0,"",SUM(基金!H476)/1000)</f>
        <v/>
      </c>
      <c r="R476" s="240">
        <f>IF(SUM(善銀!H476)=0,"",SUM(善銀!H476)/1000)</f>
        <v>352</v>
      </c>
      <c r="S476" s="240" t="str">
        <f>IF(SUM(一般募金!H476)=0,"",SUM(一般募金!H476)/1000)</f>
        <v/>
      </c>
      <c r="T476" s="240" t="str">
        <f>IF(SUM(一般募金!I476)=0,"",SUM(一般募金!I476)/1000)</f>
        <v/>
      </c>
      <c r="U476" s="240" t="e">
        <f>IF(SUM(一般募金!#REF!)=0,"",SUM(一般募金!#REF!)/1000)</f>
        <v>#REF!</v>
      </c>
      <c r="V476" s="240" t="str">
        <f>IF(SUM(一般募金!K476)=0,"",SUM(一般募金!K476)/1000)</f>
        <v/>
      </c>
      <c r="W476" s="240" t="str">
        <f>IF(SUM(歳末募金!H476)=0,"",SUM(歳末募金!I476)/1000)</f>
        <v/>
      </c>
      <c r="X476" s="240" t="str">
        <f>IF(SUM(センター管理!H476)=0,"",SUM(センター管理!H476)/1000)</f>
        <v/>
      </c>
      <c r="Y476" s="240" t="str">
        <f>IF(SUM(センター管理!I476)=0,"",SUM(センター管理!I476)/1000)</f>
        <v/>
      </c>
      <c r="Z476" s="240" t="str">
        <f>IF(SUM(センター管理!K476)=0,"",SUM(センター管理!K476)/1000)</f>
        <v/>
      </c>
      <c r="AA476" s="240" t="e">
        <f>IF(SUM(センター管理!#REF!)=0,"",SUM(センター管理!#REF!)/1000)</f>
        <v>#REF!</v>
      </c>
      <c r="AB476" s="240">
        <f>IF(SUM(居宅!H476)=0,"",SUM(居宅!H476)/1000)</f>
        <v>5468</v>
      </c>
      <c r="AC476" s="240">
        <f>IF(SUM(居宅!I476)=0,"",SUM(居宅!I476)/1000)</f>
        <v>-1448</v>
      </c>
      <c r="AD476" s="240">
        <f>IF(SUM(居宅!L476)=0,"",SUM(居宅!L476)/1000)</f>
        <v>14390</v>
      </c>
      <c r="AE476" s="240">
        <f>IF(SUM(居宅!AF476)=0,"",SUM(居宅!AF476)/1000)</f>
        <v>-141</v>
      </c>
      <c r="AF476" s="240">
        <f>IF(SUM(居宅!AJ476)=0,"",SUM(居宅!AJ476)/1000)</f>
        <v>12538</v>
      </c>
      <c r="AG476" s="240">
        <f>IF(SUM(居宅!AT476)=0,"",SUM(居宅!AT476)/1000)</f>
        <v>-19871</v>
      </c>
      <c r="AH476" s="240" t="str">
        <f>IF(SUM(居宅!BA476)=0,"",SUM(居宅!BA476)/1000)</f>
        <v/>
      </c>
      <c r="AI476" s="240" t="str">
        <f>IF(SUM(作業所!H476)=0,"",SUM(作業所!H476)/1000)</f>
        <v/>
      </c>
      <c r="AJ476" s="240" t="str">
        <f>IF(SUM(作業所!I476)=0,"",SUM(作業所!I476)/1000)</f>
        <v/>
      </c>
      <c r="AK476" s="240">
        <f>IF(SUM(作業所!K476)=0,"",SUM(作業所!K476)/1000)</f>
        <v>420</v>
      </c>
      <c r="AL476" s="240">
        <f>IF(SUM(作業所!R476)=0,"",SUM(作業所!R476)/1000)</f>
        <v>-420</v>
      </c>
      <c r="AM476" s="240" t="str">
        <f>IF(SUM('市受託(公益)'!H476)=0,"",SUM('市受託(公益)'!H476)/1000)</f>
        <v/>
      </c>
      <c r="AN476" s="240" t="str">
        <f>IF(SUM('市受託(公益)'!I476)=0,"",SUM('市受託(公益)'!I476)/1000)</f>
        <v/>
      </c>
      <c r="AO476" s="240" t="str">
        <f>IF(SUM('市受託(公益)'!K476)=0,"",SUM('市受託(公益)'!K476)/1000)</f>
        <v/>
      </c>
      <c r="AP476" s="240" t="str">
        <f>IF(SUM('市受託(公益)'!M476)=0,"",SUM('市受託(公益)'!M476)/1000)</f>
        <v/>
      </c>
      <c r="AQ476" s="240" t="e">
        <f>IF(SUM('市受託(公益)'!#REF!)=0,"",SUM('市受託(公益)'!#REF!)/1000)</f>
        <v>#REF!</v>
      </c>
    </row>
    <row r="477" spans="1:43" s="245" customFormat="1" ht="17.25" thickBot="1">
      <c r="A477" s="96" t="s">
        <v>271</v>
      </c>
      <c r="B477" s="33"/>
      <c r="C477" s="221"/>
      <c r="D477" s="34"/>
      <c r="E477" s="221"/>
      <c r="F477" s="33"/>
      <c r="G477" s="221"/>
      <c r="H477" s="242">
        <v>392105</v>
      </c>
      <c r="I477" s="242">
        <f t="shared" si="14"/>
        <v>392105</v>
      </c>
      <c r="J477" s="242">
        <f t="shared" si="15"/>
        <v>0</v>
      </c>
      <c r="K477" s="243">
        <f>IF(SUM(法人!H477)=0,"",SUM(法人!H477)/1000)</f>
        <v>371639</v>
      </c>
      <c r="L477" s="244" t="str">
        <f>IF(SUM(地域!H477)=0,"",SUM(地域!H477)/1000)</f>
        <v/>
      </c>
      <c r="M477" s="244">
        <f>IF(SUM(相談!H477)=0,"",SUM(相談!H477)/1000)</f>
        <v>2170</v>
      </c>
      <c r="N477" s="244" t="str">
        <f>IF(SUM(相談!I477)=0,"",SUM(相談!I477)/1000)</f>
        <v/>
      </c>
      <c r="O477" s="244" t="str">
        <f>IF(SUM(相談!M477)=0,"",SUM(相談!M477)/1000)</f>
        <v/>
      </c>
      <c r="P477" s="244">
        <f>IF(SUM(相談!T477)=0,"",SUM(相談!T477)/1000)</f>
        <v>2170</v>
      </c>
      <c r="Q477" s="244" t="str">
        <f>IF(SUM(基金!H477)=0,"",SUM(基金!H477)/1000)</f>
        <v/>
      </c>
      <c r="R477" s="244">
        <f>IF(SUM(善銀!H477)=0,"",SUM(善銀!H477)/1000)</f>
        <v>18296</v>
      </c>
      <c r="S477" s="244" t="str">
        <f>IF(SUM(一般募金!H477)=0,"",SUM(一般募金!H477)/1000)</f>
        <v/>
      </c>
      <c r="T477" s="244" t="str">
        <f>IF(SUM(一般募金!I477)=0,"",SUM(一般募金!I477)/1000)</f>
        <v/>
      </c>
      <c r="U477" s="244" t="e">
        <f>IF(SUM(一般募金!#REF!)=0,"",SUM(一般募金!#REF!)/1000)</f>
        <v>#REF!</v>
      </c>
      <c r="V477" s="244" t="str">
        <f>IF(SUM(一般募金!K477)=0,"",SUM(一般募金!K477)/1000)</f>
        <v/>
      </c>
      <c r="W477" s="244" t="str">
        <f>IF(SUM(歳末募金!H477)=0,"",SUM(歳末募金!I477)/1000)</f>
        <v/>
      </c>
      <c r="X477" s="244" t="str">
        <f>IF(SUM(センター管理!H477)=0,"",SUM(センター管理!H477)/1000)</f>
        <v/>
      </c>
      <c r="Y477" s="244" t="str">
        <f>IF(SUM(センター管理!I477)=0,"",SUM(センター管理!I477)/1000)</f>
        <v/>
      </c>
      <c r="Z477" s="244" t="str">
        <f>IF(SUM(センター管理!K477)=0,"",SUM(センター管理!K477)/1000)</f>
        <v/>
      </c>
      <c r="AA477" s="244" t="e">
        <f>IF(SUM(センター管理!#REF!)=0,"",SUM(センター管理!#REF!)/1000)</f>
        <v>#REF!</v>
      </c>
      <c r="AB477" s="244" t="str">
        <f>IF(SUM(居宅!H477)=0,"",SUM(居宅!H477)/1000)</f>
        <v/>
      </c>
      <c r="AC477" s="244" t="str">
        <f>IF(SUM(居宅!I477)=0,"",SUM(居宅!I477)/1000)</f>
        <v/>
      </c>
      <c r="AD477" s="244" t="str">
        <f>IF(SUM(居宅!L477)=0,"",SUM(居宅!L477)/1000)</f>
        <v/>
      </c>
      <c r="AE477" s="244" t="str">
        <f>IF(SUM(居宅!AF477)=0,"",SUM(居宅!AF477)/1000)</f>
        <v/>
      </c>
      <c r="AF477" s="244" t="str">
        <f>IF(SUM(居宅!AJ477)=0,"",SUM(居宅!AJ477)/1000)</f>
        <v/>
      </c>
      <c r="AG477" s="244" t="str">
        <f>IF(SUM(居宅!AT477)=0,"",SUM(居宅!AT477)/1000)</f>
        <v/>
      </c>
      <c r="AH477" s="244" t="str">
        <f>IF(SUM(居宅!BA477)=0,"",SUM(居宅!BA477)/1000)</f>
        <v/>
      </c>
      <c r="AI477" s="244" t="str">
        <f>IF(SUM(作業所!H477)=0,"",SUM(作業所!H477)/1000)</f>
        <v/>
      </c>
      <c r="AJ477" s="244" t="str">
        <f>IF(SUM(作業所!I477)=0,"",SUM(作業所!I477)/1000)</f>
        <v/>
      </c>
      <c r="AK477" s="244" t="str">
        <f>IF(SUM(作業所!K477)=0,"",SUM(作業所!K477)/1000)</f>
        <v/>
      </c>
      <c r="AL477" s="244" t="str">
        <f>IF(SUM(作業所!R477)=0,"",SUM(作業所!R477)/1000)</f>
        <v/>
      </c>
      <c r="AM477" s="244" t="str">
        <f>IF(SUM('市受託(公益)'!H477)=0,"",SUM('市受託(公益)'!H477)/1000)</f>
        <v/>
      </c>
      <c r="AN477" s="244" t="str">
        <f>IF(SUM('市受託(公益)'!I477)=0,"",SUM('市受託(公益)'!I477)/1000)</f>
        <v/>
      </c>
      <c r="AO477" s="244" t="str">
        <f>IF(SUM('市受託(公益)'!K477)=0,"",SUM('市受託(公益)'!K477)/1000)</f>
        <v/>
      </c>
      <c r="AP477" s="244" t="str">
        <f>IF(SUM('市受託(公益)'!M477)=0,"",SUM('市受託(公益)'!M477)/1000)</f>
        <v/>
      </c>
      <c r="AQ477" s="244" t="e">
        <f>IF(SUM('市受託(公益)'!#REF!)=0,"",SUM('市受託(公益)'!#REF!)/1000)</f>
        <v>#REF!</v>
      </c>
    </row>
    <row r="478" spans="1:43" s="241" customFormat="1" ht="17.25" thickBot="1">
      <c r="A478" s="99" t="s">
        <v>272</v>
      </c>
      <c r="B478" s="100"/>
      <c r="C478" s="246"/>
      <c r="D478" s="101"/>
      <c r="E478" s="246"/>
      <c r="F478" s="100"/>
      <c r="G478" s="246"/>
      <c r="H478" s="247">
        <v>344731</v>
      </c>
      <c r="I478" s="247">
        <f t="shared" si="14"/>
        <v>346924</v>
      </c>
      <c r="J478" s="247">
        <f t="shared" si="15"/>
        <v>2193</v>
      </c>
      <c r="K478" s="248">
        <f>IF(SUM(法人!H478)=0,"",SUM(法人!H478)/1000)</f>
        <v>320283</v>
      </c>
      <c r="L478" s="249" t="str">
        <f>IF(SUM(地域!H478)=0,"",SUM(地域!H478)/1000)</f>
        <v/>
      </c>
      <c r="M478" s="249">
        <f>IF(SUM(相談!H478)=0,"",SUM(相談!H478)/1000)</f>
        <v>2525</v>
      </c>
      <c r="N478" s="249" t="str">
        <f>IF(SUM(相談!I478)=0,"",SUM(相談!I478)/1000)</f>
        <v/>
      </c>
      <c r="O478" s="249" t="str">
        <f>IF(SUM(相談!M478)=0,"",SUM(相談!M478)/1000)</f>
        <v/>
      </c>
      <c r="P478" s="249">
        <f>IF(SUM(相談!T478)=0,"",SUM(相談!T478)/1000)</f>
        <v>2525</v>
      </c>
      <c r="Q478" s="249" t="str">
        <f>IF(SUM(基金!H478)=0,"",SUM(基金!H478)/1000)</f>
        <v/>
      </c>
      <c r="R478" s="249">
        <f>IF(SUM(善銀!H478)=0,"",SUM(善銀!H478)/1000)</f>
        <v>18648</v>
      </c>
      <c r="S478" s="249" t="str">
        <f>IF(SUM(一般募金!H478)=0,"",SUM(一般募金!H478)/1000)</f>
        <v/>
      </c>
      <c r="T478" s="249" t="str">
        <f>IF(SUM(一般募金!I478)=0,"",SUM(一般募金!I478)/1000)</f>
        <v/>
      </c>
      <c r="U478" s="249" t="e">
        <f>IF(SUM(一般募金!#REF!)=0,"",SUM(一般募金!#REF!)/1000)</f>
        <v>#REF!</v>
      </c>
      <c r="V478" s="249" t="str">
        <f>IF(SUM(一般募金!K478)=0,"",SUM(一般募金!K478)/1000)</f>
        <v/>
      </c>
      <c r="W478" s="249" t="str">
        <f>IF(SUM(歳末募金!H478)=0,"",SUM(歳末募金!I478)/1000)</f>
        <v/>
      </c>
      <c r="X478" s="249" t="str">
        <f>IF(SUM(センター管理!H478)=0,"",SUM(センター管理!H478)/1000)</f>
        <v/>
      </c>
      <c r="Y478" s="249" t="str">
        <f>IF(SUM(センター管理!I478)=0,"",SUM(センター管理!I478)/1000)</f>
        <v/>
      </c>
      <c r="Z478" s="249" t="str">
        <f>IF(SUM(センター管理!K478)=0,"",SUM(センター管理!K478)/1000)</f>
        <v/>
      </c>
      <c r="AA478" s="249" t="e">
        <f>IF(SUM(センター管理!#REF!)=0,"",SUM(センター管理!#REF!)/1000)</f>
        <v>#REF!</v>
      </c>
      <c r="AB478" s="249">
        <f>IF(SUM(居宅!H478)=0,"",SUM(居宅!H478)/1000)</f>
        <v>5468</v>
      </c>
      <c r="AC478" s="249">
        <f>IF(SUM(居宅!I478)=0,"",SUM(居宅!I478)/1000)</f>
        <v>-1448</v>
      </c>
      <c r="AD478" s="249">
        <f>IF(SUM(居宅!L478)=0,"",SUM(居宅!L478)/1000)</f>
        <v>14390</v>
      </c>
      <c r="AE478" s="249">
        <f>IF(SUM(居宅!AF478)=0,"",SUM(居宅!AF478)/1000)</f>
        <v>-141</v>
      </c>
      <c r="AF478" s="249">
        <f>IF(SUM(居宅!AJ478)=0,"",SUM(居宅!AJ478)/1000)</f>
        <v>12538</v>
      </c>
      <c r="AG478" s="249">
        <f>IF(SUM(居宅!AT478)=0,"",SUM(居宅!AT478)/1000)</f>
        <v>-19871</v>
      </c>
      <c r="AH478" s="249" t="str">
        <f>IF(SUM(居宅!BA478)=0,"",SUM(居宅!BA478)/1000)</f>
        <v/>
      </c>
      <c r="AI478" s="249" t="str">
        <f>IF(SUM(作業所!H478)=0,"",SUM(作業所!H478)/1000)</f>
        <v/>
      </c>
      <c r="AJ478" s="249" t="str">
        <f>IF(SUM(作業所!I478)=0,"",SUM(作業所!I478)/1000)</f>
        <v/>
      </c>
      <c r="AK478" s="249">
        <f>IF(SUM(作業所!K478)=0,"",SUM(作業所!K478)/1000)</f>
        <v>420</v>
      </c>
      <c r="AL478" s="249">
        <f>IF(SUM(作業所!R478)=0,"",SUM(作業所!R478)/1000)</f>
        <v>-420</v>
      </c>
      <c r="AM478" s="249" t="str">
        <f>IF(SUM('市受託(公益)'!H478)=0,"",SUM('市受託(公益)'!H478)/1000)</f>
        <v/>
      </c>
      <c r="AN478" s="249" t="str">
        <f>IF(SUM('市受託(公益)'!I478)=0,"",SUM('市受託(公益)'!I478)/1000)</f>
        <v/>
      </c>
      <c r="AO478" s="249" t="str">
        <f>IF(SUM('市受託(公益)'!K478)=0,"",SUM('市受託(公益)'!K478)/1000)</f>
        <v/>
      </c>
      <c r="AP478" s="249" t="str">
        <f>IF(SUM('市受託(公益)'!M478)=0,"",SUM('市受託(公益)'!M478)/1000)</f>
        <v/>
      </c>
      <c r="AQ478" s="249" t="e">
        <f>IF(SUM('市受託(公益)'!#REF!)=0,"",SUM('市受託(公益)'!#REF!)/1000)</f>
        <v>#REF!</v>
      </c>
    </row>
    <row r="481" spans="12:12">
      <c r="L481" s="156" t="s">
        <v>396</v>
      </c>
    </row>
  </sheetData>
  <mergeCells count="4">
    <mergeCell ref="I3:I5"/>
    <mergeCell ref="H3:H5"/>
    <mergeCell ref="J3:J5"/>
    <mergeCell ref="W4:W5"/>
  </mergeCells>
  <phoneticPr fontId="1"/>
  <dataValidations count="1">
    <dataValidation allowBlank="1" showInputMessage="1" showErrorMessage="1" errorTitle="自動計算ｾﾙです!!!" sqref="AR129:AS129 N389:P389 N392:P392 N343:P343 N436:P436 N201:P201 N394:P395 N366:P387 N363:P364 N438:P438 N473:P474 N476:P476 N478:P478 N469:P469 N465:P465 N455:P455 N206:P206 N433:P434 N429:P429 N425:P425 N457:P457 N459:P459 N461:P461 N463:P463 N467:P467 N453:P453 N208:P337 N361:P361 N427:P427 N440:P451 N397:P423"/>
  </dataValidations>
  <pageMargins left="0.39370078740157483" right="0.19685039370078741" top="0.94488188976377963" bottom="0.39370078740157483" header="0.59055118110236227" footer="0.31496062992125984"/>
  <pageSetup paperSize="8" scale="97" fitToHeight="0" orientation="landscape" blackAndWhite="1" errors="NA" r:id="rId1"/>
  <headerFooter alignWithMargins="0">
    <oddHeader>&amp;C&amp;"HGP平成明朝体W3,標準"&amp;12平成31年度　社会福祉法人甲賀市社会福祉協議会　一般会計　資金収支予算内訳表</oddHeader>
  </headerFooter>
  <rowBreaks count="1" manualBreakCount="1">
    <brk id="395" max="39" man="1"/>
  </rowBreaks>
  <colBreaks count="1" manualBreakCount="1">
    <brk id="39" max="299"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D478"/>
  <sheetViews>
    <sheetView zoomScaleNormal="100" workbookViewId="0">
      <pane xSplit="8" ySplit="5" topLeftCell="I33" activePane="bottomRight" state="frozen"/>
      <selection activeCell="I12" sqref="I12:I478"/>
      <selection pane="topRight" activeCell="I12" sqref="I12:I478"/>
      <selection pane="bottomLeft" activeCell="I12" sqref="I12:I478"/>
      <selection pane="bottomRight" activeCell="J67" sqref="J67"/>
    </sheetView>
  </sheetViews>
  <sheetFormatPr defaultColWidth="11.42578125" defaultRowHeight="11.25" outlineLevelRow="3" outlineLevelCol="2"/>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7.42578125" style="156" customWidth="1"/>
    <col min="8" max="8" width="13.28515625" style="182" bestFit="1" customWidth="1"/>
    <col min="9" max="9" width="11.42578125" style="182" customWidth="1"/>
    <col min="10" max="11" width="11.42578125" style="182" customWidth="1" outlineLevel="1"/>
    <col min="12" max="12" width="11.42578125" style="182" customWidth="1"/>
    <col min="13" max="13" width="11.42578125" style="182" customWidth="1" outlineLevel="1"/>
    <col min="14" max="15" width="11.42578125" style="182" customWidth="1" outlineLevel="2"/>
    <col min="16" max="16" width="11.42578125" style="182" customWidth="1" outlineLevel="1"/>
    <col min="17" max="18" width="11.42578125" style="182" customWidth="1" outlineLevel="2"/>
    <col min="19" max="19" width="11.42578125" style="182" customWidth="1" outlineLevel="1"/>
    <col min="20" max="21" width="11.42578125" style="182" customWidth="1" outlineLevel="2"/>
    <col min="22" max="22" width="11.42578125" style="182" customWidth="1" outlineLevel="1"/>
    <col min="23" max="24" width="11.42578125" style="182" customWidth="1" outlineLevel="2"/>
    <col min="25" max="25" width="11.42578125" style="182" customWidth="1" outlineLevel="1"/>
    <col min="26" max="27" width="11.42578125" style="182" customWidth="1" outlineLevel="2"/>
    <col min="28" max="28" width="11.42578125" style="182" customWidth="1"/>
    <col min="29" max="29" width="11.42578125" style="182" customWidth="1" outlineLevel="1"/>
    <col min="30" max="31" width="11.42578125" style="182" customWidth="1" outlineLevel="2"/>
    <col min="32" max="32" width="11.42578125" style="182" customWidth="1"/>
    <col min="33" max="33" width="11.42578125" style="182" customWidth="1" outlineLevel="1"/>
    <col min="34" max="35" width="11.42578125" style="182" customWidth="1" outlineLevel="2"/>
    <col min="36" max="36" width="11.42578125" style="182" customWidth="1"/>
    <col min="37" max="37" width="11.42578125" style="182" customWidth="1" outlineLevel="1"/>
    <col min="38" max="39" width="11.42578125" style="182" customWidth="1" outlineLevel="2"/>
    <col min="40" max="40" width="11.42578125" style="182" customWidth="1" outlineLevel="1"/>
    <col min="41" max="42" width="11.42578125" style="182" customWidth="1" outlineLevel="2"/>
    <col min="43" max="43" width="11.42578125" style="182" customWidth="1" outlineLevel="1"/>
    <col min="44" max="45" width="11.42578125" style="182" customWidth="1" outlineLevel="2"/>
    <col min="46" max="46" width="11.42578125" style="182" customWidth="1"/>
    <col min="47" max="47" width="11.42578125" style="182" customWidth="1" outlineLevel="1"/>
    <col min="48" max="49" width="11.42578125" style="182" customWidth="1" outlineLevel="2"/>
    <col min="50" max="50" width="11.42578125" style="182" customWidth="1" outlineLevel="1"/>
    <col min="51" max="52" width="13.140625" style="182" customWidth="1" outlineLevel="2"/>
    <col min="53" max="53" width="11.42578125" style="182" customWidth="1"/>
    <col min="54" max="54" width="11.42578125" style="182" customWidth="1" outlineLevel="1"/>
    <col min="55" max="56" width="11.42578125" style="182" customWidth="1" outlineLevel="2"/>
    <col min="57" max="16384" width="11.42578125" style="156"/>
  </cols>
  <sheetData>
    <row r="1" spans="1:56" s="26" customFormat="1" ht="15" thickBot="1">
      <c r="A1" s="155" t="s">
        <v>383</v>
      </c>
      <c r="B1" s="10"/>
      <c r="C1" s="156"/>
      <c r="E1" s="156"/>
      <c r="G1" s="156"/>
      <c r="H1" s="250" t="s">
        <v>367</v>
      </c>
      <c r="I1" s="251"/>
      <c r="J1" s="252"/>
      <c r="K1" s="404"/>
      <c r="L1" s="253"/>
      <c r="M1" s="252"/>
      <c r="N1" s="252"/>
      <c r="O1" s="252"/>
      <c r="P1" s="252"/>
      <c r="Q1" s="252"/>
      <c r="R1" s="252"/>
      <c r="S1" s="252"/>
      <c r="T1" s="252"/>
      <c r="U1" s="252"/>
      <c r="V1" s="252"/>
      <c r="W1" s="252"/>
      <c r="X1" s="252"/>
      <c r="Y1" s="252"/>
      <c r="Z1" s="252"/>
      <c r="AA1" s="252"/>
      <c r="AB1" s="253"/>
      <c r="AC1" s="252"/>
      <c r="AD1" s="252"/>
      <c r="AE1" s="252"/>
      <c r="AF1" s="253"/>
      <c r="AG1" s="252"/>
      <c r="AH1" s="252"/>
      <c r="AI1" s="252"/>
      <c r="AJ1" s="253"/>
      <c r="AK1" s="252"/>
      <c r="AL1" s="252"/>
      <c r="AM1" s="252"/>
      <c r="AN1" s="252"/>
      <c r="AO1" s="252"/>
      <c r="AP1" s="252"/>
      <c r="AQ1" s="252"/>
      <c r="AR1" s="252"/>
      <c r="AS1" s="252"/>
      <c r="AT1" s="253"/>
      <c r="AU1" s="252"/>
      <c r="AV1" s="252"/>
      <c r="AW1" s="252"/>
      <c r="AX1" s="252"/>
      <c r="AY1" s="252"/>
      <c r="AZ1" s="252"/>
      <c r="BA1" s="253"/>
      <c r="BB1" s="252"/>
      <c r="BC1" s="252"/>
      <c r="BD1" s="252"/>
    </row>
    <row r="2" spans="1:56" s="160" customFormat="1" ht="11.25" customHeight="1">
      <c r="A2" s="254"/>
      <c r="B2" s="11"/>
      <c r="C2" s="255"/>
      <c r="D2" s="255"/>
      <c r="E2" s="255"/>
      <c r="F2" s="255"/>
      <c r="G2" s="255"/>
      <c r="H2" s="684" t="s">
        <v>960</v>
      </c>
      <c r="I2" s="161"/>
      <c r="J2" s="164"/>
      <c r="K2" s="163"/>
      <c r="L2" s="162"/>
      <c r="M2" s="164"/>
      <c r="N2" s="164"/>
      <c r="O2" s="164"/>
      <c r="P2" s="164"/>
      <c r="Q2" s="164"/>
      <c r="R2" s="164"/>
      <c r="S2" s="164"/>
      <c r="T2" s="164"/>
      <c r="U2" s="164"/>
      <c r="V2" s="164"/>
      <c r="W2" s="164"/>
      <c r="X2" s="164"/>
      <c r="Y2" s="164"/>
      <c r="Z2" s="164"/>
      <c r="AA2" s="164"/>
      <c r="AB2" s="484" t="s">
        <v>961</v>
      </c>
      <c r="AC2" s="484" t="s">
        <v>961</v>
      </c>
      <c r="AD2" s="484" t="s">
        <v>961</v>
      </c>
      <c r="AE2" s="484" t="s">
        <v>961</v>
      </c>
      <c r="AF2" s="162"/>
      <c r="AG2" s="164"/>
      <c r="AH2" s="164"/>
      <c r="AI2" s="164"/>
      <c r="AJ2" s="162"/>
      <c r="AK2" s="164"/>
      <c r="AL2" s="164"/>
      <c r="AM2" s="164"/>
      <c r="AN2" s="164"/>
      <c r="AO2" s="164"/>
      <c r="AP2" s="164"/>
      <c r="AQ2" s="164"/>
      <c r="AR2" s="164"/>
      <c r="AS2" s="164"/>
      <c r="AT2" s="162"/>
      <c r="AU2" s="164"/>
      <c r="AV2" s="164"/>
      <c r="AW2" s="164"/>
      <c r="AX2" s="164"/>
      <c r="AY2" s="164"/>
      <c r="AZ2" s="164"/>
      <c r="BA2" s="162"/>
      <c r="BB2" s="164"/>
      <c r="BC2" s="164"/>
      <c r="BD2" s="164"/>
    </row>
    <row r="3" spans="1:56" s="1" customFormat="1" ht="25.5" customHeight="1">
      <c r="A3" s="159"/>
      <c r="B3" s="12"/>
      <c r="C3" s="160"/>
      <c r="D3" s="160"/>
      <c r="E3" s="160"/>
      <c r="F3" s="160"/>
      <c r="G3" s="1" t="s">
        <v>289</v>
      </c>
      <c r="H3" s="685"/>
      <c r="I3" s="167" t="s">
        <v>315</v>
      </c>
      <c r="J3" s="169"/>
      <c r="K3" s="168"/>
      <c r="L3" s="154" t="s">
        <v>26</v>
      </c>
      <c r="M3" s="169"/>
      <c r="N3" s="169"/>
      <c r="O3" s="169"/>
      <c r="P3" s="169"/>
      <c r="Q3" s="169"/>
      <c r="R3" s="169"/>
      <c r="S3" s="169"/>
      <c r="T3" s="169"/>
      <c r="U3" s="169"/>
      <c r="V3" s="169"/>
      <c r="W3" s="169"/>
      <c r="X3" s="169"/>
      <c r="Y3" s="169"/>
      <c r="Z3" s="169"/>
      <c r="AA3" s="169"/>
      <c r="AB3" s="611" t="s">
        <v>981</v>
      </c>
      <c r="AC3" s="169"/>
      <c r="AD3" s="169"/>
      <c r="AE3" s="169"/>
      <c r="AF3" s="154" t="s">
        <v>331</v>
      </c>
      <c r="AG3" s="169"/>
      <c r="AH3" s="169"/>
      <c r="AI3" s="169"/>
      <c r="AJ3" s="154" t="s">
        <v>335</v>
      </c>
      <c r="AK3" s="169"/>
      <c r="AL3" s="169"/>
      <c r="AM3" s="169"/>
      <c r="AN3" s="169"/>
      <c r="AO3" s="169"/>
      <c r="AP3" s="169"/>
      <c r="AQ3" s="169"/>
      <c r="AR3" s="169"/>
      <c r="AS3" s="169"/>
      <c r="AT3" s="154" t="s">
        <v>342</v>
      </c>
      <c r="AU3" s="169"/>
      <c r="AV3" s="169"/>
      <c r="AW3" s="169"/>
      <c r="AX3" s="169"/>
      <c r="AY3" s="169"/>
      <c r="AZ3" s="169"/>
      <c r="BA3" s="154" t="s">
        <v>30</v>
      </c>
      <c r="BB3" s="169"/>
      <c r="BC3" s="169"/>
      <c r="BD3" s="169"/>
    </row>
    <row r="4" spans="1:56" s="160" customFormat="1" ht="12.75" customHeight="1">
      <c r="A4" s="152"/>
      <c r="B4" s="165"/>
      <c r="C4" s="1"/>
      <c r="D4" s="166"/>
      <c r="E4" s="1"/>
      <c r="F4" s="1"/>
      <c r="G4" s="1"/>
      <c r="H4" s="685"/>
      <c r="I4" s="256"/>
      <c r="J4" s="162"/>
      <c r="K4" s="405"/>
      <c r="L4" s="164"/>
      <c r="M4" s="162"/>
      <c r="N4" s="162"/>
      <c r="O4" s="162"/>
      <c r="P4" s="162"/>
      <c r="Q4" s="162"/>
      <c r="R4" s="162"/>
      <c r="S4" s="162"/>
      <c r="T4" s="162"/>
      <c r="U4" s="162"/>
      <c r="V4" s="162"/>
      <c r="W4" s="162"/>
      <c r="X4" s="162"/>
      <c r="Y4" s="162"/>
      <c r="Z4" s="162"/>
      <c r="AA4" s="162"/>
      <c r="AB4" s="164"/>
      <c r="AC4" s="162"/>
      <c r="AD4" s="162"/>
      <c r="AE4" s="162"/>
      <c r="AF4" s="164"/>
      <c r="AG4" s="162"/>
      <c r="AH4" s="162"/>
      <c r="AI4" s="162"/>
      <c r="AJ4" s="164"/>
      <c r="AK4" s="162"/>
      <c r="AL4" s="162"/>
      <c r="AM4" s="162"/>
      <c r="AN4" s="162"/>
      <c r="AO4" s="162"/>
      <c r="AP4" s="162"/>
      <c r="AQ4" s="162"/>
      <c r="AR4" s="162"/>
      <c r="AS4" s="162"/>
      <c r="AT4" s="164"/>
      <c r="AU4" s="162"/>
      <c r="AV4" s="162"/>
      <c r="AW4" s="162"/>
      <c r="AX4" s="162"/>
      <c r="AY4" s="162"/>
      <c r="AZ4" s="162"/>
      <c r="BA4" s="164"/>
      <c r="BB4" s="162"/>
      <c r="BC4" s="162"/>
      <c r="BD4" s="162"/>
    </row>
    <row r="5" spans="1:56" s="1" customFormat="1" ht="38.25" customHeight="1" thickBot="1">
      <c r="A5" s="153"/>
      <c r="B5" s="6"/>
      <c r="C5" s="4"/>
      <c r="D5" s="7"/>
      <c r="E5" s="4"/>
      <c r="F5" s="4"/>
      <c r="G5" s="4" t="s">
        <v>290</v>
      </c>
      <c r="H5" s="686"/>
      <c r="I5" s="8"/>
      <c r="J5" s="5" t="s">
        <v>315</v>
      </c>
      <c r="K5" s="30" t="s">
        <v>94</v>
      </c>
      <c r="L5" s="9"/>
      <c r="M5" s="5" t="s">
        <v>316</v>
      </c>
      <c r="N5" s="147" t="s">
        <v>317</v>
      </c>
      <c r="O5" s="147" t="s">
        <v>318</v>
      </c>
      <c r="P5" s="5" t="s">
        <v>319</v>
      </c>
      <c r="Q5" s="147" t="s">
        <v>320</v>
      </c>
      <c r="R5" s="147" t="s">
        <v>321</v>
      </c>
      <c r="S5" s="5" t="s">
        <v>322</v>
      </c>
      <c r="T5" s="147" t="s">
        <v>323</v>
      </c>
      <c r="U5" s="147" t="s">
        <v>324</v>
      </c>
      <c r="V5" s="5" t="s">
        <v>325</v>
      </c>
      <c r="W5" s="147" t="s">
        <v>326</v>
      </c>
      <c r="X5" s="147" t="s">
        <v>327</v>
      </c>
      <c r="Y5" s="5" t="s">
        <v>328</v>
      </c>
      <c r="Z5" s="147" t="s">
        <v>329</v>
      </c>
      <c r="AA5" s="147" t="s">
        <v>330</v>
      </c>
      <c r="AB5" s="610"/>
      <c r="AC5" s="138" t="s">
        <v>982</v>
      </c>
      <c r="AD5" s="147" t="s">
        <v>983</v>
      </c>
      <c r="AE5" s="147" t="s">
        <v>984</v>
      </c>
      <c r="AF5" s="9"/>
      <c r="AG5" s="5" t="s">
        <v>332</v>
      </c>
      <c r="AH5" s="147" t="s">
        <v>333</v>
      </c>
      <c r="AI5" s="147" t="s">
        <v>334</v>
      </c>
      <c r="AJ5" s="9"/>
      <c r="AK5" s="5" t="s">
        <v>336</v>
      </c>
      <c r="AL5" s="147" t="s">
        <v>337</v>
      </c>
      <c r="AM5" s="147" t="s">
        <v>338</v>
      </c>
      <c r="AN5" s="5" t="s">
        <v>386</v>
      </c>
      <c r="AO5" s="147" t="s">
        <v>387</v>
      </c>
      <c r="AP5" s="147" t="s">
        <v>388</v>
      </c>
      <c r="AQ5" s="5" t="s">
        <v>339</v>
      </c>
      <c r="AR5" s="147" t="s">
        <v>340</v>
      </c>
      <c r="AS5" s="147" t="s">
        <v>341</v>
      </c>
      <c r="AT5" s="9"/>
      <c r="AU5" s="5" t="s">
        <v>343</v>
      </c>
      <c r="AV5" s="147" t="s">
        <v>344</v>
      </c>
      <c r="AW5" s="147" t="s">
        <v>345</v>
      </c>
      <c r="AX5" s="5" t="s">
        <v>346</v>
      </c>
      <c r="AY5" s="147" t="s">
        <v>347</v>
      </c>
      <c r="AZ5" s="147" t="s">
        <v>348</v>
      </c>
      <c r="BA5" s="9"/>
      <c r="BB5" s="5" t="s">
        <v>349</v>
      </c>
      <c r="BC5" s="147" t="s">
        <v>350</v>
      </c>
      <c r="BD5" s="147" t="s">
        <v>351</v>
      </c>
    </row>
    <row r="6" spans="1:56" s="176" customFormat="1" ht="12.75">
      <c r="A6" s="87" t="s">
        <v>96</v>
      </c>
      <c r="B6" s="13"/>
      <c r="C6" s="170"/>
      <c r="D6" s="14"/>
      <c r="E6" s="170"/>
      <c r="F6" s="171"/>
      <c r="G6" s="170"/>
      <c r="H6" s="257"/>
      <c r="I6" s="406"/>
      <c r="J6" s="259"/>
      <c r="K6" s="407"/>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row>
    <row r="7" spans="1:56" s="182" customFormat="1" ht="16.5" collapsed="1">
      <c r="A7" s="177"/>
      <c r="B7" s="24" t="s">
        <v>435</v>
      </c>
      <c r="C7" s="16" t="s">
        <v>31</v>
      </c>
      <c r="D7" s="17"/>
      <c r="E7" s="178"/>
      <c r="F7" s="15"/>
      <c r="G7" s="178"/>
      <c r="H7" s="260">
        <f>SUM(I7,L7,AF7,AJ7,AT7,BA7,AB7)</f>
        <v>0</v>
      </c>
      <c r="I7" s="408">
        <f>SUM(J7:K7)</f>
        <v>0</v>
      </c>
      <c r="J7" s="262">
        <f>SUM(J8:J10)</f>
        <v>0</v>
      </c>
      <c r="K7" s="409">
        <f>SUM(K8:K10)</f>
        <v>0</v>
      </c>
      <c r="L7" s="262">
        <f>SUM(M7,P7,S7,V7,Y7)</f>
        <v>0</v>
      </c>
      <c r="M7" s="410">
        <f>SUM(N7:O7)</f>
        <v>0</v>
      </c>
      <c r="N7" s="410">
        <f t="shared" ref="N7:O7" si="0">SUM(N8:N10)</f>
        <v>0</v>
      </c>
      <c r="O7" s="410">
        <f t="shared" si="0"/>
        <v>0</v>
      </c>
      <c r="P7" s="410">
        <f>SUM(Q7:R7)</f>
        <v>0</v>
      </c>
      <c r="Q7" s="410">
        <f t="shared" ref="Q7:R7" si="1">SUM(Q8:Q10)</f>
        <v>0</v>
      </c>
      <c r="R7" s="410">
        <f t="shared" si="1"/>
        <v>0</v>
      </c>
      <c r="S7" s="410">
        <f>SUM(T7:U7)</f>
        <v>0</v>
      </c>
      <c r="T7" s="410">
        <f t="shared" ref="T7:U7" si="2">SUM(T8:T10)</f>
        <v>0</v>
      </c>
      <c r="U7" s="410">
        <f t="shared" si="2"/>
        <v>0</v>
      </c>
      <c r="V7" s="410">
        <f>SUM(W7:X7)</f>
        <v>0</v>
      </c>
      <c r="W7" s="410">
        <f t="shared" ref="W7:X7" si="3">SUM(W8:W10)</f>
        <v>0</v>
      </c>
      <c r="X7" s="410">
        <f t="shared" si="3"/>
        <v>0</v>
      </c>
      <c r="Y7" s="410">
        <f>SUM(Z7:AA7)</f>
        <v>0</v>
      </c>
      <c r="Z7" s="410">
        <f t="shared" ref="Z7:AA7" si="4">SUM(Z8:Z10)</f>
        <v>0</v>
      </c>
      <c r="AA7" s="410">
        <f t="shared" si="4"/>
        <v>0</v>
      </c>
      <c r="AB7" s="262">
        <f>SUM(AC7)</f>
        <v>0</v>
      </c>
      <c r="AC7" s="410">
        <f>SUM(AD7:AE7)</f>
        <v>0</v>
      </c>
      <c r="AD7" s="410">
        <f t="shared" ref="AD7:AE7" si="5">SUM(AD8:AD10)</f>
        <v>0</v>
      </c>
      <c r="AE7" s="410">
        <f t="shared" si="5"/>
        <v>0</v>
      </c>
      <c r="AF7" s="262">
        <f>SUM(AG7)</f>
        <v>0</v>
      </c>
      <c r="AG7" s="410">
        <f>SUM(AH7:AI7)</f>
        <v>0</v>
      </c>
      <c r="AH7" s="410">
        <f t="shared" ref="AH7:AI7" si="6">SUM(AH8:AH10)</f>
        <v>0</v>
      </c>
      <c r="AI7" s="410">
        <f t="shared" si="6"/>
        <v>0</v>
      </c>
      <c r="AJ7" s="262">
        <f>SUM(AK7,AQ7,AN7)</f>
        <v>0</v>
      </c>
      <c r="AK7" s="410">
        <f>SUM(AL7:AM7)</f>
        <v>0</v>
      </c>
      <c r="AL7" s="410">
        <f t="shared" ref="AL7:AM7" si="7">SUM(AL8:AL10)</f>
        <v>0</v>
      </c>
      <c r="AM7" s="410">
        <f t="shared" si="7"/>
        <v>0</v>
      </c>
      <c r="AN7" s="410">
        <f>SUM(AO7:AP7)</f>
        <v>0</v>
      </c>
      <c r="AO7" s="410">
        <f t="shared" ref="AO7:AP7" si="8">SUM(AO8:AO10)</f>
        <v>0</v>
      </c>
      <c r="AP7" s="410">
        <f t="shared" si="8"/>
        <v>0</v>
      </c>
      <c r="AQ7" s="410">
        <f>SUM(AR7:AS7)</f>
        <v>0</v>
      </c>
      <c r="AR7" s="410">
        <f t="shared" ref="AR7:AS7" si="9">SUM(AR8:AR10)</f>
        <v>0</v>
      </c>
      <c r="AS7" s="410">
        <f t="shared" si="9"/>
        <v>0</v>
      </c>
      <c r="AT7" s="262">
        <f>SUM(AU7,AX7)</f>
        <v>0</v>
      </c>
      <c r="AU7" s="410">
        <f>SUM(AV7:AW7)</f>
        <v>0</v>
      </c>
      <c r="AV7" s="410">
        <f t="shared" ref="AV7:AW7" si="10">SUM(AV8:AV10)</f>
        <v>0</v>
      </c>
      <c r="AW7" s="410">
        <f t="shared" si="10"/>
        <v>0</v>
      </c>
      <c r="AX7" s="410">
        <f>SUM(AY7:AZ7)</f>
        <v>0</v>
      </c>
      <c r="AY7" s="410">
        <f t="shared" ref="AY7:AZ7" si="11">SUM(AY8:AY10)</f>
        <v>0</v>
      </c>
      <c r="AZ7" s="410">
        <f t="shared" si="11"/>
        <v>0</v>
      </c>
      <c r="BA7" s="262">
        <f>SUM(BB7)</f>
        <v>0</v>
      </c>
      <c r="BB7" s="410">
        <f>SUM(BC7:BD7)</f>
        <v>0</v>
      </c>
      <c r="BC7" s="410">
        <f t="shared" ref="BC7:BD7" si="12">SUM(BC8:BC10)</f>
        <v>0</v>
      </c>
      <c r="BD7" s="410">
        <f t="shared" si="12"/>
        <v>0</v>
      </c>
    </row>
    <row r="8" spans="1:56" ht="16.5" hidden="1" outlineLevel="1">
      <c r="A8" s="183"/>
      <c r="B8" s="25"/>
      <c r="C8" s="184"/>
      <c r="D8" s="28" t="s">
        <v>436</v>
      </c>
      <c r="E8" s="48" t="s">
        <v>32</v>
      </c>
      <c r="F8" s="49"/>
      <c r="G8" s="185"/>
      <c r="H8" s="260">
        <f t="shared" ref="H8:H71" si="13">SUM(I8,L8,AF8,AJ8,AT8,BA8,AB8)</f>
        <v>0</v>
      </c>
      <c r="I8" s="408">
        <f t="shared" ref="I8:I71" si="14">SUM(J8:K8)</f>
        <v>0</v>
      </c>
      <c r="J8" s="263"/>
      <c r="K8" s="263"/>
      <c r="L8" s="262">
        <f t="shared" ref="L8:L71" si="15">SUM(M8,P8,S8,V8,Y8)</f>
        <v>0</v>
      </c>
      <c r="M8" s="410">
        <f t="shared" ref="M8:M71" si="16">SUM(N8:O8)</f>
        <v>0</v>
      </c>
      <c r="N8" s="263"/>
      <c r="O8" s="263"/>
      <c r="P8" s="410">
        <f t="shared" ref="P8:P71" si="17">SUM(Q8:R8)</f>
        <v>0</v>
      </c>
      <c r="Q8" s="263"/>
      <c r="R8" s="263"/>
      <c r="S8" s="410">
        <f t="shared" ref="S8:S71" si="18">SUM(T8:U8)</f>
        <v>0</v>
      </c>
      <c r="T8" s="263"/>
      <c r="U8" s="263"/>
      <c r="V8" s="410">
        <f t="shared" ref="V8:V71" si="19">SUM(W8:X8)</f>
        <v>0</v>
      </c>
      <c r="W8" s="263"/>
      <c r="X8" s="263"/>
      <c r="Y8" s="410">
        <f t="shared" ref="Y8:Y71" si="20">SUM(Z8:AA8)</f>
        <v>0</v>
      </c>
      <c r="Z8" s="263"/>
      <c r="AA8" s="263"/>
      <c r="AB8" s="262">
        <f t="shared" ref="AB8:AB71" si="21">SUM(AC8)</f>
        <v>0</v>
      </c>
      <c r="AC8" s="410">
        <f t="shared" ref="AC8:AC71" si="22">SUM(AD8:AE8)</f>
        <v>0</v>
      </c>
      <c r="AD8" s="263"/>
      <c r="AE8" s="263"/>
      <c r="AF8" s="262">
        <f t="shared" ref="AF8:AF71" si="23">SUM(AG8)</f>
        <v>0</v>
      </c>
      <c r="AG8" s="410">
        <f t="shared" ref="AG8:AG71" si="24">SUM(AH8:AI8)</f>
        <v>0</v>
      </c>
      <c r="AH8" s="263"/>
      <c r="AI8" s="263"/>
      <c r="AJ8" s="262">
        <f t="shared" ref="AJ8:AJ71" si="25">SUM(AK8,AQ8,AN8)</f>
        <v>0</v>
      </c>
      <c r="AK8" s="410">
        <f t="shared" ref="AK8:AK71" si="26">SUM(AL8:AM8)</f>
        <v>0</v>
      </c>
      <c r="AL8" s="263"/>
      <c r="AM8" s="263"/>
      <c r="AN8" s="410">
        <f t="shared" ref="AN8:AN71" si="27">SUM(AO8:AP8)</f>
        <v>0</v>
      </c>
      <c r="AO8" s="263"/>
      <c r="AP8" s="263"/>
      <c r="AQ8" s="410">
        <f t="shared" ref="AQ8:AQ71" si="28">SUM(AR8:AS8)</f>
        <v>0</v>
      </c>
      <c r="AR8" s="263"/>
      <c r="AS8" s="263"/>
      <c r="AT8" s="262">
        <f t="shared" ref="AT8:AT71" si="29">SUM(AU8,AX8)</f>
        <v>0</v>
      </c>
      <c r="AU8" s="410">
        <f t="shared" ref="AU8:AU71" si="30">SUM(AV8:AW8)</f>
        <v>0</v>
      </c>
      <c r="AV8" s="263"/>
      <c r="AW8" s="263"/>
      <c r="AX8" s="410">
        <f t="shared" ref="AX8:AX70" si="31">SUM(AY8:AZ8)</f>
        <v>0</v>
      </c>
      <c r="AY8" s="263"/>
      <c r="AZ8" s="263"/>
      <c r="BA8" s="262">
        <f t="shared" ref="BA8:BA71" si="32">SUM(BB8)</f>
        <v>0</v>
      </c>
      <c r="BB8" s="410">
        <f t="shared" ref="BB8:BB71" si="33">SUM(BC8:BD8)</f>
        <v>0</v>
      </c>
      <c r="BC8" s="263"/>
      <c r="BD8" s="263"/>
    </row>
    <row r="9" spans="1:56" ht="16.5" hidden="1" outlineLevel="1">
      <c r="A9" s="183"/>
      <c r="B9" s="26"/>
      <c r="D9" s="28" t="s">
        <v>437</v>
      </c>
      <c r="E9" s="48" t="s">
        <v>33</v>
      </c>
      <c r="F9" s="49"/>
      <c r="G9" s="185"/>
      <c r="H9" s="260">
        <f t="shared" si="13"/>
        <v>0</v>
      </c>
      <c r="I9" s="408">
        <f t="shared" si="14"/>
        <v>0</v>
      </c>
      <c r="J9" s="263"/>
      <c r="K9" s="263"/>
      <c r="L9" s="262">
        <f t="shared" si="15"/>
        <v>0</v>
      </c>
      <c r="M9" s="410">
        <f t="shared" si="16"/>
        <v>0</v>
      </c>
      <c r="N9" s="263"/>
      <c r="O9" s="263"/>
      <c r="P9" s="410">
        <f t="shared" si="17"/>
        <v>0</v>
      </c>
      <c r="Q9" s="263"/>
      <c r="R9" s="263"/>
      <c r="S9" s="410">
        <f t="shared" si="18"/>
        <v>0</v>
      </c>
      <c r="T9" s="263"/>
      <c r="U9" s="263"/>
      <c r="V9" s="410">
        <f t="shared" si="19"/>
        <v>0</v>
      </c>
      <c r="W9" s="263"/>
      <c r="X9" s="263"/>
      <c r="Y9" s="410">
        <f t="shared" si="20"/>
        <v>0</v>
      </c>
      <c r="Z9" s="263"/>
      <c r="AA9" s="263"/>
      <c r="AB9" s="262">
        <f t="shared" si="21"/>
        <v>0</v>
      </c>
      <c r="AC9" s="410">
        <f t="shared" si="22"/>
        <v>0</v>
      </c>
      <c r="AD9" s="263"/>
      <c r="AE9" s="263"/>
      <c r="AF9" s="262">
        <f t="shared" si="23"/>
        <v>0</v>
      </c>
      <c r="AG9" s="410">
        <f t="shared" si="24"/>
        <v>0</v>
      </c>
      <c r="AH9" s="263"/>
      <c r="AI9" s="263"/>
      <c r="AJ9" s="262">
        <f t="shared" si="25"/>
        <v>0</v>
      </c>
      <c r="AK9" s="410">
        <f t="shared" si="26"/>
        <v>0</v>
      </c>
      <c r="AL9" s="263"/>
      <c r="AM9" s="263"/>
      <c r="AN9" s="410">
        <f t="shared" si="27"/>
        <v>0</v>
      </c>
      <c r="AO9" s="263"/>
      <c r="AP9" s="263"/>
      <c r="AQ9" s="410">
        <f t="shared" si="28"/>
        <v>0</v>
      </c>
      <c r="AR9" s="263"/>
      <c r="AS9" s="263"/>
      <c r="AT9" s="262">
        <f t="shared" si="29"/>
        <v>0</v>
      </c>
      <c r="AU9" s="410">
        <f t="shared" si="30"/>
        <v>0</v>
      </c>
      <c r="AV9" s="263"/>
      <c r="AW9" s="263"/>
      <c r="AX9" s="410">
        <f t="shared" si="31"/>
        <v>0</v>
      </c>
      <c r="AY9" s="263"/>
      <c r="AZ9" s="263"/>
      <c r="BA9" s="262">
        <f t="shared" si="32"/>
        <v>0</v>
      </c>
      <c r="BB9" s="410">
        <f t="shared" si="33"/>
        <v>0</v>
      </c>
      <c r="BC9" s="263"/>
      <c r="BD9" s="263"/>
    </row>
    <row r="10" spans="1:56" ht="16.5" hidden="1" outlineLevel="1">
      <c r="A10" s="183"/>
      <c r="B10" s="24"/>
      <c r="C10" s="193"/>
      <c r="D10" s="28" t="s">
        <v>438</v>
      </c>
      <c r="E10" s="48" t="s">
        <v>40</v>
      </c>
      <c r="F10" s="49"/>
      <c r="G10" s="185"/>
      <c r="H10" s="260">
        <f t="shared" si="13"/>
        <v>0</v>
      </c>
      <c r="I10" s="408">
        <f t="shared" si="14"/>
        <v>0</v>
      </c>
      <c r="J10" s="263"/>
      <c r="K10" s="263"/>
      <c r="L10" s="262">
        <f t="shared" si="15"/>
        <v>0</v>
      </c>
      <c r="M10" s="410">
        <f t="shared" si="16"/>
        <v>0</v>
      </c>
      <c r="N10" s="263"/>
      <c r="O10" s="263"/>
      <c r="P10" s="410">
        <f t="shared" si="17"/>
        <v>0</v>
      </c>
      <c r="Q10" s="263"/>
      <c r="R10" s="263"/>
      <c r="S10" s="410">
        <f t="shared" si="18"/>
        <v>0</v>
      </c>
      <c r="T10" s="263"/>
      <c r="U10" s="263"/>
      <c r="V10" s="410">
        <f t="shared" si="19"/>
        <v>0</v>
      </c>
      <c r="W10" s="263"/>
      <c r="X10" s="263"/>
      <c r="Y10" s="410">
        <f t="shared" si="20"/>
        <v>0</v>
      </c>
      <c r="Z10" s="263"/>
      <c r="AA10" s="263"/>
      <c r="AB10" s="262">
        <f t="shared" si="21"/>
        <v>0</v>
      </c>
      <c r="AC10" s="410">
        <f t="shared" si="22"/>
        <v>0</v>
      </c>
      <c r="AD10" s="263"/>
      <c r="AE10" s="263"/>
      <c r="AF10" s="262">
        <f t="shared" si="23"/>
        <v>0</v>
      </c>
      <c r="AG10" s="410">
        <f t="shared" si="24"/>
        <v>0</v>
      </c>
      <c r="AH10" s="263"/>
      <c r="AI10" s="263"/>
      <c r="AJ10" s="262">
        <f t="shared" si="25"/>
        <v>0</v>
      </c>
      <c r="AK10" s="410">
        <f t="shared" si="26"/>
        <v>0</v>
      </c>
      <c r="AL10" s="263"/>
      <c r="AM10" s="263"/>
      <c r="AN10" s="410">
        <f t="shared" si="27"/>
        <v>0</v>
      </c>
      <c r="AO10" s="263"/>
      <c r="AP10" s="263"/>
      <c r="AQ10" s="410">
        <f t="shared" si="28"/>
        <v>0</v>
      </c>
      <c r="AR10" s="263"/>
      <c r="AS10" s="263"/>
      <c r="AT10" s="262">
        <f t="shared" si="29"/>
        <v>0</v>
      </c>
      <c r="AU10" s="410">
        <f t="shared" si="30"/>
        <v>0</v>
      </c>
      <c r="AV10" s="263"/>
      <c r="AW10" s="263"/>
      <c r="AX10" s="410">
        <f t="shared" si="31"/>
        <v>0</v>
      </c>
      <c r="AY10" s="263"/>
      <c r="AZ10" s="263"/>
      <c r="BA10" s="262">
        <f t="shared" si="32"/>
        <v>0</v>
      </c>
      <c r="BB10" s="410">
        <f t="shared" si="33"/>
        <v>0</v>
      </c>
      <c r="BC10" s="263"/>
      <c r="BD10" s="263"/>
    </row>
    <row r="11" spans="1:56" ht="16.5" hidden="1" outlineLevel="1">
      <c r="A11" s="183"/>
      <c r="B11" s="24"/>
      <c r="C11" s="193"/>
      <c r="D11" s="28" t="s">
        <v>439</v>
      </c>
      <c r="E11" s="48" t="s">
        <v>427</v>
      </c>
      <c r="F11" s="49"/>
      <c r="G11" s="185"/>
      <c r="H11" s="260">
        <f t="shared" si="13"/>
        <v>0</v>
      </c>
      <c r="I11" s="408">
        <f t="shared" si="14"/>
        <v>0</v>
      </c>
      <c r="J11" s="263"/>
      <c r="K11" s="263"/>
      <c r="L11" s="262">
        <f t="shared" si="15"/>
        <v>0</v>
      </c>
      <c r="M11" s="410">
        <f t="shared" si="16"/>
        <v>0</v>
      </c>
      <c r="N11" s="263"/>
      <c r="O11" s="263"/>
      <c r="P11" s="410">
        <f t="shared" si="17"/>
        <v>0</v>
      </c>
      <c r="Q11" s="263"/>
      <c r="R11" s="263"/>
      <c r="S11" s="410">
        <f t="shared" si="18"/>
        <v>0</v>
      </c>
      <c r="T11" s="263"/>
      <c r="U11" s="263"/>
      <c r="V11" s="410">
        <f t="shared" si="19"/>
        <v>0</v>
      </c>
      <c r="W11" s="263"/>
      <c r="X11" s="263"/>
      <c r="Y11" s="410">
        <f t="shared" si="20"/>
        <v>0</v>
      </c>
      <c r="Z11" s="263"/>
      <c r="AA11" s="263"/>
      <c r="AB11" s="262">
        <f t="shared" si="21"/>
        <v>0</v>
      </c>
      <c r="AC11" s="410">
        <f t="shared" si="22"/>
        <v>0</v>
      </c>
      <c r="AD11" s="263"/>
      <c r="AE11" s="263"/>
      <c r="AF11" s="262">
        <f t="shared" si="23"/>
        <v>0</v>
      </c>
      <c r="AG11" s="410">
        <f t="shared" si="24"/>
        <v>0</v>
      </c>
      <c r="AH11" s="263"/>
      <c r="AI11" s="263"/>
      <c r="AJ11" s="262">
        <f t="shared" si="25"/>
        <v>0</v>
      </c>
      <c r="AK11" s="410">
        <f t="shared" si="26"/>
        <v>0</v>
      </c>
      <c r="AL11" s="263"/>
      <c r="AM11" s="263"/>
      <c r="AN11" s="410">
        <f t="shared" si="27"/>
        <v>0</v>
      </c>
      <c r="AO11" s="263"/>
      <c r="AP11" s="263"/>
      <c r="AQ11" s="410">
        <f t="shared" si="28"/>
        <v>0</v>
      </c>
      <c r="AR11" s="263"/>
      <c r="AS11" s="263"/>
      <c r="AT11" s="262">
        <f t="shared" si="29"/>
        <v>0</v>
      </c>
      <c r="AU11" s="410">
        <f t="shared" si="30"/>
        <v>0</v>
      </c>
      <c r="AV11" s="263"/>
      <c r="AW11" s="263"/>
      <c r="AX11" s="410">
        <f t="shared" si="31"/>
        <v>0</v>
      </c>
      <c r="AY11" s="263"/>
      <c r="AZ11" s="263"/>
      <c r="BA11" s="262">
        <f t="shared" si="32"/>
        <v>0</v>
      </c>
      <c r="BB11" s="410">
        <f t="shared" si="33"/>
        <v>0</v>
      </c>
      <c r="BC11" s="263"/>
      <c r="BD11" s="263"/>
    </row>
    <row r="12" spans="1:56" s="182" customFormat="1" ht="16.5" collapsed="1">
      <c r="A12" s="177"/>
      <c r="B12" s="24" t="s">
        <v>440</v>
      </c>
      <c r="C12" s="16" t="s">
        <v>34</v>
      </c>
      <c r="D12" s="19"/>
      <c r="E12" s="189"/>
      <c r="F12" s="190"/>
      <c r="G12" s="189"/>
      <c r="H12" s="260">
        <f t="shared" si="13"/>
        <v>0</v>
      </c>
      <c r="I12" s="408">
        <f t="shared" si="14"/>
        <v>0</v>
      </c>
      <c r="J12" s="264">
        <f>SUM(J13)</f>
        <v>0</v>
      </c>
      <c r="K12" s="411">
        <f>SUM(K13)</f>
        <v>0</v>
      </c>
      <c r="L12" s="262">
        <f t="shared" si="15"/>
        <v>0</v>
      </c>
      <c r="M12" s="410">
        <f t="shared" si="16"/>
        <v>0</v>
      </c>
      <c r="N12" s="412">
        <f t="shared" ref="N12:AA12" si="34">SUM(N13)</f>
        <v>0</v>
      </c>
      <c r="O12" s="412">
        <f t="shared" si="34"/>
        <v>0</v>
      </c>
      <c r="P12" s="410">
        <f t="shared" si="17"/>
        <v>0</v>
      </c>
      <c r="Q12" s="412">
        <f t="shared" si="34"/>
        <v>0</v>
      </c>
      <c r="R12" s="412">
        <f t="shared" si="34"/>
        <v>0</v>
      </c>
      <c r="S12" s="410">
        <f t="shared" si="18"/>
        <v>0</v>
      </c>
      <c r="T12" s="412">
        <f t="shared" si="34"/>
        <v>0</v>
      </c>
      <c r="U12" s="412">
        <f t="shared" si="34"/>
        <v>0</v>
      </c>
      <c r="V12" s="410">
        <f t="shared" si="19"/>
        <v>0</v>
      </c>
      <c r="W12" s="412">
        <f t="shared" si="34"/>
        <v>0</v>
      </c>
      <c r="X12" s="412">
        <f t="shared" si="34"/>
        <v>0</v>
      </c>
      <c r="Y12" s="410">
        <f t="shared" si="20"/>
        <v>0</v>
      </c>
      <c r="Z12" s="412">
        <f t="shared" si="34"/>
        <v>0</v>
      </c>
      <c r="AA12" s="412">
        <f t="shared" si="34"/>
        <v>0</v>
      </c>
      <c r="AB12" s="262">
        <f t="shared" si="21"/>
        <v>0</v>
      </c>
      <c r="AC12" s="410">
        <f t="shared" si="22"/>
        <v>0</v>
      </c>
      <c r="AD12" s="412">
        <f t="shared" ref="AD12:AE12" si="35">SUM(AD13)</f>
        <v>0</v>
      </c>
      <c r="AE12" s="412">
        <f t="shared" si="35"/>
        <v>0</v>
      </c>
      <c r="AF12" s="262">
        <f t="shared" si="23"/>
        <v>0</v>
      </c>
      <c r="AG12" s="410">
        <f t="shared" si="24"/>
        <v>0</v>
      </c>
      <c r="AH12" s="412">
        <f t="shared" ref="AH12:AI12" si="36">SUM(AH13)</f>
        <v>0</v>
      </c>
      <c r="AI12" s="412">
        <f t="shared" si="36"/>
        <v>0</v>
      </c>
      <c r="AJ12" s="262">
        <f t="shared" si="25"/>
        <v>0</v>
      </c>
      <c r="AK12" s="410">
        <f t="shared" si="26"/>
        <v>0</v>
      </c>
      <c r="AL12" s="412">
        <f t="shared" ref="AL12:AM12" si="37">SUM(AL13)</f>
        <v>0</v>
      </c>
      <c r="AM12" s="412">
        <f t="shared" si="37"/>
        <v>0</v>
      </c>
      <c r="AN12" s="410">
        <f t="shared" si="27"/>
        <v>0</v>
      </c>
      <c r="AO12" s="412">
        <f t="shared" ref="AO12:AP12" si="38">SUM(AO13)</f>
        <v>0</v>
      </c>
      <c r="AP12" s="412">
        <f t="shared" si="38"/>
        <v>0</v>
      </c>
      <c r="AQ12" s="410">
        <f t="shared" si="28"/>
        <v>0</v>
      </c>
      <c r="AR12" s="412">
        <f t="shared" ref="AR12:AS12" si="39">SUM(AR13)</f>
        <v>0</v>
      </c>
      <c r="AS12" s="412">
        <f t="shared" si="39"/>
        <v>0</v>
      </c>
      <c r="AT12" s="262">
        <f t="shared" si="29"/>
        <v>0</v>
      </c>
      <c r="AU12" s="410">
        <f t="shared" si="30"/>
        <v>0</v>
      </c>
      <c r="AV12" s="412">
        <f t="shared" ref="AV12:AW12" si="40">SUM(AV13)</f>
        <v>0</v>
      </c>
      <c r="AW12" s="412">
        <f t="shared" si="40"/>
        <v>0</v>
      </c>
      <c r="AX12" s="410">
        <f t="shared" si="31"/>
        <v>0</v>
      </c>
      <c r="AY12" s="412">
        <f t="shared" ref="AY12:AZ12" si="41">SUM(AY13)</f>
        <v>0</v>
      </c>
      <c r="AZ12" s="412">
        <f t="shared" si="41"/>
        <v>0</v>
      </c>
      <c r="BA12" s="262">
        <f t="shared" si="32"/>
        <v>0</v>
      </c>
      <c r="BB12" s="410">
        <f t="shared" si="33"/>
        <v>0</v>
      </c>
      <c r="BC12" s="412">
        <f t="shared" ref="BC12:BD12" si="42">SUM(BC13)</f>
        <v>0</v>
      </c>
      <c r="BD12" s="412">
        <f t="shared" si="42"/>
        <v>0</v>
      </c>
    </row>
    <row r="13" spans="1:56" ht="16.5" hidden="1" outlineLevel="1">
      <c r="A13" s="183"/>
      <c r="B13" s="28"/>
      <c r="C13" s="185"/>
      <c r="D13" s="28" t="s">
        <v>441</v>
      </c>
      <c r="E13" s="48" t="s">
        <v>34</v>
      </c>
      <c r="F13" s="49"/>
      <c r="G13" s="185"/>
      <c r="H13" s="260">
        <f t="shared" si="13"/>
        <v>0</v>
      </c>
      <c r="I13" s="408">
        <f t="shared" si="14"/>
        <v>0</v>
      </c>
      <c r="J13" s="263"/>
      <c r="K13" s="413"/>
      <c r="L13" s="262">
        <f t="shared" si="15"/>
        <v>0</v>
      </c>
      <c r="M13" s="410">
        <f t="shared" si="16"/>
        <v>0</v>
      </c>
      <c r="N13" s="263"/>
      <c r="O13" s="263"/>
      <c r="P13" s="410">
        <f t="shared" si="17"/>
        <v>0</v>
      </c>
      <c r="Q13" s="263"/>
      <c r="R13" s="263"/>
      <c r="S13" s="410">
        <f t="shared" si="18"/>
        <v>0</v>
      </c>
      <c r="T13" s="263"/>
      <c r="U13" s="263"/>
      <c r="V13" s="410">
        <f t="shared" si="19"/>
        <v>0</v>
      </c>
      <c r="W13" s="263"/>
      <c r="X13" s="263"/>
      <c r="Y13" s="410">
        <f t="shared" si="20"/>
        <v>0</v>
      </c>
      <c r="Z13" s="263"/>
      <c r="AA13" s="263"/>
      <c r="AB13" s="262">
        <f t="shared" si="21"/>
        <v>0</v>
      </c>
      <c r="AC13" s="410">
        <f t="shared" si="22"/>
        <v>0</v>
      </c>
      <c r="AD13" s="263"/>
      <c r="AE13" s="263"/>
      <c r="AF13" s="262">
        <f t="shared" si="23"/>
        <v>0</v>
      </c>
      <c r="AG13" s="410">
        <f t="shared" si="24"/>
        <v>0</v>
      </c>
      <c r="AH13" s="263"/>
      <c r="AI13" s="263"/>
      <c r="AJ13" s="262">
        <f t="shared" si="25"/>
        <v>0</v>
      </c>
      <c r="AK13" s="410">
        <f t="shared" si="26"/>
        <v>0</v>
      </c>
      <c r="AL13" s="263"/>
      <c r="AM13" s="263"/>
      <c r="AN13" s="410">
        <f t="shared" si="27"/>
        <v>0</v>
      </c>
      <c r="AO13" s="263"/>
      <c r="AP13" s="263"/>
      <c r="AQ13" s="410">
        <f t="shared" si="28"/>
        <v>0</v>
      </c>
      <c r="AR13" s="263"/>
      <c r="AS13" s="263"/>
      <c r="AT13" s="262">
        <f t="shared" si="29"/>
        <v>0</v>
      </c>
      <c r="AU13" s="410">
        <f t="shared" si="30"/>
        <v>0</v>
      </c>
      <c r="AV13" s="263"/>
      <c r="AW13" s="263"/>
      <c r="AX13" s="410">
        <f t="shared" si="31"/>
        <v>0</v>
      </c>
      <c r="AY13" s="263"/>
      <c r="AZ13" s="263"/>
      <c r="BA13" s="262">
        <f t="shared" si="32"/>
        <v>0</v>
      </c>
      <c r="BB13" s="410">
        <f t="shared" si="33"/>
        <v>0</v>
      </c>
      <c r="BC13" s="263"/>
      <c r="BD13" s="263"/>
    </row>
    <row r="14" spans="1:56" s="182" customFormat="1" ht="16.5">
      <c r="A14" s="177"/>
      <c r="B14" s="24" t="s">
        <v>442</v>
      </c>
      <c r="C14" s="16" t="s">
        <v>35</v>
      </c>
      <c r="D14" s="19"/>
      <c r="E14" s="189"/>
      <c r="F14" s="190"/>
      <c r="G14" s="189"/>
      <c r="H14" s="260">
        <f t="shared" si="13"/>
        <v>72000</v>
      </c>
      <c r="I14" s="408">
        <f t="shared" si="14"/>
        <v>0</v>
      </c>
      <c r="J14" s="264">
        <f>SUM(J15,J18,J24,J27,J30)</f>
        <v>0</v>
      </c>
      <c r="K14" s="264">
        <f>SUM(K15,K18,K24,K27,K30)</f>
        <v>0</v>
      </c>
      <c r="L14" s="262">
        <f t="shared" si="15"/>
        <v>72000</v>
      </c>
      <c r="M14" s="410">
        <f t="shared" si="16"/>
        <v>36000</v>
      </c>
      <c r="N14" s="412">
        <f t="shared" ref="N14:O14" si="43">SUM(N15,N18,N24,N27,N30)</f>
        <v>0</v>
      </c>
      <c r="O14" s="412">
        <f t="shared" si="43"/>
        <v>36000</v>
      </c>
      <c r="P14" s="410">
        <f t="shared" si="17"/>
        <v>0</v>
      </c>
      <c r="Q14" s="412">
        <f t="shared" ref="Q14:R14" si="44">SUM(Q15,Q18,Q24,Q27,Q30)</f>
        <v>0</v>
      </c>
      <c r="R14" s="412">
        <f t="shared" si="44"/>
        <v>0</v>
      </c>
      <c r="S14" s="410">
        <f t="shared" si="18"/>
        <v>0</v>
      </c>
      <c r="T14" s="412">
        <f t="shared" ref="T14:U14" si="45">SUM(T15,T18,T24,T27,T30)</f>
        <v>0</v>
      </c>
      <c r="U14" s="412">
        <f t="shared" si="45"/>
        <v>0</v>
      </c>
      <c r="V14" s="410">
        <f t="shared" si="19"/>
        <v>0</v>
      </c>
      <c r="W14" s="412">
        <f t="shared" ref="W14:X14" si="46">SUM(W15,W18,W24,W27,W30)</f>
        <v>0</v>
      </c>
      <c r="X14" s="412">
        <f t="shared" si="46"/>
        <v>0</v>
      </c>
      <c r="Y14" s="410">
        <f t="shared" si="20"/>
        <v>36000</v>
      </c>
      <c r="Z14" s="412">
        <f t="shared" ref="Z14:AA14" si="47">SUM(Z15,Z18,Z24,Z27,Z30)</f>
        <v>0</v>
      </c>
      <c r="AA14" s="412">
        <f t="shared" si="47"/>
        <v>36000</v>
      </c>
      <c r="AB14" s="262">
        <f t="shared" si="21"/>
        <v>0</v>
      </c>
      <c r="AC14" s="410">
        <f t="shared" si="22"/>
        <v>0</v>
      </c>
      <c r="AD14" s="412">
        <f t="shared" ref="AD14:AE14" si="48">SUM(AD15,AD18,AD24,AD27,AD30)</f>
        <v>0</v>
      </c>
      <c r="AE14" s="412">
        <f t="shared" si="48"/>
        <v>0</v>
      </c>
      <c r="AF14" s="262">
        <f t="shared" si="23"/>
        <v>0</v>
      </c>
      <c r="AG14" s="410">
        <f t="shared" si="24"/>
        <v>0</v>
      </c>
      <c r="AH14" s="412">
        <f t="shared" ref="AH14:AI14" si="49">SUM(AH15,AH18,AH24,AH27,AH30)</f>
        <v>0</v>
      </c>
      <c r="AI14" s="412">
        <f t="shared" si="49"/>
        <v>0</v>
      </c>
      <c r="AJ14" s="262">
        <f t="shared" si="25"/>
        <v>0</v>
      </c>
      <c r="AK14" s="410">
        <f t="shared" si="26"/>
        <v>0</v>
      </c>
      <c r="AL14" s="412">
        <f t="shared" ref="AL14:AM14" si="50">SUM(AL15,AL18,AL24,AL27,AL30)</f>
        <v>0</v>
      </c>
      <c r="AM14" s="412">
        <f t="shared" si="50"/>
        <v>0</v>
      </c>
      <c r="AN14" s="410">
        <f t="shared" si="27"/>
        <v>0</v>
      </c>
      <c r="AO14" s="412">
        <f t="shared" ref="AO14:AP14" si="51">SUM(AO15,AO18,AO24,AO27,AO30)</f>
        <v>0</v>
      </c>
      <c r="AP14" s="412">
        <f t="shared" si="51"/>
        <v>0</v>
      </c>
      <c r="AQ14" s="410">
        <f t="shared" si="28"/>
        <v>0</v>
      </c>
      <c r="AR14" s="412">
        <f t="shared" ref="AR14:AS14" si="52">SUM(AR15,AR18,AR24,AR27,AR30)</f>
        <v>0</v>
      </c>
      <c r="AS14" s="412">
        <f t="shared" si="52"/>
        <v>0</v>
      </c>
      <c r="AT14" s="262">
        <f t="shared" si="29"/>
        <v>0</v>
      </c>
      <c r="AU14" s="410">
        <f t="shared" si="30"/>
        <v>0</v>
      </c>
      <c r="AV14" s="412">
        <f t="shared" ref="AV14:AW14" si="53">SUM(AV15,AV18,AV24,AV27,AV30)</f>
        <v>0</v>
      </c>
      <c r="AW14" s="412">
        <f t="shared" si="53"/>
        <v>0</v>
      </c>
      <c r="AX14" s="410">
        <f t="shared" si="31"/>
        <v>0</v>
      </c>
      <c r="AY14" s="412">
        <f t="shared" ref="AY14:AZ14" si="54">SUM(AY15,AY18,AY24,AY27,AY30)</f>
        <v>0</v>
      </c>
      <c r="AZ14" s="412">
        <f t="shared" si="54"/>
        <v>0</v>
      </c>
      <c r="BA14" s="262">
        <f t="shared" si="32"/>
        <v>0</v>
      </c>
      <c r="BB14" s="410">
        <f t="shared" si="33"/>
        <v>0</v>
      </c>
      <c r="BC14" s="412">
        <f t="shared" ref="BC14:BD14" si="55">SUM(BC15,BC18,BC24,BC27,BC30)</f>
        <v>0</v>
      </c>
      <c r="BD14" s="412">
        <f t="shared" si="55"/>
        <v>0</v>
      </c>
    </row>
    <row r="15" spans="1:56" ht="16.5" outlineLevel="1" collapsed="1">
      <c r="A15" s="183"/>
      <c r="B15" s="25"/>
      <c r="C15" s="184"/>
      <c r="D15" s="28" t="s">
        <v>443</v>
      </c>
      <c r="E15" s="48" t="s">
        <v>97</v>
      </c>
      <c r="F15" s="49"/>
      <c r="G15" s="185"/>
      <c r="H15" s="260">
        <f t="shared" si="13"/>
        <v>0</v>
      </c>
      <c r="I15" s="408">
        <f t="shared" si="14"/>
        <v>0</v>
      </c>
      <c r="J15" s="265">
        <f>SUM(J16:J17)</f>
        <v>0</v>
      </c>
      <c r="K15" s="414">
        <f>SUM(K16:K17)</f>
        <v>0</v>
      </c>
      <c r="L15" s="262">
        <f t="shared" si="15"/>
        <v>0</v>
      </c>
      <c r="M15" s="410">
        <f t="shared" si="16"/>
        <v>0</v>
      </c>
      <c r="N15" s="415">
        <f t="shared" ref="N15:O15" si="56">SUM(N16:N17)</f>
        <v>0</v>
      </c>
      <c r="O15" s="415">
        <f t="shared" si="56"/>
        <v>0</v>
      </c>
      <c r="P15" s="410">
        <f t="shared" si="17"/>
        <v>0</v>
      </c>
      <c r="Q15" s="415">
        <f t="shared" ref="Q15:R15" si="57">SUM(Q16:Q17)</f>
        <v>0</v>
      </c>
      <c r="R15" s="415">
        <f t="shared" si="57"/>
        <v>0</v>
      </c>
      <c r="S15" s="410">
        <f t="shared" si="18"/>
        <v>0</v>
      </c>
      <c r="T15" s="415">
        <f t="shared" ref="T15:U15" si="58">SUM(T16:T17)</f>
        <v>0</v>
      </c>
      <c r="U15" s="415">
        <f t="shared" si="58"/>
        <v>0</v>
      </c>
      <c r="V15" s="410">
        <f t="shared" si="19"/>
        <v>0</v>
      </c>
      <c r="W15" s="415">
        <f t="shared" ref="W15:X15" si="59">SUM(W16:W17)</f>
        <v>0</v>
      </c>
      <c r="X15" s="415">
        <f t="shared" si="59"/>
        <v>0</v>
      </c>
      <c r="Y15" s="410">
        <f t="shared" si="20"/>
        <v>0</v>
      </c>
      <c r="Z15" s="415">
        <f t="shared" ref="Z15:AA15" si="60">SUM(Z16:Z17)</f>
        <v>0</v>
      </c>
      <c r="AA15" s="415">
        <f t="shared" si="60"/>
        <v>0</v>
      </c>
      <c r="AB15" s="262">
        <f t="shared" si="21"/>
        <v>0</v>
      </c>
      <c r="AC15" s="410">
        <f t="shared" si="22"/>
        <v>0</v>
      </c>
      <c r="AD15" s="415">
        <f t="shared" ref="AD15:AE15" si="61">SUM(AD16:AD17)</f>
        <v>0</v>
      </c>
      <c r="AE15" s="415">
        <f t="shared" si="61"/>
        <v>0</v>
      </c>
      <c r="AF15" s="262">
        <f t="shared" si="23"/>
        <v>0</v>
      </c>
      <c r="AG15" s="410">
        <f t="shared" si="24"/>
        <v>0</v>
      </c>
      <c r="AH15" s="415">
        <f t="shared" ref="AH15:AI15" si="62">SUM(AH16:AH17)</f>
        <v>0</v>
      </c>
      <c r="AI15" s="415">
        <f t="shared" si="62"/>
        <v>0</v>
      </c>
      <c r="AJ15" s="262">
        <f t="shared" si="25"/>
        <v>0</v>
      </c>
      <c r="AK15" s="410">
        <f t="shared" si="26"/>
        <v>0</v>
      </c>
      <c r="AL15" s="415">
        <f t="shared" ref="AL15:AM15" si="63">SUM(AL16:AL17)</f>
        <v>0</v>
      </c>
      <c r="AM15" s="415">
        <f t="shared" si="63"/>
        <v>0</v>
      </c>
      <c r="AN15" s="410">
        <f t="shared" si="27"/>
        <v>0</v>
      </c>
      <c r="AO15" s="415">
        <f t="shared" ref="AO15:AP15" si="64">SUM(AO16:AO17)</f>
        <v>0</v>
      </c>
      <c r="AP15" s="415">
        <f t="shared" si="64"/>
        <v>0</v>
      </c>
      <c r="AQ15" s="410">
        <f t="shared" si="28"/>
        <v>0</v>
      </c>
      <c r="AR15" s="415">
        <f t="shared" ref="AR15:AS15" si="65">SUM(AR16:AR17)</f>
        <v>0</v>
      </c>
      <c r="AS15" s="415">
        <f t="shared" si="65"/>
        <v>0</v>
      </c>
      <c r="AT15" s="262">
        <f t="shared" si="29"/>
        <v>0</v>
      </c>
      <c r="AU15" s="410">
        <f t="shared" si="30"/>
        <v>0</v>
      </c>
      <c r="AV15" s="415">
        <f t="shared" ref="AV15:AW15" si="66">SUM(AV16:AV17)</f>
        <v>0</v>
      </c>
      <c r="AW15" s="415">
        <f t="shared" si="66"/>
        <v>0</v>
      </c>
      <c r="AX15" s="410">
        <f t="shared" si="31"/>
        <v>0</v>
      </c>
      <c r="AY15" s="415">
        <f t="shared" ref="AY15:AZ15" si="67">SUM(AY16:AY17)</f>
        <v>0</v>
      </c>
      <c r="AZ15" s="415">
        <f t="shared" si="67"/>
        <v>0</v>
      </c>
      <c r="BA15" s="262">
        <f t="shared" si="32"/>
        <v>0</v>
      </c>
      <c r="BB15" s="410">
        <f t="shared" si="33"/>
        <v>0</v>
      </c>
      <c r="BC15" s="415">
        <f t="shared" ref="BC15:BD15" si="68">SUM(BC16:BC17)</f>
        <v>0</v>
      </c>
      <c r="BD15" s="415">
        <f t="shared" si="68"/>
        <v>0</v>
      </c>
    </row>
    <row r="16" spans="1:56" ht="16.5" hidden="1" outlineLevel="2">
      <c r="A16" s="183"/>
      <c r="B16" s="26"/>
      <c r="D16" s="25"/>
      <c r="E16" s="184"/>
      <c r="F16" s="28" t="s">
        <v>444</v>
      </c>
      <c r="G16" s="48" t="s">
        <v>98</v>
      </c>
      <c r="H16" s="260">
        <f t="shared" si="13"/>
        <v>0</v>
      </c>
      <c r="I16" s="408">
        <f t="shared" si="14"/>
        <v>0</v>
      </c>
      <c r="J16" s="263"/>
      <c r="K16" s="413"/>
      <c r="L16" s="262">
        <f t="shared" si="15"/>
        <v>0</v>
      </c>
      <c r="M16" s="410">
        <f t="shared" si="16"/>
        <v>0</v>
      </c>
      <c r="N16" s="263"/>
      <c r="O16" s="263"/>
      <c r="P16" s="410">
        <f t="shared" si="17"/>
        <v>0</v>
      </c>
      <c r="Q16" s="263"/>
      <c r="R16" s="263"/>
      <c r="S16" s="410">
        <f t="shared" si="18"/>
        <v>0</v>
      </c>
      <c r="T16" s="263"/>
      <c r="U16" s="263"/>
      <c r="V16" s="410">
        <f t="shared" si="19"/>
        <v>0</v>
      </c>
      <c r="W16" s="263"/>
      <c r="X16" s="263"/>
      <c r="Y16" s="410">
        <f t="shared" si="20"/>
        <v>0</v>
      </c>
      <c r="Z16" s="263"/>
      <c r="AA16" s="263"/>
      <c r="AB16" s="262">
        <f t="shared" si="21"/>
        <v>0</v>
      </c>
      <c r="AC16" s="410">
        <f t="shared" si="22"/>
        <v>0</v>
      </c>
      <c r="AD16" s="263"/>
      <c r="AE16" s="263"/>
      <c r="AF16" s="262">
        <f t="shared" si="23"/>
        <v>0</v>
      </c>
      <c r="AG16" s="410">
        <f t="shared" si="24"/>
        <v>0</v>
      </c>
      <c r="AH16" s="263"/>
      <c r="AI16" s="263"/>
      <c r="AJ16" s="262">
        <f t="shared" si="25"/>
        <v>0</v>
      </c>
      <c r="AK16" s="410">
        <f t="shared" si="26"/>
        <v>0</v>
      </c>
      <c r="AL16" s="263"/>
      <c r="AM16" s="263"/>
      <c r="AN16" s="410">
        <f t="shared" si="27"/>
        <v>0</v>
      </c>
      <c r="AO16" s="263"/>
      <c r="AP16" s="263"/>
      <c r="AQ16" s="410">
        <f t="shared" si="28"/>
        <v>0</v>
      </c>
      <c r="AR16" s="263"/>
      <c r="AS16" s="263"/>
      <c r="AT16" s="262">
        <f t="shared" si="29"/>
        <v>0</v>
      </c>
      <c r="AU16" s="410">
        <f t="shared" si="30"/>
        <v>0</v>
      </c>
      <c r="AV16" s="263"/>
      <c r="AW16" s="263"/>
      <c r="AX16" s="410">
        <f t="shared" si="31"/>
        <v>0</v>
      </c>
      <c r="AY16" s="263"/>
      <c r="AZ16" s="263"/>
      <c r="BA16" s="262">
        <f t="shared" si="32"/>
        <v>0</v>
      </c>
      <c r="BB16" s="410">
        <f t="shared" si="33"/>
        <v>0</v>
      </c>
      <c r="BC16" s="263"/>
      <c r="BD16" s="263"/>
    </row>
    <row r="17" spans="1:56" ht="16.5" hidden="1" outlineLevel="2">
      <c r="A17" s="183"/>
      <c r="B17" s="26"/>
      <c r="F17" s="28" t="s">
        <v>99</v>
      </c>
      <c r="G17" s="48" t="s">
        <v>100</v>
      </c>
      <c r="H17" s="260">
        <f t="shared" si="13"/>
        <v>0</v>
      </c>
      <c r="I17" s="408">
        <f t="shared" si="14"/>
        <v>0</v>
      </c>
      <c r="J17" s="263"/>
      <c r="K17" s="413"/>
      <c r="L17" s="262">
        <f t="shared" si="15"/>
        <v>0</v>
      </c>
      <c r="M17" s="410">
        <f t="shared" si="16"/>
        <v>0</v>
      </c>
      <c r="N17" s="263"/>
      <c r="O17" s="263"/>
      <c r="P17" s="410">
        <f t="shared" si="17"/>
        <v>0</v>
      </c>
      <c r="Q17" s="263"/>
      <c r="R17" s="263"/>
      <c r="S17" s="410">
        <f t="shared" si="18"/>
        <v>0</v>
      </c>
      <c r="T17" s="263"/>
      <c r="U17" s="263"/>
      <c r="V17" s="410">
        <f t="shared" si="19"/>
        <v>0</v>
      </c>
      <c r="W17" s="263"/>
      <c r="X17" s="263"/>
      <c r="Y17" s="410">
        <f t="shared" si="20"/>
        <v>0</v>
      </c>
      <c r="Z17" s="263"/>
      <c r="AA17" s="263"/>
      <c r="AB17" s="262">
        <f t="shared" si="21"/>
        <v>0</v>
      </c>
      <c r="AC17" s="410">
        <f t="shared" si="22"/>
        <v>0</v>
      </c>
      <c r="AD17" s="263"/>
      <c r="AE17" s="263"/>
      <c r="AF17" s="262">
        <f t="shared" si="23"/>
        <v>0</v>
      </c>
      <c r="AG17" s="410">
        <f t="shared" si="24"/>
        <v>0</v>
      </c>
      <c r="AH17" s="263"/>
      <c r="AI17" s="263"/>
      <c r="AJ17" s="262">
        <f t="shared" si="25"/>
        <v>0</v>
      </c>
      <c r="AK17" s="410">
        <f t="shared" si="26"/>
        <v>0</v>
      </c>
      <c r="AL17" s="263"/>
      <c r="AM17" s="263"/>
      <c r="AN17" s="410">
        <f t="shared" si="27"/>
        <v>0</v>
      </c>
      <c r="AO17" s="263"/>
      <c r="AP17" s="263"/>
      <c r="AQ17" s="410">
        <f t="shared" si="28"/>
        <v>0</v>
      </c>
      <c r="AR17" s="263"/>
      <c r="AS17" s="263"/>
      <c r="AT17" s="262">
        <f t="shared" si="29"/>
        <v>0</v>
      </c>
      <c r="AU17" s="410">
        <f t="shared" si="30"/>
        <v>0</v>
      </c>
      <c r="AV17" s="263"/>
      <c r="AW17" s="263"/>
      <c r="AX17" s="410">
        <f t="shared" si="31"/>
        <v>0</v>
      </c>
      <c r="AY17" s="263"/>
      <c r="AZ17" s="263"/>
      <c r="BA17" s="262">
        <f t="shared" si="32"/>
        <v>0</v>
      </c>
      <c r="BB17" s="410">
        <f t="shared" si="33"/>
        <v>0</v>
      </c>
      <c r="BC17" s="263"/>
      <c r="BD17" s="263"/>
    </row>
    <row r="18" spans="1:56" ht="16.5" outlineLevel="1" collapsed="1">
      <c r="A18" s="183"/>
      <c r="B18" s="26"/>
      <c r="D18" s="28" t="s">
        <v>445</v>
      </c>
      <c r="E18" s="48" t="s">
        <v>446</v>
      </c>
      <c r="F18" s="49"/>
      <c r="G18" s="185"/>
      <c r="H18" s="260">
        <f t="shared" si="13"/>
        <v>0</v>
      </c>
      <c r="I18" s="408">
        <f t="shared" si="14"/>
        <v>0</v>
      </c>
      <c r="J18" s="265">
        <f>SUM(J19)</f>
        <v>0</v>
      </c>
      <c r="K18" s="414">
        <f>SUM(K19)</f>
        <v>0</v>
      </c>
      <c r="L18" s="262">
        <f t="shared" si="15"/>
        <v>0</v>
      </c>
      <c r="M18" s="410">
        <f t="shared" si="16"/>
        <v>0</v>
      </c>
      <c r="N18" s="415">
        <f t="shared" ref="N18:AA18" si="69">SUM(N19)</f>
        <v>0</v>
      </c>
      <c r="O18" s="415">
        <f t="shared" si="69"/>
        <v>0</v>
      </c>
      <c r="P18" s="410">
        <f t="shared" si="17"/>
        <v>0</v>
      </c>
      <c r="Q18" s="415">
        <f t="shared" si="69"/>
        <v>0</v>
      </c>
      <c r="R18" s="415">
        <f t="shared" si="69"/>
        <v>0</v>
      </c>
      <c r="S18" s="410">
        <f t="shared" si="18"/>
        <v>0</v>
      </c>
      <c r="T18" s="415">
        <f t="shared" si="69"/>
        <v>0</v>
      </c>
      <c r="U18" s="415">
        <f t="shared" si="69"/>
        <v>0</v>
      </c>
      <c r="V18" s="410">
        <f t="shared" si="19"/>
        <v>0</v>
      </c>
      <c r="W18" s="415">
        <f t="shared" si="69"/>
        <v>0</v>
      </c>
      <c r="X18" s="415">
        <f t="shared" si="69"/>
        <v>0</v>
      </c>
      <c r="Y18" s="410">
        <f t="shared" si="20"/>
        <v>0</v>
      </c>
      <c r="Z18" s="415">
        <f t="shared" si="69"/>
        <v>0</v>
      </c>
      <c r="AA18" s="415">
        <f t="shared" si="69"/>
        <v>0</v>
      </c>
      <c r="AB18" s="262">
        <f t="shared" si="21"/>
        <v>0</v>
      </c>
      <c r="AC18" s="410">
        <f t="shared" si="22"/>
        <v>0</v>
      </c>
      <c r="AD18" s="415">
        <f t="shared" ref="AD18:AE18" si="70">SUM(AD19)</f>
        <v>0</v>
      </c>
      <c r="AE18" s="415">
        <f t="shared" si="70"/>
        <v>0</v>
      </c>
      <c r="AF18" s="262">
        <f t="shared" si="23"/>
        <v>0</v>
      </c>
      <c r="AG18" s="410">
        <f t="shared" si="24"/>
        <v>0</v>
      </c>
      <c r="AH18" s="415">
        <f t="shared" ref="AH18:AI18" si="71">SUM(AH19)</f>
        <v>0</v>
      </c>
      <c r="AI18" s="415">
        <f t="shared" si="71"/>
        <v>0</v>
      </c>
      <c r="AJ18" s="262">
        <f t="shared" si="25"/>
        <v>0</v>
      </c>
      <c r="AK18" s="410">
        <f t="shared" si="26"/>
        <v>0</v>
      </c>
      <c r="AL18" s="415">
        <f t="shared" ref="AL18:AM18" si="72">SUM(AL19)</f>
        <v>0</v>
      </c>
      <c r="AM18" s="415">
        <f t="shared" si="72"/>
        <v>0</v>
      </c>
      <c r="AN18" s="410">
        <f t="shared" si="27"/>
        <v>0</v>
      </c>
      <c r="AO18" s="415">
        <f t="shared" ref="AO18:AP18" si="73">SUM(AO19)</f>
        <v>0</v>
      </c>
      <c r="AP18" s="415">
        <f t="shared" si="73"/>
        <v>0</v>
      </c>
      <c r="AQ18" s="410">
        <f t="shared" si="28"/>
        <v>0</v>
      </c>
      <c r="AR18" s="415">
        <f t="shared" ref="AR18:AS18" si="74">SUM(AR19)</f>
        <v>0</v>
      </c>
      <c r="AS18" s="415">
        <f t="shared" si="74"/>
        <v>0</v>
      </c>
      <c r="AT18" s="262">
        <f t="shared" si="29"/>
        <v>0</v>
      </c>
      <c r="AU18" s="410">
        <f t="shared" si="30"/>
        <v>0</v>
      </c>
      <c r="AV18" s="415">
        <f t="shared" ref="AV18:AW18" si="75">SUM(AV19)</f>
        <v>0</v>
      </c>
      <c r="AW18" s="415">
        <f t="shared" si="75"/>
        <v>0</v>
      </c>
      <c r="AX18" s="410">
        <f t="shared" si="31"/>
        <v>0</v>
      </c>
      <c r="AY18" s="415">
        <f t="shared" ref="AY18:AZ18" si="76">SUM(AY19)</f>
        <v>0</v>
      </c>
      <c r="AZ18" s="415">
        <f t="shared" si="76"/>
        <v>0</v>
      </c>
      <c r="BA18" s="262">
        <f t="shared" si="32"/>
        <v>0</v>
      </c>
      <c r="BB18" s="410">
        <f t="shared" si="33"/>
        <v>0</v>
      </c>
      <c r="BC18" s="415">
        <f t="shared" ref="BC18:BD18" si="77">SUM(BC19)</f>
        <v>0</v>
      </c>
      <c r="BD18" s="415">
        <f t="shared" si="77"/>
        <v>0</v>
      </c>
    </row>
    <row r="19" spans="1:56" ht="16.5" hidden="1" outlineLevel="2">
      <c r="A19" s="183"/>
      <c r="B19" s="26"/>
      <c r="D19" s="25"/>
      <c r="E19" s="184"/>
      <c r="F19" s="28" t="s">
        <v>447</v>
      </c>
      <c r="G19" s="48" t="s">
        <v>448</v>
      </c>
      <c r="H19" s="260">
        <f t="shared" si="13"/>
        <v>0</v>
      </c>
      <c r="I19" s="408">
        <f t="shared" si="14"/>
        <v>0</v>
      </c>
      <c r="J19" s="265">
        <f>SUM(J20:J23)</f>
        <v>0</v>
      </c>
      <c r="K19" s="413"/>
      <c r="L19" s="262">
        <f t="shared" si="15"/>
        <v>0</v>
      </c>
      <c r="M19" s="410">
        <f t="shared" si="16"/>
        <v>0</v>
      </c>
      <c r="N19" s="263"/>
      <c r="O19" s="263"/>
      <c r="P19" s="410">
        <f t="shared" si="17"/>
        <v>0</v>
      </c>
      <c r="Q19" s="263"/>
      <c r="R19" s="263"/>
      <c r="S19" s="410">
        <f t="shared" si="18"/>
        <v>0</v>
      </c>
      <c r="T19" s="263"/>
      <c r="U19" s="263"/>
      <c r="V19" s="410">
        <f t="shared" si="19"/>
        <v>0</v>
      </c>
      <c r="W19" s="263"/>
      <c r="X19" s="263"/>
      <c r="Y19" s="410">
        <f t="shared" si="20"/>
        <v>0</v>
      </c>
      <c r="Z19" s="263"/>
      <c r="AA19" s="263"/>
      <c r="AB19" s="262">
        <f t="shared" si="21"/>
        <v>0</v>
      </c>
      <c r="AC19" s="410">
        <f t="shared" si="22"/>
        <v>0</v>
      </c>
      <c r="AD19" s="263"/>
      <c r="AE19" s="263"/>
      <c r="AF19" s="262">
        <f t="shared" si="23"/>
        <v>0</v>
      </c>
      <c r="AG19" s="410">
        <f t="shared" si="24"/>
        <v>0</v>
      </c>
      <c r="AH19" s="263"/>
      <c r="AI19" s="263"/>
      <c r="AJ19" s="262">
        <f t="shared" si="25"/>
        <v>0</v>
      </c>
      <c r="AK19" s="410">
        <f t="shared" si="26"/>
        <v>0</v>
      </c>
      <c r="AL19" s="263"/>
      <c r="AM19" s="263"/>
      <c r="AN19" s="410">
        <f t="shared" si="27"/>
        <v>0</v>
      </c>
      <c r="AO19" s="263"/>
      <c r="AP19" s="263"/>
      <c r="AQ19" s="410">
        <f t="shared" si="28"/>
        <v>0</v>
      </c>
      <c r="AR19" s="263"/>
      <c r="AS19" s="263"/>
      <c r="AT19" s="262">
        <f t="shared" si="29"/>
        <v>0</v>
      </c>
      <c r="AU19" s="410">
        <f t="shared" si="30"/>
        <v>0</v>
      </c>
      <c r="AV19" s="263"/>
      <c r="AW19" s="263"/>
      <c r="AX19" s="410">
        <f t="shared" si="31"/>
        <v>0</v>
      </c>
      <c r="AY19" s="263"/>
      <c r="AZ19" s="263"/>
      <c r="BA19" s="262">
        <f t="shared" si="32"/>
        <v>0</v>
      </c>
      <c r="BB19" s="410">
        <f t="shared" si="33"/>
        <v>0</v>
      </c>
      <c r="BC19" s="263"/>
      <c r="BD19" s="263"/>
    </row>
    <row r="20" spans="1:56" ht="16.5" hidden="1" outlineLevel="3">
      <c r="A20" s="183"/>
      <c r="B20" s="26"/>
      <c r="D20" s="25"/>
      <c r="E20" s="184"/>
      <c r="F20" s="192" t="s">
        <v>778</v>
      </c>
      <c r="G20" s="44" t="s">
        <v>782</v>
      </c>
      <c r="H20" s="260">
        <f t="shared" si="13"/>
        <v>0</v>
      </c>
      <c r="I20" s="408">
        <f t="shared" si="14"/>
        <v>0</v>
      </c>
      <c r="J20" s="263"/>
      <c r="K20" s="413"/>
      <c r="L20" s="262">
        <f t="shared" si="15"/>
        <v>0</v>
      </c>
      <c r="M20" s="410">
        <f t="shared" si="16"/>
        <v>0</v>
      </c>
      <c r="N20" s="263"/>
      <c r="O20" s="263"/>
      <c r="P20" s="410">
        <f t="shared" si="17"/>
        <v>0</v>
      </c>
      <c r="Q20" s="263"/>
      <c r="R20" s="263"/>
      <c r="S20" s="410">
        <f t="shared" si="18"/>
        <v>0</v>
      </c>
      <c r="T20" s="263"/>
      <c r="U20" s="263"/>
      <c r="V20" s="410">
        <f t="shared" si="19"/>
        <v>0</v>
      </c>
      <c r="W20" s="263"/>
      <c r="X20" s="263"/>
      <c r="Y20" s="410">
        <f t="shared" si="20"/>
        <v>0</v>
      </c>
      <c r="Z20" s="263"/>
      <c r="AA20" s="263"/>
      <c r="AB20" s="262">
        <f t="shared" si="21"/>
        <v>0</v>
      </c>
      <c r="AC20" s="410">
        <f t="shared" si="22"/>
        <v>0</v>
      </c>
      <c r="AD20" s="263"/>
      <c r="AE20" s="263"/>
      <c r="AF20" s="262">
        <f t="shared" si="23"/>
        <v>0</v>
      </c>
      <c r="AG20" s="410">
        <f t="shared" si="24"/>
        <v>0</v>
      </c>
      <c r="AH20" s="263"/>
      <c r="AI20" s="263"/>
      <c r="AJ20" s="262">
        <f t="shared" si="25"/>
        <v>0</v>
      </c>
      <c r="AK20" s="410">
        <f t="shared" si="26"/>
        <v>0</v>
      </c>
      <c r="AL20" s="263"/>
      <c r="AM20" s="263"/>
      <c r="AN20" s="410">
        <f t="shared" si="27"/>
        <v>0</v>
      </c>
      <c r="AO20" s="263"/>
      <c r="AP20" s="263"/>
      <c r="AQ20" s="410">
        <f t="shared" si="28"/>
        <v>0</v>
      </c>
      <c r="AR20" s="263"/>
      <c r="AS20" s="263"/>
      <c r="AT20" s="262">
        <f t="shared" si="29"/>
        <v>0</v>
      </c>
      <c r="AU20" s="410">
        <f t="shared" si="30"/>
        <v>0</v>
      </c>
      <c r="AV20" s="263"/>
      <c r="AW20" s="263"/>
      <c r="AX20" s="410">
        <f t="shared" si="31"/>
        <v>0</v>
      </c>
      <c r="AY20" s="263"/>
      <c r="AZ20" s="263"/>
      <c r="BA20" s="262">
        <f t="shared" si="32"/>
        <v>0</v>
      </c>
      <c r="BB20" s="410">
        <f t="shared" si="33"/>
        <v>0</v>
      </c>
      <c r="BC20" s="263"/>
      <c r="BD20" s="263"/>
    </row>
    <row r="21" spans="1:56" ht="16.5" hidden="1" outlineLevel="3">
      <c r="A21" s="183"/>
      <c r="B21" s="26"/>
      <c r="D21" s="25"/>
      <c r="E21" s="184"/>
      <c r="F21" s="192" t="s">
        <v>779</v>
      </c>
      <c r="G21" s="44" t="s">
        <v>783</v>
      </c>
      <c r="H21" s="260">
        <f t="shared" si="13"/>
        <v>0</v>
      </c>
      <c r="I21" s="408">
        <f t="shared" si="14"/>
        <v>0</v>
      </c>
      <c r="J21" s="263"/>
      <c r="K21" s="413"/>
      <c r="L21" s="262">
        <f t="shared" si="15"/>
        <v>0</v>
      </c>
      <c r="M21" s="410">
        <f t="shared" si="16"/>
        <v>0</v>
      </c>
      <c r="N21" s="263"/>
      <c r="O21" s="263"/>
      <c r="P21" s="410">
        <f t="shared" si="17"/>
        <v>0</v>
      </c>
      <c r="Q21" s="263"/>
      <c r="R21" s="263"/>
      <c r="S21" s="410">
        <f t="shared" si="18"/>
        <v>0</v>
      </c>
      <c r="T21" s="263"/>
      <c r="U21" s="263"/>
      <c r="V21" s="410">
        <f t="shared" si="19"/>
        <v>0</v>
      </c>
      <c r="W21" s="263"/>
      <c r="X21" s="263"/>
      <c r="Y21" s="410">
        <f t="shared" si="20"/>
        <v>0</v>
      </c>
      <c r="Z21" s="263"/>
      <c r="AA21" s="263"/>
      <c r="AB21" s="262">
        <f t="shared" si="21"/>
        <v>0</v>
      </c>
      <c r="AC21" s="410">
        <f t="shared" si="22"/>
        <v>0</v>
      </c>
      <c r="AD21" s="263"/>
      <c r="AE21" s="263"/>
      <c r="AF21" s="262">
        <f t="shared" si="23"/>
        <v>0</v>
      </c>
      <c r="AG21" s="410">
        <f t="shared" si="24"/>
        <v>0</v>
      </c>
      <c r="AH21" s="263"/>
      <c r="AI21" s="263"/>
      <c r="AJ21" s="262">
        <f t="shared" si="25"/>
        <v>0</v>
      </c>
      <c r="AK21" s="410">
        <f t="shared" si="26"/>
        <v>0</v>
      </c>
      <c r="AL21" s="263"/>
      <c r="AM21" s="263"/>
      <c r="AN21" s="410">
        <f t="shared" si="27"/>
        <v>0</v>
      </c>
      <c r="AO21" s="263"/>
      <c r="AP21" s="263"/>
      <c r="AQ21" s="410">
        <f t="shared" si="28"/>
        <v>0</v>
      </c>
      <c r="AR21" s="263"/>
      <c r="AS21" s="263"/>
      <c r="AT21" s="262">
        <f t="shared" si="29"/>
        <v>0</v>
      </c>
      <c r="AU21" s="410">
        <f t="shared" si="30"/>
        <v>0</v>
      </c>
      <c r="AV21" s="263"/>
      <c r="AW21" s="263"/>
      <c r="AX21" s="410">
        <f t="shared" si="31"/>
        <v>0</v>
      </c>
      <c r="AY21" s="263"/>
      <c r="AZ21" s="263"/>
      <c r="BA21" s="262">
        <f t="shared" si="32"/>
        <v>0</v>
      </c>
      <c r="BB21" s="410">
        <f t="shared" si="33"/>
        <v>0</v>
      </c>
      <c r="BC21" s="263"/>
      <c r="BD21" s="263"/>
    </row>
    <row r="22" spans="1:56" ht="16.5" hidden="1" outlineLevel="3">
      <c r="A22" s="183"/>
      <c r="B22" s="26"/>
      <c r="D22" s="25"/>
      <c r="E22" s="184"/>
      <c r="F22" s="192" t="s">
        <v>780</v>
      </c>
      <c r="G22" s="44" t="s">
        <v>784</v>
      </c>
      <c r="H22" s="260">
        <f t="shared" si="13"/>
        <v>0</v>
      </c>
      <c r="I22" s="408">
        <f t="shared" si="14"/>
        <v>0</v>
      </c>
      <c r="J22" s="263"/>
      <c r="K22" s="413"/>
      <c r="L22" s="262">
        <f t="shared" si="15"/>
        <v>0</v>
      </c>
      <c r="M22" s="410">
        <f t="shared" si="16"/>
        <v>0</v>
      </c>
      <c r="N22" s="263"/>
      <c r="O22" s="263"/>
      <c r="P22" s="410">
        <f t="shared" si="17"/>
        <v>0</v>
      </c>
      <c r="Q22" s="263"/>
      <c r="R22" s="263"/>
      <c r="S22" s="410">
        <f t="shared" si="18"/>
        <v>0</v>
      </c>
      <c r="T22" s="263"/>
      <c r="U22" s="263"/>
      <c r="V22" s="410">
        <f t="shared" si="19"/>
        <v>0</v>
      </c>
      <c r="W22" s="263"/>
      <c r="X22" s="263"/>
      <c r="Y22" s="410">
        <f t="shared" si="20"/>
        <v>0</v>
      </c>
      <c r="Z22" s="263"/>
      <c r="AA22" s="263"/>
      <c r="AB22" s="262">
        <f t="shared" si="21"/>
        <v>0</v>
      </c>
      <c r="AC22" s="410">
        <f t="shared" si="22"/>
        <v>0</v>
      </c>
      <c r="AD22" s="263"/>
      <c r="AE22" s="263"/>
      <c r="AF22" s="262">
        <f t="shared" si="23"/>
        <v>0</v>
      </c>
      <c r="AG22" s="410">
        <f t="shared" si="24"/>
        <v>0</v>
      </c>
      <c r="AH22" s="263"/>
      <c r="AI22" s="263"/>
      <c r="AJ22" s="262">
        <f t="shared" si="25"/>
        <v>0</v>
      </c>
      <c r="AK22" s="410">
        <f t="shared" si="26"/>
        <v>0</v>
      </c>
      <c r="AL22" s="263"/>
      <c r="AM22" s="263"/>
      <c r="AN22" s="410">
        <f t="shared" si="27"/>
        <v>0</v>
      </c>
      <c r="AO22" s="263"/>
      <c r="AP22" s="263"/>
      <c r="AQ22" s="410">
        <f t="shared" si="28"/>
        <v>0</v>
      </c>
      <c r="AR22" s="263"/>
      <c r="AS22" s="263"/>
      <c r="AT22" s="262">
        <f t="shared" si="29"/>
        <v>0</v>
      </c>
      <c r="AU22" s="410">
        <f t="shared" si="30"/>
        <v>0</v>
      </c>
      <c r="AV22" s="263"/>
      <c r="AW22" s="263"/>
      <c r="AX22" s="410">
        <f t="shared" si="31"/>
        <v>0</v>
      </c>
      <c r="AY22" s="263"/>
      <c r="AZ22" s="263"/>
      <c r="BA22" s="262">
        <f t="shared" si="32"/>
        <v>0</v>
      </c>
      <c r="BB22" s="410">
        <f t="shared" si="33"/>
        <v>0</v>
      </c>
      <c r="BC22" s="263"/>
      <c r="BD22" s="263"/>
    </row>
    <row r="23" spans="1:56" ht="16.5" hidden="1" outlineLevel="3">
      <c r="A23" s="183"/>
      <c r="B23" s="26"/>
      <c r="D23" s="25"/>
      <c r="E23" s="184"/>
      <c r="F23" s="192" t="s">
        <v>781</v>
      </c>
      <c r="G23" s="44" t="s">
        <v>785</v>
      </c>
      <c r="H23" s="260">
        <f t="shared" si="13"/>
        <v>0</v>
      </c>
      <c r="I23" s="408">
        <f t="shared" si="14"/>
        <v>0</v>
      </c>
      <c r="J23" s="263"/>
      <c r="K23" s="413"/>
      <c r="L23" s="262">
        <f t="shared" si="15"/>
        <v>0</v>
      </c>
      <c r="M23" s="410">
        <f t="shared" si="16"/>
        <v>0</v>
      </c>
      <c r="N23" s="263"/>
      <c r="O23" s="263"/>
      <c r="P23" s="410">
        <f t="shared" si="17"/>
        <v>0</v>
      </c>
      <c r="Q23" s="263"/>
      <c r="R23" s="263"/>
      <c r="S23" s="410">
        <f t="shared" si="18"/>
        <v>0</v>
      </c>
      <c r="T23" s="263"/>
      <c r="U23" s="263"/>
      <c r="V23" s="410">
        <f t="shared" si="19"/>
        <v>0</v>
      </c>
      <c r="W23" s="263"/>
      <c r="X23" s="263"/>
      <c r="Y23" s="410">
        <f t="shared" si="20"/>
        <v>0</v>
      </c>
      <c r="Z23" s="263"/>
      <c r="AA23" s="263"/>
      <c r="AB23" s="262">
        <f t="shared" si="21"/>
        <v>0</v>
      </c>
      <c r="AC23" s="410">
        <f t="shared" si="22"/>
        <v>0</v>
      </c>
      <c r="AD23" s="263"/>
      <c r="AE23" s="263"/>
      <c r="AF23" s="262">
        <f t="shared" si="23"/>
        <v>0</v>
      </c>
      <c r="AG23" s="410">
        <f t="shared" si="24"/>
        <v>0</v>
      </c>
      <c r="AH23" s="263"/>
      <c r="AI23" s="263"/>
      <c r="AJ23" s="262">
        <f t="shared" si="25"/>
        <v>0</v>
      </c>
      <c r="AK23" s="410">
        <f t="shared" si="26"/>
        <v>0</v>
      </c>
      <c r="AL23" s="263"/>
      <c r="AM23" s="263"/>
      <c r="AN23" s="410">
        <f t="shared" si="27"/>
        <v>0</v>
      </c>
      <c r="AO23" s="263"/>
      <c r="AP23" s="263"/>
      <c r="AQ23" s="410">
        <f t="shared" si="28"/>
        <v>0</v>
      </c>
      <c r="AR23" s="263"/>
      <c r="AS23" s="263"/>
      <c r="AT23" s="262">
        <f t="shared" si="29"/>
        <v>0</v>
      </c>
      <c r="AU23" s="410">
        <f t="shared" si="30"/>
        <v>0</v>
      </c>
      <c r="AV23" s="263"/>
      <c r="AW23" s="263"/>
      <c r="AX23" s="410">
        <f t="shared" si="31"/>
        <v>0</v>
      </c>
      <c r="AY23" s="263"/>
      <c r="AZ23" s="263"/>
      <c r="BA23" s="262">
        <f t="shared" si="32"/>
        <v>0</v>
      </c>
      <c r="BB23" s="410">
        <f t="shared" si="33"/>
        <v>0</v>
      </c>
      <c r="BC23" s="263"/>
      <c r="BD23" s="263"/>
    </row>
    <row r="24" spans="1:56" ht="16.5" outlineLevel="1">
      <c r="A24" s="183"/>
      <c r="B24" s="26"/>
      <c r="D24" s="28" t="s">
        <v>449</v>
      </c>
      <c r="E24" s="44" t="s">
        <v>450</v>
      </c>
      <c r="F24" s="49"/>
      <c r="G24" s="185"/>
      <c r="H24" s="260">
        <f t="shared" si="13"/>
        <v>72000</v>
      </c>
      <c r="I24" s="408">
        <f t="shared" si="14"/>
        <v>0</v>
      </c>
      <c r="J24" s="265">
        <f>SUM(J25:J26)</f>
        <v>0</v>
      </c>
      <c r="K24" s="265">
        <f>SUM(K25:K26)</f>
        <v>0</v>
      </c>
      <c r="L24" s="262">
        <f t="shared" si="15"/>
        <v>72000</v>
      </c>
      <c r="M24" s="410">
        <f t="shared" si="16"/>
        <v>36000</v>
      </c>
      <c r="N24" s="415">
        <f>SUM(N25:N26)</f>
        <v>0</v>
      </c>
      <c r="O24" s="415">
        <f>SUM(O25:O26)</f>
        <v>36000</v>
      </c>
      <c r="P24" s="410">
        <f t="shared" si="17"/>
        <v>0</v>
      </c>
      <c r="Q24" s="415">
        <f>SUM(Q25:Q26)</f>
        <v>0</v>
      </c>
      <c r="R24" s="415">
        <f>SUM(R25:R26)</f>
        <v>0</v>
      </c>
      <c r="S24" s="410">
        <f t="shared" si="18"/>
        <v>0</v>
      </c>
      <c r="T24" s="415">
        <f>SUM(T25:T26)</f>
        <v>0</v>
      </c>
      <c r="U24" s="415">
        <f>SUM(U25:U26)</f>
        <v>0</v>
      </c>
      <c r="V24" s="410">
        <f t="shared" si="19"/>
        <v>0</v>
      </c>
      <c r="W24" s="415">
        <f>SUM(W25:W26)</f>
        <v>0</v>
      </c>
      <c r="X24" s="415">
        <f>SUM(X25:X26)</f>
        <v>0</v>
      </c>
      <c r="Y24" s="410">
        <f t="shared" si="20"/>
        <v>36000</v>
      </c>
      <c r="Z24" s="415">
        <f>SUM(Z25:Z26)</f>
        <v>0</v>
      </c>
      <c r="AA24" s="415">
        <f>SUM(AA25:AA26)</f>
        <v>36000</v>
      </c>
      <c r="AB24" s="262">
        <f t="shared" si="21"/>
        <v>0</v>
      </c>
      <c r="AC24" s="410">
        <f t="shared" si="22"/>
        <v>0</v>
      </c>
      <c r="AD24" s="415">
        <f>SUM(AD25:AD26)</f>
        <v>0</v>
      </c>
      <c r="AE24" s="415">
        <f>SUM(AE25:AE26)</f>
        <v>0</v>
      </c>
      <c r="AF24" s="262">
        <f t="shared" si="23"/>
        <v>0</v>
      </c>
      <c r="AG24" s="410">
        <f t="shared" si="24"/>
        <v>0</v>
      </c>
      <c r="AH24" s="415">
        <f>SUM(AH25:AH26)</f>
        <v>0</v>
      </c>
      <c r="AI24" s="415">
        <f>SUM(AI25:AI26)</f>
        <v>0</v>
      </c>
      <c r="AJ24" s="262">
        <f t="shared" si="25"/>
        <v>0</v>
      </c>
      <c r="AK24" s="410">
        <f t="shared" si="26"/>
        <v>0</v>
      </c>
      <c r="AL24" s="415">
        <f>SUM(AL25:AL26)</f>
        <v>0</v>
      </c>
      <c r="AM24" s="415">
        <f>SUM(AM25:AM26)</f>
        <v>0</v>
      </c>
      <c r="AN24" s="410">
        <f t="shared" si="27"/>
        <v>0</v>
      </c>
      <c r="AO24" s="415">
        <f>SUM(AO25:AO26)</f>
        <v>0</v>
      </c>
      <c r="AP24" s="415">
        <f>SUM(AP25:AP26)</f>
        <v>0</v>
      </c>
      <c r="AQ24" s="410">
        <f t="shared" si="28"/>
        <v>0</v>
      </c>
      <c r="AR24" s="415">
        <f>SUM(AR25:AR26)</f>
        <v>0</v>
      </c>
      <c r="AS24" s="415">
        <f>SUM(AS25:AS26)</f>
        <v>0</v>
      </c>
      <c r="AT24" s="262">
        <f t="shared" si="29"/>
        <v>0</v>
      </c>
      <c r="AU24" s="410">
        <f t="shared" si="30"/>
        <v>0</v>
      </c>
      <c r="AV24" s="415">
        <f>SUM(AV25:AV26)</f>
        <v>0</v>
      </c>
      <c r="AW24" s="415">
        <f>SUM(AW25:AW26)</f>
        <v>0</v>
      </c>
      <c r="AX24" s="410">
        <f t="shared" si="31"/>
        <v>0</v>
      </c>
      <c r="AY24" s="415">
        <f>SUM(AY25:AY26)</f>
        <v>0</v>
      </c>
      <c r="AZ24" s="415">
        <f>SUM(AZ25:AZ26)</f>
        <v>0</v>
      </c>
      <c r="BA24" s="262">
        <f t="shared" si="32"/>
        <v>0</v>
      </c>
      <c r="BB24" s="410">
        <f t="shared" si="33"/>
        <v>0</v>
      </c>
      <c r="BC24" s="415">
        <f>SUM(BC25:BC26)</f>
        <v>0</v>
      </c>
      <c r="BD24" s="415">
        <f>SUM(BD25:BD26)</f>
        <v>0</v>
      </c>
    </row>
    <row r="25" spans="1:56" ht="16.5" outlineLevel="2">
      <c r="A25" s="183"/>
      <c r="B25" s="24"/>
      <c r="C25" s="193"/>
      <c r="D25" s="25"/>
      <c r="E25" s="184"/>
      <c r="F25" s="28" t="s">
        <v>451</v>
      </c>
      <c r="G25" s="48" t="s">
        <v>452</v>
      </c>
      <c r="H25" s="260">
        <f t="shared" si="13"/>
        <v>0</v>
      </c>
      <c r="I25" s="408">
        <f t="shared" si="14"/>
        <v>0</v>
      </c>
      <c r="J25" s="263"/>
      <c r="K25" s="413"/>
      <c r="L25" s="262">
        <f t="shared" si="15"/>
        <v>0</v>
      </c>
      <c r="M25" s="410">
        <f t="shared" si="16"/>
        <v>0</v>
      </c>
      <c r="N25" s="263"/>
      <c r="O25" s="263"/>
      <c r="P25" s="410">
        <f t="shared" si="17"/>
        <v>0</v>
      </c>
      <c r="Q25" s="263"/>
      <c r="R25" s="263"/>
      <c r="S25" s="410">
        <f t="shared" si="18"/>
        <v>0</v>
      </c>
      <c r="T25" s="263"/>
      <c r="U25" s="263"/>
      <c r="V25" s="410">
        <f t="shared" si="19"/>
        <v>0</v>
      </c>
      <c r="W25" s="263"/>
      <c r="X25" s="263"/>
      <c r="Y25" s="410">
        <f t="shared" si="20"/>
        <v>0</v>
      </c>
      <c r="Z25" s="263"/>
      <c r="AA25" s="263"/>
      <c r="AB25" s="262">
        <f t="shared" si="21"/>
        <v>0</v>
      </c>
      <c r="AC25" s="410">
        <f t="shared" si="22"/>
        <v>0</v>
      </c>
      <c r="AD25" s="263"/>
      <c r="AE25" s="263"/>
      <c r="AF25" s="262">
        <f t="shared" si="23"/>
        <v>0</v>
      </c>
      <c r="AG25" s="410">
        <f t="shared" si="24"/>
        <v>0</v>
      </c>
      <c r="AH25" s="263"/>
      <c r="AI25" s="263"/>
      <c r="AJ25" s="262">
        <f t="shared" si="25"/>
        <v>0</v>
      </c>
      <c r="AK25" s="410">
        <f t="shared" si="26"/>
        <v>0</v>
      </c>
      <c r="AL25" s="263"/>
      <c r="AM25" s="263"/>
      <c r="AN25" s="410">
        <f t="shared" si="27"/>
        <v>0</v>
      </c>
      <c r="AO25" s="263"/>
      <c r="AP25" s="263"/>
      <c r="AQ25" s="410">
        <f t="shared" si="28"/>
        <v>0</v>
      </c>
      <c r="AR25" s="263"/>
      <c r="AS25" s="263"/>
      <c r="AT25" s="262">
        <f t="shared" si="29"/>
        <v>0</v>
      </c>
      <c r="AU25" s="410">
        <f t="shared" si="30"/>
        <v>0</v>
      </c>
      <c r="AV25" s="263"/>
      <c r="AW25" s="263"/>
      <c r="AX25" s="410">
        <f t="shared" si="31"/>
        <v>0</v>
      </c>
      <c r="AY25" s="263"/>
      <c r="AZ25" s="263"/>
      <c r="BA25" s="262">
        <f t="shared" si="32"/>
        <v>0</v>
      </c>
      <c r="BB25" s="410">
        <f t="shared" si="33"/>
        <v>0</v>
      </c>
      <c r="BC25" s="263"/>
      <c r="BD25" s="263"/>
    </row>
    <row r="26" spans="1:56" ht="16.5" outlineLevel="2">
      <c r="A26" s="183"/>
      <c r="B26" s="24"/>
      <c r="C26" s="193"/>
      <c r="D26" s="28"/>
      <c r="E26" s="184"/>
      <c r="F26" s="28" t="s">
        <v>454</v>
      </c>
      <c r="G26" s="48" t="s">
        <v>453</v>
      </c>
      <c r="H26" s="260">
        <f t="shared" si="13"/>
        <v>72000</v>
      </c>
      <c r="I26" s="408">
        <f t="shared" si="14"/>
        <v>0</v>
      </c>
      <c r="J26" s="263"/>
      <c r="K26" s="413"/>
      <c r="L26" s="262">
        <f t="shared" si="15"/>
        <v>72000</v>
      </c>
      <c r="M26" s="410">
        <f t="shared" si="16"/>
        <v>36000</v>
      </c>
      <c r="N26" s="263"/>
      <c r="O26" s="263">
        <v>36000</v>
      </c>
      <c r="P26" s="410">
        <f t="shared" si="17"/>
        <v>0</v>
      </c>
      <c r="Q26" s="263"/>
      <c r="R26" s="263">
        <v>0</v>
      </c>
      <c r="S26" s="410">
        <f t="shared" si="18"/>
        <v>0</v>
      </c>
      <c r="T26" s="263"/>
      <c r="U26" s="263"/>
      <c r="V26" s="410">
        <f t="shared" si="19"/>
        <v>0</v>
      </c>
      <c r="W26" s="263"/>
      <c r="X26" s="263"/>
      <c r="Y26" s="410">
        <f t="shared" si="20"/>
        <v>36000</v>
      </c>
      <c r="Z26" s="263"/>
      <c r="AA26" s="263">
        <v>36000</v>
      </c>
      <c r="AB26" s="262">
        <f t="shared" si="21"/>
        <v>0</v>
      </c>
      <c r="AC26" s="410">
        <f t="shared" si="22"/>
        <v>0</v>
      </c>
      <c r="AD26" s="263"/>
      <c r="AE26" s="263"/>
      <c r="AF26" s="262">
        <f t="shared" si="23"/>
        <v>0</v>
      </c>
      <c r="AG26" s="410">
        <f t="shared" si="24"/>
        <v>0</v>
      </c>
      <c r="AH26" s="263"/>
      <c r="AI26" s="263"/>
      <c r="AJ26" s="262">
        <f t="shared" si="25"/>
        <v>0</v>
      </c>
      <c r="AK26" s="410">
        <f t="shared" si="26"/>
        <v>0</v>
      </c>
      <c r="AL26" s="263"/>
      <c r="AM26" s="263"/>
      <c r="AN26" s="410">
        <f t="shared" si="27"/>
        <v>0</v>
      </c>
      <c r="AO26" s="263"/>
      <c r="AP26" s="263"/>
      <c r="AQ26" s="410">
        <f t="shared" si="28"/>
        <v>0</v>
      </c>
      <c r="AR26" s="263"/>
      <c r="AS26" s="263"/>
      <c r="AT26" s="262">
        <f t="shared" si="29"/>
        <v>0</v>
      </c>
      <c r="AU26" s="410">
        <f t="shared" si="30"/>
        <v>0</v>
      </c>
      <c r="AV26" s="263"/>
      <c r="AW26" s="263"/>
      <c r="AX26" s="410">
        <f t="shared" si="31"/>
        <v>0</v>
      </c>
      <c r="AY26" s="263"/>
      <c r="AZ26" s="263"/>
      <c r="BA26" s="262">
        <f t="shared" si="32"/>
        <v>0</v>
      </c>
      <c r="BB26" s="410">
        <f t="shared" si="33"/>
        <v>0</v>
      </c>
      <c r="BC26" s="263"/>
      <c r="BD26" s="263"/>
    </row>
    <row r="27" spans="1:56" ht="16.5" outlineLevel="1" collapsed="1">
      <c r="A27" s="183"/>
      <c r="B27" s="25"/>
      <c r="C27" s="184"/>
      <c r="D27" s="28" t="s">
        <v>455</v>
      </c>
      <c r="E27" s="44" t="s">
        <v>456</v>
      </c>
      <c r="F27" s="49"/>
      <c r="G27" s="185"/>
      <c r="H27" s="260">
        <f t="shared" si="13"/>
        <v>0</v>
      </c>
      <c r="I27" s="408">
        <f t="shared" si="14"/>
        <v>0</v>
      </c>
      <c r="J27" s="265">
        <f>SUM(J28:J29)</f>
        <v>0</v>
      </c>
      <c r="K27" s="414">
        <f>SUM(K28:K28)</f>
        <v>0</v>
      </c>
      <c r="L27" s="262">
        <f t="shared" si="15"/>
        <v>0</v>
      </c>
      <c r="M27" s="410">
        <f t="shared" si="16"/>
        <v>0</v>
      </c>
      <c r="N27" s="415">
        <f t="shared" ref="N27:AA27" si="78">SUM(N28:N28)</f>
        <v>0</v>
      </c>
      <c r="O27" s="415">
        <f t="shared" si="78"/>
        <v>0</v>
      </c>
      <c r="P27" s="410">
        <f t="shared" si="17"/>
        <v>0</v>
      </c>
      <c r="Q27" s="415">
        <f t="shared" si="78"/>
        <v>0</v>
      </c>
      <c r="R27" s="415">
        <f t="shared" si="78"/>
        <v>0</v>
      </c>
      <c r="S27" s="410">
        <f t="shared" si="18"/>
        <v>0</v>
      </c>
      <c r="T27" s="415">
        <f t="shared" si="78"/>
        <v>0</v>
      </c>
      <c r="U27" s="415">
        <f t="shared" si="78"/>
        <v>0</v>
      </c>
      <c r="V27" s="410">
        <f t="shared" si="19"/>
        <v>0</v>
      </c>
      <c r="W27" s="415">
        <f t="shared" si="78"/>
        <v>0</v>
      </c>
      <c r="X27" s="415">
        <f t="shared" si="78"/>
        <v>0</v>
      </c>
      <c r="Y27" s="410">
        <f t="shared" si="20"/>
        <v>0</v>
      </c>
      <c r="Z27" s="415">
        <f t="shared" si="78"/>
        <v>0</v>
      </c>
      <c r="AA27" s="415">
        <f t="shared" si="78"/>
        <v>0</v>
      </c>
      <c r="AB27" s="262">
        <f t="shared" si="21"/>
        <v>0</v>
      </c>
      <c r="AC27" s="410">
        <f t="shared" si="22"/>
        <v>0</v>
      </c>
      <c r="AD27" s="415">
        <f t="shared" ref="AD27:AE27" si="79">SUM(AD28:AD28)</f>
        <v>0</v>
      </c>
      <c r="AE27" s="415">
        <f t="shared" si="79"/>
        <v>0</v>
      </c>
      <c r="AF27" s="262">
        <f t="shared" si="23"/>
        <v>0</v>
      </c>
      <c r="AG27" s="410">
        <f t="shared" si="24"/>
        <v>0</v>
      </c>
      <c r="AH27" s="415">
        <f t="shared" ref="AH27:AI27" si="80">SUM(AH28:AH28)</f>
        <v>0</v>
      </c>
      <c r="AI27" s="415">
        <f t="shared" si="80"/>
        <v>0</v>
      </c>
      <c r="AJ27" s="262">
        <f t="shared" si="25"/>
        <v>0</v>
      </c>
      <c r="AK27" s="410">
        <f t="shared" si="26"/>
        <v>0</v>
      </c>
      <c r="AL27" s="415">
        <f t="shared" ref="AL27:AM27" si="81">SUM(AL28:AL28)</f>
        <v>0</v>
      </c>
      <c r="AM27" s="415">
        <f t="shared" si="81"/>
        <v>0</v>
      </c>
      <c r="AN27" s="410">
        <f t="shared" si="27"/>
        <v>0</v>
      </c>
      <c r="AO27" s="415">
        <f t="shared" ref="AO27:AP27" si="82">SUM(AO28:AO28)</f>
        <v>0</v>
      </c>
      <c r="AP27" s="415">
        <f t="shared" si="82"/>
        <v>0</v>
      </c>
      <c r="AQ27" s="410">
        <f t="shared" si="28"/>
        <v>0</v>
      </c>
      <c r="AR27" s="415">
        <f t="shared" ref="AR27:AS27" si="83">SUM(AR28:AR28)</f>
        <v>0</v>
      </c>
      <c r="AS27" s="415">
        <f t="shared" si="83"/>
        <v>0</v>
      </c>
      <c r="AT27" s="262">
        <f t="shared" si="29"/>
        <v>0</v>
      </c>
      <c r="AU27" s="410">
        <f t="shared" si="30"/>
        <v>0</v>
      </c>
      <c r="AV27" s="415">
        <f t="shared" ref="AV27:AW27" si="84">SUM(AV28:AV28)</f>
        <v>0</v>
      </c>
      <c r="AW27" s="415">
        <f t="shared" si="84"/>
        <v>0</v>
      </c>
      <c r="AX27" s="410">
        <f t="shared" si="31"/>
        <v>0</v>
      </c>
      <c r="AY27" s="415">
        <f t="shared" ref="AY27:AZ27" si="85">SUM(AY28:AY28)</f>
        <v>0</v>
      </c>
      <c r="AZ27" s="415">
        <f t="shared" si="85"/>
        <v>0</v>
      </c>
      <c r="BA27" s="262">
        <f t="shared" si="32"/>
        <v>0</v>
      </c>
      <c r="BB27" s="410">
        <f t="shared" si="33"/>
        <v>0</v>
      </c>
      <c r="BC27" s="415">
        <f t="shared" ref="BC27:BD27" si="86">SUM(BC28:BC28)</f>
        <v>0</v>
      </c>
      <c r="BD27" s="415">
        <f t="shared" si="86"/>
        <v>0</v>
      </c>
    </row>
    <row r="28" spans="1:56" ht="16.5" hidden="1" outlineLevel="2">
      <c r="A28" s="183"/>
      <c r="B28" s="26"/>
      <c r="E28" s="89"/>
      <c r="F28" s="49" t="s">
        <v>457</v>
      </c>
      <c r="G28" s="185" t="s">
        <v>458</v>
      </c>
      <c r="H28" s="260">
        <f t="shared" si="13"/>
        <v>0</v>
      </c>
      <c r="I28" s="408">
        <f t="shared" si="14"/>
        <v>0</v>
      </c>
      <c r="J28" s="263"/>
      <c r="K28" s="413"/>
      <c r="L28" s="262">
        <f t="shared" si="15"/>
        <v>0</v>
      </c>
      <c r="M28" s="410">
        <f t="shared" si="16"/>
        <v>0</v>
      </c>
      <c r="N28" s="263"/>
      <c r="O28" s="263"/>
      <c r="P28" s="410">
        <f t="shared" si="17"/>
        <v>0</v>
      </c>
      <c r="Q28" s="263"/>
      <c r="R28" s="263"/>
      <c r="S28" s="410">
        <f t="shared" si="18"/>
        <v>0</v>
      </c>
      <c r="T28" s="263"/>
      <c r="U28" s="263"/>
      <c r="V28" s="410">
        <f t="shared" si="19"/>
        <v>0</v>
      </c>
      <c r="W28" s="263"/>
      <c r="X28" s="263"/>
      <c r="Y28" s="410">
        <f t="shared" si="20"/>
        <v>0</v>
      </c>
      <c r="Z28" s="263"/>
      <c r="AA28" s="263"/>
      <c r="AB28" s="262">
        <f t="shared" si="21"/>
        <v>0</v>
      </c>
      <c r="AC28" s="410">
        <f t="shared" si="22"/>
        <v>0</v>
      </c>
      <c r="AD28" s="263"/>
      <c r="AE28" s="263"/>
      <c r="AF28" s="262">
        <f t="shared" si="23"/>
        <v>0</v>
      </c>
      <c r="AG28" s="410">
        <f t="shared" si="24"/>
        <v>0</v>
      </c>
      <c r="AH28" s="263"/>
      <c r="AI28" s="263"/>
      <c r="AJ28" s="262">
        <f t="shared" si="25"/>
        <v>0</v>
      </c>
      <c r="AK28" s="410">
        <f t="shared" si="26"/>
        <v>0</v>
      </c>
      <c r="AL28" s="263"/>
      <c r="AM28" s="263"/>
      <c r="AN28" s="410">
        <f t="shared" si="27"/>
        <v>0</v>
      </c>
      <c r="AO28" s="263"/>
      <c r="AP28" s="263"/>
      <c r="AQ28" s="410">
        <f t="shared" si="28"/>
        <v>0</v>
      </c>
      <c r="AR28" s="263"/>
      <c r="AS28" s="263"/>
      <c r="AT28" s="262">
        <f t="shared" si="29"/>
        <v>0</v>
      </c>
      <c r="AU28" s="410">
        <f t="shared" si="30"/>
        <v>0</v>
      </c>
      <c r="AV28" s="263"/>
      <c r="AW28" s="263"/>
      <c r="AX28" s="410">
        <f t="shared" si="31"/>
        <v>0</v>
      </c>
      <c r="AY28" s="263"/>
      <c r="AZ28" s="263"/>
      <c r="BA28" s="262">
        <f t="shared" si="32"/>
        <v>0</v>
      </c>
      <c r="BB28" s="410">
        <f t="shared" si="33"/>
        <v>0</v>
      </c>
      <c r="BC28" s="263"/>
      <c r="BD28" s="263"/>
    </row>
    <row r="29" spans="1:56" ht="16.5" hidden="1" outlineLevel="2">
      <c r="A29" s="183"/>
      <c r="B29" s="26"/>
      <c r="D29" s="25"/>
      <c r="E29" s="88"/>
      <c r="F29" s="49" t="s">
        <v>459</v>
      </c>
      <c r="G29" s="83" t="s">
        <v>36</v>
      </c>
      <c r="H29" s="260">
        <f t="shared" si="13"/>
        <v>0</v>
      </c>
      <c r="I29" s="408">
        <f t="shared" si="14"/>
        <v>0</v>
      </c>
      <c r="J29" s="263"/>
      <c r="K29" s="413"/>
      <c r="L29" s="262">
        <f t="shared" si="15"/>
        <v>0</v>
      </c>
      <c r="M29" s="410">
        <f t="shared" si="16"/>
        <v>0</v>
      </c>
      <c r="N29" s="263"/>
      <c r="O29" s="263"/>
      <c r="P29" s="410">
        <f t="shared" si="17"/>
        <v>0</v>
      </c>
      <c r="Q29" s="263"/>
      <c r="R29" s="263"/>
      <c r="S29" s="410">
        <f t="shared" si="18"/>
        <v>0</v>
      </c>
      <c r="T29" s="263"/>
      <c r="U29" s="263"/>
      <c r="V29" s="410">
        <f t="shared" si="19"/>
        <v>0</v>
      </c>
      <c r="W29" s="263"/>
      <c r="X29" s="263"/>
      <c r="Y29" s="410">
        <f t="shared" si="20"/>
        <v>0</v>
      </c>
      <c r="Z29" s="263"/>
      <c r="AA29" s="263"/>
      <c r="AB29" s="262">
        <f t="shared" si="21"/>
        <v>0</v>
      </c>
      <c r="AC29" s="410">
        <f t="shared" si="22"/>
        <v>0</v>
      </c>
      <c r="AD29" s="263"/>
      <c r="AE29" s="263"/>
      <c r="AF29" s="262">
        <f t="shared" si="23"/>
        <v>0</v>
      </c>
      <c r="AG29" s="410">
        <f t="shared" si="24"/>
        <v>0</v>
      </c>
      <c r="AH29" s="263"/>
      <c r="AI29" s="263"/>
      <c r="AJ29" s="262">
        <f t="shared" si="25"/>
        <v>0</v>
      </c>
      <c r="AK29" s="410">
        <f t="shared" si="26"/>
        <v>0</v>
      </c>
      <c r="AL29" s="263"/>
      <c r="AM29" s="263"/>
      <c r="AN29" s="410">
        <f t="shared" si="27"/>
        <v>0</v>
      </c>
      <c r="AO29" s="263"/>
      <c r="AP29" s="263"/>
      <c r="AQ29" s="410">
        <f t="shared" si="28"/>
        <v>0</v>
      </c>
      <c r="AR29" s="263"/>
      <c r="AS29" s="263"/>
      <c r="AT29" s="262">
        <f t="shared" si="29"/>
        <v>0</v>
      </c>
      <c r="AU29" s="410">
        <f t="shared" si="30"/>
        <v>0</v>
      </c>
      <c r="AV29" s="263"/>
      <c r="AW29" s="263"/>
      <c r="AX29" s="410">
        <f t="shared" si="31"/>
        <v>0</v>
      </c>
      <c r="AY29" s="263"/>
      <c r="AZ29" s="263"/>
      <c r="BA29" s="262">
        <f t="shared" si="32"/>
        <v>0</v>
      </c>
      <c r="BB29" s="410">
        <f t="shared" si="33"/>
        <v>0</v>
      </c>
      <c r="BC29" s="263"/>
      <c r="BD29" s="263"/>
    </row>
    <row r="30" spans="1:56" ht="16.5" outlineLevel="1" collapsed="1">
      <c r="A30" s="183"/>
      <c r="B30" s="26"/>
      <c r="D30" s="24" t="s">
        <v>460</v>
      </c>
      <c r="E30" s="83" t="s">
        <v>37</v>
      </c>
      <c r="F30" s="49"/>
      <c r="G30" s="185"/>
      <c r="H30" s="260">
        <f t="shared" si="13"/>
        <v>0</v>
      </c>
      <c r="I30" s="408">
        <f t="shared" si="14"/>
        <v>0</v>
      </c>
      <c r="J30" s="264">
        <f>SUM(J31)</f>
        <v>0</v>
      </c>
      <c r="K30" s="411">
        <f>SUM(K31)</f>
        <v>0</v>
      </c>
      <c r="L30" s="262">
        <f t="shared" si="15"/>
        <v>0</v>
      </c>
      <c r="M30" s="410">
        <f t="shared" si="16"/>
        <v>0</v>
      </c>
      <c r="N30" s="412">
        <f t="shared" ref="N30:AA30" si="87">SUM(N31)</f>
        <v>0</v>
      </c>
      <c r="O30" s="412">
        <f t="shared" si="87"/>
        <v>0</v>
      </c>
      <c r="P30" s="410">
        <f t="shared" si="17"/>
        <v>0</v>
      </c>
      <c r="Q30" s="412">
        <f t="shared" si="87"/>
        <v>0</v>
      </c>
      <c r="R30" s="412">
        <f t="shared" si="87"/>
        <v>0</v>
      </c>
      <c r="S30" s="410">
        <f t="shared" si="18"/>
        <v>0</v>
      </c>
      <c r="T30" s="412">
        <f t="shared" si="87"/>
        <v>0</v>
      </c>
      <c r="U30" s="412">
        <f t="shared" si="87"/>
        <v>0</v>
      </c>
      <c r="V30" s="410">
        <f t="shared" si="19"/>
        <v>0</v>
      </c>
      <c r="W30" s="412">
        <f t="shared" si="87"/>
        <v>0</v>
      </c>
      <c r="X30" s="412">
        <f t="shared" si="87"/>
        <v>0</v>
      </c>
      <c r="Y30" s="410">
        <f t="shared" si="20"/>
        <v>0</v>
      </c>
      <c r="Z30" s="412">
        <f t="shared" si="87"/>
        <v>0</v>
      </c>
      <c r="AA30" s="412">
        <f t="shared" si="87"/>
        <v>0</v>
      </c>
      <c r="AB30" s="262">
        <f t="shared" si="21"/>
        <v>0</v>
      </c>
      <c r="AC30" s="410">
        <f t="shared" si="22"/>
        <v>0</v>
      </c>
      <c r="AD30" s="412">
        <f t="shared" ref="AD30:AE30" si="88">SUM(AD31)</f>
        <v>0</v>
      </c>
      <c r="AE30" s="412">
        <f t="shared" si="88"/>
        <v>0</v>
      </c>
      <c r="AF30" s="262">
        <f t="shared" si="23"/>
        <v>0</v>
      </c>
      <c r="AG30" s="410">
        <f t="shared" si="24"/>
        <v>0</v>
      </c>
      <c r="AH30" s="412">
        <f t="shared" ref="AH30:AI30" si="89">SUM(AH31)</f>
        <v>0</v>
      </c>
      <c r="AI30" s="412">
        <f t="shared" si="89"/>
        <v>0</v>
      </c>
      <c r="AJ30" s="262">
        <f t="shared" si="25"/>
        <v>0</v>
      </c>
      <c r="AK30" s="410">
        <f t="shared" si="26"/>
        <v>0</v>
      </c>
      <c r="AL30" s="412">
        <f t="shared" ref="AL30:AM30" si="90">SUM(AL31)</f>
        <v>0</v>
      </c>
      <c r="AM30" s="412">
        <f t="shared" si="90"/>
        <v>0</v>
      </c>
      <c r="AN30" s="410">
        <f t="shared" si="27"/>
        <v>0</v>
      </c>
      <c r="AO30" s="412">
        <f t="shared" ref="AO30:AP30" si="91">SUM(AO31)</f>
        <v>0</v>
      </c>
      <c r="AP30" s="412">
        <f t="shared" si="91"/>
        <v>0</v>
      </c>
      <c r="AQ30" s="410">
        <f t="shared" si="28"/>
        <v>0</v>
      </c>
      <c r="AR30" s="412">
        <f t="shared" ref="AR30:AS30" si="92">SUM(AR31)</f>
        <v>0</v>
      </c>
      <c r="AS30" s="412">
        <f t="shared" si="92"/>
        <v>0</v>
      </c>
      <c r="AT30" s="262">
        <f t="shared" si="29"/>
        <v>0</v>
      </c>
      <c r="AU30" s="410">
        <f t="shared" si="30"/>
        <v>0</v>
      </c>
      <c r="AV30" s="412">
        <f t="shared" ref="AV30:AW30" si="93">SUM(AV31)</f>
        <v>0</v>
      </c>
      <c r="AW30" s="412">
        <f t="shared" si="93"/>
        <v>0</v>
      </c>
      <c r="AX30" s="410">
        <f t="shared" si="31"/>
        <v>0</v>
      </c>
      <c r="AY30" s="412">
        <f t="shared" ref="AY30:AZ30" si="94">SUM(AY31)</f>
        <v>0</v>
      </c>
      <c r="AZ30" s="412">
        <f t="shared" si="94"/>
        <v>0</v>
      </c>
      <c r="BA30" s="262">
        <f t="shared" si="32"/>
        <v>0</v>
      </c>
      <c r="BB30" s="410">
        <f t="shared" si="33"/>
        <v>0</v>
      </c>
      <c r="BC30" s="412">
        <f t="shared" ref="BC30:BD30" si="95">SUM(BC31)</f>
        <v>0</v>
      </c>
      <c r="BD30" s="412">
        <f t="shared" si="95"/>
        <v>0</v>
      </c>
    </row>
    <row r="31" spans="1:56" ht="16.5" hidden="1" outlineLevel="2">
      <c r="A31" s="183"/>
      <c r="B31" s="24"/>
      <c r="C31" s="193"/>
      <c r="D31" s="25"/>
      <c r="E31" s="88"/>
      <c r="F31" s="49" t="s">
        <v>460</v>
      </c>
      <c r="G31" s="185" t="s">
        <v>37</v>
      </c>
      <c r="H31" s="260">
        <f t="shared" si="13"/>
        <v>0</v>
      </c>
      <c r="I31" s="408">
        <f t="shared" si="14"/>
        <v>0</v>
      </c>
      <c r="J31" s="263"/>
      <c r="K31" s="413"/>
      <c r="L31" s="262">
        <f t="shared" si="15"/>
        <v>0</v>
      </c>
      <c r="M31" s="410">
        <f t="shared" si="16"/>
        <v>0</v>
      </c>
      <c r="N31" s="263"/>
      <c r="O31" s="263"/>
      <c r="P31" s="410">
        <f t="shared" si="17"/>
        <v>0</v>
      </c>
      <c r="Q31" s="263"/>
      <c r="R31" s="263"/>
      <c r="S31" s="410">
        <f t="shared" si="18"/>
        <v>0</v>
      </c>
      <c r="T31" s="263"/>
      <c r="U31" s="263"/>
      <c r="V31" s="410">
        <f t="shared" si="19"/>
        <v>0</v>
      </c>
      <c r="W31" s="263"/>
      <c r="X31" s="263"/>
      <c r="Y31" s="410">
        <f t="shared" si="20"/>
        <v>0</v>
      </c>
      <c r="Z31" s="263"/>
      <c r="AA31" s="263"/>
      <c r="AB31" s="262">
        <f t="shared" si="21"/>
        <v>0</v>
      </c>
      <c r="AC31" s="410">
        <f t="shared" si="22"/>
        <v>0</v>
      </c>
      <c r="AD31" s="263"/>
      <c r="AE31" s="263"/>
      <c r="AF31" s="262">
        <f t="shared" si="23"/>
        <v>0</v>
      </c>
      <c r="AG31" s="410">
        <f t="shared" si="24"/>
        <v>0</v>
      </c>
      <c r="AH31" s="263"/>
      <c r="AI31" s="263"/>
      <c r="AJ31" s="262">
        <f t="shared" si="25"/>
        <v>0</v>
      </c>
      <c r="AK31" s="410">
        <f t="shared" si="26"/>
        <v>0</v>
      </c>
      <c r="AL31" s="263"/>
      <c r="AM31" s="263"/>
      <c r="AN31" s="410">
        <f t="shared" si="27"/>
        <v>0</v>
      </c>
      <c r="AO31" s="263"/>
      <c r="AP31" s="263"/>
      <c r="AQ31" s="410">
        <f t="shared" si="28"/>
        <v>0</v>
      </c>
      <c r="AR31" s="263"/>
      <c r="AS31" s="263"/>
      <c r="AT31" s="262">
        <f t="shared" si="29"/>
        <v>0</v>
      </c>
      <c r="AU31" s="410">
        <f t="shared" si="30"/>
        <v>0</v>
      </c>
      <c r="AV31" s="263"/>
      <c r="AW31" s="263"/>
      <c r="AX31" s="410">
        <f t="shared" si="31"/>
        <v>0</v>
      </c>
      <c r="AY31" s="263"/>
      <c r="AZ31" s="263"/>
      <c r="BA31" s="262">
        <f t="shared" si="32"/>
        <v>0</v>
      </c>
      <c r="BB31" s="410">
        <f t="shared" si="33"/>
        <v>0</v>
      </c>
      <c r="BC31" s="263"/>
      <c r="BD31" s="263"/>
    </row>
    <row r="32" spans="1:56" s="182" customFormat="1" ht="16.5">
      <c r="A32" s="177"/>
      <c r="B32" s="24" t="s">
        <v>461</v>
      </c>
      <c r="C32" s="16" t="s">
        <v>0</v>
      </c>
      <c r="D32" s="17"/>
      <c r="E32" s="189"/>
      <c r="F32" s="190"/>
      <c r="G32" s="185"/>
      <c r="H32" s="260">
        <f t="shared" si="13"/>
        <v>2216000</v>
      </c>
      <c r="I32" s="408">
        <f t="shared" si="14"/>
        <v>2052000</v>
      </c>
      <c r="J32" s="264">
        <f t="shared" ref="J32:K32" si="96">SUM(J33,J42)</f>
        <v>0</v>
      </c>
      <c r="K32" s="264">
        <f t="shared" si="96"/>
        <v>2052000</v>
      </c>
      <c r="L32" s="262">
        <f t="shared" si="15"/>
        <v>164000</v>
      </c>
      <c r="M32" s="410">
        <f t="shared" si="16"/>
        <v>164000</v>
      </c>
      <c r="N32" s="412">
        <f t="shared" ref="N32:O32" si="97">SUM(N33,N42)</f>
        <v>0</v>
      </c>
      <c r="O32" s="412">
        <f t="shared" si="97"/>
        <v>164000</v>
      </c>
      <c r="P32" s="410">
        <f t="shared" si="17"/>
        <v>0</v>
      </c>
      <c r="Q32" s="412">
        <f t="shared" ref="Q32" si="98">SUM(Q33,Q42)</f>
        <v>0</v>
      </c>
      <c r="R32" s="412">
        <f t="shared" ref="R32" si="99">SUM(R33,R42)</f>
        <v>0</v>
      </c>
      <c r="S32" s="410">
        <f t="shared" si="18"/>
        <v>0</v>
      </c>
      <c r="T32" s="412">
        <f t="shared" ref="T32" si="100">SUM(T33,T42)</f>
        <v>0</v>
      </c>
      <c r="U32" s="412">
        <f t="shared" ref="U32" si="101">SUM(U33,U42)</f>
        <v>0</v>
      </c>
      <c r="V32" s="410">
        <f t="shared" si="19"/>
        <v>0</v>
      </c>
      <c r="W32" s="412">
        <f t="shared" ref="W32" si="102">SUM(W33,W42)</f>
        <v>0</v>
      </c>
      <c r="X32" s="412">
        <f t="shared" ref="X32" si="103">SUM(X33,X42)</f>
        <v>0</v>
      </c>
      <c r="Y32" s="410">
        <f t="shared" si="20"/>
        <v>0</v>
      </c>
      <c r="Z32" s="412">
        <f t="shared" ref="Z32" si="104">SUM(Z33,Z42)</f>
        <v>0</v>
      </c>
      <c r="AA32" s="412">
        <f t="shared" ref="AA32" si="105">SUM(AA33,AA42)</f>
        <v>0</v>
      </c>
      <c r="AB32" s="262">
        <f t="shared" si="21"/>
        <v>0</v>
      </c>
      <c r="AC32" s="410">
        <f t="shared" si="22"/>
        <v>0</v>
      </c>
      <c r="AD32" s="412">
        <f t="shared" ref="AD32" si="106">SUM(AD33,AD42)</f>
        <v>0</v>
      </c>
      <c r="AE32" s="412">
        <f t="shared" ref="AE32" si="107">SUM(AE33,AE42)</f>
        <v>0</v>
      </c>
      <c r="AF32" s="262">
        <f t="shared" si="23"/>
        <v>0</v>
      </c>
      <c r="AG32" s="410">
        <f t="shared" si="24"/>
        <v>0</v>
      </c>
      <c r="AH32" s="412">
        <f t="shared" ref="AH32" si="108">SUM(AH33,AH42)</f>
        <v>0</v>
      </c>
      <c r="AI32" s="412">
        <f t="shared" ref="AI32" si="109">SUM(AI33,AI42)</f>
        <v>0</v>
      </c>
      <c r="AJ32" s="262">
        <f t="shared" si="25"/>
        <v>0</v>
      </c>
      <c r="AK32" s="410">
        <f t="shared" si="26"/>
        <v>0</v>
      </c>
      <c r="AL32" s="412">
        <f t="shared" ref="AL32" si="110">SUM(AL33,AL42)</f>
        <v>0</v>
      </c>
      <c r="AM32" s="412">
        <f t="shared" ref="AM32" si="111">SUM(AM33,AM42)</f>
        <v>0</v>
      </c>
      <c r="AN32" s="410">
        <f t="shared" si="27"/>
        <v>0</v>
      </c>
      <c r="AO32" s="412">
        <f t="shared" ref="AO32" si="112">SUM(AO33,AO42)</f>
        <v>0</v>
      </c>
      <c r="AP32" s="412">
        <f t="shared" ref="AP32" si="113">SUM(AP33,AP42)</f>
        <v>0</v>
      </c>
      <c r="AQ32" s="410">
        <f t="shared" si="28"/>
        <v>0</v>
      </c>
      <c r="AR32" s="412">
        <f t="shared" ref="AR32" si="114">SUM(AR33,AR42)</f>
        <v>0</v>
      </c>
      <c r="AS32" s="412">
        <f t="shared" ref="AS32" si="115">SUM(AS33,AS42)</f>
        <v>0</v>
      </c>
      <c r="AT32" s="262">
        <f t="shared" si="29"/>
        <v>0</v>
      </c>
      <c r="AU32" s="410">
        <f t="shared" si="30"/>
        <v>0</v>
      </c>
      <c r="AV32" s="412">
        <f t="shared" ref="AV32" si="116">SUM(AV33,AV42)</f>
        <v>0</v>
      </c>
      <c r="AW32" s="412">
        <f t="shared" ref="AW32" si="117">SUM(AW33,AW42)</f>
        <v>0</v>
      </c>
      <c r="AX32" s="410">
        <f t="shared" si="31"/>
        <v>0</v>
      </c>
      <c r="AY32" s="412">
        <f t="shared" ref="AY32" si="118">SUM(AY33,AY42)</f>
        <v>0</v>
      </c>
      <c r="AZ32" s="412">
        <f t="shared" ref="AZ32" si="119">SUM(AZ33,AZ42)</f>
        <v>0</v>
      </c>
      <c r="BA32" s="262">
        <f t="shared" si="32"/>
        <v>0</v>
      </c>
      <c r="BB32" s="410">
        <f t="shared" si="33"/>
        <v>0</v>
      </c>
      <c r="BC32" s="412">
        <f t="shared" ref="BC32" si="120">SUM(BC33,BC42)</f>
        <v>0</v>
      </c>
      <c r="BD32" s="412">
        <f t="shared" ref="BD32" si="121">SUM(BD33,BD42)</f>
        <v>0</v>
      </c>
    </row>
    <row r="33" spans="1:56" ht="16.5" outlineLevel="1">
      <c r="A33" s="183"/>
      <c r="B33" s="26"/>
      <c r="D33" s="28" t="s">
        <v>462</v>
      </c>
      <c r="E33" s="48" t="s">
        <v>463</v>
      </c>
      <c r="F33" s="49"/>
      <c r="G33" s="185"/>
      <c r="H33" s="260">
        <f t="shared" si="13"/>
        <v>2216000</v>
      </c>
      <c r="I33" s="408">
        <f t="shared" si="14"/>
        <v>2052000</v>
      </c>
      <c r="J33" s="265">
        <f>SUM(J34)</f>
        <v>0</v>
      </c>
      <c r="K33" s="414">
        <f>SUM(K34)</f>
        <v>2052000</v>
      </c>
      <c r="L33" s="262">
        <f t="shared" si="15"/>
        <v>164000</v>
      </c>
      <c r="M33" s="410">
        <f t="shared" si="16"/>
        <v>164000</v>
      </c>
      <c r="N33" s="415">
        <f>SUM(N34)</f>
        <v>0</v>
      </c>
      <c r="O33" s="415">
        <f>SUM(O34)</f>
        <v>164000</v>
      </c>
      <c r="P33" s="410">
        <f t="shared" si="17"/>
        <v>0</v>
      </c>
      <c r="Q33" s="415">
        <f>SUM(Q34)</f>
        <v>0</v>
      </c>
      <c r="R33" s="415">
        <f>SUM(R34)</f>
        <v>0</v>
      </c>
      <c r="S33" s="410">
        <f t="shared" si="18"/>
        <v>0</v>
      </c>
      <c r="T33" s="415">
        <f>SUM(T34)</f>
        <v>0</v>
      </c>
      <c r="U33" s="415">
        <f>SUM(U34)</f>
        <v>0</v>
      </c>
      <c r="V33" s="410">
        <f t="shared" si="19"/>
        <v>0</v>
      </c>
      <c r="W33" s="415">
        <f>SUM(W34)</f>
        <v>0</v>
      </c>
      <c r="X33" s="415">
        <f>SUM(X34)</f>
        <v>0</v>
      </c>
      <c r="Y33" s="410">
        <f t="shared" si="20"/>
        <v>0</v>
      </c>
      <c r="Z33" s="415">
        <f>SUM(Z34)</f>
        <v>0</v>
      </c>
      <c r="AA33" s="415">
        <f>SUM(AA34)</f>
        <v>0</v>
      </c>
      <c r="AB33" s="262">
        <f t="shared" si="21"/>
        <v>0</v>
      </c>
      <c r="AC33" s="410">
        <f t="shared" si="22"/>
        <v>0</v>
      </c>
      <c r="AD33" s="415">
        <f>SUM(AD34)</f>
        <v>0</v>
      </c>
      <c r="AE33" s="415">
        <f>SUM(AE34)</f>
        <v>0</v>
      </c>
      <c r="AF33" s="262">
        <f t="shared" si="23"/>
        <v>0</v>
      </c>
      <c r="AG33" s="410">
        <f t="shared" si="24"/>
        <v>0</v>
      </c>
      <c r="AH33" s="415">
        <f>SUM(AH34)</f>
        <v>0</v>
      </c>
      <c r="AI33" s="415">
        <f>SUM(AI34)</f>
        <v>0</v>
      </c>
      <c r="AJ33" s="262">
        <f t="shared" si="25"/>
        <v>0</v>
      </c>
      <c r="AK33" s="410">
        <f t="shared" si="26"/>
        <v>0</v>
      </c>
      <c r="AL33" s="415">
        <f>SUM(AL34)</f>
        <v>0</v>
      </c>
      <c r="AM33" s="415">
        <f>SUM(AM34)</f>
        <v>0</v>
      </c>
      <c r="AN33" s="410">
        <f t="shared" si="27"/>
        <v>0</v>
      </c>
      <c r="AO33" s="415">
        <f>SUM(AO34)</f>
        <v>0</v>
      </c>
      <c r="AP33" s="415">
        <f>SUM(AP34)</f>
        <v>0</v>
      </c>
      <c r="AQ33" s="410">
        <f t="shared" si="28"/>
        <v>0</v>
      </c>
      <c r="AR33" s="415">
        <f>SUM(AR34)</f>
        <v>0</v>
      </c>
      <c r="AS33" s="415">
        <f>SUM(AS34)</f>
        <v>0</v>
      </c>
      <c r="AT33" s="262">
        <f t="shared" si="29"/>
        <v>0</v>
      </c>
      <c r="AU33" s="410">
        <f t="shared" si="30"/>
        <v>0</v>
      </c>
      <c r="AV33" s="415">
        <f>SUM(AV34)</f>
        <v>0</v>
      </c>
      <c r="AW33" s="415">
        <f>SUM(AW34)</f>
        <v>0</v>
      </c>
      <c r="AX33" s="410">
        <f t="shared" si="31"/>
        <v>0</v>
      </c>
      <c r="AY33" s="415">
        <f>SUM(AY34)</f>
        <v>0</v>
      </c>
      <c r="AZ33" s="415">
        <f>SUM(AZ34)</f>
        <v>0</v>
      </c>
      <c r="BA33" s="262">
        <f t="shared" si="32"/>
        <v>0</v>
      </c>
      <c r="BB33" s="410">
        <f t="shared" si="33"/>
        <v>0</v>
      </c>
      <c r="BC33" s="415">
        <f>SUM(BC34)</f>
        <v>0</v>
      </c>
      <c r="BD33" s="415">
        <f>SUM(BD34)</f>
        <v>0</v>
      </c>
    </row>
    <row r="34" spans="1:56" ht="16.5" outlineLevel="2">
      <c r="A34" s="183"/>
      <c r="B34" s="26"/>
      <c r="D34" s="25"/>
      <c r="E34" s="184"/>
      <c r="F34" s="28" t="s">
        <v>464</v>
      </c>
      <c r="G34" s="48" t="s">
        <v>465</v>
      </c>
      <c r="H34" s="260">
        <f t="shared" si="13"/>
        <v>2216000</v>
      </c>
      <c r="I34" s="408">
        <f t="shared" si="14"/>
        <v>2052000</v>
      </c>
      <c r="J34" s="265">
        <f>SUM(J35:J41)</f>
        <v>0</v>
      </c>
      <c r="K34" s="265">
        <f>SUM(K35:K41)</f>
        <v>2052000</v>
      </c>
      <c r="L34" s="262">
        <f t="shared" si="15"/>
        <v>164000</v>
      </c>
      <c r="M34" s="410">
        <f t="shared" si="16"/>
        <v>164000</v>
      </c>
      <c r="N34" s="415">
        <f>SUM(N35:N41)</f>
        <v>0</v>
      </c>
      <c r="O34" s="415">
        <f>SUM(O35:O41)</f>
        <v>164000</v>
      </c>
      <c r="P34" s="410">
        <f t="shared" si="17"/>
        <v>0</v>
      </c>
      <c r="Q34" s="415">
        <f>SUM(Q35:Q41)</f>
        <v>0</v>
      </c>
      <c r="R34" s="415">
        <f>SUM(R35:R41)</f>
        <v>0</v>
      </c>
      <c r="S34" s="410">
        <f t="shared" si="18"/>
        <v>0</v>
      </c>
      <c r="T34" s="415">
        <f>SUM(T35:T41)</f>
        <v>0</v>
      </c>
      <c r="U34" s="415">
        <f>SUM(U35:U41)</f>
        <v>0</v>
      </c>
      <c r="V34" s="410">
        <f t="shared" si="19"/>
        <v>0</v>
      </c>
      <c r="W34" s="415">
        <f>SUM(W35:W41)</f>
        <v>0</v>
      </c>
      <c r="X34" s="415">
        <f>SUM(X35:X41)</f>
        <v>0</v>
      </c>
      <c r="Y34" s="410">
        <f t="shared" si="20"/>
        <v>0</v>
      </c>
      <c r="Z34" s="415">
        <f>SUM(Z35:Z41)</f>
        <v>0</v>
      </c>
      <c r="AA34" s="415">
        <f>SUM(AA35:AA41)</f>
        <v>0</v>
      </c>
      <c r="AB34" s="262">
        <f t="shared" si="21"/>
        <v>0</v>
      </c>
      <c r="AC34" s="410">
        <f t="shared" si="22"/>
        <v>0</v>
      </c>
      <c r="AD34" s="415">
        <f>SUM(AD35:AD41)</f>
        <v>0</v>
      </c>
      <c r="AE34" s="415">
        <f>SUM(AE35:AE41)</f>
        <v>0</v>
      </c>
      <c r="AF34" s="262">
        <f t="shared" si="23"/>
        <v>0</v>
      </c>
      <c r="AG34" s="410">
        <f t="shared" si="24"/>
        <v>0</v>
      </c>
      <c r="AH34" s="415">
        <f>SUM(AH35:AH41)</f>
        <v>0</v>
      </c>
      <c r="AI34" s="415">
        <f>SUM(AI35:AI41)</f>
        <v>0</v>
      </c>
      <c r="AJ34" s="262">
        <f t="shared" si="25"/>
        <v>0</v>
      </c>
      <c r="AK34" s="410">
        <f t="shared" si="26"/>
        <v>0</v>
      </c>
      <c r="AL34" s="415">
        <f>SUM(AL35:AL41)</f>
        <v>0</v>
      </c>
      <c r="AM34" s="415">
        <f>SUM(AM35:AM41)</f>
        <v>0</v>
      </c>
      <c r="AN34" s="410">
        <f t="shared" si="27"/>
        <v>0</v>
      </c>
      <c r="AO34" s="415">
        <f>SUM(AO35:AO41)</f>
        <v>0</v>
      </c>
      <c r="AP34" s="415">
        <f>SUM(AP35:AP41)</f>
        <v>0</v>
      </c>
      <c r="AQ34" s="410">
        <f t="shared" si="28"/>
        <v>0</v>
      </c>
      <c r="AR34" s="415">
        <f>SUM(AR35:AR41)</f>
        <v>0</v>
      </c>
      <c r="AS34" s="415">
        <f>SUM(AS35:AS41)</f>
        <v>0</v>
      </c>
      <c r="AT34" s="262">
        <f t="shared" si="29"/>
        <v>0</v>
      </c>
      <c r="AU34" s="410">
        <f t="shared" si="30"/>
        <v>0</v>
      </c>
      <c r="AV34" s="415">
        <f>SUM(AV35:AV41)</f>
        <v>0</v>
      </c>
      <c r="AW34" s="415">
        <f>SUM(AW35:AW41)</f>
        <v>0</v>
      </c>
      <c r="AX34" s="410">
        <f t="shared" si="31"/>
        <v>0</v>
      </c>
      <c r="AY34" s="415">
        <f>SUM(AY35:AY41)</f>
        <v>0</v>
      </c>
      <c r="AZ34" s="415">
        <f>SUM(AZ35:AZ41)</f>
        <v>0</v>
      </c>
      <c r="BA34" s="262">
        <f t="shared" si="32"/>
        <v>0</v>
      </c>
      <c r="BB34" s="410">
        <f t="shared" si="33"/>
        <v>0</v>
      </c>
      <c r="BC34" s="415">
        <f>SUM(BC35:BC41)</f>
        <v>0</v>
      </c>
      <c r="BD34" s="415">
        <f>SUM(BD35:BD41)</f>
        <v>0</v>
      </c>
    </row>
    <row r="35" spans="1:56" ht="16.5" outlineLevel="3">
      <c r="A35" s="183"/>
      <c r="B35" s="26"/>
      <c r="D35" s="25"/>
      <c r="E35" s="184"/>
      <c r="F35" s="192" t="s">
        <v>778</v>
      </c>
      <c r="G35" s="44" t="s">
        <v>788</v>
      </c>
      <c r="H35" s="260">
        <f t="shared" si="13"/>
        <v>0</v>
      </c>
      <c r="I35" s="408">
        <f t="shared" si="14"/>
        <v>0</v>
      </c>
      <c r="J35" s="263"/>
      <c r="K35" s="413"/>
      <c r="L35" s="262">
        <f t="shared" si="15"/>
        <v>0</v>
      </c>
      <c r="M35" s="410">
        <f t="shared" si="16"/>
        <v>0</v>
      </c>
      <c r="N35" s="263"/>
      <c r="O35" s="263"/>
      <c r="P35" s="410">
        <f t="shared" si="17"/>
        <v>0</v>
      </c>
      <c r="Q35" s="263"/>
      <c r="R35" s="263"/>
      <c r="S35" s="410">
        <f t="shared" si="18"/>
        <v>0</v>
      </c>
      <c r="T35" s="263"/>
      <c r="U35" s="263"/>
      <c r="V35" s="410">
        <f t="shared" si="19"/>
        <v>0</v>
      </c>
      <c r="W35" s="263"/>
      <c r="X35" s="263"/>
      <c r="Y35" s="410">
        <f t="shared" si="20"/>
        <v>0</v>
      </c>
      <c r="Z35" s="263"/>
      <c r="AA35" s="263"/>
      <c r="AB35" s="262">
        <f t="shared" si="21"/>
        <v>0</v>
      </c>
      <c r="AC35" s="410">
        <f t="shared" si="22"/>
        <v>0</v>
      </c>
      <c r="AD35" s="263"/>
      <c r="AE35" s="263"/>
      <c r="AF35" s="262">
        <f t="shared" si="23"/>
        <v>0</v>
      </c>
      <c r="AG35" s="410">
        <f t="shared" si="24"/>
        <v>0</v>
      </c>
      <c r="AH35" s="263"/>
      <c r="AI35" s="263"/>
      <c r="AJ35" s="262">
        <f t="shared" si="25"/>
        <v>0</v>
      </c>
      <c r="AK35" s="410">
        <f t="shared" si="26"/>
        <v>0</v>
      </c>
      <c r="AL35" s="263"/>
      <c r="AM35" s="263"/>
      <c r="AN35" s="410">
        <f t="shared" si="27"/>
        <v>0</v>
      </c>
      <c r="AO35" s="263"/>
      <c r="AP35" s="263"/>
      <c r="AQ35" s="410">
        <f t="shared" si="28"/>
        <v>0</v>
      </c>
      <c r="AR35" s="263"/>
      <c r="AS35" s="263"/>
      <c r="AT35" s="262">
        <f t="shared" si="29"/>
        <v>0</v>
      </c>
      <c r="AU35" s="410">
        <f t="shared" si="30"/>
        <v>0</v>
      </c>
      <c r="AV35" s="263"/>
      <c r="AW35" s="263"/>
      <c r="AX35" s="410">
        <f t="shared" si="31"/>
        <v>0</v>
      </c>
      <c r="AY35" s="263"/>
      <c r="AZ35" s="263"/>
      <c r="BA35" s="262">
        <f t="shared" si="32"/>
        <v>0</v>
      </c>
      <c r="BB35" s="410">
        <f t="shared" si="33"/>
        <v>0</v>
      </c>
      <c r="BC35" s="263"/>
      <c r="BD35" s="263"/>
    </row>
    <row r="36" spans="1:56" ht="16.5" outlineLevel="3">
      <c r="A36" s="183"/>
      <c r="B36" s="26"/>
      <c r="D36" s="25"/>
      <c r="E36" s="184"/>
      <c r="F36" s="192" t="s">
        <v>779</v>
      </c>
      <c r="G36" s="44" t="s">
        <v>789</v>
      </c>
      <c r="H36" s="260">
        <f t="shared" si="13"/>
        <v>0</v>
      </c>
      <c r="I36" s="408">
        <f t="shared" si="14"/>
        <v>0</v>
      </c>
      <c r="J36" s="263"/>
      <c r="K36" s="413"/>
      <c r="L36" s="262">
        <f t="shared" si="15"/>
        <v>0</v>
      </c>
      <c r="M36" s="410">
        <f t="shared" si="16"/>
        <v>0</v>
      </c>
      <c r="N36" s="263"/>
      <c r="O36" s="263"/>
      <c r="P36" s="410">
        <f t="shared" si="17"/>
        <v>0</v>
      </c>
      <c r="Q36" s="263"/>
      <c r="R36" s="263"/>
      <c r="S36" s="410">
        <f t="shared" si="18"/>
        <v>0</v>
      </c>
      <c r="T36" s="263"/>
      <c r="U36" s="263"/>
      <c r="V36" s="410">
        <f t="shared" si="19"/>
        <v>0</v>
      </c>
      <c r="W36" s="263"/>
      <c r="X36" s="263"/>
      <c r="Y36" s="410">
        <f t="shared" si="20"/>
        <v>0</v>
      </c>
      <c r="Z36" s="263"/>
      <c r="AA36" s="263"/>
      <c r="AB36" s="262">
        <f t="shared" si="21"/>
        <v>0</v>
      </c>
      <c r="AC36" s="410">
        <f t="shared" si="22"/>
        <v>0</v>
      </c>
      <c r="AD36" s="263"/>
      <c r="AE36" s="263"/>
      <c r="AF36" s="262">
        <f t="shared" si="23"/>
        <v>0</v>
      </c>
      <c r="AG36" s="410">
        <f t="shared" si="24"/>
        <v>0</v>
      </c>
      <c r="AH36" s="263"/>
      <c r="AI36" s="263"/>
      <c r="AJ36" s="262">
        <f t="shared" si="25"/>
        <v>0</v>
      </c>
      <c r="AK36" s="410">
        <f t="shared" si="26"/>
        <v>0</v>
      </c>
      <c r="AL36" s="263"/>
      <c r="AM36" s="263"/>
      <c r="AN36" s="410">
        <f t="shared" si="27"/>
        <v>0</v>
      </c>
      <c r="AO36" s="263"/>
      <c r="AP36" s="263"/>
      <c r="AQ36" s="410">
        <f t="shared" si="28"/>
        <v>0</v>
      </c>
      <c r="AR36" s="263"/>
      <c r="AS36" s="263"/>
      <c r="AT36" s="262">
        <f t="shared" si="29"/>
        <v>0</v>
      </c>
      <c r="AU36" s="410">
        <f t="shared" si="30"/>
        <v>0</v>
      </c>
      <c r="AV36" s="263"/>
      <c r="AW36" s="263"/>
      <c r="AX36" s="410">
        <f t="shared" si="31"/>
        <v>0</v>
      </c>
      <c r="AY36" s="263"/>
      <c r="AZ36" s="263"/>
      <c r="BA36" s="262">
        <f t="shared" si="32"/>
        <v>0</v>
      </c>
      <c r="BB36" s="410">
        <f t="shared" si="33"/>
        <v>0</v>
      </c>
      <c r="BC36" s="263"/>
      <c r="BD36" s="263"/>
    </row>
    <row r="37" spans="1:56" ht="16.5" outlineLevel="3">
      <c r="A37" s="183"/>
      <c r="B37" s="26"/>
      <c r="D37" s="25"/>
      <c r="E37" s="184"/>
      <c r="F37" s="192" t="s">
        <v>776</v>
      </c>
      <c r="G37" s="44" t="s">
        <v>790</v>
      </c>
      <c r="H37" s="260">
        <f t="shared" si="13"/>
        <v>0</v>
      </c>
      <c r="I37" s="408">
        <f t="shared" si="14"/>
        <v>0</v>
      </c>
      <c r="J37" s="263"/>
      <c r="K37" s="413"/>
      <c r="L37" s="262">
        <f t="shared" si="15"/>
        <v>0</v>
      </c>
      <c r="M37" s="410">
        <f t="shared" si="16"/>
        <v>0</v>
      </c>
      <c r="N37" s="263"/>
      <c r="O37" s="263"/>
      <c r="P37" s="410">
        <f t="shared" si="17"/>
        <v>0</v>
      </c>
      <c r="Q37" s="263"/>
      <c r="R37" s="263"/>
      <c r="S37" s="410">
        <f t="shared" si="18"/>
        <v>0</v>
      </c>
      <c r="T37" s="263"/>
      <c r="U37" s="263"/>
      <c r="V37" s="410">
        <f t="shared" si="19"/>
        <v>0</v>
      </c>
      <c r="W37" s="263"/>
      <c r="X37" s="263"/>
      <c r="Y37" s="410">
        <f t="shared" si="20"/>
        <v>0</v>
      </c>
      <c r="Z37" s="263"/>
      <c r="AA37" s="263"/>
      <c r="AB37" s="262">
        <f t="shared" si="21"/>
        <v>0</v>
      </c>
      <c r="AC37" s="410">
        <f t="shared" si="22"/>
        <v>0</v>
      </c>
      <c r="AD37" s="263"/>
      <c r="AE37" s="263"/>
      <c r="AF37" s="262">
        <f t="shared" si="23"/>
        <v>0</v>
      </c>
      <c r="AG37" s="410">
        <f t="shared" si="24"/>
        <v>0</v>
      </c>
      <c r="AH37" s="263"/>
      <c r="AI37" s="263"/>
      <c r="AJ37" s="262">
        <f t="shared" si="25"/>
        <v>0</v>
      </c>
      <c r="AK37" s="410">
        <f t="shared" si="26"/>
        <v>0</v>
      </c>
      <c r="AL37" s="263"/>
      <c r="AM37" s="263"/>
      <c r="AN37" s="410">
        <f t="shared" si="27"/>
        <v>0</v>
      </c>
      <c r="AO37" s="263"/>
      <c r="AP37" s="263"/>
      <c r="AQ37" s="410">
        <f t="shared" si="28"/>
        <v>0</v>
      </c>
      <c r="AR37" s="263"/>
      <c r="AS37" s="263"/>
      <c r="AT37" s="262">
        <f t="shared" si="29"/>
        <v>0</v>
      </c>
      <c r="AU37" s="410">
        <f t="shared" si="30"/>
        <v>0</v>
      </c>
      <c r="AV37" s="263"/>
      <c r="AW37" s="263"/>
      <c r="AX37" s="410">
        <f t="shared" si="31"/>
        <v>0</v>
      </c>
      <c r="AY37" s="263"/>
      <c r="AZ37" s="263"/>
      <c r="BA37" s="262">
        <f t="shared" si="32"/>
        <v>0</v>
      </c>
      <c r="BB37" s="410">
        <f t="shared" si="33"/>
        <v>0</v>
      </c>
      <c r="BC37" s="263"/>
      <c r="BD37" s="263"/>
    </row>
    <row r="38" spans="1:56" ht="16.5" outlineLevel="3">
      <c r="A38" s="183"/>
      <c r="B38" s="26"/>
      <c r="D38" s="25"/>
      <c r="E38" s="184"/>
      <c r="F38" s="192" t="s">
        <v>780</v>
      </c>
      <c r="G38" s="44" t="s">
        <v>791</v>
      </c>
      <c r="H38" s="260">
        <f t="shared" si="13"/>
        <v>0</v>
      </c>
      <c r="I38" s="408">
        <f t="shared" si="14"/>
        <v>0</v>
      </c>
      <c r="J38" s="263"/>
      <c r="K38" s="413"/>
      <c r="L38" s="262">
        <f t="shared" si="15"/>
        <v>0</v>
      </c>
      <c r="M38" s="410">
        <f t="shared" si="16"/>
        <v>0</v>
      </c>
      <c r="N38" s="263"/>
      <c r="O38" s="263"/>
      <c r="P38" s="410">
        <f t="shared" si="17"/>
        <v>0</v>
      </c>
      <c r="Q38" s="263"/>
      <c r="R38" s="263"/>
      <c r="S38" s="410">
        <f t="shared" si="18"/>
        <v>0</v>
      </c>
      <c r="T38" s="263"/>
      <c r="U38" s="263"/>
      <c r="V38" s="410">
        <f t="shared" si="19"/>
        <v>0</v>
      </c>
      <c r="W38" s="263"/>
      <c r="X38" s="263"/>
      <c r="Y38" s="410">
        <f t="shared" si="20"/>
        <v>0</v>
      </c>
      <c r="Z38" s="263"/>
      <c r="AA38" s="263"/>
      <c r="AB38" s="262">
        <f t="shared" si="21"/>
        <v>0</v>
      </c>
      <c r="AC38" s="410">
        <f t="shared" si="22"/>
        <v>0</v>
      </c>
      <c r="AD38" s="263"/>
      <c r="AE38" s="263"/>
      <c r="AF38" s="262">
        <f t="shared" si="23"/>
        <v>0</v>
      </c>
      <c r="AG38" s="410">
        <f t="shared" si="24"/>
        <v>0</v>
      </c>
      <c r="AH38" s="263"/>
      <c r="AI38" s="263"/>
      <c r="AJ38" s="262">
        <f t="shared" si="25"/>
        <v>0</v>
      </c>
      <c r="AK38" s="410">
        <f t="shared" si="26"/>
        <v>0</v>
      </c>
      <c r="AL38" s="263"/>
      <c r="AM38" s="263"/>
      <c r="AN38" s="410">
        <f t="shared" si="27"/>
        <v>0</v>
      </c>
      <c r="AO38" s="263"/>
      <c r="AP38" s="263"/>
      <c r="AQ38" s="410">
        <f t="shared" si="28"/>
        <v>0</v>
      </c>
      <c r="AR38" s="263"/>
      <c r="AS38" s="263"/>
      <c r="AT38" s="262">
        <f t="shared" si="29"/>
        <v>0</v>
      </c>
      <c r="AU38" s="410">
        <f t="shared" si="30"/>
        <v>0</v>
      </c>
      <c r="AV38" s="263"/>
      <c r="AW38" s="263"/>
      <c r="AX38" s="410">
        <f t="shared" si="31"/>
        <v>0</v>
      </c>
      <c r="AY38" s="263"/>
      <c r="AZ38" s="263"/>
      <c r="BA38" s="262">
        <f t="shared" si="32"/>
        <v>0</v>
      </c>
      <c r="BB38" s="410">
        <f t="shared" si="33"/>
        <v>0</v>
      </c>
      <c r="BC38" s="263"/>
      <c r="BD38" s="263"/>
    </row>
    <row r="39" spans="1:56" ht="16.5" outlineLevel="3">
      <c r="A39" s="183"/>
      <c r="B39" s="26"/>
      <c r="D39" s="25"/>
      <c r="E39" s="184"/>
      <c r="F39" s="192" t="s">
        <v>786</v>
      </c>
      <c r="G39" s="44" t="s">
        <v>792</v>
      </c>
      <c r="H39" s="260">
        <f t="shared" si="13"/>
        <v>2052000</v>
      </c>
      <c r="I39" s="408">
        <f t="shared" si="14"/>
        <v>2052000</v>
      </c>
      <c r="J39" s="263"/>
      <c r="K39" s="413">
        <v>2052000</v>
      </c>
      <c r="L39" s="262">
        <f t="shared" si="15"/>
        <v>0</v>
      </c>
      <c r="M39" s="410">
        <f t="shared" si="16"/>
        <v>0</v>
      </c>
      <c r="N39" s="263"/>
      <c r="O39" s="263"/>
      <c r="P39" s="410">
        <f t="shared" si="17"/>
        <v>0</v>
      </c>
      <c r="Q39" s="263"/>
      <c r="R39" s="263"/>
      <c r="S39" s="410">
        <f t="shared" si="18"/>
        <v>0</v>
      </c>
      <c r="T39" s="263"/>
      <c r="U39" s="263"/>
      <c r="V39" s="410">
        <f t="shared" si="19"/>
        <v>0</v>
      </c>
      <c r="W39" s="263"/>
      <c r="X39" s="263"/>
      <c r="Y39" s="410">
        <f t="shared" si="20"/>
        <v>0</v>
      </c>
      <c r="Z39" s="263"/>
      <c r="AA39" s="263"/>
      <c r="AB39" s="262">
        <f t="shared" si="21"/>
        <v>0</v>
      </c>
      <c r="AC39" s="410">
        <f t="shared" si="22"/>
        <v>0</v>
      </c>
      <c r="AD39" s="263"/>
      <c r="AE39" s="263"/>
      <c r="AF39" s="262">
        <f t="shared" si="23"/>
        <v>0</v>
      </c>
      <c r="AG39" s="410">
        <f t="shared" si="24"/>
        <v>0</v>
      </c>
      <c r="AH39" s="263"/>
      <c r="AI39" s="263"/>
      <c r="AJ39" s="262">
        <f t="shared" si="25"/>
        <v>0</v>
      </c>
      <c r="AK39" s="410">
        <f t="shared" si="26"/>
        <v>0</v>
      </c>
      <c r="AL39" s="263"/>
      <c r="AM39" s="263"/>
      <c r="AN39" s="410">
        <f t="shared" si="27"/>
        <v>0</v>
      </c>
      <c r="AO39" s="263"/>
      <c r="AP39" s="263"/>
      <c r="AQ39" s="410">
        <f t="shared" si="28"/>
        <v>0</v>
      </c>
      <c r="AR39" s="263"/>
      <c r="AS39" s="263"/>
      <c r="AT39" s="262">
        <f t="shared" si="29"/>
        <v>0</v>
      </c>
      <c r="AU39" s="410">
        <f t="shared" si="30"/>
        <v>0</v>
      </c>
      <c r="AV39" s="263"/>
      <c r="AW39" s="263"/>
      <c r="AX39" s="410">
        <f t="shared" si="31"/>
        <v>0</v>
      </c>
      <c r="AY39" s="263"/>
      <c r="AZ39" s="263"/>
      <c r="BA39" s="262">
        <f t="shared" si="32"/>
        <v>0</v>
      </c>
      <c r="BB39" s="410">
        <f t="shared" si="33"/>
        <v>0</v>
      </c>
      <c r="BC39" s="263"/>
      <c r="BD39" s="263"/>
    </row>
    <row r="40" spans="1:56" ht="16.5" outlineLevel="3">
      <c r="A40" s="183"/>
      <c r="B40" s="26"/>
      <c r="D40" s="25"/>
      <c r="E40" s="184"/>
      <c r="F40" s="192" t="s">
        <v>787</v>
      </c>
      <c r="G40" s="44" t="s">
        <v>793</v>
      </c>
      <c r="H40" s="260">
        <f t="shared" si="13"/>
        <v>164000</v>
      </c>
      <c r="I40" s="408">
        <f t="shared" si="14"/>
        <v>0</v>
      </c>
      <c r="J40" s="263"/>
      <c r="K40" s="413"/>
      <c r="L40" s="262">
        <f t="shared" si="15"/>
        <v>164000</v>
      </c>
      <c r="M40" s="410">
        <f t="shared" si="16"/>
        <v>164000</v>
      </c>
      <c r="N40" s="263"/>
      <c r="O40" s="263">
        <v>164000</v>
      </c>
      <c r="P40" s="410">
        <f t="shared" si="17"/>
        <v>0</v>
      </c>
      <c r="Q40" s="263"/>
      <c r="R40" s="263">
        <v>0</v>
      </c>
      <c r="S40" s="410">
        <f t="shared" si="18"/>
        <v>0</v>
      </c>
      <c r="T40" s="263"/>
      <c r="U40" s="263"/>
      <c r="V40" s="410">
        <f t="shared" si="19"/>
        <v>0</v>
      </c>
      <c r="W40" s="263"/>
      <c r="X40" s="263"/>
      <c r="Y40" s="410">
        <f t="shared" si="20"/>
        <v>0</v>
      </c>
      <c r="Z40" s="263"/>
      <c r="AA40" s="263"/>
      <c r="AB40" s="262">
        <f t="shared" si="21"/>
        <v>0</v>
      </c>
      <c r="AC40" s="410">
        <f t="shared" si="22"/>
        <v>0</v>
      </c>
      <c r="AD40" s="263"/>
      <c r="AE40" s="263"/>
      <c r="AF40" s="262">
        <f t="shared" si="23"/>
        <v>0</v>
      </c>
      <c r="AG40" s="410">
        <f t="shared" si="24"/>
        <v>0</v>
      </c>
      <c r="AH40" s="263"/>
      <c r="AI40" s="263"/>
      <c r="AJ40" s="262">
        <f t="shared" si="25"/>
        <v>0</v>
      </c>
      <c r="AK40" s="410">
        <f t="shared" si="26"/>
        <v>0</v>
      </c>
      <c r="AL40" s="263"/>
      <c r="AM40" s="263"/>
      <c r="AN40" s="410">
        <f t="shared" si="27"/>
        <v>0</v>
      </c>
      <c r="AO40" s="263"/>
      <c r="AP40" s="263"/>
      <c r="AQ40" s="410">
        <f t="shared" si="28"/>
        <v>0</v>
      </c>
      <c r="AR40" s="263"/>
      <c r="AS40" s="263"/>
      <c r="AT40" s="262">
        <f t="shared" si="29"/>
        <v>0</v>
      </c>
      <c r="AU40" s="410">
        <f t="shared" si="30"/>
        <v>0</v>
      </c>
      <c r="AV40" s="263"/>
      <c r="AW40" s="263"/>
      <c r="AX40" s="410">
        <f t="shared" si="31"/>
        <v>0</v>
      </c>
      <c r="AY40" s="263"/>
      <c r="AZ40" s="263"/>
      <c r="BA40" s="262">
        <f t="shared" si="32"/>
        <v>0</v>
      </c>
      <c r="BB40" s="410">
        <f t="shared" si="33"/>
        <v>0</v>
      </c>
      <c r="BC40" s="263"/>
      <c r="BD40" s="263"/>
    </row>
    <row r="41" spans="1:56" ht="16.5" outlineLevel="3">
      <c r="A41" s="183"/>
      <c r="B41" s="26"/>
      <c r="D41" s="25"/>
      <c r="E41" s="184"/>
      <c r="F41" s="192" t="s">
        <v>781</v>
      </c>
      <c r="G41" s="44" t="s">
        <v>785</v>
      </c>
      <c r="H41" s="260">
        <f t="shared" si="13"/>
        <v>0</v>
      </c>
      <c r="I41" s="408">
        <f t="shared" si="14"/>
        <v>0</v>
      </c>
      <c r="J41" s="263"/>
      <c r="K41" s="413"/>
      <c r="L41" s="262">
        <f t="shared" si="15"/>
        <v>0</v>
      </c>
      <c r="M41" s="410">
        <f t="shared" si="16"/>
        <v>0</v>
      </c>
      <c r="N41" s="263"/>
      <c r="O41" s="263"/>
      <c r="P41" s="410">
        <f t="shared" si="17"/>
        <v>0</v>
      </c>
      <c r="Q41" s="263"/>
      <c r="R41" s="263"/>
      <c r="S41" s="410">
        <f t="shared" si="18"/>
        <v>0</v>
      </c>
      <c r="T41" s="263"/>
      <c r="U41" s="263"/>
      <c r="V41" s="410">
        <f t="shared" si="19"/>
        <v>0</v>
      </c>
      <c r="W41" s="263"/>
      <c r="X41" s="263"/>
      <c r="Y41" s="410">
        <f t="shared" si="20"/>
        <v>0</v>
      </c>
      <c r="Z41" s="263"/>
      <c r="AA41" s="263"/>
      <c r="AB41" s="262">
        <f t="shared" si="21"/>
        <v>0</v>
      </c>
      <c r="AC41" s="410">
        <f t="shared" si="22"/>
        <v>0</v>
      </c>
      <c r="AD41" s="263"/>
      <c r="AE41" s="263"/>
      <c r="AF41" s="262">
        <f t="shared" si="23"/>
        <v>0</v>
      </c>
      <c r="AG41" s="410">
        <f t="shared" si="24"/>
        <v>0</v>
      </c>
      <c r="AH41" s="263"/>
      <c r="AI41" s="263"/>
      <c r="AJ41" s="262">
        <f t="shared" si="25"/>
        <v>0</v>
      </c>
      <c r="AK41" s="410">
        <f t="shared" si="26"/>
        <v>0</v>
      </c>
      <c r="AL41" s="263"/>
      <c r="AM41" s="263"/>
      <c r="AN41" s="410">
        <f t="shared" si="27"/>
        <v>0</v>
      </c>
      <c r="AO41" s="263"/>
      <c r="AP41" s="263"/>
      <c r="AQ41" s="410">
        <f t="shared" si="28"/>
        <v>0</v>
      </c>
      <c r="AR41" s="263"/>
      <c r="AS41" s="263"/>
      <c r="AT41" s="262">
        <f t="shared" si="29"/>
        <v>0</v>
      </c>
      <c r="AU41" s="410">
        <f t="shared" si="30"/>
        <v>0</v>
      </c>
      <c r="AV41" s="263"/>
      <c r="AW41" s="263"/>
      <c r="AX41" s="410">
        <f t="shared" si="31"/>
        <v>0</v>
      </c>
      <c r="AY41" s="263"/>
      <c r="AZ41" s="263"/>
      <c r="BA41" s="262">
        <f t="shared" si="32"/>
        <v>0</v>
      </c>
      <c r="BB41" s="410">
        <f t="shared" si="33"/>
        <v>0</v>
      </c>
      <c r="BC41" s="263"/>
      <c r="BD41" s="263"/>
    </row>
    <row r="42" spans="1:56" ht="16.5" outlineLevel="1" collapsed="1">
      <c r="A42" s="183"/>
      <c r="B42" s="26"/>
      <c r="D42" s="28" t="s">
        <v>466</v>
      </c>
      <c r="E42" s="48" t="s">
        <v>777</v>
      </c>
      <c r="F42" s="49"/>
      <c r="G42" s="185"/>
      <c r="H42" s="260">
        <f t="shared" si="13"/>
        <v>0</v>
      </c>
      <c r="I42" s="408">
        <f t="shared" si="14"/>
        <v>0</v>
      </c>
      <c r="J42" s="265">
        <f>SUM(J43:J46)</f>
        <v>0</v>
      </c>
      <c r="K42" s="414">
        <f>SUM(K43)</f>
        <v>0</v>
      </c>
      <c r="L42" s="262">
        <f t="shared" si="15"/>
        <v>0</v>
      </c>
      <c r="M42" s="410">
        <f t="shared" si="16"/>
        <v>0</v>
      </c>
      <c r="N42" s="415">
        <f>SUM(N43:N46)</f>
        <v>0</v>
      </c>
      <c r="O42" s="415">
        <f>SUM(O43:O46)</f>
        <v>0</v>
      </c>
      <c r="P42" s="410">
        <f t="shared" si="17"/>
        <v>0</v>
      </c>
      <c r="Q42" s="415">
        <f>SUM(Q43:Q46)</f>
        <v>0</v>
      </c>
      <c r="R42" s="415">
        <f>SUM(R43:R46)</f>
        <v>0</v>
      </c>
      <c r="S42" s="410">
        <f t="shared" si="18"/>
        <v>0</v>
      </c>
      <c r="T42" s="415">
        <f>SUM(T43:T46)</f>
        <v>0</v>
      </c>
      <c r="U42" s="415">
        <f>SUM(U43:U46)</f>
        <v>0</v>
      </c>
      <c r="V42" s="410">
        <f t="shared" si="19"/>
        <v>0</v>
      </c>
      <c r="W42" s="415">
        <f>SUM(W43:W46)</f>
        <v>0</v>
      </c>
      <c r="X42" s="415">
        <f>SUM(X43:X46)</f>
        <v>0</v>
      </c>
      <c r="Y42" s="410">
        <f t="shared" si="20"/>
        <v>0</v>
      </c>
      <c r="Z42" s="415">
        <f>SUM(Z43:Z46)</f>
        <v>0</v>
      </c>
      <c r="AA42" s="415">
        <f>SUM(AA43:AA46)</f>
        <v>0</v>
      </c>
      <c r="AB42" s="262">
        <f t="shared" si="21"/>
        <v>0</v>
      </c>
      <c r="AC42" s="410">
        <f t="shared" si="22"/>
        <v>0</v>
      </c>
      <c r="AD42" s="415">
        <f>SUM(AD43:AD46)</f>
        <v>0</v>
      </c>
      <c r="AE42" s="415">
        <f>SUM(AE43:AE46)</f>
        <v>0</v>
      </c>
      <c r="AF42" s="262">
        <f t="shared" si="23"/>
        <v>0</v>
      </c>
      <c r="AG42" s="410">
        <f t="shared" si="24"/>
        <v>0</v>
      </c>
      <c r="AH42" s="415">
        <f>SUM(AH43:AH46)</f>
        <v>0</v>
      </c>
      <c r="AI42" s="415">
        <f>SUM(AI43:AI46)</f>
        <v>0</v>
      </c>
      <c r="AJ42" s="262">
        <f t="shared" si="25"/>
        <v>0</v>
      </c>
      <c r="AK42" s="410">
        <f t="shared" si="26"/>
        <v>0</v>
      </c>
      <c r="AL42" s="415">
        <f>SUM(AL43:AL46)</f>
        <v>0</v>
      </c>
      <c r="AM42" s="415">
        <f>SUM(AM43:AM46)</f>
        <v>0</v>
      </c>
      <c r="AN42" s="410">
        <f t="shared" si="27"/>
        <v>0</v>
      </c>
      <c r="AO42" s="415">
        <f>SUM(AO43:AO46)</f>
        <v>0</v>
      </c>
      <c r="AP42" s="415">
        <f>SUM(AP43:AP46)</f>
        <v>0</v>
      </c>
      <c r="AQ42" s="410">
        <f t="shared" si="28"/>
        <v>0</v>
      </c>
      <c r="AR42" s="415">
        <f>SUM(AR43:AR46)</f>
        <v>0</v>
      </c>
      <c r="AS42" s="415">
        <f>SUM(AS43:AS46)</f>
        <v>0</v>
      </c>
      <c r="AT42" s="262">
        <f t="shared" si="29"/>
        <v>0</v>
      </c>
      <c r="AU42" s="410">
        <f t="shared" si="30"/>
        <v>0</v>
      </c>
      <c r="AV42" s="415">
        <f>SUM(AV43:AV46)</f>
        <v>0</v>
      </c>
      <c r="AW42" s="415">
        <f>SUM(AW43:AW46)</f>
        <v>0</v>
      </c>
      <c r="AX42" s="410">
        <f t="shared" si="31"/>
        <v>0</v>
      </c>
      <c r="AY42" s="415">
        <f>SUM(AY43:AY46)</f>
        <v>0</v>
      </c>
      <c r="AZ42" s="415">
        <f>SUM(AZ43:AZ46)</f>
        <v>0</v>
      </c>
      <c r="BA42" s="262">
        <f t="shared" si="32"/>
        <v>0</v>
      </c>
      <c r="BB42" s="410">
        <f t="shared" si="33"/>
        <v>0</v>
      </c>
      <c r="BC42" s="415">
        <f>SUM(BC43:BC46)</f>
        <v>0</v>
      </c>
      <c r="BD42" s="415">
        <f>SUM(BD43:BD46)</f>
        <v>0</v>
      </c>
    </row>
    <row r="43" spans="1:56" ht="16.5" hidden="1" outlineLevel="2">
      <c r="A43" s="183"/>
      <c r="B43" s="24"/>
      <c r="C43" s="193"/>
      <c r="D43" s="28"/>
      <c r="E43" s="184"/>
      <c r="F43" s="192" t="s">
        <v>778</v>
      </c>
      <c r="G43" s="44" t="s">
        <v>794</v>
      </c>
      <c r="H43" s="260">
        <f t="shared" si="13"/>
        <v>0</v>
      </c>
      <c r="I43" s="408">
        <f t="shared" si="14"/>
        <v>0</v>
      </c>
      <c r="J43" s="263"/>
      <c r="K43" s="413"/>
      <c r="L43" s="262">
        <f t="shared" si="15"/>
        <v>0</v>
      </c>
      <c r="M43" s="410">
        <f t="shared" si="16"/>
        <v>0</v>
      </c>
      <c r="N43" s="263"/>
      <c r="O43" s="263"/>
      <c r="P43" s="410">
        <f t="shared" si="17"/>
        <v>0</v>
      </c>
      <c r="Q43" s="263"/>
      <c r="R43" s="263"/>
      <c r="S43" s="410">
        <f t="shared" si="18"/>
        <v>0</v>
      </c>
      <c r="T43" s="263"/>
      <c r="U43" s="263"/>
      <c r="V43" s="410">
        <f t="shared" si="19"/>
        <v>0</v>
      </c>
      <c r="W43" s="263"/>
      <c r="X43" s="263"/>
      <c r="Y43" s="410">
        <f t="shared" si="20"/>
        <v>0</v>
      </c>
      <c r="Z43" s="263"/>
      <c r="AA43" s="263"/>
      <c r="AB43" s="262">
        <f t="shared" si="21"/>
        <v>0</v>
      </c>
      <c r="AC43" s="410">
        <f t="shared" si="22"/>
        <v>0</v>
      </c>
      <c r="AD43" s="263"/>
      <c r="AE43" s="263"/>
      <c r="AF43" s="262">
        <f t="shared" si="23"/>
        <v>0</v>
      </c>
      <c r="AG43" s="410">
        <f t="shared" si="24"/>
        <v>0</v>
      </c>
      <c r="AH43" s="263"/>
      <c r="AI43" s="263"/>
      <c r="AJ43" s="262">
        <f t="shared" si="25"/>
        <v>0</v>
      </c>
      <c r="AK43" s="410">
        <f t="shared" si="26"/>
        <v>0</v>
      </c>
      <c r="AL43" s="263"/>
      <c r="AM43" s="263"/>
      <c r="AN43" s="410">
        <f t="shared" si="27"/>
        <v>0</v>
      </c>
      <c r="AO43" s="263"/>
      <c r="AP43" s="263"/>
      <c r="AQ43" s="410">
        <f t="shared" si="28"/>
        <v>0</v>
      </c>
      <c r="AR43" s="263"/>
      <c r="AS43" s="263"/>
      <c r="AT43" s="262">
        <f t="shared" si="29"/>
        <v>0</v>
      </c>
      <c r="AU43" s="410">
        <f t="shared" si="30"/>
        <v>0</v>
      </c>
      <c r="AV43" s="263"/>
      <c r="AW43" s="263"/>
      <c r="AX43" s="410">
        <f t="shared" si="31"/>
        <v>0</v>
      </c>
      <c r="AY43" s="263"/>
      <c r="AZ43" s="263"/>
      <c r="BA43" s="262">
        <f t="shared" si="32"/>
        <v>0</v>
      </c>
      <c r="BB43" s="410">
        <f t="shared" si="33"/>
        <v>0</v>
      </c>
      <c r="BC43" s="263"/>
      <c r="BD43" s="263"/>
    </row>
    <row r="44" spans="1:56" ht="16.5" hidden="1" outlineLevel="2">
      <c r="A44" s="183"/>
      <c r="B44" s="24"/>
      <c r="C44" s="193"/>
      <c r="D44" s="28"/>
      <c r="E44" s="184"/>
      <c r="F44" s="192" t="s">
        <v>779</v>
      </c>
      <c r="G44" s="44" t="s">
        <v>795</v>
      </c>
      <c r="H44" s="260">
        <f t="shared" si="13"/>
        <v>0</v>
      </c>
      <c r="I44" s="408">
        <f t="shared" si="14"/>
        <v>0</v>
      </c>
      <c r="J44" s="263"/>
      <c r="K44" s="413"/>
      <c r="L44" s="262">
        <f t="shared" si="15"/>
        <v>0</v>
      </c>
      <c r="M44" s="410">
        <f t="shared" si="16"/>
        <v>0</v>
      </c>
      <c r="N44" s="263"/>
      <c r="O44" s="263"/>
      <c r="P44" s="410">
        <f t="shared" si="17"/>
        <v>0</v>
      </c>
      <c r="Q44" s="263"/>
      <c r="R44" s="263"/>
      <c r="S44" s="410">
        <f t="shared" si="18"/>
        <v>0</v>
      </c>
      <c r="T44" s="263"/>
      <c r="U44" s="263"/>
      <c r="V44" s="410">
        <f t="shared" si="19"/>
        <v>0</v>
      </c>
      <c r="W44" s="263"/>
      <c r="X44" s="263"/>
      <c r="Y44" s="410">
        <f t="shared" si="20"/>
        <v>0</v>
      </c>
      <c r="Z44" s="263"/>
      <c r="AA44" s="263"/>
      <c r="AB44" s="262">
        <f t="shared" si="21"/>
        <v>0</v>
      </c>
      <c r="AC44" s="410">
        <f t="shared" si="22"/>
        <v>0</v>
      </c>
      <c r="AD44" s="263"/>
      <c r="AE44" s="263"/>
      <c r="AF44" s="262">
        <f t="shared" si="23"/>
        <v>0</v>
      </c>
      <c r="AG44" s="410">
        <f t="shared" si="24"/>
        <v>0</v>
      </c>
      <c r="AH44" s="263"/>
      <c r="AI44" s="263"/>
      <c r="AJ44" s="262">
        <f t="shared" si="25"/>
        <v>0</v>
      </c>
      <c r="AK44" s="410">
        <f t="shared" si="26"/>
        <v>0</v>
      </c>
      <c r="AL44" s="263"/>
      <c r="AM44" s="263"/>
      <c r="AN44" s="410">
        <f t="shared" si="27"/>
        <v>0</v>
      </c>
      <c r="AO44" s="263"/>
      <c r="AP44" s="263"/>
      <c r="AQ44" s="410">
        <f t="shared" si="28"/>
        <v>0</v>
      </c>
      <c r="AR44" s="263"/>
      <c r="AS44" s="263"/>
      <c r="AT44" s="262">
        <f t="shared" si="29"/>
        <v>0</v>
      </c>
      <c r="AU44" s="410">
        <f t="shared" si="30"/>
        <v>0</v>
      </c>
      <c r="AV44" s="263"/>
      <c r="AW44" s="263"/>
      <c r="AX44" s="410">
        <f t="shared" si="31"/>
        <v>0</v>
      </c>
      <c r="AY44" s="263"/>
      <c r="AZ44" s="263"/>
      <c r="BA44" s="262">
        <f t="shared" si="32"/>
        <v>0</v>
      </c>
      <c r="BB44" s="410">
        <f t="shared" si="33"/>
        <v>0</v>
      </c>
      <c r="BC44" s="263"/>
      <c r="BD44" s="263"/>
    </row>
    <row r="45" spans="1:56" ht="16.5" hidden="1" outlineLevel="2">
      <c r="A45" s="183"/>
      <c r="B45" s="24"/>
      <c r="C45" s="193"/>
      <c r="D45" s="28"/>
      <c r="E45" s="184"/>
      <c r="F45" s="192" t="s">
        <v>776</v>
      </c>
      <c r="G45" s="44" t="s">
        <v>796</v>
      </c>
      <c r="H45" s="260">
        <f t="shared" si="13"/>
        <v>0</v>
      </c>
      <c r="I45" s="408">
        <f t="shared" si="14"/>
        <v>0</v>
      </c>
      <c r="J45" s="263"/>
      <c r="K45" s="413"/>
      <c r="L45" s="262">
        <f t="shared" si="15"/>
        <v>0</v>
      </c>
      <c r="M45" s="410">
        <f t="shared" si="16"/>
        <v>0</v>
      </c>
      <c r="N45" s="263"/>
      <c r="O45" s="263"/>
      <c r="P45" s="410">
        <f t="shared" si="17"/>
        <v>0</v>
      </c>
      <c r="Q45" s="263"/>
      <c r="R45" s="263"/>
      <c r="S45" s="410">
        <f t="shared" si="18"/>
        <v>0</v>
      </c>
      <c r="T45" s="263"/>
      <c r="U45" s="263"/>
      <c r="V45" s="410">
        <f t="shared" si="19"/>
        <v>0</v>
      </c>
      <c r="W45" s="263"/>
      <c r="X45" s="263"/>
      <c r="Y45" s="410">
        <f t="shared" si="20"/>
        <v>0</v>
      </c>
      <c r="Z45" s="263"/>
      <c r="AA45" s="263"/>
      <c r="AB45" s="262">
        <f t="shared" si="21"/>
        <v>0</v>
      </c>
      <c r="AC45" s="410">
        <f t="shared" si="22"/>
        <v>0</v>
      </c>
      <c r="AD45" s="263"/>
      <c r="AE45" s="263"/>
      <c r="AF45" s="262">
        <f t="shared" si="23"/>
        <v>0</v>
      </c>
      <c r="AG45" s="410">
        <f t="shared" si="24"/>
        <v>0</v>
      </c>
      <c r="AH45" s="263"/>
      <c r="AI45" s="263"/>
      <c r="AJ45" s="262">
        <f t="shared" si="25"/>
        <v>0</v>
      </c>
      <c r="AK45" s="410">
        <f t="shared" si="26"/>
        <v>0</v>
      </c>
      <c r="AL45" s="263"/>
      <c r="AM45" s="263"/>
      <c r="AN45" s="410">
        <f t="shared" si="27"/>
        <v>0</v>
      </c>
      <c r="AO45" s="263"/>
      <c r="AP45" s="263"/>
      <c r="AQ45" s="410">
        <f t="shared" si="28"/>
        <v>0</v>
      </c>
      <c r="AR45" s="263"/>
      <c r="AS45" s="263"/>
      <c r="AT45" s="262">
        <f t="shared" si="29"/>
        <v>0</v>
      </c>
      <c r="AU45" s="410">
        <f t="shared" si="30"/>
        <v>0</v>
      </c>
      <c r="AV45" s="263"/>
      <c r="AW45" s="263"/>
      <c r="AX45" s="410">
        <f t="shared" si="31"/>
        <v>0</v>
      </c>
      <c r="AY45" s="263"/>
      <c r="AZ45" s="263"/>
      <c r="BA45" s="262">
        <f t="shared" si="32"/>
        <v>0</v>
      </c>
      <c r="BB45" s="410">
        <f t="shared" si="33"/>
        <v>0</v>
      </c>
      <c r="BC45" s="263"/>
      <c r="BD45" s="263"/>
    </row>
    <row r="46" spans="1:56" ht="16.5" hidden="1" outlineLevel="2">
      <c r="A46" s="183"/>
      <c r="B46" s="24"/>
      <c r="C46" s="193"/>
      <c r="D46" s="28"/>
      <c r="E46" s="184"/>
      <c r="F46" s="192" t="s">
        <v>780</v>
      </c>
      <c r="G46" s="44" t="s">
        <v>797</v>
      </c>
      <c r="H46" s="260">
        <f t="shared" si="13"/>
        <v>0</v>
      </c>
      <c r="I46" s="408">
        <f t="shared" si="14"/>
        <v>0</v>
      </c>
      <c r="J46" s="263"/>
      <c r="K46" s="413"/>
      <c r="L46" s="262">
        <f t="shared" si="15"/>
        <v>0</v>
      </c>
      <c r="M46" s="410">
        <f t="shared" si="16"/>
        <v>0</v>
      </c>
      <c r="N46" s="263"/>
      <c r="O46" s="263"/>
      <c r="P46" s="410">
        <f t="shared" si="17"/>
        <v>0</v>
      </c>
      <c r="Q46" s="263"/>
      <c r="R46" s="263"/>
      <c r="S46" s="410">
        <f t="shared" si="18"/>
        <v>0</v>
      </c>
      <c r="T46" s="263"/>
      <c r="U46" s="263"/>
      <c r="V46" s="410">
        <f t="shared" si="19"/>
        <v>0</v>
      </c>
      <c r="W46" s="263"/>
      <c r="X46" s="263"/>
      <c r="Y46" s="410">
        <f t="shared" si="20"/>
        <v>0</v>
      </c>
      <c r="Z46" s="263"/>
      <c r="AA46" s="263"/>
      <c r="AB46" s="262">
        <f t="shared" si="21"/>
        <v>0</v>
      </c>
      <c r="AC46" s="410">
        <f t="shared" si="22"/>
        <v>0</v>
      </c>
      <c r="AD46" s="263"/>
      <c r="AE46" s="263"/>
      <c r="AF46" s="262">
        <f t="shared" si="23"/>
        <v>0</v>
      </c>
      <c r="AG46" s="410">
        <f t="shared" si="24"/>
        <v>0</v>
      </c>
      <c r="AH46" s="263"/>
      <c r="AI46" s="263"/>
      <c r="AJ46" s="262">
        <f t="shared" si="25"/>
        <v>0</v>
      </c>
      <c r="AK46" s="410">
        <f t="shared" si="26"/>
        <v>0</v>
      </c>
      <c r="AL46" s="263"/>
      <c r="AM46" s="263"/>
      <c r="AN46" s="410">
        <f t="shared" si="27"/>
        <v>0</v>
      </c>
      <c r="AO46" s="263"/>
      <c r="AP46" s="263"/>
      <c r="AQ46" s="410">
        <f t="shared" si="28"/>
        <v>0</v>
      </c>
      <c r="AR46" s="263"/>
      <c r="AS46" s="263"/>
      <c r="AT46" s="262">
        <f t="shared" si="29"/>
        <v>0</v>
      </c>
      <c r="AU46" s="410">
        <f t="shared" si="30"/>
        <v>0</v>
      </c>
      <c r="AV46" s="263"/>
      <c r="AW46" s="263"/>
      <c r="AX46" s="410">
        <f t="shared" si="31"/>
        <v>0</v>
      </c>
      <c r="AY46" s="263"/>
      <c r="AZ46" s="263"/>
      <c r="BA46" s="262">
        <f t="shared" si="32"/>
        <v>0</v>
      </c>
      <c r="BB46" s="410">
        <f t="shared" si="33"/>
        <v>0</v>
      </c>
      <c r="BC46" s="263"/>
      <c r="BD46" s="263"/>
    </row>
    <row r="47" spans="1:56" s="182" customFormat="1" ht="16.5" collapsed="1">
      <c r="A47" s="177"/>
      <c r="B47" s="24" t="s">
        <v>467</v>
      </c>
      <c r="C47" s="16" t="s">
        <v>368</v>
      </c>
      <c r="D47" s="19"/>
      <c r="E47" s="189"/>
      <c r="F47" s="190"/>
      <c r="G47" s="189"/>
      <c r="H47" s="260">
        <f t="shared" si="13"/>
        <v>0</v>
      </c>
      <c r="I47" s="408">
        <f t="shared" si="14"/>
        <v>0</v>
      </c>
      <c r="J47" s="264">
        <f>SUM(J48)</f>
        <v>0</v>
      </c>
      <c r="K47" s="411">
        <f>SUM(K48)</f>
        <v>0</v>
      </c>
      <c r="L47" s="262">
        <f t="shared" si="15"/>
        <v>0</v>
      </c>
      <c r="M47" s="410">
        <f t="shared" si="16"/>
        <v>0</v>
      </c>
      <c r="N47" s="412">
        <f t="shared" ref="N47:AA47" si="122">SUM(N48)</f>
        <v>0</v>
      </c>
      <c r="O47" s="412">
        <f t="shared" si="122"/>
        <v>0</v>
      </c>
      <c r="P47" s="410">
        <f t="shared" si="17"/>
        <v>0</v>
      </c>
      <c r="Q47" s="412">
        <f t="shared" si="122"/>
        <v>0</v>
      </c>
      <c r="R47" s="412">
        <f t="shared" si="122"/>
        <v>0</v>
      </c>
      <c r="S47" s="410">
        <f t="shared" si="18"/>
        <v>0</v>
      </c>
      <c r="T47" s="412">
        <f t="shared" si="122"/>
        <v>0</v>
      </c>
      <c r="U47" s="412">
        <f t="shared" si="122"/>
        <v>0</v>
      </c>
      <c r="V47" s="410">
        <f t="shared" si="19"/>
        <v>0</v>
      </c>
      <c r="W47" s="412">
        <f t="shared" si="122"/>
        <v>0</v>
      </c>
      <c r="X47" s="412">
        <f t="shared" si="122"/>
        <v>0</v>
      </c>
      <c r="Y47" s="410">
        <f t="shared" si="20"/>
        <v>0</v>
      </c>
      <c r="Z47" s="412">
        <f t="shared" si="122"/>
        <v>0</v>
      </c>
      <c r="AA47" s="412">
        <f t="shared" si="122"/>
        <v>0</v>
      </c>
      <c r="AB47" s="262">
        <f t="shared" si="21"/>
        <v>0</v>
      </c>
      <c r="AC47" s="410">
        <f t="shared" si="22"/>
        <v>0</v>
      </c>
      <c r="AD47" s="412">
        <f t="shared" ref="AD47:AE47" si="123">SUM(AD48)</f>
        <v>0</v>
      </c>
      <c r="AE47" s="412">
        <f t="shared" si="123"/>
        <v>0</v>
      </c>
      <c r="AF47" s="262">
        <f t="shared" si="23"/>
        <v>0</v>
      </c>
      <c r="AG47" s="410">
        <f t="shared" si="24"/>
        <v>0</v>
      </c>
      <c r="AH47" s="412">
        <f t="shared" ref="AH47:AI47" si="124">SUM(AH48)</f>
        <v>0</v>
      </c>
      <c r="AI47" s="412">
        <f t="shared" si="124"/>
        <v>0</v>
      </c>
      <c r="AJ47" s="262">
        <f t="shared" si="25"/>
        <v>0</v>
      </c>
      <c r="AK47" s="410">
        <f t="shared" si="26"/>
        <v>0</v>
      </c>
      <c r="AL47" s="412">
        <f t="shared" ref="AL47:AM47" si="125">SUM(AL48)</f>
        <v>0</v>
      </c>
      <c r="AM47" s="412">
        <f t="shared" si="125"/>
        <v>0</v>
      </c>
      <c r="AN47" s="410">
        <f t="shared" si="27"/>
        <v>0</v>
      </c>
      <c r="AO47" s="412">
        <f t="shared" ref="AO47:AP47" si="126">SUM(AO48)</f>
        <v>0</v>
      </c>
      <c r="AP47" s="412">
        <f t="shared" si="126"/>
        <v>0</v>
      </c>
      <c r="AQ47" s="410">
        <f t="shared" si="28"/>
        <v>0</v>
      </c>
      <c r="AR47" s="412">
        <f t="shared" ref="AR47:AS47" si="127">SUM(AR48)</f>
        <v>0</v>
      </c>
      <c r="AS47" s="412">
        <f t="shared" si="127"/>
        <v>0</v>
      </c>
      <c r="AT47" s="262">
        <f t="shared" si="29"/>
        <v>0</v>
      </c>
      <c r="AU47" s="410">
        <f t="shared" si="30"/>
        <v>0</v>
      </c>
      <c r="AV47" s="412">
        <f t="shared" ref="AV47:AW47" si="128">SUM(AV48)</f>
        <v>0</v>
      </c>
      <c r="AW47" s="412">
        <f t="shared" si="128"/>
        <v>0</v>
      </c>
      <c r="AX47" s="410">
        <f t="shared" si="31"/>
        <v>0</v>
      </c>
      <c r="AY47" s="412">
        <f t="shared" ref="AY47:AZ47" si="129">SUM(AY48)</f>
        <v>0</v>
      </c>
      <c r="AZ47" s="412">
        <f t="shared" si="129"/>
        <v>0</v>
      </c>
      <c r="BA47" s="262">
        <f t="shared" si="32"/>
        <v>0</v>
      </c>
      <c r="BB47" s="410">
        <f t="shared" si="33"/>
        <v>0</v>
      </c>
      <c r="BC47" s="412">
        <f t="shared" ref="BC47:BD47" si="130">SUM(BC48)</f>
        <v>0</v>
      </c>
      <c r="BD47" s="412">
        <f t="shared" si="130"/>
        <v>0</v>
      </c>
    </row>
    <row r="48" spans="1:56" ht="16.5" hidden="1" outlineLevel="1">
      <c r="A48" s="183"/>
      <c r="B48" s="28"/>
      <c r="C48" s="185"/>
      <c r="D48" s="28" t="s">
        <v>468</v>
      </c>
      <c r="E48" s="48" t="s">
        <v>369</v>
      </c>
      <c r="F48" s="49"/>
      <c r="G48" s="185"/>
      <c r="H48" s="260">
        <f t="shared" si="13"/>
        <v>0</v>
      </c>
      <c r="I48" s="408">
        <f t="shared" si="14"/>
        <v>0</v>
      </c>
      <c r="J48" s="265">
        <f>SUM(J49:J53)</f>
        <v>0</v>
      </c>
      <c r="K48" s="413"/>
      <c r="L48" s="262">
        <f t="shared" si="15"/>
        <v>0</v>
      </c>
      <c r="M48" s="410">
        <f t="shared" si="16"/>
        <v>0</v>
      </c>
      <c r="N48" s="263"/>
      <c r="O48" s="263"/>
      <c r="P48" s="410">
        <f t="shared" si="17"/>
        <v>0</v>
      </c>
      <c r="Q48" s="263"/>
      <c r="R48" s="263"/>
      <c r="S48" s="410">
        <f t="shared" si="18"/>
        <v>0</v>
      </c>
      <c r="T48" s="263"/>
      <c r="U48" s="263"/>
      <c r="V48" s="410">
        <f t="shared" si="19"/>
        <v>0</v>
      </c>
      <c r="W48" s="263"/>
      <c r="X48" s="263"/>
      <c r="Y48" s="410">
        <f t="shared" si="20"/>
        <v>0</v>
      </c>
      <c r="Z48" s="263"/>
      <c r="AA48" s="263"/>
      <c r="AB48" s="262">
        <f t="shared" si="21"/>
        <v>0</v>
      </c>
      <c r="AC48" s="410">
        <f t="shared" si="22"/>
        <v>0</v>
      </c>
      <c r="AD48" s="263"/>
      <c r="AE48" s="263"/>
      <c r="AF48" s="262">
        <f t="shared" si="23"/>
        <v>0</v>
      </c>
      <c r="AG48" s="410">
        <f t="shared" si="24"/>
        <v>0</v>
      </c>
      <c r="AH48" s="263"/>
      <c r="AI48" s="263"/>
      <c r="AJ48" s="262">
        <f t="shared" si="25"/>
        <v>0</v>
      </c>
      <c r="AK48" s="410">
        <f t="shared" si="26"/>
        <v>0</v>
      </c>
      <c r="AL48" s="263"/>
      <c r="AM48" s="263"/>
      <c r="AN48" s="410">
        <f t="shared" si="27"/>
        <v>0</v>
      </c>
      <c r="AO48" s="263"/>
      <c r="AP48" s="263"/>
      <c r="AQ48" s="410">
        <f t="shared" si="28"/>
        <v>0</v>
      </c>
      <c r="AR48" s="263"/>
      <c r="AS48" s="263"/>
      <c r="AT48" s="262">
        <f t="shared" si="29"/>
        <v>0</v>
      </c>
      <c r="AU48" s="410">
        <f t="shared" si="30"/>
        <v>0</v>
      </c>
      <c r="AV48" s="263"/>
      <c r="AW48" s="263"/>
      <c r="AX48" s="410">
        <f t="shared" si="31"/>
        <v>0</v>
      </c>
      <c r="AY48" s="263"/>
      <c r="AZ48" s="263"/>
      <c r="BA48" s="262">
        <f t="shared" si="32"/>
        <v>0</v>
      </c>
      <c r="BB48" s="410">
        <f t="shared" si="33"/>
        <v>0</v>
      </c>
      <c r="BC48" s="263"/>
      <c r="BD48" s="263"/>
    </row>
    <row r="49" spans="1:56" ht="16.5" hidden="1" outlineLevel="1">
      <c r="A49" s="183"/>
      <c r="B49" s="24"/>
      <c r="C49" s="193"/>
      <c r="D49" s="24"/>
      <c r="E49" s="48"/>
      <c r="F49" s="192" t="s">
        <v>778</v>
      </c>
      <c r="G49" s="44" t="s">
        <v>798</v>
      </c>
      <c r="H49" s="260">
        <f t="shared" si="13"/>
        <v>0</v>
      </c>
      <c r="I49" s="408">
        <f t="shared" si="14"/>
        <v>0</v>
      </c>
      <c r="J49" s="263"/>
      <c r="K49" s="413"/>
      <c r="L49" s="262">
        <f t="shared" si="15"/>
        <v>0</v>
      </c>
      <c r="M49" s="410">
        <f t="shared" si="16"/>
        <v>0</v>
      </c>
      <c r="N49" s="263"/>
      <c r="O49" s="263"/>
      <c r="P49" s="410">
        <f t="shared" si="17"/>
        <v>0</v>
      </c>
      <c r="Q49" s="263"/>
      <c r="R49" s="263"/>
      <c r="S49" s="410">
        <f t="shared" si="18"/>
        <v>0</v>
      </c>
      <c r="T49" s="263"/>
      <c r="U49" s="263"/>
      <c r="V49" s="410">
        <f t="shared" si="19"/>
        <v>0</v>
      </c>
      <c r="W49" s="263"/>
      <c r="X49" s="263"/>
      <c r="Y49" s="410">
        <f t="shared" si="20"/>
        <v>0</v>
      </c>
      <c r="Z49" s="263"/>
      <c r="AA49" s="263"/>
      <c r="AB49" s="262">
        <f t="shared" si="21"/>
        <v>0</v>
      </c>
      <c r="AC49" s="410">
        <f t="shared" si="22"/>
        <v>0</v>
      </c>
      <c r="AD49" s="263"/>
      <c r="AE49" s="263"/>
      <c r="AF49" s="262">
        <f t="shared" si="23"/>
        <v>0</v>
      </c>
      <c r="AG49" s="410">
        <f t="shared" si="24"/>
        <v>0</v>
      </c>
      <c r="AH49" s="263"/>
      <c r="AI49" s="263"/>
      <c r="AJ49" s="262">
        <f t="shared" si="25"/>
        <v>0</v>
      </c>
      <c r="AK49" s="410">
        <f t="shared" si="26"/>
        <v>0</v>
      </c>
      <c r="AL49" s="263"/>
      <c r="AM49" s="263"/>
      <c r="AN49" s="410">
        <f t="shared" si="27"/>
        <v>0</v>
      </c>
      <c r="AO49" s="263"/>
      <c r="AP49" s="263"/>
      <c r="AQ49" s="410">
        <f t="shared" si="28"/>
        <v>0</v>
      </c>
      <c r="AR49" s="263"/>
      <c r="AS49" s="263"/>
      <c r="AT49" s="262">
        <f t="shared" si="29"/>
        <v>0</v>
      </c>
      <c r="AU49" s="410">
        <f t="shared" si="30"/>
        <v>0</v>
      </c>
      <c r="AV49" s="263"/>
      <c r="AW49" s="263"/>
      <c r="AX49" s="410">
        <f t="shared" si="31"/>
        <v>0</v>
      </c>
      <c r="AY49" s="263"/>
      <c r="AZ49" s="263"/>
      <c r="BA49" s="262">
        <f t="shared" si="32"/>
        <v>0</v>
      </c>
      <c r="BB49" s="410">
        <f t="shared" si="33"/>
        <v>0</v>
      </c>
      <c r="BC49" s="263"/>
      <c r="BD49" s="263"/>
    </row>
    <row r="50" spans="1:56" ht="16.5" hidden="1" outlineLevel="1">
      <c r="A50" s="183"/>
      <c r="B50" s="24"/>
      <c r="C50" s="193"/>
      <c r="D50" s="24"/>
      <c r="E50" s="48"/>
      <c r="F50" s="192" t="s">
        <v>779</v>
      </c>
      <c r="G50" s="44" t="s">
        <v>799</v>
      </c>
      <c r="H50" s="260">
        <f t="shared" si="13"/>
        <v>0</v>
      </c>
      <c r="I50" s="408">
        <f t="shared" si="14"/>
        <v>0</v>
      </c>
      <c r="J50" s="263"/>
      <c r="K50" s="413"/>
      <c r="L50" s="262">
        <f t="shared" si="15"/>
        <v>0</v>
      </c>
      <c r="M50" s="410">
        <f t="shared" si="16"/>
        <v>0</v>
      </c>
      <c r="N50" s="263"/>
      <c r="O50" s="263"/>
      <c r="P50" s="410">
        <f t="shared" si="17"/>
        <v>0</v>
      </c>
      <c r="Q50" s="263"/>
      <c r="R50" s="263"/>
      <c r="S50" s="410">
        <f t="shared" si="18"/>
        <v>0</v>
      </c>
      <c r="T50" s="263"/>
      <c r="U50" s="263"/>
      <c r="V50" s="410">
        <f t="shared" si="19"/>
        <v>0</v>
      </c>
      <c r="W50" s="263"/>
      <c r="X50" s="263"/>
      <c r="Y50" s="410">
        <f t="shared" si="20"/>
        <v>0</v>
      </c>
      <c r="Z50" s="263"/>
      <c r="AA50" s="263"/>
      <c r="AB50" s="262">
        <f t="shared" si="21"/>
        <v>0</v>
      </c>
      <c r="AC50" s="410">
        <f t="shared" si="22"/>
        <v>0</v>
      </c>
      <c r="AD50" s="263"/>
      <c r="AE50" s="263"/>
      <c r="AF50" s="262">
        <f t="shared" si="23"/>
        <v>0</v>
      </c>
      <c r="AG50" s="410">
        <f t="shared" si="24"/>
        <v>0</v>
      </c>
      <c r="AH50" s="263"/>
      <c r="AI50" s="263"/>
      <c r="AJ50" s="262">
        <f t="shared" si="25"/>
        <v>0</v>
      </c>
      <c r="AK50" s="410">
        <f t="shared" si="26"/>
        <v>0</v>
      </c>
      <c r="AL50" s="263"/>
      <c r="AM50" s="263"/>
      <c r="AN50" s="410">
        <f t="shared" si="27"/>
        <v>0</v>
      </c>
      <c r="AO50" s="263"/>
      <c r="AP50" s="263"/>
      <c r="AQ50" s="410">
        <f t="shared" si="28"/>
        <v>0</v>
      </c>
      <c r="AR50" s="263"/>
      <c r="AS50" s="263"/>
      <c r="AT50" s="262">
        <f t="shared" si="29"/>
        <v>0</v>
      </c>
      <c r="AU50" s="410">
        <f t="shared" si="30"/>
        <v>0</v>
      </c>
      <c r="AV50" s="263"/>
      <c r="AW50" s="263"/>
      <c r="AX50" s="410">
        <f t="shared" si="31"/>
        <v>0</v>
      </c>
      <c r="AY50" s="263"/>
      <c r="AZ50" s="263"/>
      <c r="BA50" s="262">
        <f t="shared" si="32"/>
        <v>0</v>
      </c>
      <c r="BB50" s="410">
        <f t="shared" si="33"/>
        <v>0</v>
      </c>
      <c r="BC50" s="263"/>
      <c r="BD50" s="263"/>
    </row>
    <row r="51" spans="1:56" ht="16.5" hidden="1" outlineLevel="1">
      <c r="A51" s="183"/>
      <c r="B51" s="24"/>
      <c r="C51" s="193"/>
      <c r="D51" s="24"/>
      <c r="E51" s="48"/>
      <c r="F51" s="192" t="s">
        <v>776</v>
      </c>
      <c r="G51" s="44" t="s">
        <v>800</v>
      </c>
      <c r="H51" s="260">
        <f t="shared" si="13"/>
        <v>0</v>
      </c>
      <c r="I51" s="408">
        <f t="shared" si="14"/>
        <v>0</v>
      </c>
      <c r="J51" s="263"/>
      <c r="K51" s="413"/>
      <c r="L51" s="262">
        <f t="shared" si="15"/>
        <v>0</v>
      </c>
      <c r="M51" s="410">
        <f t="shared" si="16"/>
        <v>0</v>
      </c>
      <c r="N51" s="263"/>
      <c r="O51" s="263"/>
      <c r="P51" s="410">
        <f t="shared" si="17"/>
        <v>0</v>
      </c>
      <c r="Q51" s="263"/>
      <c r="R51" s="263"/>
      <c r="S51" s="410">
        <f t="shared" si="18"/>
        <v>0</v>
      </c>
      <c r="T51" s="263"/>
      <c r="U51" s="263"/>
      <c r="V51" s="410">
        <f t="shared" si="19"/>
        <v>0</v>
      </c>
      <c r="W51" s="263"/>
      <c r="X51" s="263"/>
      <c r="Y51" s="410">
        <f t="shared" si="20"/>
        <v>0</v>
      </c>
      <c r="Z51" s="263"/>
      <c r="AA51" s="263"/>
      <c r="AB51" s="262">
        <f t="shared" si="21"/>
        <v>0</v>
      </c>
      <c r="AC51" s="410">
        <f t="shared" si="22"/>
        <v>0</v>
      </c>
      <c r="AD51" s="263"/>
      <c r="AE51" s="263"/>
      <c r="AF51" s="262">
        <f t="shared" si="23"/>
        <v>0</v>
      </c>
      <c r="AG51" s="410">
        <f t="shared" si="24"/>
        <v>0</v>
      </c>
      <c r="AH51" s="263"/>
      <c r="AI51" s="263"/>
      <c r="AJ51" s="262">
        <f t="shared" si="25"/>
        <v>0</v>
      </c>
      <c r="AK51" s="410">
        <f t="shared" si="26"/>
        <v>0</v>
      </c>
      <c r="AL51" s="263"/>
      <c r="AM51" s="263"/>
      <c r="AN51" s="410">
        <f t="shared" si="27"/>
        <v>0</v>
      </c>
      <c r="AO51" s="263"/>
      <c r="AP51" s="263"/>
      <c r="AQ51" s="410">
        <f t="shared" si="28"/>
        <v>0</v>
      </c>
      <c r="AR51" s="263"/>
      <c r="AS51" s="263"/>
      <c r="AT51" s="262">
        <f t="shared" si="29"/>
        <v>0</v>
      </c>
      <c r="AU51" s="410">
        <f t="shared" si="30"/>
        <v>0</v>
      </c>
      <c r="AV51" s="263"/>
      <c r="AW51" s="263"/>
      <c r="AX51" s="410">
        <f t="shared" si="31"/>
        <v>0</v>
      </c>
      <c r="AY51" s="263"/>
      <c r="AZ51" s="263"/>
      <c r="BA51" s="262">
        <f t="shared" si="32"/>
        <v>0</v>
      </c>
      <c r="BB51" s="410">
        <f t="shared" si="33"/>
        <v>0</v>
      </c>
      <c r="BC51" s="263"/>
      <c r="BD51" s="263"/>
    </row>
    <row r="52" spans="1:56" ht="16.5" hidden="1" outlineLevel="1">
      <c r="A52" s="183"/>
      <c r="B52" s="24"/>
      <c r="C52" s="193"/>
      <c r="D52" s="24"/>
      <c r="E52" s="48"/>
      <c r="F52" s="192" t="s">
        <v>780</v>
      </c>
      <c r="G52" s="44" t="s">
        <v>801</v>
      </c>
      <c r="H52" s="260">
        <f t="shared" si="13"/>
        <v>0</v>
      </c>
      <c r="I52" s="408">
        <f t="shared" si="14"/>
        <v>0</v>
      </c>
      <c r="J52" s="263"/>
      <c r="K52" s="413"/>
      <c r="L52" s="262">
        <f t="shared" si="15"/>
        <v>0</v>
      </c>
      <c r="M52" s="410">
        <f t="shared" si="16"/>
        <v>0</v>
      </c>
      <c r="N52" s="263"/>
      <c r="O52" s="263"/>
      <c r="P52" s="410">
        <f t="shared" si="17"/>
        <v>0</v>
      </c>
      <c r="Q52" s="263"/>
      <c r="R52" s="263"/>
      <c r="S52" s="410">
        <f t="shared" si="18"/>
        <v>0</v>
      </c>
      <c r="T52" s="263"/>
      <c r="U52" s="263"/>
      <c r="V52" s="410">
        <f t="shared" si="19"/>
        <v>0</v>
      </c>
      <c r="W52" s="263"/>
      <c r="X52" s="263"/>
      <c r="Y52" s="410">
        <f t="shared" si="20"/>
        <v>0</v>
      </c>
      <c r="Z52" s="263"/>
      <c r="AA52" s="263"/>
      <c r="AB52" s="262">
        <f t="shared" si="21"/>
        <v>0</v>
      </c>
      <c r="AC52" s="410">
        <f t="shared" si="22"/>
        <v>0</v>
      </c>
      <c r="AD52" s="263"/>
      <c r="AE52" s="263"/>
      <c r="AF52" s="262">
        <f t="shared" si="23"/>
        <v>0</v>
      </c>
      <c r="AG52" s="410">
        <f t="shared" si="24"/>
        <v>0</v>
      </c>
      <c r="AH52" s="263"/>
      <c r="AI52" s="263"/>
      <c r="AJ52" s="262">
        <f t="shared" si="25"/>
        <v>0</v>
      </c>
      <c r="AK52" s="410">
        <f t="shared" si="26"/>
        <v>0</v>
      </c>
      <c r="AL52" s="263"/>
      <c r="AM52" s="263"/>
      <c r="AN52" s="410">
        <f t="shared" si="27"/>
        <v>0</v>
      </c>
      <c r="AO52" s="263"/>
      <c r="AP52" s="263"/>
      <c r="AQ52" s="410">
        <f t="shared" si="28"/>
        <v>0</v>
      </c>
      <c r="AR52" s="263"/>
      <c r="AS52" s="263"/>
      <c r="AT52" s="262">
        <f t="shared" si="29"/>
        <v>0</v>
      </c>
      <c r="AU52" s="410">
        <f t="shared" si="30"/>
        <v>0</v>
      </c>
      <c r="AV52" s="263"/>
      <c r="AW52" s="263"/>
      <c r="AX52" s="410">
        <f t="shared" si="31"/>
        <v>0</v>
      </c>
      <c r="AY52" s="263"/>
      <c r="AZ52" s="263"/>
      <c r="BA52" s="262">
        <f t="shared" si="32"/>
        <v>0</v>
      </c>
      <c r="BB52" s="410">
        <f t="shared" si="33"/>
        <v>0</v>
      </c>
      <c r="BC52" s="263"/>
      <c r="BD52" s="263"/>
    </row>
    <row r="53" spans="1:56" ht="16.5" hidden="1" outlineLevel="1">
      <c r="A53" s="183"/>
      <c r="B53" s="24"/>
      <c r="C53" s="193"/>
      <c r="D53" s="24"/>
      <c r="E53" s="48"/>
      <c r="F53" s="192" t="s">
        <v>786</v>
      </c>
      <c r="G53" s="44" t="s">
        <v>802</v>
      </c>
      <c r="H53" s="260">
        <f t="shared" si="13"/>
        <v>0</v>
      </c>
      <c r="I53" s="408">
        <f t="shared" si="14"/>
        <v>0</v>
      </c>
      <c r="J53" s="263"/>
      <c r="K53" s="413"/>
      <c r="L53" s="262">
        <f t="shared" si="15"/>
        <v>0</v>
      </c>
      <c r="M53" s="410">
        <f t="shared" si="16"/>
        <v>0</v>
      </c>
      <c r="N53" s="263"/>
      <c r="O53" s="263"/>
      <c r="P53" s="410">
        <f t="shared" si="17"/>
        <v>0</v>
      </c>
      <c r="Q53" s="263"/>
      <c r="R53" s="263"/>
      <c r="S53" s="410">
        <f t="shared" si="18"/>
        <v>0</v>
      </c>
      <c r="T53" s="263"/>
      <c r="U53" s="263"/>
      <c r="V53" s="410">
        <f t="shared" si="19"/>
        <v>0</v>
      </c>
      <c r="W53" s="263"/>
      <c r="X53" s="263"/>
      <c r="Y53" s="410">
        <f t="shared" si="20"/>
        <v>0</v>
      </c>
      <c r="Z53" s="263"/>
      <c r="AA53" s="263"/>
      <c r="AB53" s="262">
        <f t="shared" si="21"/>
        <v>0</v>
      </c>
      <c r="AC53" s="410">
        <f t="shared" si="22"/>
        <v>0</v>
      </c>
      <c r="AD53" s="263"/>
      <c r="AE53" s="263"/>
      <c r="AF53" s="262">
        <f t="shared" si="23"/>
        <v>0</v>
      </c>
      <c r="AG53" s="410">
        <f t="shared" si="24"/>
        <v>0</v>
      </c>
      <c r="AH53" s="263"/>
      <c r="AI53" s="263"/>
      <c r="AJ53" s="262">
        <f t="shared" si="25"/>
        <v>0</v>
      </c>
      <c r="AK53" s="410">
        <f t="shared" si="26"/>
        <v>0</v>
      </c>
      <c r="AL53" s="263"/>
      <c r="AM53" s="263"/>
      <c r="AN53" s="410">
        <f t="shared" si="27"/>
        <v>0</v>
      </c>
      <c r="AO53" s="263"/>
      <c r="AP53" s="263"/>
      <c r="AQ53" s="410">
        <f t="shared" si="28"/>
        <v>0</v>
      </c>
      <c r="AR53" s="263"/>
      <c r="AS53" s="263"/>
      <c r="AT53" s="262">
        <f t="shared" si="29"/>
        <v>0</v>
      </c>
      <c r="AU53" s="410">
        <f t="shared" si="30"/>
        <v>0</v>
      </c>
      <c r="AV53" s="263"/>
      <c r="AW53" s="263"/>
      <c r="AX53" s="410">
        <f t="shared" si="31"/>
        <v>0</v>
      </c>
      <c r="AY53" s="263"/>
      <c r="AZ53" s="263"/>
      <c r="BA53" s="262">
        <f t="shared" si="32"/>
        <v>0</v>
      </c>
      <c r="BB53" s="410">
        <f t="shared" si="33"/>
        <v>0</v>
      </c>
      <c r="BC53" s="263"/>
      <c r="BD53" s="263"/>
    </row>
    <row r="54" spans="1:56" s="182" customFormat="1" ht="16.5" collapsed="1">
      <c r="A54" s="177"/>
      <c r="B54" s="24" t="s">
        <v>469</v>
      </c>
      <c r="C54" s="16" t="s">
        <v>1</v>
      </c>
      <c r="D54" s="17"/>
      <c r="E54" s="189"/>
      <c r="F54" s="190"/>
      <c r="G54" s="189"/>
      <c r="H54" s="260">
        <f t="shared" si="13"/>
        <v>0</v>
      </c>
      <c r="I54" s="408">
        <f t="shared" si="14"/>
        <v>0</v>
      </c>
      <c r="J54" s="264">
        <f>SUM(J62,J61,J56,J55)</f>
        <v>0</v>
      </c>
      <c r="K54" s="264">
        <f>SUM(K62,K61,K56,K55)</f>
        <v>0</v>
      </c>
      <c r="L54" s="262">
        <f t="shared" si="15"/>
        <v>0</v>
      </c>
      <c r="M54" s="410">
        <f t="shared" si="16"/>
        <v>0</v>
      </c>
      <c r="N54" s="412">
        <f>SUM(N62,N61,N56,N55)</f>
        <v>0</v>
      </c>
      <c r="O54" s="412">
        <f>SUM(O62,O61,O56,O55)</f>
        <v>0</v>
      </c>
      <c r="P54" s="410">
        <f t="shared" si="17"/>
        <v>0</v>
      </c>
      <c r="Q54" s="412">
        <f>SUM(Q62,Q61,Q56,Q55)</f>
        <v>0</v>
      </c>
      <c r="R54" s="412">
        <f>SUM(R62,R61,R56,R55)</f>
        <v>0</v>
      </c>
      <c r="S54" s="410">
        <f t="shared" si="18"/>
        <v>0</v>
      </c>
      <c r="T54" s="412">
        <f>SUM(T62,T61,T56,T55)</f>
        <v>0</v>
      </c>
      <c r="U54" s="412">
        <f>SUM(U62,U61,U56,U55)</f>
        <v>0</v>
      </c>
      <c r="V54" s="410">
        <f t="shared" si="19"/>
        <v>0</v>
      </c>
      <c r="W54" s="412">
        <f>SUM(W62,W61,W56,W55)</f>
        <v>0</v>
      </c>
      <c r="X54" s="412">
        <f>SUM(X62,X61,X56,X55)</f>
        <v>0</v>
      </c>
      <c r="Y54" s="410">
        <f t="shared" si="20"/>
        <v>0</v>
      </c>
      <c r="Z54" s="412">
        <f>SUM(Z62,Z61,Z56,Z55)</f>
        <v>0</v>
      </c>
      <c r="AA54" s="412">
        <f>SUM(AA62,AA61,AA56,AA55)</f>
        <v>0</v>
      </c>
      <c r="AB54" s="262">
        <f t="shared" si="21"/>
        <v>0</v>
      </c>
      <c r="AC54" s="410">
        <f t="shared" si="22"/>
        <v>0</v>
      </c>
      <c r="AD54" s="412">
        <f>SUM(AD62,AD61,AD56,AD55)</f>
        <v>0</v>
      </c>
      <c r="AE54" s="412">
        <f>SUM(AE62,AE61,AE56,AE55)</f>
        <v>0</v>
      </c>
      <c r="AF54" s="262">
        <f t="shared" si="23"/>
        <v>0</v>
      </c>
      <c r="AG54" s="410">
        <f t="shared" si="24"/>
        <v>0</v>
      </c>
      <c r="AH54" s="412">
        <f>SUM(AH62,AH61,AH56,AH55)</f>
        <v>0</v>
      </c>
      <c r="AI54" s="412">
        <f>SUM(AI62,AI61,AI56,AI55)</f>
        <v>0</v>
      </c>
      <c r="AJ54" s="262">
        <f t="shared" si="25"/>
        <v>0</v>
      </c>
      <c r="AK54" s="410">
        <f t="shared" si="26"/>
        <v>0</v>
      </c>
      <c r="AL54" s="412">
        <f>SUM(AL62,AL61,AL56,AL55)</f>
        <v>0</v>
      </c>
      <c r="AM54" s="412">
        <f>SUM(AM62,AM61,AM56,AM55)</f>
        <v>0</v>
      </c>
      <c r="AN54" s="410">
        <f t="shared" si="27"/>
        <v>0</v>
      </c>
      <c r="AO54" s="412">
        <f>SUM(AO62,AO61,AO56,AO55)</f>
        <v>0</v>
      </c>
      <c r="AP54" s="412">
        <f>SUM(AP62,AP61,AP56,AP55)</f>
        <v>0</v>
      </c>
      <c r="AQ54" s="410">
        <f t="shared" si="28"/>
        <v>0</v>
      </c>
      <c r="AR54" s="412">
        <f>SUM(AR62,AR61,AR56,AR55)</f>
        <v>0</v>
      </c>
      <c r="AS54" s="412">
        <f>SUM(AS62,AS61,AS56,AS55)</f>
        <v>0</v>
      </c>
      <c r="AT54" s="262">
        <f t="shared" si="29"/>
        <v>0</v>
      </c>
      <c r="AU54" s="410">
        <f t="shared" si="30"/>
        <v>0</v>
      </c>
      <c r="AV54" s="412">
        <f>SUM(AV62,AV61,AV56,AV55)</f>
        <v>0</v>
      </c>
      <c r="AW54" s="412">
        <f>SUM(AW62,AW61,AW56,AW55)</f>
        <v>0</v>
      </c>
      <c r="AX54" s="410">
        <f t="shared" si="31"/>
        <v>0</v>
      </c>
      <c r="AY54" s="412">
        <f>SUM(AY62,AY61,AY56,AY55)</f>
        <v>0</v>
      </c>
      <c r="AZ54" s="412">
        <f>SUM(AZ62,AZ61,AZ56,AZ55)</f>
        <v>0</v>
      </c>
      <c r="BA54" s="262">
        <f t="shared" si="32"/>
        <v>0</v>
      </c>
      <c r="BB54" s="410">
        <f t="shared" si="33"/>
        <v>0</v>
      </c>
      <c r="BC54" s="412">
        <f>SUM(BC62,BC61,BC56,BC55)</f>
        <v>0</v>
      </c>
      <c r="BD54" s="412">
        <f>SUM(BD62,BD61,BD56,BD55)</f>
        <v>0</v>
      </c>
    </row>
    <row r="55" spans="1:56" ht="16.5" hidden="1" outlineLevel="1">
      <c r="A55" s="183"/>
      <c r="B55" s="25"/>
      <c r="C55" s="184"/>
      <c r="D55" s="28" t="s">
        <v>470</v>
      </c>
      <c r="E55" s="48" t="s">
        <v>2</v>
      </c>
      <c r="F55" s="49"/>
      <c r="G55" s="185"/>
      <c r="H55" s="260">
        <f t="shared" si="13"/>
        <v>0</v>
      </c>
      <c r="I55" s="408">
        <f t="shared" si="14"/>
        <v>0</v>
      </c>
      <c r="J55" s="263"/>
      <c r="K55" s="263"/>
      <c r="L55" s="262">
        <f t="shared" si="15"/>
        <v>0</v>
      </c>
      <c r="M55" s="410">
        <f t="shared" si="16"/>
        <v>0</v>
      </c>
      <c r="N55" s="263"/>
      <c r="O55" s="263"/>
      <c r="P55" s="410">
        <f t="shared" si="17"/>
        <v>0</v>
      </c>
      <c r="Q55" s="263"/>
      <c r="R55" s="263"/>
      <c r="S55" s="410">
        <f t="shared" si="18"/>
        <v>0</v>
      </c>
      <c r="T55" s="263"/>
      <c r="U55" s="263"/>
      <c r="V55" s="410">
        <f t="shared" si="19"/>
        <v>0</v>
      </c>
      <c r="W55" s="263"/>
      <c r="X55" s="263"/>
      <c r="Y55" s="410">
        <f t="shared" si="20"/>
        <v>0</v>
      </c>
      <c r="Z55" s="263"/>
      <c r="AA55" s="263"/>
      <c r="AB55" s="262">
        <f t="shared" si="21"/>
        <v>0</v>
      </c>
      <c r="AC55" s="410">
        <f t="shared" si="22"/>
        <v>0</v>
      </c>
      <c r="AD55" s="263"/>
      <c r="AE55" s="263"/>
      <c r="AF55" s="262">
        <f t="shared" si="23"/>
        <v>0</v>
      </c>
      <c r="AG55" s="410">
        <f t="shared" si="24"/>
        <v>0</v>
      </c>
      <c r="AH55" s="263"/>
      <c r="AI55" s="263"/>
      <c r="AJ55" s="262">
        <f t="shared" si="25"/>
        <v>0</v>
      </c>
      <c r="AK55" s="410">
        <f t="shared" si="26"/>
        <v>0</v>
      </c>
      <c r="AL55" s="263"/>
      <c r="AM55" s="263"/>
      <c r="AN55" s="410">
        <f t="shared" si="27"/>
        <v>0</v>
      </c>
      <c r="AO55" s="263"/>
      <c r="AP55" s="263"/>
      <c r="AQ55" s="410">
        <f t="shared" si="28"/>
        <v>0</v>
      </c>
      <c r="AR55" s="263"/>
      <c r="AS55" s="263"/>
      <c r="AT55" s="262">
        <f t="shared" si="29"/>
        <v>0</v>
      </c>
      <c r="AU55" s="410">
        <f t="shared" si="30"/>
        <v>0</v>
      </c>
      <c r="AV55" s="263"/>
      <c r="AW55" s="263"/>
      <c r="AX55" s="410">
        <f t="shared" si="31"/>
        <v>0</v>
      </c>
      <c r="AY55" s="263"/>
      <c r="AZ55" s="263"/>
      <c r="BA55" s="262">
        <f t="shared" si="32"/>
        <v>0</v>
      </c>
      <c r="BB55" s="410">
        <f t="shared" si="33"/>
        <v>0</v>
      </c>
      <c r="BC55" s="263"/>
      <c r="BD55" s="263"/>
    </row>
    <row r="56" spans="1:56" ht="16.5" hidden="1" outlineLevel="1" collapsed="1">
      <c r="A56" s="183"/>
      <c r="B56" s="26"/>
      <c r="D56" s="28" t="s">
        <v>471</v>
      </c>
      <c r="E56" s="48" t="s">
        <v>101</v>
      </c>
      <c r="F56" s="49"/>
      <c r="G56" s="185"/>
      <c r="H56" s="260">
        <f t="shared" si="13"/>
        <v>0</v>
      </c>
      <c r="I56" s="408">
        <f t="shared" si="14"/>
        <v>0</v>
      </c>
      <c r="J56" s="265">
        <f>SUM(J57:J60)</f>
        <v>0</v>
      </c>
      <c r="K56" s="265">
        <f>SUM(K57:K60)</f>
        <v>0</v>
      </c>
      <c r="L56" s="262">
        <f t="shared" si="15"/>
        <v>0</v>
      </c>
      <c r="M56" s="410">
        <f t="shared" si="16"/>
        <v>0</v>
      </c>
      <c r="N56" s="415">
        <f>SUM(N57:N60)</f>
        <v>0</v>
      </c>
      <c r="O56" s="415">
        <f>SUM(O57:O60)</f>
        <v>0</v>
      </c>
      <c r="P56" s="410">
        <f t="shared" si="17"/>
        <v>0</v>
      </c>
      <c r="Q56" s="415">
        <f>SUM(Q57:Q60)</f>
        <v>0</v>
      </c>
      <c r="R56" s="415">
        <f>SUM(R57:R60)</f>
        <v>0</v>
      </c>
      <c r="S56" s="410">
        <f t="shared" si="18"/>
        <v>0</v>
      </c>
      <c r="T56" s="415">
        <f>SUM(T57:T60)</f>
        <v>0</v>
      </c>
      <c r="U56" s="415">
        <f>SUM(U57:U60)</f>
        <v>0</v>
      </c>
      <c r="V56" s="410">
        <f t="shared" si="19"/>
        <v>0</v>
      </c>
      <c r="W56" s="415">
        <f>SUM(W57:W60)</f>
        <v>0</v>
      </c>
      <c r="X56" s="415">
        <f>SUM(X57:X60)</f>
        <v>0</v>
      </c>
      <c r="Y56" s="410">
        <f t="shared" si="20"/>
        <v>0</v>
      </c>
      <c r="Z56" s="415">
        <f>SUM(Z57:Z60)</f>
        <v>0</v>
      </c>
      <c r="AA56" s="415">
        <f>SUM(AA57:AA60)</f>
        <v>0</v>
      </c>
      <c r="AB56" s="262">
        <f t="shared" si="21"/>
        <v>0</v>
      </c>
      <c r="AC56" s="410">
        <f t="shared" si="22"/>
        <v>0</v>
      </c>
      <c r="AD56" s="415">
        <f>SUM(AD57:AD60)</f>
        <v>0</v>
      </c>
      <c r="AE56" s="415">
        <f>SUM(AE57:AE60)</f>
        <v>0</v>
      </c>
      <c r="AF56" s="262">
        <f t="shared" si="23"/>
        <v>0</v>
      </c>
      <c r="AG56" s="410">
        <f t="shared" si="24"/>
        <v>0</v>
      </c>
      <c r="AH56" s="415">
        <f>SUM(AH57:AH60)</f>
        <v>0</v>
      </c>
      <c r="AI56" s="415">
        <f>SUM(AI57:AI60)</f>
        <v>0</v>
      </c>
      <c r="AJ56" s="262">
        <f t="shared" si="25"/>
        <v>0</v>
      </c>
      <c r="AK56" s="410">
        <f t="shared" si="26"/>
        <v>0</v>
      </c>
      <c r="AL56" s="415">
        <f>SUM(AL57:AL60)</f>
        <v>0</v>
      </c>
      <c r="AM56" s="415">
        <f>SUM(AM57:AM60)</f>
        <v>0</v>
      </c>
      <c r="AN56" s="410">
        <f t="shared" si="27"/>
        <v>0</v>
      </c>
      <c r="AO56" s="415">
        <f>SUM(AO57:AO60)</f>
        <v>0</v>
      </c>
      <c r="AP56" s="415">
        <f>SUM(AP57:AP60)</f>
        <v>0</v>
      </c>
      <c r="AQ56" s="410">
        <f t="shared" si="28"/>
        <v>0</v>
      </c>
      <c r="AR56" s="415">
        <f>SUM(AR57:AR60)</f>
        <v>0</v>
      </c>
      <c r="AS56" s="415">
        <f>SUM(AS57:AS60)</f>
        <v>0</v>
      </c>
      <c r="AT56" s="262">
        <f t="shared" si="29"/>
        <v>0</v>
      </c>
      <c r="AU56" s="410">
        <f t="shared" si="30"/>
        <v>0</v>
      </c>
      <c r="AV56" s="415">
        <f>SUM(AV57:AV60)</f>
        <v>0</v>
      </c>
      <c r="AW56" s="415">
        <f>SUM(AW57:AW60)</f>
        <v>0</v>
      </c>
      <c r="AX56" s="410">
        <f t="shared" si="31"/>
        <v>0</v>
      </c>
      <c r="AY56" s="415">
        <f>SUM(AY57:AY60)</f>
        <v>0</v>
      </c>
      <c r="AZ56" s="415">
        <f>SUM(AZ57:AZ60)</f>
        <v>0</v>
      </c>
      <c r="BA56" s="262">
        <f t="shared" si="32"/>
        <v>0</v>
      </c>
      <c r="BB56" s="410">
        <f t="shared" si="33"/>
        <v>0</v>
      </c>
      <c r="BC56" s="415">
        <f>SUM(BC57:BC60)</f>
        <v>0</v>
      </c>
      <c r="BD56" s="415">
        <f>SUM(BD57:BD60)</f>
        <v>0</v>
      </c>
    </row>
    <row r="57" spans="1:56" ht="16.5" hidden="1" outlineLevel="2">
      <c r="A57" s="183"/>
      <c r="B57" s="26"/>
      <c r="D57" s="28"/>
      <c r="E57" s="48"/>
      <c r="F57" s="192" t="s">
        <v>778</v>
      </c>
      <c r="G57" s="44" t="s">
        <v>803</v>
      </c>
      <c r="H57" s="260">
        <f t="shared" si="13"/>
        <v>0</v>
      </c>
      <c r="I57" s="408">
        <f t="shared" si="14"/>
        <v>0</v>
      </c>
      <c r="J57" s="263"/>
      <c r="K57" s="413"/>
      <c r="L57" s="262">
        <f t="shared" si="15"/>
        <v>0</v>
      </c>
      <c r="M57" s="410">
        <f t="shared" si="16"/>
        <v>0</v>
      </c>
      <c r="N57" s="263"/>
      <c r="O57" s="263"/>
      <c r="P57" s="410">
        <f t="shared" si="17"/>
        <v>0</v>
      </c>
      <c r="Q57" s="263"/>
      <c r="R57" s="263"/>
      <c r="S57" s="410">
        <f t="shared" si="18"/>
        <v>0</v>
      </c>
      <c r="T57" s="263"/>
      <c r="U57" s="263"/>
      <c r="V57" s="410">
        <f t="shared" si="19"/>
        <v>0</v>
      </c>
      <c r="W57" s="263"/>
      <c r="X57" s="263"/>
      <c r="Y57" s="410">
        <f t="shared" si="20"/>
        <v>0</v>
      </c>
      <c r="Z57" s="263"/>
      <c r="AA57" s="263"/>
      <c r="AB57" s="262">
        <f t="shared" si="21"/>
        <v>0</v>
      </c>
      <c r="AC57" s="410">
        <f t="shared" si="22"/>
        <v>0</v>
      </c>
      <c r="AD57" s="263"/>
      <c r="AE57" s="263"/>
      <c r="AF57" s="262">
        <f t="shared" si="23"/>
        <v>0</v>
      </c>
      <c r="AG57" s="410">
        <f t="shared" si="24"/>
        <v>0</v>
      </c>
      <c r="AH57" s="263"/>
      <c r="AI57" s="263"/>
      <c r="AJ57" s="262">
        <f t="shared" si="25"/>
        <v>0</v>
      </c>
      <c r="AK57" s="410">
        <f t="shared" si="26"/>
        <v>0</v>
      </c>
      <c r="AL57" s="263"/>
      <c r="AM57" s="263"/>
      <c r="AN57" s="410">
        <f t="shared" si="27"/>
        <v>0</v>
      </c>
      <c r="AO57" s="263"/>
      <c r="AP57" s="263"/>
      <c r="AQ57" s="410">
        <f t="shared" si="28"/>
        <v>0</v>
      </c>
      <c r="AR57" s="263"/>
      <c r="AS57" s="263"/>
      <c r="AT57" s="262">
        <f t="shared" si="29"/>
        <v>0</v>
      </c>
      <c r="AU57" s="410">
        <f t="shared" si="30"/>
        <v>0</v>
      </c>
      <c r="AV57" s="263"/>
      <c r="AW57" s="263"/>
      <c r="AX57" s="410">
        <f t="shared" si="31"/>
        <v>0</v>
      </c>
      <c r="AY57" s="263"/>
      <c r="AZ57" s="263"/>
      <c r="BA57" s="262">
        <f t="shared" si="32"/>
        <v>0</v>
      </c>
      <c r="BB57" s="410">
        <f t="shared" si="33"/>
        <v>0</v>
      </c>
      <c r="BC57" s="263"/>
      <c r="BD57" s="263"/>
    </row>
    <row r="58" spans="1:56" ht="16.5" hidden="1" outlineLevel="2">
      <c r="A58" s="183"/>
      <c r="B58" s="26"/>
      <c r="D58" s="28"/>
      <c r="E58" s="48"/>
      <c r="F58" s="192" t="s">
        <v>779</v>
      </c>
      <c r="G58" s="44" t="s">
        <v>804</v>
      </c>
      <c r="H58" s="260">
        <f t="shared" si="13"/>
        <v>0</v>
      </c>
      <c r="I58" s="408">
        <f t="shared" si="14"/>
        <v>0</v>
      </c>
      <c r="J58" s="263"/>
      <c r="K58" s="413"/>
      <c r="L58" s="262">
        <f t="shared" si="15"/>
        <v>0</v>
      </c>
      <c r="M58" s="410">
        <f t="shared" si="16"/>
        <v>0</v>
      </c>
      <c r="N58" s="263"/>
      <c r="O58" s="263"/>
      <c r="P58" s="410">
        <f t="shared" si="17"/>
        <v>0</v>
      </c>
      <c r="Q58" s="263"/>
      <c r="R58" s="263"/>
      <c r="S58" s="410">
        <f t="shared" si="18"/>
        <v>0</v>
      </c>
      <c r="T58" s="263"/>
      <c r="U58" s="263"/>
      <c r="V58" s="410">
        <f t="shared" si="19"/>
        <v>0</v>
      </c>
      <c r="W58" s="263"/>
      <c r="X58" s="263"/>
      <c r="Y58" s="410">
        <f t="shared" si="20"/>
        <v>0</v>
      </c>
      <c r="Z58" s="263"/>
      <c r="AA58" s="263"/>
      <c r="AB58" s="262">
        <f t="shared" si="21"/>
        <v>0</v>
      </c>
      <c r="AC58" s="410">
        <f t="shared" si="22"/>
        <v>0</v>
      </c>
      <c r="AD58" s="263"/>
      <c r="AE58" s="263"/>
      <c r="AF58" s="262">
        <f t="shared" si="23"/>
        <v>0</v>
      </c>
      <c r="AG58" s="410">
        <f t="shared" si="24"/>
        <v>0</v>
      </c>
      <c r="AH58" s="263"/>
      <c r="AI58" s="263"/>
      <c r="AJ58" s="262">
        <f t="shared" si="25"/>
        <v>0</v>
      </c>
      <c r="AK58" s="410">
        <f t="shared" si="26"/>
        <v>0</v>
      </c>
      <c r="AL58" s="263"/>
      <c r="AM58" s="263"/>
      <c r="AN58" s="410">
        <f t="shared" si="27"/>
        <v>0</v>
      </c>
      <c r="AO58" s="263"/>
      <c r="AP58" s="263"/>
      <c r="AQ58" s="410">
        <f t="shared" si="28"/>
        <v>0</v>
      </c>
      <c r="AR58" s="263"/>
      <c r="AS58" s="263"/>
      <c r="AT58" s="262">
        <f t="shared" si="29"/>
        <v>0</v>
      </c>
      <c r="AU58" s="410">
        <f t="shared" si="30"/>
        <v>0</v>
      </c>
      <c r="AV58" s="263"/>
      <c r="AW58" s="263"/>
      <c r="AX58" s="410">
        <f t="shared" si="31"/>
        <v>0</v>
      </c>
      <c r="AY58" s="263"/>
      <c r="AZ58" s="263"/>
      <c r="BA58" s="262">
        <f t="shared" si="32"/>
        <v>0</v>
      </c>
      <c r="BB58" s="410">
        <f t="shared" si="33"/>
        <v>0</v>
      </c>
      <c r="BC58" s="263"/>
      <c r="BD58" s="263"/>
    </row>
    <row r="59" spans="1:56" ht="16.5" hidden="1" outlineLevel="2">
      <c r="A59" s="183"/>
      <c r="B59" s="26"/>
      <c r="D59" s="28"/>
      <c r="E59" s="48"/>
      <c r="F59" s="192" t="s">
        <v>776</v>
      </c>
      <c r="G59" s="44" t="s">
        <v>805</v>
      </c>
      <c r="H59" s="260">
        <f t="shared" si="13"/>
        <v>0</v>
      </c>
      <c r="I59" s="408">
        <f t="shared" si="14"/>
        <v>0</v>
      </c>
      <c r="J59" s="263"/>
      <c r="K59" s="413"/>
      <c r="L59" s="262">
        <f t="shared" si="15"/>
        <v>0</v>
      </c>
      <c r="M59" s="410">
        <f t="shared" si="16"/>
        <v>0</v>
      </c>
      <c r="N59" s="263"/>
      <c r="O59" s="263"/>
      <c r="P59" s="410">
        <f t="shared" si="17"/>
        <v>0</v>
      </c>
      <c r="Q59" s="263"/>
      <c r="R59" s="263"/>
      <c r="S59" s="410">
        <f t="shared" si="18"/>
        <v>0</v>
      </c>
      <c r="T59" s="263"/>
      <c r="U59" s="263"/>
      <c r="V59" s="410">
        <f t="shared" si="19"/>
        <v>0</v>
      </c>
      <c r="W59" s="263"/>
      <c r="X59" s="263"/>
      <c r="Y59" s="410">
        <f t="shared" si="20"/>
        <v>0</v>
      </c>
      <c r="Z59" s="263"/>
      <c r="AA59" s="263"/>
      <c r="AB59" s="262">
        <f t="shared" si="21"/>
        <v>0</v>
      </c>
      <c r="AC59" s="410">
        <f t="shared" si="22"/>
        <v>0</v>
      </c>
      <c r="AD59" s="263"/>
      <c r="AE59" s="263"/>
      <c r="AF59" s="262">
        <f t="shared" si="23"/>
        <v>0</v>
      </c>
      <c r="AG59" s="410">
        <f t="shared" si="24"/>
        <v>0</v>
      </c>
      <c r="AH59" s="263"/>
      <c r="AI59" s="263"/>
      <c r="AJ59" s="262">
        <f t="shared" si="25"/>
        <v>0</v>
      </c>
      <c r="AK59" s="410">
        <f t="shared" si="26"/>
        <v>0</v>
      </c>
      <c r="AL59" s="263"/>
      <c r="AM59" s="263"/>
      <c r="AN59" s="410">
        <f t="shared" si="27"/>
        <v>0</v>
      </c>
      <c r="AO59" s="263"/>
      <c r="AP59" s="263"/>
      <c r="AQ59" s="410">
        <f t="shared" si="28"/>
        <v>0</v>
      </c>
      <c r="AR59" s="263"/>
      <c r="AS59" s="263"/>
      <c r="AT59" s="262">
        <f t="shared" si="29"/>
        <v>0</v>
      </c>
      <c r="AU59" s="410">
        <f t="shared" si="30"/>
        <v>0</v>
      </c>
      <c r="AV59" s="263"/>
      <c r="AW59" s="263"/>
      <c r="AX59" s="410">
        <f t="shared" si="31"/>
        <v>0</v>
      </c>
      <c r="AY59" s="263"/>
      <c r="AZ59" s="263"/>
      <c r="BA59" s="262">
        <f t="shared" si="32"/>
        <v>0</v>
      </c>
      <c r="BB59" s="410">
        <f t="shared" si="33"/>
        <v>0</v>
      </c>
      <c r="BC59" s="263"/>
      <c r="BD59" s="263"/>
    </row>
    <row r="60" spans="1:56" ht="16.5" hidden="1" outlineLevel="2">
      <c r="A60" s="183"/>
      <c r="B60" s="26"/>
      <c r="D60" s="28"/>
      <c r="E60" s="48"/>
      <c r="F60" s="192" t="s">
        <v>780</v>
      </c>
      <c r="G60" s="44" t="s">
        <v>806</v>
      </c>
      <c r="H60" s="260">
        <f t="shared" si="13"/>
        <v>0</v>
      </c>
      <c r="I60" s="408">
        <f t="shared" si="14"/>
        <v>0</v>
      </c>
      <c r="J60" s="263"/>
      <c r="K60" s="413"/>
      <c r="L60" s="262">
        <f t="shared" si="15"/>
        <v>0</v>
      </c>
      <c r="M60" s="410">
        <f t="shared" si="16"/>
        <v>0</v>
      </c>
      <c r="N60" s="263"/>
      <c r="O60" s="263"/>
      <c r="P60" s="410">
        <f t="shared" si="17"/>
        <v>0</v>
      </c>
      <c r="Q60" s="263"/>
      <c r="R60" s="263"/>
      <c r="S60" s="410">
        <f t="shared" si="18"/>
        <v>0</v>
      </c>
      <c r="T60" s="263"/>
      <c r="U60" s="263"/>
      <c r="V60" s="410">
        <f t="shared" si="19"/>
        <v>0</v>
      </c>
      <c r="W60" s="263"/>
      <c r="X60" s="263"/>
      <c r="Y60" s="410">
        <f t="shared" si="20"/>
        <v>0</v>
      </c>
      <c r="Z60" s="263"/>
      <c r="AA60" s="263"/>
      <c r="AB60" s="262">
        <f t="shared" si="21"/>
        <v>0</v>
      </c>
      <c r="AC60" s="410">
        <f t="shared" si="22"/>
        <v>0</v>
      </c>
      <c r="AD60" s="263"/>
      <c r="AE60" s="263"/>
      <c r="AF60" s="262">
        <f t="shared" si="23"/>
        <v>0</v>
      </c>
      <c r="AG60" s="410">
        <f t="shared" si="24"/>
        <v>0</v>
      </c>
      <c r="AH60" s="263"/>
      <c r="AI60" s="263"/>
      <c r="AJ60" s="262">
        <f t="shared" si="25"/>
        <v>0</v>
      </c>
      <c r="AK60" s="410">
        <f t="shared" si="26"/>
        <v>0</v>
      </c>
      <c r="AL60" s="263"/>
      <c r="AM60" s="263"/>
      <c r="AN60" s="410">
        <f t="shared" si="27"/>
        <v>0</v>
      </c>
      <c r="AO60" s="263"/>
      <c r="AP60" s="263"/>
      <c r="AQ60" s="410">
        <f t="shared" si="28"/>
        <v>0</v>
      </c>
      <c r="AR60" s="263"/>
      <c r="AS60" s="263"/>
      <c r="AT60" s="262">
        <f t="shared" si="29"/>
        <v>0</v>
      </c>
      <c r="AU60" s="410">
        <f t="shared" si="30"/>
        <v>0</v>
      </c>
      <c r="AV60" s="263"/>
      <c r="AW60" s="263"/>
      <c r="AX60" s="410">
        <f t="shared" si="31"/>
        <v>0</v>
      </c>
      <c r="AY60" s="263"/>
      <c r="AZ60" s="263"/>
      <c r="BA60" s="262">
        <f t="shared" si="32"/>
        <v>0</v>
      </c>
      <c r="BB60" s="410">
        <f t="shared" si="33"/>
        <v>0</v>
      </c>
      <c r="BC60" s="263"/>
      <c r="BD60" s="263"/>
    </row>
    <row r="61" spans="1:56" ht="16.5" hidden="1" outlineLevel="1">
      <c r="A61" s="183"/>
      <c r="B61" s="26"/>
      <c r="D61" s="28" t="s">
        <v>472</v>
      </c>
      <c r="E61" s="48" t="s">
        <v>3</v>
      </c>
      <c r="F61" s="49"/>
      <c r="G61" s="185"/>
      <c r="H61" s="260">
        <f t="shared" si="13"/>
        <v>0</v>
      </c>
      <c r="I61" s="408">
        <f t="shared" si="14"/>
        <v>0</v>
      </c>
      <c r="J61" s="263"/>
      <c r="K61" s="413"/>
      <c r="L61" s="262">
        <f t="shared" si="15"/>
        <v>0</v>
      </c>
      <c r="M61" s="410">
        <f t="shared" si="16"/>
        <v>0</v>
      </c>
      <c r="N61" s="263"/>
      <c r="O61" s="263"/>
      <c r="P61" s="410">
        <f t="shared" si="17"/>
        <v>0</v>
      </c>
      <c r="Q61" s="263"/>
      <c r="R61" s="263"/>
      <c r="S61" s="410">
        <f t="shared" si="18"/>
        <v>0</v>
      </c>
      <c r="T61" s="263"/>
      <c r="U61" s="263"/>
      <c r="V61" s="410">
        <f t="shared" si="19"/>
        <v>0</v>
      </c>
      <c r="W61" s="263"/>
      <c r="X61" s="263"/>
      <c r="Y61" s="410">
        <f t="shared" si="20"/>
        <v>0</v>
      </c>
      <c r="Z61" s="263"/>
      <c r="AA61" s="263"/>
      <c r="AB61" s="262">
        <f t="shared" si="21"/>
        <v>0</v>
      </c>
      <c r="AC61" s="410">
        <f t="shared" si="22"/>
        <v>0</v>
      </c>
      <c r="AD61" s="263"/>
      <c r="AE61" s="263"/>
      <c r="AF61" s="262">
        <f t="shared" si="23"/>
        <v>0</v>
      </c>
      <c r="AG61" s="410">
        <f t="shared" si="24"/>
        <v>0</v>
      </c>
      <c r="AH61" s="263"/>
      <c r="AI61" s="263"/>
      <c r="AJ61" s="262">
        <f t="shared" si="25"/>
        <v>0</v>
      </c>
      <c r="AK61" s="410">
        <f t="shared" si="26"/>
        <v>0</v>
      </c>
      <c r="AL61" s="263"/>
      <c r="AM61" s="263"/>
      <c r="AN61" s="410">
        <f t="shared" si="27"/>
        <v>0</v>
      </c>
      <c r="AO61" s="263"/>
      <c r="AP61" s="263"/>
      <c r="AQ61" s="410">
        <f t="shared" si="28"/>
        <v>0</v>
      </c>
      <c r="AR61" s="263"/>
      <c r="AS61" s="263"/>
      <c r="AT61" s="262">
        <f t="shared" si="29"/>
        <v>0</v>
      </c>
      <c r="AU61" s="410">
        <f t="shared" si="30"/>
        <v>0</v>
      </c>
      <c r="AV61" s="263"/>
      <c r="AW61" s="263"/>
      <c r="AX61" s="410">
        <f t="shared" si="31"/>
        <v>0</v>
      </c>
      <c r="AY61" s="263"/>
      <c r="AZ61" s="263"/>
      <c r="BA61" s="262">
        <f t="shared" si="32"/>
        <v>0</v>
      </c>
      <c r="BB61" s="410">
        <f t="shared" si="33"/>
        <v>0</v>
      </c>
      <c r="BC61" s="263"/>
      <c r="BD61" s="263"/>
    </row>
    <row r="62" spans="1:56" ht="16.5" hidden="1" outlineLevel="1">
      <c r="A62" s="183"/>
      <c r="B62" s="24"/>
      <c r="C62" s="193"/>
      <c r="D62" s="28" t="s">
        <v>473</v>
      </c>
      <c r="E62" s="48" t="s">
        <v>4</v>
      </c>
      <c r="F62" s="49"/>
      <c r="G62" s="185"/>
      <c r="H62" s="260">
        <f t="shared" si="13"/>
        <v>0</v>
      </c>
      <c r="I62" s="408">
        <f t="shared" si="14"/>
        <v>0</v>
      </c>
      <c r="J62" s="263"/>
      <c r="K62" s="413"/>
      <c r="L62" s="262">
        <f t="shared" si="15"/>
        <v>0</v>
      </c>
      <c r="M62" s="410">
        <f t="shared" si="16"/>
        <v>0</v>
      </c>
      <c r="N62" s="263"/>
      <c r="O62" s="263"/>
      <c r="P62" s="410">
        <f t="shared" si="17"/>
        <v>0</v>
      </c>
      <c r="Q62" s="263"/>
      <c r="R62" s="263"/>
      <c r="S62" s="410">
        <f t="shared" si="18"/>
        <v>0</v>
      </c>
      <c r="T62" s="263"/>
      <c r="U62" s="263"/>
      <c r="V62" s="410">
        <f t="shared" si="19"/>
        <v>0</v>
      </c>
      <c r="W62" s="263"/>
      <c r="X62" s="263"/>
      <c r="Y62" s="410">
        <f t="shared" si="20"/>
        <v>0</v>
      </c>
      <c r="Z62" s="263"/>
      <c r="AA62" s="263"/>
      <c r="AB62" s="262">
        <f t="shared" si="21"/>
        <v>0</v>
      </c>
      <c r="AC62" s="410">
        <f t="shared" si="22"/>
        <v>0</v>
      </c>
      <c r="AD62" s="263"/>
      <c r="AE62" s="263"/>
      <c r="AF62" s="262">
        <f t="shared" si="23"/>
        <v>0</v>
      </c>
      <c r="AG62" s="410">
        <f t="shared" si="24"/>
        <v>0</v>
      </c>
      <c r="AH62" s="263"/>
      <c r="AI62" s="263"/>
      <c r="AJ62" s="262">
        <f t="shared" si="25"/>
        <v>0</v>
      </c>
      <c r="AK62" s="410">
        <f t="shared" si="26"/>
        <v>0</v>
      </c>
      <c r="AL62" s="263"/>
      <c r="AM62" s="263"/>
      <c r="AN62" s="410">
        <f t="shared" si="27"/>
        <v>0</v>
      </c>
      <c r="AO62" s="263"/>
      <c r="AP62" s="263"/>
      <c r="AQ62" s="410">
        <f t="shared" si="28"/>
        <v>0</v>
      </c>
      <c r="AR62" s="263"/>
      <c r="AS62" s="263"/>
      <c r="AT62" s="262">
        <f t="shared" si="29"/>
        <v>0</v>
      </c>
      <c r="AU62" s="410">
        <f t="shared" si="30"/>
        <v>0</v>
      </c>
      <c r="AV62" s="263"/>
      <c r="AW62" s="263"/>
      <c r="AX62" s="410">
        <f t="shared" si="31"/>
        <v>0</v>
      </c>
      <c r="AY62" s="263"/>
      <c r="AZ62" s="263"/>
      <c r="BA62" s="262">
        <f t="shared" si="32"/>
        <v>0</v>
      </c>
      <c r="BB62" s="410">
        <f t="shared" si="33"/>
        <v>0</v>
      </c>
      <c r="BC62" s="263"/>
      <c r="BD62" s="263"/>
    </row>
    <row r="63" spans="1:56" s="182" customFormat="1" ht="16.5">
      <c r="A63" s="177"/>
      <c r="B63" s="24" t="s">
        <v>474</v>
      </c>
      <c r="C63" s="16" t="s">
        <v>38</v>
      </c>
      <c r="D63" s="19"/>
      <c r="E63" s="189"/>
      <c r="F63" s="190"/>
      <c r="G63" s="189"/>
      <c r="H63" s="260">
        <f t="shared" si="13"/>
        <v>6627000</v>
      </c>
      <c r="I63" s="408">
        <f t="shared" si="14"/>
        <v>6627000</v>
      </c>
      <c r="J63" s="264">
        <f>SUM(J64)</f>
        <v>6627000</v>
      </c>
      <c r="K63" s="411">
        <f>SUM(K64)</f>
        <v>0</v>
      </c>
      <c r="L63" s="262">
        <f t="shared" si="15"/>
        <v>0</v>
      </c>
      <c r="M63" s="410">
        <f t="shared" si="16"/>
        <v>0</v>
      </c>
      <c r="N63" s="412">
        <f t="shared" ref="N63:AA64" si="131">SUM(N64)</f>
        <v>0</v>
      </c>
      <c r="O63" s="412">
        <f t="shared" si="131"/>
        <v>0</v>
      </c>
      <c r="P63" s="410">
        <f t="shared" si="17"/>
        <v>0</v>
      </c>
      <c r="Q63" s="412">
        <f t="shared" si="131"/>
        <v>0</v>
      </c>
      <c r="R63" s="412">
        <f t="shared" si="131"/>
        <v>0</v>
      </c>
      <c r="S63" s="410">
        <f t="shared" si="18"/>
        <v>0</v>
      </c>
      <c r="T63" s="412">
        <f t="shared" si="131"/>
        <v>0</v>
      </c>
      <c r="U63" s="412">
        <f t="shared" si="131"/>
        <v>0</v>
      </c>
      <c r="V63" s="410">
        <f t="shared" si="19"/>
        <v>0</v>
      </c>
      <c r="W63" s="412">
        <f t="shared" si="131"/>
        <v>0</v>
      </c>
      <c r="X63" s="412">
        <f t="shared" si="131"/>
        <v>0</v>
      </c>
      <c r="Y63" s="410">
        <f t="shared" si="20"/>
        <v>0</v>
      </c>
      <c r="Z63" s="412">
        <f t="shared" si="131"/>
        <v>0</v>
      </c>
      <c r="AA63" s="412">
        <f t="shared" si="131"/>
        <v>0</v>
      </c>
      <c r="AB63" s="262">
        <f t="shared" si="21"/>
        <v>0</v>
      </c>
      <c r="AC63" s="410">
        <f t="shared" si="22"/>
        <v>0</v>
      </c>
      <c r="AD63" s="412">
        <f t="shared" ref="AD63:AE64" si="132">SUM(AD64)</f>
        <v>0</v>
      </c>
      <c r="AE63" s="412">
        <f t="shared" si="132"/>
        <v>0</v>
      </c>
      <c r="AF63" s="262">
        <f t="shared" si="23"/>
        <v>0</v>
      </c>
      <c r="AG63" s="410">
        <f t="shared" si="24"/>
        <v>0</v>
      </c>
      <c r="AH63" s="412">
        <f t="shared" ref="AH63:AI64" si="133">SUM(AH64)</f>
        <v>0</v>
      </c>
      <c r="AI63" s="412">
        <f t="shared" si="133"/>
        <v>0</v>
      </c>
      <c r="AJ63" s="262">
        <f t="shared" si="25"/>
        <v>0</v>
      </c>
      <c r="AK63" s="410">
        <f t="shared" si="26"/>
        <v>0</v>
      </c>
      <c r="AL63" s="412">
        <f t="shared" ref="AL63:AM64" si="134">SUM(AL64)</f>
        <v>0</v>
      </c>
      <c r="AM63" s="412">
        <f t="shared" si="134"/>
        <v>0</v>
      </c>
      <c r="AN63" s="410">
        <f t="shared" si="27"/>
        <v>0</v>
      </c>
      <c r="AO63" s="412">
        <f t="shared" ref="AO63:AP64" si="135">SUM(AO64)</f>
        <v>0</v>
      </c>
      <c r="AP63" s="412">
        <f t="shared" si="135"/>
        <v>0</v>
      </c>
      <c r="AQ63" s="410">
        <f t="shared" si="28"/>
        <v>0</v>
      </c>
      <c r="AR63" s="412">
        <f t="shared" ref="AR63:AS64" si="136">SUM(AR64)</f>
        <v>0</v>
      </c>
      <c r="AS63" s="412">
        <f t="shared" si="136"/>
        <v>0</v>
      </c>
      <c r="AT63" s="262">
        <f t="shared" si="29"/>
        <v>0</v>
      </c>
      <c r="AU63" s="410">
        <f t="shared" si="30"/>
        <v>0</v>
      </c>
      <c r="AV63" s="412">
        <f t="shared" ref="AV63:AW64" si="137">SUM(AV64)</f>
        <v>0</v>
      </c>
      <c r="AW63" s="412">
        <f t="shared" si="137"/>
        <v>0</v>
      </c>
      <c r="AX63" s="410">
        <f t="shared" si="31"/>
        <v>0</v>
      </c>
      <c r="AY63" s="412">
        <f t="shared" ref="AY63:AZ64" si="138">SUM(AY64)</f>
        <v>0</v>
      </c>
      <c r="AZ63" s="412">
        <f t="shared" si="138"/>
        <v>0</v>
      </c>
      <c r="BA63" s="262">
        <f t="shared" si="32"/>
        <v>0</v>
      </c>
      <c r="BB63" s="410">
        <f t="shared" si="33"/>
        <v>0</v>
      </c>
      <c r="BC63" s="412">
        <f t="shared" ref="BC63:BD64" si="139">SUM(BC64)</f>
        <v>0</v>
      </c>
      <c r="BD63" s="412">
        <f t="shared" si="139"/>
        <v>0</v>
      </c>
    </row>
    <row r="64" spans="1:56" ht="16.5" outlineLevel="1">
      <c r="A64" s="183"/>
      <c r="B64" s="25"/>
      <c r="C64" s="184"/>
      <c r="D64" s="28" t="s">
        <v>475</v>
      </c>
      <c r="E64" s="48" t="s">
        <v>38</v>
      </c>
      <c r="F64" s="49"/>
      <c r="G64" s="185"/>
      <c r="H64" s="260">
        <f t="shared" si="13"/>
        <v>6627000</v>
      </c>
      <c r="I64" s="408">
        <f t="shared" si="14"/>
        <v>6627000</v>
      </c>
      <c r="J64" s="265">
        <f>SUM(J65)</f>
        <v>6627000</v>
      </c>
      <c r="K64" s="414">
        <f>SUM(K65)</f>
        <v>0</v>
      </c>
      <c r="L64" s="262">
        <f t="shared" si="15"/>
        <v>0</v>
      </c>
      <c r="M64" s="410">
        <f t="shared" si="16"/>
        <v>0</v>
      </c>
      <c r="N64" s="415">
        <f t="shared" si="131"/>
        <v>0</v>
      </c>
      <c r="O64" s="415">
        <f t="shared" si="131"/>
        <v>0</v>
      </c>
      <c r="P64" s="410">
        <f t="shared" si="17"/>
        <v>0</v>
      </c>
      <c r="Q64" s="415">
        <f t="shared" si="131"/>
        <v>0</v>
      </c>
      <c r="R64" s="415">
        <f t="shared" si="131"/>
        <v>0</v>
      </c>
      <c r="S64" s="410">
        <f t="shared" si="18"/>
        <v>0</v>
      </c>
      <c r="T64" s="415">
        <f t="shared" si="131"/>
        <v>0</v>
      </c>
      <c r="U64" s="415">
        <f t="shared" si="131"/>
        <v>0</v>
      </c>
      <c r="V64" s="410">
        <f t="shared" si="19"/>
        <v>0</v>
      </c>
      <c r="W64" s="415">
        <f t="shared" si="131"/>
        <v>0</v>
      </c>
      <c r="X64" s="415">
        <f t="shared" si="131"/>
        <v>0</v>
      </c>
      <c r="Y64" s="410">
        <f t="shared" si="20"/>
        <v>0</v>
      </c>
      <c r="Z64" s="415">
        <f t="shared" si="131"/>
        <v>0</v>
      </c>
      <c r="AA64" s="415">
        <f t="shared" si="131"/>
        <v>0</v>
      </c>
      <c r="AB64" s="262">
        <f t="shared" si="21"/>
        <v>0</v>
      </c>
      <c r="AC64" s="410">
        <f t="shared" si="22"/>
        <v>0</v>
      </c>
      <c r="AD64" s="415">
        <f t="shared" si="132"/>
        <v>0</v>
      </c>
      <c r="AE64" s="415">
        <f t="shared" si="132"/>
        <v>0</v>
      </c>
      <c r="AF64" s="262">
        <f t="shared" si="23"/>
        <v>0</v>
      </c>
      <c r="AG64" s="410">
        <f t="shared" si="24"/>
        <v>0</v>
      </c>
      <c r="AH64" s="415">
        <f t="shared" si="133"/>
        <v>0</v>
      </c>
      <c r="AI64" s="415">
        <f t="shared" si="133"/>
        <v>0</v>
      </c>
      <c r="AJ64" s="262">
        <f t="shared" si="25"/>
        <v>0</v>
      </c>
      <c r="AK64" s="410">
        <f t="shared" si="26"/>
        <v>0</v>
      </c>
      <c r="AL64" s="415">
        <f t="shared" si="134"/>
        <v>0</v>
      </c>
      <c r="AM64" s="415">
        <f t="shared" si="134"/>
        <v>0</v>
      </c>
      <c r="AN64" s="410">
        <f t="shared" si="27"/>
        <v>0</v>
      </c>
      <c r="AO64" s="415">
        <f t="shared" si="135"/>
        <v>0</v>
      </c>
      <c r="AP64" s="415">
        <f t="shared" si="135"/>
        <v>0</v>
      </c>
      <c r="AQ64" s="410">
        <f t="shared" si="28"/>
        <v>0</v>
      </c>
      <c r="AR64" s="415">
        <f t="shared" si="136"/>
        <v>0</v>
      </c>
      <c r="AS64" s="415">
        <f t="shared" si="136"/>
        <v>0</v>
      </c>
      <c r="AT64" s="262">
        <f t="shared" si="29"/>
        <v>0</v>
      </c>
      <c r="AU64" s="410">
        <f t="shared" si="30"/>
        <v>0</v>
      </c>
      <c r="AV64" s="415">
        <f t="shared" si="137"/>
        <v>0</v>
      </c>
      <c r="AW64" s="415">
        <f t="shared" si="137"/>
        <v>0</v>
      </c>
      <c r="AX64" s="410">
        <f t="shared" si="31"/>
        <v>0</v>
      </c>
      <c r="AY64" s="415">
        <f t="shared" si="138"/>
        <v>0</v>
      </c>
      <c r="AZ64" s="415">
        <f t="shared" si="138"/>
        <v>0</v>
      </c>
      <c r="BA64" s="262">
        <f t="shared" si="32"/>
        <v>0</v>
      </c>
      <c r="BB64" s="410">
        <f t="shared" si="33"/>
        <v>0</v>
      </c>
      <c r="BC64" s="415">
        <f t="shared" si="139"/>
        <v>0</v>
      </c>
      <c r="BD64" s="415">
        <f t="shared" si="139"/>
        <v>0</v>
      </c>
    </row>
    <row r="65" spans="1:56" ht="16.5" outlineLevel="2">
      <c r="A65" s="183"/>
      <c r="B65" s="24"/>
      <c r="C65" s="193"/>
      <c r="D65" s="24"/>
      <c r="E65" s="193"/>
      <c r="F65" s="28" t="s">
        <v>476</v>
      </c>
      <c r="G65" s="48" t="s">
        <v>102</v>
      </c>
      <c r="H65" s="260">
        <f t="shared" si="13"/>
        <v>6627000</v>
      </c>
      <c r="I65" s="408">
        <f t="shared" si="14"/>
        <v>6627000</v>
      </c>
      <c r="J65" s="265">
        <f>SUM(J66:J68)</f>
        <v>6627000</v>
      </c>
      <c r="K65" s="265">
        <f>SUM(K66:K68)</f>
        <v>0</v>
      </c>
      <c r="L65" s="262">
        <f t="shared" si="15"/>
        <v>0</v>
      </c>
      <c r="M65" s="410">
        <f t="shared" si="16"/>
        <v>0</v>
      </c>
      <c r="N65" s="415">
        <f t="shared" ref="N65:O65" si="140">SUM(N66:N68)</f>
        <v>0</v>
      </c>
      <c r="O65" s="415">
        <f t="shared" si="140"/>
        <v>0</v>
      </c>
      <c r="P65" s="410">
        <f t="shared" si="17"/>
        <v>0</v>
      </c>
      <c r="Q65" s="415">
        <f t="shared" ref="Q65:R65" si="141">SUM(Q66:Q68)</f>
        <v>0</v>
      </c>
      <c r="R65" s="415">
        <f t="shared" si="141"/>
        <v>0</v>
      </c>
      <c r="S65" s="410">
        <f t="shared" si="18"/>
        <v>0</v>
      </c>
      <c r="T65" s="415">
        <f t="shared" ref="T65:U65" si="142">SUM(T66:T68)</f>
        <v>0</v>
      </c>
      <c r="U65" s="415">
        <f t="shared" si="142"/>
        <v>0</v>
      </c>
      <c r="V65" s="410">
        <f t="shared" si="19"/>
        <v>0</v>
      </c>
      <c r="W65" s="415">
        <f t="shared" ref="W65:X65" si="143">SUM(W66:W68)</f>
        <v>0</v>
      </c>
      <c r="X65" s="415">
        <f t="shared" si="143"/>
        <v>0</v>
      </c>
      <c r="Y65" s="410">
        <f t="shared" si="20"/>
        <v>0</v>
      </c>
      <c r="Z65" s="415">
        <f t="shared" ref="Z65:AA65" si="144">SUM(Z66:Z68)</f>
        <v>0</v>
      </c>
      <c r="AA65" s="415">
        <f t="shared" si="144"/>
        <v>0</v>
      </c>
      <c r="AB65" s="262">
        <f t="shared" si="21"/>
        <v>0</v>
      </c>
      <c r="AC65" s="410">
        <f t="shared" si="22"/>
        <v>0</v>
      </c>
      <c r="AD65" s="415">
        <f t="shared" ref="AD65:AE65" si="145">SUM(AD66:AD68)</f>
        <v>0</v>
      </c>
      <c r="AE65" s="415">
        <f t="shared" si="145"/>
        <v>0</v>
      </c>
      <c r="AF65" s="262">
        <f t="shared" si="23"/>
        <v>0</v>
      </c>
      <c r="AG65" s="410">
        <f t="shared" si="24"/>
        <v>0</v>
      </c>
      <c r="AH65" s="415">
        <f t="shared" ref="AH65:AI65" si="146">SUM(AH66:AH68)</f>
        <v>0</v>
      </c>
      <c r="AI65" s="415">
        <f t="shared" si="146"/>
        <v>0</v>
      </c>
      <c r="AJ65" s="262">
        <f t="shared" si="25"/>
        <v>0</v>
      </c>
      <c r="AK65" s="410">
        <f t="shared" si="26"/>
        <v>0</v>
      </c>
      <c r="AL65" s="415">
        <f t="shared" ref="AL65:AM65" si="147">SUM(AL66:AL68)</f>
        <v>0</v>
      </c>
      <c r="AM65" s="415">
        <f t="shared" si="147"/>
        <v>0</v>
      </c>
      <c r="AN65" s="410">
        <f t="shared" si="27"/>
        <v>0</v>
      </c>
      <c r="AO65" s="415">
        <f t="shared" ref="AO65:AP65" si="148">SUM(AO66:AO68)</f>
        <v>0</v>
      </c>
      <c r="AP65" s="415">
        <f t="shared" si="148"/>
        <v>0</v>
      </c>
      <c r="AQ65" s="410">
        <f t="shared" si="28"/>
        <v>0</v>
      </c>
      <c r="AR65" s="415">
        <f t="shared" ref="AR65:AS65" si="149">SUM(AR66:AR68)</f>
        <v>0</v>
      </c>
      <c r="AS65" s="415">
        <f t="shared" si="149"/>
        <v>0</v>
      </c>
      <c r="AT65" s="262">
        <f t="shared" si="29"/>
        <v>0</v>
      </c>
      <c r="AU65" s="410">
        <f t="shared" si="30"/>
        <v>0</v>
      </c>
      <c r="AV65" s="415">
        <f t="shared" ref="AV65:AW65" si="150">SUM(AV66:AV68)</f>
        <v>0</v>
      </c>
      <c r="AW65" s="415">
        <f t="shared" si="150"/>
        <v>0</v>
      </c>
      <c r="AX65" s="410">
        <f t="shared" si="31"/>
        <v>0</v>
      </c>
      <c r="AY65" s="415">
        <f t="shared" ref="AY65:AZ65" si="151">SUM(AY66:AY68)</f>
        <v>0</v>
      </c>
      <c r="AZ65" s="415">
        <f t="shared" si="151"/>
        <v>0</v>
      </c>
      <c r="BA65" s="262">
        <f t="shared" si="32"/>
        <v>0</v>
      </c>
      <c r="BB65" s="410">
        <f t="shared" si="33"/>
        <v>0</v>
      </c>
      <c r="BC65" s="415">
        <f t="shared" ref="BC65:BD65" si="152">SUM(BC66:BC68)</f>
        <v>0</v>
      </c>
      <c r="BD65" s="415">
        <f t="shared" si="152"/>
        <v>0</v>
      </c>
    </row>
    <row r="66" spans="1:56" ht="16.5" outlineLevel="3">
      <c r="A66" s="183"/>
      <c r="B66" s="26"/>
      <c r="D66" s="25"/>
      <c r="E66" s="184"/>
      <c r="F66" s="192" t="s">
        <v>778</v>
      </c>
      <c r="G66" s="44" t="s">
        <v>807</v>
      </c>
      <c r="H66" s="260">
        <f t="shared" si="13"/>
        <v>6627000</v>
      </c>
      <c r="I66" s="408">
        <f t="shared" si="14"/>
        <v>6627000</v>
      </c>
      <c r="J66" s="263">
        <v>6627000</v>
      </c>
      <c r="K66" s="413"/>
      <c r="L66" s="262">
        <f t="shared" si="15"/>
        <v>0</v>
      </c>
      <c r="M66" s="410">
        <f t="shared" si="16"/>
        <v>0</v>
      </c>
      <c r="N66" s="263"/>
      <c r="O66" s="263"/>
      <c r="P66" s="410">
        <f t="shared" si="17"/>
        <v>0</v>
      </c>
      <c r="Q66" s="263"/>
      <c r="R66" s="263"/>
      <c r="S66" s="410">
        <f t="shared" si="18"/>
        <v>0</v>
      </c>
      <c r="T66" s="263"/>
      <c r="U66" s="263"/>
      <c r="V66" s="410">
        <f t="shared" si="19"/>
        <v>0</v>
      </c>
      <c r="W66" s="263"/>
      <c r="X66" s="263"/>
      <c r="Y66" s="410">
        <f t="shared" si="20"/>
        <v>0</v>
      </c>
      <c r="Z66" s="263"/>
      <c r="AA66" s="263"/>
      <c r="AB66" s="262">
        <f t="shared" si="21"/>
        <v>0</v>
      </c>
      <c r="AC66" s="410">
        <f t="shared" si="22"/>
        <v>0</v>
      </c>
      <c r="AD66" s="263"/>
      <c r="AE66" s="263"/>
      <c r="AF66" s="262">
        <f t="shared" si="23"/>
        <v>0</v>
      </c>
      <c r="AG66" s="410">
        <f t="shared" si="24"/>
        <v>0</v>
      </c>
      <c r="AH66" s="263"/>
      <c r="AI66" s="263"/>
      <c r="AJ66" s="262">
        <f t="shared" si="25"/>
        <v>0</v>
      </c>
      <c r="AK66" s="410">
        <f t="shared" si="26"/>
        <v>0</v>
      </c>
      <c r="AL66" s="263"/>
      <c r="AM66" s="263"/>
      <c r="AN66" s="410">
        <f t="shared" si="27"/>
        <v>0</v>
      </c>
      <c r="AO66" s="263"/>
      <c r="AP66" s="263"/>
      <c r="AQ66" s="410">
        <f t="shared" si="28"/>
        <v>0</v>
      </c>
      <c r="AR66" s="263"/>
      <c r="AS66" s="263"/>
      <c r="AT66" s="262">
        <f t="shared" si="29"/>
        <v>0</v>
      </c>
      <c r="AU66" s="410">
        <f t="shared" si="30"/>
        <v>0</v>
      </c>
      <c r="AV66" s="263"/>
      <c r="AW66" s="263"/>
      <c r="AX66" s="410">
        <f t="shared" si="31"/>
        <v>0</v>
      </c>
      <c r="AY66" s="263"/>
      <c r="AZ66" s="263"/>
      <c r="BA66" s="262">
        <f t="shared" si="32"/>
        <v>0</v>
      </c>
      <c r="BB66" s="410">
        <f t="shared" si="33"/>
        <v>0</v>
      </c>
      <c r="BC66" s="263"/>
      <c r="BD66" s="263"/>
    </row>
    <row r="67" spans="1:56" ht="16.5" outlineLevel="3">
      <c r="A67" s="183"/>
      <c r="B67" s="26"/>
      <c r="D67" s="25"/>
      <c r="E67" s="184"/>
      <c r="F67" s="192" t="s">
        <v>779</v>
      </c>
      <c r="G67" s="44" t="s">
        <v>808</v>
      </c>
      <c r="H67" s="260">
        <f t="shared" si="13"/>
        <v>0</v>
      </c>
      <c r="I67" s="408">
        <f t="shared" si="14"/>
        <v>0</v>
      </c>
      <c r="J67" s="263"/>
      <c r="K67" s="413"/>
      <c r="L67" s="262">
        <f t="shared" si="15"/>
        <v>0</v>
      </c>
      <c r="M67" s="410">
        <f t="shared" si="16"/>
        <v>0</v>
      </c>
      <c r="N67" s="263"/>
      <c r="O67" s="263"/>
      <c r="P67" s="410">
        <f t="shared" si="17"/>
        <v>0</v>
      </c>
      <c r="Q67" s="263"/>
      <c r="R67" s="263"/>
      <c r="S67" s="410">
        <f t="shared" si="18"/>
        <v>0</v>
      </c>
      <c r="T67" s="263"/>
      <c r="U67" s="263"/>
      <c r="V67" s="410">
        <f t="shared" si="19"/>
        <v>0</v>
      </c>
      <c r="W67" s="263"/>
      <c r="X67" s="263"/>
      <c r="Y67" s="410">
        <f t="shared" si="20"/>
        <v>0</v>
      </c>
      <c r="Z67" s="263"/>
      <c r="AA67" s="263"/>
      <c r="AB67" s="262">
        <f t="shared" si="21"/>
        <v>0</v>
      </c>
      <c r="AC67" s="410">
        <f t="shared" si="22"/>
        <v>0</v>
      </c>
      <c r="AD67" s="263"/>
      <c r="AE67" s="263"/>
      <c r="AF67" s="262">
        <f t="shared" si="23"/>
        <v>0</v>
      </c>
      <c r="AG67" s="410">
        <f t="shared" si="24"/>
        <v>0</v>
      </c>
      <c r="AH67" s="263"/>
      <c r="AI67" s="263"/>
      <c r="AJ67" s="262">
        <f t="shared" si="25"/>
        <v>0</v>
      </c>
      <c r="AK67" s="410">
        <f t="shared" si="26"/>
        <v>0</v>
      </c>
      <c r="AL67" s="263"/>
      <c r="AM67" s="263"/>
      <c r="AN67" s="410">
        <f t="shared" si="27"/>
        <v>0</v>
      </c>
      <c r="AO67" s="263"/>
      <c r="AP67" s="263"/>
      <c r="AQ67" s="410">
        <f t="shared" si="28"/>
        <v>0</v>
      </c>
      <c r="AR67" s="263"/>
      <c r="AS67" s="263"/>
      <c r="AT67" s="262">
        <f t="shared" si="29"/>
        <v>0</v>
      </c>
      <c r="AU67" s="410">
        <f t="shared" si="30"/>
        <v>0</v>
      </c>
      <c r="AV67" s="263"/>
      <c r="AW67" s="263"/>
      <c r="AX67" s="410">
        <f t="shared" si="31"/>
        <v>0</v>
      </c>
      <c r="AY67" s="263"/>
      <c r="AZ67" s="263"/>
      <c r="BA67" s="262">
        <f t="shared" si="32"/>
        <v>0</v>
      </c>
      <c r="BB67" s="410">
        <f t="shared" si="33"/>
        <v>0</v>
      </c>
      <c r="BC67" s="263"/>
      <c r="BD67" s="263"/>
    </row>
    <row r="68" spans="1:56" ht="16.5" outlineLevel="3">
      <c r="A68" s="183"/>
      <c r="B68" s="26"/>
      <c r="D68" s="25"/>
      <c r="E68" s="184"/>
      <c r="F68" s="192" t="s">
        <v>781</v>
      </c>
      <c r="G68" s="44" t="s">
        <v>785</v>
      </c>
      <c r="H68" s="260">
        <f t="shared" si="13"/>
        <v>0</v>
      </c>
      <c r="I68" s="408">
        <f t="shared" si="14"/>
        <v>0</v>
      </c>
      <c r="J68" s="263"/>
      <c r="K68" s="413"/>
      <c r="L68" s="262">
        <f t="shared" si="15"/>
        <v>0</v>
      </c>
      <c r="M68" s="410">
        <f t="shared" si="16"/>
        <v>0</v>
      </c>
      <c r="N68" s="263"/>
      <c r="O68" s="263"/>
      <c r="P68" s="410">
        <f t="shared" si="17"/>
        <v>0</v>
      </c>
      <c r="Q68" s="263"/>
      <c r="R68" s="263"/>
      <c r="S68" s="410">
        <f t="shared" si="18"/>
        <v>0</v>
      </c>
      <c r="T68" s="263"/>
      <c r="U68" s="263"/>
      <c r="V68" s="410">
        <f t="shared" si="19"/>
        <v>0</v>
      </c>
      <c r="W68" s="263"/>
      <c r="X68" s="263"/>
      <c r="Y68" s="410">
        <f t="shared" si="20"/>
        <v>0</v>
      </c>
      <c r="Z68" s="263"/>
      <c r="AA68" s="263"/>
      <c r="AB68" s="262">
        <f t="shared" si="21"/>
        <v>0</v>
      </c>
      <c r="AC68" s="410">
        <f t="shared" si="22"/>
        <v>0</v>
      </c>
      <c r="AD68" s="263"/>
      <c r="AE68" s="263"/>
      <c r="AF68" s="262">
        <f t="shared" si="23"/>
        <v>0</v>
      </c>
      <c r="AG68" s="410">
        <f t="shared" si="24"/>
        <v>0</v>
      </c>
      <c r="AH68" s="263"/>
      <c r="AI68" s="263"/>
      <c r="AJ68" s="262">
        <f t="shared" si="25"/>
        <v>0</v>
      </c>
      <c r="AK68" s="410">
        <f t="shared" si="26"/>
        <v>0</v>
      </c>
      <c r="AL68" s="263"/>
      <c r="AM68" s="263"/>
      <c r="AN68" s="410">
        <f t="shared" si="27"/>
        <v>0</v>
      </c>
      <c r="AO68" s="263"/>
      <c r="AP68" s="263"/>
      <c r="AQ68" s="410">
        <f t="shared" si="28"/>
        <v>0</v>
      </c>
      <c r="AR68" s="263"/>
      <c r="AS68" s="263"/>
      <c r="AT68" s="262">
        <f t="shared" si="29"/>
        <v>0</v>
      </c>
      <c r="AU68" s="410">
        <f t="shared" si="30"/>
        <v>0</v>
      </c>
      <c r="AV68" s="263"/>
      <c r="AW68" s="263"/>
      <c r="AX68" s="410">
        <f t="shared" si="31"/>
        <v>0</v>
      </c>
      <c r="AY68" s="263"/>
      <c r="AZ68" s="263"/>
      <c r="BA68" s="262">
        <f t="shared" si="32"/>
        <v>0</v>
      </c>
      <c r="BB68" s="410">
        <f t="shared" si="33"/>
        <v>0</v>
      </c>
      <c r="BC68" s="263"/>
      <c r="BD68" s="263"/>
    </row>
    <row r="69" spans="1:56" s="182" customFormat="1" ht="16.5">
      <c r="A69" s="177"/>
      <c r="B69" s="24" t="s">
        <v>477</v>
      </c>
      <c r="C69" s="16" t="s">
        <v>103</v>
      </c>
      <c r="D69" s="17"/>
      <c r="E69" s="178"/>
      <c r="F69" s="190"/>
      <c r="G69" s="189"/>
      <c r="H69" s="260">
        <f t="shared" si="13"/>
        <v>488404000</v>
      </c>
      <c r="I69" s="408">
        <f t="shared" si="14"/>
        <v>0</v>
      </c>
      <c r="J69" s="264">
        <f>SUM(J70,J76,J95,J106,J119,J91)</f>
        <v>0</v>
      </c>
      <c r="K69" s="264">
        <f>SUM(K70,K76,K95,K106,K119,K91)</f>
        <v>0</v>
      </c>
      <c r="L69" s="262">
        <f t="shared" si="15"/>
        <v>213939000</v>
      </c>
      <c r="M69" s="410">
        <f t="shared" si="16"/>
        <v>52705000</v>
      </c>
      <c r="N69" s="412">
        <f>SUM(N70,N76,N95,N106,N119,N91)</f>
        <v>43751000</v>
      </c>
      <c r="O69" s="412">
        <f t="shared" ref="O69" si="153">SUM(O70,O76,O95,O106,O119)</f>
        <v>8954000</v>
      </c>
      <c r="P69" s="410">
        <f t="shared" si="17"/>
        <v>38662000</v>
      </c>
      <c r="Q69" s="412">
        <f>SUM(Q70,Q76,Q95,Q106,Q119,Q91)</f>
        <v>33823000</v>
      </c>
      <c r="R69" s="412">
        <f t="shared" ref="R69" si="154">SUM(R70,R76,R95,R106,R119)</f>
        <v>4839000</v>
      </c>
      <c r="S69" s="410">
        <f t="shared" si="18"/>
        <v>47016000</v>
      </c>
      <c r="T69" s="412">
        <f>SUM(T70,T76,T95,T106,T119,T91)</f>
        <v>39636000</v>
      </c>
      <c r="U69" s="412">
        <f t="shared" ref="U69" si="155">SUM(U70,U76,U95,U106,U119)</f>
        <v>7380000</v>
      </c>
      <c r="V69" s="410">
        <f t="shared" si="19"/>
        <v>37320000</v>
      </c>
      <c r="W69" s="412">
        <f>SUM(W70,W76,W95,W106,W119,W91)</f>
        <v>31212000</v>
      </c>
      <c r="X69" s="412">
        <f t="shared" ref="X69" si="156">SUM(X70,X76,X95,X106,X119)</f>
        <v>6108000</v>
      </c>
      <c r="Y69" s="410">
        <f t="shared" si="20"/>
        <v>38236000</v>
      </c>
      <c r="Z69" s="412">
        <f>SUM(Z70,Z76,Z95,Z106,Z119,Z91)</f>
        <v>33072000</v>
      </c>
      <c r="AA69" s="412">
        <f t="shared" ref="AA69" si="157">SUM(AA70,AA76,AA95,AA106,AA119)</f>
        <v>5164000</v>
      </c>
      <c r="AB69" s="262">
        <f t="shared" si="21"/>
        <v>4371000</v>
      </c>
      <c r="AC69" s="410">
        <f t="shared" si="22"/>
        <v>4371000</v>
      </c>
      <c r="AD69" s="412">
        <f>SUM(AD70,AD76,AD95,AD106,AD119,AD91)</f>
        <v>4371000</v>
      </c>
      <c r="AE69" s="412">
        <f t="shared" ref="AE69" si="158">SUM(AE70,AE76,AE95,AE106,AE119)</f>
        <v>0</v>
      </c>
      <c r="AF69" s="262">
        <f t="shared" si="23"/>
        <v>28937000</v>
      </c>
      <c r="AG69" s="410">
        <f t="shared" si="24"/>
        <v>28937000</v>
      </c>
      <c r="AH69" s="412">
        <f>SUM(AH70,AH76,AH95,AH106,AH119,AH91)</f>
        <v>27352000</v>
      </c>
      <c r="AI69" s="412">
        <f t="shared" ref="AI69" si="159">SUM(AI70,AI76,AI95,AI106,AI119)</f>
        <v>1585000</v>
      </c>
      <c r="AJ69" s="262">
        <f t="shared" si="25"/>
        <v>120197000</v>
      </c>
      <c r="AK69" s="410">
        <f t="shared" si="26"/>
        <v>58610000</v>
      </c>
      <c r="AL69" s="412">
        <f>SUM(AL70,AL76,AL95,AL106,AL119,AL91)</f>
        <v>55375000</v>
      </c>
      <c r="AM69" s="412">
        <f t="shared" ref="AM69" si="160">SUM(AM70,AM76,AM95,AM106,AM119)</f>
        <v>3235000</v>
      </c>
      <c r="AN69" s="410">
        <f t="shared" si="27"/>
        <v>25334000</v>
      </c>
      <c r="AO69" s="412">
        <f>SUM(AO70,AO76,AO95,AO106,AO119,AO91)</f>
        <v>22800000</v>
      </c>
      <c r="AP69" s="412">
        <f t="shared" ref="AP69" si="161">SUM(AP70,AP76,AP95,AP106,AP119)</f>
        <v>2534000</v>
      </c>
      <c r="AQ69" s="410">
        <f t="shared" si="28"/>
        <v>36253000</v>
      </c>
      <c r="AR69" s="412">
        <f>SUM(AR70,AR76,AR95,AR106,AR119,AR91)</f>
        <v>33826000</v>
      </c>
      <c r="AS69" s="412">
        <f t="shared" ref="AS69" si="162">SUM(AS70,AS76,AS95,AS106,AS119)</f>
        <v>2427000</v>
      </c>
      <c r="AT69" s="262">
        <f t="shared" si="29"/>
        <v>78538000</v>
      </c>
      <c r="AU69" s="410">
        <f t="shared" si="30"/>
        <v>36543000</v>
      </c>
      <c r="AV69" s="412">
        <f>SUM(AV70,AV76,AV95,AV106,AV119,AV91)</f>
        <v>32788000</v>
      </c>
      <c r="AW69" s="412">
        <f t="shared" ref="AW69" si="163">SUM(AW70,AW76,AW95,AW106,AW119)</f>
        <v>3755000</v>
      </c>
      <c r="AX69" s="410">
        <f t="shared" si="31"/>
        <v>41995000</v>
      </c>
      <c r="AY69" s="412">
        <f>SUM(AY70,AY76,AY95,AY106,AY119,AY91)</f>
        <v>37665000</v>
      </c>
      <c r="AZ69" s="412">
        <f t="shared" ref="AZ69" si="164">SUM(AZ70,AZ76,AZ95,AZ106,AZ119)</f>
        <v>4330000</v>
      </c>
      <c r="BA69" s="262">
        <f t="shared" si="32"/>
        <v>42422000</v>
      </c>
      <c r="BB69" s="410">
        <f t="shared" si="33"/>
        <v>42422000</v>
      </c>
      <c r="BC69" s="412">
        <f>SUM(BC70,BC76,BC95,BC106,BC119,BC91)</f>
        <v>42108000</v>
      </c>
      <c r="BD69" s="412">
        <f t="shared" ref="BD69" si="165">SUM(BD70,BD76,BD95,BD106,BD119)</f>
        <v>314000</v>
      </c>
    </row>
    <row r="70" spans="1:56" ht="16.5" outlineLevel="1">
      <c r="A70" s="183"/>
      <c r="B70" s="25"/>
      <c r="C70" s="184"/>
      <c r="D70" s="28" t="s">
        <v>775</v>
      </c>
      <c r="E70" s="48" t="s">
        <v>104</v>
      </c>
      <c r="F70" s="190"/>
      <c r="G70" s="185"/>
      <c r="H70" s="260">
        <f t="shared" si="13"/>
        <v>283254000</v>
      </c>
      <c r="I70" s="408">
        <f t="shared" si="14"/>
        <v>0</v>
      </c>
      <c r="J70" s="265">
        <f>SUM(J71,J74)</f>
        <v>0</v>
      </c>
      <c r="K70" s="265">
        <f>SUM(K71,K74)</f>
        <v>0</v>
      </c>
      <c r="L70" s="262">
        <f t="shared" si="15"/>
        <v>159423000</v>
      </c>
      <c r="M70" s="410">
        <f t="shared" si="16"/>
        <v>38499000</v>
      </c>
      <c r="N70" s="415">
        <f>SUM(N71,N74)</f>
        <v>38499000</v>
      </c>
      <c r="O70" s="415">
        <f t="shared" ref="O70" si="166">SUM(O71:O74)</f>
        <v>0</v>
      </c>
      <c r="P70" s="410">
        <f t="shared" si="17"/>
        <v>30000000</v>
      </c>
      <c r="Q70" s="415">
        <f>SUM(Q71,Q74)</f>
        <v>30000000</v>
      </c>
      <c r="R70" s="415">
        <f t="shared" ref="R70" si="167">SUM(R71:R74)</f>
        <v>0</v>
      </c>
      <c r="S70" s="410">
        <f t="shared" si="18"/>
        <v>34332000</v>
      </c>
      <c r="T70" s="415">
        <f>SUM(T71,T74)</f>
        <v>34332000</v>
      </c>
      <c r="U70" s="415">
        <f t="shared" ref="U70" si="168">SUM(U71:U74)</f>
        <v>0</v>
      </c>
      <c r="V70" s="410">
        <f t="shared" si="19"/>
        <v>27000000</v>
      </c>
      <c r="W70" s="415">
        <f>SUM(W71,W74)</f>
        <v>27000000</v>
      </c>
      <c r="X70" s="415">
        <f t="shared" ref="X70" si="169">SUM(X71:X74)</f>
        <v>0</v>
      </c>
      <c r="Y70" s="410">
        <f t="shared" si="20"/>
        <v>29592000</v>
      </c>
      <c r="Z70" s="415">
        <f>SUM(Z71,Z74)</f>
        <v>29592000</v>
      </c>
      <c r="AA70" s="415">
        <f t="shared" ref="AA70" si="170">SUM(AA71:AA74)</f>
        <v>0</v>
      </c>
      <c r="AB70" s="262">
        <f t="shared" si="21"/>
        <v>0</v>
      </c>
      <c r="AC70" s="410">
        <f t="shared" si="22"/>
        <v>0</v>
      </c>
      <c r="AD70" s="415">
        <f>SUM(AD71,AD74)</f>
        <v>0</v>
      </c>
      <c r="AE70" s="415">
        <f t="shared" ref="AE70" si="171">SUM(AE71:AE74)</f>
        <v>0</v>
      </c>
      <c r="AF70" s="262">
        <f t="shared" si="23"/>
        <v>24492000</v>
      </c>
      <c r="AG70" s="410">
        <f t="shared" si="24"/>
        <v>24492000</v>
      </c>
      <c r="AH70" s="415">
        <f>SUM(AH71,AH74)</f>
        <v>24492000</v>
      </c>
      <c r="AI70" s="415">
        <f t="shared" ref="AI70" si="172">SUM(AI71:AI74)</f>
        <v>0</v>
      </c>
      <c r="AJ70" s="262">
        <f t="shared" si="25"/>
        <v>0</v>
      </c>
      <c r="AK70" s="410">
        <f t="shared" si="26"/>
        <v>0</v>
      </c>
      <c r="AL70" s="415">
        <f>SUM(AL71,AL74)</f>
        <v>0</v>
      </c>
      <c r="AM70" s="415">
        <f t="shared" ref="AM70" si="173">SUM(AM71:AM74)</f>
        <v>0</v>
      </c>
      <c r="AN70" s="410">
        <f t="shared" si="27"/>
        <v>0</v>
      </c>
      <c r="AO70" s="415">
        <f>SUM(AO71,AO74)</f>
        <v>0</v>
      </c>
      <c r="AP70" s="415">
        <f t="shared" ref="AP70" si="174">SUM(AP71:AP74)</f>
        <v>0</v>
      </c>
      <c r="AQ70" s="410">
        <f t="shared" si="28"/>
        <v>0</v>
      </c>
      <c r="AR70" s="415">
        <f>SUM(AR71,AR74)</f>
        <v>0</v>
      </c>
      <c r="AS70" s="415">
        <f t="shared" ref="AS70" si="175">SUM(AS71:AS74)</f>
        <v>0</v>
      </c>
      <c r="AT70" s="262">
        <f t="shared" si="29"/>
        <v>61419000</v>
      </c>
      <c r="AU70" s="410">
        <f t="shared" si="30"/>
        <v>29056000</v>
      </c>
      <c r="AV70" s="415">
        <f>SUM(AV71,AV74)</f>
        <v>29056000</v>
      </c>
      <c r="AW70" s="415">
        <f t="shared" ref="AW70" si="176">SUM(AW71:AW74)</f>
        <v>0</v>
      </c>
      <c r="AX70" s="410">
        <f t="shared" si="31"/>
        <v>32363000</v>
      </c>
      <c r="AY70" s="415">
        <f>SUM(AY71,AY74)</f>
        <v>32363000</v>
      </c>
      <c r="AZ70" s="415">
        <f t="shared" ref="AZ70" si="177">SUM(AZ71:AZ74)</f>
        <v>0</v>
      </c>
      <c r="BA70" s="262">
        <f t="shared" si="32"/>
        <v>37920000</v>
      </c>
      <c r="BB70" s="410">
        <f t="shared" si="33"/>
        <v>37920000</v>
      </c>
      <c r="BC70" s="415">
        <f>SUM(BC71,BC74)</f>
        <v>37920000</v>
      </c>
      <c r="BD70" s="415">
        <f t="shared" ref="BD70" si="178">SUM(BD71:BD74)</f>
        <v>0</v>
      </c>
    </row>
    <row r="71" spans="1:56" ht="16.5" outlineLevel="2">
      <c r="A71" s="183"/>
      <c r="B71" s="26"/>
      <c r="D71" s="25"/>
      <c r="E71" s="184"/>
      <c r="F71" s="28" t="s">
        <v>478</v>
      </c>
      <c r="G71" s="48" t="s">
        <v>5</v>
      </c>
      <c r="H71" s="260">
        <f t="shared" si="13"/>
        <v>280134000</v>
      </c>
      <c r="I71" s="408">
        <f t="shared" si="14"/>
        <v>0</v>
      </c>
      <c r="J71" s="265">
        <f>SUM(J72:J73)</f>
        <v>0</v>
      </c>
      <c r="K71" s="265">
        <f>SUM(K72:K73)</f>
        <v>0</v>
      </c>
      <c r="L71" s="262">
        <f t="shared" si="15"/>
        <v>159423000</v>
      </c>
      <c r="M71" s="410">
        <f t="shared" si="16"/>
        <v>38499000</v>
      </c>
      <c r="N71" s="415">
        <f>SUM(N72:N73)</f>
        <v>38499000</v>
      </c>
      <c r="O71" s="415">
        <f t="shared" ref="O71" si="179">SUM(O72:O73)</f>
        <v>0</v>
      </c>
      <c r="P71" s="410">
        <f t="shared" si="17"/>
        <v>30000000</v>
      </c>
      <c r="Q71" s="415">
        <f>SUM(Q72:Q73)</f>
        <v>30000000</v>
      </c>
      <c r="R71" s="415">
        <f t="shared" ref="R71" si="180">SUM(R72:R73)</f>
        <v>0</v>
      </c>
      <c r="S71" s="410">
        <f t="shared" si="18"/>
        <v>34332000</v>
      </c>
      <c r="T71" s="415">
        <f>SUM(T72:T73)</f>
        <v>34332000</v>
      </c>
      <c r="U71" s="415">
        <f t="shared" ref="U71" si="181">SUM(U72:U73)</f>
        <v>0</v>
      </c>
      <c r="V71" s="410">
        <f t="shared" si="19"/>
        <v>27000000</v>
      </c>
      <c r="W71" s="415">
        <f>SUM(W72:W73)</f>
        <v>27000000</v>
      </c>
      <c r="X71" s="415">
        <f t="shared" ref="X71" si="182">SUM(X72:X73)</f>
        <v>0</v>
      </c>
      <c r="Y71" s="410">
        <f t="shared" si="20"/>
        <v>29592000</v>
      </c>
      <c r="Z71" s="415">
        <f>SUM(Z72:Z73)</f>
        <v>29592000</v>
      </c>
      <c r="AA71" s="415">
        <f t="shared" ref="AA71" si="183">SUM(AA72:AA73)</f>
        <v>0</v>
      </c>
      <c r="AB71" s="262">
        <f t="shared" si="21"/>
        <v>0</v>
      </c>
      <c r="AC71" s="410">
        <f t="shared" si="22"/>
        <v>0</v>
      </c>
      <c r="AD71" s="415">
        <f>SUM(AD72:AD73)</f>
        <v>0</v>
      </c>
      <c r="AE71" s="415">
        <f t="shared" ref="AE71" si="184">SUM(AE72:AE73)</f>
        <v>0</v>
      </c>
      <c r="AF71" s="262">
        <f t="shared" si="23"/>
        <v>24492000</v>
      </c>
      <c r="AG71" s="410">
        <f t="shared" si="24"/>
        <v>24492000</v>
      </c>
      <c r="AH71" s="415">
        <f>SUM(AH72:AH73)</f>
        <v>24492000</v>
      </c>
      <c r="AI71" s="415">
        <f t="shared" ref="AI71" si="185">SUM(AI72:AI73)</f>
        <v>0</v>
      </c>
      <c r="AJ71" s="262">
        <f t="shared" si="25"/>
        <v>0</v>
      </c>
      <c r="AK71" s="410">
        <f t="shared" si="26"/>
        <v>0</v>
      </c>
      <c r="AL71" s="415">
        <f>SUM(AL72:AL73)</f>
        <v>0</v>
      </c>
      <c r="AM71" s="415">
        <f t="shared" ref="AM71" si="186">SUM(AM72:AM73)</f>
        <v>0</v>
      </c>
      <c r="AN71" s="410">
        <f t="shared" si="27"/>
        <v>0</v>
      </c>
      <c r="AO71" s="415">
        <f>SUM(AO72:AO73)</f>
        <v>0</v>
      </c>
      <c r="AP71" s="415">
        <f t="shared" ref="AP71" si="187">SUM(AP72:AP73)</f>
        <v>0</v>
      </c>
      <c r="AQ71" s="410">
        <f t="shared" si="28"/>
        <v>0</v>
      </c>
      <c r="AR71" s="415">
        <f>SUM(AR72:AR73)</f>
        <v>0</v>
      </c>
      <c r="AS71" s="415">
        <f t="shared" ref="AS71" si="188">SUM(AS72:AS73)</f>
        <v>0</v>
      </c>
      <c r="AT71" s="262">
        <f t="shared" si="29"/>
        <v>61419000</v>
      </c>
      <c r="AU71" s="410">
        <f t="shared" si="30"/>
        <v>29056000</v>
      </c>
      <c r="AV71" s="415">
        <f>SUM(AV72:AV73)</f>
        <v>29056000</v>
      </c>
      <c r="AW71" s="415">
        <f t="shared" ref="AW71" si="189">SUM(AW72:AW73)</f>
        <v>0</v>
      </c>
      <c r="AX71" s="410">
        <f t="shared" ref="AX71:AX134" si="190">SUM(AY71:AZ71)</f>
        <v>32363000</v>
      </c>
      <c r="AY71" s="415">
        <f>SUM(AY72:AY73)</f>
        <v>32363000</v>
      </c>
      <c r="AZ71" s="415">
        <f t="shared" ref="AZ71" si="191">SUM(AZ72:AZ73)</f>
        <v>0</v>
      </c>
      <c r="BA71" s="262">
        <f t="shared" si="32"/>
        <v>34800000</v>
      </c>
      <c r="BB71" s="410">
        <f t="shared" si="33"/>
        <v>34800000</v>
      </c>
      <c r="BC71" s="415">
        <f>SUM(BC72:BC73)</f>
        <v>34800000</v>
      </c>
      <c r="BD71" s="415">
        <f t="shared" ref="BD71" si="192">SUM(BD72:BD73)</f>
        <v>0</v>
      </c>
    </row>
    <row r="72" spans="1:56" ht="16.5" outlineLevel="3">
      <c r="A72" s="183"/>
      <c r="B72" s="26"/>
      <c r="D72" s="25"/>
      <c r="E72" s="184"/>
      <c r="F72" s="192" t="s">
        <v>778</v>
      </c>
      <c r="G72" s="44" t="s">
        <v>809</v>
      </c>
      <c r="H72" s="260">
        <f t="shared" ref="H72:H135" si="193">SUM(I72,L72,AF72,AJ72,AT72,BA72,AB72)</f>
        <v>280134000</v>
      </c>
      <c r="I72" s="408">
        <f t="shared" ref="I72:I135" si="194">SUM(J72:K72)</f>
        <v>0</v>
      </c>
      <c r="J72" s="263"/>
      <c r="K72" s="413"/>
      <c r="L72" s="262">
        <f t="shared" ref="L72:L135" si="195">SUM(M72,P72,S72,V72,Y72)</f>
        <v>159423000</v>
      </c>
      <c r="M72" s="410">
        <f t="shared" ref="M72:M135" si="196">SUM(N72:O72)</f>
        <v>38499000</v>
      </c>
      <c r="N72" s="263">
        <v>38499000</v>
      </c>
      <c r="O72" s="263"/>
      <c r="P72" s="410">
        <f t="shared" ref="P72:P135" si="197">SUM(Q72:R72)</f>
        <v>30000000</v>
      </c>
      <c r="Q72" s="263">
        <v>30000000</v>
      </c>
      <c r="R72" s="263"/>
      <c r="S72" s="410">
        <f t="shared" ref="S72:S135" si="198">SUM(T72:U72)</f>
        <v>34332000</v>
      </c>
      <c r="T72" s="263">
        <v>34332000</v>
      </c>
      <c r="U72" s="263"/>
      <c r="V72" s="410">
        <f t="shared" ref="V72:V135" si="199">SUM(W72:X72)</f>
        <v>27000000</v>
      </c>
      <c r="W72" s="263">
        <v>27000000</v>
      </c>
      <c r="X72" s="263"/>
      <c r="Y72" s="410">
        <f t="shared" ref="Y72:Y135" si="200">SUM(Z72:AA72)</f>
        <v>29592000</v>
      </c>
      <c r="Z72" s="263">
        <v>29592000</v>
      </c>
      <c r="AA72" s="263"/>
      <c r="AB72" s="262">
        <f t="shared" ref="AB72:AB135" si="201">SUM(AC72)</f>
        <v>0</v>
      </c>
      <c r="AC72" s="410">
        <f t="shared" ref="AC72:AC135" si="202">SUM(AD72:AE72)</f>
        <v>0</v>
      </c>
      <c r="AD72" s="263"/>
      <c r="AE72" s="263"/>
      <c r="AF72" s="262">
        <f t="shared" ref="AF72:AF135" si="203">SUM(AG72)</f>
        <v>24492000</v>
      </c>
      <c r="AG72" s="410">
        <f t="shared" ref="AG72:AG135" si="204">SUM(AH72:AI72)</f>
        <v>24492000</v>
      </c>
      <c r="AH72" s="263">
        <v>24492000</v>
      </c>
      <c r="AI72" s="263"/>
      <c r="AJ72" s="262">
        <f t="shared" ref="AJ72:AJ135" si="205">SUM(AK72,AQ72,AN72)</f>
        <v>0</v>
      </c>
      <c r="AK72" s="410">
        <f t="shared" ref="AK72:AK135" si="206">SUM(AL72:AM72)</f>
        <v>0</v>
      </c>
      <c r="AL72" s="263"/>
      <c r="AM72" s="263"/>
      <c r="AN72" s="410">
        <f t="shared" ref="AN72:AN135" si="207">SUM(AO72:AP72)</f>
        <v>0</v>
      </c>
      <c r="AO72" s="263"/>
      <c r="AP72" s="263"/>
      <c r="AQ72" s="410">
        <f t="shared" ref="AQ72:AQ135" si="208">SUM(AR72:AS72)</f>
        <v>0</v>
      </c>
      <c r="AR72" s="263"/>
      <c r="AS72" s="263"/>
      <c r="AT72" s="262">
        <f t="shared" ref="AT72:AT135" si="209">SUM(AU72,AX72)</f>
        <v>61419000</v>
      </c>
      <c r="AU72" s="410">
        <f t="shared" ref="AU72:AU135" si="210">SUM(AV72:AW72)</f>
        <v>29056000</v>
      </c>
      <c r="AV72" s="263">
        <v>29056000</v>
      </c>
      <c r="AW72" s="263"/>
      <c r="AX72" s="410">
        <f t="shared" si="190"/>
        <v>32363000</v>
      </c>
      <c r="AY72" s="263">
        <v>32363000</v>
      </c>
      <c r="AZ72" s="263"/>
      <c r="BA72" s="262">
        <f t="shared" ref="BA72:BA135" si="211">SUM(BB72)</f>
        <v>34800000</v>
      </c>
      <c r="BB72" s="410">
        <f t="shared" ref="BB72:BB135" si="212">SUM(BC72:BD72)</f>
        <v>34800000</v>
      </c>
      <c r="BC72" s="263">
        <v>34800000</v>
      </c>
      <c r="BD72" s="263"/>
    </row>
    <row r="73" spans="1:56" ht="16.5" outlineLevel="3">
      <c r="A73" s="183"/>
      <c r="B73" s="26"/>
      <c r="D73" s="25"/>
      <c r="E73" s="184"/>
      <c r="F73" s="192" t="s">
        <v>779</v>
      </c>
      <c r="G73" s="44" t="s">
        <v>810</v>
      </c>
      <c r="H73" s="260">
        <f t="shared" si="193"/>
        <v>0</v>
      </c>
      <c r="I73" s="408">
        <f t="shared" si="194"/>
        <v>0</v>
      </c>
      <c r="J73" s="263"/>
      <c r="K73" s="413"/>
      <c r="L73" s="262">
        <f t="shared" si="195"/>
        <v>0</v>
      </c>
      <c r="M73" s="410">
        <f t="shared" si="196"/>
        <v>0</v>
      </c>
      <c r="N73" s="263"/>
      <c r="O73" s="263"/>
      <c r="P73" s="410">
        <f t="shared" si="197"/>
        <v>0</v>
      </c>
      <c r="Q73" s="263"/>
      <c r="R73" s="263"/>
      <c r="S73" s="410">
        <f t="shared" si="198"/>
        <v>0</v>
      </c>
      <c r="T73" s="263"/>
      <c r="U73" s="263"/>
      <c r="V73" s="410">
        <f t="shared" si="199"/>
        <v>0</v>
      </c>
      <c r="W73" s="263"/>
      <c r="X73" s="263"/>
      <c r="Y73" s="410">
        <f t="shared" si="200"/>
        <v>0</v>
      </c>
      <c r="Z73" s="263"/>
      <c r="AA73" s="263"/>
      <c r="AB73" s="262">
        <f t="shared" si="201"/>
        <v>0</v>
      </c>
      <c r="AC73" s="410">
        <f t="shared" si="202"/>
        <v>0</v>
      </c>
      <c r="AD73" s="263"/>
      <c r="AE73" s="263"/>
      <c r="AF73" s="262">
        <f t="shared" si="203"/>
        <v>0</v>
      </c>
      <c r="AG73" s="410">
        <f t="shared" si="204"/>
        <v>0</v>
      </c>
      <c r="AH73" s="263"/>
      <c r="AI73" s="263"/>
      <c r="AJ73" s="262">
        <f t="shared" si="205"/>
        <v>0</v>
      </c>
      <c r="AK73" s="410">
        <f t="shared" si="206"/>
        <v>0</v>
      </c>
      <c r="AL73" s="263"/>
      <c r="AM73" s="263"/>
      <c r="AN73" s="410">
        <f t="shared" si="207"/>
        <v>0</v>
      </c>
      <c r="AO73" s="263"/>
      <c r="AP73" s="263"/>
      <c r="AQ73" s="410">
        <f t="shared" si="208"/>
        <v>0</v>
      </c>
      <c r="AR73" s="263"/>
      <c r="AS73" s="263"/>
      <c r="AT73" s="262">
        <f t="shared" si="209"/>
        <v>0</v>
      </c>
      <c r="AU73" s="410">
        <f t="shared" si="210"/>
        <v>0</v>
      </c>
      <c r="AV73" s="263"/>
      <c r="AW73" s="263"/>
      <c r="AX73" s="410">
        <f t="shared" si="190"/>
        <v>0</v>
      </c>
      <c r="AY73" s="263"/>
      <c r="AZ73" s="263"/>
      <c r="BA73" s="262">
        <f t="shared" si="211"/>
        <v>0</v>
      </c>
      <c r="BB73" s="410">
        <f t="shared" si="212"/>
        <v>0</v>
      </c>
      <c r="BC73" s="263"/>
      <c r="BD73" s="263"/>
    </row>
    <row r="74" spans="1:56" ht="16.5" outlineLevel="2">
      <c r="A74" s="183"/>
      <c r="B74" s="26"/>
      <c r="F74" s="28" t="s">
        <v>139</v>
      </c>
      <c r="G74" s="48" t="s">
        <v>105</v>
      </c>
      <c r="H74" s="260">
        <f t="shared" si="193"/>
        <v>3120000</v>
      </c>
      <c r="I74" s="408">
        <f t="shared" si="194"/>
        <v>0</v>
      </c>
      <c r="J74" s="265">
        <f>SUM(J75)</f>
        <v>0</v>
      </c>
      <c r="K74" s="265">
        <f>SUM(K75)</f>
        <v>0</v>
      </c>
      <c r="L74" s="262">
        <f t="shared" si="195"/>
        <v>0</v>
      </c>
      <c r="M74" s="410">
        <f t="shared" si="196"/>
        <v>0</v>
      </c>
      <c r="N74" s="415">
        <f>SUM(N75)</f>
        <v>0</v>
      </c>
      <c r="O74" s="415">
        <f t="shared" ref="O74" si="213">SUM(O75)</f>
        <v>0</v>
      </c>
      <c r="P74" s="410">
        <f t="shared" si="197"/>
        <v>0</v>
      </c>
      <c r="Q74" s="415">
        <f>SUM(Q75)</f>
        <v>0</v>
      </c>
      <c r="R74" s="415">
        <f t="shared" ref="R74" si="214">SUM(R75)</f>
        <v>0</v>
      </c>
      <c r="S74" s="410">
        <f t="shared" si="198"/>
        <v>0</v>
      </c>
      <c r="T74" s="415">
        <f>SUM(T75)</f>
        <v>0</v>
      </c>
      <c r="U74" s="415">
        <f t="shared" ref="U74" si="215">SUM(U75)</f>
        <v>0</v>
      </c>
      <c r="V74" s="410">
        <f t="shared" si="199"/>
        <v>0</v>
      </c>
      <c r="W74" s="415">
        <f>SUM(W75)</f>
        <v>0</v>
      </c>
      <c r="X74" s="415">
        <f t="shared" ref="X74" si="216">SUM(X75)</f>
        <v>0</v>
      </c>
      <c r="Y74" s="410">
        <f t="shared" si="200"/>
        <v>0</v>
      </c>
      <c r="Z74" s="415">
        <f>SUM(Z75)</f>
        <v>0</v>
      </c>
      <c r="AA74" s="415">
        <f t="shared" ref="AA74" si="217">SUM(AA75)</f>
        <v>0</v>
      </c>
      <c r="AB74" s="262">
        <f t="shared" si="201"/>
        <v>0</v>
      </c>
      <c r="AC74" s="410">
        <f t="shared" si="202"/>
        <v>0</v>
      </c>
      <c r="AD74" s="415">
        <f>SUM(AD75)</f>
        <v>0</v>
      </c>
      <c r="AE74" s="415">
        <f t="shared" ref="AE74" si="218">SUM(AE75)</f>
        <v>0</v>
      </c>
      <c r="AF74" s="262">
        <f t="shared" si="203"/>
        <v>0</v>
      </c>
      <c r="AG74" s="410">
        <f t="shared" si="204"/>
        <v>0</v>
      </c>
      <c r="AH74" s="415">
        <f>SUM(AH75)</f>
        <v>0</v>
      </c>
      <c r="AI74" s="415">
        <f t="shared" ref="AI74" si="219">SUM(AI75)</f>
        <v>0</v>
      </c>
      <c r="AJ74" s="262">
        <f t="shared" si="205"/>
        <v>0</v>
      </c>
      <c r="AK74" s="410">
        <f t="shared" si="206"/>
        <v>0</v>
      </c>
      <c r="AL74" s="415">
        <f>SUM(AL75)</f>
        <v>0</v>
      </c>
      <c r="AM74" s="415">
        <f t="shared" ref="AM74" si="220">SUM(AM75)</f>
        <v>0</v>
      </c>
      <c r="AN74" s="410">
        <f t="shared" si="207"/>
        <v>0</v>
      </c>
      <c r="AO74" s="415">
        <f>SUM(AO75)</f>
        <v>0</v>
      </c>
      <c r="AP74" s="415">
        <f t="shared" ref="AP74" si="221">SUM(AP75)</f>
        <v>0</v>
      </c>
      <c r="AQ74" s="410">
        <f t="shared" si="208"/>
        <v>0</v>
      </c>
      <c r="AR74" s="415">
        <f>SUM(AR75)</f>
        <v>0</v>
      </c>
      <c r="AS74" s="415">
        <f t="shared" ref="AS74" si="222">SUM(AS75)</f>
        <v>0</v>
      </c>
      <c r="AT74" s="262">
        <f t="shared" si="209"/>
        <v>0</v>
      </c>
      <c r="AU74" s="410">
        <f t="shared" si="210"/>
        <v>0</v>
      </c>
      <c r="AV74" s="415">
        <f>SUM(AV75)</f>
        <v>0</v>
      </c>
      <c r="AW74" s="415">
        <f t="shared" ref="AW74" si="223">SUM(AW75)</f>
        <v>0</v>
      </c>
      <c r="AX74" s="410">
        <f t="shared" si="190"/>
        <v>0</v>
      </c>
      <c r="AY74" s="415">
        <f>SUM(AY75)</f>
        <v>0</v>
      </c>
      <c r="AZ74" s="415">
        <f t="shared" ref="AZ74" si="224">SUM(AZ75)</f>
        <v>0</v>
      </c>
      <c r="BA74" s="262">
        <f t="shared" si="211"/>
        <v>3120000</v>
      </c>
      <c r="BB74" s="410">
        <f t="shared" si="212"/>
        <v>3120000</v>
      </c>
      <c r="BC74" s="415">
        <f>SUM(BC75)</f>
        <v>3120000</v>
      </c>
      <c r="BD74" s="415">
        <f t="shared" ref="BD74" si="225">SUM(BD75)</f>
        <v>0</v>
      </c>
    </row>
    <row r="75" spans="1:56" ht="16.5" outlineLevel="3">
      <c r="A75" s="183"/>
      <c r="B75" s="26"/>
      <c r="D75" s="25"/>
      <c r="E75" s="184"/>
      <c r="F75" s="192" t="s">
        <v>778</v>
      </c>
      <c r="G75" s="44" t="s">
        <v>811</v>
      </c>
      <c r="H75" s="260">
        <f t="shared" si="193"/>
        <v>3120000</v>
      </c>
      <c r="I75" s="408">
        <f t="shared" si="194"/>
        <v>0</v>
      </c>
      <c r="J75" s="263"/>
      <c r="K75" s="413"/>
      <c r="L75" s="262">
        <f t="shared" si="195"/>
        <v>0</v>
      </c>
      <c r="M75" s="410">
        <f t="shared" si="196"/>
        <v>0</v>
      </c>
      <c r="N75" s="263"/>
      <c r="O75" s="263"/>
      <c r="P75" s="410">
        <f t="shared" si="197"/>
        <v>0</v>
      </c>
      <c r="Q75" s="263"/>
      <c r="R75" s="263"/>
      <c r="S75" s="410">
        <f t="shared" si="198"/>
        <v>0</v>
      </c>
      <c r="T75" s="263"/>
      <c r="U75" s="263"/>
      <c r="V75" s="410">
        <f t="shared" si="199"/>
        <v>0</v>
      </c>
      <c r="W75" s="263"/>
      <c r="X75" s="263"/>
      <c r="Y75" s="410">
        <f t="shared" si="200"/>
        <v>0</v>
      </c>
      <c r="Z75" s="263"/>
      <c r="AA75" s="263"/>
      <c r="AB75" s="262">
        <f t="shared" si="201"/>
        <v>0</v>
      </c>
      <c r="AC75" s="410">
        <f t="shared" si="202"/>
        <v>0</v>
      </c>
      <c r="AD75" s="263"/>
      <c r="AE75" s="263"/>
      <c r="AF75" s="262">
        <f t="shared" si="203"/>
        <v>0</v>
      </c>
      <c r="AG75" s="410">
        <f t="shared" si="204"/>
        <v>0</v>
      </c>
      <c r="AH75" s="263"/>
      <c r="AI75" s="263"/>
      <c r="AJ75" s="262">
        <f t="shared" si="205"/>
        <v>0</v>
      </c>
      <c r="AK75" s="410">
        <f t="shared" si="206"/>
        <v>0</v>
      </c>
      <c r="AL75" s="263"/>
      <c r="AM75" s="263"/>
      <c r="AN75" s="410">
        <f t="shared" si="207"/>
        <v>0</v>
      </c>
      <c r="AO75" s="263"/>
      <c r="AP75" s="263"/>
      <c r="AQ75" s="410">
        <f t="shared" si="208"/>
        <v>0</v>
      </c>
      <c r="AR75" s="263"/>
      <c r="AS75" s="263"/>
      <c r="AT75" s="262">
        <f t="shared" si="209"/>
        <v>0</v>
      </c>
      <c r="AU75" s="410">
        <f t="shared" si="210"/>
        <v>0</v>
      </c>
      <c r="AV75" s="263"/>
      <c r="AW75" s="263"/>
      <c r="AX75" s="410">
        <f t="shared" si="190"/>
        <v>0</v>
      </c>
      <c r="AY75" s="263"/>
      <c r="AZ75" s="263"/>
      <c r="BA75" s="262">
        <f t="shared" si="211"/>
        <v>3120000</v>
      </c>
      <c r="BB75" s="410">
        <f t="shared" si="212"/>
        <v>3120000</v>
      </c>
      <c r="BC75" s="263">
        <v>3120000</v>
      </c>
      <c r="BD75" s="263"/>
    </row>
    <row r="76" spans="1:56" ht="16.5" outlineLevel="1">
      <c r="A76" s="183"/>
      <c r="B76" s="26"/>
      <c r="D76" s="24" t="s">
        <v>479</v>
      </c>
      <c r="E76" s="83" t="s">
        <v>106</v>
      </c>
      <c r="F76" s="49"/>
      <c r="G76" s="185"/>
      <c r="H76" s="260">
        <f t="shared" si="193"/>
        <v>35540000</v>
      </c>
      <c r="I76" s="408">
        <f t="shared" si="194"/>
        <v>0</v>
      </c>
      <c r="J76" s="265">
        <f>SUM(J77,J82,J87,J89)</f>
        <v>0</v>
      </c>
      <c r="K76" s="414">
        <f>SUM(K77:K89)</f>
        <v>0</v>
      </c>
      <c r="L76" s="262">
        <f t="shared" si="195"/>
        <v>21011000</v>
      </c>
      <c r="M76" s="410">
        <f t="shared" si="196"/>
        <v>5195000</v>
      </c>
      <c r="N76" s="415">
        <f>SUM(N77,N82,N87,N89)</f>
        <v>4522000</v>
      </c>
      <c r="O76" s="415">
        <f>SUM(O77,O82,O87,O89)</f>
        <v>673000</v>
      </c>
      <c r="P76" s="410">
        <f t="shared" si="197"/>
        <v>3823000</v>
      </c>
      <c r="Q76" s="415">
        <f>SUM(Q77,Q82,Q87,Q89)</f>
        <v>3360000</v>
      </c>
      <c r="R76" s="415">
        <f>SUM(R77,R82,R87,R89)</f>
        <v>463000</v>
      </c>
      <c r="S76" s="410">
        <f t="shared" si="198"/>
        <v>4356000</v>
      </c>
      <c r="T76" s="415">
        <f>SUM(T77,T82,T87,T89)</f>
        <v>3840000</v>
      </c>
      <c r="U76" s="415">
        <f>SUM(U77,U82,U87,U89)</f>
        <v>516000</v>
      </c>
      <c r="V76" s="410">
        <f t="shared" si="199"/>
        <v>3684000</v>
      </c>
      <c r="W76" s="415">
        <f>SUM(W77,W82,W87,W89)</f>
        <v>3240000</v>
      </c>
      <c r="X76" s="415">
        <f>SUM(X77,X82,X87,X89)</f>
        <v>444000</v>
      </c>
      <c r="Y76" s="410">
        <f t="shared" si="200"/>
        <v>3953000</v>
      </c>
      <c r="Z76" s="415">
        <f>SUM(Z77,Z82,Z87,Z89)</f>
        <v>3480000</v>
      </c>
      <c r="AA76" s="415">
        <f>SUM(AA77,AA82,AA87,AA89)</f>
        <v>473000</v>
      </c>
      <c r="AB76" s="262">
        <f t="shared" si="201"/>
        <v>0</v>
      </c>
      <c r="AC76" s="410">
        <f t="shared" si="202"/>
        <v>0</v>
      </c>
      <c r="AD76" s="415">
        <f>SUM(AD77,AD82,AD87,AD89)</f>
        <v>0</v>
      </c>
      <c r="AE76" s="415">
        <f>SUM(AE77,AE82,AE87,AE89)</f>
        <v>0</v>
      </c>
      <c r="AF76" s="262">
        <f t="shared" si="203"/>
        <v>3029000</v>
      </c>
      <c r="AG76" s="410">
        <f t="shared" si="204"/>
        <v>3029000</v>
      </c>
      <c r="AH76" s="415">
        <f>SUM(AH77,AH82,AH87,AH89)</f>
        <v>2860000</v>
      </c>
      <c r="AI76" s="415">
        <f>SUM(AI77,AI82,AI87,AI89)</f>
        <v>169000</v>
      </c>
      <c r="AJ76" s="262">
        <f t="shared" si="205"/>
        <v>0</v>
      </c>
      <c r="AK76" s="410">
        <f t="shared" si="206"/>
        <v>0</v>
      </c>
      <c r="AL76" s="415">
        <f>SUM(AL77,AL82,AL87,AL89)</f>
        <v>0</v>
      </c>
      <c r="AM76" s="415">
        <f>SUM(AM77,AM82,AM87,AM89)</f>
        <v>0</v>
      </c>
      <c r="AN76" s="410">
        <f t="shared" si="207"/>
        <v>0</v>
      </c>
      <c r="AO76" s="415">
        <f>SUM(AO77,AO82,AO87,AO89)</f>
        <v>0</v>
      </c>
      <c r="AP76" s="415">
        <f>SUM(AP77,AP82,AP87,AP89)</f>
        <v>0</v>
      </c>
      <c r="AQ76" s="410">
        <f t="shared" si="208"/>
        <v>0</v>
      </c>
      <c r="AR76" s="415">
        <f>SUM(AR77,AR82,AR87,AR89)</f>
        <v>0</v>
      </c>
      <c r="AS76" s="415">
        <f>SUM(AS77,AS82,AS87,AS89)</f>
        <v>0</v>
      </c>
      <c r="AT76" s="262">
        <f t="shared" si="209"/>
        <v>7312000</v>
      </c>
      <c r="AU76" s="410">
        <f t="shared" si="210"/>
        <v>3504000</v>
      </c>
      <c r="AV76" s="415">
        <f>SUM(AV77,AV82,AV87,AV89)</f>
        <v>3298000</v>
      </c>
      <c r="AW76" s="415">
        <f>SUM(AW77,AW82,AW87,AW89)</f>
        <v>206000</v>
      </c>
      <c r="AX76" s="410">
        <f t="shared" si="190"/>
        <v>3808000</v>
      </c>
      <c r="AY76" s="415">
        <f>SUM(AY77,AY82,AY87,AY89)</f>
        <v>3596000</v>
      </c>
      <c r="AZ76" s="415">
        <f>SUM(AZ77,AZ82,AZ87,AZ89)</f>
        <v>212000</v>
      </c>
      <c r="BA76" s="262">
        <f t="shared" si="211"/>
        <v>4188000</v>
      </c>
      <c r="BB76" s="410">
        <f t="shared" si="212"/>
        <v>4188000</v>
      </c>
      <c r="BC76" s="415">
        <f>SUM(BC77,BC82,BC87,BC89)</f>
        <v>4188000</v>
      </c>
      <c r="BD76" s="415">
        <f>SUM(BD77,BD82,BD87,BD89)</f>
        <v>0</v>
      </c>
    </row>
    <row r="77" spans="1:56" ht="16.5" outlineLevel="2">
      <c r="A77" s="183"/>
      <c r="B77" s="26"/>
      <c r="D77" s="25"/>
      <c r="E77" s="184"/>
      <c r="F77" s="28" t="s">
        <v>480</v>
      </c>
      <c r="G77" s="48" t="s">
        <v>107</v>
      </c>
      <c r="H77" s="260">
        <f t="shared" si="193"/>
        <v>1261000</v>
      </c>
      <c r="I77" s="408">
        <f t="shared" si="194"/>
        <v>0</v>
      </c>
      <c r="J77" s="265">
        <f>SUM(J78:J81)</f>
        <v>0</v>
      </c>
      <c r="K77" s="265">
        <f>SUM(K78:K81)</f>
        <v>0</v>
      </c>
      <c r="L77" s="262">
        <f t="shared" si="195"/>
        <v>845000</v>
      </c>
      <c r="M77" s="410">
        <f t="shared" si="196"/>
        <v>257000</v>
      </c>
      <c r="N77" s="415">
        <f>SUM(N78:N81)</f>
        <v>226000</v>
      </c>
      <c r="O77" s="415">
        <f>SUM(O78:O81)</f>
        <v>31000</v>
      </c>
      <c r="P77" s="410">
        <f t="shared" si="197"/>
        <v>271000</v>
      </c>
      <c r="Q77" s="415">
        <f>SUM(Q78:Q81)</f>
        <v>240000</v>
      </c>
      <c r="R77" s="415">
        <f>SUM(R78:R81)</f>
        <v>31000</v>
      </c>
      <c r="S77" s="410">
        <f t="shared" si="198"/>
        <v>0</v>
      </c>
      <c r="T77" s="415">
        <f>SUM(T78:T81)</f>
        <v>0</v>
      </c>
      <c r="U77" s="415">
        <f>SUM(U78:U81)</f>
        <v>0</v>
      </c>
      <c r="V77" s="410">
        <f t="shared" si="199"/>
        <v>276000</v>
      </c>
      <c r="W77" s="415">
        <f>SUM(W78:W81)</f>
        <v>240000</v>
      </c>
      <c r="X77" s="415">
        <f>SUM(X78:X81)</f>
        <v>36000</v>
      </c>
      <c r="Y77" s="410">
        <f t="shared" si="200"/>
        <v>41000</v>
      </c>
      <c r="Z77" s="415">
        <f>SUM(Z78:Z81)</f>
        <v>36000</v>
      </c>
      <c r="AA77" s="415">
        <f>SUM(AA78:AA81)</f>
        <v>5000</v>
      </c>
      <c r="AB77" s="262">
        <f t="shared" si="201"/>
        <v>0</v>
      </c>
      <c r="AC77" s="410">
        <f t="shared" si="202"/>
        <v>0</v>
      </c>
      <c r="AD77" s="415">
        <f>SUM(AD78:AD81)</f>
        <v>0</v>
      </c>
      <c r="AE77" s="415">
        <f>SUM(AE78:AE81)</f>
        <v>0</v>
      </c>
      <c r="AF77" s="262">
        <f t="shared" si="203"/>
        <v>17000</v>
      </c>
      <c r="AG77" s="410">
        <f t="shared" si="204"/>
        <v>17000</v>
      </c>
      <c r="AH77" s="415">
        <f>SUM(AH78:AH81)</f>
        <v>16000</v>
      </c>
      <c r="AI77" s="415">
        <f>SUM(AI78:AI81)</f>
        <v>1000</v>
      </c>
      <c r="AJ77" s="262">
        <f t="shared" si="205"/>
        <v>0</v>
      </c>
      <c r="AK77" s="410">
        <f t="shared" si="206"/>
        <v>0</v>
      </c>
      <c r="AL77" s="415">
        <f>SUM(AL78:AL81)</f>
        <v>0</v>
      </c>
      <c r="AM77" s="415">
        <f>SUM(AM78:AM81)</f>
        <v>0</v>
      </c>
      <c r="AN77" s="410">
        <f t="shared" si="207"/>
        <v>0</v>
      </c>
      <c r="AO77" s="415">
        <f>SUM(AO78:AO81)</f>
        <v>0</v>
      </c>
      <c r="AP77" s="415">
        <f>SUM(AP78:AP81)</f>
        <v>0</v>
      </c>
      <c r="AQ77" s="410">
        <f t="shared" si="208"/>
        <v>0</v>
      </c>
      <c r="AR77" s="415">
        <f>SUM(AR78:AR81)</f>
        <v>0</v>
      </c>
      <c r="AS77" s="415">
        <f>SUM(AS78:AS81)</f>
        <v>0</v>
      </c>
      <c r="AT77" s="262">
        <f t="shared" si="209"/>
        <v>87000</v>
      </c>
      <c r="AU77" s="410">
        <f t="shared" si="210"/>
        <v>87000</v>
      </c>
      <c r="AV77" s="415">
        <f>SUM(AV78:AV81)</f>
        <v>82000</v>
      </c>
      <c r="AW77" s="415">
        <f>SUM(AW78:AW81)</f>
        <v>5000</v>
      </c>
      <c r="AX77" s="410">
        <f t="shared" si="190"/>
        <v>0</v>
      </c>
      <c r="AY77" s="415">
        <f>SUM(AY78:AY81)</f>
        <v>0</v>
      </c>
      <c r="AZ77" s="415">
        <f>SUM(AZ78:AZ81)</f>
        <v>0</v>
      </c>
      <c r="BA77" s="262">
        <f t="shared" si="211"/>
        <v>312000</v>
      </c>
      <c r="BB77" s="410">
        <f t="shared" si="212"/>
        <v>312000</v>
      </c>
      <c r="BC77" s="415">
        <f>SUM(BC78:BC81)</f>
        <v>312000</v>
      </c>
      <c r="BD77" s="415">
        <f>SUM(BD78:BD81)</f>
        <v>0</v>
      </c>
    </row>
    <row r="78" spans="1:56" ht="16.5" outlineLevel="3">
      <c r="A78" s="183"/>
      <c r="B78" s="26"/>
      <c r="D78" s="25"/>
      <c r="E78" s="184"/>
      <c r="F78" s="192" t="s">
        <v>778</v>
      </c>
      <c r="G78" s="44" t="s">
        <v>812</v>
      </c>
      <c r="H78" s="260">
        <f t="shared" si="193"/>
        <v>1152000</v>
      </c>
      <c r="I78" s="408">
        <f t="shared" si="194"/>
        <v>0</v>
      </c>
      <c r="J78" s="263"/>
      <c r="K78" s="413"/>
      <c r="L78" s="262">
        <f t="shared" si="195"/>
        <v>742000</v>
      </c>
      <c r="M78" s="410">
        <f t="shared" si="196"/>
        <v>226000</v>
      </c>
      <c r="N78" s="263">
        <v>226000</v>
      </c>
      <c r="O78" s="263"/>
      <c r="P78" s="410">
        <f t="shared" si="197"/>
        <v>240000</v>
      </c>
      <c r="Q78" s="263">
        <v>240000</v>
      </c>
      <c r="R78" s="263"/>
      <c r="S78" s="410">
        <f t="shared" si="198"/>
        <v>0</v>
      </c>
      <c r="T78" s="263"/>
      <c r="U78" s="263"/>
      <c r="V78" s="410">
        <f t="shared" si="199"/>
        <v>240000</v>
      </c>
      <c r="W78" s="263">
        <v>240000</v>
      </c>
      <c r="X78" s="263"/>
      <c r="Y78" s="410">
        <f t="shared" si="200"/>
        <v>36000</v>
      </c>
      <c r="Z78" s="263">
        <v>36000</v>
      </c>
      <c r="AA78" s="263"/>
      <c r="AB78" s="262">
        <f t="shared" si="201"/>
        <v>0</v>
      </c>
      <c r="AC78" s="410">
        <f t="shared" si="202"/>
        <v>0</v>
      </c>
      <c r="AD78" s="263"/>
      <c r="AE78" s="263"/>
      <c r="AF78" s="262">
        <f t="shared" si="203"/>
        <v>16000</v>
      </c>
      <c r="AG78" s="410">
        <f t="shared" si="204"/>
        <v>16000</v>
      </c>
      <c r="AH78" s="263">
        <v>16000</v>
      </c>
      <c r="AI78" s="263"/>
      <c r="AJ78" s="262">
        <f t="shared" si="205"/>
        <v>0</v>
      </c>
      <c r="AK78" s="410">
        <f t="shared" si="206"/>
        <v>0</v>
      </c>
      <c r="AL78" s="263"/>
      <c r="AM78" s="263"/>
      <c r="AN78" s="410">
        <f t="shared" si="207"/>
        <v>0</v>
      </c>
      <c r="AO78" s="263"/>
      <c r="AP78" s="263"/>
      <c r="AQ78" s="410">
        <f t="shared" si="208"/>
        <v>0</v>
      </c>
      <c r="AR78" s="263"/>
      <c r="AS78" s="263"/>
      <c r="AT78" s="262">
        <f t="shared" si="209"/>
        <v>82000</v>
      </c>
      <c r="AU78" s="410">
        <f t="shared" si="210"/>
        <v>82000</v>
      </c>
      <c r="AV78" s="263">
        <v>82000</v>
      </c>
      <c r="AW78" s="263"/>
      <c r="AX78" s="410">
        <f t="shared" si="190"/>
        <v>0</v>
      </c>
      <c r="AY78" s="263"/>
      <c r="AZ78" s="263"/>
      <c r="BA78" s="262">
        <f t="shared" si="211"/>
        <v>312000</v>
      </c>
      <c r="BB78" s="410">
        <f t="shared" si="212"/>
        <v>312000</v>
      </c>
      <c r="BC78" s="263">
        <v>312000</v>
      </c>
      <c r="BD78" s="263"/>
    </row>
    <row r="79" spans="1:56" ht="16.5" outlineLevel="3">
      <c r="A79" s="183"/>
      <c r="B79" s="26"/>
      <c r="D79" s="25"/>
      <c r="E79" s="184"/>
      <c r="F79" s="192" t="s">
        <v>779</v>
      </c>
      <c r="G79" s="44" t="s">
        <v>813</v>
      </c>
      <c r="H79" s="260">
        <f t="shared" si="193"/>
        <v>109000</v>
      </c>
      <c r="I79" s="408">
        <f t="shared" si="194"/>
        <v>0</v>
      </c>
      <c r="J79" s="263"/>
      <c r="K79" s="413"/>
      <c r="L79" s="262">
        <f t="shared" si="195"/>
        <v>103000</v>
      </c>
      <c r="M79" s="410">
        <f t="shared" si="196"/>
        <v>31000</v>
      </c>
      <c r="N79" s="263">
        <v>0</v>
      </c>
      <c r="O79" s="263">
        <v>31000</v>
      </c>
      <c r="P79" s="410">
        <f t="shared" si="197"/>
        <v>31000</v>
      </c>
      <c r="Q79" s="263">
        <v>0</v>
      </c>
      <c r="R79" s="263">
        <v>31000</v>
      </c>
      <c r="S79" s="410">
        <f t="shared" si="198"/>
        <v>0</v>
      </c>
      <c r="T79" s="263"/>
      <c r="U79" s="263"/>
      <c r="V79" s="410">
        <f t="shared" si="199"/>
        <v>36000</v>
      </c>
      <c r="W79" s="263"/>
      <c r="X79" s="263">
        <v>36000</v>
      </c>
      <c r="Y79" s="410">
        <f t="shared" si="200"/>
        <v>5000</v>
      </c>
      <c r="Z79" s="263"/>
      <c r="AA79" s="263">
        <v>5000</v>
      </c>
      <c r="AB79" s="262">
        <f t="shared" si="201"/>
        <v>0</v>
      </c>
      <c r="AC79" s="410">
        <f t="shared" si="202"/>
        <v>0</v>
      </c>
      <c r="AD79" s="263"/>
      <c r="AE79" s="263"/>
      <c r="AF79" s="262">
        <f t="shared" si="203"/>
        <v>1000</v>
      </c>
      <c r="AG79" s="410">
        <f t="shared" si="204"/>
        <v>1000</v>
      </c>
      <c r="AH79" s="263"/>
      <c r="AI79" s="263">
        <v>1000</v>
      </c>
      <c r="AJ79" s="262">
        <f t="shared" si="205"/>
        <v>0</v>
      </c>
      <c r="AK79" s="410">
        <f t="shared" si="206"/>
        <v>0</v>
      </c>
      <c r="AL79" s="263"/>
      <c r="AM79" s="263"/>
      <c r="AN79" s="410">
        <f t="shared" si="207"/>
        <v>0</v>
      </c>
      <c r="AO79" s="263"/>
      <c r="AP79" s="263"/>
      <c r="AQ79" s="410">
        <f t="shared" si="208"/>
        <v>0</v>
      </c>
      <c r="AR79" s="263"/>
      <c r="AS79" s="263"/>
      <c r="AT79" s="262">
        <f t="shared" si="209"/>
        <v>5000</v>
      </c>
      <c r="AU79" s="410">
        <f t="shared" si="210"/>
        <v>5000</v>
      </c>
      <c r="AV79" s="263"/>
      <c r="AW79" s="263">
        <v>5000</v>
      </c>
      <c r="AX79" s="410">
        <f t="shared" si="190"/>
        <v>0</v>
      </c>
      <c r="AY79" s="263"/>
      <c r="AZ79" s="263"/>
      <c r="BA79" s="262">
        <f t="shared" si="211"/>
        <v>0</v>
      </c>
      <c r="BB79" s="410">
        <f t="shared" si="212"/>
        <v>0</v>
      </c>
      <c r="BC79" s="263"/>
      <c r="BD79" s="263"/>
    </row>
    <row r="80" spans="1:56" ht="16.5" outlineLevel="3">
      <c r="A80" s="183"/>
      <c r="B80" s="26"/>
      <c r="D80" s="25"/>
      <c r="E80" s="184"/>
      <c r="F80" s="192" t="s">
        <v>776</v>
      </c>
      <c r="G80" s="44" t="s">
        <v>814</v>
      </c>
      <c r="H80" s="260">
        <f t="shared" si="193"/>
        <v>0</v>
      </c>
      <c r="I80" s="408">
        <f t="shared" si="194"/>
        <v>0</v>
      </c>
      <c r="J80" s="263"/>
      <c r="K80" s="413"/>
      <c r="L80" s="262">
        <f t="shared" si="195"/>
        <v>0</v>
      </c>
      <c r="M80" s="410">
        <f t="shared" si="196"/>
        <v>0</v>
      </c>
      <c r="N80" s="263"/>
      <c r="O80" s="263"/>
      <c r="P80" s="410">
        <f t="shared" si="197"/>
        <v>0</v>
      </c>
      <c r="Q80" s="263"/>
      <c r="R80" s="263"/>
      <c r="S80" s="410">
        <f t="shared" si="198"/>
        <v>0</v>
      </c>
      <c r="T80" s="263"/>
      <c r="U80" s="263"/>
      <c r="V80" s="410">
        <f t="shared" si="199"/>
        <v>0</v>
      </c>
      <c r="W80" s="263"/>
      <c r="X80" s="263"/>
      <c r="Y80" s="410">
        <f t="shared" si="200"/>
        <v>0</v>
      </c>
      <c r="Z80" s="263"/>
      <c r="AA80" s="263"/>
      <c r="AB80" s="262">
        <f t="shared" si="201"/>
        <v>0</v>
      </c>
      <c r="AC80" s="410">
        <f t="shared" si="202"/>
        <v>0</v>
      </c>
      <c r="AD80" s="263"/>
      <c r="AE80" s="263"/>
      <c r="AF80" s="262">
        <f t="shared" si="203"/>
        <v>0</v>
      </c>
      <c r="AG80" s="410">
        <f t="shared" si="204"/>
        <v>0</v>
      </c>
      <c r="AH80" s="263"/>
      <c r="AI80" s="263"/>
      <c r="AJ80" s="262">
        <f t="shared" si="205"/>
        <v>0</v>
      </c>
      <c r="AK80" s="410">
        <f t="shared" si="206"/>
        <v>0</v>
      </c>
      <c r="AL80" s="263"/>
      <c r="AM80" s="263"/>
      <c r="AN80" s="410">
        <f t="shared" si="207"/>
        <v>0</v>
      </c>
      <c r="AO80" s="263"/>
      <c r="AP80" s="263"/>
      <c r="AQ80" s="410">
        <f t="shared" si="208"/>
        <v>0</v>
      </c>
      <c r="AR80" s="263"/>
      <c r="AS80" s="263"/>
      <c r="AT80" s="262">
        <f t="shared" si="209"/>
        <v>0</v>
      </c>
      <c r="AU80" s="410">
        <f t="shared" si="210"/>
        <v>0</v>
      </c>
      <c r="AV80" s="263"/>
      <c r="AW80" s="263"/>
      <c r="AX80" s="410">
        <f t="shared" si="190"/>
        <v>0</v>
      </c>
      <c r="AY80" s="263"/>
      <c r="AZ80" s="263"/>
      <c r="BA80" s="262">
        <f t="shared" si="211"/>
        <v>0</v>
      </c>
      <c r="BB80" s="410">
        <f t="shared" si="212"/>
        <v>0</v>
      </c>
      <c r="BC80" s="263"/>
      <c r="BD80" s="263"/>
    </row>
    <row r="81" spans="1:56" ht="16.5" outlineLevel="3">
      <c r="A81" s="183"/>
      <c r="B81" s="26"/>
      <c r="D81" s="25"/>
      <c r="E81" s="184"/>
      <c r="F81" s="192" t="s">
        <v>780</v>
      </c>
      <c r="G81" s="44" t="s">
        <v>815</v>
      </c>
      <c r="H81" s="260">
        <f t="shared" si="193"/>
        <v>0</v>
      </c>
      <c r="I81" s="408">
        <f t="shared" si="194"/>
        <v>0</v>
      </c>
      <c r="J81" s="263"/>
      <c r="K81" s="413"/>
      <c r="L81" s="262">
        <f t="shared" si="195"/>
        <v>0</v>
      </c>
      <c r="M81" s="410">
        <f t="shared" si="196"/>
        <v>0</v>
      </c>
      <c r="N81" s="263"/>
      <c r="O81" s="263"/>
      <c r="P81" s="410">
        <f t="shared" si="197"/>
        <v>0</v>
      </c>
      <c r="Q81" s="263"/>
      <c r="R81" s="263"/>
      <c r="S81" s="410">
        <f t="shared" si="198"/>
        <v>0</v>
      </c>
      <c r="T81" s="263"/>
      <c r="U81" s="263"/>
      <c r="V81" s="410">
        <f t="shared" si="199"/>
        <v>0</v>
      </c>
      <c r="W81" s="263"/>
      <c r="X81" s="263"/>
      <c r="Y81" s="410">
        <f t="shared" si="200"/>
        <v>0</v>
      </c>
      <c r="Z81" s="263"/>
      <c r="AA81" s="263"/>
      <c r="AB81" s="262">
        <f t="shared" si="201"/>
        <v>0</v>
      </c>
      <c r="AC81" s="410">
        <f t="shared" si="202"/>
        <v>0</v>
      </c>
      <c r="AD81" s="263"/>
      <c r="AE81" s="263"/>
      <c r="AF81" s="262">
        <f t="shared" si="203"/>
        <v>0</v>
      </c>
      <c r="AG81" s="410">
        <f t="shared" si="204"/>
        <v>0</v>
      </c>
      <c r="AH81" s="263"/>
      <c r="AI81" s="263"/>
      <c r="AJ81" s="262">
        <f t="shared" si="205"/>
        <v>0</v>
      </c>
      <c r="AK81" s="410">
        <f t="shared" si="206"/>
        <v>0</v>
      </c>
      <c r="AL81" s="263"/>
      <c r="AM81" s="263"/>
      <c r="AN81" s="410">
        <f t="shared" si="207"/>
        <v>0</v>
      </c>
      <c r="AO81" s="263"/>
      <c r="AP81" s="263"/>
      <c r="AQ81" s="410">
        <f t="shared" si="208"/>
        <v>0</v>
      </c>
      <c r="AR81" s="263"/>
      <c r="AS81" s="263"/>
      <c r="AT81" s="262">
        <f t="shared" si="209"/>
        <v>0</v>
      </c>
      <c r="AU81" s="410">
        <f t="shared" si="210"/>
        <v>0</v>
      </c>
      <c r="AV81" s="263"/>
      <c r="AW81" s="263"/>
      <c r="AX81" s="410">
        <f t="shared" si="190"/>
        <v>0</v>
      </c>
      <c r="AY81" s="263"/>
      <c r="AZ81" s="263"/>
      <c r="BA81" s="262">
        <f t="shared" si="211"/>
        <v>0</v>
      </c>
      <c r="BB81" s="410">
        <f t="shared" si="212"/>
        <v>0</v>
      </c>
      <c r="BC81" s="263"/>
      <c r="BD81" s="263"/>
    </row>
    <row r="82" spans="1:56" ht="16.5" outlineLevel="2">
      <c r="A82" s="183"/>
      <c r="B82" s="26"/>
      <c r="F82" s="28" t="s">
        <v>481</v>
      </c>
      <c r="G82" s="48" t="s">
        <v>108</v>
      </c>
      <c r="H82" s="260">
        <f t="shared" si="193"/>
        <v>33883000</v>
      </c>
      <c r="I82" s="408">
        <f t="shared" si="194"/>
        <v>0</v>
      </c>
      <c r="J82" s="265">
        <f>SUM(J83:J86)</f>
        <v>0</v>
      </c>
      <c r="K82" s="265">
        <f>SUM(K83:K86)</f>
        <v>0</v>
      </c>
      <c r="L82" s="262">
        <f t="shared" si="195"/>
        <v>20166000</v>
      </c>
      <c r="M82" s="410">
        <f t="shared" si="196"/>
        <v>4938000</v>
      </c>
      <c r="N82" s="415">
        <f>SUM(N83:N86)</f>
        <v>4296000</v>
      </c>
      <c r="O82" s="415">
        <f t="shared" ref="O82" si="226">SUM(O83:O86)</f>
        <v>642000</v>
      </c>
      <c r="P82" s="410">
        <f t="shared" si="197"/>
        <v>3552000</v>
      </c>
      <c r="Q82" s="415">
        <f>SUM(Q83:Q86)</f>
        <v>3120000</v>
      </c>
      <c r="R82" s="415">
        <f t="shared" ref="R82" si="227">SUM(R83:R86)</f>
        <v>432000</v>
      </c>
      <c r="S82" s="410">
        <f t="shared" si="198"/>
        <v>4356000</v>
      </c>
      <c r="T82" s="415">
        <f>SUM(T83:T86)</f>
        <v>3840000</v>
      </c>
      <c r="U82" s="415">
        <f t="shared" ref="U82" si="228">SUM(U83:U86)</f>
        <v>516000</v>
      </c>
      <c r="V82" s="410">
        <f t="shared" si="199"/>
        <v>3408000</v>
      </c>
      <c r="W82" s="415">
        <f>SUM(W83:W86)</f>
        <v>3000000</v>
      </c>
      <c r="X82" s="415">
        <f t="shared" ref="X82" si="229">SUM(X83:X86)</f>
        <v>408000</v>
      </c>
      <c r="Y82" s="410">
        <f t="shared" si="200"/>
        <v>3912000</v>
      </c>
      <c r="Z82" s="415">
        <f>SUM(Z83:Z86)</f>
        <v>3444000</v>
      </c>
      <c r="AA82" s="415">
        <f t="shared" ref="AA82" si="230">SUM(AA83:AA86)</f>
        <v>468000</v>
      </c>
      <c r="AB82" s="262">
        <f t="shared" si="201"/>
        <v>0</v>
      </c>
      <c r="AC82" s="410">
        <f t="shared" si="202"/>
        <v>0</v>
      </c>
      <c r="AD82" s="415">
        <f>SUM(AD83:AD86)</f>
        <v>0</v>
      </c>
      <c r="AE82" s="415">
        <f t="shared" ref="AE82" si="231">SUM(AE83:AE86)</f>
        <v>0</v>
      </c>
      <c r="AF82" s="262">
        <f t="shared" si="203"/>
        <v>3012000</v>
      </c>
      <c r="AG82" s="410">
        <f t="shared" si="204"/>
        <v>3012000</v>
      </c>
      <c r="AH82" s="415">
        <f>SUM(AH83:AH86)</f>
        <v>2844000</v>
      </c>
      <c r="AI82" s="415">
        <f t="shared" ref="AI82" si="232">SUM(AI83:AI86)</f>
        <v>168000</v>
      </c>
      <c r="AJ82" s="262">
        <f t="shared" si="205"/>
        <v>0</v>
      </c>
      <c r="AK82" s="410">
        <f t="shared" si="206"/>
        <v>0</v>
      </c>
      <c r="AL82" s="415">
        <f>SUM(AL83:AL86)</f>
        <v>0</v>
      </c>
      <c r="AM82" s="415">
        <f t="shared" ref="AM82" si="233">SUM(AM83:AM86)</f>
        <v>0</v>
      </c>
      <c r="AN82" s="410">
        <f t="shared" si="207"/>
        <v>0</v>
      </c>
      <c r="AO82" s="415">
        <f>SUM(AO83:AO86)</f>
        <v>0</v>
      </c>
      <c r="AP82" s="415">
        <f t="shared" ref="AP82" si="234">SUM(AP83:AP86)</f>
        <v>0</v>
      </c>
      <c r="AQ82" s="410">
        <f t="shared" si="208"/>
        <v>0</v>
      </c>
      <c r="AR82" s="415">
        <f>SUM(AR83:AR86)</f>
        <v>0</v>
      </c>
      <c r="AS82" s="415">
        <f t="shared" ref="AS82" si="235">SUM(AS83:AS86)</f>
        <v>0</v>
      </c>
      <c r="AT82" s="262">
        <f t="shared" si="209"/>
        <v>7225000</v>
      </c>
      <c r="AU82" s="410">
        <f t="shared" si="210"/>
        <v>3417000</v>
      </c>
      <c r="AV82" s="415">
        <f>SUM(AV83:AV86)</f>
        <v>3216000</v>
      </c>
      <c r="AW82" s="415">
        <f t="shared" ref="AW82" si="236">SUM(AW83:AW86)</f>
        <v>201000</v>
      </c>
      <c r="AX82" s="410">
        <f t="shared" si="190"/>
        <v>3808000</v>
      </c>
      <c r="AY82" s="415">
        <f>SUM(AY83:AY86)</f>
        <v>3596000</v>
      </c>
      <c r="AZ82" s="415">
        <f t="shared" ref="AZ82" si="237">SUM(AZ83:AZ86)</f>
        <v>212000</v>
      </c>
      <c r="BA82" s="262">
        <f t="shared" si="211"/>
        <v>3480000</v>
      </c>
      <c r="BB82" s="410">
        <f t="shared" si="212"/>
        <v>3480000</v>
      </c>
      <c r="BC82" s="415">
        <f>SUM(BC83:BC86)</f>
        <v>3480000</v>
      </c>
      <c r="BD82" s="415">
        <f t="shared" ref="BD82" si="238">SUM(BD83:BD86)</f>
        <v>0</v>
      </c>
    </row>
    <row r="83" spans="1:56" ht="16.5" outlineLevel="3">
      <c r="A83" s="183"/>
      <c r="B83" s="26"/>
      <c r="D83" s="25"/>
      <c r="E83" s="184"/>
      <c r="F83" s="192" t="s">
        <v>778</v>
      </c>
      <c r="G83" s="44" t="s">
        <v>816</v>
      </c>
      <c r="H83" s="260">
        <f t="shared" si="193"/>
        <v>30836000</v>
      </c>
      <c r="I83" s="408">
        <f t="shared" si="194"/>
        <v>0</v>
      </c>
      <c r="J83" s="263"/>
      <c r="K83" s="413"/>
      <c r="L83" s="262">
        <f t="shared" si="195"/>
        <v>17700000</v>
      </c>
      <c r="M83" s="410">
        <f t="shared" si="196"/>
        <v>4296000</v>
      </c>
      <c r="N83" s="263">
        <v>4296000</v>
      </c>
      <c r="O83" s="263"/>
      <c r="P83" s="410">
        <f t="shared" si="197"/>
        <v>3120000</v>
      </c>
      <c r="Q83" s="263">
        <v>3120000</v>
      </c>
      <c r="R83" s="263"/>
      <c r="S83" s="410">
        <f t="shared" si="198"/>
        <v>3840000</v>
      </c>
      <c r="T83" s="263">
        <v>3840000</v>
      </c>
      <c r="U83" s="263"/>
      <c r="V83" s="410">
        <f t="shared" si="199"/>
        <v>3000000</v>
      </c>
      <c r="W83" s="263">
        <v>3000000</v>
      </c>
      <c r="X83" s="263"/>
      <c r="Y83" s="410">
        <f t="shared" si="200"/>
        <v>3444000</v>
      </c>
      <c r="Z83" s="263">
        <v>3444000</v>
      </c>
      <c r="AA83" s="263"/>
      <c r="AB83" s="262">
        <f t="shared" si="201"/>
        <v>0</v>
      </c>
      <c r="AC83" s="410">
        <f t="shared" si="202"/>
        <v>0</v>
      </c>
      <c r="AD83" s="263"/>
      <c r="AE83" s="263"/>
      <c r="AF83" s="262">
        <f t="shared" si="203"/>
        <v>2844000</v>
      </c>
      <c r="AG83" s="410">
        <f t="shared" si="204"/>
        <v>2844000</v>
      </c>
      <c r="AH83" s="263">
        <v>2844000</v>
      </c>
      <c r="AI83" s="263"/>
      <c r="AJ83" s="262">
        <f t="shared" si="205"/>
        <v>0</v>
      </c>
      <c r="AK83" s="410">
        <f t="shared" si="206"/>
        <v>0</v>
      </c>
      <c r="AL83" s="263"/>
      <c r="AM83" s="263"/>
      <c r="AN83" s="410">
        <f t="shared" si="207"/>
        <v>0</v>
      </c>
      <c r="AO83" s="263"/>
      <c r="AP83" s="263"/>
      <c r="AQ83" s="410">
        <f t="shared" si="208"/>
        <v>0</v>
      </c>
      <c r="AR83" s="263"/>
      <c r="AS83" s="263"/>
      <c r="AT83" s="262">
        <f t="shared" si="209"/>
        <v>6812000</v>
      </c>
      <c r="AU83" s="410">
        <f t="shared" si="210"/>
        <v>3216000</v>
      </c>
      <c r="AV83" s="263">
        <v>3216000</v>
      </c>
      <c r="AW83" s="263"/>
      <c r="AX83" s="410">
        <f t="shared" si="190"/>
        <v>3596000</v>
      </c>
      <c r="AY83" s="263">
        <v>3596000</v>
      </c>
      <c r="AZ83" s="263"/>
      <c r="BA83" s="262">
        <f t="shared" si="211"/>
        <v>3480000</v>
      </c>
      <c r="BB83" s="410">
        <f t="shared" si="212"/>
        <v>3480000</v>
      </c>
      <c r="BC83" s="263">
        <v>3480000</v>
      </c>
      <c r="BD83" s="263"/>
    </row>
    <row r="84" spans="1:56" ht="16.5" outlineLevel="3">
      <c r="A84" s="183"/>
      <c r="B84" s="26"/>
      <c r="D84" s="25"/>
      <c r="E84" s="184"/>
      <c r="F84" s="192" t="s">
        <v>779</v>
      </c>
      <c r="G84" s="44" t="s">
        <v>817</v>
      </c>
      <c r="H84" s="260">
        <f t="shared" si="193"/>
        <v>3047000</v>
      </c>
      <c r="I84" s="408">
        <f t="shared" si="194"/>
        <v>0</v>
      </c>
      <c r="J84" s="263"/>
      <c r="K84" s="413"/>
      <c r="L84" s="262">
        <f t="shared" si="195"/>
        <v>2466000</v>
      </c>
      <c r="M84" s="410">
        <f t="shared" si="196"/>
        <v>642000</v>
      </c>
      <c r="N84" s="263">
        <v>0</v>
      </c>
      <c r="O84" s="263">
        <v>642000</v>
      </c>
      <c r="P84" s="410">
        <f t="shared" si="197"/>
        <v>432000</v>
      </c>
      <c r="Q84" s="263">
        <v>0</v>
      </c>
      <c r="R84" s="263">
        <v>432000</v>
      </c>
      <c r="S84" s="410">
        <f t="shared" si="198"/>
        <v>516000</v>
      </c>
      <c r="T84" s="263"/>
      <c r="U84" s="263">
        <v>516000</v>
      </c>
      <c r="V84" s="410">
        <f t="shared" si="199"/>
        <v>408000</v>
      </c>
      <c r="W84" s="263"/>
      <c r="X84" s="263">
        <v>408000</v>
      </c>
      <c r="Y84" s="410">
        <f t="shared" si="200"/>
        <v>468000</v>
      </c>
      <c r="Z84" s="263"/>
      <c r="AA84" s="263">
        <v>468000</v>
      </c>
      <c r="AB84" s="262">
        <f t="shared" si="201"/>
        <v>0</v>
      </c>
      <c r="AC84" s="410">
        <f t="shared" si="202"/>
        <v>0</v>
      </c>
      <c r="AD84" s="263"/>
      <c r="AE84" s="263"/>
      <c r="AF84" s="262">
        <f t="shared" si="203"/>
        <v>168000</v>
      </c>
      <c r="AG84" s="410">
        <f t="shared" si="204"/>
        <v>168000</v>
      </c>
      <c r="AH84" s="263"/>
      <c r="AI84" s="263">
        <v>168000</v>
      </c>
      <c r="AJ84" s="262">
        <f t="shared" si="205"/>
        <v>0</v>
      </c>
      <c r="AK84" s="410">
        <f t="shared" si="206"/>
        <v>0</v>
      </c>
      <c r="AL84" s="263"/>
      <c r="AM84" s="263"/>
      <c r="AN84" s="410">
        <f t="shared" si="207"/>
        <v>0</v>
      </c>
      <c r="AO84" s="263"/>
      <c r="AP84" s="263"/>
      <c r="AQ84" s="410">
        <f t="shared" si="208"/>
        <v>0</v>
      </c>
      <c r="AR84" s="263"/>
      <c r="AS84" s="263"/>
      <c r="AT84" s="262">
        <f t="shared" si="209"/>
        <v>413000</v>
      </c>
      <c r="AU84" s="410">
        <f t="shared" si="210"/>
        <v>201000</v>
      </c>
      <c r="AV84" s="263"/>
      <c r="AW84" s="263">
        <v>201000</v>
      </c>
      <c r="AX84" s="410">
        <f t="shared" si="190"/>
        <v>212000</v>
      </c>
      <c r="AY84" s="263"/>
      <c r="AZ84" s="263">
        <v>212000</v>
      </c>
      <c r="BA84" s="262">
        <f t="shared" si="211"/>
        <v>0</v>
      </c>
      <c r="BB84" s="410">
        <f t="shared" si="212"/>
        <v>0</v>
      </c>
      <c r="BC84" s="263"/>
      <c r="BD84" s="263"/>
    </row>
    <row r="85" spans="1:56" ht="16.5" outlineLevel="3">
      <c r="A85" s="183"/>
      <c r="B85" s="26"/>
      <c r="D85" s="25"/>
      <c r="E85" s="184"/>
      <c r="F85" s="192" t="s">
        <v>776</v>
      </c>
      <c r="G85" s="44" t="s">
        <v>818</v>
      </c>
      <c r="H85" s="260">
        <f t="shared" si="193"/>
        <v>0</v>
      </c>
      <c r="I85" s="408">
        <f t="shared" si="194"/>
        <v>0</v>
      </c>
      <c r="J85" s="263"/>
      <c r="K85" s="413"/>
      <c r="L85" s="262">
        <f t="shared" si="195"/>
        <v>0</v>
      </c>
      <c r="M85" s="410">
        <f t="shared" si="196"/>
        <v>0</v>
      </c>
      <c r="N85" s="263"/>
      <c r="O85" s="263"/>
      <c r="P85" s="410">
        <f t="shared" si="197"/>
        <v>0</v>
      </c>
      <c r="Q85" s="263"/>
      <c r="R85" s="263"/>
      <c r="S85" s="410">
        <f t="shared" si="198"/>
        <v>0</v>
      </c>
      <c r="T85" s="263"/>
      <c r="U85" s="263"/>
      <c r="V85" s="410">
        <f t="shared" si="199"/>
        <v>0</v>
      </c>
      <c r="W85" s="263"/>
      <c r="X85" s="263"/>
      <c r="Y85" s="410">
        <f t="shared" si="200"/>
        <v>0</v>
      </c>
      <c r="Z85" s="263"/>
      <c r="AA85" s="263"/>
      <c r="AB85" s="262">
        <f t="shared" si="201"/>
        <v>0</v>
      </c>
      <c r="AC85" s="410">
        <f t="shared" si="202"/>
        <v>0</v>
      </c>
      <c r="AD85" s="263"/>
      <c r="AE85" s="263"/>
      <c r="AF85" s="262">
        <f t="shared" si="203"/>
        <v>0</v>
      </c>
      <c r="AG85" s="410">
        <f t="shared" si="204"/>
        <v>0</v>
      </c>
      <c r="AH85" s="263"/>
      <c r="AI85" s="263"/>
      <c r="AJ85" s="262">
        <f t="shared" si="205"/>
        <v>0</v>
      </c>
      <c r="AK85" s="410">
        <f t="shared" si="206"/>
        <v>0</v>
      </c>
      <c r="AL85" s="263"/>
      <c r="AM85" s="263"/>
      <c r="AN85" s="410">
        <f t="shared" si="207"/>
        <v>0</v>
      </c>
      <c r="AO85" s="263"/>
      <c r="AP85" s="263"/>
      <c r="AQ85" s="410">
        <f t="shared" si="208"/>
        <v>0</v>
      </c>
      <c r="AR85" s="263"/>
      <c r="AS85" s="263"/>
      <c r="AT85" s="262">
        <f t="shared" si="209"/>
        <v>0</v>
      </c>
      <c r="AU85" s="410">
        <f t="shared" si="210"/>
        <v>0</v>
      </c>
      <c r="AV85" s="263"/>
      <c r="AW85" s="263"/>
      <c r="AX85" s="410">
        <f t="shared" si="190"/>
        <v>0</v>
      </c>
      <c r="AY85" s="263"/>
      <c r="AZ85" s="263"/>
      <c r="BA85" s="262">
        <f t="shared" si="211"/>
        <v>0</v>
      </c>
      <c r="BB85" s="410">
        <f t="shared" si="212"/>
        <v>0</v>
      </c>
      <c r="BC85" s="263"/>
      <c r="BD85" s="263"/>
    </row>
    <row r="86" spans="1:56" ht="16.5" outlineLevel="3">
      <c r="A86" s="183"/>
      <c r="B86" s="26"/>
      <c r="D86" s="25"/>
      <c r="E86" s="184"/>
      <c r="F86" s="192" t="s">
        <v>786</v>
      </c>
      <c r="G86" s="44" t="s">
        <v>711</v>
      </c>
      <c r="H86" s="260">
        <f t="shared" si="193"/>
        <v>0</v>
      </c>
      <c r="I86" s="408">
        <f t="shared" si="194"/>
        <v>0</v>
      </c>
      <c r="J86" s="263"/>
      <c r="K86" s="413"/>
      <c r="L86" s="262">
        <f t="shared" si="195"/>
        <v>0</v>
      </c>
      <c r="M86" s="410">
        <f t="shared" si="196"/>
        <v>0</v>
      </c>
      <c r="N86" s="263"/>
      <c r="O86" s="263"/>
      <c r="P86" s="410">
        <f t="shared" si="197"/>
        <v>0</v>
      </c>
      <c r="Q86" s="263"/>
      <c r="R86" s="263"/>
      <c r="S86" s="410">
        <f t="shared" si="198"/>
        <v>0</v>
      </c>
      <c r="T86" s="263"/>
      <c r="U86" s="263"/>
      <c r="V86" s="410">
        <f t="shared" si="199"/>
        <v>0</v>
      </c>
      <c r="W86" s="263"/>
      <c r="X86" s="263"/>
      <c r="Y86" s="410">
        <f t="shared" si="200"/>
        <v>0</v>
      </c>
      <c r="Z86" s="263"/>
      <c r="AA86" s="263"/>
      <c r="AB86" s="262">
        <f t="shared" si="201"/>
        <v>0</v>
      </c>
      <c r="AC86" s="410">
        <f t="shared" si="202"/>
        <v>0</v>
      </c>
      <c r="AD86" s="263"/>
      <c r="AE86" s="263"/>
      <c r="AF86" s="262">
        <f t="shared" si="203"/>
        <v>0</v>
      </c>
      <c r="AG86" s="410">
        <f t="shared" si="204"/>
        <v>0</v>
      </c>
      <c r="AH86" s="263"/>
      <c r="AI86" s="263"/>
      <c r="AJ86" s="262">
        <f t="shared" si="205"/>
        <v>0</v>
      </c>
      <c r="AK86" s="410">
        <f t="shared" si="206"/>
        <v>0</v>
      </c>
      <c r="AL86" s="263"/>
      <c r="AM86" s="263"/>
      <c r="AN86" s="410">
        <f t="shared" si="207"/>
        <v>0</v>
      </c>
      <c r="AO86" s="263"/>
      <c r="AP86" s="263"/>
      <c r="AQ86" s="410">
        <f t="shared" si="208"/>
        <v>0</v>
      </c>
      <c r="AR86" s="263"/>
      <c r="AS86" s="263"/>
      <c r="AT86" s="262">
        <f t="shared" si="209"/>
        <v>0</v>
      </c>
      <c r="AU86" s="410">
        <f t="shared" si="210"/>
        <v>0</v>
      </c>
      <c r="AV86" s="263"/>
      <c r="AW86" s="263"/>
      <c r="AX86" s="410">
        <f t="shared" si="190"/>
        <v>0</v>
      </c>
      <c r="AY86" s="263"/>
      <c r="AZ86" s="263"/>
      <c r="BA86" s="262">
        <f t="shared" si="211"/>
        <v>0</v>
      </c>
      <c r="BB86" s="410">
        <f t="shared" si="212"/>
        <v>0</v>
      </c>
      <c r="BC86" s="263"/>
      <c r="BD86" s="263"/>
    </row>
    <row r="87" spans="1:56" ht="16.5" outlineLevel="2">
      <c r="A87" s="183"/>
      <c r="B87" s="26"/>
      <c r="F87" s="28" t="s">
        <v>482</v>
      </c>
      <c r="G87" s="48" t="s">
        <v>109</v>
      </c>
      <c r="H87" s="260">
        <f t="shared" si="193"/>
        <v>36000</v>
      </c>
      <c r="I87" s="408">
        <f t="shared" si="194"/>
        <v>0</v>
      </c>
      <c r="J87" s="265">
        <f>SUM(J88)</f>
        <v>0</v>
      </c>
      <c r="K87" s="265">
        <f>SUM(K88)</f>
        <v>0</v>
      </c>
      <c r="L87" s="262">
        <f t="shared" si="195"/>
        <v>0</v>
      </c>
      <c r="M87" s="410">
        <f t="shared" si="196"/>
        <v>0</v>
      </c>
      <c r="N87" s="415">
        <f>SUM(N88)</f>
        <v>0</v>
      </c>
      <c r="O87" s="415">
        <f t="shared" ref="O87" si="239">SUM(O88)</f>
        <v>0</v>
      </c>
      <c r="P87" s="410">
        <f t="shared" si="197"/>
        <v>0</v>
      </c>
      <c r="Q87" s="415">
        <f>SUM(Q88)</f>
        <v>0</v>
      </c>
      <c r="R87" s="415">
        <f t="shared" ref="R87" si="240">SUM(R88)</f>
        <v>0</v>
      </c>
      <c r="S87" s="410">
        <f t="shared" si="198"/>
        <v>0</v>
      </c>
      <c r="T87" s="415">
        <f>SUM(T88)</f>
        <v>0</v>
      </c>
      <c r="U87" s="415">
        <f t="shared" ref="U87" si="241">SUM(U88)</f>
        <v>0</v>
      </c>
      <c r="V87" s="410">
        <f t="shared" si="199"/>
        <v>0</v>
      </c>
      <c r="W87" s="415">
        <f>SUM(W88)</f>
        <v>0</v>
      </c>
      <c r="X87" s="415">
        <f t="shared" ref="X87" si="242">SUM(X88)</f>
        <v>0</v>
      </c>
      <c r="Y87" s="410">
        <f t="shared" si="200"/>
        <v>0</v>
      </c>
      <c r="Z87" s="415">
        <f>SUM(Z88)</f>
        <v>0</v>
      </c>
      <c r="AA87" s="415">
        <f t="shared" ref="AA87" si="243">SUM(AA88)</f>
        <v>0</v>
      </c>
      <c r="AB87" s="262">
        <f t="shared" si="201"/>
        <v>0</v>
      </c>
      <c r="AC87" s="410">
        <f t="shared" si="202"/>
        <v>0</v>
      </c>
      <c r="AD87" s="415">
        <f>SUM(AD88)</f>
        <v>0</v>
      </c>
      <c r="AE87" s="415">
        <f t="shared" ref="AE87" si="244">SUM(AE88)</f>
        <v>0</v>
      </c>
      <c r="AF87" s="262">
        <f t="shared" si="203"/>
        <v>0</v>
      </c>
      <c r="AG87" s="410">
        <f t="shared" si="204"/>
        <v>0</v>
      </c>
      <c r="AH87" s="415">
        <f>SUM(AH88)</f>
        <v>0</v>
      </c>
      <c r="AI87" s="415">
        <f t="shared" ref="AI87" si="245">SUM(AI88)</f>
        <v>0</v>
      </c>
      <c r="AJ87" s="262">
        <f t="shared" si="205"/>
        <v>0</v>
      </c>
      <c r="AK87" s="410">
        <f t="shared" si="206"/>
        <v>0</v>
      </c>
      <c r="AL87" s="415">
        <f>SUM(AL88)</f>
        <v>0</v>
      </c>
      <c r="AM87" s="415">
        <f t="shared" ref="AM87" si="246">SUM(AM88)</f>
        <v>0</v>
      </c>
      <c r="AN87" s="410">
        <f t="shared" si="207"/>
        <v>0</v>
      </c>
      <c r="AO87" s="415">
        <f>SUM(AO88)</f>
        <v>0</v>
      </c>
      <c r="AP87" s="415">
        <f t="shared" ref="AP87" si="247">SUM(AP88)</f>
        <v>0</v>
      </c>
      <c r="AQ87" s="410">
        <f t="shared" si="208"/>
        <v>0</v>
      </c>
      <c r="AR87" s="415">
        <f>SUM(AR88)</f>
        <v>0</v>
      </c>
      <c r="AS87" s="415">
        <f t="shared" ref="AS87" si="248">SUM(AS88)</f>
        <v>0</v>
      </c>
      <c r="AT87" s="262">
        <f t="shared" si="209"/>
        <v>0</v>
      </c>
      <c r="AU87" s="410">
        <f t="shared" si="210"/>
        <v>0</v>
      </c>
      <c r="AV87" s="415">
        <f>SUM(AV88)</f>
        <v>0</v>
      </c>
      <c r="AW87" s="415">
        <f t="shared" ref="AW87" si="249">SUM(AW88)</f>
        <v>0</v>
      </c>
      <c r="AX87" s="410">
        <f t="shared" si="190"/>
        <v>0</v>
      </c>
      <c r="AY87" s="415">
        <f>SUM(AY88)</f>
        <v>0</v>
      </c>
      <c r="AZ87" s="415">
        <f t="shared" ref="AZ87" si="250">SUM(AZ88)</f>
        <v>0</v>
      </c>
      <c r="BA87" s="262">
        <f t="shared" si="211"/>
        <v>36000</v>
      </c>
      <c r="BB87" s="410">
        <f t="shared" si="212"/>
        <v>36000</v>
      </c>
      <c r="BC87" s="415">
        <f>SUM(BC88)</f>
        <v>36000</v>
      </c>
      <c r="BD87" s="415">
        <f t="shared" ref="BD87" si="251">SUM(BD88)</f>
        <v>0</v>
      </c>
    </row>
    <row r="88" spans="1:56" ht="16.5" outlineLevel="3">
      <c r="A88" s="183"/>
      <c r="B88" s="26"/>
      <c r="D88" s="25"/>
      <c r="E88" s="184"/>
      <c r="F88" s="192" t="s">
        <v>778</v>
      </c>
      <c r="G88" s="44" t="s">
        <v>820</v>
      </c>
      <c r="H88" s="260">
        <f t="shared" si="193"/>
        <v>36000</v>
      </c>
      <c r="I88" s="408">
        <f t="shared" si="194"/>
        <v>0</v>
      </c>
      <c r="J88" s="263"/>
      <c r="K88" s="413"/>
      <c r="L88" s="262">
        <f t="shared" si="195"/>
        <v>0</v>
      </c>
      <c r="M88" s="410">
        <f t="shared" si="196"/>
        <v>0</v>
      </c>
      <c r="N88" s="263"/>
      <c r="O88" s="263"/>
      <c r="P88" s="410">
        <f t="shared" si="197"/>
        <v>0</v>
      </c>
      <c r="Q88" s="263"/>
      <c r="R88" s="263"/>
      <c r="S88" s="410">
        <f t="shared" si="198"/>
        <v>0</v>
      </c>
      <c r="T88" s="263"/>
      <c r="U88" s="263"/>
      <c r="V88" s="410">
        <f t="shared" si="199"/>
        <v>0</v>
      </c>
      <c r="W88" s="263"/>
      <c r="X88" s="263"/>
      <c r="Y88" s="410">
        <f t="shared" si="200"/>
        <v>0</v>
      </c>
      <c r="Z88" s="263"/>
      <c r="AA88" s="263"/>
      <c r="AB88" s="262">
        <f t="shared" si="201"/>
        <v>0</v>
      </c>
      <c r="AC88" s="410">
        <f t="shared" si="202"/>
        <v>0</v>
      </c>
      <c r="AD88" s="263"/>
      <c r="AE88" s="263"/>
      <c r="AF88" s="262">
        <f t="shared" si="203"/>
        <v>0</v>
      </c>
      <c r="AG88" s="410">
        <f t="shared" si="204"/>
        <v>0</v>
      </c>
      <c r="AH88" s="263"/>
      <c r="AI88" s="263"/>
      <c r="AJ88" s="262">
        <f t="shared" si="205"/>
        <v>0</v>
      </c>
      <c r="AK88" s="410">
        <f t="shared" si="206"/>
        <v>0</v>
      </c>
      <c r="AL88" s="263"/>
      <c r="AM88" s="263"/>
      <c r="AN88" s="410">
        <f t="shared" si="207"/>
        <v>0</v>
      </c>
      <c r="AO88" s="263"/>
      <c r="AP88" s="263"/>
      <c r="AQ88" s="410">
        <f t="shared" si="208"/>
        <v>0</v>
      </c>
      <c r="AR88" s="263"/>
      <c r="AS88" s="263"/>
      <c r="AT88" s="262">
        <f t="shared" si="209"/>
        <v>0</v>
      </c>
      <c r="AU88" s="410">
        <f t="shared" si="210"/>
        <v>0</v>
      </c>
      <c r="AV88" s="263"/>
      <c r="AW88" s="263"/>
      <c r="AX88" s="410">
        <f t="shared" si="190"/>
        <v>0</v>
      </c>
      <c r="AY88" s="263"/>
      <c r="AZ88" s="263"/>
      <c r="BA88" s="262">
        <f t="shared" si="211"/>
        <v>36000</v>
      </c>
      <c r="BB88" s="410">
        <f t="shared" si="212"/>
        <v>36000</v>
      </c>
      <c r="BC88" s="263">
        <v>36000</v>
      </c>
      <c r="BD88" s="263"/>
    </row>
    <row r="89" spans="1:56" ht="16.5" outlineLevel="2">
      <c r="A89" s="183"/>
      <c r="B89" s="26"/>
      <c r="F89" s="28" t="s">
        <v>483</v>
      </c>
      <c r="G89" s="48" t="s">
        <v>110</v>
      </c>
      <c r="H89" s="260">
        <f t="shared" si="193"/>
        <v>360000</v>
      </c>
      <c r="I89" s="408">
        <f t="shared" si="194"/>
        <v>0</v>
      </c>
      <c r="J89" s="265">
        <f>SUM(J90)</f>
        <v>0</v>
      </c>
      <c r="K89" s="265">
        <f>SUM(K90)</f>
        <v>0</v>
      </c>
      <c r="L89" s="262">
        <f t="shared" si="195"/>
        <v>0</v>
      </c>
      <c r="M89" s="410">
        <f t="shared" si="196"/>
        <v>0</v>
      </c>
      <c r="N89" s="415">
        <f>SUM(N90)</f>
        <v>0</v>
      </c>
      <c r="O89" s="415">
        <f t="shared" ref="O89" si="252">SUM(O90)</f>
        <v>0</v>
      </c>
      <c r="P89" s="410">
        <f t="shared" si="197"/>
        <v>0</v>
      </c>
      <c r="Q89" s="415">
        <f>SUM(Q90)</f>
        <v>0</v>
      </c>
      <c r="R89" s="415">
        <f t="shared" ref="R89" si="253">SUM(R90)</f>
        <v>0</v>
      </c>
      <c r="S89" s="410">
        <f t="shared" si="198"/>
        <v>0</v>
      </c>
      <c r="T89" s="415">
        <f>SUM(T90)</f>
        <v>0</v>
      </c>
      <c r="U89" s="415">
        <f t="shared" ref="U89" si="254">SUM(U90)</f>
        <v>0</v>
      </c>
      <c r="V89" s="410">
        <f t="shared" si="199"/>
        <v>0</v>
      </c>
      <c r="W89" s="415">
        <f>SUM(W90)</f>
        <v>0</v>
      </c>
      <c r="X89" s="415">
        <f t="shared" ref="X89" si="255">SUM(X90)</f>
        <v>0</v>
      </c>
      <c r="Y89" s="410">
        <f t="shared" si="200"/>
        <v>0</v>
      </c>
      <c r="Z89" s="415">
        <f>SUM(Z90)</f>
        <v>0</v>
      </c>
      <c r="AA89" s="415">
        <f t="shared" ref="AA89" si="256">SUM(AA90)</f>
        <v>0</v>
      </c>
      <c r="AB89" s="262">
        <f t="shared" si="201"/>
        <v>0</v>
      </c>
      <c r="AC89" s="410">
        <f t="shared" si="202"/>
        <v>0</v>
      </c>
      <c r="AD89" s="415">
        <f>SUM(AD90)</f>
        <v>0</v>
      </c>
      <c r="AE89" s="415">
        <f t="shared" ref="AE89" si="257">SUM(AE90)</f>
        <v>0</v>
      </c>
      <c r="AF89" s="262">
        <f t="shared" si="203"/>
        <v>0</v>
      </c>
      <c r="AG89" s="410">
        <f t="shared" si="204"/>
        <v>0</v>
      </c>
      <c r="AH89" s="415">
        <f>SUM(AH90)</f>
        <v>0</v>
      </c>
      <c r="AI89" s="415">
        <f t="shared" ref="AI89" si="258">SUM(AI90)</f>
        <v>0</v>
      </c>
      <c r="AJ89" s="262">
        <f t="shared" si="205"/>
        <v>0</v>
      </c>
      <c r="AK89" s="410">
        <f t="shared" si="206"/>
        <v>0</v>
      </c>
      <c r="AL89" s="415">
        <f>SUM(AL90)</f>
        <v>0</v>
      </c>
      <c r="AM89" s="415">
        <f t="shared" ref="AM89" si="259">SUM(AM90)</f>
        <v>0</v>
      </c>
      <c r="AN89" s="410">
        <f t="shared" si="207"/>
        <v>0</v>
      </c>
      <c r="AO89" s="415">
        <f>SUM(AO90)</f>
        <v>0</v>
      </c>
      <c r="AP89" s="415">
        <f t="shared" ref="AP89" si="260">SUM(AP90)</f>
        <v>0</v>
      </c>
      <c r="AQ89" s="410">
        <f t="shared" si="208"/>
        <v>0</v>
      </c>
      <c r="AR89" s="415">
        <f>SUM(AR90)</f>
        <v>0</v>
      </c>
      <c r="AS89" s="415">
        <f t="shared" ref="AS89" si="261">SUM(AS90)</f>
        <v>0</v>
      </c>
      <c r="AT89" s="262">
        <f t="shared" si="209"/>
        <v>0</v>
      </c>
      <c r="AU89" s="410">
        <f t="shared" si="210"/>
        <v>0</v>
      </c>
      <c r="AV89" s="415">
        <f>SUM(AV90)</f>
        <v>0</v>
      </c>
      <c r="AW89" s="415">
        <f t="shared" ref="AW89" si="262">SUM(AW90)</f>
        <v>0</v>
      </c>
      <c r="AX89" s="410">
        <f t="shared" si="190"/>
        <v>0</v>
      </c>
      <c r="AY89" s="415">
        <f>SUM(AY90)</f>
        <v>0</v>
      </c>
      <c r="AZ89" s="415">
        <f t="shared" ref="AZ89" si="263">SUM(AZ90)</f>
        <v>0</v>
      </c>
      <c r="BA89" s="262">
        <f t="shared" si="211"/>
        <v>360000</v>
      </c>
      <c r="BB89" s="410">
        <f t="shared" si="212"/>
        <v>360000</v>
      </c>
      <c r="BC89" s="415">
        <f>SUM(BC90)</f>
        <v>360000</v>
      </c>
      <c r="BD89" s="415">
        <f t="shared" ref="BD89" si="264">SUM(BD90)</f>
        <v>0</v>
      </c>
    </row>
    <row r="90" spans="1:56" ht="16.5" outlineLevel="3">
      <c r="A90" s="183"/>
      <c r="B90" s="26"/>
      <c r="D90" s="25"/>
      <c r="E90" s="184"/>
      <c r="F90" s="192" t="s">
        <v>778</v>
      </c>
      <c r="G90" s="44" t="s">
        <v>821</v>
      </c>
      <c r="H90" s="260">
        <f t="shared" si="193"/>
        <v>360000</v>
      </c>
      <c r="I90" s="408">
        <f t="shared" si="194"/>
        <v>0</v>
      </c>
      <c r="J90" s="263"/>
      <c r="K90" s="413"/>
      <c r="L90" s="262">
        <f t="shared" si="195"/>
        <v>0</v>
      </c>
      <c r="M90" s="410">
        <f t="shared" si="196"/>
        <v>0</v>
      </c>
      <c r="N90" s="263"/>
      <c r="O90" s="263"/>
      <c r="P90" s="410">
        <f t="shared" si="197"/>
        <v>0</v>
      </c>
      <c r="Q90" s="263"/>
      <c r="R90" s="263"/>
      <c r="S90" s="410">
        <f t="shared" si="198"/>
        <v>0</v>
      </c>
      <c r="T90" s="263"/>
      <c r="U90" s="263"/>
      <c r="V90" s="410">
        <f t="shared" si="199"/>
        <v>0</v>
      </c>
      <c r="W90" s="263"/>
      <c r="X90" s="263"/>
      <c r="Y90" s="410">
        <f t="shared" si="200"/>
        <v>0</v>
      </c>
      <c r="Z90" s="263"/>
      <c r="AA90" s="263"/>
      <c r="AB90" s="262">
        <f t="shared" si="201"/>
        <v>0</v>
      </c>
      <c r="AC90" s="410">
        <f t="shared" si="202"/>
        <v>0</v>
      </c>
      <c r="AD90" s="263"/>
      <c r="AE90" s="263"/>
      <c r="AF90" s="262">
        <f t="shared" si="203"/>
        <v>0</v>
      </c>
      <c r="AG90" s="410">
        <f t="shared" si="204"/>
        <v>0</v>
      </c>
      <c r="AH90" s="263"/>
      <c r="AI90" s="263"/>
      <c r="AJ90" s="262">
        <f t="shared" si="205"/>
        <v>0</v>
      </c>
      <c r="AK90" s="410">
        <f t="shared" si="206"/>
        <v>0</v>
      </c>
      <c r="AL90" s="263"/>
      <c r="AM90" s="263"/>
      <c r="AN90" s="410">
        <f t="shared" si="207"/>
        <v>0</v>
      </c>
      <c r="AO90" s="263"/>
      <c r="AP90" s="263"/>
      <c r="AQ90" s="410">
        <f t="shared" si="208"/>
        <v>0</v>
      </c>
      <c r="AR90" s="263"/>
      <c r="AS90" s="263"/>
      <c r="AT90" s="262">
        <f t="shared" si="209"/>
        <v>0</v>
      </c>
      <c r="AU90" s="410">
        <f t="shared" si="210"/>
        <v>0</v>
      </c>
      <c r="AV90" s="263"/>
      <c r="AW90" s="263"/>
      <c r="AX90" s="410">
        <f t="shared" si="190"/>
        <v>0</v>
      </c>
      <c r="AY90" s="263"/>
      <c r="AZ90" s="263"/>
      <c r="BA90" s="262">
        <f t="shared" si="211"/>
        <v>360000</v>
      </c>
      <c r="BB90" s="410">
        <f t="shared" si="212"/>
        <v>360000</v>
      </c>
      <c r="BC90" s="263">
        <v>360000</v>
      </c>
      <c r="BD90" s="263"/>
    </row>
    <row r="91" spans="1:56" ht="16.5" outlineLevel="1">
      <c r="A91" s="183"/>
      <c r="B91" s="26"/>
      <c r="D91" s="24" t="s">
        <v>484</v>
      </c>
      <c r="E91" s="83" t="s">
        <v>6</v>
      </c>
      <c r="F91" s="49"/>
      <c r="G91" s="185"/>
      <c r="H91" s="260">
        <f t="shared" si="193"/>
        <v>112001000</v>
      </c>
      <c r="I91" s="408">
        <f t="shared" si="194"/>
        <v>0</v>
      </c>
      <c r="J91" s="265">
        <f>SUM(J92)</f>
        <v>0</v>
      </c>
      <c r="K91" s="265">
        <f>SUM(K92)</f>
        <v>0</v>
      </c>
      <c r="L91" s="262">
        <f t="shared" si="195"/>
        <v>0</v>
      </c>
      <c r="M91" s="410">
        <f t="shared" si="196"/>
        <v>0</v>
      </c>
      <c r="N91" s="415">
        <f>SUM(N92)</f>
        <v>0</v>
      </c>
      <c r="O91" s="415">
        <f t="shared" ref="O91" si="265">SUM(O92)</f>
        <v>0</v>
      </c>
      <c r="P91" s="410">
        <f t="shared" si="197"/>
        <v>0</v>
      </c>
      <c r="Q91" s="415">
        <f>SUM(Q92)</f>
        <v>0</v>
      </c>
      <c r="R91" s="415">
        <f t="shared" ref="R91" si="266">SUM(R92)</f>
        <v>0</v>
      </c>
      <c r="S91" s="410">
        <f t="shared" si="198"/>
        <v>0</v>
      </c>
      <c r="T91" s="415">
        <f>SUM(T92)</f>
        <v>0</v>
      </c>
      <c r="U91" s="415">
        <f t="shared" ref="U91" si="267">SUM(U92)</f>
        <v>0</v>
      </c>
      <c r="V91" s="410">
        <f t="shared" si="199"/>
        <v>0</v>
      </c>
      <c r="W91" s="415">
        <f>SUM(W92)</f>
        <v>0</v>
      </c>
      <c r="X91" s="415">
        <f t="shared" ref="X91" si="268">SUM(X92)</f>
        <v>0</v>
      </c>
      <c r="Y91" s="410">
        <f t="shared" si="200"/>
        <v>0</v>
      </c>
      <c r="Z91" s="415">
        <f>SUM(Z92)</f>
        <v>0</v>
      </c>
      <c r="AA91" s="415">
        <f t="shared" ref="AA91" si="269">SUM(AA92)</f>
        <v>0</v>
      </c>
      <c r="AB91" s="262">
        <f t="shared" si="201"/>
        <v>0</v>
      </c>
      <c r="AC91" s="410">
        <f t="shared" si="202"/>
        <v>0</v>
      </c>
      <c r="AD91" s="415">
        <f>SUM(AD92)</f>
        <v>0</v>
      </c>
      <c r="AE91" s="415">
        <f t="shared" ref="AE91" si="270">SUM(AE92)</f>
        <v>0</v>
      </c>
      <c r="AF91" s="262">
        <f t="shared" si="203"/>
        <v>0</v>
      </c>
      <c r="AG91" s="410">
        <f t="shared" si="204"/>
        <v>0</v>
      </c>
      <c r="AH91" s="415">
        <f>SUM(AH92)</f>
        <v>0</v>
      </c>
      <c r="AI91" s="415">
        <f t="shared" ref="AI91" si="271">SUM(AI92)</f>
        <v>0</v>
      </c>
      <c r="AJ91" s="262">
        <f t="shared" si="205"/>
        <v>112001000</v>
      </c>
      <c r="AK91" s="410">
        <f t="shared" si="206"/>
        <v>55375000</v>
      </c>
      <c r="AL91" s="415">
        <f>SUM(AL92)</f>
        <v>55375000</v>
      </c>
      <c r="AM91" s="415">
        <f t="shared" ref="AM91" si="272">SUM(AM92)</f>
        <v>0</v>
      </c>
      <c r="AN91" s="410">
        <f t="shared" si="207"/>
        <v>22800000</v>
      </c>
      <c r="AO91" s="415">
        <f>SUM(AO92)</f>
        <v>22800000</v>
      </c>
      <c r="AP91" s="415">
        <f t="shared" ref="AP91" si="273">SUM(AP92)</f>
        <v>0</v>
      </c>
      <c r="AQ91" s="410">
        <f t="shared" si="208"/>
        <v>33826000</v>
      </c>
      <c r="AR91" s="415">
        <f>SUM(AR92)</f>
        <v>33826000</v>
      </c>
      <c r="AS91" s="415">
        <f t="shared" ref="AS91" si="274">SUM(AS92)</f>
        <v>0</v>
      </c>
      <c r="AT91" s="262">
        <f t="shared" si="209"/>
        <v>0</v>
      </c>
      <c r="AU91" s="410">
        <f t="shared" si="210"/>
        <v>0</v>
      </c>
      <c r="AV91" s="415">
        <f>SUM(AV92)</f>
        <v>0</v>
      </c>
      <c r="AW91" s="415">
        <f t="shared" ref="AW91" si="275">SUM(AW92)</f>
        <v>0</v>
      </c>
      <c r="AX91" s="410">
        <f t="shared" si="190"/>
        <v>0</v>
      </c>
      <c r="AY91" s="415">
        <f>SUM(AY92)</f>
        <v>0</v>
      </c>
      <c r="AZ91" s="415">
        <f t="shared" ref="AZ91" si="276">SUM(AZ92)</f>
        <v>0</v>
      </c>
      <c r="BA91" s="262">
        <f t="shared" si="211"/>
        <v>0</v>
      </c>
      <c r="BB91" s="410">
        <f t="shared" si="212"/>
        <v>0</v>
      </c>
      <c r="BC91" s="415">
        <f>SUM(BC92)</f>
        <v>0</v>
      </c>
      <c r="BD91" s="415">
        <f t="shared" ref="BD91" si="277">SUM(BD92)</f>
        <v>0</v>
      </c>
    </row>
    <row r="92" spans="1:56" ht="16.5" outlineLevel="2">
      <c r="A92" s="183"/>
      <c r="B92" s="26"/>
      <c r="D92" s="25"/>
      <c r="E92" s="184"/>
      <c r="F92" s="28" t="s">
        <v>485</v>
      </c>
      <c r="G92" s="48" t="s">
        <v>111</v>
      </c>
      <c r="H92" s="260">
        <f t="shared" si="193"/>
        <v>112001000</v>
      </c>
      <c r="I92" s="408">
        <f t="shared" si="194"/>
        <v>0</v>
      </c>
      <c r="J92" s="265">
        <f>SUM(J93:J94)</f>
        <v>0</v>
      </c>
      <c r="K92" s="265">
        <f>SUM(K93:K94)</f>
        <v>0</v>
      </c>
      <c r="L92" s="262">
        <f t="shared" si="195"/>
        <v>0</v>
      </c>
      <c r="M92" s="410">
        <f t="shared" si="196"/>
        <v>0</v>
      </c>
      <c r="N92" s="415">
        <f>SUM(N93:N94)</f>
        <v>0</v>
      </c>
      <c r="O92" s="415">
        <f t="shared" ref="O92" si="278">SUM(O93:O94)</f>
        <v>0</v>
      </c>
      <c r="P92" s="410">
        <f t="shared" si="197"/>
        <v>0</v>
      </c>
      <c r="Q92" s="415">
        <f>SUM(Q93:Q94)</f>
        <v>0</v>
      </c>
      <c r="R92" s="415">
        <f t="shared" ref="R92" si="279">SUM(R93:R94)</f>
        <v>0</v>
      </c>
      <c r="S92" s="410">
        <f t="shared" si="198"/>
        <v>0</v>
      </c>
      <c r="T92" s="415">
        <f>SUM(T93:T94)</f>
        <v>0</v>
      </c>
      <c r="U92" s="415">
        <f t="shared" ref="U92" si="280">SUM(U93:U94)</f>
        <v>0</v>
      </c>
      <c r="V92" s="410">
        <f t="shared" si="199"/>
        <v>0</v>
      </c>
      <c r="W92" s="415">
        <f>SUM(W93:W94)</f>
        <v>0</v>
      </c>
      <c r="X92" s="415">
        <f t="shared" ref="X92" si="281">SUM(X93:X94)</f>
        <v>0</v>
      </c>
      <c r="Y92" s="410">
        <f t="shared" si="200"/>
        <v>0</v>
      </c>
      <c r="Z92" s="415">
        <f>SUM(Z93:Z94)</f>
        <v>0</v>
      </c>
      <c r="AA92" s="415">
        <f t="shared" ref="AA92" si="282">SUM(AA93:AA94)</f>
        <v>0</v>
      </c>
      <c r="AB92" s="262">
        <f t="shared" si="201"/>
        <v>0</v>
      </c>
      <c r="AC92" s="410">
        <f t="shared" si="202"/>
        <v>0</v>
      </c>
      <c r="AD92" s="415">
        <f>SUM(AD93:AD94)</f>
        <v>0</v>
      </c>
      <c r="AE92" s="415">
        <f t="shared" ref="AE92" si="283">SUM(AE93:AE94)</f>
        <v>0</v>
      </c>
      <c r="AF92" s="262">
        <f t="shared" si="203"/>
        <v>0</v>
      </c>
      <c r="AG92" s="410">
        <f t="shared" si="204"/>
        <v>0</v>
      </c>
      <c r="AH92" s="415">
        <f>SUM(AH93:AH94)</f>
        <v>0</v>
      </c>
      <c r="AI92" s="415">
        <f t="shared" ref="AI92" si="284">SUM(AI93:AI94)</f>
        <v>0</v>
      </c>
      <c r="AJ92" s="262">
        <f t="shared" si="205"/>
        <v>112001000</v>
      </c>
      <c r="AK92" s="410">
        <f t="shared" si="206"/>
        <v>55375000</v>
      </c>
      <c r="AL92" s="415">
        <f>SUM(AL93:AL94)</f>
        <v>55375000</v>
      </c>
      <c r="AM92" s="415">
        <f t="shared" ref="AM92" si="285">SUM(AM93:AM94)</f>
        <v>0</v>
      </c>
      <c r="AN92" s="410">
        <f t="shared" si="207"/>
        <v>22800000</v>
      </c>
      <c r="AO92" s="415">
        <f>SUM(AO93:AO94)</f>
        <v>22800000</v>
      </c>
      <c r="AP92" s="415">
        <f t="shared" ref="AP92" si="286">SUM(AP93:AP94)</f>
        <v>0</v>
      </c>
      <c r="AQ92" s="410">
        <f t="shared" si="208"/>
        <v>33826000</v>
      </c>
      <c r="AR92" s="415">
        <f>SUM(AR93:AR94)</f>
        <v>33826000</v>
      </c>
      <c r="AS92" s="415">
        <f t="shared" ref="AS92" si="287">SUM(AS93:AS94)</f>
        <v>0</v>
      </c>
      <c r="AT92" s="262">
        <f t="shared" si="209"/>
        <v>0</v>
      </c>
      <c r="AU92" s="410">
        <f t="shared" si="210"/>
        <v>0</v>
      </c>
      <c r="AV92" s="415">
        <f>SUM(AV93:AV94)</f>
        <v>0</v>
      </c>
      <c r="AW92" s="415">
        <f t="shared" ref="AW92" si="288">SUM(AW93:AW94)</f>
        <v>0</v>
      </c>
      <c r="AX92" s="410">
        <f t="shared" si="190"/>
        <v>0</v>
      </c>
      <c r="AY92" s="415">
        <f>SUM(AY93:AY94)</f>
        <v>0</v>
      </c>
      <c r="AZ92" s="415">
        <f t="shared" ref="AZ92" si="289">SUM(AZ93:AZ94)</f>
        <v>0</v>
      </c>
      <c r="BA92" s="262">
        <f t="shared" si="211"/>
        <v>0</v>
      </c>
      <c r="BB92" s="410">
        <f t="shared" si="212"/>
        <v>0</v>
      </c>
      <c r="BC92" s="415">
        <f>SUM(BC93:BC94)</f>
        <v>0</v>
      </c>
      <c r="BD92" s="415">
        <f t="shared" ref="BD92" si="290">SUM(BD93:BD94)</f>
        <v>0</v>
      </c>
    </row>
    <row r="93" spans="1:56" ht="16.5" outlineLevel="3">
      <c r="A93" s="183"/>
      <c r="B93" s="26"/>
      <c r="D93" s="25"/>
      <c r="E93" s="184"/>
      <c r="F93" s="192" t="s">
        <v>778</v>
      </c>
      <c r="G93" s="44" t="s">
        <v>809</v>
      </c>
      <c r="H93" s="260">
        <f t="shared" si="193"/>
        <v>112001000</v>
      </c>
      <c r="I93" s="408">
        <f t="shared" si="194"/>
        <v>0</v>
      </c>
      <c r="J93" s="263"/>
      <c r="K93" s="413"/>
      <c r="L93" s="262">
        <f t="shared" si="195"/>
        <v>0</v>
      </c>
      <c r="M93" s="410">
        <f t="shared" si="196"/>
        <v>0</v>
      </c>
      <c r="N93" s="263"/>
      <c r="O93" s="263"/>
      <c r="P93" s="410">
        <f t="shared" si="197"/>
        <v>0</v>
      </c>
      <c r="Q93" s="263"/>
      <c r="R93" s="263"/>
      <c r="S93" s="410">
        <f t="shared" si="198"/>
        <v>0</v>
      </c>
      <c r="T93" s="263"/>
      <c r="U93" s="263"/>
      <c r="V93" s="410">
        <f t="shared" si="199"/>
        <v>0</v>
      </c>
      <c r="W93" s="263"/>
      <c r="X93" s="263"/>
      <c r="Y93" s="410">
        <f t="shared" si="200"/>
        <v>0</v>
      </c>
      <c r="Z93" s="263"/>
      <c r="AA93" s="263"/>
      <c r="AB93" s="262">
        <f t="shared" si="201"/>
        <v>0</v>
      </c>
      <c r="AC93" s="410">
        <f t="shared" si="202"/>
        <v>0</v>
      </c>
      <c r="AD93" s="263"/>
      <c r="AE93" s="263"/>
      <c r="AF93" s="262">
        <f t="shared" si="203"/>
        <v>0</v>
      </c>
      <c r="AG93" s="410">
        <f t="shared" si="204"/>
        <v>0</v>
      </c>
      <c r="AH93" s="263"/>
      <c r="AI93" s="263"/>
      <c r="AJ93" s="262">
        <f t="shared" si="205"/>
        <v>112001000</v>
      </c>
      <c r="AK93" s="410">
        <f t="shared" si="206"/>
        <v>55375000</v>
      </c>
      <c r="AL93" s="263">
        <v>55375000</v>
      </c>
      <c r="AM93" s="263"/>
      <c r="AN93" s="410">
        <f t="shared" si="207"/>
        <v>22800000</v>
      </c>
      <c r="AO93" s="263">
        <v>22800000</v>
      </c>
      <c r="AP93" s="263"/>
      <c r="AQ93" s="410">
        <f t="shared" si="208"/>
        <v>33826000</v>
      </c>
      <c r="AR93" s="263">
        <v>33826000</v>
      </c>
      <c r="AS93" s="263"/>
      <c r="AT93" s="262">
        <f t="shared" si="209"/>
        <v>0</v>
      </c>
      <c r="AU93" s="410">
        <f t="shared" si="210"/>
        <v>0</v>
      </c>
      <c r="AV93" s="263"/>
      <c r="AW93" s="263"/>
      <c r="AX93" s="410">
        <f t="shared" si="190"/>
        <v>0</v>
      </c>
      <c r="AY93" s="263"/>
      <c r="AZ93" s="263"/>
      <c r="BA93" s="262">
        <f t="shared" si="211"/>
        <v>0</v>
      </c>
      <c r="BB93" s="410">
        <f t="shared" si="212"/>
        <v>0</v>
      </c>
      <c r="BC93" s="263"/>
      <c r="BD93" s="263"/>
    </row>
    <row r="94" spans="1:56" ht="16.5" outlineLevel="3">
      <c r="A94" s="183"/>
      <c r="B94" s="26"/>
      <c r="D94" s="25"/>
      <c r="E94" s="184"/>
      <c r="F94" s="192" t="s">
        <v>781</v>
      </c>
      <c r="G94" s="44" t="s">
        <v>785</v>
      </c>
      <c r="H94" s="260">
        <f t="shared" si="193"/>
        <v>0</v>
      </c>
      <c r="I94" s="408">
        <f t="shared" si="194"/>
        <v>0</v>
      </c>
      <c r="J94" s="263"/>
      <c r="K94" s="413"/>
      <c r="L94" s="262">
        <f t="shared" si="195"/>
        <v>0</v>
      </c>
      <c r="M94" s="410">
        <f t="shared" si="196"/>
        <v>0</v>
      </c>
      <c r="N94" s="263"/>
      <c r="O94" s="263"/>
      <c r="P94" s="410">
        <f t="shared" si="197"/>
        <v>0</v>
      </c>
      <c r="Q94" s="263"/>
      <c r="R94" s="263"/>
      <c r="S94" s="410">
        <f t="shared" si="198"/>
        <v>0</v>
      </c>
      <c r="T94" s="263"/>
      <c r="U94" s="263"/>
      <c r="V94" s="410">
        <f t="shared" si="199"/>
        <v>0</v>
      </c>
      <c r="W94" s="263"/>
      <c r="X94" s="263"/>
      <c r="Y94" s="410">
        <f t="shared" si="200"/>
        <v>0</v>
      </c>
      <c r="Z94" s="263"/>
      <c r="AA94" s="263"/>
      <c r="AB94" s="262">
        <f t="shared" si="201"/>
        <v>0</v>
      </c>
      <c r="AC94" s="410">
        <f t="shared" si="202"/>
        <v>0</v>
      </c>
      <c r="AD94" s="263"/>
      <c r="AE94" s="263"/>
      <c r="AF94" s="262">
        <f t="shared" si="203"/>
        <v>0</v>
      </c>
      <c r="AG94" s="410">
        <f t="shared" si="204"/>
        <v>0</v>
      </c>
      <c r="AH94" s="263"/>
      <c r="AI94" s="263"/>
      <c r="AJ94" s="262">
        <f t="shared" si="205"/>
        <v>0</v>
      </c>
      <c r="AK94" s="410">
        <f t="shared" si="206"/>
        <v>0</v>
      </c>
      <c r="AL94" s="263"/>
      <c r="AM94" s="263"/>
      <c r="AN94" s="410">
        <f t="shared" si="207"/>
        <v>0</v>
      </c>
      <c r="AO94" s="263"/>
      <c r="AP94" s="263"/>
      <c r="AQ94" s="410">
        <f t="shared" si="208"/>
        <v>0</v>
      </c>
      <c r="AR94" s="263"/>
      <c r="AS94" s="263"/>
      <c r="AT94" s="262">
        <f t="shared" si="209"/>
        <v>0</v>
      </c>
      <c r="AU94" s="410">
        <f t="shared" si="210"/>
        <v>0</v>
      </c>
      <c r="AV94" s="263"/>
      <c r="AW94" s="263"/>
      <c r="AX94" s="410">
        <f t="shared" si="190"/>
        <v>0</v>
      </c>
      <c r="AY94" s="263"/>
      <c r="AZ94" s="263"/>
      <c r="BA94" s="262">
        <f t="shared" si="211"/>
        <v>0</v>
      </c>
      <c r="BB94" s="410">
        <f t="shared" si="212"/>
        <v>0</v>
      </c>
      <c r="BC94" s="263"/>
      <c r="BD94" s="263"/>
    </row>
    <row r="95" spans="1:56" ht="16.5" outlineLevel="1">
      <c r="A95" s="183"/>
      <c r="B95" s="26"/>
      <c r="D95" s="24" t="s">
        <v>486</v>
      </c>
      <c r="E95" s="83" t="s">
        <v>410</v>
      </c>
      <c r="F95" s="49"/>
      <c r="G95" s="185"/>
      <c r="H95" s="260">
        <f t="shared" si="193"/>
        <v>10197000</v>
      </c>
      <c r="I95" s="408">
        <f t="shared" si="194"/>
        <v>0</v>
      </c>
      <c r="J95" s="265">
        <f>SUM(J96,J99,J102)</f>
        <v>0</v>
      </c>
      <c r="K95" s="265">
        <f>SUM(K96,K99,K102)</f>
        <v>0</v>
      </c>
      <c r="L95" s="262">
        <f t="shared" si="195"/>
        <v>3683000</v>
      </c>
      <c r="M95" s="410">
        <f t="shared" si="196"/>
        <v>740000</v>
      </c>
      <c r="N95" s="415">
        <f>SUM(N96,N99,N102)</f>
        <v>730000</v>
      </c>
      <c r="O95" s="415">
        <f t="shared" ref="O95" si="291">SUM(O96,O99,O102)</f>
        <v>10000</v>
      </c>
      <c r="P95" s="410">
        <f t="shared" si="197"/>
        <v>471000</v>
      </c>
      <c r="Q95" s="415">
        <f>SUM(Q96,Q99,Q102)</f>
        <v>463000</v>
      </c>
      <c r="R95" s="415">
        <f t="shared" ref="R95" si="292">SUM(R96,R99,R102)</f>
        <v>8000</v>
      </c>
      <c r="S95" s="410">
        <f t="shared" si="198"/>
        <v>1488000</v>
      </c>
      <c r="T95" s="415">
        <f>SUM(T96,T99,T102)</f>
        <v>1464000</v>
      </c>
      <c r="U95" s="415">
        <f t="shared" ref="U95" si="293">SUM(U96,U99,U102)</f>
        <v>24000</v>
      </c>
      <c r="V95" s="410">
        <f t="shared" si="199"/>
        <v>984000</v>
      </c>
      <c r="W95" s="415">
        <f>SUM(W96,W99,W102)</f>
        <v>972000</v>
      </c>
      <c r="X95" s="415">
        <f t="shared" ref="X95" si="294">SUM(X96,X99,X102)</f>
        <v>12000</v>
      </c>
      <c r="Y95" s="410">
        <f t="shared" si="200"/>
        <v>0</v>
      </c>
      <c r="Z95" s="415">
        <f>SUM(Z96,Z99,Z102)</f>
        <v>0</v>
      </c>
      <c r="AA95" s="415">
        <f t="shared" ref="AA95" si="295">SUM(AA96,AA99,AA102)</f>
        <v>0</v>
      </c>
      <c r="AB95" s="262">
        <f t="shared" si="201"/>
        <v>4371000</v>
      </c>
      <c r="AC95" s="410">
        <f t="shared" si="202"/>
        <v>4371000</v>
      </c>
      <c r="AD95" s="415">
        <f>SUM(AD96,AD99,AD102)</f>
        <v>4371000</v>
      </c>
      <c r="AE95" s="415">
        <f t="shared" ref="AE95" si="296">SUM(AE96,AE99,AE102)</f>
        <v>0</v>
      </c>
      <c r="AF95" s="262">
        <f t="shared" si="203"/>
        <v>0</v>
      </c>
      <c r="AG95" s="410">
        <f t="shared" si="204"/>
        <v>0</v>
      </c>
      <c r="AH95" s="415">
        <f>SUM(AH96,AH99,AH102)</f>
        <v>0</v>
      </c>
      <c r="AI95" s="415">
        <f t="shared" ref="AI95" si="297">SUM(AI96,AI99,AI102)</f>
        <v>0</v>
      </c>
      <c r="AJ95" s="262">
        <f t="shared" si="205"/>
        <v>0</v>
      </c>
      <c r="AK95" s="410">
        <f t="shared" si="206"/>
        <v>0</v>
      </c>
      <c r="AL95" s="415">
        <f>SUM(AL96,AL99,AL102)</f>
        <v>0</v>
      </c>
      <c r="AM95" s="415">
        <f t="shared" ref="AM95" si="298">SUM(AM96,AM99,AM102)</f>
        <v>0</v>
      </c>
      <c r="AN95" s="410">
        <f t="shared" si="207"/>
        <v>0</v>
      </c>
      <c r="AO95" s="415">
        <f>SUM(AO96,AO99,AO102)</f>
        <v>0</v>
      </c>
      <c r="AP95" s="415">
        <f t="shared" ref="AP95" si="299">SUM(AP96,AP99,AP102)</f>
        <v>0</v>
      </c>
      <c r="AQ95" s="410">
        <f t="shared" si="208"/>
        <v>0</v>
      </c>
      <c r="AR95" s="415">
        <f>SUM(AR96,AR99,AR102)</f>
        <v>0</v>
      </c>
      <c r="AS95" s="415">
        <f t="shared" ref="AS95" si="300">SUM(AS96,AS99,AS102)</f>
        <v>0</v>
      </c>
      <c r="AT95" s="262">
        <f t="shared" si="209"/>
        <v>2143000</v>
      </c>
      <c r="AU95" s="410">
        <f t="shared" si="210"/>
        <v>437000</v>
      </c>
      <c r="AV95" s="415">
        <f>SUM(AV96,AV99,AV102)</f>
        <v>434000</v>
      </c>
      <c r="AW95" s="415">
        <f t="shared" ref="AW95" si="301">SUM(AW96,AW99,AW102)</f>
        <v>3000</v>
      </c>
      <c r="AX95" s="410">
        <f t="shared" si="190"/>
        <v>1706000</v>
      </c>
      <c r="AY95" s="415">
        <f>SUM(AY96,AY99,AY102)</f>
        <v>1706000</v>
      </c>
      <c r="AZ95" s="415">
        <f t="shared" ref="AZ95" si="302">SUM(AZ96,AZ99,AZ102)</f>
        <v>0</v>
      </c>
      <c r="BA95" s="262">
        <f t="shared" si="211"/>
        <v>0</v>
      </c>
      <c r="BB95" s="410">
        <f t="shared" si="212"/>
        <v>0</v>
      </c>
      <c r="BC95" s="415">
        <f>SUM(BC96,BC99,BC102)</f>
        <v>0</v>
      </c>
      <c r="BD95" s="415">
        <f t="shared" ref="BD95" si="303">SUM(BD96,BD99,BD102)</f>
        <v>0</v>
      </c>
    </row>
    <row r="96" spans="1:56" ht="16.5" outlineLevel="2">
      <c r="A96" s="183"/>
      <c r="B96" s="26"/>
      <c r="D96" s="25"/>
      <c r="E96" s="184"/>
      <c r="F96" s="28" t="s">
        <v>487</v>
      </c>
      <c r="G96" s="48" t="s">
        <v>488</v>
      </c>
      <c r="H96" s="260">
        <f t="shared" si="193"/>
        <v>9116000</v>
      </c>
      <c r="I96" s="408">
        <f t="shared" si="194"/>
        <v>0</v>
      </c>
      <c r="J96" s="265">
        <f>SUM(J98)</f>
        <v>0</v>
      </c>
      <c r="K96" s="265">
        <f>SUM(K98)</f>
        <v>0</v>
      </c>
      <c r="L96" s="262">
        <f t="shared" si="195"/>
        <v>3249000</v>
      </c>
      <c r="M96" s="410">
        <f t="shared" si="196"/>
        <v>657000</v>
      </c>
      <c r="N96" s="415">
        <f>SUM(N97:N98)</f>
        <v>657000</v>
      </c>
      <c r="O96" s="415">
        <f>SUM(O97:O98)</f>
        <v>0</v>
      </c>
      <c r="P96" s="410">
        <f t="shared" si="197"/>
        <v>408000</v>
      </c>
      <c r="Q96" s="415">
        <f>SUM(Q97:Q98)</f>
        <v>408000</v>
      </c>
      <c r="R96" s="415">
        <f>SUM(R97:R98)</f>
        <v>0</v>
      </c>
      <c r="S96" s="410">
        <f t="shared" si="198"/>
        <v>1320000</v>
      </c>
      <c r="T96" s="415">
        <f>SUM(T97:T98)</f>
        <v>1320000</v>
      </c>
      <c r="U96" s="415">
        <f>SUM(U97:U98)</f>
        <v>0</v>
      </c>
      <c r="V96" s="410">
        <f t="shared" si="199"/>
        <v>864000</v>
      </c>
      <c r="W96" s="415">
        <f>SUM(W97:W98)</f>
        <v>864000</v>
      </c>
      <c r="X96" s="415">
        <f>SUM(X97:X98)</f>
        <v>0</v>
      </c>
      <c r="Y96" s="410">
        <f t="shared" si="200"/>
        <v>0</v>
      </c>
      <c r="Z96" s="415">
        <f>SUM(Z97:Z98)</f>
        <v>0</v>
      </c>
      <c r="AA96" s="415">
        <f>SUM(AA97:AA98)</f>
        <v>0</v>
      </c>
      <c r="AB96" s="262">
        <f t="shared" si="201"/>
        <v>3941000</v>
      </c>
      <c r="AC96" s="410">
        <f t="shared" si="202"/>
        <v>3941000</v>
      </c>
      <c r="AD96" s="415">
        <f>SUM(AD97:AD98)</f>
        <v>3941000</v>
      </c>
      <c r="AE96" s="415">
        <f>SUM(AE97:AE98)</f>
        <v>0</v>
      </c>
      <c r="AF96" s="262">
        <f t="shared" si="203"/>
        <v>0</v>
      </c>
      <c r="AG96" s="410">
        <f t="shared" si="204"/>
        <v>0</v>
      </c>
      <c r="AH96" s="415">
        <f>SUM(AH97:AH98)</f>
        <v>0</v>
      </c>
      <c r="AI96" s="415">
        <f>SUM(AI97:AI98)</f>
        <v>0</v>
      </c>
      <c r="AJ96" s="262">
        <f t="shared" si="205"/>
        <v>0</v>
      </c>
      <c r="AK96" s="410">
        <f t="shared" si="206"/>
        <v>0</v>
      </c>
      <c r="AL96" s="415">
        <f>SUM(AL97:AL98)</f>
        <v>0</v>
      </c>
      <c r="AM96" s="415">
        <f>SUM(AM97:AM98)</f>
        <v>0</v>
      </c>
      <c r="AN96" s="410">
        <f t="shared" si="207"/>
        <v>0</v>
      </c>
      <c r="AO96" s="415">
        <f>SUM(AO97:AO98)</f>
        <v>0</v>
      </c>
      <c r="AP96" s="415">
        <f>SUM(AP97:AP98)</f>
        <v>0</v>
      </c>
      <c r="AQ96" s="410">
        <f t="shared" si="208"/>
        <v>0</v>
      </c>
      <c r="AR96" s="415">
        <f>SUM(AR97:AR98)</f>
        <v>0</v>
      </c>
      <c r="AS96" s="415">
        <f>SUM(AS97:AS98)</f>
        <v>0</v>
      </c>
      <c r="AT96" s="262">
        <f t="shared" si="209"/>
        <v>1926000</v>
      </c>
      <c r="AU96" s="410">
        <f t="shared" si="210"/>
        <v>391000</v>
      </c>
      <c r="AV96" s="415">
        <f>SUM(AV97:AV98)</f>
        <v>391000</v>
      </c>
      <c r="AW96" s="415">
        <f>SUM(AW97:AW98)</f>
        <v>0</v>
      </c>
      <c r="AX96" s="410">
        <f t="shared" si="190"/>
        <v>1535000</v>
      </c>
      <c r="AY96" s="415">
        <f>SUM(AY97:AY98)</f>
        <v>1535000</v>
      </c>
      <c r="AZ96" s="415">
        <f>SUM(AZ97:AZ98)</f>
        <v>0</v>
      </c>
      <c r="BA96" s="262">
        <f t="shared" si="211"/>
        <v>0</v>
      </c>
      <c r="BB96" s="410">
        <f t="shared" si="212"/>
        <v>0</v>
      </c>
      <c r="BC96" s="415">
        <f>SUM(BC97:BC98)</f>
        <v>0</v>
      </c>
      <c r="BD96" s="415">
        <f>SUM(BD97:BD98)</f>
        <v>0</v>
      </c>
    </row>
    <row r="97" spans="1:56" ht="16.5" outlineLevel="3">
      <c r="A97" s="183"/>
      <c r="B97" s="26"/>
      <c r="D97" s="25"/>
      <c r="E97" s="184"/>
      <c r="F97" s="192" t="s">
        <v>778</v>
      </c>
      <c r="G97" s="618" t="s">
        <v>822</v>
      </c>
      <c r="H97" s="260">
        <f t="shared" si="193"/>
        <v>3640000</v>
      </c>
      <c r="I97" s="408">
        <f t="shared" si="194"/>
        <v>0</v>
      </c>
      <c r="J97" s="263"/>
      <c r="K97" s="413"/>
      <c r="L97" s="262">
        <f t="shared" si="195"/>
        <v>3249000</v>
      </c>
      <c r="M97" s="410">
        <f t="shared" si="196"/>
        <v>657000</v>
      </c>
      <c r="N97" s="263">
        <v>657000</v>
      </c>
      <c r="O97" s="263"/>
      <c r="P97" s="410">
        <f t="shared" si="197"/>
        <v>408000</v>
      </c>
      <c r="Q97" s="263">
        <v>408000</v>
      </c>
      <c r="R97" s="263"/>
      <c r="S97" s="410">
        <f t="shared" si="198"/>
        <v>1320000</v>
      </c>
      <c r="T97" s="263">
        <v>1320000</v>
      </c>
      <c r="U97" s="263"/>
      <c r="V97" s="410">
        <f t="shared" si="199"/>
        <v>864000</v>
      </c>
      <c r="W97" s="263">
        <v>864000</v>
      </c>
      <c r="X97" s="263"/>
      <c r="Y97" s="410">
        <f t="shared" si="200"/>
        <v>0</v>
      </c>
      <c r="Z97" s="263"/>
      <c r="AA97" s="263"/>
      <c r="AB97" s="262">
        <f t="shared" si="201"/>
        <v>0</v>
      </c>
      <c r="AC97" s="410">
        <f t="shared" si="202"/>
        <v>0</v>
      </c>
      <c r="AD97" s="617"/>
      <c r="AE97" s="263"/>
      <c r="AF97" s="262">
        <f t="shared" si="203"/>
        <v>0</v>
      </c>
      <c r="AG97" s="410">
        <f t="shared" si="204"/>
        <v>0</v>
      </c>
      <c r="AH97" s="263"/>
      <c r="AI97" s="263"/>
      <c r="AJ97" s="262">
        <f t="shared" si="205"/>
        <v>0</v>
      </c>
      <c r="AK97" s="410">
        <f t="shared" si="206"/>
        <v>0</v>
      </c>
      <c r="AL97" s="263"/>
      <c r="AM97" s="263"/>
      <c r="AN97" s="410">
        <f t="shared" si="207"/>
        <v>0</v>
      </c>
      <c r="AO97" s="263"/>
      <c r="AP97" s="263"/>
      <c r="AQ97" s="410">
        <f t="shared" si="208"/>
        <v>0</v>
      </c>
      <c r="AR97" s="263"/>
      <c r="AS97" s="263"/>
      <c r="AT97" s="262">
        <f t="shared" si="209"/>
        <v>391000</v>
      </c>
      <c r="AU97" s="410">
        <f t="shared" si="210"/>
        <v>391000</v>
      </c>
      <c r="AV97" s="263">
        <v>391000</v>
      </c>
      <c r="AW97" s="263"/>
      <c r="AX97" s="410">
        <f t="shared" si="190"/>
        <v>0</v>
      </c>
      <c r="AY97" s="263"/>
      <c r="AZ97" s="263"/>
      <c r="BA97" s="262">
        <f t="shared" si="211"/>
        <v>0</v>
      </c>
      <c r="BB97" s="410">
        <f t="shared" si="212"/>
        <v>0</v>
      </c>
      <c r="BC97" s="263"/>
      <c r="BD97" s="263"/>
    </row>
    <row r="98" spans="1:56" ht="16.5" outlineLevel="3">
      <c r="A98" s="183"/>
      <c r="B98" s="26"/>
      <c r="D98" s="25"/>
      <c r="E98" s="184"/>
      <c r="F98" s="192" t="s">
        <v>779</v>
      </c>
      <c r="G98" s="44" t="s">
        <v>990</v>
      </c>
      <c r="H98" s="260">
        <f t="shared" si="193"/>
        <v>5476000</v>
      </c>
      <c r="I98" s="408">
        <f t="shared" si="194"/>
        <v>0</v>
      </c>
      <c r="J98" s="263"/>
      <c r="K98" s="413"/>
      <c r="L98" s="262">
        <f t="shared" si="195"/>
        <v>0</v>
      </c>
      <c r="M98" s="410">
        <f t="shared" si="196"/>
        <v>0</v>
      </c>
      <c r="N98" s="263"/>
      <c r="O98" s="263"/>
      <c r="P98" s="410">
        <f t="shared" si="197"/>
        <v>0</v>
      </c>
      <c r="Q98" s="263"/>
      <c r="R98" s="263"/>
      <c r="S98" s="410">
        <f t="shared" si="198"/>
        <v>0</v>
      </c>
      <c r="T98" s="263"/>
      <c r="U98" s="263"/>
      <c r="V98" s="410">
        <f t="shared" si="199"/>
        <v>0</v>
      </c>
      <c r="W98" s="263"/>
      <c r="X98" s="263"/>
      <c r="Y98" s="410">
        <f t="shared" si="200"/>
        <v>0</v>
      </c>
      <c r="Z98" s="263"/>
      <c r="AA98" s="263"/>
      <c r="AB98" s="262">
        <f t="shared" si="201"/>
        <v>3941000</v>
      </c>
      <c r="AC98" s="410">
        <f t="shared" si="202"/>
        <v>3941000</v>
      </c>
      <c r="AD98" s="263">
        <v>3941000</v>
      </c>
      <c r="AE98" s="263"/>
      <c r="AF98" s="262">
        <f t="shared" si="203"/>
        <v>0</v>
      </c>
      <c r="AG98" s="410">
        <f t="shared" si="204"/>
        <v>0</v>
      </c>
      <c r="AH98" s="263"/>
      <c r="AI98" s="263"/>
      <c r="AJ98" s="262">
        <f t="shared" si="205"/>
        <v>0</v>
      </c>
      <c r="AK98" s="410">
        <f t="shared" si="206"/>
        <v>0</v>
      </c>
      <c r="AL98" s="263"/>
      <c r="AM98" s="263"/>
      <c r="AN98" s="410">
        <f t="shared" si="207"/>
        <v>0</v>
      </c>
      <c r="AO98" s="263"/>
      <c r="AP98" s="263"/>
      <c r="AQ98" s="410">
        <f t="shared" si="208"/>
        <v>0</v>
      </c>
      <c r="AR98" s="263"/>
      <c r="AS98" s="263"/>
      <c r="AT98" s="262">
        <f t="shared" si="209"/>
        <v>1535000</v>
      </c>
      <c r="AU98" s="410">
        <f t="shared" si="210"/>
        <v>0</v>
      </c>
      <c r="AV98" s="263"/>
      <c r="AW98" s="263"/>
      <c r="AX98" s="410">
        <f t="shared" si="190"/>
        <v>1535000</v>
      </c>
      <c r="AY98" s="263">
        <v>1535000</v>
      </c>
      <c r="AZ98" s="263"/>
      <c r="BA98" s="262">
        <f t="shared" si="211"/>
        <v>0</v>
      </c>
      <c r="BB98" s="410">
        <f t="shared" si="212"/>
        <v>0</v>
      </c>
      <c r="BC98" s="263"/>
      <c r="BD98" s="263"/>
    </row>
    <row r="99" spans="1:56" ht="16.5" outlineLevel="2">
      <c r="A99" s="183"/>
      <c r="B99" s="26"/>
      <c r="F99" s="28" t="s">
        <v>489</v>
      </c>
      <c r="G99" s="48" t="s">
        <v>491</v>
      </c>
      <c r="H99" s="260">
        <f t="shared" si="193"/>
        <v>50000</v>
      </c>
      <c r="I99" s="408">
        <f t="shared" si="194"/>
        <v>0</v>
      </c>
      <c r="J99" s="265">
        <f>SUM(J100:J101)</f>
        <v>0</v>
      </c>
      <c r="K99" s="265">
        <f>SUM(K100:K101)</f>
        <v>0</v>
      </c>
      <c r="L99" s="262">
        <f t="shared" si="195"/>
        <v>50000</v>
      </c>
      <c r="M99" s="410">
        <f t="shared" si="196"/>
        <v>33000</v>
      </c>
      <c r="N99" s="415">
        <f>SUM(N100:N101)</f>
        <v>29000</v>
      </c>
      <c r="O99" s="415">
        <f t="shared" ref="O99" si="304">SUM(O100:O101)</f>
        <v>4000</v>
      </c>
      <c r="P99" s="410">
        <f t="shared" si="197"/>
        <v>17000</v>
      </c>
      <c r="Q99" s="415">
        <f>SUM(Q100:Q101)</f>
        <v>15000</v>
      </c>
      <c r="R99" s="415">
        <f t="shared" ref="R99" si="305">SUM(R100:R101)</f>
        <v>2000</v>
      </c>
      <c r="S99" s="410">
        <f t="shared" si="198"/>
        <v>0</v>
      </c>
      <c r="T99" s="415">
        <f>SUM(T100:T101)</f>
        <v>0</v>
      </c>
      <c r="U99" s="415">
        <f t="shared" ref="U99" si="306">SUM(U100:U101)</f>
        <v>0</v>
      </c>
      <c r="V99" s="410">
        <f t="shared" si="199"/>
        <v>0</v>
      </c>
      <c r="W99" s="415">
        <f>SUM(W100:W101)</f>
        <v>0</v>
      </c>
      <c r="X99" s="415">
        <f t="shared" ref="X99" si="307">SUM(X100:X101)</f>
        <v>0</v>
      </c>
      <c r="Y99" s="410">
        <f t="shared" si="200"/>
        <v>0</v>
      </c>
      <c r="Z99" s="415">
        <f>SUM(Z100:Z101)</f>
        <v>0</v>
      </c>
      <c r="AA99" s="415">
        <f t="shared" ref="AA99" si="308">SUM(AA100:AA101)</f>
        <v>0</v>
      </c>
      <c r="AB99" s="262">
        <f t="shared" si="201"/>
        <v>0</v>
      </c>
      <c r="AC99" s="410">
        <f t="shared" si="202"/>
        <v>0</v>
      </c>
      <c r="AD99" s="415">
        <f>SUM(AD100:AD101)</f>
        <v>0</v>
      </c>
      <c r="AE99" s="415">
        <f t="shared" ref="AE99" si="309">SUM(AE100:AE101)</f>
        <v>0</v>
      </c>
      <c r="AF99" s="262">
        <f t="shared" si="203"/>
        <v>0</v>
      </c>
      <c r="AG99" s="410">
        <f t="shared" si="204"/>
        <v>0</v>
      </c>
      <c r="AH99" s="415">
        <f>SUM(AH100:AH101)</f>
        <v>0</v>
      </c>
      <c r="AI99" s="415">
        <f t="shared" ref="AI99" si="310">SUM(AI100:AI101)</f>
        <v>0</v>
      </c>
      <c r="AJ99" s="262">
        <f t="shared" si="205"/>
        <v>0</v>
      </c>
      <c r="AK99" s="410">
        <f t="shared" si="206"/>
        <v>0</v>
      </c>
      <c r="AL99" s="415">
        <f>SUM(AL100:AL101)</f>
        <v>0</v>
      </c>
      <c r="AM99" s="415">
        <f t="shared" ref="AM99" si="311">SUM(AM100:AM101)</f>
        <v>0</v>
      </c>
      <c r="AN99" s="410">
        <f t="shared" si="207"/>
        <v>0</v>
      </c>
      <c r="AO99" s="415">
        <f>SUM(AO100:AO101)</f>
        <v>0</v>
      </c>
      <c r="AP99" s="415">
        <f t="shared" ref="AP99" si="312">SUM(AP100:AP101)</f>
        <v>0</v>
      </c>
      <c r="AQ99" s="410">
        <f t="shared" si="208"/>
        <v>0</v>
      </c>
      <c r="AR99" s="415">
        <f>SUM(AR100:AR101)</f>
        <v>0</v>
      </c>
      <c r="AS99" s="415">
        <f t="shared" ref="AS99" si="313">SUM(AS100:AS101)</f>
        <v>0</v>
      </c>
      <c r="AT99" s="262">
        <f t="shared" si="209"/>
        <v>0</v>
      </c>
      <c r="AU99" s="410">
        <f t="shared" si="210"/>
        <v>0</v>
      </c>
      <c r="AV99" s="415">
        <f>SUM(AV100:AV101)</f>
        <v>0</v>
      </c>
      <c r="AW99" s="415">
        <f t="shared" ref="AW99" si="314">SUM(AW100:AW101)</f>
        <v>0</v>
      </c>
      <c r="AX99" s="410">
        <f t="shared" si="190"/>
        <v>0</v>
      </c>
      <c r="AY99" s="415">
        <f>SUM(AY100:AY101)</f>
        <v>0</v>
      </c>
      <c r="AZ99" s="415">
        <f t="shared" ref="AZ99" si="315">SUM(AZ100:AZ101)</f>
        <v>0</v>
      </c>
      <c r="BA99" s="262">
        <f t="shared" si="211"/>
        <v>0</v>
      </c>
      <c r="BB99" s="410">
        <f t="shared" si="212"/>
        <v>0</v>
      </c>
      <c r="BC99" s="415">
        <f>SUM(BC100:BC101)</f>
        <v>0</v>
      </c>
      <c r="BD99" s="415">
        <f t="shared" ref="BD99" si="316">SUM(BD100:BD101)</f>
        <v>0</v>
      </c>
    </row>
    <row r="100" spans="1:56" ht="16.5" outlineLevel="3">
      <c r="A100" s="183"/>
      <c r="B100" s="26"/>
      <c r="D100" s="25"/>
      <c r="E100" s="184"/>
      <c r="F100" s="192" t="s">
        <v>778</v>
      </c>
      <c r="G100" s="44" t="s">
        <v>823</v>
      </c>
      <c r="H100" s="260">
        <f t="shared" si="193"/>
        <v>44000</v>
      </c>
      <c r="I100" s="408">
        <f t="shared" si="194"/>
        <v>0</v>
      </c>
      <c r="J100" s="263"/>
      <c r="K100" s="413"/>
      <c r="L100" s="262">
        <f t="shared" si="195"/>
        <v>44000</v>
      </c>
      <c r="M100" s="410">
        <f t="shared" si="196"/>
        <v>29000</v>
      </c>
      <c r="N100" s="263">
        <v>29000</v>
      </c>
      <c r="O100" s="263"/>
      <c r="P100" s="410">
        <f t="shared" si="197"/>
        <v>15000</v>
      </c>
      <c r="Q100" s="263">
        <v>15000</v>
      </c>
      <c r="R100" s="263"/>
      <c r="S100" s="410">
        <f t="shared" si="198"/>
        <v>0</v>
      </c>
      <c r="T100" s="263"/>
      <c r="U100" s="263"/>
      <c r="V100" s="410">
        <f t="shared" si="199"/>
        <v>0</v>
      </c>
      <c r="W100" s="263"/>
      <c r="X100" s="263"/>
      <c r="Y100" s="410">
        <f t="shared" si="200"/>
        <v>0</v>
      </c>
      <c r="Z100" s="263"/>
      <c r="AA100" s="263"/>
      <c r="AB100" s="262">
        <f t="shared" si="201"/>
        <v>0</v>
      </c>
      <c r="AC100" s="410">
        <f t="shared" si="202"/>
        <v>0</v>
      </c>
      <c r="AD100" s="263"/>
      <c r="AE100" s="263"/>
      <c r="AF100" s="262">
        <f t="shared" si="203"/>
        <v>0</v>
      </c>
      <c r="AG100" s="410">
        <f t="shared" si="204"/>
        <v>0</v>
      </c>
      <c r="AH100" s="263"/>
      <c r="AI100" s="263"/>
      <c r="AJ100" s="262">
        <f t="shared" si="205"/>
        <v>0</v>
      </c>
      <c r="AK100" s="410">
        <f t="shared" si="206"/>
        <v>0</v>
      </c>
      <c r="AL100" s="263"/>
      <c r="AM100" s="263"/>
      <c r="AN100" s="410">
        <f t="shared" si="207"/>
        <v>0</v>
      </c>
      <c r="AO100" s="263"/>
      <c r="AP100" s="263"/>
      <c r="AQ100" s="410">
        <f t="shared" si="208"/>
        <v>0</v>
      </c>
      <c r="AR100" s="263"/>
      <c r="AS100" s="263"/>
      <c r="AT100" s="262">
        <f t="shared" si="209"/>
        <v>0</v>
      </c>
      <c r="AU100" s="410">
        <f t="shared" si="210"/>
        <v>0</v>
      </c>
      <c r="AV100" s="263"/>
      <c r="AW100" s="263"/>
      <c r="AX100" s="410">
        <f t="shared" si="190"/>
        <v>0</v>
      </c>
      <c r="AY100" s="263"/>
      <c r="AZ100" s="263"/>
      <c r="BA100" s="262">
        <f t="shared" si="211"/>
        <v>0</v>
      </c>
      <c r="BB100" s="410">
        <f t="shared" si="212"/>
        <v>0</v>
      </c>
      <c r="BC100" s="263"/>
      <c r="BD100" s="263"/>
    </row>
    <row r="101" spans="1:56" ht="16.5" outlineLevel="3">
      <c r="A101" s="183"/>
      <c r="B101" s="26"/>
      <c r="D101" s="25"/>
      <c r="E101" s="184"/>
      <c r="F101" s="192" t="s">
        <v>779</v>
      </c>
      <c r="G101" s="44" t="s">
        <v>824</v>
      </c>
      <c r="H101" s="260">
        <f t="shared" si="193"/>
        <v>6000</v>
      </c>
      <c r="I101" s="408">
        <f t="shared" si="194"/>
        <v>0</v>
      </c>
      <c r="J101" s="263"/>
      <c r="K101" s="413"/>
      <c r="L101" s="262">
        <f t="shared" si="195"/>
        <v>6000</v>
      </c>
      <c r="M101" s="410">
        <f t="shared" si="196"/>
        <v>4000</v>
      </c>
      <c r="N101" s="263">
        <v>0</v>
      </c>
      <c r="O101" s="263">
        <v>4000</v>
      </c>
      <c r="P101" s="410">
        <f t="shared" si="197"/>
        <v>2000</v>
      </c>
      <c r="Q101" s="263">
        <v>0</v>
      </c>
      <c r="R101" s="263">
        <v>2000</v>
      </c>
      <c r="S101" s="410">
        <f t="shared" si="198"/>
        <v>0</v>
      </c>
      <c r="T101" s="263"/>
      <c r="U101" s="263"/>
      <c r="V101" s="410">
        <f t="shared" si="199"/>
        <v>0</v>
      </c>
      <c r="W101" s="263"/>
      <c r="X101" s="263"/>
      <c r="Y101" s="410">
        <f t="shared" si="200"/>
        <v>0</v>
      </c>
      <c r="Z101" s="263"/>
      <c r="AA101" s="263"/>
      <c r="AB101" s="262">
        <f t="shared" si="201"/>
        <v>0</v>
      </c>
      <c r="AC101" s="410">
        <f t="shared" si="202"/>
        <v>0</v>
      </c>
      <c r="AD101" s="263"/>
      <c r="AE101" s="263"/>
      <c r="AF101" s="262">
        <f t="shared" si="203"/>
        <v>0</v>
      </c>
      <c r="AG101" s="410">
        <f t="shared" si="204"/>
        <v>0</v>
      </c>
      <c r="AH101" s="263"/>
      <c r="AI101" s="263"/>
      <c r="AJ101" s="262">
        <f t="shared" si="205"/>
        <v>0</v>
      </c>
      <c r="AK101" s="410">
        <f t="shared" si="206"/>
        <v>0</v>
      </c>
      <c r="AL101" s="263"/>
      <c r="AM101" s="263"/>
      <c r="AN101" s="410">
        <f t="shared" si="207"/>
        <v>0</v>
      </c>
      <c r="AO101" s="263"/>
      <c r="AP101" s="263"/>
      <c r="AQ101" s="410">
        <f t="shared" si="208"/>
        <v>0</v>
      </c>
      <c r="AR101" s="263"/>
      <c r="AS101" s="263"/>
      <c r="AT101" s="262">
        <f t="shared" si="209"/>
        <v>0</v>
      </c>
      <c r="AU101" s="410">
        <f t="shared" si="210"/>
        <v>0</v>
      </c>
      <c r="AV101" s="263"/>
      <c r="AW101" s="263"/>
      <c r="AX101" s="410">
        <f t="shared" si="190"/>
        <v>0</v>
      </c>
      <c r="AY101" s="263"/>
      <c r="AZ101" s="263"/>
      <c r="BA101" s="262">
        <f t="shared" si="211"/>
        <v>0</v>
      </c>
      <c r="BB101" s="410">
        <f t="shared" si="212"/>
        <v>0</v>
      </c>
      <c r="BC101" s="263"/>
      <c r="BD101" s="263"/>
    </row>
    <row r="102" spans="1:56" ht="16.5" outlineLevel="2">
      <c r="A102" s="183"/>
      <c r="B102" s="26"/>
      <c r="F102" s="28" t="s">
        <v>490</v>
      </c>
      <c r="G102" s="48" t="s">
        <v>492</v>
      </c>
      <c r="H102" s="260">
        <f t="shared" si="193"/>
        <v>1031000</v>
      </c>
      <c r="I102" s="408">
        <f t="shared" si="194"/>
        <v>0</v>
      </c>
      <c r="J102" s="265">
        <f>SUM(J103:J105)</f>
        <v>0</v>
      </c>
      <c r="K102" s="265">
        <f>SUM(K103:K105)</f>
        <v>0</v>
      </c>
      <c r="L102" s="262">
        <f t="shared" si="195"/>
        <v>384000</v>
      </c>
      <c r="M102" s="410">
        <f t="shared" si="196"/>
        <v>50000</v>
      </c>
      <c r="N102" s="415">
        <f>SUM(N103:N105)</f>
        <v>44000</v>
      </c>
      <c r="O102" s="415">
        <f t="shared" ref="O102" si="317">SUM(O103:O105)</f>
        <v>6000</v>
      </c>
      <c r="P102" s="410">
        <f t="shared" si="197"/>
        <v>46000</v>
      </c>
      <c r="Q102" s="415">
        <f>SUM(Q103:Q105)</f>
        <v>40000</v>
      </c>
      <c r="R102" s="415">
        <f t="shared" ref="R102" si="318">SUM(R103:R105)</f>
        <v>6000</v>
      </c>
      <c r="S102" s="410">
        <f t="shared" si="198"/>
        <v>168000</v>
      </c>
      <c r="T102" s="415">
        <f>SUM(T103:T105)</f>
        <v>144000</v>
      </c>
      <c r="U102" s="415">
        <f t="shared" ref="U102" si="319">SUM(U103:U105)</f>
        <v>24000</v>
      </c>
      <c r="V102" s="410">
        <f t="shared" si="199"/>
        <v>120000</v>
      </c>
      <c r="W102" s="415">
        <f>SUM(W103:W105)</f>
        <v>108000</v>
      </c>
      <c r="X102" s="415">
        <f t="shared" ref="X102" si="320">SUM(X103:X105)</f>
        <v>12000</v>
      </c>
      <c r="Y102" s="410">
        <f t="shared" si="200"/>
        <v>0</v>
      </c>
      <c r="Z102" s="415">
        <f>SUM(Z103:Z105)</f>
        <v>0</v>
      </c>
      <c r="AA102" s="415">
        <f t="shared" ref="AA102" si="321">SUM(AA103:AA105)</f>
        <v>0</v>
      </c>
      <c r="AB102" s="262">
        <f t="shared" si="201"/>
        <v>430000</v>
      </c>
      <c r="AC102" s="410">
        <f t="shared" si="202"/>
        <v>430000</v>
      </c>
      <c r="AD102" s="415">
        <f>SUM(AD103:AD105)</f>
        <v>430000</v>
      </c>
      <c r="AE102" s="415">
        <f t="shared" ref="AE102" si="322">SUM(AE103:AE105)</f>
        <v>0</v>
      </c>
      <c r="AF102" s="262">
        <f t="shared" si="203"/>
        <v>0</v>
      </c>
      <c r="AG102" s="410">
        <f t="shared" si="204"/>
        <v>0</v>
      </c>
      <c r="AH102" s="415">
        <f>SUM(AH103:AH105)</f>
        <v>0</v>
      </c>
      <c r="AI102" s="415">
        <f t="shared" ref="AI102" si="323">SUM(AI103:AI105)</f>
        <v>0</v>
      </c>
      <c r="AJ102" s="262">
        <f t="shared" si="205"/>
        <v>0</v>
      </c>
      <c r="AK102" s="410">
        <f t="shared" si="206"/>
        <v>0</v>
      </c>
      <c r="AL102" s="415">
        <f>SUM(AL103:AL105)</f>
        <v>0</v>
      </c>
      <c r="AM102" s="415">
        <f t="shared" ref="AM102" si="324">SUM(AM103:AM105)</f>
        <v>0</v>
      </c>
      <c r="AN102" s="410">
        <f t="shared" si="207"/>
        <v>0</v>
      </c>
      <c r="AO102" s="415">
        <f>SUM(AO103:AO105)</f>
        <v>0</v>
      </c>
      <c r="AP102" s="415">
        <f t="shared" ref="AP102" si="325">SUM(AP103:AP105)</f>
        <v>0</v>
      </c>
      <c r="AQ102" s="410">
        <f t="shared" si="208"/>
        <v>0</v>
      </c>
      <c r="AR102" s="415">
        <f>SUM(AR103:AR105)</f>
        <v>0</v>
      </c>
      <c r="AS102" s="415">
        <f t="shared" ref="AS102" si="326">SUM(AS103:AS105)</f>
        <v>0</v>
      </c>
      <c r="AT102" s="262">
        <f t="shared" si="209"/>
        <v>217000</v>
      </c>
      <c r="AU102" s="410">
        <f t="shared" si="210"/>
        <v>46000</v>
      </c>
      <c r="AV102" s="415">
        <f>SUM(AV103:AV105)</f>
        <v>43000</v>
      </c>
      <c r="AW102" s="415">
        <f t="shared" ref="AW102" si="327">SUM(AW103:AW105)</f>
        <v>3000</v>
      </c>
      <c r="AX102" s="410">
        <f t="shared" si="190"/>
        <v>171000</v>
      </c>
      <c r="AY102" s="415">
        <f>SUM(AY103:AY105)</f>
        <v>171000</v>
      </c>
      <c r="AZ102" s="415">
        <f t="shared" ref="AZ102" si="328">SUM(AZ103:AZ105)</f>
        <v>0</v>
      </c>
      <c r="BA102" s="262">
        <f t="shared" si="211"/>
        <v>0</v>
      </c>
      <c r="BB102" s="410">
        <f t="shared" si="212"/>
        <v>0</v>
      </c>
      <c r="BC102" s="415">
        <f>SUM(BC103:BC105)</f>
        <v>0</v>
      </c>
      <c r="BD102" s="415">
        <f t="shared" ref="BD102" si="329">SUM(BD103:BD105)</f>
        <v>0</v>
      </c>
    </row>
    <row r="103" spans="1:56" ht="16.5" outlineLevel="3">
      <c r="A103" s="183"/>
      <c r="B103" s="26"/>
      <c r="D103" s="25"/>
      <c r="E103" s="184"/>
      <c r="F103" s="192" t="s">
        <v>778</v>
      </c>
      <c r="G103" s="44" t="s">
        <v>825</v>
      </c>
      <c r="H103" s="260">
        <f t="shared" si="193"/>
        <v>379000</v>
      </c>
      <c r="I103" s="408">
        <f t="shared" si="194"/>
        <v>0</v>
      </c>
      <c r="J103" s="263"/>
      <c r="K103" s="413"/>
      <c r="L103" s="262">
        <f t="shared" si="195"/>
        <v>336000</v>
      </c>
      <c r="M103" s="410">
        <f t="shared" si="196"/>
        <v>44000</v>
      </c>
      <c r="N103" s="263">
        <v>44000</v>
      </c>
      <c r="O103" s="263"/>
      <c r="P103" s="410">
        <f t="shared" si="197"/>
        <v>40000</v>
      </c>
      <c r="Q103" s="263">
        <v>40000</v>
      </c>
      <c r="R103" s="263"/>
      <c r="S103" s="410">
        <f t="shared" si="198"/>
        <v>144000</v>
      </c>
      <c r="T103" s="263">
        <v>144000</v>
      </c>
      <c r="U103" s="263"/>
      <c r="V103" s="410">
        <f t="shared" si="199"/>
        <v>108000</v>
      </c>
      <c r="W103" s="263">
        <v>108000</v>
      </c>
      <c r="X103" s="263"/>
      <c r="Y103" s="410">
        <f t="shared" si="200"/>
        <v>0</v>
      </c>
      <c r="Z103" s="263"/>
      <c r="AA103" s="263"/>
      <c r="AB103" s="262">
        <f t="shared" si="201"/>
        <v>0</v>
      </c>
      <c r="AC103" s="410">
        <f t="shared" si="202"/>
        <v>0</v>
      </c>
      <c r="AD103" s="617"/>
      <c r="AE103" s="263"/>
      <c r="AF103" s="262">
        <f t="shared" si="203"/>
        <v>0</v>
      </c>
      <c r="AG103" s="410">
        <f t="shared" si="204"/>
        <v>0</v>
      </c>
      <c r="AH103" s="263"/>
      <c r="AI103" s="263"/>
      <c r="AJ103" s="262">
        <f t="shared" si="205"/>
        <v>0</v>
      </c>
      <c r="AK103" s="410">
        <f t="shared" si="206"/>
        <v>0</v>
      </c>
      <c r="AL103" s="263"/>
      <c r="AM103" s="263"/>
      <c r="AN103" s="410">
        <f t="shared" si="207"/>
        <v>0</v>
      </c>
      <c r="AO103" s="263"/>
      <c r="AP103" s="263"/>
      <c r="AQ103" s="410">
        <f t="shared" si="208"/>
        <v>0</v>
      </c>
      <c r="AR103" s="263"/>
      <c r="AS103" s="263"/>
      <c r="AT103" s="262">
        <f t="shared" si="209"/>
        <v>43000</v>
      </c>
      <c r="AU103" s="410">
        <f t="shared" si="210"/>
        <v>43000</v>
      </c>
      <c r="AV103" s="263">
        <v>43000</v>
      </c>
      <c r="AW103" s="263"/>
      <c r="AX103" s="410">
        <f t="shared" si="190"/>
        <v>0</v>
      </c>
      <c r="AY103" s="263"/>
      <c r="AZ103" s="263"/>
      <c r="BA103" s="262">
        <f t="shared" si="211"/>
        <v>0</v>
      </c>
      <c r="BB103" s="410">
        <f t="shared" si="212"/>
        <v>0</v>
      </c>
      <c r="BC103" s="263"/>
      <c r="BD103" s="263"/>
    </row>
    <row r="104" spans="1:56" ht="16.5" outlineLevel="3">
      <c r="A104" s="183"/>
      <c r="B104" s="26"/>
      <c r="D104" s="25"/>
      <c r="E104" s="184"/>
      <c r="F104" s="192" t="s">
        <v>779</v>
      </c>
      <c r="G104" s="44" t="s">
        <v>826</v>
      </c>
      <c r="H104" s="260">
        <f t="shared" si="193"/>
        <v>51000</v>
      </c>
      <c r="I104" s="408">
        <f t="shared" si="194"/>
        <v>0</v>
      </c>
      <c r="J104" s="263"/>
      <c r="K104" s="413"/>
      <c r="L104" s="262">
        <f t="shared" si="195"/>
        <v>48000</v>
      </c>
      <c r="M104" s="410">
        <f t="shared" si="196"/>
        <v>6000</v>
      </c>
      <c r="N104" s="263">
        <v>0</v>
      </c>
      <c r="O104" s="263">
        <v>6000</v>
      </c>
      <c r="P104" s="410">
        <f t="shared" si="197"/>
        <v>6000</v>
      </c>
      <c r="Q104" s="263">
        <v>0</v>
      </c>
      <c r="R104" s="263">
        <v>6000</v>
      </c>
      <c r="S104" s="410">
        <f t="shared" si="198"/>
        <v>24000</v>
      </c>
      <c r="T104" s="263"/>
      <c r="U104" s="263">
        <v>24000</v>
      </c>
      <c r="V104" s="410">
        <f t="shared" si="199"/>
        <v>12000</v>
      </c>
      <c r="W104" s="263"/>
      <c r="X104" s="263">
        <v>12000</v>
      </c>
      <c r="Y104" s="410">
        <f t="shared" si="200"/>
        <v>0</v>
      </c>
      <c r="Z104" s="263"/>
      <c r="AA104" s="263"/>
      <c r="AB104" s="262">
        <f t="shared" si="201"/>
        <v>0</v>
      </c>
      <c r="AC104" s="410">
        <f t="shared" si="202"/>
        <v>0</v>
      </c>
      <c r="AD104" s="263"/>
      <c r="AE104" s="263"/>
      <c r="AF104" s="262">
        <f t="shared" si="203"/>
        <v>0</v>
      </c>
      <c r="AG104" s="410">
        <f t="shared" si="204"/>
        <v>0</v>
      </c>
      <c r="AH104" s="263"/>
      <c r="AI104" s="263"/>
      <c r="AJ104" s="262">
        <f t="shared" si="205"/>
        <v>0</v>
      </c>
      <c r="AK104" s="410">
        <f t="shared" si="206"/>
        <v>0</v>
      </c>
      <c r="AL104" s="263"/>
      <c r="AM104" s="263"/>
      <c r="AN104" s="410">
        <f t="shared" si="207"/>
        <v>0</v>
      </c>
      <c r="AO104" s="263"/>
      <c r="AP104" s="263"/>
      <c r="AQ104" s="410">
        <f t="shared" si="208"/>
        <v>0</v>
      </c>
      <c r="AR104" s="263"/>
      <c r="AS104" s="263"/>
      <c r="AT104" s="262">
        <f t="shared" si="209"/>
        <v>3000</v>
      </c>
      <c r="AU104" s="410">
        <f t="shared" si="210"/>
        <v>3000</v>
      </c>
      <c r="AV104" s="263"/>
      <c r="AW104" s="263">
        <v>3000</v>
      </c>
      <c r="AX104" s="410">
        <f t="shared" si="190"/>
        <v>0</v>
      </c>
      <c r="AY104" s="263"/>
      <c r="AZ104" s="263"/>
      <c r="BA104" s="262">
        <f t="shared" si="211"/>
        <v>0</v>
      </c>
      <c r="BB104" s="410">
        <f t="shared" si="212"/>
        <v>0</v>
      </c>
      <c r="BC104" s="263"/>
      <c r="BD104" s="263"/>
    </row>
    <row r="105" spans="1:56" ht="16.5" outlineLevel="3">
      <c r="A105" s="183"/>
      <c r="B105" s="26"/>
      <c r="D105" s="25"/>
      <c r="E105" s="184"/>
      <c r="F105" s="192" t="s">
        <v>776</v>
      </c>
      <c r="G105" s="618" t="s">
        <v>991</v>
      </c>
      <c r="H105" s="260">
        <f t="shared" si="193"/>
        <v>601000</v>
      </c>
      <c r="I105" s="408">
        <f t="shared" si="194"/>
        <v>0</v>
      </c>
      <c r="J105" s="263"/>
      <c r="K105" s="413"/>
      <c r="L105" s="262">
        <f t="shared" si="195"/>
        <v>0</v>
      </c>
      <c r="M105" s="410">
        <f t="shared" si="196"/>
        <v>0</v>
      </c>
      <c r="N105" s="263">
        <v>0</v>
      </c>
      <c r="O105" s="263"/>
      <c r="P105" s="410">
        <f t="shared" si="197"/>
        <v>0</v>
      </c>
      <c r="Q105" s="263">
        <v>0</v>
      </c>
      <c r="R105" s="263"/>
      <c r="S105" s="410">
        <f t="shared" si="198"/>
        <v>0</v>
      </c>
      <c r="T105" s="263"/>
      <c r="U105" s="263"/>
      <c r="V105" s="410">
        <f t="shared" si="199"/>
        <v>0</v>
      </c>
      <c r="W105" s="263"/>
      <c r="X105" s="263"/>
      <c r="Y105" s="410">
        <f t="shared" si="200"/>
        <v>0</v>
      </c>
      <c r="Z105" s="263"/>
      <c r="AA105" s="263"/>
      <c r="AB105" s="262">
        <f t="shared" si="201"/>
        <v>430000</v>
      </c>
      <c r="AC105" s="410">
        <f t="shared" si="202"/>
        <v>430000</v>
      </c>
      <c r="AD105" s="263">
        <v>430000</v>
      </c>
      <c r="AE105" s="263"/>
      <c r="AF105" s="262">
        <f t="shared" si="203"/>
        <v>0</v>
      </c>
      <c r="AG105" s="410">
        <f t="shared" si="204"/>
        <v>0</v>
      </c>
      <c r="AH105" s="263"/>
      <c r="AI105" s="263"/>
      <c r="AJ105" s="262">
        <f t="shared" si="205"/>
        <v>0</v>
      </c>
      <c r="AK105" s="410">
        <f t="shared" si="206"/>
        <v>0</v>
      </c>
      <c r="AL105" s="263"/>
      <c r="AM105" s="263"/>
      <c r="AN105" s="410">
        <f t="shared" si="207"/>
        <v>0</v>
      </c>
      <c r="AO105" s="263"/>
      <c r="AP105" s="263"/>
      <c r="AQ105" s="410">
        <f t="shared" si="208"/>
        <v>0</v>
      </c>
      <c r="AR105" s="263"/>
      <c r="AS105" s="263"/>
      <c r="AT105" s="262">
        <f t="shared" si="209"/>
        <v>171000</v>
      </c>
      <c r="AU105" s="410">
        <f t="shared" si="210"/>
        <v>0</v>
      </c>
      <c r="AV105" s="263"/>
      <c r="AW105" s="263"/>
      <c r="AX105" s="410">
        <f t="shared" si="190"/>
        <v>171000</v>
      </c>
      <c r="AY105" s="263">
        <v>171000</v>
      </c>
      <c r="AZ105" s="263"/>
      <c r="BA105" s="262">
        <f t="shared" si="211"/>
        <v>0</v>
      </c>
      <c r="BB105" s="410">
        <f t="shared" si="212"/>
        <v>0</v>
      </c>
      <c r="BC105" s="263"/>
      <c r="BD105" s="263"/>
    </row>
    <row r="106" spans="1:56" ht="16.5" outlineLevel="1">
      <c r="A106" s="183"/>
      <c r="B106" s="26"/>
      <c r="D106" s="28" t="s">
        <v>493</v>
      </c>
      <c r="E106" s="48" t="s">
        <v>7</v>
      </c>
      <c r="F106" s="49"/>
      <c r="G106" s="185"/>
      <c r="H106" s="260">
        <f t="shared" si="193"/>
        <v>7871000</v>
      </c>
      <c r="I106" s="408">
        <f t="shared" si="194"/>
        <v>0</v>
      </c>
      <c r="J106" s="265">
        <f>SUM(J107,J108,J110,J112)</f>
        <v>0</v>
      </c>
      <c r="K106" s="265">
        <f>SUM(K107,K108,K110,K112)</f>
        <v>0</v>
      </c>
      <c r="L106" s="262">
        <f t="shared" si="195"/>
        <v>3539000</v>
      </c>
      <c r="M106" s="410">
        <f t="shared" si="196"/>
        <v>719000</v>
      </c>
      <c r="N106" s="415">
        <f t="shared" ref="N106:O106" si="330">SUM(N107,N108,N110,N112)</f>
        <v>0</v>
      </c>
      <c r="O106" s="415">
        <f t="shared" si="330"/>
        <v>719000</v>
      </c>
      <c r="P106" s="410">
        <f t="shared" si="197"/>
        <v>192000</v>
      </c>
      <c r="Q106" s="415">
        <f t="shared" ref="Q106:R106" si="331">SUM(Q107,Q108,Q110,Q112)</f>
        <v>0</v>
      </c>
      <c r="R106" s="415">
        <f t="shared" si="331"/>
        <v>192000</v>
      </c>
      <c r="S106" s="410">
        <f t="shared" si="198"/>
        <v>1956000</v>
      </c>
      <c r="T106" s="415">
        <f t="shared" ref="T106:U106" si="332">SUM(T107,T108,T110,T112)</f>
        <v>0</v>
      </c>
      <c r="U106" s="415">
        <f t="shared" si="332"/>
        <v>1956000</v>
      </c>
      <c r="V106" s="410">
        <f t="shared" si="199"/>
        <v>612000</v>
      </c>
      <c r="W106" s="415">
        <f t="shared" ref="W106:X106" si="333">SUM(W107,W108,W110,W112)</f>
        <v>0</v>
      </c>
      <c r="X106" s="415">
        <f t="shared" si="333"/>
        <v>612000</v>
      </c>
      <c r="Y106" s="410">
        <f t="shared" si="200"/>
        <v>60000</v>
      </c>
      <c r="Z106" s="415">
        <f t="shared" ref="Z106:AA106" si="334">SUM(Z107,Z108,Z110,Z112)</f>
        <v>0</v>
      </c>
      <c r="AA106" s="415">
        <f t="shared" si="334"/>
        <v>60000</v>
      </c>
      <c r="AB106" s="262">
        <f t="shared" si="201"/>
        <v>0</v>
      </c>
      <c r="AC106" s="410">
        <f t="shared" si="202"/>
        <v>0</v>
      </c>
      <c r="AD106" s="415">
        <f t="shared" ref="AD106:AE106" si="335">SUM(AD107,AD108,AD110,AD112)</f>
        <v>0</v>
      </c>
      <c r="AE106" s="415">
        <f t="shared" si="335"/>
        <v>0</v>
      </c>
      <c r="AF106" s="262">
        <f t="shared" si="203"/>
        <v>0</v>
      </c>
      <c r="AG106" s="410">
        <f t="shared" si="204"/>
        <v>0</v>
      </c>
      <c r="AH106" s="415">
        <f t="shared" ref="AH106:AI106" si="336">SUM(AH107,AH108,AH110,AH112)</f>
        <v>0</v>
      </c>
      <c r="AI106" s="415">
        <f t="shared" si="336"/>
        <v>0</v>
      </c>
      <c r="AJ106" s="262">
        <f t="shared" si="205"/>
        <v>0</v>
      </c>
      <c r="AK106" s="410">
        <f t="shared" si="206"/>
        <v>0</v>
      </c>
      <c r="AL106" s="415">
        <f t="shared" ref="AL106:AM106" si="337">SUM(AL107,AL108,AL110,AL112)</f>
        <v>0</v>
      </c>
      <c r="AM106" s="415">
        <f t="shared" si="337"/>
        <v>0</v>
      </c>
      <c r="AN106" s="410">
        <f t="shared" si="207"/>
        <v>0</v>
      </c>
      <c r="AO106" s="415">
        <f t="shared" ref="AO106:AP106" si="338">SUM(AO107,AO108,AO110,AO112)</f>
        <v>0</v>
      </c>
      <c r="AP106" s="415">
        <f t="shared" si="338"/>
        <v>0</v>
      </c>
      <c r="AQ106" s="410">
        <f t="shared" si="208"/>
        <v>0</v>
      </c>
      <c r="AR106" s="415">
        <f t="shared" ref="AR106:AS106" si="339">SUM(AR107,AR108,AR110,AR112)</f>
        <v>0</v>
      </c>
      <c r="AS106" s="415">
        <f t="shared" si="339"/>
        <v>0</v>
      </c>
      <c r="AT106" s="262">
        <f t="shared" si="209"/>
        <v>4018000</v>
      </c>
      <c r="AU106" s="410">
        <f t="shared" si="210"/>
        <v>1809000</v>
      </c>
      <c r="AV106" s="415">
        <f t="shared" ref="AV106:AW106" si="340">SUM(AV107,AV108,AV110,AV112)</f>
        <v>0</v>
      </c>
      <c r="AW106" s="415">
        <f t="shared" si="340"/>
        <v>1809000</v>
      </c>
      <c r="AX106" s="410">
        <f t="shared" si="190"/>
        <v>2209000</v>
      </c>
      <c r="AY106" s="415">
        <f t="shared" ref="AY106:AZ106" si="341">SUM(AY107,AY108,AY110,AY112)</f>
        <v>0</v>
      </c>
      <c r="AZ106" s="415">
        <f t="shared" si="341"/>
        <v>2209000</v>
      </c>
      <c r="BA106" s="262">
        <f t="shared" si="211"/>
        <v>314000</v>
      </c>
      <c r="BB106" s="410">
        <f t="shared" si="212"/>
        <v>314000</v>
      </c>
      <c r="BC106" s="415">
        <f t="shared" ref="BC106:BD106" si="342">SUM(BC107,BC108,BC110,BC112)</f>
        <v>0</v>
      </c>
      <c r="BD106" s="415">
        <f t="shared" si="342"/>
        <v>314000</v>
      </c>
    </row>
    <row r="107" spans="1:56" ht="16.5" outlineLevel="2">
      <c r="A107" s="183"/>
      <c r="B107" s="26"/>
      <c r="F107" s="28" t="s">
        <v>494</v>
      </c>
      <c r="G107" s="48" t="s">
        <v>112</v>
      </c>
      <c r="H107" s="260">
        <f t="shared" si="193"/>
        <v>43000</v>
      </c>
      <c r="I107" s="408">
        <f t="shared" si="194"/>
        <v>0</v>
      </c>
      <c r="J107" s="263"/>
      <c r="K107" s="263"/>
      <c r="L107" s="262">
        <f t="shared" si="195"/>
        <v>0</v>
      </c>
      <c r="M107" s="410">
        <f t="shared" si="196"/>
        <v>0</v>
      </c>
      <c r="N107" s="263"/>
      <c r="O107" s="263"/>
      <c r="P107" s="410">
        <f t="shared" si="197"/>
        <v>0</v>
      </c>
      <c r="Q107" s="263"/>
      <c r="R107" s="263"/>
      <c r="S107" s="410">
        <f t="shared" si="198"/>
        <v>0</v>
      </c>
      <c r="T107" s="263"/>
      <c r="U107" s="263"/>
      <c r="V107" s="410">
        <f t="shared" si="199"/>
        <v>0</v>
      </c>
      <c r="W107" s="263"/>
      <c r="X107" s="263"/>
      <c r="Y107" s="410">
        <f t="shared" si="200"/>
        <v>0</v>
      </c>
      <c r="Z107" s="263"/>
      <c r="AA107" s="263"/>
      <c r="AB107" s="262">
        <f t="shared" si="201"/>
        <v>0</v>
      </c>
      <c r="AC107" s="410">
        <f t="shared" si="202"/>
        <v>0</v>
      </c>
      <c r="AD107" s="263"/>
      <c r="AE107" s="263"/>
      <c r="AF107" s="262">
        <f t="shared" si="203"/>
        <v>0</v>
      </c>
      <c r="AG107" s="410">
        <f t="shared" si="204"/>
        <v>0</v>
      </c>
      <c r="AH107" s="263"/>
      <c r="AI107" s="263"/>
      <c r="AJ107" s="262">
        <f t="shared" si="205"/>
        <v>0</v>
      </c>
      <c r="AK107" s="410">
        <f t="shared" si="206"/>
        <v>0</v>
      </c>
      <c r="AL107" s="263"/>
      <c r="AM107" s="263"/>
      <c r="AN107" s="410">
        <f t="shared" si="207"/>
        <v>0</v>
      </c>
      <c r="AO107" s="263"/>
      <c r="AP107" s="263"/>
      <c r="AQ107" s="410">
        <f t="shared" si="208"/>
        <v>0</v>
      </c>
      <c r="AR107" s="263"/>
      <c r="AS107" s="263"/>
      <c r="AT107" s="262">
        <f t="shared" si="209"/>
        <v>43000</v>
      </c>
      <c r="AU107" s="410">
        <f t="shared" si="210"/>
        <v>43000</v>
      </c>
      <c r="AV107" s="263"/>
      <c r="AW107" s="263">
        <v>43000</v>
      </c>
      <c r="AX107" s="410">
        <f t="shared" si="190"/>
        <v>0</v>
      </c>
      <c r="AY107" s="263"/>
      <c r="AZ107" s="263"/>
      <c r="BA107" s="262">
        <f t="shared" si="211"/>
        <v>0</v>
      </c>
      <c r="BB107" s="410">
        <f t="shared" si="212"/>
        <v>0</v>
      </c>
      <c r="BC107" s="263"/>
      <c r="BD107" s="263"/>
    </row>
    <row r="108" spans="1:56" ht="16.5" outlineLevel="2">
      <c r="A108" s="183"/>
      <c r="B108" s="26"/>
      <c r="F108" s="28" t="s">
        <v>495</v>
      </c>
      <c r="G108" s="48" t="s">
        <v>113</v>
      </c>
      <c r="H108" s="260">
        <f t="shared" si="193"/>
        <v>3975000</v>
      </c>
      <c r="I108" s="408">
        <f t="shared" si="194"/>
        <v>0</v>
      </c>
      <c r="J108" s="265">
        <f>SUM(J109)</f>
        <v>0</v>
      </c>
      <c r="K108" s="265">
        <f>SUM(K109)</f>
        <v>0</v>
      </c>
      <c r="L108" s="262">
        <f t="shared" si="195"/>
        <v>0</v>
      </c>
      <c r="M108" s="410">
        <f t="shared" si="196"/>
        <v>0</v>
      </c>
      <c r="N108" s="415">
        <f t="shared" ref="N108:AA108" si="343">SUM(N109)</f>
        <v>0</v>
      </c>
      <c r="O108" s="415">
        <f t="shared" si="343"/>
        <v>0</v>
      </c>
      <c r="P108" s="410">
        <f t="shared" si="197"/>
        <v>0</v>
      </c>
      <c r="Q108" s="415">
        <f t="shared" si="343"/>
        <v>0</v>
      </c>
      <c r="R108" s="415">
        <f t="shared" si="343"/>
        <v>0</v>
      </c>
      <c r="S108" s="410">
        <f t="shared" si="198"/>
        <v>0</v>
      </c>
      <c r="T108" s="415">
        <f t="shared" si="343"/>
        <v>0</v>
      </c>
      <c r="U108" s="415">
        <f t="shared" si="343"/>
        <v>0</v>
      </c>
      <c r="V108" s="410">
        <f t="shared" si="199"/>
        <v>0</v>
      </c>
      <c r="W108" s="415">
        <f t="shared" si="343"/>
        <v>0</v>
      </c>
      <c r="X108" s="415">
        <f t="shared" si="343"/>
        <v>0</v>
      </c>
      <c r="Y108" s="410">
        <f t="shared" si="200"/>
        <v>0</v>
      </c>
      <c r="Z108" s="415">
        <f t="shared" si="343"/>
        <v>0</v>
      </c>
      <c r="AA108" s="415">
        <f t="shared" si="343"/>
        <v>0</v>
      </c>
      <c r="AB108" s="262">
        <f t="shared" si="201"/>
        <v>0</v>
      </c>
      <c r="AC108" s="410">
        <f t="shared" si="202"/>
        <v>0</v>
      </c>
      <c r="AD108" s="415">
        <f t="shared" ref="AD108:AE108" si="344">SUM(AD109)</f>
        <v>0</v>
      </c>
      <c r="AE108" s="415">
        <f t="shared" si="344"/>
        <v>0</v>
      </c>
      <c r="AF108" s="262">
        <f t="shared" si="203"/>
        <v>0</v>
      </c>
      <c r="AG108" s="410">
        <f t="shared" si="204"/>
        <v>0</v>
      </c>
      <c r="AH108" s="415">
        <f t="shared" ref="AH108:AI108" si="345">SUM(AH109)</f>
        <v>0</v>
      </c>
      <c r="AI108" s="415">
        <f t="shared" si="345"/>
        <v>0</v>
      </c>
      <c r="AJ108" s="262">
        <f t="shared" si="205"/>
        <v>0</v>
      </c>
      <c r="AK108" s="410">
        <f t="shared" si="206"/>
        <v>0</v>
      </c>
      <c r="AL108" s="415">
        <f t="shared" ref="AL108:AM108" si="346">SUM(AL109)</f>
        <v>0</v>
      </c>
      <c r="AM108" s="415">
        <f t="shared" si="346"/>
        <v>0</v>
      </c>
      <c r="AN108" s="410">
        <f t="shared" si="207"/>
        <v>0</v>
      </c>
      <c r="AO108" s="415">
        <f t="shared" ref="AO108:AP108" si="347">SUM(AO109)</f>
        <v>0</v>
      </c>
      <c r="AP108" s="415">
        <f t="shared" si="347"/>
        <v>0</v>
      </c>
      <c r="AQ108" s="410">
        <f t="shared" si="208"/>
        <v>0</v>
      </c>
      <c r="AR108" s="415">
        <f t="shared" ref="AR108:AS108" si="348">SUM(AR109)</f>
        <v>0</v>
      </c>
      <c r="AS108" s="415">
        <f t="shared" si="348"/>
        <v>0</v>
      </c>
      <c r="AT108" s="262">
        <f t="shared" si="209"/>
        <v>3975000</v>
      </c>
      <c r="AU108" s="410">
        <f t="shared" si="210"/>
        <v>1766000</v>
      </c>
      <c r="AV108" s="415">
        <f t="shared" ref="AV108:AW108" si="349">SUM(AV109)</f>
        <v>0</v>
      </c>
      <c r="AW108" s="415">
        <f t="shared" si="349"/>
        <v>1766000</v>
      </c>
      <c r="AX108" s="410">
        <f t="shared" si="190"/>
        <v>2209000</v>
      </c>
      <c r="AY108" s="415">
        <f t="shared" ref="AY108:AZ108" si="350">SUM(AY109)</f>
        <v>0</v>
      </c>
      <c r="AZ108" s="415">
        <f t="shared" si="350"/>
        <v>2209000</v>
      </c>
      <c r="BA108" s="262">
        <f t="shared" si="211"/>
        <v>0</v>
      </c>
      <c r="BB108" s="410">
        <f t="shared" si="212"/>
        <v>0</v>
      </c>
      <c r="BC108" s="415">
        <f t="shared" ref="BC108:BD108" si="351">SUM(BC109)</f>
        <v>0</v>
      </c>
      <c r="BD108" s="415">
        <f t="shared" si="351"/>
        <v>0</v>
      </c>
    </row>
    <row r="109" spans="1:56" ht="16.5" outlineLevel="3">
      <c r="A109" s="183"/>
      <c r="B109" s="26"/>
      <c r="D109" s="25"/>
      <c r="E109" s="184"/>
      <c r="F109" s="192" t="s">
        <v>778</v>
      </c>
      <c r="G109" s="44" t="s">
        <v>827</v>
      </c>
      <c r="H109" s="260">
        <f t="shared" si="193"/>
        <v>3975000</v>
      </c>
      <c r="I109" s="408">
        <f t="shared" si="194"/>
        <v>0</v>
      </c>
      <c r="J109" s="263"/>
      <c r="K109" s="413"/>
      <c r="L109" s="262">
        <f t="shared" si="195"/>
        <v>0</v>
      </c>
      <c r="M109" s="410">
        <f t="shared" si="196"/>
        <v>0</v>
      </c>
      <c r="N109" s="263"/>
      <c r="O109" s="263"/>
      <c r="P109" s="410">
        <f t="shared" si="197"/>
        <v>0</v>
      </c>
      <c r="Q109" s="263"/>
      <c r="R109" s="263"/>
      <c r="S109" s="410">
        <f t="shared" si="198"/>
        <v>0</v>
      </c>
      <c r="T109" s="263"/>
      <c r="U109" s="263"/>
      <c r="V109" s="410">
        <f t="shared" si="199"/>
        <v>0</v>
      </c>
      <c r="W109" s="263"/>
      <c r="X109" s="263"/>
      <c r="Y109" s="410">
        <f t="shared" si="200"/>
        <v>0</v>
      </c>
      <c r="Z109" s="263"/>
      <c r="AA109" s="263"/>
      <c r="AB109" s="262">
        <f t="shared" si="201"/>
        <v>0</v>
      </c>
      <c r="AC109" s="410">
        <f t="shared" si="202"/>
        <v>0</v>
      </c>
      <c r="AD109" s="263"/>
      <c r="AE109" s="263"/>
      <c r="AF109" s="262">
        <f t="shared" si="203"/>
        <v>0</v>
      </c>
      <c r="AG109" s="410">
        <f t="shared" si="204"/>
        <v>0</v>
      </c>
      <c r="AH109" s="263"/>
      <c r="AI109" s="263"/>
      <c r="AJ109" s="262">
        <f t="shared" si="205"/>
        <v>0</v>
      </c>
      <c r="AK109" s="410">
        <f t="shared" si="206"/>
        <v>0</v>
      </c>
      <c r="AL109" s="263"/>
      <c r="AM109" s="263"/>
      <c r="AN109" s="410">
        <f t="shared" si="207"/>
        <v>0</v>
      </c>
      <c r="AO109" s="263"/>
      <c r="AP109" s="263"/>
      <c r="AQ109" s="410">
        <f t="shared" si="208"/>
        <v>0</v>
      </c>
      <c r="AR109" s="263"/>
      <c r="AS109" s="263"/>
      <c r="AT109" s="262">
        <f t="shared" si="209"/>
        <v>3975000</v>
      </c>
      <c r="AU109" s="410">
        <f t="shared" si="210"/>
        <v>1766000</v>
      </c>
      <c r="AV109" s="263"/>
      <c r="AW109" s="263">
        <v>1766000</v>
      </c>
      <c r="AX109" s="410">
        <f t="shared" si="190"/>
        <v>2209000</v>
      </c>
      <c r="AY109" s="263">
        <v>0</v>
      </c>
      <c r="AZ109" s="263">
        <v>2209000</v>
      </c>
      <c r="BA109" s="262">
        <f t="shared" si="211"/>
        <v>0</v>
      </c>
      <c r="BB109" s="410">
        <f t="shared" si="212"/>
        <v>0</v>
      </c>
      <c r="BC109" s="263"/>
      <c r="BD109" s="263"/>
    </row>
    <row r="110" spans="1:56" ht="16.5" outlineLevel="2">
      <c r="A110" s="183"/>
      <c r="B110" s="26"/>
      <c r="F110" s="28" t="s">
        <v>496</v>
      </c>
      <c r="G110" s="84" t="s">
        <v>411</v>
      </c>
      <c r="H110" s="260">
        <f t="shared" si="193"/>
        <v>0</v>
      </c>
      <c r="I110" s="408">
        <f t="shared" si="194"/>
        <v>0</v>
      </c>
      <c r="J110" s="265">
        <f>SUM(J111)</f>
        <v>0</v>
      </c>
      <c r="K110" s="265">
        <f>SUM(K111)</f>
        <v>0</v>
      </c>
      <c r="L110" s="262">
        <f t="shared" si="195"/>
        <v>0</v>
      </c>
      <c r="M110" s="410">
        <f t="shared" si="196"/>
        <v>0</v>
      </c>
      <c r="N110" s="415">
        <f t="shared" ref="N110:AA110" si="352">SUM(N111)</f>
        <v>0</v>
      </c>
      <c r="O110" s="415">
        <f t="shared" si="352"/>
        <v>0</v>
      </c>
      <c r="P110" s="410">
        <f t="shared" si="197"/>
        <v>0</v>
      </c>
      <c r="Q110" s="415">
        <f t="shared" si="352"/>
        <v>0</v>
      </c>
      <c r="R110" s="415">
        <f t="shared" si="352"/>
        <v>0</v>
      </c>
      <c r="S110" s="410">
        <f t="shared" si="198"/>
        <v>0</v>
      </c>
      <c r="T110" s="415">
        <f t="shared" si="352"/>
        <v>0</v>
      </c>
      <c r="U110" s="415">
        <f t="shared" si="352"/>
        <v>0</v>
      </c>
      <c r="V110" s="410">
        <f t="shared" si="199"/>
        <v>0</v>
      </c>
      <c r="W110" s="415">
        <f t="shared" si="352"/>
        <v>0</v>
      </c>
      <c r="X110" s="415">
        <f t="shared" si="352"/>
        <v>0</v>
      </c>
      <c r="Y110" s="410">
        <f t="shared" si="200"/>
        <v>0</v>
      </c>
      <c r="Z110" s="415">
        <f t="shared" si="352"/>
        <v>0</v>
      </c>
      <c r="AA110" s="415">
        <f t="shared" si="352"/>
        <v>0</v>
      </c>
      <c r="AB110" s="262">
        <f t="shared" si="201"/>
        <v>0</v>
      </c>
      <c r="AC110" s="410">
        <f t="shared" si="202"/>
        <v>0</v>
      </c>
      <c r="AD110" s="415">
        <f t="shared" ref="AD110:AE110" si="353">SUM(AD111)</f>
        <v>0</v>
      </c>
      <c r="AE110" s="415">
        <f t="shared" si="353"/>
        <v>0</v>
      </c>
      <c r="AF110" s="262">
        <f t="shared" si="203"/>
        <v>0</v>
      </c>
      <c r="AG110" s="410">
        <f t="shared" si="204"/>
        <v>0</v>
      </c>
      <c r="AH110" s="415">
        <f t="shared" ref="AH110:AI110" si="354">SUM(AH111)</f>
        <v>0</v>
      </c>
      <c r="AI110" s="415">
        <f t="shared" si="354"/>
        <v>0</v>
      </c>
      <c r="AJ110" s="262">
        <f t="shared" si="205"/>
        <v>0</v>
      </c>
      <c r="AK110" s="410">
        <f t="shared" si="206"/>
        <v>0</v>
      </c>
      <c r="AL110" s="415">
        <f t="shared" ref="AL110:AM110" si="355">SUM(AL111)</f>
        <v>0</v>
      </c>
      <c r="AM110" s="415">
        <f t="shared" si="355"/>
        <v>0</v>
      </c>
      <c r="AN110" s="410">
        <f t="shared" si="207"/>
        <v>0</v>
      </c>
      <c r="AO110" s="415">
        <f t="shared" ref="AO110:AP110" si="356">SUM(AO111)</f>
        <v>0</v>
      </c>
      <c r="AP110" s="415">
        <f t="shared" si="356"/>
        <v>0</v>
      </c>
      <c r="AQ110" s="410">
        <f t="shared" si="208"/>
        <v>0</v>
      </c>
      <c r="AR110" s="415">
        <f t="shared" ref="AR110:AS110" si="357">SUM(AR111)</f>
        <v>0</v>
      </c>
      <c r="AS110" s="415">
        <f t="shared" si="357"/>
        <v>0</v>
      </c>
      <c r="AT110" s="262">
        <f t="shared" si="209"/>
        <v>0</v>
      </c>
      <c r="AU110" s="410">
        <f t="shared" si="210"/>
        <v>0</v>
      </c>
      <c r="AV110" s="415">
        <f t="shared" ref="AV110:AW110" si="358">SUM(AV111)</f>
        <v>0</v>
      </c>
      <c r="AW110" s="415">
        <f t="shared" si="358"/>
        <v>0</v>
      </c>
      <c r="AX110" s="410">
        <f t="shared" si="190"/>
        <v>0</v>
      </c>
      <c r="AY110" s="415">
        <f t="shared" ref="AY110:AZ110" si="359">SUM(AY111)</f>
        <v>0</v>
      </c>
      <c r="AZ110" s="415">
        <f t="shared" si="359"/>
        <v>0</v>
      </c>
      <c r="BA110" s="262">
        <f t="shared" si="211"/>
        <v>0</v>
      </c>
      <c r="BB110" s="410">
        <f t="shared" si="212"/>
        <v>0</v>
      </c>
      <c r="BC110" s="415">
        <f t="shared" ref="BC110:BD110" si="360">SUM(BC111)</f>
        <v>0</v>
      </c>
      <c r="BD110" s="415">
        <f t="shared" si="360"/>
        <v>0</v>
      </c>
    </row>
    <row r="111" spans="1:56" ht="16.5" outlineLevel="3">
      <c r="A111" s="183"/>
      <c r="B111" s="26"/>
      <c r="D111" s="25"/>
      <c r="E111" s="184"/>
      <c r="F111" s="192" t="s">
        <v>778</v>
      </c>
      <c r="G111" s="44" t="s">
        <v>828</v>
      </c>
      <c r="H111" s="260">
        <f t="shared" si="193"/>
        <v>0</v>
      </c>
      <c r="I111" s="408">
        <f t="shared" si="194"/>
        <v>0</v>
      </c>
      <c r="J111" s="263"/>
      <c r="K111" s="413"/>
      <c r="L111" s="262">
        <f t="shared" si="195"/>
        <v>0</v>
      </c>
      <c r="M111" s="410">
        <f t="shared" si="196"/>
        <v>0</v>
      </c>
      <c r="N111" s="263"/>
      <c r="O111" s="263"/>
      <c r="P111" s="410">
        <f t="shared" si="197"/>
        <v>0</v>
      </c>
      <c r="Q111" s="263"/>
      <c r="R111" s="263"/>
      <c r="S111" s="410">
        <f t="shared" si="198"/>
        <v>0</v>
      </c>
      <c r="T111" s="263"/>
      <c r="U111" s="263"/>
      <c r="V111" s="410">
        <f t="shared" si="199"/>
        <v>0</v>
      </c>
      <c r="W111" s="263"/>
      <c r="X111" s="263"/>
      <c r="Y111" s="410">
        <f t="shared" si="200"/>
        <v>0</v>
      </c>
      <c r="Z111" s="263"/>
      <c r="AA111" s="263"/>
      <c r="AB111" s="262">
        <f t="shared" si="201"/>
        <v>0</v>
      </c>
      <c r="AC111" s="410">
        <f t="shared" si="202"/>
        <v>0</v>
      </c>
      <c r="AD111" s="263"/>
      <c r="AE111" s="263"/>
      <c r="AF111" s="262">
        <f t="shared" si="203"/>
        <v>0</v>
      </c>
      <c r="AG111" s="410">
        <f t="shared" si="204"/>
        <v>0</v>
      </c>
      <c r="AH111" s="263"/>
      <c r="AI111" s="263"/>
      <c r="AJ111" s="262">
        <f t="shared" si="205"/>
        <v>0</v>
      </c>
      <c r="AK111" s="410">
        <f t="shared" si="206"/>
        <v>0</v>
      </c>
      <c r="AL111" s="263"/>
      <c r="AM111" s="263"/>
      <c r="AN111" s="410">
        <f t="shared" si="207"/>
        <v>0</v>
      </c>
      <c r="AO111" s="263"/>
      <c r="AP111" s="263"/>
      <c r="AQ111" s="410">
        <f t="shared" si="208"/>
        <v>0</v>
      </c>
      <c r="AR111" s="263"/>
      <c r="AS111" s="263"/>
      <c r="AT111" s="262">
        <f t="shared" si="209"/>
        <v>0</v>
      </c>
      <c r="AU111" s="410">
        <f t="shared" si="210"/>
        <v>0</v>
      </c>
      <c r="AV111" s="263"/>
      <c r="AW111" s="263"/>
      <c r="AX111" s="410">
        <f t="shared" si="190"/>
        <v>0</v>
      </c>
      <c r="AY111" s="263"/>
      <c r="AZ111" s="263"/>
      <c r="BA111" s="262">
        <f t="shared" si="211"/>
        <v>0</v>
      </c>
      <c r="BB111" s="410">
        <f t="shared" si="212"/>
        <v>0</v>
      </c>
      <c r="BC111" s="263"/>
      <c r="BD111" s="263"/>
    </row>
    <row r="112" spans="1:56" ht="16.5" outlineLevel="2">
      <c r="A112" s="183"/>
      <c r="B112" s="26"/>
      <c r="F112" s="28" t="s">
        <v>497</v>
      </c>
      <c r="G112" s="48" t="s">
        <v>498</v>
      </c>
      <c r="H112" s="260">
        <f t="shared" si="193"/>
        <v>3853000</v>
      </c>
      <c r="I112" s="408">
        <f t="shared" si="194"/>
        <v>0</v>
      </c>
      <c r="J112" s="265">
        <f>SUM(J113:J118)</f>
        <v>0</v>
      </c>
      <c r="K112" s="265">
        <f>SUM(K113:K118)</f>
        <v>0</v>
      </c>
      <c r="L112" s="262">
        <f t="shared" si="195"/>
        <v>3539000</v>
      </c>
      <c r="M112" s="410">
        <f t="shared" si="196"/>
        <v>719000</v>
      </c>
      <c r="N112" s="415">
        <f>SUM(N113:N118)</f>
        <v>0</v>
      </c>
      <c r="O112" s="415">
        <f t="shared" ref="O112" si="361">SUM(O113:O118)</f>
        <v>719000</v>
      </c>
      <c r="P112" s="410">
        <f t="shared" si="197"/>
        <v>192000</v>
      </c>
      <c r="Q112" s="415">
        <f>SUM(Q113:Q118)</f>
        <v>0</v>
      </c>
      <c r="R112" s="415">
        <f t="shared" ref="R112" si="362">SUM(R113:R118)</f>
        <v>192000</v>
      </c>
      <c r="S112" s="410">
        <f t="shared" si="198"/>
        <v>1956000</v>
      </c>
      <c r="T112" s="415">
        <f>SUM(T113:T118)</f>
        <v>0</v>
      </c>
      <c r="U112" s="415">
        <f t="shared" ref="U112" si="363">SUM(U113:U118)</f>
        <v>1956000</v>
      </c>
      <c r="V112" s="410">
        <f t="shared" si="199"/>
        <v>612000</v>
      </c>
      <c r="W112" s="415">
        <f>SUM(W113:W118)</f>
        <v>0</v>
      </c>
      <c r="X112" s="415">
        <f t="shared" ref="X112" si="364">SUM(X113:X118)</f>
        <v>612000</v>
      </c>
      <c r="Y112" s="410">
        <f t="shared" si="200"/>
        <v>60000</v>
      </c>
      <c r="Z112" s="415">
        <f>SUM(Z113:Z118)</f>
        <v>0</v>
      </c>
      <c r="AA112" s="415">
        <f t="shared" ref="AA112" si="365">SUM(AA113:AA118)</f>
        <v>60000</v>
      </c>
      <c r="AB112" s="262">
        <f t="shared" si="201"/>
        <v>0</v>
      </c>
      <c r="AC112" s="410">
        <f t="shared" si="202"/>
        <v>0</v>
      </c>
      <c r="AD112" s="415">
        <f>SUM(AD113:AD118)</f>
        <v>0</v>
      </c>
      <c r="AE112" s="415">
        <f t="shared" ref="AE112" si="366">SUM(AE113:AE118)</f>
        <v>0</v>
      </c>
      <c r="AF112" s="262">
        <f t="shared" si="203"/>
        <v>0</v>
      </c>
      <c r="AG112" s="410">
        <f t="shared" si="204"/>
        <v>0</v>
      </c>
      <c r="AH112" s="415">
        <f>SUM(AH113:AH118)</f>
        <v>0</v>
      </c>
      <c r="AI112" s="415">
        <f t="shared" ref="AI112" si="367">SUM(AI113:AI118)</f>
        <v>0</v>
      </c>
      <c r="AJ112" s="262">
        <f t="shared" si="205"/>
        <v>0</v>
      </c>
      <c r="AK112" s="410">
        <f t="shared" si="206"/>
        <v>0</v>
      </c>
      <c r="AL112" s="415">
        <f>SUM(AL113:AL118)</f>
        <v>0</v>
      </c>
      <c r="AM112" s="415">
        <f t="shared" ref="AM112" si="368">SUM(AM113:AM118)</f>
        <v>0</v>
      </c>
      <c r="AN112" s="410">
        <f t="shared" si="207"/>
        <v>0</v>
      </c>
      <c r="AO112" s="415">
        <f>SUM(AO113:AO118)</f>
        <v>0</v>
      </c>
      <c r="AP112" s="415">
        <f t="shared" ref="AP112" si="369">SUM(AP113:AP118)</f>
        <v>0</v>
      </c>
      <c r="AQ112" s="410">
        <f t="shared" si="208"/>
        <v>0</v>
      </c>
      <c r="AR112" s="415">
        <f>SUM(AR113:AR118)</f>
        <v>0</v>
      </c>
      <c r="AS112" s="415">
        <f t="shared" ref="AS112" si="370">SUM(AS113:AS118)</f>
        <v>0</v>
      </c>
      <c r="AT112" s="262">
        <f t="shared" si="209"/>
        <v>0</v>
      </c>
      <c r="AU112" s="410">
        <f t="shared" si="210"/>
        <v>0</v>
      </c>
      <c r="AV112" s="415">
        <f>SUM(AV113:AV118)</f>
        <v>0</v>
      </c>
      <c r="AW112" s="415">
        <f t="shared" ref="AW112" si="371">SUM(AW113:AW118)</f>
        <v>0</v>
      </c>
      <c r="AX112" s="410">
        <f t="shared" si="190"/>
        <v>0</v>
      </c>
      <c r="AY112" s="415">
        <f>SUM(AY113:AY118)</f>
        <v>0</v>
      </c>
      <c r="AZ112" s="415">
        <f t="shared" ref="AZ112" si="372">SUM(AZ113:AZ118)</f>
        <v>0</v>
      </c>
      <c r="BA112" s="262">
        <f t="shared" si="211"/>
        <v>314000</v>
      </c>
      <c r="BB112" s="410">
        <f t="shared" si="212"/>
        <v>314000</v>
      </c>
      <c r="BC112" s="415">
        <f>SUM(BC113:BC118)</f>
        <v>0</v>
      </c>
      <c r="BD112" s="415">
        <f t="shared" ref="BD112" si="373">SUM(BD113:BD118)</f>
        <v>314000</v>
      </c>
    </row>
    <row r="113" spans="1:56" ht="16.5" outlineLevel="3">
      <c r="A113" s="183"/>
      <c r="B113" s="26"/>
      <c r="D113" s="25"/>
      <c r="E113" s="184"/>
      <c r="F113" s="192" t="s">
        <v>778</v>
      </c>
      <c r="G113" s="44" t="s">
        <v>829</v>
      </c>
      <c r="H113" s="260">
        <f t="shared" si="193"/>
        <v>1380000</v>
      </c>
      <c r="I113" s="408">
        <f t="shared" si="194"/>
        <v>0</v>
      </c>
      <c r="J113" s="263"/>
      <c r="K113" s="413"/>
      <c r="L113" s="262">
        <f t="shared" si="195"/>
        <v>1116000</v>
      </c>
      <c r="M113" s="410">
        <f t="shared" si="196"/>
        <v>480000</v>
      </c>
      <c r="N113" s="263"/>
      <c r="O113" s="263">
        <v>480000</v>
      </c>
      <c r="P113" s="410">
        <f t="shared" si="197"/>
        <v>156000</v>
      </c>
      <c r="Q113" s="263"/>
      <c r="R113" s="263">
        <v>156000</v>
      </c>
      <c r="S113" s="410">
        <f t="shared" si="198"/>
        <v>0</v>
      </c>
      <c r="T113" s="263"/>
      <c r="U113" s="263"/>
      <c r="V113" s="410">
        <f t="shared" si="199"/>
        <v>480000</v>
      </c>
      <c r="W113" s="263"/>
      <c r="X113" s="263">
        <v>480000</v>
      </c>
      <c r="Y113" s="410">
        <f t="shared" si="200"/>
        <v>0</v>
      </c>
      <c r="Z113" s="263"/>
      <c r="AA113" s="263"/>
      <c r="AB113" s="262">
        <f t="shared" si="201"/>
        <v>0</v>
      </c>
      <c r="AC113" s="410">
        <f t="shared" si="202"/>
        <v>0</v>
      </c>
      <c r="AD113" s="263"/>
      <c r="AE113" s="263"/>
      <c r="AF113" s="262">
        <f t="shared" si="203"/>
        <v>0</v>
      </c>
      <c r="AG113" s="410">
        <f t="shared" si="204"/>
        <v>0</v>
      </c>
      <c r="AH113" s="263"/>
      <c r="AI113" s="263"/>
      <c r="AJ113" s="262">
        <f t="shared" si="205"/>
        <v>0</v>
      </c>
      <c r="AK113" s="410">
        <f t="shared" si="206"/>
        <v>0</v>
      </c>
      <c r="AL113" s="263"/>
      <c r="AM113" s="263"/>
      <c r="AN113" s="410">
        <f t="shared" si="207"/>
        <v>0</v>
      </c>
      <c r="AO113" s="263"/>
      <c r="AP113" s="263"/>
      <c r="AQ113" s="410">
        <f t="shared" si="208"/>
        <v>0</v>
      </c>
      <c r="AR113" s="263"/>
      <c r="AS113" s="263"/>
      <c r="AT113" s="262">
        <f t="shared" si="209"/>
        <v>0</v>
      </c>
      <c r="AU113" s="410">
        <f t="shared" si="210"/>
        <v>0</v>
      </c>
      <c r="AV113" s="263"/>
      <c r="AW113" s="263"/>
      <c r="AX113" s="410">
        <f t="shared" si="190"/>
        <v>0</v>
      </c>
      <c r="AY113" s="263"/>
      <c r="AZ113" s="263"/>
      <c r="BA113" s="262">
        <f t="shared" si="211"/>
        <v>264000</v>
      </c>
      <c r="BB113" s="410">
        <f t="shared" si="212"/>
        <v>264000</v>
      </c>
      <c r="BC113" s="263"/>
      <c r="BD113" s="263">
        <v>264000</v>
      </c>
    </row>
    <row r="114" spans="1:56" ht="16.5" outlineLevel="3">
      <c r="A114" s="183"/>
      <c r="B114" s="26"/>
      <c r="D114" s="25"/>
      <c r="E114" s="184"/>
      <c r="F114" s="192" t="s">
        <v>779</v>
      </c>
      <c r="G114" s="44" t="s">
        <v>830</v>
      </c>
      <c r="H114" s="260">
        <f t="shared" si="193"/>
        <v>230000</v>
      </c>
      <c r="I114" s="408">
        <f t="shared" si="194"/>
        <v>0</v>
      </c>
      <c r="J114" s="263"/>
      <c r="K114" s="413"/>
      <c r="L114" s="262">
        <f t="shared" si="195"/>
        <v>180000</v>
      </c>
      <c r="M114" s="410">
        <f t="shared" si="196"/>
        <v>0</v>
      </c>
      <c r="N114" s="263"/>
      <c r="O114" s="263"/>
      <c r="P114" s="410">
        <f t="shared" si="197"/>
        <v>0</v>
      </c>
      <c r="Q114" s="263"/>
      <c r="R114" s="263"/>
      <c r="S114" s="410">
        <f t="shared" si="198"/>
        <v>120000</v>
      </c>
      <c r="T114" s="263"/>
      <c r="U114" s="263">
        <v>120000</v>
      </c>
      <c r="V114" s="410">
        <f t="shared" si="199"/>
        <v>0</v>
      </c>
      <c r="W114" s="263"/>
      <c r="X114" s="263"/>
      <c r="Y114" s="410">
        <f t="shared" si="200"/>
        <v>60000</v>
      </c>
      <c r="Z114" s="263"/>
      <c r="AA114" s="263">
        <v>60000</v>
      </c>
      <c r="AB114" s="262">
        <f t="shared" si="201"/>
        <v>0</v>
      </c>
      <c r="AC114" s="410">
        <f t="shared" si="202"/>
        <v>0</v>
      </c>
      <c r="AD114" s="263"/>
      <c r="AE114" s="263"/>
      <c r="AF114" s="262">
        <f t="shared" si="203"/>
        <v>0</v>
      </c>
      <c r="AG114" s="410">
        <f t="shared" si="204"/>
        <v>0</v>
      </c>
      <c r="AH114" s="263"/>
      <c r="AI114" s="263"/>
      <c r="AJ114" s="262">
        <f t="shared" si="205"/>
        <v>0</v>
      </c>
      <c r="AK114" s="410">
        <f t="shared" si="206"/>
        <v>0</v>
      </c>
      <c r="AL114" s="263"/>
      <c r="AM114" s="263"/>
      <c r="AN114" s="410">
        <f t="shared" si="207"/>
        <v>0</v>
      </c>
      <c r="AO114" s="263"/>
      <c r="AP114" s="263"/>
      <c r="AQ114" s="410">
        <f t="shared" si="208"/>
        <v>0</v>
      </c>
      <c r="AR114" s="263"/>
      <c r="AS114" s="263"/>
      <c r="AT114" s="262">
        <f t="shared" si="209"/>
        <v>0</v>
      </c>
      <c r="AU114" s="410">
        <f t="shared" si="210"/>
        <v>0</v>
      </c>
      <c r="AV114" s="263"/>
      <c r="AW114" s="263"/>
      <c r="AX114" s="410">
        <f t="shared" si="190"/>
        <v>0</v>
      </c>
      <c r="AY114" s="263"/>
      <c r="AZ114" s="263"/>
      <c r="BA114" s="262">
        <f t="shared" si="211"/>
        <v>50000</v>
      </c>
      <c r="BB114" s="410">
        <f t="shared" si="212"/>
        <v>50000</v>
      </c>
      <c r="BC114" s="263"/>
      <c r="BD114" s="263">
        <v>50000</v>
      </c>
    </row>
    <row r="115" spans="1:56" ht="16.5" outlineLevel="3">
      <c r="A115" s="183"/>
      <c r="B115" s="26"/>
      <c r="D115" s="25"/>
      <c r="E115" s="184"/>
      <c r="F115" s="192" t="s">
        <v>776</v>
      </c>
      <c r="G115" s="44" t="s">
        <v>831</v>
      </c>
      <c r="H115" s="260">
        <f t="shared" si="193"/>
        <v>72000</v>
      </c>
      <c r="I115" s="408">
        <f t="shared" si="194"/>
        <v>0</v>
      </c>
      <c r="J115" s="263"/>
      <c r="K115" s="413"/>
      <c r="L115" s="262">
        <f t="shared" si="195"/>
        <v>72000</v>
      </c>
      <c r="M115" s="410">
        <f t="shared" si="196"/>
        <v>0</v>
      </c>
      <c r="N115" s="263"/>
      <c r="O115" s="263"/>
      <c r="P115" s="410">
        <f t="shared" si="197"/>
        <v>36000</v>
      </c>
      <c r="Q115" s="263"/>
      <c r="R115" s="263">
        <v>36000</v>
      </c>
      <c r="S115" s="410">
        <f t="shared" si="198"/>
        <v>36000</v>
      </c>
      <c r="T115" s="263"/>
      <c r="U115" s="263">
        <v>36000</v>
      </c>
      <c r="V115" s="410">
        <f t="shared" si="199"/>
        <v>0</v>
      </c>
      <c r="W115" s="263"/>
      <c r="X115" s="263"/>
      <c r="Y115" s="410">
        <f t="shared" si="200"/>
        <v>0</v>
      </c>
      <c r="Z115" s="263"/>
      <c r="AA115" s="263"/>
      <c r="AB115" s="262">
        <f t="shared" si="201"/>
        <v>0</v>
      </c>
      <c r="AC115" s="410">
        <f t="shared" si="202"/>
        <v>0</v>
      </c>
      <c r="AD115" s="263"/>
      <c r="AE115" s="263"/>
      <c r="AF115" s="262">
        <f t="shared" si="203"/>
        <v>0</v>
      </c>
      <c r="AG115" s="410">
        <f t="shared" si="204"/>
        <v>0</v>
      </c>
      <c r="AH115" s="263"/>
      <c r="AI115" s="263"/>
      <c r="AJ115" s="262">
        <f t="shared" si="205"/>
        <v>0</v>
      </c>
      <c r="AK115" s="410">
        <f t="shared" si="206"/>
        <v>0</v>
      </c>
      <c r="AL115" s="263"/>
      <c r="AM115" s="263"/>
      <c r="AN115" s="410">
        <f t="shared" si="207"/>
        <v>0</v>
      </c>
      <c r="AO115" s="263"/>
      <c r="AP115" s="263"/>
      <c r="AQ115" s="410">
        <f t="shared" si="208"/>
        <v>0</v>
      </c>
      <c r="AR115" s="263"/>
      <c r="AS115" s="263"/>
      <c r="AT115" s="262">
        <f t="shared" si="209"/>
        <v>0</v>
      </c>
      <c r="AU115" s="410">
        <f t="shared" si="210"/>
        <v>0</v>
      </c>
      <c r="AV115" s="263"/>
      <c r="AW115" s="263"/>
      <c r="AX115" s="410">
        <f t="shared" si="190"/>
        <v>0</v>
      </c>
      <c r="AY115" s="263"/>
      <c r="AZ115" s="263"/>
      <c r="BA115" s="262">
        <f t="shared" si="211"/>
        <v>0</v>
      </c>
      <c r="BB115" s="410">
        <f t="shared" si="212"/>
        <v>0</v>
      </c>
      <c r="BC115" s="263"/>
      <c r="BD115" s="263"/>
    </row>
    <row r="116" spans="1:56" ht="16.5" outlineLevel="3">
      <c r="A116" s="183"/>
      <c r="B116" s="26"/>
      <c r="D116" s="25"/>
      <c r="E116" s="184"/>
      <c r="F116" s="192" t="s">
        <v>780</v>
      </c>
      <c r="G116" s="44" t="s">
        <v>832</v>
      </c>
      <c r="H116" s="260">
        <f t="shared" si="193"/>
        <v>371000</v>
      </c>
      <c r="I116" s="408">
        <f t="shared" si="194"/>
        <v>0</v>
      </c>
      <c r="J116" s="263"/>
      <c r="K116" s="413"/>
      <c r="L116" s="262">
        <f t="shared" si="195"/>
        <v>371000</v>
      </c>
      <c r="M116" s="410">
        <f t="shared" si="196"/>
        <v>239000</v>
      </c>
      <c r="N116" s="263"/>
      <c r="O116" s="263">
        <v>239000</v>
      </c>
      <c r="P116" s="410">
        <f t="shared" si="197"/>
        <v>0</v>
      </c>
      <c r="Q116" s="263"/>
      <c r="R116" s="263">
        <v>0</v>
      </c>
      <c r="S116" s="410">
        <f t="shared" si="198"/>
        <v>0</v>
      </c>
      <c r="T116" s="263"/>
      <c r="U116" s="263"/>
      <c r="V116" s="410">
        <f t="shared" si="199"/>
        <v>132000</v>
      </c>
      <c r="W116" s="263"/>
      <c r="X116" s="263">
        <v>132000</v>
      </c>
      <c r="Y116" s="410">
        <f t="shared" si="200"/>
        <v>0</v>
      </c>
      <c r="Z116" s="263"/>
      <c r="AA116" s="263"/>
      <c r="AB116" s="262">
        <f t="shared" si="201"/>
        <v>0</v>
      </c>
      <c r="AC116" s="410">
        <f t="shared" si="202"/>
        <v>0</v>
      </c>
      <c r="AD116" s="263"/>
      <c r="AE116" s="263"/>
      <c r="AF116" s="262">
        <f t="shared" si="203"/>
        <v>0</v>
      </c>
      <c r="AG116" s="410">
        <f t="shared" si="204"/>
        <v>0</v>
      </c>
      <c r="AH116" s="263"/>
      <c r="AI116" s="263"/>
      <c r="AJ116" s="262">
        <f t="shared" si="205"/>
        <v>0</v>
      </c>
      <c r="AK116" s="410">
        <f t="shared" si="206"/>
        <v>0</v>
      </c>
      <c r="AL116" s="263"/>
      <c r="AM116" s="263"/>
      <c r="AN116" s="410">
        <f t="shared" si="207"/>
        <v>0</v>
      </c>
      <c r="AO116" s="263"/>
      <c r="AP116" s="263"/>
      <c r="AQ116" s="410">
        <f t="shared" si="208"/>
        <v>0</v>
      </c>
      <c r="AR116" s="263"/>
      <c r="AS116" s="263"/>
      <c r="AT116" s="262">
        <f t="shared" si="209"/>
        <v>0</v>
      </c>
      <c r="AU116" s="410">
        <f t="shared" si="210"/>
        <v>0</v>
      </c>
      <c r="AV116" s="263"/>
      <c r="AW116" s="263"/>
      <c r="AX116" s="410">
        <f t="shared" si="190"/>
        <v>0</v>
      </c>
      <c r="AY116" s="263"/>
      <c r="AZ116" s="263"/>
      <c r="BA116" s="262">
        <f t="shared" si="211"/>
        <v>0</v>
      </c>
      <c r="BB116" s="410">
        <f t="shared" si="212"/>
        <v>0</v>
      </c>
      <c r="BC116" s="263"/>
      <c r="BD116" s="263"/>
    </row>
    <row r="117" spans="1:56" ht="16.5" outlineLevel="3">
      <c r="A117" s="183"/>
      <c r="B117" s="26"/>
      <c r="D117" s="25"/>
      <c r="E117" s="184"/>
      <c r="F117" s="192" t="s">
        <v>786</v>
      </c>
      <c r="G117" s="44" t="s">
        <v>833</v>
      </c>
      <c r="H117" s="260">
        <f t="shared" si="193"/>
        <v>1800000</v>
      </c>
      <c r="I117" s="408">
        <f t="shared" si="194"/>
        <v>0</v>
      </c>
      <c r="J117" s="263"/>
      <c r="K117" s="413"/>
      <c r="L117" s="262">
        <f t="shared" si="195"/>
        <v>1800000</v>
      </c>
      <c r="M117" s="410">
        <f t="shared" si="196"/>
        <v>0</v>
      </c>
      <c r="N117" s="263"/>
      <c r="O117" s="263"/>
      <c r="P117" s="410">
        <f t="shared" si="197"/>
        <v>0</v>
      </c>
      <c r="Q117" s="263"/>
      <c r="R117" s="263"/>
      <c r="S117" s="410">
        <f t="shared" si="198"/>
        <v>1800000</v>
      </c>
      <c r="T117" s="263"/>
      <c r="U117" s="263">
        <v>1800000</v>
      </c>
      <c r="V117" s="410">
        <f t="shared" si="199"/>
        <v>0</v>
      </c>
      <c r="W117" s="263"/>
      <c r="X117" s="263"/>
      <c r="Y117" s="410">
        <f t="shared" si="200"/>
        <v>0</v>
      </c>
      <c r="Z117" s="263"/>
      <c r="AA117" s="263"/>
      <c r="AB117" s="262">
        <f t="shared" si="201"/>
        <v>0</v>
      </c>
      <c r="AC117" s="410">
        <f t="shared" si="202"/>
        <v>0</v>
      </c>
      <c r="AD117" s="263"/>
      <c r="AE117" s="263"/>
      <c r="AF117" s="262">
        <f t="shared" si="203"/>
        <v>0</v>
      </c>
      <c r="AG117" s="410">
        <f t="shared" si="204"/>
        <v>0</v>
      </c>
      <c r="AH117" s="263"/>
      <c r="AI117" s="263"/>
      <c r="AJ117" s="262">
        <f t="shared" si="205"/>
        <v>0</v>
      </c>
      <c r="AK117" s="410">
        <f t="shared" si="206"/>
        <v>0</v>
      </c>
      <c r="AL117" s="263"/>
      <c r="AM117" s="263"/>
      <c r="AN117" s="410">
        <f t="shared" si="207"/>
        <v>0</v>
      </c>
      <c r="AO117" s="263"/>
      <c r="AP117" s="263"/>
      <c r="AQ117" s="410">
        <f t="shared" si="208"/>
        <v>0</v>
      </c>
      <c r="AR117" s="263"/>
      <c r="AS117" s="263"/>
      <c r="AT117" s="262">
        <f t="shared" si="209"/>
        <v>0</v>
      </c>
      <c r="AU117" s="410">
        <f t="shared" si="210"/>
        <v>0</v>
      </c>
      <c r="AV117" s="263"/>
      <c r="AW117" s="263"/>
      <c r="AX117" s="410">
        <f t="shared" si="190"/>
        <v>0</v>
      </c>
      <c r="AY117" s="263"/>
      <c r="AZ117" s="263"/>
      <c r="BA117" s="262">
        <f t="shared" si="211"/>
        <v>0</v>
      </c>
      <c r="BB117" s="410">
        <f t="shared" si="212"/>
        <v>0</v>
      </c>
      <c r="BC117" s="263"/>
      <c r="BD117" s="263"/>
    </row>
    <row r="118" spans="1:56" ht="16.5" outlineLevel="3">
      <c r="A118" s="183"/>
      <c r="B118" s="26"/>
      <c r="D118" s="25"/>
      <c r="E118" s="184"/>
      <c r="F118" s="192" t="s">
        <v>787</v>
      </c>
      <c r="G118" s="44" t="s">
        <v>834</v>
      </c>
      <c r="H118" s="260">
        <f t="shared" si="193"/>
        <v>0</v>
      </c>
      <c r="I118" s="408">
        <f t="shared" si="194"/>
        <v>0</v>
      </c>
      <c r="J118" s="263"/>
      <c r="K118" s="413"/>
      <c r="L118" s="262">
        <f t="shared" si="195"/>
        <v>0</v>
      </c>
      <c r="M118" s="410">
        <f t="shared" si="196"/>
        <v>0</v>
      </c>
      <c r="N118" s="263"/>
      <c r="O118" s="263"/>
      <c r="P118" s="410">
        <f t="shared" si="197"/>
        <v>0</v>
      </c>
      <c r="Q118" s="263"/>
      <c r="R118" s="263"/>
      <c r="S118" s="410">
        <f t="shared" si="198"/>
        <v>0</v>
      </c>
      <c r="T118" s="263"/>
      <c r="U118" s="263"/>
      <c r="V118" s="410">
        <f t="shared" si="199"/>
        <v>0</v>
      </c>
      <c r="W118" s="263"/>
      <c r="X118" s="263"/>
      <c r="Y118" s="410">
        <f t="shared" si="200"/>
        <v>0</v>
      </c>
      <c r="Z118" s="263"/>
      <c r="AA118" s="263"/>
      <c r="AB118" s="262">
        <f t="shared" si="201"/>
        <v>0</v>
      </c>
      <c r="AC118" s="410">
        <f t="shared" si="202"/>
        <v>0</v>
      </c>
      <c r="AD118" s="263"/>
      <c r="AE118" s="263"/>
      <c r="AF118" s="262">
        <f t="shared" si="203"/>
        <v>0</v>
      </c>
      <c r="AG118" s="410">
        <f t="shared" si="204"/>
        <v>0</v>
      </c>
      <c r="AH118" s="263"/>
      <c r="AI118" s="263"/>
      <c r="AJ118" s="262">
        <f t="shared" si="205"/>
        <v>0</v>
      </c>
      <c r="AK118" s="410">
        <f t="shared" si="206"/>
        <v>0</v>
      </c>
      <c r="AL118" s="263"/>
      <c r="AM118" s="263"/>
      <c r="AN118" s="410">
        <f t="shared" si="207"/>
        <v>0</v>
      </c>
      <c r="AO118" s="263"/>
      <c r="AP118" s="263"/>
      <c r="AQ118" s="410">
        <f t="shared" si="208"/>
        <v>0</v>
      </c>
      <c r="AR118" s="263"/>
      <c r="AS118" s="263"/>
      <c r="AT118" s="262">
        <f t="shared" si="209"/>
        <v>0</v>
      </c>
      <c r="AU118" s="410">
        <f t="shared" si="210"/>
        <v>0</v>
      </c>
      <c r="AV118" s="263"/>
      <c r="AW118" s="263"/>
      <c r="AX118" s="410">
        <f t="shared" si="190"/>
        <v>0</v>
      </c>
      <c r="AY118" s="263"/>
      <c r="AZ118" s="263"/>
      <c r="BA118" s="262">
        <f t="shared" si="211"/>
        <v>0</v>
      </c>
      <c r="BB118" s="410">
        <f t="shared" si="212"/>
        <v>0</v>
      </c>
      <c r="BC118" s="263"/>
      <c r="BD118" s="263"/>
    </row>
    <row r="119" spans="1:56" ht="16.5" outlineLevel="1">
      <c r="A119" s="183"/>
      <c r="B119" s="26"/>
      <c r="D119" s="24" t="s">
        <v>499</v>
      </c>
      <c r="E119" s="83" t="s">
        <v>8</v>
      </c>
      <c r="F119" s="49"/>
      <c r="G119" s="185"/>
      <c r="H119" s="260">
        <f t="shared" si="193"/>
        <v>39541000</v>
      </c>
      <c r="I119" s="408">
        <f t="shared" si="194"/>
        <v>0</v>
      </c>
      <c r="J119" s="265">
        <f>SUM(J120,J123,J124)</f>
        <v>0</v>
      </c>
      <c r="K119" s="265">
        <f>SUM(K120,K123,K124)</f>
        <v>0</v>
      </c>
      <c r="L119" s="262">
        <f t="shared" si="195"/>
        <v>26283000</v>
      </c>
      <c r="M119" s="410">
        <f t="shared" si="196"/>
        <v>7552000</v>
      </c>
      <c r="N119" s="415">
        <f>SUM(N120,N123,N124)</f>
        <v>0</v>
      </c>
      <c r="O119" s="415">
        <f t="shared" ref="O119" si="374">SUM(O120,O123,O124)</f>
        <v>7552000</v>
      </c>
      <c r="P119" s="410">
        <f t="shared" si="197"/>
        <v>4176000</v>
      </c>
      <c r="Q119" s="415">
        <f>SUM(Q120,Q123,Q124)</f>
        <v>0</v>
      </c>
      <c r="R119" s="415">
        <f t="shared" ref="R119" si="375">SUM(R120,R123,R124)</f>
        <v>4176000</v>
      </c>
      <c r="S119" s="410">
        <f t="shared" si="198"/>
        <v>4884000</v>
      </c>
      <c r="T119" s="415">
        <f>SUM(T120,T123,T124)</f>
        <v>0</v>
      </c>
      <c r="U119" s="415">
        <f t="shared" ref="U119" si="376">SUM(U120,U123,U124)</f>
        <v>4884000</v>
      </c>
      <c r="V119" s="410">
        <f t="shared" si="199"/>
        <v>5040000</v>
      </c>
      <c r="W119" s="415">
        <f>SUM(W120,W123,W124)</f>
        <v>0</v>
      </c>
      <c r="X119" s="415">
        <f t="shared" ref="X119" si="377">SUM(X120,X123,X124)</f>
        <v>5040000</v>
      </c>
      <c r="Y119" s="410">
        <f t="shared" si="200"/>
        <v>4631000</v>
      </c>
      <c r="Z119" s="415">
        <f>SUM(Z120,Z123,Z124)</f>
        <v>0</v>
      </c>
      <c r="AA119" s="415">
        <f t="shared" ref="AA119" si="378">SUM(AA120,AA123,AA124)</f>
        <v>4631000</v>
      </c>
      <c r="AB119" s="262">
        <f t="shared" si="201"/>
        <v>0</v>
      </c>
      <c r="AC119" s="410">
        <f t="shared" si="202"/>
        <v>0</v>
      </c>
      <c r="AD119" s="415">
        <f>SUM(AD120,AD123,AD124)</f>
        <v>0</v>
      </c>
      <c r="AE119" s="415">
        <f t="shared" ref="AE119" si="379">SUM(AE120,AE123,AE124)</f>
        <v>0</v>
      </c>
      <c r="AF119" s="262">
        <f t="shared" si="203"/>
        <v>1416000</v>
      </c>
      <c r="AG119" s="410">
        <f t="shared" si="204"/>
        <v>1416000</v>
      </c>
      <c r="AH119" s="415">
        <f>SUM(AH120,AH123,AH124)</f>
        <v>0</v>
      </c>
      <c r="AI119" s="415">
        <f t="shared" ref="AI119" si="380">SUM(AI120,AI123,AI124)</f>
        <v>1416000</v>
      </c>
      <c r="AJ119" s="262">
        <f t="shared" si="205"/>
        <v>8196000</v>
      </c>
      <c r="AK119" s="410">
        <f t="shared" si="206"/>
        <v>3235000</v>
      </c>
      <c r="AL119" s="415">
        <f>SUM(AL120,AL123,AL124)</f>
        <v>0</v>
      </c>
      <c r="AM119" s="415">
        <f t="shared" ref="AM119" si="381">SUM(AM120,AM123,AM124)</f>
        <v>3235000</v>
      </c>
      <c r="AN119" s="410">
        <f t="shared" si="207"/>
        <v>2534000</v>
      </c>
      <c r="AO119" s="415">
        <f>SUM(AO120,AO123,AO124)</f>
        <v>0</v>
      </c>
      <c r="AP119" s="415">
        <f t="shared" ref="AP119" si="382">SUM(AP120,AP123,AP124)</f>
        <v>2534000</v>
      </c>
      <c r="AQ119" s="410">
        <f t="shared" si="208"/>
        <v>2427000</v>
      </c>
      <c r="AR119" s="415">
        <f>SUM(AR120,AR123,AR124)</f>
        <v>0</v>
      </c>
      <c r="AS119" s="415">
        <f t="shared" ref="AS119" si="383">SUM(AS120,AS123,AS124)</f>
        <v>2427000</v>
      </c>
      <c r="AT119" s="262">
        <f t="shared" si="209"/>
        <v>3646000</v>
      </c>
      <c r="AU119" s="410">
        <f t="shared" si="210"/>
        <v>1737000</v>
      </c>
      <c r="AV119" s="415">
        <f>SUM(AV120,AV123,AV124)</f>
        <v>0</v>
      </c>
      <c r="AW119" s="415">
        <f t="shared" ref="AW119" si="384">SUM(AW120,AW123,AW124)</f>
        <v>1737000</v>
      </c>
      <c r="AX119" s="410">
        <f t="shared" si="190"/>
        <v>1909000</v>
      </c>
      <c r="AY119" s="415">
        <f>SUM(AY120,AY123,AY124)</f>
        <v>0</v>
      </c>
      <c r="AZ119" s="415">
        <f t="shared" ref="AZ119" si="385">SUM(AZ120,AZ123,AZ124)</f>
        <v>1909000</v>
      </c>
      <c r="BA119" s="262">
        <f t="shared" si="211"/>
        <v>0</v>
      </c>
      <c r="BB119" s="410">
        <f t="shared" si="212"/>
        <v>0</v>
      </c>
      <c r="BC119" s="415">
        <f>SUM(BC120,BC123,BC124)</f>
        <v>0</v>
      </c>
      <c r="BD119" s="415">
        <f t="shared" ref="BD119" si="386">SUM(BD120,BD123,BD124)</f>
        <v>0</v>
      </c>
    </row>
    <row r="120" spans="1:56" ht="16.5" outlineLevel="2">
      <c r="A120" s="183"/>
      <c r="B120" s="26"/>
      <c r="D120" s="25"/>
      <c r="E120" s="184"/>
      <c r="F120" s="28" t="s">
        <v>500</v>
      </c>
      <c r="G120" s="48" t="s">
        <v>429</v>
      </c>
      <c r="H120" s="260">
        <f t="shared" si="193"/>
        <v>27988000</v>
      </c>
      <c r="I120" s="408">
        <f t="shared" si="194"/>
        <v>0</v>
      </c>
      <c r="J120" s="265">
        <f>SUM(J121:J122)</f>
        <v>0</v>
      </c>
      <c r="K120" s="265">
        <f>SUM(K121:K122)</f>
        <v>0</v>
      </c>
      <c r="L120" s="262">
        <f t="shared" si="195"/>
        <v>22926000</v>
      </c>
      <c r="M120" s="410">
        <f t="shared" si="196"/>
        <v>5395000</v>
      </c>
      <c r="N120" s="415">
        <f>SUM(N121:N122)</f>
        <v>0</v>
      </c>
      <c r="O120" s="415">
        <f t="shared" ref="O120" si="387">SUM(O121:O122)</f>
        <v>5395000</v>
      </c>
      <c r="P120" s="410">
        <f t="shared" si="197"/>
        <v>4176000</v>
      </c>
      <c r="Q120" s="415">
        <f>SUM(Q121:Q122)</f>
        <v>0</v>
      </c>
      <c r="R120" s="415">
        <f t="shared" ref="R120" si="388">SUM(R121:R122)</f>
        <v>4176000</v>
      </c>
      <c r="S120" s="410">
        <f t="shared" si="198"/>
        <v>4884000</v>
      </c>
      <c r="T120" s="415">
        <f>SUM(T121:T122)</f>
        <v>0</v>
      </c>
      <c r="U120" s="415">
        <f t="shared" ref="U120" si="389">SUM(U121:U122)</f>
        <v>4884000</v>
      </c>
      <c r="V120" s="410">
        <f t="shared" si="199"/>
        <v>3840000</v>
      </c>
      <c r="W120" s="415">
        <f>SUM(W121:W122)</f>
        <v>0</v>
      </c>
      <c r="X120" s="415">
        <f t="shared" ref="X120" si="390">SUM(X121:X122)</f>
        <v>3840000</v>
      </c>
      <c r="Y120" s="410">
        <f t="shared" si="200"/>
        <v>4631000</v>
      </c>
      <c r="Z120" s="415">
        <f>SUM(Z121:Z122)</f>
        <v>0</v>
      </c>
      <c r="AA120" s="415">
        <f t="shared" ref="AA120" si="391">SUM(AA121:AA122)</f>
        <v>4631000</v>
      </c>
      <c r="AB120" s="262">
        <f t="shared" si="201"/>
        <v>0</v>
      </c>
      <c r="AC120" s="410">
        <f t="shared" si="202"/>
        <v>0</v>
      </c>
      <c r="AD120" s="415">
        <f>SUM(AD121:AD122)</f>
        <v>0</v>
      </c>
      <c r="AE120" s="415">
        <f t="shared" ref="AE120" si="392">SUM(AE121:AE122)</f>
        <v>0</v>
      </c>
      <c r="AF120" s="262">
        <f t="shared" si="203"/>
        <v>1416000</v>
      </c>
      <c r="AG120" s="410">
        <f t="shared" si="204"/>
        <v>1416000</v>
      </c>
      <c r="AH120" s="415">
        <f>SUM(AH121:AH122)</f>
        <v>0</v>
      </c>
      <c r="AI120" s="415">
        <f t="shared" ref="AI120" si="393">SUM(AI121:AI122)</f>
        <v>1416000</v>
      </c>
      <c r="AJ120" s="262">
        <f t="shared" si="205"/>
        <v>0</v>
      </c>
      <c r="AK120" s="410">
        <f t="shared" si="206"/>
        <v>0</v>
      </c>
      <c r="AL120" s="415">
        <f>SUM(AL121:AL122)</f>
        <v>0</v>
      </c>
      <c r="AM120" s="415">
        <f t="shared" ref="AM120" si="394">SUM(AM121:AM122)</f>
        <v>0</v>
      </c>
      <c r="AN120" s="410">
        <f t="shared" si="207"/>
        <v>0</v>
      </c>
      <c r="AO120" s="415">
        <f>SUM(AO121:AO122)</f>
        <v>0</v>
      </c>
      <c r="AP120" s="415">
        <f t="shared" ref="AP120" si="395">SUM(AP121:AP122)</f>
        <v>0</v>
      </c>
      <c r="AQ120" s="410">
        <f t="shared" si="208"/>
        <v>0</v>
      </c>
      <c r="AR120" s="415">
        <f>SUM(AR121:AR122)</f>
        <v>0</v>
      </c>
      <c r="AS120" s="415">
        <f t="shared" ref="AS120" si="396">SUM(AS121:AS122)</f>
        <v>0</v>
      </c>
      <c r="AT120" s="262">
        <f t="shared" si="209"/>
        <v>3646000</v>
      </c>
      <c r="AU120" s="410">
        <f t="shared" si="210"/>
        <v>1737000</v>
      </c>
      <c r="AV120" s="415">
        <f>SUM(AV121:AV122)</f>
        <v>0</v>
      </c>
      <c r="AW120" s="415">
        <f t="shared" ref="AW120" si="397">SUM(AW121:AW122)</f>
        <v>1737000</v>
      </c>
      <c r="AX120" s="410">
        <f t="shared" si="190"/>
        <v>1909000</v>
      </c>
      <c r="AY120" s="415">
        <f>SUM(AY121:AY122)</f>
        <v>0</v>
      </c>
      <c r="AZ120" s="415">
        <f t="shared" ref="AZ120" si="398">SUM(AZ121:AZ122)</f>
        <v>1909000</v>
      </c>
      <c r="BA120" s="262">
        <f t="shared" si="211"/>
        <v>0</v>
      </c>
      <c r="BB120" s="410">
        <f t="shared" si="212"/>
        <v>0</v>
      </c>
      <c r="BC120" s="415">
        <f>SUM(BC121:BC122)</f>
        <v>0</v>
      </c>
      <c r="BD120" s="415">
        <f t="shared" ref="BD120" si="399">SUM(BD121:BD122)</f>
        <v>0</v>
      </c>
    </row>
    <row r="121" spans="1:56" ht="16.5" outlineLevel="3">
      <c r="A121" s="183"/>
      <c r="B121" s="26"/>
      <c r="D121" s="25"/>
      <c r="E121" s="184"/>
      <c r="F121" s="192" t="s">
        <v>778</v>
      </c>
      <c r="G121" s="44" t="s">
        <v>835</v>
      </c>
      <c r="H121" s="260">
        <f t="shared" si="193"/>
        <v>27515000</v>
      </c>
      <c r="I121" s="408">
        <f t="shared" si="194"/>
        <v>0</v>
      </c>
      <c r="J121" s="263"/>
      <c r="K121" s="413"/>
      <c r="L121" s="262">
        <f t="shared" si="195"/>
        <v>22476000</v>
      </c>
      <c r="M121" s="410">
        <f t="shared" si="196"/>
        <v>5305000</v>
      </c>
      <c r="N121" s="263"/>
      <c r="O121" s="263">
        <v>5305000</v>
      </c>
      <c r="P121" s="410">
        <f t="shared" si="197"/>
        <v>4116000</v>
      </c>
      <c r="Q121" s="263"/>
      <c r="R121" s="263">
        <v>4116000</v>
      </c>
      <c r="S121" s="410">
        <f t="shared" si="198"/>
        <v>4704000</v>
      </c>
      <c r="T121" s="263"/>
      <c r="U121" s="263">
        <v>4704000</v>
      </c>
      <c r="V121" s="410">
        <f t="shared" si="199"/>
        <v>3720000</v>
      </c>
      <c r="W121" s="263"/>
      <c r="X121" s="263">
        <v>3720000</v>
      </c>
      <c r="Y121" s="410">
        <f t="shared" si="200"/>
        <v>4631000</v>
      </c>
      <c r="Z121" s="263"/>
      <c r="AA121" s="263">
        <v>4631000</v>
      </c>
      <c r="AB121" s="262">
        <f t="shared" si="201"/>
        <v>0</v>
      </c>
      <c r="AC121" s="410">
        <f t="shared" si="202"/>
        <v>0</v>
      </c>
      <c r="AD121" s="263"/>
      <c r="AE121" s="263"/>
      <c r="AF121" s="262">
        <f t="shared" si="203"/>
        <v>1416000</v>
      </c>
      <c r="AG121" s="410">
        <f t="shared" si="204"/>
        <v>1416000</v>
      </c>
      <c r="AH121" s="263"/>
      <c r="AI121" s="263">
        <v>1416000</v>
      </c>
      <c r="AJ121" s="262">
        <f t="shared" si="205"/>
        <v>0</v>
      </c>
      <c r="AK121" s="410">
        <f t="shared" si="206"/>
        <v>0</v>
      </c>
      <c r="AL121" s="263"/>
      <c r="AM121" s="263"/>
      <c r="AN121" s="410">
        <f t="shared" si="207"/>
        <v>0</v>
      </c>
      <c r="AO121" s="263"/>
      <c r="AP121" s="263"/>
      <c r="AQ121" s="410">
        <f t="shared" si="208"/>
        <v>0</v>
      </c>
      <c r="AR121" s="263"/>
      <c r="AS121" s="263"/>
      <c r="AT121" s="262">
        <f t="shared" si="209"/>
        <v>3623000</v>
      </c>
      <c r="AU121" s="410">
        <f t="shared" si="210"/>
        <v>1714000</v>
      </c>
      <c r="AV121" s="263"/>
      <c r="AW121" s="263">
        <v>1714000</v>
      </c>
      <c r="AX121" s="410">
        <f t="shared" si="190"/>
        <v>1909000</v>
      </c>
      <c r="AY121" s="263"/>
      <c r="AZ121" s="263">
        <v>1909000</v>
      </c>
      <c r="BA121" s="262">
        <f t="shared" si="211"/>
        <v>0</v>
      </c>
      <c r="BB121" s="410">
        <f t="shared" si="212"/>
        <v>0</v>
      </c>
      <c r="BC121" s="263"/>
      <c r="BD121" s="263"/>
    </row>
    <row r="122" spans="1:56" ht="16.5" outlineLevel="3">
      <c r="A122" s="183"/>
      <c r="B122" s="26"/>
      <c r="D122" s="25"/>
      <c r="E122" s="184"/>
      <c r="F122" s="192" t="s">
        <v>776</v>
      </c>
      <c r="G122" s="44" t="s">
        <v>836</v>
      </c>
      <c r="H122" s="260">
        <f t="shared" si="193"/>
        <v>473000</v>
      </c>
      <c r="I122" s="408">
        <f t="shared" si="194"/>
        <v>0</v>
      </c>
      <c r="J122" s="263"/>
      <c r="K122" s="413"/>
      <c r="L122" s="262">
        <f t="shared" si="195"/>
        <v>450000</v>
      </c>
      <c r="M122" s="410">
        <f t="shared" si="196"/>
        <v>90000</v>
      </c>
      <c r="N122" s="263"/>
      <c r="O122" s="263">
        <v>90000</v>
      </c>
      <c r="P122" s="410">
        <f t="shared" si="197"/>
        <v>60000</v>
      </c>
      <c r="Q122" s="263"/>
      <c r="R122" s="263">
        <v>60000</v>
      </c>
      <c r="S122" s="410">
        <f t="shared" si="198"/>
        <v>180000</v>
      </c>
      <c r="T122" s="263"/>
      <c r="U122" s="263">
        <v>180000</v>
      </c>
      <c r="V122" s="410">
        <f t="shared" si="199"/>
        <v>120000</v>
      </c>
      <c r="W122" s="263"/>
      <c r="X122" s="263">
        <v>120000</v>
      </c>
      <c r="Y122" s="410">
        <f t="shared" si="200"/>
        <v>0</v>
      </c>
      <c r="Z122" s="263"/>
      <c r="AA122" s="263"/>
      <c r="AB122" s="262">
        <f t="shared" si="201"/>
        <v>0</v>
      </c>
      <c r="AC122" s="410">
        <f t="shared" si="202"/>
        <v>0</v>
      </c>
      <c r="AD122" s="263"/>
      <c r="AE122" s="263"/>
      <c r="AF122" s="262">
        <f t="shared" si="203"/>
        <v>0</v>
      </c>
      <c r="AG122" s="410">
        <f t="shared" si="204"/>
        <v>0</v>
      </c>
      <c r="AH122" s="263"/>
      <c r="AI122" s="263"/>
      <c r="AJ122" s="262">
        <f t="shared" si="205"/>
        <v>0</v>
      </c>
      <c r="AK122" s="410">
        <f t="shared" si="206"/>
        <v>0</v>
      </c>
      <c r="AL122" s="263"/>
      <c r="AM122" s="263"/>
      <c r="AN122" s="410">
        <f t="shared" si="207"/>
        <v>0</v>
      </c>
      <c r="AO122" s="263"/>
      <c r="AP122" s="263"/>
      <c r="AQ122" s="410">
        <f t="shared" si="208"/>
        <v>0</v>
      </c>
      <c r="AR122" s="263"/>
      <c r="AS122" s="263"/>
      <c r="AT122" s="262">
        <f t="shared" si="209"/>
        <v>23000</v>
      </c>
      <c r="AU122" s="410">
        <f t="shared" si="210"/>
        <v>23000</v>
      </c>
      <c r="AV122" s="263"/>
      <c r="AW122" s="263">
        <v>23000</v>
      </c>
      <c r="AX122" s="410">
        <f t="shared" si="190"/>
        <v>0</v>
      </c>
      <c r="AY122" s="263"/>
      <c r="AZ122" s="263"/>
      <c r="BA122" s="262">
        <f t="shared" si="211"/>
        <v>0</v>
      </c>
      <c r="BB122" s="410">
        <f t="shared" si="212"/>
        <v>0</v>
      </c>
      <c r="BC122" s="263"/>
      <c r="BD122" s="263"/>
    </row>
    <row r="123" spans="1:56" ht="16.5" outlineLevel="2">
      <c r="A123" s="183"/>
      <c r="B123" s="26"/>
      <c r="F123" s="28" t="s">
        <v>501</v>
      </c>
      <c r="G123" s="48" t="s">
        <v>430</v>
      </c>
      <c r="H123" s="260">
        <f t="shared" si="193"/>
        <v>3357000</v>
      </c>
      <c r="I123" s="408">
        <f t="shared" si="194"/>
        <v>0</v>
      </c>
      <c r="J123" s="263"/>
      <c r="K123" s="263"/>
      <c r="L123" s="262">
        <f t="shared" si="195"/>
        <v>3357000</v>
      </c>
      <c r="M123" s="410">
        <f t="shared" si="196"/>
        <v>2157000</v>
      </c>
      <c r="N123" s="263"/>
      <c r="O123" s="263">
        <v>2157000</v>
      </c>
      <c r="P123" s="410">
        <f t="shared" si="197"/>
        <v>0</v>
      </c>
      <c r="Q123" s="263"/>
      <c r="R123" s="263">
        <v>0</v>
      </c>
      <c r="S123" s="410">
        <f t="shared" si="198"/>
        <v>0</v>
      </c>
      <c r="T123" s="263"/>
      <c r="U123" s="263"/>
      <c r="V123" s="410">
        <f t="shared" si="199"/>
        <v>1200000</v>
      </c>
      <c r="W123" s="263"/>
      <c r="X123" s="263">
        <v>1200000</v>
      </c>
      <c r="Y123" s="410">
        <f t="shared" si="200"/>
        <v>0</v>
      </c>
      <c r="Z123" s="263"/>
      <c r="AA123" s="263"/>
      <c r="AB123" s="262">
        <f t="shared" si="201"/>
        <v>0</v>
      </c>
      <c r="AC123" s="410">
        <f t="shared" si="202"/>
        <v>0</v>
      </c>
      <c r="AD123" s="263"/>
      <c r="AE123" s="263"/>
      <c r="AF123" s="262">
        <f t="shared" si="203"/>
        <v>0</v>
      </c>
      <c r="AG123" s="410">
        <f t="shared" si="204"/>
        <v>0</v>
      </c>
      <c r="AH123" s="263"/>
      <c r="AI123" s="263"/>
      <c r="AJ123" s="262">
        <f t="shared" si="205"/>
        <v>0</v>
      </c>
      <c r="AK123" s="410">
        <f t="shared" si="206"/>
        <v>0</v>
      </c>
      <c r="AL123" s="263"/>
      <c r="AM123" s="263"/>
      <c r="AN123" s="410">
        <f t="shared" si="207"/>
        <v>0</v>
      </c>
      <c r="AO123" s="263"/>
      <c r="AP123" s="263"/>
      <c r="AQ123" s="410">
        <f t="shared" si="208"/>
        <v>0</v>
      </c>
      <c r="AR123" s="263"/>
      <c r="AS123" s="263"/>
      <c r="AT123" s="262">
        <f t="shared" si="209"/>
        <v>0</v>
      </c>
      <c r="AU123" s="410">
        <f t="shared" si="210"/>
        <v>0</v>
      </c>
      <c r="AV123" s="263"/>
      <c r="AW123" s="263"/>
      <c r="AX123" s="410">
        <f t="shared" si="190"/>
        <v>0</v>
      </c>
      <c r="AY123" s="263"/>
      <c r="AZ123" s="263"/>
      <c r="BA123" s="262">
        <f t="shared" si="211"/>
        <v>0</v>
      </c>
      <c r="BB123" s="410">
        <f t="shared" si="212"/>
        <v>0</v>
      </c>
      <c r="BC123" s="263"/>
      <c r="BD123" s="263"/>
    </row>
    <row r="124" spans="1:56" ht="16.5" outlineLevel="2">
      <c r="A124" s="183"/>
      <c r="B124" s="26"/>
      <c r="F124" s="28" t="s">
        <v>502</v>
      </c>
      <c r="G124" s="48" t="s">
        <v>431</v>
      </c>
      <c r="H124" s="260">
        <f t="shared" si="193"/>
        <v>8196000</v>
      </c>
      <c r="I124" s="408">
        <f t="shared" si="194"/>
        <v>0</v>
      </c>
      <c r="J124" s="265">
        <f>SUM(J125:J128)</f>
        <v>0</v>
      </c>
      <c r="K124" s="265">
        <f>SUM(K125:K128)</f>
        <v>0</v>
      </c>
      <c r="L124" s="262">
        <f t="shared" si="195"/>
        <v>0</v>
      </c>
      <c r="M124" s="410">
        <f t="shared" si="196"/>
        <v>0</v>
      </c>
      <c r="N124" s="415">
        <f>SUM(N125:N128)</f>
        <v>0</v>
      </c>
      <c r="O124" s="415">
        <f t="shared" ref="O124" si="400">SUM(O125:O128)</f>
        <v>0</v>
      </c>
      <c r="P124" s="410">
        <f t="shared" si="197"/>
        <v>0</v>
      </c>
      <c r="Q124" s="415">
        <f>SUM(Q125:Q128)</f>
        <v>0</v>
      </c>
      <c r="R124" s="415">
        <f t="shared" ref="R124" si="401">SUM(R125:R128)</f>
        <v>0</v>
      </c>
      <c r="S124" s="410">
        <f t="shared" si="198"/>
        <v>0</v>
      </c>
      <c r="T124" s="415">
        <f>SUM(T125:T128)</f>
        <v>0</v>
      </c>
      <c r="U124" s="415">
        <f t="shared" ref="U124" si="402">SUM(U125:U128)</f>
        <v>0</v>
      </c>
      <c r="V124" s="410">
        <f t="shared" si="199"/>
        <v>0</v>
      </c>
      <c r="W124" s="415">
        <f>SUM(W125:W128)</f>
        <v>0</v>
      </c>
      <c r="X124" s="415">
        <f t="shared" ref="X124" si="403">SUM(X125:X128)</f>
        <v>0</v>
      </c>
      <c r="Y124" s="410">
        <f t="shared" si="200"/>
        <v>0</v>
      </c>
      <c r="Z124" s="415">
        <f>SUM(Z125:Z128)</f>
        <v>0</v>
      </c>
      <c r="AA124" s="415">
        <f t="shared" ref="AA124" si="404">SUM(AA125:AA128)</f>
        <v>0</v>
      </c>
      <c r="AB124" s="262">
        <f t="shared" si="201"/>
        <v>0</v>
      </c>
      <c r="AC124" s="410">
        <f t="shared" si="202"/>
        <v>0</v>
      </c>
      <c r="AD124" s="415">
        <f>SUM(AD125:AD128)</f>
        <v>0</v>
      </c>
      <c r="AE124" s="415">
        <f t="shared" ref="AE124" si="405">SUM(AE125:AE128)</f>
        <v>0</v>
      </c>
      <c r="AF124" s="262">
        <f t="shared" si="203"/>
        <v>0</v>
      </c>
      <c r="AG124" s="410">
        <f t="shared" si="204"/>
        <v>0</v>
      </c>
      <c r="AH124" s="415">
        <f>SUM(AH125:AH128)</f>
        <v>0</v>
      </c>
      <c r="AI124" s="415">
        <f t="shared" ref="AI124" si="406">SUM(AI125:AI128)</f>
        <v>0</v>
      </c>
      <c r="AJ124" s="262">
        <f t="shared" si="205"/>
        <v>8196000</v>
      </c>
      <c r="AK124" s="410">
        <f t="shared" si="206"/>
        <v>3235000</v>
      </c>
      <c r="AL124" s="415">
        <f>SUM(AL125:AL128)</f>
        <v>0</v>
      </c>
      <c r="AM124" s="415">
        <f t="shared" ref="AM124" si="407">SUM(AM125:AM128)</f>
        <v>3235000</v>
      </c>
      <c r="AN124" s="410">
        <f t="shared" si="207"/>
        <v>2534000</v>
      </c>
      <c r="AO124" s="415">
        <f>SUM(AO125:AO128)</f>
        <v>0</v>
      </c>
      <c r="AP124" s="415">
        <f t="shared" ref="AP124" si="408">SUM(AP125:AP128)</f>
        <v>2534000</v>
      </c>
      <c r="AQ124" s="410">
        <f t="shared" si="208"/>
        <v>2427000</v>
      </c>
      <c r="AR124" s="415">
        <f>SUM(AR125:AR128)</f>
        <v>0</v>
      </c>
      <c r="AS124" s="415">
        <f t="shared" ref="AS124" si="409">SUM(AS125:AS128)</f>
        <v>2427000</v>
      </c>
      <c r="AT124" s="262">
        <f t="shared" si="209"/>
        <v>0</v>
      </c>
      <c r="AU124" s="410">
        <f t="shared" si="210"/>
        <v>0</v>
      </c>
      <c r="AV124" s="415">
        <f>SUM(AV125:AV128)</f>
        <v>0</v>
      </c>
      <c r="AW124" s="415">
        <f t="shared" ref="AW124" si="410">SUM(AW125:AW128)</f>
        <v>0</v>
      </c>
      <c r="AX124" s="410">
        <f t="shared" si="190"/>
        <v>0</v>
      </c>
      <c r="AY124" s="415">
        <f>SUM(AY125:AY128)</f>
        <v>0</v>
      </c>
      <c r="AZ124" s="415">
        <f t="shared" ref="AZ124" si="411">SUM(AZ125:AZ128)</f>
        <v>0</v>
      </c>
      <c r="BA124" s="262">
        <f t="shared" si="211"/>
        <v>0</v>
      </c>
      <c r="BB124" s="410">
        <f t="shared" si="212"/>
        <v>0</v>
      </c>
      <c r="BC124" s="415">
        <f>SUM(BC125:BC128)</f>
        <v>0</v>
      </c>
      <c r="BD124" s="415">
        <f t="shared" ref="BD124" si="412">SUM(BD125:BD128)</f>
        <v>0</v>
      </c>
    </row>
    <row r="125" spans="1:56" ht="16.5" outlineLevel="3">
      <c r="A125" s="183"/>
      <c r="B125" s="26"/>
      <c r="D125" s="25"/>
      <c r="E125" s="184"/>
      <c r="F125" s="192" t="s">
        <v>778</v>
      </c>
      <c r="G125" s="44" t="s">
        <v>837</v>
      </c>
      <c r="H125" s="260">
        <f t="shared" si="193"/>
        <v>2767000</v>
      </c>
      <c r="I125" s="408">
        <f t="shared" si="194"/>
        <v>0</v>
      </c>
      <c r="J125" s="263"/>
      <c r="K125" s="413"/>
      <c r="L125" s="262">
        <f t="shared" si="195"/>
        <v>0</v>
      </c>
      <c r="M125" s="410">
        <f t="shared" si="196"/>
        <v>0</v>
      </c>
      <c r="N125" s="263"/>
      <c r="O125" s="263"/>
      <c r="P125" s="410">
        <f t="shared" si="197"/>
        <v>0</v>
      </c>
      <c r="Q125" s="263"/>
      <c r="R125" s="263"/>
      <c r="S125" s="410">
        <f t="shared" si="198"/>
        <v>0</v>
      </c>
      <c r="T125" s="263"/>
      <c r="U125" s="263"/>
      <c r="V125" s="410">
        <f t="shared" si="199"/>
        <v>0</v>
      </c>
      <c r="W125" s="263"/>
      <c r="X125" s="263"/>
      <c r="Y125" s="410">
        <f t="shared" si="200"/>
        <v>0</v>
      </c>
      <c r="Z125" s="263"/>
      <c r="AA125" s="263"/>
      <c r="AB125" s="262">
        <f t="shared" si="201"/>
        <v>0</v>
      </c>
      <c r="AC125" s="410">
        <f t="shared" si="202"/>
        <v>0</v>
      </c>
      <c r="AD125" s="263"/>
      <c r="AE125" s="263"/>
      <c r="AF125" s="262">
        <f t="shared" si="203"/>
        <v>0</v>
      </c>
      <c r="AG125" s="410">
        <f t="shared" si="204"/>
        <v>0</v>
      </c>
      <c r="AH125" s="263"/>
      <c r="AI125" s="263"/>
      <c r="AJ125" s="262">
        <f t="shared" si="205"/>
        <v>2767000</v>
      </c>
      <c r="AK125" s="410">
        <f t="shared" si="206"/>
        <v>1085000</v>
      </c>
      <c r="AL125" s="263"/>
      <c r="AM125" s="263">
        <v>1085000</v>
      </c>
      <c r="AN125" s="410">
        <f t="shared" si="207"/>
        <v>868000</v>
      </c>
      <c r="AO125" s="263"/>
      <c r="AP125" s="263">
        <v>868000</v>
      </c>
      <c r="AQ125" s="410">
        <f t="shared" si="208"/>
        <v>814000</v>
      </c>
      <c r="AR125" s="263"/>
      <c r="AS125" s="263">
        <v>814000</v>
      </c>
      <c r="AT125" s="262">
        <f t="shared" si="209"/>
        <v>0</v>
      </c>
      <c r="AU125" s="410">
        <f t="shared" si="210"/>
        <v>0</v>
      </c>
      <c r="AV125" s="263"/>
      <c r="AW125" s="263"/>
      <c r="AX125" s="410">
        <f t="shared" si="190"/>
        <v>0</v>
      </c>
      <c r="AY125" s="263"/>
      <c r="AZ125" s="263"/>
      <c r="BA125" s="262">
        <f t="shared" si="211"/>
        <v>0</v>
      </c>
      <c r="BB125" s="410">
        <f t="shared" si="212"/>
        <v>0</v>
      </c>
      <c r="BC125" s="263"/>
      <c r="BD125" s="263"/>
    </row>
    <row r="126" spans="1:56" ht="16.5" outlineLevel="3">
      <c r="A126" s="183"/>
      <c r="B126" s="26"/>
      <c r="D126" s="25"/>
      <c r="E126" s="184"/>
      <c r="F126" s="192" t="s">
        <v>779</v>
      </c>
      <c r="G126" s="44" t="s">
        <v>838</v>
      </c>
      <c r="H126" s="260">
        <f t="shared" si="193"/>
        <v>5429000</v>
      </c>
      <c r="I126" s="408">
        <f t="shared" si="194"/>
        <v>0</v>
      </c>
      <c r="J126" s="263"/>
      <c r="K126" s="413"/>
      <c r="L126" s="262">
        <f t="shared" si="195"/>
        <v>0</v>
      </c>
      <c r="M126" s="410">
        <f t="shared" si="196"/>
        <v>0</v>
      </c>
      <c r="N126" s="263"/>
      <c r="O126" s="263"/>
      <c r="P126" s="410">
        <f t="shared" si="197"/>
        <v>0</v>
      </c>
      <c r="Q126" s="263"/>
      <c r="R126" s="263"/>
      <c r="S126" s="410">
        <f t="shared" si="198"/>
        <v>0</v>
      </c>
      <c r="T126" s="263"/>
      <c r="U126" s="263"/>
      <c r="V126" s="410">
        <f t="shared" si="199"/>
        <v>0</v>
      </c>
      <c r="W126" s="263"/>
      <c r="X126" s="263"/>
      <c r="Y126" s="410">
        <f t="shared" si="200"/>
        <v>0</v>
      </c>
      <c r="Z126" s="263"/>
      <c r="AA126" s="263"/>
      <c r="AB126" s="262">
        <f t="shared" si="201"/>
        <v>0</v>
      </c>
      <c r="AC126" s="410">
        <f t="shared" si="202"/>
        <v>0</v>
      </c>
      <c r="AD126" s="263"/>
      <c r="AE126" s="263"/>
      <c r="AF126" s="262">
        <f t="shared" si="203"/>
        <v>0</v>
      </c>
      <c r="AG126" s="410">
        <f t="shared" si="204"/>
        <v>0</v>
      </c>
      <c r="AH126" s="263"/>
      <c r="AI126" s="263"/>
      <c r="AJ126" s="262">
        <f t="shared" si="205"/>
        <v>5429000</v>
      </c>
      <c r="AK126" s="410">
        <f t="shared" si="206"/>
        <v>2150000</v>
      </c>
      <c r="AL126" s="263"/>
      <c r="AM126" s="263">
        <v>2150000</v>
      </c>
      <c r="AN126" s="410">
        <f t="shared" si="207"/>
        <v>1666000</v>
      </c>
      <c r="AO126" s="263"/>
      <c r="AP126" s="263">
        <v>1666000</v>
      </c>
      <c r="AQ126" s="410">
        <f t="shared" si="208"/>
        <v>1613000</v>
      </c>
      <c r="AR126" s="263"/>
      <c r="AS126" s="263">
        <v>1613000</v>
      </c>
      <c r="AT126" s="262">
        <f t="shared" si="209"/>
        <v>0</v>
      </c>
      <c r="AU126" s="410">
        <f t="shared" si="210"/>
        <v>0</v>
      </c>
      <c r="AV126" s="263"/>
      <c r="AW126" s="263"/>
      <c r="AX126" s="410">
        <f t="shared" si="190"/>
        <v>0</v>
      </c>
      <c r="AY126" s="263"/>
      <c r="AZ126" s="263"/>
      <c r="BA126" s="262">
        <f t="shared" si="211"/>
        <v>0</v>
      </c>
      <c r="BB126" s="410">
        <f t="shared" si="212"/>
        <v>0</v>
      </c>
      <c r="BC126" s="263"/>
      <c r="BD126" s="263"/>
    </row>
    <row r="127" spans="1:56" ht="16.5" outlineLevel="3">
      <c r="A127" s="183"/>
      <c r="B127" s="26"/>
      <c r="D127" s="25"/>
      <c r="E127" s="184"/>
      <c r="F127" s="192" t="s">
        <v>776</v>
      </c>
      <c r="G127" s="44" t="s">
        <v>839</v>
      </c>
      <c r="H127" s="260">
        <f t="shared" si="193"/>
        <v>0</v>
      </c>
      <c r="I127" s="408">
        <f t="shared" si="194"/>
        <v>0</v>
      </c>
      <c r="J127" s="263"/>
      <c r="K127" s="413"/>
      <c r="L127" s="262">
        <f t="shared" si="195"/>
        <v>0</v>
      </c>
      <c r="M127" s="410">
        <f t="shared" si="196"/>
        <v>0</v>
      </c>
      <c r="N127" s="263"/>
      <c r="O127" s="263"/>
      <c r="P127" s="410">
        <f t="shared" si="197"/>
        <v>0</v>
      </c>
      <c r="Q127" s="263"/>
      <c r="R127" s="263"/>
      <c r="S127" s="410">
        <f t="shared" si="198"/>
        <v>0</v>
      </c>
      <c r="T127" s="263"/>
      <c r="U127" s="263"/>
      <c r="V127" s="410">
        <f t="shared" si="199"/>
        <v>0</v>
      </c>
      <c r="W127" s="263"/>
      <c r="X127" s="263"/>
      <c r="Y127" s="410">
        <f t="shared" si="200"/>
        <v>0</v>
      </c>
      <c r="Z127" s="263"/>
      <c r="AA127" s="263"/>
      <c r="AB127" s="262">
        <f t="shared" si="201"/>
        <v>0</v>
      </c>
      <c r="AC127" s="410">
        <f t="shared" si="202"/>
        <v>0</v>
      </c>
      <c r="AD127" s="263"/>
      <c r="AE127" s="263"/>
      <c r="AF127" s="262">
        <f t="shared" si="203"/>
        <v>0</v>
      </c>
      <c r="AG127" s="410">
        <f t="shared" si="204"/>
        <v>0</v>
      </c>
      <c r="AH127" s="263"/>
      <c r="AI127" s="263"/>
      <c r="AJ127" s="262">
        <f t="shared" si="205"/>
        <v>0</v>
      </c>
      <c r="AK127" s="410">
        <f t="shared" si="206"/>
        <v>0</v>
      </c>
      <c r="AL127" s="263"/>
      <c r="AM127" s="263"/>
      <c r="AN127" s="410">
        <f t="shared" si="207"/>
        <v>0</v>
      </c>
      <c r="AO127" s="263"/>
      <c r="AP127" s="263"/>
      <c r="AQ127" s="410">
        <f t="shared" si="208"/>
        <v>0</v>
      </c>
      <c r="AR127" s="263"/>
      <c r="AS127" s="263"/>
      <c r="AT127" s="262">
        <f t="shared" si="209"/>
        <v>0</v>
      </c>
      <c r="AU127" s="410">
        <f t="shared" si="210"/>
        <v>0</v>
      </c>
      <c r="AV127" s="263"/>
      <c r="AW127" s="263"/>
      <c r="AX127" s="410">
        <f t="shared" si="190"/>
        <v>0</v>
      </c>
      <c r="AY127" s="263"/>
      <c r="AZ127" s="263"/>
      <c r="BA127" s="262">
        <f t="shared" si="211"/>
        <v>0</v>
      </c>
      <c r="BB127" s="410">
        <f t="shared" si="212"/>
        <v>0</v>
      </c>
      <c r="BC127" s="263"/>
      <c r="BD127" s="263"/>
    </row>
    <row r="128" spans="1:56" ht="16.5" outlineLevel="3">
      <c r="A128" s="183"/>
      <c r="B128" s="26"/>
      <c r="D128" s="25"/>
      <c r="E128" s="184"/>
      <c r="F128" s="192" t="s">
        <v>780</v>
      </c>
      <c r="G128" s="44" t="s">
        <v>840</v>
      </c>
      <c r="H128" s="260">
        <f t="shared" si="193"/>
        <v>0</v>
      </c>
      <c r="I128" s="408">
        <f t="shared" si="194"/>
        <v>0</v>
      </c>
      <c r="J128" s="263"/>
      <c r="K128" s="413"/>
      <c r="L128" s="262">
        <f t="shared" si="195"/>
        <v>0</v>
      </c>
      <c r="M128" s="410">
        <f t="shared" si="196"/>
        <v>0</v>
      </c>
      <c r="N128" s="263"/>
      <c r="O128" s="263"/>
      <c r="P128" s="410">
        <f t="shared" si="197"/>
        <v>0</v>
      </c>
      <c r="Q128" s="263"/>
      <c r="R128" s="263"/>
      <c r="S128" s="410">
        <f t="shared" si="198"/>
        <v>0</v>
      </c>
      <c r="T128" s="263"/>
      <c r="U128" s="263"/>
      <c r="V128" s="410">
        <f t="shared" si="199"/>
        <v>0</v>
      </c>
      <c r="W128" s="263"/>
      <c r="X128" s="263"/>
      <c r="Y128" s="410">
        <f t="shared" si="200"/>
        <v>0</v>
      </c>
      <c r="Z128" s="263"/>
      <c r="AA128" s="263"/>
      <c r="AB128" s="262">
        <f t="shared" si="201"/>
        <v>0</v>
      </c>
      <c r="AC128" s="410">
        <f t="shared" si="202"/>
        <v>0</v>
      </c>
      <c r="AD128" s="263"/>
      <c r="AE128" s="263"/>
      <c r="AF128" s="262">
        <f t="shared" si="203"/>
        <v>0</v>
      </c>
      <c r="AG128" s="410">
        <f t="shared" si="204"/>
        <v>0</v>
      </c>
      <c r="AH128" s="263"/>
      <c r="AI128" s="263"/>
      <c r="AJ128" s="262">
        <f t="shared" si="205"/>
        <v>0</v>
      </c>
      <c r="AK128" s="410">
        <f t="shared" si="206"/>
        <v>0</v>
      </c>
      <c r="AL128" s="263"/>
      <c r="AM128" s="263"/>
      <c r="AN128" s="410">
        <f t="shared" si="207"/>
        <v>0</v>
      </c>
      <c r="AO128" s="263"/>
      <c r="AP128" s="263"/>
      <c r="AQ128" s="410">
        <f t="shared" si="208"/>
        <v>0</v>
      </c>
      <c r="AR128" s="263"/>
      <c r="AS128" s="263"/>
      <c r="AT128" s="262">
        <f t="shared" si="209"/>
        <v>0</v>
      </c>
      <c r="AU128" s="410">
        <f t="shared" si="210"/>
        <v>0</v>
      </c>
      <c r="AV128" s="263"/>
      <c r="AW128" s="263"/>
      <c r="AX128" s="410">
        <f t="shared" si="190"/>
        <v>0</v>
      </c>
      <c r="AY128" s="263"/>
      <c r="AZ128" s="263"/>
      <c r="BA128" s="262">
        <f t="shared" si="211"/>
        <v>0</v>
      </c>
      <c r="BB128" s="410">
        <f t="shared" si="212"/>
        <v>0</v>
      </c>
      <c r="BC128" s="263"/>
      <c r="BD128" s="263"/>
    </row>
    <row r="129" spans="1:56" s="182" customFormat="1" ht="16.5" collapsed="1">
      <c r="A129" s="177"/>
      <c r="B129" s="24" t="s">
        <v>503</v>
      </c>
      <c r="C129" s="16" t="s">
        <v>115</v>
      </c>
      <c r="D129" s="17"/>
      <c r="E129" s="178"/>
      <c r="F129" s="15"/>
      <c r="G129" s="189"/>
      <c r="H129" s="260">
        <f t="shared" si="193"/>
        <v>0</v>
      </c>
      <c r="I129" s="408">
        <f t="shared" si="194"/>
        <v>0</v>
      </c>
      <c r="J129" s="264">
        <f>SUM(J130)</f>
        <v>0</v>
      </c>
      <c r="K129" s="264">
        <f>SUM(K130)</f>
        <v>0</v>
      </c>
      <c r="L129" s="262">
        <f t="shared" si="195"/>
        <v>0</v>
      </c>
      <c r="M129" s="410">
        <f t="shared" si="196"/>
        <v>0</v>
      </c>
      <c r="N129" s="412">
        <f t="shared" ref="N129:AA129" si="413">SUM(N130)</f>
        <v>0</v>
      </c>
      <c r="O129" s="412">
        <f t="shared" si="413"/>
        <v>0</v>
      </c>
      <c r="P129" s="410">
        <f t="shared" si="197"/>
        <v>0</v>
      </c>
      <c r="Q129" s="412">
        <f t="shared" si="413"/>
        <v>0</v>
      </c>
      <c r="R129" s="412">
        <f t="shared" si="413"/>
        <v>0</v>
      </c>
      <c r="S129" s="410">
        <f t="shared" si="198"/>
        <v>0</v>
      </c>
      <c r="T129" s="412">
        <f t="shared" si="413"/>
        <v>0</v>
      </c>
      <c r="U129" s="412">
        <f t="shared" si="413"/>
        <v>0</v>
      </c>
      <c r="V129" s="410">
        <f t="shared" si="199"/>
        <v>0</v>
      </c>
      <c r="W129" s="412">
        <f t="shared" si="413"/>
        <v>0</v>
      </c>
      <c r="X129" s="412">
        <f t="shared" si="413"/>
        <v>0</v>
      </c>
      <c r="Y129" s="410">
        <f t="shared" si="200"/>
        <v>0</v>
      </c>
      <c r="Z129" s="412">
        <f t="shared" si="413"/>
        <v>0</v>
      </c>
      <c r="AA129" s="412">
        <f t="shared" si="413"/>
        <v>0</v>
      </c>
      <c r="AB129" s="262">
        <f t="shared" si="201"/>
        <v>0</v>
      </c>
      <c r="AC129" s="410">
        <f t="shared" si="202"/>
        <v>0</v>
      </c>
      <c r="AD129" s="412">
        <f t="shared" ref="AD129:AE129" si="414">SUM(AD130)</f>
        <v>0</v>
      </c>
      <c r="AE129" s="412">
        <f t="shared" si="414"/>
        <v>0</v>
      </c>
      <c r="AF129" s="262">
        <f t="shared" si="203"/>
        <v>0</v>
      </c>
      <c r="AG129" s="410">
        <f t="shared" si="204"/>
        <v>0</v>
      </c>
      <c r="AH129" s="412">
        <f t="shared" ref="AH129:AI129" si="415">SUM(AH130)</f>
        <v>0</v>
      </c>
      <c r="AI129" s="412">
        <f t="shared" si="415"/>
        <v>0</v>
      </c>
      <c r="AJ129" s="262">
        <f t="shared" si="205"/>
        <v>0</v>
      </c>
      <c r="AK129" s="410">
        <f t="shared" si="206"/>
        <v>0</v>
      </c>
      <c r="AL129" s="412">
        <f t="shared" ref="AL129:AM129" si="416">SUM(AL130)</f>
        <v>0</v>
      </c>
      <c r="AM129" s="412">
        <f t="shared" si="416"/>
        <v>0</v>
      </c>
      <c r="AN129" s="410">
        <f t="shared" si="207"/>
        <v>0</v>
      </c>
      <c r="AO129" s="412">
        <f t="shared" ref="AO129:AP129" si="417">SUM(AO130)</f>
        <v>0</v>
      </c>
      <c r="AP129" s="412">
        <f t="shared" si="417"/>
        <v>0</v>
      </c>
      <c r="AQ129" s="410">
        <f t="shared" si="208"/>
        <v>0</v>
      </c>
      <c r="AR129" s="412">
        <f t="shared" ref="AR129:AS129" si="418">SUM(AR130)</f>
        <v>0</v>
      </c>
      <c r="AS129" s="412">
        <f t="shared" si="418"/>
        <v>0</v>
      </c>
      <c r="AT129" s="262">
        <f t="shared" si="209"/>
        <v>0</v>
      </c>
      <c r="AU129" s="410">
        <f t="shared" si="210"/>
        <v>0</v>
      </c>
      <c r="AV129" s="412">
        <f t="shared" ref="AV129:AW129" si="419">SUM(AV130)</f>
        <v>0</v>
      </c>
      <c r="AW129" s="412">
        <f t="shared" si="419"/>
        <v>0</v>
      </c>
      <c r="AX129" s="410">
        <f t="shared" si="190"/>
        <v>0</v>
      </c>
      <c r="AY129" s="412">
        <f t="shared" ref="AY129:AZ129" si="420">SUM(AY130)</f>
        <v>0</v>
      </c>
      <c r="AZ129" s="412">
        <f t="shared" si="420"/>
        <v>0</v>
      </c>
      <c r="BA129" s="262">
        <f t="shared" si="211"/>
        <v>0</v>
      </c>
      <c r="BB129" s="410">
        <f t="shared" si="212"/>
        <v>0</v>
      </c>
      <c r="BC129" s="412">
        <f t="shared" ref="BC129:BD129" si="421">SUM(BC130)</f>
        <v>0</v>
      </c>
      <c r="BD129" s="412">
        <f t="shared" si="421"/>
        <v>0</v>
      </c>
    </row>
    <row r="130" spans="1:56" ht="16.5" hidden="1" outlineLevel="1">
      <c r="A130" s="183"/>
      <c r="B130" s="26"/>
      <c r="D130" s="28" t="s">
        <v>503</v>
      </c>
      <c r="E130" s="48" t="s">
        <v>115</v>
      </c>
      <c r="F130" s="49"/>
      <c r="G130" s="185"/>
      <c r="H130" s="260">
        <f t="shared" si="193"/>
        <v>0</v>
      </c>
      <c r="I130" s="408">
        <f t="shared" si="194"/>
        <v>0</v>
      </c>
      <c r="J130" s="265">
        <f>SUM(J131,J135,J140,J141,J145,J146)</f>
        <v>0</v>
      </c>
      <c r="K130" s="265">
        <f>SUM(K131,K135,K140,K141,K145,K146)</f>
        <v>0</v>
      </c>
      <c r="L130" s="262">
        <f t="shared" si="195"/>
        <v>0</v>
      </c>
      <c r="M130" s="410">
        <f t="shared" si="196"/>
        <v>0</v>
      </c>
      <c r="N130" s="415">
        <f t="shared" ref="N130:O130" si="422">SUM(N131,N135,N140,N141,N145,N146)</f>
        <v>0</v>
      </c>
      <c r="O130" s="415">
        <f t="shared" si="422"/>
        <v>0</v>
      </c>
      <c r="P130" s="410">
        <f t="shared" si="197"/>
        <v>0</v>
      </c>
      <c r="Q130" s="415">
        <f t="shared" ref="Q130:R130" si="423">SUM(Q131,Q135,Q140,Q141,Q145,Q146)</f>
        <v>0</v>
      </c>
      <c r="R130" s="415">
        <f t="shared" si="423"/>
        <v>0</v>
      </c>
      <c r="S130" s="410">
        <f t="shared" si="198"/>
        <v>0</v>
      </c>
      <c r="T130" s="415">
        <f t="shared" ref="T130:U130" si="424">SUM(T131,T135,T140,T141,T145,T146)</f>
        <v>0</v>
      </c>
      <c r="U130" s="415">
        <f t="shared" si="424"/>
        <v>0</v>
      </c>
      <c r="V130" s="410">
        <f t="shared" si="199"/>
        <v>0</v>
      </c>
      <c r="W130" s="415">
        <f t="shared" ref="W130:X130" si="425">SUM(W131,W135,W140,W141,W145,W146)</f>
        <v>0</v>
      </c>
      <c r="X130" s="415">
        <f t="shared" si="425"/>
        <v>0</v>
      </c>
      <c r="Y130" s="410">
        <f t="shared" si="200"/>
        <v>0</v>
      </c>
      <c r="Z130" s="415">
        <f t="shared" ref="Z130:AA130" si="426">SUM(Z131,Z135,Z140,Z141,Z145,Z146)</f>
        <v>0</v>
      </c>
      <c r="AA130" s="415">
        <f t="shared" si="426"/>
        <v>0</v>
      </c>
      <c r="AB130" s="262">
        <f t="shared" si="201"/>
        <v>0</v>
      </c>
      <c r="AC130" s="410">
        <f t="shared" si="202"/>
        <v>0</v>
      </c>
      <c r="AD130" s="415">
        <f t="shared" ref="AD130:AE130" si="427">SUM(AD131,AD135,AD140,AD141,AD145,AD146)</f>
        <v>0</v>
      </c>
      <c r="AE130" s="415">
        <f t="shared" si="427"/>
        <v>0</v>
      </c>
      <c r="AF130" s="262">
        <f t="shared" si="203"/>
        <v>0</v>
      </c>
      <c r="AG130" s="410">
        <f t="shared" si="204"/>
        <v>0</v>
      </c>
      <c r="AH130" s="415">
        <f t="shared" ref="AH130:AI130" si="428">SUM(AH131,AH135,AH140,AH141,AH145,AH146)</f>
        <v>0</v>
      </c>
      <c r="AI130" s="415">
        <f t="shared" si="428"/>
        <v>0</v>
      </c>
      <c r="AJ130" s="262">
        <f t="shared" si="205"/>
        <v>0</v>
      </c>
      <c r="AK130" s="410">
        <f t="shared" si="206"/>
        <v>0</v>
      </c>
      <c r="AL130" s="415">
        <f t="shared" ref="AL130:AM130" si="429">SUM(AL131,AL135,AL140,AL141,AL145,AL146)</f>
        <v>0</v>
      </c>
      <c r="AM130" s="415">
        <f t="shared" si="429"/>
        <v>0</v>
      </c>
      <c r="AN130" s="410">
        <f t="shared" si="207"/>
        <v>0</v>
      </c>
      <c r="AO130" s="415">
        <f t="shared" ref="AO130:AP130" si="430">SUM(AO131,AO135,AO140,AO141,AO145,AO146)</f>
        <v>0</v>
      </c>
      <c r="AP130" s="415">
        <f t="shared" si="430"/>
        <v>0</v>
      </c>
      <c r="AQ130" s="410">
        <f t="shared" si="208"/>
        <v>0</v>
      </c>
      <c r="AR130" s="415">
        <f t="shared" ref="AR130:AS130" si="431">SUM(AR131,AR135,AR140,AR141,AR145,AR146)</f>
        <v>0</v>
      </c>
      <c r="AS130" s="415">
        <f t="shared" si="431"/>
        <v>0</v>
      </c>
      <c r="AT130" s="262">
        <f t="shared" si="209"/>
        <v>0</v>
      </c>
      <c r="AU130" s="410">
        <f t="shared" si="210"/>
        <v>0</v>
      </c>
      <c r="AV130" s="415">
        <f t="shared" ref="AV130:AW130" si="432">SUM(AV131,AV135,AV140,AV141,AV145,AV146)</f>
        <v>0</v>
      </c>
      <c r="AW130" s="415">
        <f t="shared" si="432"/>
        <v>0</v>
      </c>
      <c r="AX130" s="410">
        <f t="shared" si="190"/>
        <v>0</v>
      </c>
      <c r="AY130" s="415">
        <f t="shared" ref="AY130:AZ130" si="433">SUM(AY131,AY135,AY140,AY141,AY145,AY146)</f>
        <v>0</v>
      </c>
      <c r="AZ130" s="415">
        <f t="shared" si="433"/>
        <v>0</v>
      </c>
      <c r="BA130" s="262">
        <f t="shared" si="211"/>
        <v>0</v>
      </c>
      <c r="BB130" s="410">
        <f t="shared" si="212"/>
        <v>0</v>
      </c>
      <c r="BC130" s="415">
        <f t="shared" ref="BC130:BD130" si="434">SUM(BC131,BC135,BC140,BC141,BC145,BC146)</f>
        <v>0</v>
      </c>
      <c r="BD130" s="415">
        <f t="shared" si="434"/>
        <v>0</v>
      </c>
    </row>
    <row r="131" spans="1:56" ht="16.5" hidden="1" outlineLevel="2">
      <c r="A131" s="183"/>
      <c r="B131" s="26"/>
      <c r="F131" s="28" t="s">
        <v>504</v>
      </c>
      <c r="G131" s="48" t="s">
        <v>117</v>
      </c>
      <c r="H131" s="260">
        <f t="shared" si="193"/>
        <v>0</v>
      </c>
      <c r="I131" s="408">
        <f t="shared" si="194"/>
        <v>0</v>
      </c>
      <c r="J131" s="265">
        <f>SUM(J132:J134)</f>
        <v>0</v>
      </c>
      <c r="K131" s="265">
        <f>SUM(K132:K134)</f>
        <v>0</v>
      </c>
      <c r="L131" s="262">
        <f t="shared" si="195"/>
        <v>0</v>
      </c>
      <c r="M131" s="410">
        <f t="shared" si="196"/>
        <v>0</v>
      </c>
      <c r="N131" s="263">
        <f t="shared" ref="N131:O131" si="435">SUM(N132:N134)</f>
        <v>0</v>
      </c>
      <c r="O131" s="263">
        <f t="shared" si="435"/>
        <v>0</v>
      </c>
      <c r="P131" s="410">
        <f t="shared" si="197"/>
        <v>0</v>
      </c>
      <c r="Q131" s="263">
        <f t="shared" ref="Q131:R131" si="436">SUM(Q132:Q134)</f>
        <v>0</v>
      </c>
      <c r="R131" s="263">
        <f t="shared" si="436"/>
        <v>0</v>
      </c>
      <c r="S131" s="410">
        <f t="shared" si="198"/>
        <v>0</v>
      </c>
      <c r="T131" s="263">
        <f t="shared" ref="T131:U131" si="437">SUM(T132:T134)</f>
        <v>0</v>
      </c>
      <c r="U131" s="263">
        <f t="shared" si="437"/>
        <v>0</v>
      </c>
      <c r="V131" s="410">
        <f t="shared" si="199"/>
        <v>0</v>
      </c>
      <c r="W131" s="263">
        <f t="shared" ref="W131:X131" si="438">SUM(W132:W134)</f>
        <v>0</v>
      </c>
      <c r="X131" s="263">
        <f t="shared" si="438"/>
        <v>0</v>
      </c>
      <c r="Y131" s="410">
        <f t="shared" si="200"/>
        <v>0</v>
      </c>
      <c r="Z131" s="263">
        <f t="shared" ref="Z131:AA131" si="439">SUM(Z132:Z134)</f>
        <v>0</v>
      </c>
      <c r="AA131" s="263">
        <f t="shared" si="439"/>
        <v>0</v>
      </c>
      <c r="AB131" s="262">
        <f t="shared" si="201"/>
        <v>0</v>
      </c>
      <c r="AC131" s="410">
        <f t="shared" si="202"/>
        <v>0</v>
      </c>
      <c r="AD131" s="263">
        <f t="shared" ref="AD131:AE131" si="440">SUM(AD132:AD134)</f>
        <v>0</v>
      </c>
      <c r="AE131" s="263">
        <f t="shared" si="440"/>
        <v>0</v>
      </c>
      <c r="AF131" s="262">
        <f t="shared" si="203"/>
        <v>0</v>
      </c>
      <c r="AG131" s="410">
        <f t="shared" si="204"/>
        <v>0</v>
      </c>
      <c r="AH131" s="263">
        <f t="shared" ref="AH131:AI131" si="441">SUM(AH132:AH134)</f>
        <v>0</v>
      </c>
      <c r="AI131" s="263">
        <f t="shared" si="441"/>
        <v>0</v>
      </c>
      <c r="AJ131" s="262">
        <f t="shared" si="205"/>
        <v>0</v>
      </c>
      <c r="AK131" s="410">
        <f t="shared" si="206"/>
        <v>0</v>
      </c>
      <c r="AL131" s="263">
        <f t="shared" ref="AL131:AM131" si="442">SUM(AL132:AL134)</f>
        <v>0</v>
      </c>
      <c r="AM131" s="263">
        <f t="shared" si="442"/>
        <v>0</v>
      </c>
      <c r="AN131" s="410">
        <f t="shared" si="207"/>
        <v>0</v>
      </c>
      <c r="AO131" s="263">
        <f t="shared" ref="AO131:AP131" si="443">SUM(AO132:AO134)</f>
        <v>0</v>
      </c>
      <c r="AP131" s="263">
        <f t="shared" si="443"/>
        <v>0</v>
      </c>
      <c r="AQ131" s="410">
        <f t="shared" si="208"/>
        <v>0</v>
      </c>
      <c r="AR131" s="263">
        <f t="shared" ref="AR131:AS131" si="444">SUM(AR132:AR134)</f>
        <v>0</v>
      </c>
      <c r="AS131" s="263">
        <f t="shared" si="444"/>
        <v>0</v>
      </c>
      <c r="AT131" s="262">
        <f t="shared" si="209"/>
        <v>0</v>
      </c>
      <c r="AU131" s="410">
        <f t="shared" si="210"/>
        <v>0</v>
      </c>
      <c r="AV131" s="263">
        <f t="shared" ref="AV131:AW131" si="445">SUM(AV132:AV134)</f>
        <v>0</v>
      </c>
      <c r="AW131" s="263">
        <f t="shared" si="445"/>
        <v>0</v>
      </c>
      <c r="AX131" s="410">
        <f t="shared" si="190"/>
        <v>0</v>
      </c>
      <c r="AY131" s="263">
        <f t="shared" ref="AY131:AZ131" si="446">SUM(AY132:AY134)</f>
        <v>0</v>
      </c>
      <c r="AZ131" s="263">
        <f t="shared" si="446"/>
        <v>0</v>
      </c>
      <c r="BA131" s="262">
        <f t="shared" si="211"/>
        <v>0</v>
      </c>
      <c r="BB131" s="410">
        <f t="shared" si="212"/>
        <v>0</v>
      </c>
      <c r="BC131" s="263">
        <f t="shared" ref="BC131:BD131" si="447">SUM(BC132:BC134)</f>
        <v>0</v>
      </c>
      <c r="BD131" s="263">
        <f t="shared" si="447"/>
        <v>0</v>
      </c>
    </row>
    <row r="132" spans="1:56" ht="16.5" hidden="1" outlineLevel="2">
      <c r="A132" s="183"/>
      <c r="B132" s="26"/>
      <c r="F132" s="192" t="s">
        <v>778</v>
      </c>
      <c r="G132" s="44" t="s">
        <v>841</v>
      </c>
      <c r="H132" s="260">
        <f t="shared" si="193"/>
        <v>0</v>
      </c>
      <c r="I132" s="408">
        <f t="shared" si="194"/>
        <v>0</v>
      </c>
      <c r="J132" s="263"/>
      <c r="K132" s="263"/>
      <c r="L132" s="262">
        <f t="shared" si="195"/>
        <v>0</v>
      </c>
      <c r="M132" s="410">
        <f t="shared" si="196"/>
        <v>0</v>
      </c>
      <c r="N132" s="263"/>
      <c r="O132" s="263"/>
      <c r="P132" s="410">
        <f t="shared" si="197"/>
        <v>0</v>
      </c>
      <c r="Q132" s="263"/>
      <c r="R132" s="263"/>
      <c r="S132" s="410">
        <f t="shared" si="198"/>
        <v>0</v>
      </c>
      <c r="T132" s="263"/>
      <c r="U132" s="263"/>
      <c r="V132" s="410">
        <f t="shared" si="199"/>
        <v>0</v>
      </c>
      <c r="W132" s="263"/>
      <c r="X132" s="263"/>
      <c r="Y132" s="410">
        <f t="shared" si="200"/>
        <v>0</v>
      </c>
      <c r="Z132" s="263"/>
      <c r="AA132" s="263"/>
      <c r="AB132" s="262">
        <f t="shared" si="201"/>
        <v>0</v>
      </c>
      <c r="AC132" s="410">
        <f t="shared" si="202"/>
        <v>0</v>
      </c>
      <c r="AD132" s="263"/>
      <c r="AE132" s="263"/>
      <c r="AF132" s="262">
        <f t="shared" si="203"/>
        <v>0</v>
      </c>
      <c r="AG132" s="410">
        <f t="shared" si="204"/>
        <v>0</v>
      </c>
      <c r="AH132" s="263"/>
      <c r="AI132" s="263"/>
      <c r="AJ132" s="262">
        <f t="shared" si="205"/>
        <v>0</v>
      </c>
      <c r="AK132" s="410">
        <f t="shared" si="206"/>
        <v>0</v>
      </c>
      <c r="AL132" s="263"/>
      <c r="AM132" s="263"/>
      <c r="AN132" s="410">
        <f t="shared" si="207"/>
        <v>0</v>
      </c>
      <c r="AO132" s="263"/>
      <c r="AP132" s="263"/>
      <c r="AQ132" s="410">
        <f t="shared" si="208"/>
        <v>0</v>
      </c>
      <c r="AR132" s="263"/>
      <c r="AS132" s="263"/>
      <c r="AT132" s="262">
        <f t="shared" si="209"/>
        <v>0</v>
      </c>
      <c r="AU132" s="410">
        <f t="shared" si="210"/>
        <v>0</v>
      </c>
      <c r="AV132" s="263"/>
      <c r="AW132" s="263"/>
      <c r="AX132" s="410">
        <f t="shared" si="190"/>
        <v>0</v>
      </c>
      <c r="AY132" s="263"/>
      <c r="AZ132" s="263"/>
      <c r="BA132" s="262">
        <f t="shared" si="211"/>
        <v>0</v>
      </c>
      <c r="BB132" s="410">
        <f t="shared" si="212"/>
        <v>0</v>
      </c>
      <c r="BC132" s="263"/>
      <c r="BD132" s="263"/>
    </row>
    <row r="133" spans="1:56" ht="16.5" hidden="1" outlineLevel="2">
      <c r="A133" s="183"/>
      <c r="B133" s="26"/>
      <c r="F133" s="192" t="s">
        <v>779</v>
      </c>
      <c r="G133" s="44" t="s">
        <v>842</v>
      </c>
      <c r="H133" s="260">
        <f t="shared" si="193"/>
        <v>0</v>
      </c>
      <c r="I133" s="408">
        <f t="shared" si="194"/>
        <v>0</v>
      </c>
      <c r="J133" s="263"/>
      <c r="K133" s="263"/>
      <c r="L133" s="262">
        <f t="shared" si="195"/>
        <v>0</v>
      </c>
      <c r="M133" s="410">
        <f t="shared" si="196"/>
        <v>0</v>
      </c>
      <c r="N133" s="263"/>
      <c r="O133" s="263"/>
      <c r="P133" s="410">
        <f t="shared" si="197"/>
        <v>0</v>
      </c>
      <c r="Q133" s="263"/>
      <c r="R133" s="263"/>
      <c r="S133" s="410">
        <f t="shared" si="198"/>
        <v>0</v>
      </c>
      <c r="T133" s="263"/>
      <c r="U133" s="263"/>
      <c r="V133" s="410">
        <f t="shared" si="199"/>
        <v>0</v>
      </c>
      <c r="W133" s="263"/>
      <c r="X133" s="263"/>
      <c r="Y133" s="410">
        <f t="shared" si="200"/>
        <v>0</v>
      </c>
      <c r="Z133" s="263"/>
      <c r="AA133" s="263"/>
      <c r="AB133" s="262">
        <f t="shared" si="201"/>
        <v>0</v>
      </c>
      <c r="AC133" s="410">
        <f t="shared" si="202"/>
        <v>0</v>
      </c>
      <c r="AD133" s="263"/>
      <c r="AE133" s="263"/>
      <c r="AF133" s="262">
        <f t="shared" si="203"/>
        <v>0</v>
      </c>
      <c r="AG133" s="410">
        <f t="shared" si="204"/>
        <v>0</v>
      </c>
      <c r="AH133" s="263"/>
      <c r="AI133" s="263"/>
      <c r="AJ133" s="262">
        <f t="shared" si="205"/>
        <v>0</v>
      </c>
      <c r="AK133" s="410">
        <f t="shared" si="206"/>
        <v>0</v>
      </c>
      <c r="AL133" s="263"/>
      <c r="AM133" s="263"/>
      <c r="AN133" s="410">
        <f t="shared" si="207"/>
        <v>0</v>
      </c>
      <c r="AO133" s="263"/>
      <c r="AP133" s="263"/>
      <c r="AQ133" s="410">
        <f t="shared" si="208"/>
        <v>0</v>
      </c>
      <c r="AR133" s="263"/>
      <c r="AS133" s="263"/>
      <c r="AT133" s="262">
        <f t="shared" si="209"/>
        <v>0</v>
      </c>
      <c r="AU133" s="410">
        <f t="shared" si="210"/>
        <v>0</v>
      </c>
      <c r="AV133" s="263"/>
      <c r="AW133" s="263"/>
      <c r="AX133" s="410">
        <f t="shared" si="190"/>
        <v>0</v>
      </c>
      <c r="AY133" s="263"/>
      <c r="AZ133" s="263"/>
      <c r="BA133" s="262">
        <f t="shared" si="211"/>
        <v>0</v>
      </c>
      <c r="BB133" s="410">
        <f t="shared" si="212"/>
        <v>0</v>
      </c>
      <c r="BC133" s="263"/>
      <c r="BD133" s="263"/>
    </row>
    <row r="134" spans="1:56" ht="16.5" hidden="1" outlineLevel="2">
      <c r="A134" s="183"/>
      <c r="B134" s="26"/>
      <c r="F134" s="192" t="s">
        <v>781</v>
      </c>
      <c r="G134" s="44" t="s">
        <v>785</v>
      </c>
      <c r="H134" s="260">
        <f t="shared" si="193"/>
        <v>0</v>
      </c>
      <c r="I134" s="408">
        <f t="shared" si="194"/>
        <v>0</v>
      </c>
      <c r="J134" s="263"/>
      <c r="K134" s="263"/>
      <c r="L134" s="262">
        <f t="shared" si="195"/>
        <v>0</v>
      </c>
      <c r="M134" s="410">
        <f t="shared" si="196"/>
        <v>0</v>
      </c>
      <c r="N134" s="263"/>
      <c r="O134" s="263"/>
      <c r="P134" s="410">
        <f t="shared" si="197"/>
        <v>0</v>
      </c>
      <c r="Q134" s="263"/>
      <c r="R134" s="263"/>
      <c r="S134" s="410">
        <f t="shared" si="198"/>
        <v>0</v>
      </c>
      <c r="T134" s="263"/>
      <c r="U134" s="263"/>
      <c r="V134" s="410">
        <f t="shared" si="199"/>
        <v>0</v>
      </c>
      <c r="W134" s="263"/>
      <c r="X134" s="263"/>
      <c r="Y134" s="410">
        <f t="shared" si="200"/>
        <v>0</v>
      </c>
      <c r="Z134" s="263"/>
      <c r="AA134" s="263"/>
      <c r="AB134" s="262">
        <f t="shared" si="201"/>
        <v>0</v>
      </c>
      <c r="AC134" s="410">
        <f t="shared" si="202"/>
        <v>0</v>
      </c>
      <c r="AD134" s="263"/>
      <c r="AE134" s="263"/>
      <c r="AF134" s="262">
        <f t="shared" si="203"/>
        <v>0</v>
      </c>
      <c r="AG134" s="410">
        <f t="shared" si="204"/>
        <v>0</v>
      </c>
      <c r="AH134" s="263"/>
      <c r="AI134" s="263"/>
      <c r="AJ134" s="262">
        <f t="shared" si="205"/>
        <v>0</v>
      </c>
      <c r="AK134" s="410">
        <f t="shared" si="206"/>
        <v>0</v>
      </c>
      <c r="AL134" s="263"/>
      <c r="AM134" s="263"/>
      <c r="AN134" s="410">
        <f t="shared" si="207"/>
        <v>0</v>
      </c>
      <c r="AO134" s="263"/>
      <c r="AP134" s="263"/>
      <c r="AQ134" s="410">
        <f t="shared" si="208"/>
        <v>0</v>
      </c>
      <c r="AR134" s="263"/>
      <c r="AS134" s="263"/>
      <c r="AT134" s="262">
        <f t="shared" si="209"/>
        <v>0</v>
      </c>
      <c r="AU134" s="410">
        <f t="shared" si="210"/>
        <v>0</v>
      </c>
      <c r="AV134" s="263"/>
      <c r="AW134" s="263"/>
      <c r="AX134" s="410">
        <f t="shared" si="190"/>
        <v>0</v>
      </c>
      <c r="AY134" s="263"/>
      <c r="AZ134" s="263"/>
      <c r="BA134" s="262">
        <f t="shared" si="211"/>
        <v>0</v>
      </c>
      <c r="BB134" s="410">
        <f t="shared" si="212"/>
        <v>0</v>
      </c>
      <c r="BC134" s="263"/>
      <c r="BD134" s="263"/>
    </row>
    <row r="135" spans="1:56" ht="16.5" hidden="1" outlineLevel="2">
      <c r="A135" s="183"/>
      <c r="B135" s="26"/>
      <c r="F135" s="28" t="s">
        <v>505</v>
      </c>
      <c r="G135" s="48" t="s">
        <v>118</v>
      </c>
      <c r="H135" s="260">
        <f t="shared" si="193"/>
        <v>0</v>
      </c>
      <c r="I135" s="408">
        <f t="shared" si="194"/>
        <v>0</v>
      </c>
      <c r="J135" s="265">
        <f>SUM(J136:J139)</f>
        <v>0</v>
      </c>
      <c r="K135" s="265">
        <f>SUM(K136:K139)</f>
        <v>0</v>
      </c>
      <c r="L135" s="262">
        <f t="shared" si="195"/>
        <v>0</v>
      </c>
      <c r="M135" s="410">
        <f t="shared" si="196"/>
        <v>0</v>
      </c>
      <c r="N135" s="263">
        <f t="shared" ref="N135:O135" si="448">SUM(N136:N139)</f>
        <v>0</v>
      </c>
      <c r="O135" s="263">
        <f t="shared" si="448"/>
        <v>0</v>
      </c>
      <c r="P135" s="410">
        <f t="shared" si="197"/>
        <v>0</v>
      </c>
      <c r="Q135" s="263">
        <f t="shared" ref="Q135:R135" si="449">SUM(Q136:Q139)</f>
        <v>0</v>
      </c>
      <c r="R135" s="263">
        <f t="shared" si="449"/>
        <v>0</v>
      </c>
      <c r="S135" s="410">
        <f t="shared" si="198"/>
        <v>0</v>
      </c>
      <c r="T135" s="263">
        <f t="shared" ref="T135:U135" si="450">SUM(T136:T139)</f>
        <v>0</v>
      </c>
      <c r="U135" s="263">
        <f t="shared" si="450"/>
        <v>0</v>
      </c>
      <c r="V135" s="410">
        <f t="shared" si="199"/>
        <v>0</v>
      </c>
      <c r="W135" s="263">
        <f t="shared" ref="W135:X135" si="451">SUM(W136:W139)</f>
        <v>0</v>
      </c>
      <c r="X135" s="263">
        <f t="shared" si="451"/>
        <v>0</v>
      </c>
      <c r="Y135" s="410">
        <f t="shared" si="200"/>
        <v>0</v>
      </c>
      <c r="Z135" s="263">
        <f t="shared" ref="Z135:AA135" si="452">SUM(Z136:Z139)</f>
        <v>0</v>
      </c>
      <c r="AA135" s="263">
        <f t="shared" si="452"/>
        <v>0</v>
      </c>
      <c r="AB135" s="262">
        <f t="shared" si="201"/>
        <v>0</v>
      </c>
      <c r="AC135" s="410">
        <f t="shared" si="202"/>
        <v>0</v>
      </c>
      <c r="AD135" s="263">
        <f t="shared" ref="AD135:AE135" si="453">SUM(AD136:AD139)</f>
        <v>0</v>
      </c>
      <c r="AE135" s="263">
        <f t="shared" si="453"/>
        <v>0</v>
      </c>
      <c r="AF135" s="262">
        <f t="shared" si="203"/>
        <v>0</v>
      </c>
      <c r="AG135" s="410">
        <f t="shared" si="204"/>
        <v>0</v>
      </c>
      <c r="AH135" s="263">
        <f t="shared" ref="AH135:AI135" si="454">SUM(AH136:AH139)</f>
        <v>0</v>
      </c>
      <c r="AI135" s="263">
        <f t="shared" si="454"/>
        <v>0</v>
      </c>
      <c r="AJ135" s="262">
        <f t="shared" si="205"/>
        <v>0</v>
      </c>
      <c r="AK135" s="410">
        <f t="shared" si="206"/>
        <v>0</v>
      </c>
      <c r="AL135" s="263">
        <f t="shared" ref="AL135:AM135" si="455">SUM(AL136:AL139)</f>
        <v>0</v>
      </c>
      <c r="AM135" s="263">
        <f t="shared" si="455"/>
        <v>0</v>
      </c>
      <c r="AN135" s="410">
        <f t="shared" si="207"/>
        <v>0</v>
      </c>
      <c r="AO135" s="263">
        <f t="shared" ref="AO135:AP135" si="456">SUM(AO136:AO139)</f>
        <v>0</v>
      </c>
      <c r="AP135" s="263">
        <f t="shared" si="456"/>
        <v>0</v>
      </c>
      <c r="AQ135" s="410">
        <f t="shared" si="208"/>
        <v>0</v>
      </c>
      <c r="AR135" s="263">
        <f t="shared" ref="AR135:AS135" si="457">SUM(AR136:AR139)</f>
        <v>0</v>
      </c>
      <c r="AS135" s="263">
        <f t="shared" si="457"/>
        <v>0</v>
      </c>
      <c r="AT135" s="262">
        <f t="shared" si="209"/>
        <v>0</v>
      </c>
      <c r="AU135" s="410">
        <f t="shared" si="210"/>
        <v>0</v>
      </c>
      <c r="AV135" s="263">
        <f t="shared" ref="AV135:AW135" si="458">SUM(AV136:AV139)</f>
        <v>0</v>
      </c>
      <c r="AW135" s="263">
        <f t="shared" si="458"/>
        <v>0</v>
      </c>
      <c r="AX135" s="410">
        <f t="shared" ref="AX135:AX197" si="459">SUM(AY135:AZ135)</f>
        <v>0</v>
      </c>
      <c r="AY135" s="263">
        <f t="shared" ref="AY135:AZ135" si="460">SUM(AY136:AY139)</f>
        <v>0</v>
      </c>
      <c r="AZ135" s="263">
        <f t="shared" si="460"/>
        <v>0</v>
      </c>
      <c r="BA135" s="262">
        <f t="shared" si="211"/>
        <v>0</v>
      </c>
      <c r="BB135" s="410">
        <f t="shared" si="212"/>
        <v>0</v>
      </c>
      <c r="BC135" s="263">
        <f t="shared" ref="BC135:BD135" si="461">SUM(BC136:BC139)</f>
        <v>0</v>
      </c>
      <c r="BD135" s="263">
        <f t="shared" si="461"/>
        <v>0</v>
      </c>
    </row>
    <row r="136" spans="1:56" ht="16.5" hidden="1" outlineLevel="2">
      <c r="A136" s="183"/>
      <c r="B136" s="26"/>
      <c r="F136" s="192" t="s">
        <v>778</v>
      </c>
      <c r="G136" s="44" t="s">
        <v>843</v>
      </c>
      <c r="H136" s="260">
        <f t="shared" ref="H136:H198" si="462">SUM(I136,L136,AF136,AJ136,AT136,BA136,AB136)</f>
        <v>0</v>
      </c>
      <c r="I136" s="408">
        <f t="shared" ref="I136:I199" si="463">SUM(J136:K136)</f>
        <v>0</v>
      </c>
      <c r="J136" s="263"/>
      <c r="K136" s="263"/>
      <c r="L136" s="262">
        <f t="shared" ref="L136:L198" si="464">SUM(M136,P136,S136,V136,Y136)</f>
        <v>0</v>
      </c>
      <c r="M136" s="410">
        <f t="shared" ref="M136:M198" si="465">SUM(N136:O136)</f>
        <v>0</v>
      </c>
      <c r="N136" s="263"/>
      <c r="O136" s="263"/>
      <c r="P136" s="410">
        <f t="shared" ref="P136:P198" si="466">SUM(Q136:R136)</f>
        <v>0</v>
      </c>
      <c r="Q136" s="263"/>
      <c r="R136" s="263"/>
      <c r="S136" s="410">
        <f t="shared" ref="S136:S198" si="467">SUM(T136:U136)</f>
        <v>0</v>
      </c>
      <c r="T136" s="263"/>
      <c r="U136" s="263"/>
      <c r="V136" s="410">
        <f t="shared" ref="V136:V198" si="468">SUM(W136:X136)</f>
        <v>0</v>
      </c>
      <c r="W136" s="263"/>
      <c r="X136" s="263"/>
      <c r="Y136" s="410">
        <f t="shared" ref="Y136:Y198" si="469">SUM(Z136:AA136)</f>
        <v>0</v>
      </c>
      <c r="Z136" s="263"/>
      <c r="AA136" s="263"/>
      <c r="AB136" s="262">
        <f t="shared" ref="AB136:AB198" si="470">SUM(AC136)</f>
        <v>0</v>
      </c>
      <c r="AC136" s="410">
        <f t="shared" ref="AC136:AC198" si="471">SUM(AD136:AE136)</f>
        <v>0</v>
      </c>
      <c r="AD136" s="263"/>
      <c r="AE136" s="263"/>
      <c r="AF136" s="262">
        <f t="shared" ref="AF136:AF198" si="472">SUM(AG136)</f>
        <v>0</v>
      </c>
      <c r="AG136" s="410">
        <f t="shared" ref="AG136:AG198" si="473">SUM(AH136:AI136)</f>
        <v>0</v>
      </c>
      <c r="AH136" s="263"/>
      <c r="AI136" s="263"/>
      <c r="AJ136" s="262">
        <f t="shared" ref="AJ136:AJ198" si="474">SUM(AK136,AQ136,AN136)</f>
        <v>0</v>
      </c>
      <c r="AK136" s="410">
        <f t="shared" ref="AK136:AK198" si="475">SUM(AL136:AM136)</f>
        <v>0</v>
      </c>
      <c r="AL136" s="263"/>
      <c r="AM136" s="263"/>
      <c r="AN136" s="410">
        <f t="shared" ref="AN136:AN198" si="476">SUM(AO136:AP136)</f>
        <v>0</v>
      </c>
      <c r="AO136" s="263"/>
      <c r="AP136" s="263"/>
      <c r="AQ136" s="410">
        <f t="shared" ref="AQ136:AQ198" si="477">SUM(AR136:AS136)</f>
        <v>0</v>
      </c>
      <c r="AR136" s="263"/>
      <c r="AS136" s="263"/>
      <c r="AT136" s="262">
        <f t="shared" ref="AT136:AT198" si="478">SUM(AU136,AX136)</f>
        <v>0</v>
      </c>
      <c r="AU136" s="410">
        <f t="shared" ref="AU136:AU198" si="479">SUM(AV136:AW136)</f>
        <v>0</v>
      </c>
      <c r="AV136" s="263"/>
      <c r="AW136" s="263"/>
      <c r="AX136" s="410">
        <f t="shared" si="459"/>
        <v>0</v>
      </c>
      <c r="AY136" s="263"/>
      <c r="AZ136" s="263"/>
      <c r="BA136" s="262">
        <f t="shared" ref="BA136:BA198" si="480">SUM(BB136)</f>
        <v>0</v>
      </c>
      <c r="BB136" s="410">
        <f t="shared" ref="BB136:BB198" si="481">SUM(BC136:BD136)</f>
        <v>0</v>
      </c>
      <c r="BC136" s="263"/>
      <c r="BD136" s="263"/>
    </row>
    <row r="137" spans="1:56" ht="16.5" hidden="1" outlineLevel="2">
      <c r="A137" s="183"/>
      <c r="B137" s="26"/>
      <c r="F137" s="192" t="s">
        <v>779</v>
      </c>
      <c r="G137" s="44" t="s">
        <v>844</v>
      </c>
      <c r="H137" s="260">
        <f t="shared" si="462"/>
        <v>0</v>
      </c>
      <c r="I137" s="408">
        <f t="shared" si="463"/>
        <v>0</v>
      </c>
      <c r="J137" s="263"/>
      <c r="K137" s="263"/>
      <c r="L137" s="262">
        <f t="shared" si="464"/>
        <v>0</v>
      </c>
      <c r="M137" s="410">
        <f t="shared" si="465"/>
        <v>0</v>
      </c>
      <c r="N137" s="263"/>
      <c r="O137" s="263"/>
      <c r="P137" s="410">
        <f t="shared" si="466"/>
        <v>0</v>
      </c>
      <c r="Q137" s="263"/>
      <c r="R137" s="263"/>
      <c r="S137" s="410">
        <f t="shared" si="467"/>
        <v>0</v>
      </c>
      <c r="T137" s="263"/>
      <c r="U137" s="263"/>
      <c r="V137" s="410">
        <f t="shared" si="468"/>
        <v>0</v>
      </c>
      <c r="W137" s="263"/>
      <c r="X137" s="263"/>
      <c r="Y137" s="410">
        <f t="shared" si="469"/>
        <v>0</v>
      </c>
      <c r="Z137" s="263"/>
      <c r="AA137" s="263"/>
      <c r="AB137" s="262">
        <f t="shared" si="470"/>
        <v>0</v>
      </c>
      <c r="AC137" s="410">
        <f t="shared" si="471"/>
        <v>0</v>
      </c>
      <c r="AD137" s="263"/>
      <c r="AE137" s="263"/>
      <c r="AF137" s="262">
        <f t="shared" si="472"/>
        <v>0</v>
      </c>
      <c r="AG137" s="410">
        <f t="shared" si="473"/>
        <v>0</v>
      </c>
      <c r="AH137" s="263"/>
      <c r="AI137" s="263"/>
      <c r="AJ137" s="262">
        <f t="shared" si="474"/>
        <v>0</v>
      </c>
      <c r="AK137" s="410">
        <f t="shared" si="475"/>
        <v>0</v>
      </c>
      <c r="AL137" s="263"/>
      <c r="AM137" s="263"/>
      <c r="AN137" s="410">
        <f t="shared" si="476"/>
        <v>0</v>
      </c>
      <c r="AO137" s="263"/>
      <c r="AP137" s="263"/>
      <c r="AQ137" s="410">
        <f t="shared" si="477"/>
        <v>0</v>
      </c>
      <c r="AR137" s="263"/>
      <c r="AS137" s="263"/>
      <c r="AT137" s="262">
        <f t="shared" si="478"/>
        <v>0</v>
      </c>
      <c r="AU137" s="410">
        <f t="shared" si="479"/>
        <v>0</v>
      </c>
      <c r="AV137" s="263"/>
      <c r="AW137" s="263"/>
      <c r="AX137" s="410">
        <f t="shared" si="459"/>
        <v>0</v>
      </c>
      <c r="AY137" s="263"/>
      <c r="AZ137" s="263"/>
      <c r="BA137" s="262">
        <f t="shared" si="480"/>
        <v>0</v>
      </c>
      <c r="BB137" s="410">
        <f t="shared" si="481"/>
        <v>0</v>
      </c>
      <c r="BC137" s="263"/>
      <c r="BD137" s="263"/>
    </row>
    <row r="138" spans="1:56" ht="16.5" hidden="1" outlineLevel="2">
      <c r="A138" s="183"/>
      <c r="B138" s="26"/>
      <c r="F138" s="192" t="s">
        <v>776</v>
      </c>
      <c r="G138" s="44" t="s">
        <v>989</v>
      </c>
      <c r="H138" s="260">
        <f t="shared" si="462"/>
        <v>0</v>
      </c>
      <c r="I138" s="408">
        <f t="shared" si="463"/>
        <v>0</v>
      </c>
      <c r="J138" s="263"/>
      <c r="K138" s="263"/>
      <c r="L138" s="262">
        <f t="shared" si="464"/>
        <v>0</v>
      </c>
      <c r="M138" s="410">
        <f t="shared" si="465"/>
        <v>0</v>
      </c>
      <c r="N138" s="263"/>
      <c r="O138" s="263"/>
      <c r="P138" s="410">
        <f t="shared" si="466"/>
        <v>0</v>
      </c>
      <c r="Q138" s="263"/>
      <c r="R138" s="263"/>
      <c r="S138" s="410">
        <f t="shared" si="467"/>
        <v>0</v>
      </c>
      <c r="T138" s="263"/>
      <c r="U138" s="263"/>
      <c r="V138" s="410">
        <f t="shared" si="468"/>
        <v>0</v>
      </c>
      <c r="W138" s="263"/>
      <c r="X138" s="263"/>
      <c r="Y138" s="410">
        <f t="shared" si="469"/>
        <v>0</v>
      </c>
      <c r="Z138" s="263"/>
      <c r="AA138" s="263"/>
      <c r="AB138" s="262">
        <f t="shared" si="470"/>
        <v>0</v>
      </c>
      <c r="AC138" s="410">
        <f t="shared" si="471"/>
        <v>0</v>
      </c>
      <c r="AD138" s="263"/>
      <c r="AE138" s="263"/>
      <c r="AF138" s="262">
        <f t="shared" si="472"/>
        <v>0</v>
      </c>
      <c r="AG138" s="410">
        <f t="shared" si="473"/>
        <v>0</v>
      </c>
      <c r="AH138" s="263"/>
      <c r="AI138" s="263"/>
      <c r="AJ138" s="262">
        <f t="shared" si="474"/>
        <v>0</v>
      </c>
      <c r="AK138" s="410">
        <f t="shared" si="475"/>
        <v>0</v>
      </c>
      <c r="AL138" s="263"/>
      <c r="AM138" s="263"/>
      <c r="AN138" s="410">
        <f t="shared" si="476"/>
        <v>0</v>
      </c>
      <c r="AO138" s="263"/>
      <c r="AP138" s="263"/>
      <c r="AQ138" s="410">
        <f t="shared" si="477"/>
        <v>0</v>
      </c>
      <c r="AR138" s="263"/>
      <c r="AS138" s="263"/>
      <c r="AT138" s="262">
        <f t="shared" si="478"/>
        <v>0</v>
      </c>
      <c r="AU138" s="410">
        <f t="shared" si="479"/>
        <v>0</v>
      </c>
      <c r="AV138" s="263"/>
      <c r="AW138" s="263"/>
      <c r="AX138" s="410">
        <f t="shared" si="459"/>
        <v>0</v>
      </c>
      <c r="AY138" s="263"/>
      <c r="AZ138" s="263"/>
      <c r="BA138" s="262">
        <f t="shared" si="480"/>
        <v>0</v>
      </c>
      <c r="BB138" s="410">
        <f t="shared" si="481"/>
        <v>0</v>
      </c>
      <c r="BC138" s="263"/>
      <c r="BD138" s="263"/>
    </row>
    <row r="139" spans="1:56" ht="16.5" hidden="1" outlineLevel="2">
      <c r="A139" s="183"/>
      <c r="B139" s="26"/>
      <c r="F139" s="192" t="s">
        <v>781</v>
      </c>
      <c r="G139" s="44" t="s">
        <v>785</v>
      </c>
      <c r="H139" s="260">
        <f t="shared" si="462"/>
        <v>0</v>
      </c>
      <c r="I139" s="408">
        <f t="shared" si="463"/>
        <v>0</v>
      </c>
      <c r="J139" s="263"/>
      <c r="K139" s="263"/>
      <c r="L139" s="262">
        <f t="shared" si="464"/>
        <v>0</v>
      </c>
      <c r="M139" s="410">
        <f t="shared" si="465"/>
        <v>0</v>
      </c>
      <c r="N139" s="263"/>
      <c r="O139" s="263"/>
      <c r="P139" s="410">
        <f t="shared" si="466"/>
        <v>0</v>
      </c>
      <c r="Q139" s="263"/>
      <c r="R139" s="263"/>
      <c r="S139" s="410">
        <f t="shared" si="467"/>
        <v>0</v>
      </c>
      <c r="T139" s="263"/>
      <c r="U139" s="263"/>
      <c r="V139" s="410">
        <f t="shared" si="468"/>
        <v>0</v>
      </c>
      <c r="W139" s="263"/>
      <c r="X139" s="263"/>
      <c r="Y139" s="410">
        <f t="shared" si="469"/>
        <v>0</v>
      </c>
      <c r="Z139" s="263"/>
      <c r="AA139" s="263"/>
      <c r="AB139" s="262">
        <f t="shared" si="470"/>
        <v>0</v>
      </c>
      <c r="AC139" s="410">
        <f t="shared" si="471"/>
        <v>0</v>
      </c>
      <c r="AD139" s="263"/>
      <c r="AE139" s="263"/>
      <c r="AF139" s="262">
        <f t="shared" si="472"/>
        <v>0</v>
      </c>
      <c r="AG139" s="410">
        <f t="shared" si="473"/>
        <v>0</v>
      </c>
      <c r="AH139" s="263"/>
      <c r="AI139" s="263"/>
      <c r="AJ139" s="262">
        <f t="shared" si="474"/>
        <v>0</v>
      </c>
      <c r="AK139" s="410">
        <f t="shared" si="475"/>
        <v>0</v>
      </c>
      <c r="AL139" s="263"/>
      <c r="AM139" s="263"/>
      <c r="AN139" s="410">
        <f t="shared" si="476"/>
        <v>0</v>
      </c>
      <c r="AO139" s="263"/>
      <c r="AP139" s="263"/>
      <c r="AQ139" s="410">
        <f t="shared" si="477"/>
        <v>0</v>
      </c>
      <c r="AR139" s="263"/>
      <c r="AS139" s="263"/>
      <c r="AT139" s="262">
        <f t="shared" si="478"/>
        <v>0</v>
      </c>
      <c r="AU139" s="410">
        <f t="shared" si="479"/>
        <v>0</v>
      </c>
      <c r="AV139" s="263"/>
      <c r="AW139" s="263"/>
      <c r="AX139" s="410">
        <f t="shared" si="459"/>
        <v>0</v>
      </c>
      <c r="AY139" s="263"/>
      <c r="AZ139" s="263"/>
      <c r="BA139" s="262">
        <f t="shared" si="480"/>
        <v>0</v>
      </c>
      <c r="BB139" s="410">
        <f t="shared" si="481"/>
        <v>0</v>
      </c>
      <c r="BC139" s="263"/>
      <c r="BD139" s="263"/>
    </row>
    <row r="140" spans="1:56" ht="16.5" hidden="1" outlineLevel="2">
      <c r="A140" s="183"/>
      <c r="B140" s="26"/>
      <c r="F140" s="28" t="s">
        <v>506</v>
      </c>
      <c r="G140" s="48" t="s">
        <v>119</v>
      </c>
      <c r="H140" s="260">
        <f t="shared" si="462"/>
        <v>0</v>
      </c>
      <c r="I140" s="408">
        <f t="shared" si="463"/>
        <v>0</v>
      </c>
      <c r="J140" s="263"/>
      <c r="K140" s="263"/>
      <c r="L140" s="262">
        <f t="shared" si="464"/>
        <v>0</v>
      </c>
      <c r="M140" s="410">
        <f t="shared" si="465"/>
        <v>0</v>
      </c>
      <c r="N140" s="263"/>
      <c r="O140" s="263"/>
      <c r="P140" s="410">
        <f t="shared" si="466"/>
        <v>0</v>
      </c>
      <c r="Q140" s="263"/>
      <c r="R140" s="263"/>
      <c r="S140" s="410">
        <f t="shared" si="467"/>
        <v>0</v>
      </c>
      <c r="T140" s="263"/>
      <c r="U140" s="263"/>
      <c r="V140" s="410">
        <f t="shared" si="468"/>
        <v>0</v>
      </c>
      <c r="W140" s="263"/>
      <c r="X140" s="263"/>
      <c r="Y140" s="410">
        <f t="shared" si="469"/>
        <v>0</v>
      </c>
      <c r="Z140" s="263"/>
      <c r="AA140" s="263"/>
      <c r="AB140" s="262">
        <f t="shared" si="470"/>
        <v>0</v>
      </c>
      <c r="AC140" s="410">
        <f t="shared" si="471"/>
        <v>0</v>
      </c>
      <c r="AD140" s="263"/>
      <c r="AE140" s="263"/>
      <c r="AF140" s="262">
        <f t="shared" si="472"/>
        <v>0</v>
      </c>
      <c r="AG140" s="410">
        <f t="shared" si="473"/>
        <v>0</v>
      </c>
      <c r="AH140" s="263"/>
      <c r="AI140" s="263"/>
      <c r="AJ140" s="262">
        <f t="shared" si="474"/>
        <v>0</v>
      </c>
      <c r="AK140" s="410">
        <f t="shared" si="475"/>
        <v>0</v>
      </c>
      <c r="AL140" s="263"/>
      <c r="AM140" s="263"/>
      <c r="AN140" s="410">
        <f t="shared" si="476"/>
        <v>0</v>
      </c>
      <c r="AO140" s="263"/>
      <c r="AP140" s="263"/>
      <c r="AQ140" s="410">
        <f t="shared" si="477"/>
        <v>0</v>
      </c>
      <c r="AR140" s="263"/>
      <c r="AS140" s="263"/>
      <c r="AT140" s="262">
        <f t="shared" si="478"/>
        <v>0</v>
      </c>
      <c r="AU140" s="410">
        <f t="shared" si="479"/>
        <v>0</v>
      </c>
      <c r="AV140" s="263"/>
      <c r="AW140" s="263"/>
      <c r="AX140" s="410">
        <f t="shared" si="459"/>
        <v>0</v>
      </c>
      <c r="AY140" s="263"/>
      <c r="AZ140" s="263"/>
      <c r="BA140" s="262">
        <f t="shared" si="480"/>
        <v>0</v>
      </c>
      <c r="BB140" s="410">
        <f t="shared" si="481"/>
        <v>0</v>
      </c>
      <c r="BC140" s="263"/>
      <c r="BD140" s="263"/>
    </row>
    <row r="141" spans="1:56" ht="16.5" hidden="1" outlineLevel="2">
      <c r="A141" s="183"/>
      <c r="B141" s="26"/>
      <c r="F141" s="28" t="s">
        <v>507</v>
      </c>
      <c r="G141" s="48" t="s">
        <v>120</v>
      </c>
      <c r="H141" s="260">
        <f t="shared" si="462"/>
        <v>0</v>
      </c>
      <c r="I141" s="408">
        <f t="shared" si="463"/>
        <v>0</v>
      </c>
      <c r="J141" s="265">
        <f>SUM(J142:J144)</f>
        <v>0</v>
      </c>
      <c r="K141" s="265">
        <f>SUM(K142:K144)</f>
        <v>0</v>
      </c>
      <c r="L141" s="262">
        <f t="shared" si="464"/>
        <v>0</v>
      </c>
      <c r="M141" s="410">
        <f t="shared" si="465"/>
        <v>0</v>
      </c>
      <c r="N141" s="263">
        <f t="shared" ref="N141:O141" si="482">SUM(N142:N144)</f>
        <v>0</v>
      </c>
      <c r="O141" s="263">
        <f t="shared" si="482"/>
        <v>0</v>
      </c>
      <c r="P141" s="410">
        <f t="shared" si="466"/>
        <v>0</v>
      </c>
      <c r="Q141" s="263">
        <f t="shared" ref="Q141:R141" si="483">SUM(Q142:Q144)</f>
        <v>0</v>
      </c>
      <c r="R141" s="263">
        <f t="shared" si="483"/>
        <v>0</v>
      </c>
      <c r="S141" s="410">
        <f t="shared" si="467"/>
        <v>0</v>
      </c>
      <c r="T141" s="263">
        <f t="shared" ref="T141:U141" si="484">SUM(T142:T144)</f>
        <v>0</v>
      </c>
      <c r="U141" s="263">
        <f t="shared" si="484"/>
        <v>0</v>
      </c>
      <c r="V141" s="410">
        <f t="shared" si="468"/>
        <v>0</v>
      </c>
      <c r="W141" s="263">
        <f t="shared" ref="W141:X141" si="485">SUM(W142:W144)</f>
        <v>0</v>
      </c>
      <c r="X141" s="263">
        <f t="shared" si="485"/>
        <v>0</v>
      </c>
      <c r="Y141" s="410">
        <f t="shared" si="469"/>
        <v>0</v>
      </c>
      <c r="Z141" s="263">
        <f t="shared" ref="Z141:AA141" si="486">SUM(Z142:Z144)</f>
        <v>0</v>
      </c>
      <c r="AA141" s="263">
        <f t="shared" si="486"/>
        <v>0</v>
      </c>
      <c r="AB141" s="262">
        <f t="shared" si="470"/>
        <v>0</v>
      </c>
      <c r="AC141" s="410">
        <f t="shared" si="471"/>
        <v>0</v>
      </c>
      <c r="AD141" s="263">
        <f t="shared" ref="AD141:AE141" si="487">SUM(AD142:AD144)</f>
        <v>0</v>
      </c>
      <c r="AE141" s="263">
        <f t="shared" si="487"/>
        <v>0</v>
      </c>
      <c r="AF141" s="262">
        <f t="shared" si="472"/>
        <v>0</v>
      </c>
      <c r="AG141" s="410">
        <f t="shared" si="473"/>
        <v>0</v>
      </c>
      <c r="AH141" s="263">
        <f t="shared" ref="AH141:AI141" si="488">SUM(AH142:AH144)</f>
        <v>0</v>
      </c>
      <c r="AI141" s="263">
        <f t="shared" si="488"/>
        <v>0</v>
      </c>
      <c r="AJ141" s="262">
        <f t="shared" si="474"/>
        <v>0</v>
      </c>
      <c r="AK141" s="410">
        <f t="shared" si="475"/>
        <v>0</v>
      </c>
      <c r="AL141" s="263">
        <f t="shared" ref="AL141:AM141" si="489">SUM(AL142:AL144)</f>
        <v>0</v>
      </c>
      <c r="AM141" s="263">
        <f t="shared" si="489"/>
        <v>0</v>
      </c>
      <c r="AN141" s="410">
        <f t="shared" si="476"/>
        <v>0</v>
      </c>
      <c r="AO141" s="263">
        <f t="shared" ref="AO141:AP141" si="490">SUM(AO142:AO144)</f>
        <v>0</v>
      </c>
      <c r="AP141" s="263">
        <f t="shared" si="490"/>
        <v>0</v>
      </c>
      <c r="AQ141" s="410">
        <f t="shared" si="477"/>
        <v>0</v>
      </c>
      <c r="AR141" s="263">
        <f t="shared" ref="AR141:AS141" si="491">SUM(AR142:AR144)</f>
        <v>0</v>
      </c>
      <c r="AS141" s="263">
        <f t="shared" si="491"/>
        <v>0</v>
      </c>
      <c r="AT141" s="262">
        <f t="shared" si="478"/>
        <v>0</v>
      </c>
      <c r="AU141" s="410">
        <f t="shared" si="479"/>
        <v>0</v>
      </c>
      <c r="AV141" s="263">
        <f t="shared" ref="AV141:AW141" si="492">SUM(AV142:AV144)</f>
        <v>0</v>
      </c>
      <c r="AW141" s="263">
        <f t="shared" si="492"/>
        <v>0</v>
      </c>
      <c r="AX141" s="410">
        <f t="shared" si="459"/>
        <v>0</v>
      </c>
      <c r="AY141" s="263">
        <f t="shared" ref="AY141:AZ141" si="493">SUM(AY142:AY144)</f>
        <v>0</v>
      </c>
      <c r="AZ141" s="263">
        <f t="shared" si="493"/>
        <v>0</v>
      </c>
      <c r="BA141" s="262">
        <f t="shared" si="480"/>
        <v>0</v>
      </c>
      <c r="BB141" s="410">
        <f t="shared" si="481"/>
        <v>0</v>
      </c>
      <c r="BC141" s="263">
        <f t="shared" ref="BC141:BD141" si="494">SUM(BC142:BC144)</f>
        <v>0</v>
      </c>
      <c r="BD141" s="263">
        <f t="shared" si="494"/>
        <v>0</v>
      </c>
    </row>
    <row r="142" spans="1:56" ht="16.5" hidden="1" outlineLevel="2">
      <c r="A142" s="183"/>
      <c r="B142" s="26"/>
      <c r="F142" s="192" t="s">
        <v>778</v>
      </c>
      <c r="G142" s="44" t="s">
        <v>845</v>
      </c>
      <c r="H142" s="260">
        <f t="shared" si="462"/>
        <v>0</v>
      </c>
      <c r="I142" s="408">
        <f t="shared" si="463"/>
        <v>0</v>
      </c>
      <c r="J142" s="263"/>
      <c r="K142" s="263"/>
      <c r="L142" s="262">
        <f t="shared" si="464"/>
        <v>0</v>
      </c>
      <c r="M142" s="410">
        <f t="shared" si="465"/>
        <v>0</v>
      </c>
      <c r="N142" s="263"/>
      <c r="O142" s="263"/>
      <c r="P142" s="410">
        <f t="shared" si="466"/>
        <v>0</v>
      </c>
      <c r="Q142" s="263"/>
      <c r="R142" s="263"/>
      <c r="S142" s="410">
        <f t="shared" si="467"/>
        <v>0</v>
      </c>
      <c r="T142" s="263"/>
      <c r="U142" s="263"/>
      <c r="V142" s="410">
        <f t="shared" si="468"/>
        <v>0</v>
      </c>
      <c r="W142" s="263"/>
      <c r="X142" s="263"/>
      <c r="Y142" s="410">
        <f t="shared" si="469"/>
        <v>0</v>
      </c>
      <c r="Z142" s="263"/>
      <c r="AA142" s="263"/>
      <c r="AB142" s="262">
        <f t="shared" si="470"/>
        <v>0</v>
      </c>
      <c r="AC142" s="410">
        <f t="shared" si="471"/>
        <v>0</v>
      </c>
      <c r="AD142" s="263"/>
      <c r="AE142" s="263"/>
      <c r="AF142" s="262">
        <f t="shared" si="472"/>
        <v>0</v>
      </c>
      <c r="AG142" s="410">
        <f t="shared" si="473"/>
        <v>0</v>
      </c>
      <c r="AH142" s="263"/>
      <c r="AI142" s="263"/>
      <c r="AJ142" s="262">
        <f t="shared" si="474"/>
        <v>0</v>
      </c>
      <c r="AK142" s="410">
        <f t="shared" si="475"/>
        <v>0</v>
      </c>
      <c r="AL142" s="263"/>
      <c r="AM142" s="263"/>
      <c r="AN142" s="410">
        <f t="shared" si="476"/>
        <v>0</v>
      </c>
      <c r="AO142" s="263"/>
      <c r="AP142" s="263"/>
      <c r="AQ142" s="410">
        <f t="shared" si="477"/>
        <v>0</v>
      </c>
      <c r="AR142" s="263"/>
      <c r="AS142" s="263"/>
      <c r="AT142" s="262">
        <f t="shared" si="478"/>
        <v>0</v>
      </c>
      <c r="AU142" s="410">
        <f t="shared" si="479"/>
        <v>0</v>
      </c>
      <c r="AV142" s="263"/>
      <c r="AW142" s="263"/>
      <c r="AX142" s="410">
        <f t="shared" si="459"/>
        <v>0</v>
      </c>
      <c r="AY142" s="263"/>
      <c r="AZ142" s="263"/>
      <c r="BA142" s="262">
        <f t="shared" si="480"/>
        <v>0</v>
      </c>
      <c r="BB142" s="410">
        <f t="shared" si="481"/>
        <v>0</v>
      </c>
      <c r="BC142" s="263"/>
      <c r="BD142" s="263"/>
    </row>
    <row r="143" spans="1:56" ht="16.5" hidden="1" outlineLevel="2">
      <c r="A143" s="183"/>
      <c r="B143" s="26"/>
      <c r="F143" s="192" t="s">
        <v>779</v>
      </c>
      <c r="G143" s="44" t="s">
        <v>846</v>
      </c>
      <c r="H143" s="260">
        <f t="shared" si="462"/>
        <v>0</v>
      </c>
      <c r="I143" s="408">
        <f t="shared" si="463"/>
        <v>0</v>
      </c>
      <c r="J143" s="263"/>
      <c r="K143" s="263"/>
      <c r="L143" s="262">
        <f t="shared" si="464"/>
        <v>0</v>
      </c>
      <c r="M143" s="410">
        <f t="shared" si="465"/>
        <v>0</v>
      </c>
      <c r="N143" s="263"/>
      <c r="O143" s="263"/>
      <c r="P143" s="410">
        <f t="shared" si="466"/>
        <v>0</v>
      </c>
      <c r="Q143" s="263"/>
      <c r="R143" s="263"/>
      <c r="S143" s="410">
        <f t="shared" si="467"/>
        <v>0</v>
      </c>
      <c r="T143" s="263"/>
      <c r="U143" s="263"/>
      <c r="V143" s="410">
        <f t="shared" si="468"/>
        <v>0</v>
      </c>
      <c r="W143" s="263"/>
      <c r="X143" s="263"/>
      <c r="Y143" s="410">
        <f t="shared" si="469"/>
        <v>0</v>
      </c>
      <c r="Z143" s="263"/>
      <c r="AA143" s="263"/>
      <c r="AB143" s="262">
        <f t="shared" si="470"/>
        <v>0</v>
      </c>
      <c r="AC143" s="410">
        <f t="shared" si="471"/>
        <v>0</v>
      </c>
      <c r="AD143" s="263"/>
      <c r="AE143" s="263"/>
      <c r="AF143" s="262">
        <f t="shared" si="472"/>
        <v>0</v>
      </c>
      <c r="AG143" s="410">
        <f t="shared" si="473"/>
        <v>0</v>
      </c>
      <c r="AH143" s="263"/>
      <c r="AI143" s="263"/>
      <c r="AJ143" s="262">
        <f t="shared" si="474"/>
        <v>0</v>
      </c>
      <c r="AK143" s="410">
        <f t="shared" si="475"/>
        <v>0</v>
      </c>
      <c r="AL143" s="263"/>
      <c r="AM143" s="263"/>
      <c r="AN143" s="410">
        <f t="shared" si="476"/>
        <v>0</v>
      </c>
      <c r="AO143" s="263"/>
      <c r="AP143" s="263"/>
      <c r="AQ143" s="410">
        <f t="shared" si="477"/>
        <v>0</v>
      </c>
      <c r="AR143" s="263"/>
      <c r="AS143" s="263"/>
      <c r="AT143" s="262">
        <f t="shared" si="478"/>
        <v>0</v>
      </c>
      <c r="AU143" s="410">
        <f t="shared" si="479"/>
        <v>0</v>
      </c>
      <c r="AV143" s="263"/>
      <c r="AW143" s="263"/>
      <c r="AX143" s="410">
        <f t="shared" si="459"/>
        <v>0</v>
      </c>
      <c r="AY143" s="263"/>
      <c r="AZ143" s="263"/>
      <c r="BA143" s="262">
        <f t="shared" si="480"/>
        <v>0</v>
      </c>
      <c r="BB143" s="410">
        <f t="shared" si="481"/>
        <v>0</v>
      </c>
      <c r="BC143" s="263"/>
      <c r="BD143" s="263"/>
    </row>
    <row r="144" spans="1:56" ht="16.5" hidden="1" outlineLevel="2">
      <c r="A144" s="183"/>
      <c r="B144" s="26"/>
      <c r="F144" s="192" t="s">
        <v>776</v>
      </c>
      <c r="G144" s="44" t="s">
        <v>847</v>
      </c>
      <c r="H144" s="260">
        <f t="shared" si="462"/>
        <v>0</v>
      </c>
      <c r="I144" s="408">
        <f t="shared" si="463"/>
        <v>0</v>
      </c>
      <c r="J144" s="263"/>
      <c r="K144" s="263"/>
      <c r="L144" s="262">
        <f t="shared" si="464"/>
        <v>0</v>
      </c>
      <c r="M144" s="410">
        <f t="shared" si="465"/>
        <v>0</v>
      </c>
      <c r="N144" s="263"/>
      <c r="O144" s="263"/>
      <c r="P144" s="410">
        <f t="shared" si="466"/>
        <v>0</v>
      </c>
      <c r="Q144" s="263"/>
      <c r="R144" s="263"/>
      <c r="S144" s="410">
        <f t="shared" si="467"/>
        <v>0</v>
      </c>
      <c r="T144" s="263"/>
      <c r="U144" s="263"/>
      <c r="V144" s="410">
        <f t="shared" si="468"/>
        <v>0</v>
      </c>
      <c r="W144" s="263"/>
      <c r="X144" s="263"/>
      <c r="Y144" s="410">
        <f t="shared" si="469"/>
        <v>0</v>
      </c>
      <c r="Z144" s="263"/>
      <c r="AA144" s="263"/>
      <c r="AB144" s="262">
        <f t="shared" si="470"/>
        <v>0</v>
      </c>
      <c r="AC144" s="410">
        <f t="shared" si="471"/>
        <v>0</v>
      </c>
      <c r="AD144" s="263"/>
      <c r="AE144" s="263"/>
      <c r="AF144" s="262">
        <f t="shared" si="472"/>
        <v>0</v>
      </c>
      <c r="AG144" s="410">
        <f t="shared" si="473"/>
        <v>0</v>
      </c>
      <c r="AH144" s="263"/>
      <c r="AI144" s="263"/>
      <c r="AJ144" s="262">
        <f t="shared" si="474"/>
        <v>0</v>
      </c>
      <c r="AK144" s="410">
        <f t="shared" si="475"/>
        <v>0</v>
      </c>
      <c r="AL144" s="263"/>
      <c r="AM144" s="263"/>
      <c r="AN144" s="410">
        <f t="shared" si="476"/>
        <v>0</v>
      </c>
      <c r="AO144" s="263"/>
      <c r="AP144" s="263"/>
      <c r="AQ144" s="410">
        <f t="shared" si="477"/>
        <v>0</v>
      </c>
      <c r="AR144" s="263"/>
      <c r="AS144" s="263"/>
      <c r="AT144" s="262">
        <f t="shared" si="478"/>
        <v>0</v>
      </c>
      <c r="AU144" s="410">
        <f t="shared" si="479"/>
        <v>0</v>
      </c>
      <c r="AV144" s="263"/>
      <c r="AW144" s="263"/>
      <c r="AX144" s="410">
        <f t="shared" si="459"/>
        <v>0</v>
      </c>
      <c r="AY144" s="263"/>
      <c r="AZ144" s="263"/>
      <c r="BA144" s="262">
        <f t="shared" si="480"/>
        <v>0</v>
      </c>
      <c r="BB144" s="410">
        <f t="shared" si="481"/>
        <v>0</v>
      </c>
      <c r="BC144" s="263"/>
      <c r="BD144" s="263"/>
    </row>
    <row r="145" spans="1:56" ht="16.5" hidden="1" outlineLevel="2">
      <c r="A145" s="183"/>
      <c r="B145" s="26"/>
      <c r="F145" s="28" t="s">
        <v>147</v>
      </c>
      <c r="G145" s="48" t="s">
        <v>122</v>
      </c>
      <c r="H145" s="260">
        <f t="shared" si="462"/>
        <v>0</v>
      </c>
      <c r="I145" s="408">
        <f t="shared" si="463"/>
        <v>0</v>
      </c>
      <c r="J145" s="263"/>
      <c r="K145" s="263"/>
      <c r="L145" s="262">
        <f t="shared" si="464"/>
        <v>0</v>
      </c>
      <c r="M145" s="410">
        <f t="shared" si="465"/>
        <v>0</v>
      </c>
      <c r="N145" s="263"/>
      <c r="O145" s="263"/>
      <c r="P145" s="410">
        <f t="shared" si="466"/>
        <v>0</v>
      </c>
      <c r="Q145" s="263"/>
      <c r="R145" s="263"/>
      <c r="S145" s="410">
        <f t="shared" si="467"/>
        <v>0</v>
      </c>
      <c r="T145" s="263"/>
      <c r="U145" s="263"/>
      <c r="V145" s="410">
        <f t="shared" si="468"/>
        <v>0</v>
      </c>
      <c r="W145" s="263"/>
      <c r="X145" s="263"/>
      <c r="Y145" s="410">
        <f t="shared" si="469"/>
        <v>0</v>
      </c>
      <c r="Z145" s="263"/>
      <c r="AA145" s="263"/>
      <c r="AB145" s="262">
        <f t="shared" si="470"/>
        <v>0</v>
      </c>
      <c r="AC145" s="410">
        <f t="shared" si="471"/>
        <v>0</v>
      </c>
      <c r="AD145" s="263"/>
      <c r="AE145" s="263"/>
      <c r="AF145" s="262">
        <f t="shared" si="472"/>
        <v>0</v>
      </c>
      <c r="AG145" s="410">
        <f t="shared" si="473"/>
        <v>0</v>
      </c>
      <c r="AH145" s="263"/>
      <c r="AI145" s="263"/>
      <c r="AJ145" s="262">
        <f t="shared" si="474"/>
        <v>0</v>
      </c>
      <c r="AK145" s="410">
        <f t="shared" si="475"/>
        <v>0</v>
      </c>
      <c r="AL145" s="263"/>
      <c r="AM145" s="263"/>
      <c r="AN145" s="410">
        <f t="shared" si="476"/>
        <v>0</v>
      </c>
      <c r="AO145" s="263"/>
      <c r="AP145" s="263"/>
      <c r="AQ145" s="410">
        <f t="shared" si="477"/>
        <v>0</v>
      </c>
      <c r="AR145" s="263"/>
      <c r="AS145" s="263"/>
      <c r="AT145" s="262">
        <f t="shared" si="478"/>
        <v>0</v>
      </c>
      <c r="AU145" s="410">
        <f t="shared" si="479"/>
        <v>0</v>
      </c>
      <c r="AV145" s="263"/>
      <c r="AW145" s="263"/>
      <c r="AX145" s="410">
        <f t="shared" si="459"/>
        <v>0</v>
      </c>
      <c r="AY145" s="263"/>
      <c r="AZ145" s="263"/>
      <c r="BA145" s="262">
        <f t="shared" si="480"/>
        <v>0</v>
      </c>
      <c r="BB145" s="410">
        <f t="shared" si="481"/>
        <v>0</v>
      </c>
      <c r="BC145" s="263"/>
      <c r="BD145" s="263"/>
    </row>
    <row r="146" spans="1:56" ht="16.5" hidden="1" outlineLevel="2">
      <c r="A146" s="183"/>
      <c r="B146" s="24"/>
      <c r="C146" s="193"/>
      <c r="D146" s="24"/>
      <c r="E146" s="193"/>
      <c r="F146" s="28" t="s">
        <v>148</v>
      </c>
      <c r="G146" s="48" t="s">
        <v>121</v>
      </c>
      <c r="H146" s="260">
        <f t="shared" si="462"/>
        <v>0</v>
      </c>
      <c r="I146" s="408">
        <f t="shared" si="463"/>
        <v>0</v>
      </c>
      <c r="J146" s="265">
        <f>SUM(J147:J151)</f>
        <v>0</v>
      </c>
      <c r="K146" s="265">
        <f>SUM(K147:K151)</f>
        <v>0</v>
      </c>
      <c r="L146" s="262">
        <f t="shared" si="464"/>
        <v>0</v>
      </c>
      <c r="M146" s="410">
        <f t="shared" si="465"/>
        <v>0</v>
      </c>
      <c r="N146" s="263">
        <f t="shared" ref="N146:O146" si="495">SUM(N147:N151)</f>
        <v>0</v>
      </c>
      <c r="O146" s="263">
        <f t="shared" si="495"/>
        <v>0</v>
      </c>
      <c r="P146" s="410">
        <f t="shared" si="466"/>
        <v>0</v>
      </c>
      <c r="Q146" s="263">
        <f t="shared" ref="Q146:R146" si="496">SUM(Q147:Q151)</f>
        <v>0</v>
      </c>
      <c r="R146" s="263">
        <f t="shared" si="496"/>
        <v>0</v>
      </c>
      <c r="S146" s="410">
        <f t="shared" si="467"/>
        <v>0</v>
      </c>
      <c r="T146" s="263">
        <f t="shared" ref="T146:U146" si="497">SUM(T147:T151)</f>
        <v>0</v>
      </c>
      <c r="U146" s="263">
        <f t="shared" si="497"/>
        <v>0</v>
      </c>
      <c r="V146" s="410">
        <f t="shared" si="468"/>
        <v>0</v>
      </c>
      <c r="W146" s="263">
        <f t="shared" ref="W146:X146" si="498">SUM(W147:W151)</f>
        <v>0</v>
      </c>
      <c r="X146" s="263">
        <f t="shared" si="498"/>
        <v>0</v>
      </c>
      <c r="Y146" s="410">
        <f t="shared" si="469"/>
        <v>0</v>
      </c>
      <c r="Z146" s="263">
        <f t="shared" ref="Z146:AA146" si="499">SUM(Z147:Z151)</f>
        <v>0</v>
      </c>
      <c r="AA146" s="263">
        <f t="shared" si="499"/>
        <v>0</v>
      </c>
      <c r="AB146" s="262">
        <f t="shared" si="470"/>
        <v>0</v>
      </c>
      <c r="AC146" s="410">
        <f t="shared" si="471"/>
        <v>0</v>
      </c>
      <c r="AD146" s="263">
        <f t="shared" ref="AD146:AE146" si="500">SUM(AD147:AD151)</f>
        <v>0</v>
      </c>
      <c r="AE146" s="263">
        <f t="shared" si="500"/>
        <v>0</v>
      </c>
      <c r="AF146" s="262">
        <f t="shared" si="472"/>
        <v>0</v>
      </c>
      <c r="AG146" s="410">
        <f t="shared" si="473"/>
        <v>0</v>
      </c>
      <c r="AH146" s="263">
        <f t="shared" ref="AH146:AI146" si="501">SUM(AH147:AH151)</f>
        <v>0</v>
      </c>
      <c r="AI146" s="263">
        <f t="shared" si="501"/>
        <v>0</v>
      </c>
      <c r="AJ146" s="262">
        <f t="shared" si="474"/>
        <v>0</v>
      </c>
      <c r="AK146" s="410">
        <f t="shared" si="475"/>
        <v>0</v>
      </c>
      <c r="AL146" s="263">
        <f t="shared" ref="AL146:AM146" si="502">SUM(AL147:AL151)</f>
        <v>0</v>
      </c>
      <c r="AM146" s="263">
        <f t="shared" si="502"/>
        <v>0</v>
      </c>
      <c r="AN146" s="410">
        <f t="shared" si="476"/>
        <v>0</v>
      </c>
      <c r="AO146" s="263">
        <f t="shared" ref="AO146:AP146" si="503">SUM(AO147:AO151)</f>
        <v>0</v>
      </c>
      <c r="AP146" s="263">
        <f t="shared" si="503"/>
        <v>0</v>
      </c>
      <c r="AQ146" s="410">
        <f t="shared" si="477"/>
        <v>0</v>
      </c>
      <c r="AR146" s="263">
        <f t="shared" ref="AR146:AS146" si="504">SUM(AR147:AR151)</f>
        <v>0</v>
      </c>
      <c r="AS146" s="263">
        <f t="shared" si="504"/>
        <v>0</v>
      </c>
      <c r="AT146" s="262">
        <f t="shared" si="478"/>
        <v>0</v>
      </c>
      <c r="AU146" s="410">
        <f t="shared" si="479"/>
        <v>0</v>
      </c>
      <c r="AV146" s="263">
        <f t="shared" ref="AV146:AW146" si="505">SUM(AV147:AV151)</f>
        <v>0</v>
      </c>
      <c r="AW146" s="263">
        <f t="shared" si="505"/>
        <v>0</v>
      </c>
      <c r="AX146" s="410">
        <f t="shared" si="459"/>
        <v>0</v>
      </c>
      <c r="AY146" s="263">
        <f t="shared" ref="AY146:AZ146" si="506">SUM(AY147:AY151)</f>
        <v>0</v>
      </c>
      <c r="AZ146" s="263">
        <f t="shared" si="506"/>
        <v>0</v>
      </c>
      <c r="BA146" s="262">
        <f t="shared" si="480"/>
        <v>0</v>
      </c>
      <c r="BB146" s="410">
        <f t="shared" si="481"/>
        <v>0</v>
      </c>
      <c r="BC146" s="263">
        <f t="shared" ref="BC146:BD146" si="507">SUM(BC147:BC151)</f>
        <v>0</v>
      </c>
      <c r="BD146" s="263">
        <f t="shared" si="507"/>
        <v>0</v>
      </c>
    </row>
    <row r="147" spans="1:56" ht="16.5" hidden="1" outlineLevel="2">
      <c r="A147" s="183"/>
      <c r="B147" s="24"/>
      <c r="C147" s="193"/>
      <c r="D147" s="24"/>
      <c r="E147" s="193"/>
      <c r="F147" s="192" t="s">
        <v>778</v>
      </c>
      <c r="G147" s="44" t="s">
        <v>848</v>
      </c>
      <c r="H147" s="260">
        <f t="shared" si="462"/>
        <v>0</v>
      </c>
      <c r="I147" s="408">
        <f t="shared" si="463"/>
        <v>0</v>
      </c>
      <c r="J147" s="263"/>
      <c r="K147" s="263"/>
      <c r="L147" s="262">
        <f t="shared" si="464"/>
        <v>0</v>
      </c>
      <c r="M147" s="410">
        <f t="shared" si="465"/>
        <v>0</v>
      </c>
      <c r="N147" s="263"/>
      <c r="O147" s="263"/>
      <c r="P147" s="410">
        <f t="shared" si="466"/>
        <v>0</v>
      </c>
      <c r="Q147" s="263"/>
      <c r="R147" s="263"/>
      <c r="S147" s="410">
        <f t="shared" si="467"/>
        <v>0</v>
      </c>
      <c r="T147" s="263"/>
      <c r="U147" s="263"/>
      <c r="V147" s="410">
        <f t="shared" si="468"/>
        <v>0</v>
      </c>
      <c r="W147" s="263"/>
      <c r="X147" s="263"/>
      <c r="Y147" s="410">
        <f t="shared" si="469"/>
        <v>0</v>
      </c>
      <c r="Z147" s="263"/>
      <c r="AA147" s="263"/>
      <c r="AB147" s="262">
        <f t="shared" si="470"/>
        <v>0</v>
      </c>
      <c r="AC147" s="410">
        <f t="shared" si="471"/>
        <v>0</v>
      </c>
      <c r="AD147" s="263"/>
      <c r="AE147" s="263"/>
      <c r="AF147" s="262">
        <f t="shared" si="472"/>
        <v>0</v>
      </c>
      <c r="AG147" s="410">
        <f t="shared" si="473"/>
        <v>0</v>
      </c>
      <c r="AH147" s="263"/>
      <c r="AI147" s="263"/>
      <c r="AJ147" s="262">
        <f t="shared" si="474"/>
        <v>0</v>
      </c>
      <c r="AK147" s="410">
        <f t="shared" si="475"/>
        <v>0</v>
      </c>
      <c r="AL147" s="263"/>
      <c r="AM147" s="263"/>
      <c r="AN147" s="410">
        <f t="shared" si="476"/>
        <v>0</v>
      </c>
      <c r="AO147" s="263"/>
      <c r="AP147" s="263"/>
      <c r="AQ147" s="410">
        <f t="shared" si="477"/>
        <v>0</v>
      </c>
      <c r="AR147" s="263"/>
      <c r="AS147" s="263"/>
      <c r="AT147" s="262">
        <f t="shared" si="478"/>
        <v>0</v>
      </c>
      <c r="AU147" s="410">
        <f t="shared" si="479"/>
        <v>0</v>
      </c>
      <c r="AV147" s="263"/>
      <c r="AW147" s="263"/>
      <c r="AX147" s="410">
        <f t="shared" si="459"/>
        <v>0</v>
      </c>
      <c r="AY147" s="263"/>
      <c r="AZ147" s="263"/>
      <c r="BA147" s="262">
        <f t="shared" si="480"/>
        <v>0</v>
      </c>
      <c r="BB147" s="410">
        <f t="shared" si="481"/>
        <v>0</v>
      </c>
      <c r="BC147" s="263"/>
      <c r="BD147" s="263"/>
    </row>
    <row r="148" spans="1:56" ht="16.5" hidden="1" outlineLevel="2">
      <c r="A148" s="183"/>
      <c r="B148" s="24"/>
      <c r="C148" s="193"/>
      <c r="D148" s="24"/>
      <c r="E148" s="193"/>
      <c r="F148" s="192" t="s">
        <v>779</v>
      </c>
      <c r="G148" s="44" t="s">
        <v>849</v>
      </c>
      <c r="H148" s="260">
        <f t="shared" si="462"/>
        <v>0</v>
      </c>
      <c r="I148" s="408">
        <f t="shared" si="463"/>
        <v>0</v>
      </c>
      <c r="J148" s="263"/>
      <c r="K148" s="263"/>
      <c r="L148" s="262">
        <f t="shared" si="464"/>
        <v>0</v>
      </c>
      <c r="M148" s="410">
        <f t="shared" si="465"/>
        <v>0</v>
      </c>
      <c r="N148" s="263"/>
      <c r="O148" s="263"/>
      <c r="P148" s="410">
        <f t="shared" si="466"/>
        <v>0</v>
      </c>
      <c r="Q148" s="263"/>
      <c r="R148" s="263"/>
      <c r="S148" s="410">
        <f t="shared" si="467"/>
        <v>0</v>
      </c>
      <c r="T148" s="263"/>
      <c r="U148" s="263"/>
      <c r="V148" s="410">
        <f t="shared" si="468"/>
        <v>0</v>
      </c>
      <c r="W148" s="263"/>
      <c r="X148" s="263"/>
      <c r="Y148" s="410">
        <f t="shared" si="469"/>
        <v>0</v>
      </c>
      <c r="Z148" s="263"/>
      <c r="AA148" s="263"/>
      <c r="AB148" s="262">
        <f t="shared" si="470"/>
        <v>0</v>
      </c>
      <c r="AC148" s="410">
        <f t="shared" si="471"/>
        <v>0</v>
      </c>
      <c r="AD148" s="263"/>
      <c r="AE148" s="263"/>
      <c r="AF148" s="262">
        <f t="shared" si="472"/>
        <v>0</v>
      </c>
      <c r="AG148" s="410">
        <f t="shared" si="473"/>
        <v>0</v>
      </c>
      <c r="AH148" s="263"/>
      <c r="AI148" s="263"/>
      <c r="AJ148" s="262">
        <f t="shared" si="474"/>
        <v>0</v>
      </c>
      <c r="AK148" s="410">
        <f t="shared" si="475"/>
        <v>0</v>
      </c>
      <c r="AL148" s="263"/>
      <c r="AM148" s="263"/>
      <c r="AN148" s="410">
        <f t="shared" si="476"/>
        <v>0</v>
      </c>
      <c r="AO148" s="263"/>
      <c r="AP148" s="263"/>
      <c r="AQ148" s="410">
        <f t="shared" si="477"/>
        <v>0</v>
      </c>
      <c r="AR148" s="263"/>
      <c r="AS148" s="263"/>
      <c r="AT148" s="262">
        <f t="shared" si="478"/>
        <v>0</v>
      </c>
      <c r="AU148" s="410">
        <f t="shared" si="479"/>
        <v>0</v>
      </c>
      <c r="AV148" s="263"/>
      <c r="AW148" s="263"/>
      <c r="AX148" s="410">
        <f t="shared" si="459"/>
        <v>0</v>
      </c>
      <c r="AY148" s="263"/>
      <c r="AZ148" s="263"/>
      <c r="BA148" s="262">
        <f t="shared" si="480"/>
        <v>0</v>
      </c>
      <c r="BB148" s="410">
        <f t="shared" si="481"/>
        <v>0</v>
      </c>
      <c r="BC148" s="263"/>
      <c r="BD148" s="263"/>
    </row>
    <row r="149" spans="1:56" ht="16.5" hidden="1" outlineLevel="2">
      <c r="A149" s="183"/>
      <c r="B149" s="24"/>
      <c r="C149" s="193"/>
      <c r="D149" s="24"/>
      <c r="E149" s="193"/>
      <c r="F149" s="192" t="s">
        <v>776</v>
      </c>
      <c r="G149" s="44" t="s">
        <v>850</v>
      </c>
      <c r="H149" s="260">
        <f t="shared" si="462"/>
        <v>0</v>
      </c>
      <c r="I149" s="408">
        <f t="shared" si="463"/>
        <v>0</v>
      </c>
      <c r="J149" s="263"/>
      <c r="K149" s="263"/>
      <c r="L149" s="262">
        <f t="shared" si="464"/>
        <v>0</v>
      </c>
      <c r="M149" s="410">
        <f t="shared" si="465"/>
        <v>0</v>
      </c>
      <c r="N149" s="263"/>
      <c r="O149" s="263"/>
      <c r="P149" s="410">
        <f t="shared" si="466"/>
        <v>0</v>
      </c>
      <c r="Q149" s="263"/>
      <c r="R149" s="263"/>
      <c r="S149" s="410">
        <f t="shared" si="467"/>
        <v>0</v>
      </c>
      <c r="T149" s="263"/>
      <c r="U149" s="263"/>
      <c r="V149" s="410">
        <f t="shared" si="468"/>
        <v>0</v>
      </c>
      <c r="W149" s="263"/>
      <c r="X149" s="263"/>
      <c r="Y149" s="410">
        <f t="shared" si="469"/>
        <v>0</v>
      </c>
      <c r="Z149" s="263"/>
      <c r="AA149" s="263"/>
      <c r="AB149" s="262">
        <f t="shared" si="470"/>
        <v>0</v>
      </c>
      <c r="AC149" s="410">
        <f t="shared" si="471"/>
        <v>0</v>
      </c>
      <c r="AD149" s="263"/>
      <c r="AE149" s="263"/>
      <c r="AF149" s="262">
        <f t="shared" si="472"/>
        <v>0</v>
      </c>
      <c r="AG149" s="410">
        <f t="shared" si="473"/>
        <v>0</v>
      </c>
      <c r="AH149" s="263"/>
      <c r="AI149" s="263"/>
      <c r="AJ149" s="262">
        <f t="shared" si="474"/>
        <v>0</v>
      </c>
      <c r="AK149" s="410">
        <f t="shared" si="475"/>
        <v>0</v>
      </c>
      <c r="AL149" s="263"/>
      <c r="AM149" s="263"/>
      <c r="AN149" s="410">
        <f t="shared" si="476"/>
        <v>0</v>
      </c>
      <c r="AO149" s="263"/>
      <c r="AP149" s="263"/>
      <c r="AQ149" s="410">
        <f t="shared" si="477"/>
        <v>0</v>
      </c>
      <c r="AR149" s="263"/>
      <c r="AS149" s="263"/>
      <c r="AT149" s="262">
        <f t="shared" si="478"/>
        <v>0</v>
      </c>
      <c r="AU149" s="410">
        <f t="shared" si="479"/>
        <v>0</v>
      </c>
      <c r="AV149" s="263"/>
      <c r="AW149" s="263"/>
      <c r="AX149" s="410">
        <f t="shared" si="459"/>
        <v>0</v>
      </c>
      <c r="AY149" s="263"/>
      <c r="AZ149" s="263"/>
      <c r="BA149" s="262">
        <f t="shared" si="480"/>
        <v>0</v>
      </c>
      <c r="BB149" s="410">
        <f t="shared" si="481"/>
        <v>0</v>
      </c>
      <c r="BC149" s="263"/>
      <c r="BD149" s="263"/>
    </row>
    <row r="150" spans="1:56" ht="16.5" hidden="1" outlineLevel="2">
      <c r="A150" s="183"/>
      <c r="B150" s="24"/>
      <c r="C150" s="193"/>
      <c r="D150" s="24"/>
      <c r="E150" s="193"/>
      <c r="F150" s="192" t="s">
        <v>780</v>
      </c>
      <c r="G150" s="44" t="s">
        <v>851</v>
      </c>
      <c r="H150" s="260">
        <f t="shared" si="462"/>
        <v>0</v>
      </c>
      <c r="I150" s="408">
        <f t="shared" si="463"/>
        <v>0</v>
      </c>
      <c r="J150" s="263"/>
      <c r="K150" s="263"/>
      <c r="L150" s="262">
        <f t="shared" si="464"/>
        <v>0</v>
      </c>
      <c r="M150" s="410">
        <f t="shared" si="465"/>
        <v>0</v>
      </c>
      <c r="N150" s="263"/>
      <c r="O150" s="263"/>
      <c r="P150" s="410">
        <f t="shared" si="466"/>
        <v>0</v>
      </c>
      <c r="Q150" s="263"/>
      <c r="R150" s="263"/>
      <c r="S150" s="410">
        <f t="shared" si="467"/>
        <v>0</v>
      </c>
      <c r="T150" s="263"/>
      <c r="U150" s="263"/>
      <c r="V150" s="410">
        <f t="shared" si="468"/>
        <v>0</v>
      </c>
      <c r="W150" s="263"/>
      <c r="X150" s="263"/>
      <c r="Y150" s="410">
        <f t="shared" si="469"/>
        <v>0</v>
      </c>
      <c r="Z150" s="263"/>
      <c r="AA150" s="263"/>
      <c r="AB150" s="262">
        <f t="shared" si="470"/>
        <v>0</v>
      </c>
      <c r="AC150" s="410">
        <f t="shared" si="471"/>
        <v>0</v>
      </c>
      <c r="AD150" s="263"/>
      <c r="AE150" s="263"/>
      <c r="AF150" s="262">
        <f t="shared" si="472"/>
        <v>0</v>
      </c>
      <c r="AG150" s="410">
        <f t="shared" si="473"/>
        <v>0</v>
      </c>
      <c r="AH150" s="263"/>
      <c r="AI150" s="263"/>
      <c r="AJ150" s="262">
        <f t="shared" si="474"/>
        <v>0</v>
      </c>
      <c r="AK150" s="410">
        <f t="shared" si="475"/>
        <v>0</v>
      </c>
      <c r="AL150" s="263"/>
      <c r="AM150" s="263"/>
      <c r="AN150" s="410">
        <f t="shared" si="476"/>
        <v>0</v>
      </c>
      <c r="AO150" s="263"/>
      <c r="AP150" s="263"/>
      <c r="AQ150" s="410">
        <f t="shared" si="477"/>
        <v>0</v>
      </c>
      <c r="AR150" s="263"/>
      <c r="AS150" s="263"/>
      <c r="AT150" s="262">
        <f t="shared" si="478"/>
        <v>0</v>
      </c>
      <c r="AU150" s="410">
        <f t="shared" si="479"/>
        <v>0</v>
      </c>
      <c r="AV150" s="263"/>
      <c r="AW150" s="263"/>
      <c r="AX150" s="410">
        <f t="shared" si="459"/>
        <v>0</v>
      </c>
      <c r="AY150" s="263"/>
      <c r="AZ150" s="263"/>
      <c r="BA150" s="262">
        <f t="shared" si="480"/>
        <v>0</v>
      </c>
      <c r="BB150" s="410">
        <f t="shared" si="481"/>
        <v>0</v>
      </c>
      <c r="BC150" s="263"/>
      <c r="BD150" s="263"/>
    </row>
    <row r="151" spans="1:56" ht="16.5" hidden="1" outlineLevel="2">
      <c r="A151" s="183"/>
      <c r="B151" s="24"/>
      <c r="C151" s="193"/>
      <c r="D151" s="24"/>
      <c r="E151" s="193"/>
      <c r="F151" s="192" t="s">
        <v>781</v>
      </c>
      <c r="G151" s="44" t="s">
        <v>785</v>
      </c>
      <c r="H151" s="260">
        <f t="shared" si="462"/>
        <v>0</v>
      </c>
      <c r="I151" s="408">
        <f t="shared" si="463"/>
        <v>0</v>
      </c>
      <c r="J151" s="263"/>
      <c r="K151" s="263"/>
      <c r="L151" s="262">
        <f t="shared" si="464"/>
        <v>0</v>
      </c>
      <c r="M151" s="410">
        <f t="shared" si="465"/>
        <v>0</v>
      </c>
      <c r="N151" s="263"/>
      <c r="O151" s="263"/>
      <c r="P151" s="410">
        <f t="shared" si="466"/>
        <v>0</v>
      </c>
      <c r="Q151" s="263"/>
      <c r="R151" s="263"/>
      <c r="S151" s="410">
        <f t="shared" si="467"/>
        <v>0</v>
      </c>
      <c r="T151" s="263"/>
      <c r="U151" s="263"/>
      <c r="V151" s="410">
        <f t="shared" si="468"/>
        <v>0</v>
      </c>
      <c r="W151" s="263"/>
      <c r="X151" s="263"/>
      <c r="Y151" s="410">
        <f t="shared" si="469"/>
        <v>0</v>
      </c>
      <c r="Z151" s="263"/>
      <c r="AA151" s="263"/>
      <c r="AB151" s="262">
        <f t="shared" si="470"/>
        <v>0</v>
      </c>
      <c r="AC151" s="410">
        <f t="shared" si="471"/>
        <v>0</v>
      </c>
      <c r="AD151" s="263"/>
      <c r="AE151" s="263"/>
      <c r="AF151" s="262">
        <f t="shared" si="472"/>
        <v>0</v>
      </c>
      <c r="AG151" s="410">
        <f t="shared" si="473"/>
        <v>0</v>
      </c>
      <c r="AH151" s="263"/>
      <c r="AI151" s="263"/>
      <c r="AJ151" s="262">
        <f t="shared" si="474"/>
        <v>0</v>
      </c>
      <c r="AK151" s="410">
        <f t="shared" si="475"/>
        <v>0</v>
      </c>
      <c r="AL151" s="263"/>
      <c r="AM151" s="263"/>
      <c r="AN151" s="410">
        <f t="shared" si="476"/>
        <v>0</v>
      </c>
      <c r="AO151" s="263"/>
      <c r="AP151" s="263"/>
      <c r="AQ151" s="410">
        <f t="shared" si="477"/>
        <v>0</v>
      </c>
      <c r="AR151" s="263"/>
      <c r="AS151" s="263"/>
      <c r="AT151" s="262">
        <f t="shared" si="478"/>
        <v>0</v>
      </c>
      <c r="AU151" s="410">
        <f t="shared" si="479"/>
        <v>0</v>
      </c>
      <c r="AV151" s="263"/>
      <c r="AW151" s="263"/>
      <c r="AX151" s="410">
        <f t="shared" si="459"/>
        <v>0</v>
      </c>
      <c r="AY151" s="263"/>
      <c r="AZ151" s="263"/>
      <c r="BA151" s="262">
        <f t="shared" si="480"/>
        <v>0</v>
      </c>
      <c r="BB151" s="410">
        <f t="shared" si="481"/>
        <v>0</v>
      </c>
      <c r="BC151" s="263"/>
      <c r="BD151" s="263"/>
    </row>
    <row r="152" spans="1:56" s="182" customFormat="1" ht="16.5">
      <c r="A152" s="177"/>
      <c r="B152" s="24" t="s">
        <v>508</v>
      </c>
      <c r="C152" s="16" t="s">
        <v>123</v>
      </c>
      <c r="D152" s="17"/>
      <c r="E152" s="178"/>
      <c r="F152" s="15"/>
      <c r="G152" s="189"/>
      <c r="H152" s="260">
        <f t="shared" si="462"/>
        <v>18107000</v>
      </c>
      <c r="I152" s="408">
        <f t="shared" si="463"/>
        <v>0</v>
      </c>
      <c r="J152" s="264">
        <f>SUM(J153,J167)</f>
        <v>0</v>
      </c>
      <c r="K152" s="264">
        <f>SUM(K153,K167)</f>
        <v>0</v>
      </c>
      <c r="L152" s="262">
        <f t="shared" si="464"/>
        <v>17039000</v>
      </c>
      <c r="M152" s="410">
        <f t="shared" si="465"/>
        <v>4394000</v>
      </c>
      <c r="N152" s="412">
        <f t="shared" ref="N152:O152" si="508">SUM(N153,N167)</f>
        <v>0</v>
      </c>
      <c r="O152" s="412">
        <f t="shared" si="508"/>
        <v>4394000</v>
      </c>
      <c r="P152" s="410">
        <f t="shared" si="466"/>
        <v>3560000</v>
      </c>
      <c r="Q152" s="412">
        <f t="shared" ref="Q152:R152" si="509">SUM(Q153,Q167)</f>
        <v>0</v>
      </c>
      <c r="R152" s="412">
        <f t="shared" si="509"/>
        <v>3560000</v>
      </c>
      <c r="S152" s="410">
        <f t="shared" si="467"/>
        <v>3570000</v>
      </c>
      <c r="T152" s="412">
        <f t="shared" ref="T152:U152" si="510">SUM(T153,T167)</f>
        <v>0</v>
      </c>
      <c r="U152" s="412">
        <f t="shared" si="510"/>
        <v>3570000</v>
      </c>
      <c r="V152" s="410">
        <f t="shared" si="468"/>
        <v>2448000</v>
      </c>
      <c r="W152" s="412">
        <f t="shared" ref="W152:X152" si="511">SUM(W153,W167)</f>
        <v>0</v>
      </c>
      <c r="X152" s="412">
        <f t="shared" si="511"/>
        <v>2448000</v>
      </c>
      <c r="Y152" s="410">
        <f t="shared" si="469"/>
        <v>3067000</v>
      </c>
      <c r="Z152" s="412">
        <f t="shared" ref="Z152:AA152" si="512">SUM(Z153,Z167)</f>
        <v>0</v>
      </c>
      <c r="AA152" s="412">
        <f t="shared" si="512"/>
        <v>3067000</v>
      </c>
      <c r="AB152" s="262">
        <f t="shared" si="470"/>
        <v>0</v>
      </c>
      <c r="AC152" s="410">
        <f t="shared" si="471"/>
        <v>0</v>
      </c>
      <c r="AD152" s="412">
        <f t="shared" ref="AD152:AE152" si="513">SUM(AD153,AD167)</f>
        <v>0</v>
      </c>
      <c r="AE152" s="412">
        <f t="shared" si="513"/>
        <v>0</v>
      </c>
      <c r="AF152" s="262">
        <f t="shared" si="472"/>
        <v>1068000</v>
      </c>
      <c r="AG152" s="410">
        <f t="shared" si="473"/>
        <v>1068000</v>
      </c>
      <c r="AH152" s="412">
        <f t="shared" ref="AH152:AI152" si="514">SUM(AH153,AH167)</f>
        <v>0</v>
      </c>
      <c r="AI152" s="412">
        <f t="shared" si="514"/>
        <v>1068000</v>
      </c>
      <c r="AJ152" s="262">
        <f t="shared" si="474"/>
        <v>0</v>
      </c>
      <c r="AK152" s="410">
        <f t="shared" si="475"/>
        <v>0</v>
      </c>
      <c r="AL152" s="412">
        <f t="shared" ref="AL152:AM152" si="515">SUM(AL153,AL167)</f>
        <v>0</v>
      </c>
      <c r="AM152" s="412">
        <f t="shared" si="515"/>
        <v>0</v>
      </c>
      <c r="AN152" s="410">
        <f t="shared" si="476"/>
        <v>0</v>
      </c>
      <c r="AO152" s="412">
        <f t="shared" ref="AO152:AP152" si="516">SUM(AO153,AO167)</f>
        <v>0</v>
      </c>
      <c r="AP152" s="412">
        <f t="shared" si="516"/>
        <v>0</v>
      </c>
      <c r="AQ152" s="410">
        <f t="shared" si="477"/>
        <v>0</v>
      </c>
      <c r="AR152" s="412">
        <f t="shared" ref="AR152:AS152" si="517">SUM(AR153,AR167)</f>
        <v>0</v>
      </c>
      <c r="AS152" s="412">
        <f t="shared" si="517"/>
        <v>0</v>
      </c>
      <c r="AT152" s="262">
        <f t="shared" si="478"/>
        <v>0</v>
      </c>
      <c r="AU152" s="410">
        <f t="shared" si="479"/>
        <v>0</v>
      </c>
      <c r="AV152" s="412">
        <f t="shared" ref="AV152:AW152" si="518">SUM(AV153,AV167)</f>
        <v>0</v>
      </c>
      <c r="AW152" s="412">
        <f t="shared" si="518"/>
        <v>0</v>
      </c>
      <c r="AX152" s="410">
        <f t="shared" si="459"/>
        <v>0</v>
      </c>
      <c r="AY152" s="412">
        <f t="shared" ref="AY152:AZ152" si="519">SUM(AY153,AY167)</f>
        <v>0</v>
      </c>
      <c r="AZ152" s="412">
        <f t="shared" si="519"/>
        <v>0</v>
      </c>
      <c r="BA152" s="262">
        <f t="shared" si="480"/>
        <v>0</v>
      </c>
      <c r="BB152" s="410">
        <f t="shared" si="481"/>
        <v>0</v>
      </c>
      <c r="BC152" s="412">
        <f t="shared" ref="BC152:BD152" si="520">SUM(BC153,BC167)</f>
        <v>0</v>
      </c>
      <c r="BD152" s="412">
        <f t="shared" si="520"/>
        <v>0</v>
      </c>
    </row>
    <row r="153" spans="1:56" ht="16.5" outlineLevel="1">
      <c r="A153" s="183"/>
      <c r="B153" s="25"/>
      <c r="C153" s="184"/>
      <c r="D153" s="28" t="s">
        <v>509</v>
      </c>
      <c r="E153" s="48" t="s">
        <v>124</v>
      </c>
      <c r="F153" s="49"/>
      <c r="G153" s="185"/>
      <c r="H153" s="260">
        <f t="shared" si="462"/>
        <v>13381000</v>
      </c>
      <c r="I153" s="408">
        <f t="shared" si="463"/>
        <v>0</v>
      </c>
      <c r="J153" s="265">
        <f>SUM(J154,J157,J158,J161,J162,J163,J164)</f>
        <v>0</v>
      </c>
      <c r="K153" s="265">
        <f>SUM(K154,K157,K158,K161,K162,K163,K164)</f>
        <v>0</v>
      </c>
      <c r="L153" s="262">
        <f t="shared" si="464"/>
        <v>13273000</v>
      </c>
      <c r="M153" s="410">
        <f t="shared" si="465"/>
        <v>3483000</v>
      </c>
      <c r="N153" s="415">
        <f t="shared" ref="N153" si="521">SUM(N154,N157,N158,N161,N162,N163,N164)</f>
        <v>0</v>
      </c>
      <c r="O153" s="415">
        <f>SUM(O154,O157,O158,O161,O162,O163,O164)</f>
        <v>3483000</v>
      </c>
      <c r="P153" s="410">
        <f t="shared" si="466"/>
        <v>2736000</v>
      </c>
      <c r="Q153" s="415">
        <f t="shared" ref="Q153" si="522">SUM(Q154,Q157,Q158,Q161,Q162,Q163,Q164)</f>
        <v>0</v>
      </c>
      <c r="R153" s="415">
        <f>SUM(R154,R157,R158,R161,R162,R163,R164)</f>
        <v>2736000</v>
      </c>
      <c r="S153" s="410">
        <f t="shared" si="467"/>
        <v>2796000</v>
      </c>
      <c r="T153" s="415">
        <f t="shared" ref="T153" si="523">SUM(T154,T157,T158,T161,T162,T163,T164)</f>
        <v>0</v>
      </c>
      <c r="U153" s="415">
        <f>SUM(U154,U157,U158,U161,U162,U163,U164)</f>
        <v>2796000</v>
      </c>
      <c r="V153" s="410">
        <f t="shared" si="468"/>
        <v>1896000</v>
      </c>
      <c r="W153" s="415">
        <f t="shared" ref="W153" si="524">SUM(W154,W157,W158,W161,W162,W163,W164)</f>
        <v>0</v>
      </c>
      <c r="X153" s="415">
        <f>SUM(X154,X157,X158,X161,X162,X163,X164)</f>
        <v>1896000</v>
      </c>
      <c r="Y153" s="410">
        <f t="shared" si="469"/>
        <v>2362000</v>
      </c>
      <c r="Z153" s="415">
        <f t="shared" ref="Z153" si="525">SUM(Z154,Z157,Z158,Z161,Z162,Z163,Z164)</f>
        <v>0</v>
      </c>
      <c r="AA153" s="415">
        <f>SUM(AA154,AA157,AA158,AA161,AA162,AA163,AA164)</f>
        <v>2362000</v>
      </c>
      <c r="AB153" s="262">
        <f t="shared" si="470"/>
        <v>0</v>
      </c>
      <c r="AC153" s="410">
        <f t="shared" si="471"/>
        <v>0</v>
      </c>
      <c r="AD153" s="415">
        <f t="shared" ref="AD153" si="526">SUM(AD154,AD157,AD158,AD161,AD162,AD163,AD164)</f>
        <v>0</v>
      </c>
      <c r="AE153" s="415">
        <f>SUM(AE154,AE157,AE158,AE161,AE162,AE163,AE164)</f>
        <v>0</v>
      </c>
      <c r="AF153" s="262">
        <f t="shared" si="472"/>
        <v>108000</v>
      </c>
      <c r="AG153" s="410">
        <f t="shared" si="473"/>
        <v>108000</v>
      </c>
      <c r="AH153" s="415">
        <f t="shared" ref="AH153" si="527">SUM(AH154,AH157,AH158,AH161,AH162,AH163,AH164)</f>
        <v>0</v>
      </c>
      <c r="AI153" s="415">
        <f>SUM(AI154,AI157,AI158,AI161,AI162,AI163,AI164)</f>
        <v>108000</v>
      </c>
      <c r="AJ153" s="262">
        <f t="shared" si="474"/>
        <v>0</v>
      </c>
      <c r="AK153" s="410">
        <f t="shared" si="475"/>
        <v>0</v>
      </c>
      <c r="AL153" s="415">
        <f t="shared" ref="AL153" si="528">SUM(AL154,AL157,AL158,AL161,AL162,AL163,AL164)</f>
        <v>0</v>
      </c>
      <c r="AM153" s="415">
        <f>SUM(AM154,AM157,AM158,AM161,AM162,AM163,AM164)</f>
        <v>0</v>
      </c>
      <c r="AN153" s="410">
        <f t="shared" si="476"/>
        <v>0</v>
      </c>
      <c r="AO153" s="415">
        <f t="shared" ref="AO153" si="529">SUM(AO154,AO157,AO158,AO161,AO162,AO163,AO164)</f>
        <v>0</v>
      </c>
      <c r="AP153" s="415">
        <f>SUM(AP154,AP157,AP158,AP161,AP162,AP163,AP164)</f>
        <v>0</v>
      </c>
      <c r="AQ153" s="410">
        <f t="shared" si="477"/>
        <v>0</v>
      </c>
      <c r="AR153" s="415">
        <f t="shared" ref="AR153" si="530">SUM(AR154,AR157,AR158,AR161,AR162,AR163,AR164)</f>
        <v>0</v>
      </c>
      <c r="AS153" s="415">
        <f>SUM(AS154,AS157,AS158,AS161,AS162,AS163,AS164)</f>
        <v>0</v>
      </c>
      <c r="AT153" s="262">
        <f t="shared" si="478"/>
        <v>0</v>
      </c>
      <c r="AU153" s="410">
        <f t="shared" si="479"/>
        <v>0</v>
      </c>
      <c r="AV153" s="415">
        <f t="shared" ref="AV153" si="531">SUM(AV154,AV157,AV158,AV161,AV162,AV163,AV164)</f>
        <v>0</v>
      </c>
      <c r="AW153" s="415">
        <f>SUM(AW154,AW157,AW158,AW161,AW162,AW163,AW164)</f>
        <v>0</v>
      </c>
      <c r="AX153" s="410">
        <f t="shared" si="459"/>
        <v>0</v>
      </c>
      <c r="AY153" s="415">
        <f t="shared" ref="AY153" si="532">SUM(AY154,AY157,AY158,AY161,AY162,AY163,AY164)</f>
        <v>0</v>
      </c>
      <c r="AZ153" s="415">
        <f>SUM(AZ154,AZ157,AZ158,AZ161,AZ162,AZ163,AZ164)</f>
        <v>0</v>
      </c>
      <c r="BA153" s="262">
        <f t="shared" si="480"/>
        <v>0</v>
      </c>
      <c r="BB153" s="410">
        <f t="shared" si="481"/>
        <v>0</v>
      </c>
      <c r="BC153" s="415">
        <f t="shared" ref="BC153" si="533">SUM(BC154,BC157,BC158,BC161,BC162,BC163,BC164)</f>
        <v>0</v>
      </c>
      <c r="BD153" s="415">
        <f>SUM(BD154,BD157,BD158,BD161,BD162,BD163,BD164)</f>
        <v>0</v>
      </c>
    </row>
    <row r="154" spans="1:56" ht="16.5" outlineLevel="2">
      <c r="A154" s="183"/>
      <c r="B154" s="26"/>
      <c r="F154" s="28" t="s">
        <v>149</v>
      </c>
      <c r="G154" s="48" t="s">
        <v>510</v>
      </c>
      <c r="H154" s="260">
        <f t="shared" si="462"/>
        <v>13068000</v>
      </c>
      <c r="I154" s="408">
        <f t="shared" si="463"/>
        <v>0</v>
      </c>
      <c r="J154" s="265">
        <f>SUM(J155:J156)</f>
        <v>0</v>
      </c>
      <c r="K154" s="265">
        <f>SUM(K155:K156)</f>
        <v>0</v>
      </c>
      <c r="L154" s="262">
        <f t="shared" si="464"/>
        <v>13068000</v>
      </c>
      <c r="M154" s="410">
        <f t="shared" si="465"/>
        <v>3392000</v>
      </c>
      <c r="N154" s="415">
        <f t="shared" ref="N154" si="534">SUM(N155:N156)</f>
        <v>0</v>
      </c>
      <c r="O154" s="415">
        <f>SUM(O155:O156)</f>
        <v>3392000</v>
      </c>
      <c r="P154" s="410">
        <f t="shared" si="466"/>
        <v>2724000</v>
      </c>
      <c r="Q154" s="415">
        <f t="shared" ref="Q154" si="535">SUM(Q155:Q156)</f>
        <v>0</v>
      </c>
      <c r="R154" s="415">
        <f>SUM(R155:R156)</f>
        <v>2724000</v>
      </c>
      <c r="S154" s="410">
        <f t="shared" si="467"/>
        <v>2736000</v>
      </c>
      <c r="T154" s="415">
        <f t="shared" ref="T154" si="536">SUM(T155:T156)</f>
        <v>0</v>
      </c>
      <c r="U154" s="415">
        <f>SUM(U155:U156)</f>
        <v>2736000</v>
      </c>
      <c r="V154" s="410">
        <f t="shared" si="468"/>
        <v>1884000</v>
      </c>
      <c r="W154" s="415">
        <f t="shared" ref="W154" si="537">SUM(W155:W156)</f>
        <v>0</v>
      </c>
      <c r="X154" s="415">
        <f>SUM(X155:X156)</f>
        <v>1884000</v>
      </c>
      <c r="Y154" s="410">
        <f t="shared" si="469"/>
        <v>2332000</v>
      </c>
      <c r="Z154" s="415">
        <f t="shared" ref="Z154" si="538">SUM(Z155:Z156)</f>
        <v>0</v>
      </c>
      <c r="AA154" s="415">
        <f>SUM(AA155:AA156)</f>
        <v>2332000</v>
      </c>
      <c r="AB154" s="262">
        <f t="shared" si="470"/>
        <v>0</v>
      </c>
      <c r="AC154" s="410">
        <f t="shared" si="471"/>
        <v>0</v>
      </c>
      <c r="AD154" s="415">
        <f t="shared" ref="AD154" si="539">SUM(AD155:AD156)</f>
        <v>0</v>
      </c>
      <c r="AE154" s="415">
        <f>SUM(AE155:AE156)</f>
        <v>0</v>
      </c>
      <c r="AF154" s="262">
        <f t="shared" si="472"/>
        <v>0</v>
      </c>
      <c r="AG154" s="410">
        <f t="shared" si="473"/>
        <v>0</v>
      </c>
      <c r="AH154" s="415">
        <f t="shared" ref="AH154" si="540">SUM(AH155:AH156)</f>
        <v>0</v>
      </c>
      <c r="AI154" s="415">
        <f>SUM(AI155:AI156)</f>
        <v>0</v>
      </c>
      <c r="AJ154" s="262">
        <f t="shared" si="474"/>
        <v>0</v>
      </c>
      <c r="AK154" s="410">
        <f t="shared" si="475"/>
        <v>0</v>
      </c>
      <c r="AL154" s="415">
        <f t="shared" ref="AL154" si="541">SUM(AL155:AL156)</f>
        <v>0</v>
      </c>
      <c r="AM154" s="415">
        <f>SUM(AM155:AM156)</f>
        <v>0</v>
      </c>
      <c r="AN154" s="410">
        <f t="shared" si="476"/>
        <v>0</v>
      </c>
      <c r="AO154" s="415">
        <f t="shared" ref="AO154" si="542">SUM(AO155:AO156)</f>
        <v>0</v>
      </c>
      <c r="AP154" s="415">
        <f>SUM(AP155:AP156)</f>
        <v>0</v>
      </c>
      <c r="AQ154" s="410">
        <f t="shared" si="477"/>
        <v>0</v>
      </c>
      <c r="AR154" s="415">
        <f t="shared" ref="AR154" si="543">SUM(AR155:AR156)</f>
        <v>0</v>
      </c>
      <c r="AS154" s="415">
        <f>SUM(AS155:AS156)</f>
        <v>0</v>
      </c>
      <c r="AT154" s="262">
        <f t="shared" si="478"/>
        <v>0</v>
      </c>
      <c r="AU154" s="410">
        <f t="shared" si="479"/>
        <v>0</v>
      </c>
      <c r="AV154" s="415">
        <f t="shared" ref="AV154" si="544">SUM(AV155:AV156)</f>
        <v>0</v>
      </c>
      <c r="AW154" s="415">
        <f>SUM(AW155:AW156)</f>
        <v>0</v>
      </c>
      <c r="AX154" s="410">
        <f t="shared" si="459"/>
        <v>0</v>
      </c>
      <c r="AY154" s="415">
        <f t="shared" ref="AY154" si="545">SUM(AY155:AY156)</f>
        <v>0</v>
      </c>
      <c r="AZ154" s="415">
        <f>SUM(AZ155:AZ156)</f>
        <v>0</v>
      </c>
      <c r="BA154" s="262">
        <f t="shared" si="480"/>
        <v>0</v>
      </c>
      <c r="BB154" s="410">
        <f t="shared" si="481"/>
        <v>0</v>
      </c>
      <c r="BC154" s="415">
        <f t="shared" ref="BC154" si="546">SUM(BC155:BC156)</f>
        <v>0</v>
      </c>
      <c r="BD154" s="415">
        <f>SUM(BD155:BD156)</f>
        <v>0</v>
      </c>
    </row>
    <row r="155" spans="1:56" ht="16.5" outlineLevel="3">
      <c r="A155" s="183"/>
      <c r="B155" s="26"/>
      <c r="D155" s="25"/>
      <c r="E155" s="184"/>
      <c r="F155" s="192" t="s">
        <v>778</v>
      </c>
      <c r="G155" s="44" t="s">
        <v>852</v>
      </c>
      <c r="H155" s="260">
        <f t="shared" si="462"/>
        <v>12558000</v>
      </c>
      <c r="I155" s="408">
        <f t="shared" si="463"/>
        <v>0</v>
      </c>
      <c r="J155" s="263"/>
      <c r="K155" s="413"/>
      <c r="L155" s="262">
        <f t="shared" si="464"/>
        <v>12558000</v>
      </c>
      <c r="M155" s="410">
        <f t="shared" si="465"/>
        <v>3246000</v>
      </c>
      <c r="N155" s="263"/>
      <c r="O155" s="263">
        <v>3246000</v>
      </c>
      <c r="P155" s="410">
        <f t="shared" si="466"/>
        <v>2724000</v>
      </c>
      <c r="Q155" s="263"/>
      <c r="R155" s="263">
        <v>2724000</v>
      </c>
      <c r="S155" s="410">
        <f t="shared" si="467"/>
        <v>2484000</v>
      </c>
      <c r="T155" s="263"/>
      <c r="U155" s="263">
        <v>2484000</v>
      </c>
      <c r="V155" s="410">
        <f t="shared" si="468"/>
        <v>1800000</v>
      </c>
      <c r="W155" s="263"/>
      <c r="X155" s="263">
        <v>1800000</v>
      </c>
      <c r="Y155" s="410">
        <f t="shared" si="469"/>
        <v>2304000</v>
      </c>
      <c r="Z155" s="263"/>
      <c r="AA155" s="263">
        <v>2304000</v>
      </c>
      <c r="AB155" s="262">
        <f t="shared" si="470"/>
        <v>0</v>
      </c>
      <c r="AC155" s="410">
        <f t="shared" si="471"/>
        <v>0</v>
      </c>
      <c r="AD155" s="263"/>
      <c r="AE155" s="263"/>
      <c r="AF155" s="262">
        <f t="shared" si="472"/>
        <v>0</v>
      </c>
      <c r="AG155" s="410">
        <f t="shared" si="473"/>
        <v>0</v>
      </c>
      <c r="AH155" s="263"/>
      <c r="AI155" s="263"/>
      <c r="AJ155" s="262">
        <f t="shared" si="474"/>
        <v>0</v>
      </c>
      <c r="AK155" s="410">
        <f t="shared" si="475"/>
        <v>0</v>
      </c>
      <c r="AL155" s="263"/>
      <c r="AM155" s="263"/>
      <c r="AN155" s="410">
        <f t="shared" si="476"/>
        <v>0</v>
      </c>
      <c r="AO155" s="263"/>
      <c r="AP155" s="263"/>
      <c r="AQ155" s="410">
        <f t="shared" si="477"/>
        <v>0</v>
      </c>
      <c r="AR155" s="263"/>
      <c r="AS155" s="263"/>
      <c r="AT155" s="262">
        <f t="shared" si="478"/>
        <v>0</v>
      </c>
      <c r="AU155" s="410">
        <f t="shared" si="479"/>
        <v>0</v>
      </c>
      <c r="AV155" s="263"/>
      <c r="AW155" s="263"/>
      <c r="AX155" s="410">
        <f t="shared" si="459"/>
        <v>0</v>
      </c>
      <c r="AY155" s="263"/>
      <c r="AZ155" s="263"/>
      <c r="BA155" s="262">
        <f t="shared" si="480"/>
        <v>0</v>
      </c>
      <c r="BB155" s="410">
        <f t="shared" si="481"/>
        <v>0</v>
      </c>
      <c r="BC155" s="263"/>
      <c r="BD155" s="263"/>
    </row>
    <row r="156" spans="1:56" ht="16.5" outlineLevel="3">
      <c r="A156" s="183"/>
      <c r="B156" s="26"/>
      <c r="D156" s="25"/>
      <c r="E156" s="184"/>
      <c r="F156" s="192" t="s">
        <v>779</v>
      </c>
      <c r="G156" s="44" t="s">
        <v>853</v>
      </c>
      <c r="H156" s="260">
        <f t="shared" si="462"/>
        <v>510000</v>
      </c>
      <c r="I156" s="408">
        <f t="shared" si="463"/>
        <v>0</v>
      </c>
      <c r="J156" s="263"/>
      <c r="K156" s="413"/>
      <c r="L156" s="262">
        <f t="shared" si="464"/>
        <v>510000</v>
      </c>
      <c r="M156" s="410">
        <f t="shared" si="465"/>
        <v>146000</v>
      </c>
      <c r="N156" s="263"/>
      <c r="O156" s="263">
        <v>146000</v>
      </c>
      <c r="P156" s="410">
        <f t="shared" si="466"/>
        <v>0</v>
      </c>
      <c r="Q156" s="263"/>
      <c r="R156" s="263">
        <v>0</v>
      </c>
      <c r="S156" s="410">
        <f t="shared" si="467"/>
        <v>252000</v>
      </c>
      <c r="T156" s="263"/>
      <c r="U156" s="263">
        <v>252000</v>
      </c>
      <c r="V156" s="410">
        <f t="shared" si="468"/>
        <v>84000</v>
      </c>
      <c r="W156" s="263"/>
      <c r="X156" s="263">
        <v>84000</v>
      </c>
      <c r="Y156" s="410">
        <f t="shared" si="469"/>
        <v>28000</v>
      </c>
      <c r="Z156" s="263"/>
      <c r="AA156" s="263">
        <v>28000</v>
      </c>
      <c r="AB156" s="262">
        <f t="shared" si="470"/>
        <v>0</v>
      </c>
      <c r="AC156" s="410">
        <f t="shared" si="471"/>
        <v>0</v>
      </c>
      <c r="AD156" s="263"/>
      <c r="AE156" s="263"/>
      <c r="AF156" s="262">
        <f t="shared" si="472"/>
        <v>0</v>
      </c>
      <c r="AG156" s="410">
        <f t="shared" si="473"/>
        <v>0</v>
      </c>
      <c r="AH156" s="263"/>
      <c r="AI156" s="263"/>
      <c r="AJ156" s="262">
        <f t="shared" si="474"/>
        <v>0</v>
      </c>
      <c r="AK156" s="410">
        <f t="shared" si="475"/>
        <v>0</v>
      </c>
      <c r="AL156" s="263"/>
      <c r="AM156" s="263"/>
      <c r="AN156" s="410">
        <f t="shared" si="476"/>
        <v>0</v>
      </c>
      <c r="AO156" s="263"/>
      <c r="AP156" s="263"/>
      <c r="AQ156" s="410">
        <f t="shared" si="477"/>
        <v>0</v>
      </c>
      <c r="AR156" s="263"/>
      <c r="AS156" s="263"/>
      <c r="AT156" s="262">
        <f t="shared" si="478"/>
        <v>0</v>
      </c>
      <c r="AU156" s="410">
        <f t="shared" si="479"/>
        <v>0</v>
      </c>
      <c r="AV156" s="263"/>
      <c r="AW156" s="263"/>
      <c r="AX156" s="410">
        <f t="shared" si="459"/>
        <v>0</v>
      </c>
      <c r="AY156" s="263"/>
      <c r="AZ156" s="263"/>
      <c r="BA156" s="262">
        <f t="shared" si="480"/>
        <v>0</v>
      </c>
      <c r="BB156" s="410">
        <f t="shared" si="481"/>
        <v>0</v>
      </c>
      <c r="BC156" s="263"/>
      <c r="BD156" s="263"/>
    </row>
    <row r="157" spans="1:56" ht="16.5" outlineLevel="2">
      <c r="A157" s="183"/>
      <c r="B157" s="26"/>
      <c r="F157" s="28" t="s">
        <v>712</v>
      </c>
      <c r="G157" s="48" t="s">
        <v>127</v>
      </c>
      <c r="H157" s="260">
        <f t="shared" si="462"/>
        <v>0</v>
      </c>
      <c r="I157" s="408">
        <f t="shared" si="463"/>
        <v>0</v>
      </c>
      <c r="J157" s="263"/>
      <c r="K157" s="263"/>
      <c r="L157" s="262">
        <f t="shared" si="464"/>
        <v>0</v>
      </c>
      <c r="M157" s="410">
        <f t="shared" si="465"/>
        <v>0</v>
      </c>
      <c r="N157" s="263"/>
      <c r="O157" s="263">
        <v>0</v>
      </c>
      <c r="P157" s="410">
        <f t="shared" si="466"/>
        <v>0</v>
      </c>
      <c r="Q157" s="263"/>
      <c r="R157" s="263">
        <v>0</v>
      </c>
      <c r="S157" s="410">
        <f t="shared" si="467"/>
        <v>0</v>
      </c>
      <c r="T157" s="263"/>
      <c r="U157" s="263">
        <v>0</v>
      </c>
      <c r="V157" s="410">
        <f t="shared" si="468"/>
        <v>0</v>
      </c>
      <c r="W157" s="263"/>
      <c r="X157" s="263">
        <v>0</v>
      </c>
      <c r="Y157" s="410">
        <f t="shared" si="469"/>
        <v>0</v>
      </c>
      <c r="Z157" s="263"/>
      <c r="AA157" s="263">
        <v>0</v>
      </c>
      <c r="AB157" s="262">
        <f t="shared" si="470"/>
        <v>0</v>
      </c>
      <c r="AC157" s="410">
        <f t="shared" si="471"/>
        <v>0</v>
      </c>
      <c r="AD157" s="263"/>
      <c r="AE157" s="263">
        <v>0</v>
      </c>
      <c r="AF157" s="262">
        <f t="shared" si="472"/>
        <v>0</v>
      </c>
      <c r="AG157" s="410">
        <f t="shared" si="473"/>
        <v>0</v>
      </c>
      <c r="AH157" s="263"/>
      <c r="AI157" s="263">
        <v>0</v>
      </c>
      <c r="AJ157" s="262">
        <f t="shared" si="474"/>
        <v>0</v>
      </c>
      <c r="AK157" s="410">
        <f t="shared" si="475"/>
        <v>0</v>
      </c>
      <c r="AL157" s="263"/>
      <c r="AM157" s="263">
        <v>0</v>
      </c>
      <c r="AN157" s="410">
        <f t="shared" si="476"/>
        <v>0</v>
      </c>
      <c r="AO157" s="263"/>
      <c r="AP157" s="263">
        <v>0</v>
      </c>
      <c r="AQ157" s="410">
        <f t="shared" si="477"/>
        <v>0</v>
      </c>
      <c r="AR157" s="263"/>
      <c r="AS157" s="263">
        <v>0</v>
      </c>
      <c r="AT157" s="262">
        <f t="shared" si="478"/>
        <v>0</v>
      </c>
      <c r="AU157" s="410">
        <f t="shared" si="479"/>
        <v>0</v>
      </c>
      <c r="AV157" s="263"/>
      <c r="AW157" s="263">
        <v>0</v>
      </c>
      <c r="AX157" s="410">
        <f t="shared" si="459"/>
        <v>0</v>
      </c>
      <c r="AY157" s="263"/>
      <c r="AZ157" s="263">
        <v>0</v>
      </c>
      <c r="BA157" s="262">
        <f t="shared" si="480"/>
        <v>0</v>
      </c>
      <c r="BB157" s="410">
        <f t="shared" si="481"/>
        <v>0</v>
      </c>
      <c r="BC157" s="263"/>
      <c r="BD157" s="263">
        <v>0</v>
      </c>
    </row>
    <row r="158" spans="1:56" ht="16.5" outlineLevel="2" collapsed="1">
      <c r="A158" s="183"/>
      <c r="B158" s="26"/>
      <c r="F158" s="28" t="s">
        <v>150</v>
      </c>
      <c r="G158" s="48" t="s">
        <v>128</v>
      </c>
      <c r="H158" s="260">
        <f t="shared" si="462"/>
        <v>0</v>
      </c>
      <c r="I158" s="408">
        <f t="shared" si="463"/>
        <v>0</v>
      </c>
      <c r="J158" s="265">
        <f>SUM(J159:J160)</f>
        <v>0</v>
      </c>
      <c r="K158" s="265">
        <f>SUM(K159:K160)</f>
        <v>0</v>
      </c>
      <c r="L158" s="262">
        <f t="shared" si="464"/>
        <v>0</v>
      </c>
      <c r="M158" s="410">
        <f t="shared" si="465"/>
        <v>0</v>
      </c>
      <c r="N158" s="415">
        <f t="shared" ref="N158:O158" si="547">SUM(N159:N160)</f>
        <v>0</v>
      </c>
      <c r="O158" s="415">
        <f t="shared" si="547"/>
        <v>0</v>
      </c>
      <c r="P158" s="410">
        <f t="shared" si="466"/>
        <v>0</v>
      </c>
      <c r="Q158" s="415">
        <f t="shared" ref="Q158:R158" si="548">SUM(Q159:Q160)</f>
        <v>0</v>
      </c>
      <c r="R158" s="415">
        <f t="shared" si="548"/>
        <v>0</v>
      </c>
      <c r="S158" s="410">
        <f t="shared" si="467"/>
        <v>0</v>
      </c>
      <c r="T158" s="415">
        <f t="shared" ref="T158:U158" si="549">SUM(T159:T160)</f>
        <v>0</v>
      </c>
      <c r="U158" s="415">
        <f t="shared" si="549"/>
        <v>0</v>
      </c>
      <c r="V158" s="410">
        <f t="shared" si="468"/>
        <v>0</v>
      </c>
      <c r="W158" s="415">
        <f t="shared" ref="W158:X158" si="550">SUM(W159:W160)</f>
        <v>0</v>
      </c>
      <c r="X158" s="415">
        <f t="shared" si="550"/>
        <v>0</v>
      </c>
      <c r="Y158" s="410">
        <f t="shared" si="469"/>
        <v>0</v>
      </c>
      <c r="Z158" s="415">
        <f t="shared" ref="Z158:AA158" si="551">SUM(Z159:Z160)</f>
        <v>0</v>
      </c>
      <c r="AA158" s="415">
        <f t="shared" si="551"/>
        <v>0</v>
      </c>
      <c r="AB158" s="262">
        <f t="shared" si="470"/>
        <v>0</v>
      </c>
      <c r="AC158" s="410">
        <f t="shared" si="471"/>
        <v>0</v>
      </c>
      <c r="AD158" s="415">
        <f t="shared" ref="AD158:AE158" si="552">SUM(AD159:AD160)</f>
        <v>0</v>
      </c>
      <c r="AE158" s="415">
        <f t="shared" si="552"/>
        <v>0</v>
      </c>
      <c r="AF158" s="262">
        <f t="shared" si="472"/>
        <v>0</v>
      </c>
      <c r="AG158" s="410">
        <f t="shared" si="473"/>
        <v>0</v>
      </c>
      <c r="AH158" s="415">
        <f t="shared" ref="AH158:AI158" si="553">SUM(AH159:AH160)</f>
        <v>0</v>
      </c>
      <c r="AI158" s="415">
        <f t="shared" si="553"/>
        <v>0</v>
      </c>
      <c r="AJ158" s="262">
        <f t="shared" si="474"/>
        <v>0</v>
      </c>
      <c r="AK158" s="410">
        <f t="shared" si="475"/>
        <v>0</v>
      </c>
      <c r="AL158" s="415">
        <f t="shared" ref="AL158:AM158" si="554">SUM(AL159:AL160)</f>
        <v>0</v>
      </c>
      <c r="AM158" s="415">
        <f t="shared" si="554"/>
        <v>0</v>
      </c>
      <c r="AN158" s="410">
        <f t="shared" si="476"/>
        <v>0</v>
      </c>
      <c r="AO158" s="415">
        <f t="shared" ref="AO158:AP158" si="555">SUM(AO159:AO160)</f>
        <v>0</v>
      </c>
      <c r="AP158" s="415">
        <f t="shared" si="555"/>
        <v>0</v>
      </c>
      <c r="AQ158" s="410">
        <f t="shared" si="477"/>
        <v>0</v>
      </c>
      <c r="AR158" s="415">
        <f t="shared" ref="AR158:AS158" si="556">SUM(AR159:AR160)</f>
        <v>0</v>
      </c>
      <c r="AS158" s="415">
        <f t="shared" si="556"/>
        <v>0</v>
      </c>
      <c r="AT158" s="262">
        <f t="shared" si="478"/>
        <v>0</v>
      </c>
      <c r="AU158" s="410">
        <f t="shared" si="479"/>
        <v>0</v>
      </c>
      <c r="AV158" s="415">
        <f t="shared" ref="AV158:AW158" si="557">SUM(AV159:AV160)</f>
        <v>0</v>
      </c>
      <c r="AW158" s="415">
        <f t="shared" si="557"/>
        <v>0</v>
      </c>
      <c r="AX158" s="410">
        <f t="shared" si="459"/>
        <v>0</v>
      </c>
      <c r="AY158" s="415">
        <f t="shared" ref="AY158:AZ158" si="558">SUM(AY159:AY160)</f>
        <v>0</v>
      </c>
      <c r="AZ158" s="415">
        <f t="shared" si="558"/>
        <v>0</v>
      </c>
      <c r="BA158" s="262">
        <f t="shared" si="480"/>
        <v>0</v>
      </c>
      <c r="BB158" s="410">
        <f t="shared" si="481"/>
        <v>0</v>
      </c>
      <c r="BC158" s="415">
        <f t="shared" ref="BC158:BD158" si="559">SUM(BC159:BC160)</f>
        <v>0</v>
      </c>
      <c r="BD158" s="415">
        <f t="shared" si="559"/>
        <v>0</v>
      </c>
    </row>
    <row r="159" spans="1:56" ht="16.5" hidden="1" outlineLevel="3">
      <c r="A159" s="183"/>
      <c r="B159" s="26"/>
      <c r="D159" s="25"/>
      <c r="E159" s="184"/>
      <c r="F159" s="192" t="s">
        <v>778</v>
      </c>
      <c r="G159" s="44" t="s">
        <v>854</v>
      </c>
      <c r="H159" s="260">
        <f t="shared" si="462"/>
        <v>0</v>
      </c>
      <c r="I159" s="408">
        <f t="shared" si="463"/>
        <v>0</v>
      </c>
      <c r="J159" s="263"/>
      <c r="K159" s="413"/>
      <c r="L159" s="262">
        <f t="shared" si="464"/>
        <v>0</v>
      </c>
      <c r="M159" s="410">
        <f t="shared" si="465"/>
        <v>0</v>
      </c>
      <c r="N159" s="263"/>
      <c r="O159" s="263"/>
      <c r="P159" s="410">
        <f t="shared" si="466"/>
        <v>0</v>
      </c>
      <c r="Q159" s="263"/>
      <c r="R159" s="263"/>
      <c r="S159" s="410">
        <f t="shared" si="467"/>
        <v>0</v>
      </c>
      <c r="T159" s="263"/>
      <c r="U159" s="263"/>
      <c r="V159" s="410">
        <f t="shared" si="468"/>
        <v>0</v>
      </c>
      <c r="W159" s="263"/>
      <c r="X159" s="263"/>
      <c r="Y159" s="410">
        <f t="shared" si="469"/>
        <v>0</v>
      </c>
      <c r="Z159" s="263"/>
      <c r="AA159" s="263"/>
      <c r="AB159" s="262">
        <f t="shared" si="470"/>
        <v>0</v>
      </c>
      <c r="AC159" s="410">
        <f t="shared" si="471"/>
        <v>0</v>
      </c>
      <c r="AD159" s="263"/>
      <c r="AE159" s="263"/>
      <c r="AF159" s="262">
        <f t="shared" si="472"/>
        <v>0</v>
      </c>
      <c r="AG159" s="410">
        <f t="shared" si="473"/>
        <v>0</v>
      </c>
      <c r="AH159" s="263"/>
      <c r="AI159" s="263"/>
      <c r="AJ159" s="262">
        <f t="shared" si="474"/>
        <v>0</v>
      </c>
      <c r="AK159" s="410">
        <f t="shared" si="475"/>
        <v>0</v>
      </c>
      <c r="AL159" s="263"/>
      <c r="AM159" s="263"/>
      <c r="AN159" s="410">
        <f t="shared" si="476"/>
        <v>0</v>
      </c>
      <c r="AO159" s="263"/>
      <c r="AP159" s="263"/>
      <c r="AQ159" s="410">
        <f t="shared" si="477"/>
        <v>0</v>
      </c>
      <c r="AR159" s="263"/>
      <c r="AS159" s="263"/>
      <c r="AT159" s="262">
        <f t="shared" si="478"/>
        <v>0</v>
      </c>
      <c r="AU159" s="410">
        <f t="shared" si="479"/>
        <v>0</v>
      </c>
      <c r="AV159" s="263"/>
      <c r="AW159" s="263"/>
      <c r="AX159" s="410">
        <f t="shared" si="459"/>
        <v>0</v>
      </c>
      <c r="AY159" s="263"/>
      <c r="AZ159" s="263"/>
      <c r="BA159" s="262">
        <f t="shared" si="480"/>
        <v>0</v>
      </c>
      <c r="BB159" s="410">
        <f t="shared" si="481"/>
        <v>0</v>
      </c>
      <c r="BC159" s="263"/>
      <c r="BD159" s="263"/>
    </row>
    <row r="160" spans="1:56" ht="16.5" hidden="1" outlineLevel="3">
      <c r="A160" s="183"/>
      <c r="B160" s="26"/>
      <c r="D160" s="25"/>
      <c r="E160" s="184"/>
      <c r="F160" s="192" t="s">
        <v>779</v>
      </c>
      <c r="G160" s="44" t="s">
        <v>855</v>
      </c>
      <c r="H160" s="260">
        <f t="shared" si="462"/>
        <v>0</v>
      </c>
      <c r="I160" s="408">
        <f t="shared" si="463"/>
        <v>0</v>
      </c>
      <c r="J160" s="263"/>
      <c r="K160" s="413"/>
      <c r="L160" s="262">
        <f t="shared" si="464"/>
        <v>0</v>
      </c>
      <c r="M160" s="410">
        <f t="shared" si="465"/>
        <v>0</v>
      </c>
      <c r="N160" s="263"/>
      <c r="O160" s="263"/>
      <c r="P160" s="410">
        <f t="shared" si="466"/>
        <v>0</v>
      </c>
      <c r="Q160" s="263"/>
      <c r="R160" s="263"/>
      <c r="S160" s="410">
        <f t="shared" si="467"/>
        <v>0</v>
      </c>
      <c r="T160" s="263"/>
      <c r="U160" s="263"/>
      <c r="V160" s="410">
        <f t="shared" si="468"/>
        <v>0</v>
      </c>
      <c r="W160" s="263"/>
      <c r="X160" s="263"/>
      <c r="Y160" s="410">
        <f t="shared" si="469"/>
        <v>0</v>
      </c>
      <c r="Z160" s="263"/>
      <c r="AA160" s="263"/>
      <c r="AB160" s="262">
        <f t="shared" si="470"/>
        <v>0</v>
      </c>
      <c r="AC160" s="410">
        <f t="shared" si="471"/>
        <v>0</v>
      </c>
      <c r="AD160" s="263"/>
      <c r="AE160" s="263"/>
      <c r="AF160" s="262">
        <f t="shared" si="472"/>
        <v>0</v>
      </c>
      <c r="AG160" s="410">
        <f t="shared" si="473"/>
        <v>0</v>
      </c>
      <c r="AH160" s="263"/>
      <c r="AI160" s="263"/>
      <c r="AJ160" s="262">
        <f t="shared" si="474"/>
        <v>0</v>
      </c>
      <c r="AK160" s="410">
        <f t="shared" si="475"/>
        <v>0</v>
      </c>
      <c r="AL160" s="263"/>
      <c r="AM160" s="263"/>
      <c r="AN160" s="410">
        <f t="shared" si="476"/>
        <v>0</v>
      </c>
      <c r="AO160" s="263"/>
      <c r="AP160" s="263"/>
      <c r="AQ160" s="410">
        <f t="shared" si="477"/>
        <v>0</v>
      </c>
      <c r="AR160" s="263"/>
      <c r="AS160" s="263"/>
      <c r="AT160" s="262">
        <f t="shared" si="478"/>
        <v>0</v>
      </c>
      <c r="AU160" s="410">
        <f t="shared" si="479"/>
        <v>0</v>
      </c>
      <c r="AV160" s="263"/>
      <c r="AW160" s="263"/>
      <c r="AX160" s="410">
        <f t="shared" si="459"/>
        <v>0</v>
      </c>
      <c r="AY160" s="263"/>
      <c r="AZ160" s="263"/>
      <c r="BA160" s="262">
        <f t="shared" si="480"/>
        <v>0</v>
      </c>
      <c r="BB160" s="410">
        <f t="shared" si="481"/>
        <v>0</v>
      </c>
      <c r="BC160" s="263"/>
      <c r="BD160" s="263"/>
    </row>
    <row r="161" spans="1:56" ht="16.5" outlineLevel="2">
      <c r="A161" s="183"/>
      <c r="B161" s="26"/>
      <c r="F161" s="28" t="s">
        <v>713</v>
      </c>
      <c r="G161" s="48" t="s">
        <v>129</v>
      </c>
      <c r="H161" s="260">
        <f t="shared" si="462"/>
        <v>0</v>
      </c>
      <c r="I161" s="408">
        <f t="shared" si="463"/>
        <v>0</v>
      </c>
      <c r="J161" s="263"/>
      <c r="K161" s="263"/>
      <c r="L161" s="262">
        <f t="shared" si="464"/>
        <v>0</v>
      </c>
      <c r="M161" s="410">
        <f t="shared" si="465"/>
        <v>0</v>
      </c>
      <c r="N161" s="263"/>
      <c r="O161" s="263"/>
      <c r="P161" s="410">
        <f t="shared" si="466"/>
        <v>0</v>
      </c>
      <c r="Q161" s="263"/>
      <c r="R161" s="263"/>
      <c r="S161" s="410">
        <f t="shared" si="467"/>
        <v>0</v>
      </c>
      <c r="T161" s="263"/>
      <c r="U161" s="263"/>
      <c r="V161" s="410">
        <f t="shared" si="468"/>
        <v>0</v>
      </c>
      <c r="W161" s="263"/>
      <c r="X161" s="263"/>
      <c r="Y161" s="410">
        <f t="shared" si="469"/>
        <v>0</v>
      </c>
      <c r="Z161" s="263"/>
      <c r="AA161" s="263"/>
      <c r="AB161" s="262">
        <f t="shared" si="470"/>
        <v>0</v>
      </c>
      <c r="AC161" s="410">
        <f t="shared" si="471"/>
        <v>0</v>
      </c>
      <c r="AD161" s="263"/>
      <c r="AE161" s="263"/>
      <c r="AF161" s="262">
        <f t="shared" si="472"/>
        <v>0</v>
      </c>
      <c r="AG161" s="410">
        <f t="shared" si="473"/>
        <v>0</v>
      </c>
      <c r="AH161" s="263"/>
      <c r="AI161" s="263"/>
      <c r="AJ161" s="262">
        <f t="shared" si="474"/>
        <v>0</v>
      </c>
      <c r="AK161" s="410">
        <f t="shared" si="475"/>
        <v>0</v>
      </c>
      <c r="AL161" s="263"/>
      <c r="AM161" s="263"/>
      <c r="AN161" s="410">
        <f t="shared" si="476"/>
        <v>0</v>
      </c>
      <c r="AO161" s="263"/>
      <c r="AP161" s="263"/>
      <c r="AQ161" s="410">
        <f t="shared" si="477"/>
        <v>0</v>
      </c>
      <c r="AR161" s="263"/>
      <c r="AS161" s="263"/>
      <c r="AT161" s="262">
        <f t="shared" si="478"/>
        <v>0</v>
      </c>
      <c r="AU161" s="410">
        <f t="shared" si="479"/>
        <v>0</v>
      </c>
      <c r="AV161" s="263"/>
      <c r="AW161" s="263"/>
      <c r="AX161" s="410">
        <f t="shared" si="459"/>
        <v>0</v>
      </c>
      <c r="AY161" s="263"/>
      <c r="AZ161" s="263"/>
      <c r="BA161" s="262">
        <f t="shared" si="480"/>
        <v>0</v>
      </c>
      <c r="BB161" s="410">
        <f t="shared" si="481"/>
        <v>0</v>
      </c>
      <c r="BC161" s="263"/>
      <c r="BD161" s="263"/>
    </row>
    <row r="162" spans="1:56" ht="16.5" outlineLevel="2">
      <c r="A162" s="183"/>
      <c r="B162" s="26"/>
      <c r="F162" s="28" t="s">
        <v>182</v>
      </c>
      <c r="G162" s="48" t="s">
        <v>412</v>
      </c>
      <c r="H162" s="260">
        <f t="shared" si="462"/>
        <v>0</v>
      </c>
      <c r="I162" s="408">
        <f t="shared" si="463"/>
        <v>0</v>
      </c>
      <c r="J162" s="263"/>
      <c r="K162" s="263"/>
      <c r="L162" s="262">
        <f t="shared" si="464"/>
        <v>0</v>
      </c>
      <c r="M162" s="410">
        <f t="shared" si="465"/>
        <v>0</v>
      </c>
      <c r="N162" s="263"/>
      <c r="O162" s="263"/>
      <c r="P162" s="410">
        <f t="shared" si="466"/>
        <v>0</v>
      </c>
      <c r="Q162" s="263"/>
      <c r="R162" s="263"/>
      <c r="S162" s="410">
        <f t="shared" si="467"/>
        <v>0</v>
      </c>
      <c r="T162" s="263"/>
      <c r="U162" s="263"/>
      <c r="V162" s="410">
        <f t="shared" si="468"/>
        <v>0</v>
      </c>
      <c r="W162" s="263"/>
      <c r="X162" s="263"/>
      <c r="Y162" s="410">
        <f t="shared" si="469"/>
        <v>0</v>
      </c>
      <c r="Z162" s="263"/>
      <c r="AA162" s="263"/>
      <c r="AB162" s="262">
        <f t="shared" si="470"/>
        <v>0</v>
      </c>
      <c r="AC162" s="410">
        <f t="shared" si="471"/>
        <v>0</v>
      </c>
      <c r="AD162" s="263"/>
      <c r="AE162" s="263"/>
      <c r="AF162" s="262">
        <f t="shared" si="472"/>
        <v>0</v>
      </c>
      <c r="AG162" s="410">
        <f t="shared" si="473"/>
        <v>0</v>
      </c>
      <c r="AH162" s="263"/>
      <c r="AI162" s="263"/>
      <c r="AJ162" s="262">
        <f t="shared" si="474"/>
        <v>0</v>
      </c>
      <c r="AK162" s="410">
        <f t="shared" si="475"/>
        <v>0</v>
      </c>
      <c r="AL162" s="263"/>
      <c r="AM162" s="263"/>
      <c r="AN162" s="410">
        <f t="shared" si="476"/>
        <v>0</v>
      </c>
      <c r="AO162" s="263"/>
      <c r="AP162" s="263"/>
      <c r="AQ162" s="410">
        <f t="shared" si="477"/>
        <v>0</v>
      </c>
      <c r="AR162" s="263"/>
      <c r="AS162" s="263"/>
      <c r="AT162" s="262">
        <f t="shared" si="478"/>
        <v>0</v>
      </c>
      <c r="AU162" s="410">
        <f t="shared" si="479"/>
        <v>0</v>
      </c>
      <c r="AV162" s="263"/>
      <c r="AW162" s="263"/>
      <c r="AX162" s="410">
        <f t="shared" si="459"/>
        <v>0</v>
      </c>
      <c r="AY162" s="263"/>
      <c r="AZ162" s="263"/>
      <c r="BA162" s="262">
        <f t="shared" si="480"/>
        <v>0</v>
      </c>
      <c r="BB162" s="410">
        <f t="shared" si="481"/>
        <v>0</v>
      </c>
      <c r="BC162" s="263"/>
      <c r="BD162" s="263"/>
    </row>
    <row r="163" spans="1:56" ht="16.5" outlineLevel="2">
      <c r="A163" s="183"/>
      <c r="B163" s="26"/>
      <c r="F163" s="28" t="s">
        <v>714</v>
      </c>
      <c r="G163" s="48" t="s">
        <v>414</v>
      </c>
      <c r="H163" s="260">
        <f t="shared" si="462"/>
        <v>0</v>
      </c>
      <c r="I163" s="408">
        <f t="shared" si="463"/>
        <v>0</v>
      </c>
      <c r="J163" s="263"/>
      <c r="K163" s="263"/>
      <c r="L163" s="262">
        <f t="shared" si="464"/>
        <v>0</v>
      </c>
      <c r="M163" s="410">
        <f t="shared" si="465"/>
        <v>0</v>
      </c>
      <c r="N163" s="263"/>
      <c r="O163" s="263"/>
      <c r="P163" s="410">
        <f t="shared" si="466"/>
        <v>0</v>
      </c>
      <c r="Q163" s="263"/>
      <c r="R163" s="263"/>
      <c r="S163" s="410">
        <f t="shared" si="467"/>
        <v>0</v>
      </c>
      <c r="T163" s="263"/>
      <c r="U163" s="263"/>
      <c r="V163" s="410">
        <f t="shared" si="468"/>
        <v>0</v>
      </c>
      <c r="W163" s="263"/>
      <c r="X163" s="263"/>
      <c r="Y163" s="410">
        <f t="shared" si="469"/>
        <v>0</v>
      </c>
      <c r="Z163" s="263"/>
      <c r="AA163" s="263"/>
      <c r="AB163" s="262">
        <f t="shared" si="470"/>
        <v>0</v>
      </c>
      <c r="AC163" s="410">
        <f t="shared" si="471"/>
        <v>0</v>
      </c>
      <c r="AD163" s="263"/>
      <c r="AE163" s="263"/>
      <c r="AF163" s="262">
        <f t="shared" si="472"/>
        <v>0</v>
      </c>
      <c r="AG163" s="410">
        <f t="shared" si="473"/>
        <v>0</v>
      </c>
      <c r="AH163" s="263"/>
      <c r="AI163" s="263"/>
      <c r="AJ163" s="262">
        <f t="shared" si="474"/>
        <v>0</v>
      </c>
      <c r="AK163" s="410">
        <f t="shared" si="475"/>
        <v>0</v>
      </c>
      <c r="AL163" s="263"/>
      <c r="AM163" s="263"/>
      <c r="AN163" s="410">
        <f t="shared" si="476"/>
        <v>0</v>
      </c>
      <c r="AO163" s="263"/>
      <c r="AP163" s="263"/>
      <c r="AQ163" s="410">
        <f t="shared" si="477"/>
        <v>0</v>
      </c>
      <c r="AR163" s="263"/>
      <c r="AS163" s="263"/>
      <c r="AT163" s="262">
        <f t="shared" si="478"/>
        <v>0</v>
      </c>
      <c r="AU163" s="410">
        <f t="shared" si="479"/>
        <v>0</v>
      </c>
      <c r="AV163" s="263"/>
      <c r="AW163" s="263"/>
      <c r="AX163" s="410">
        <f t="shared" si="459"/>
        <v>0</v>
      </c>
      <c r="AY163" s="263"/>
      <c r="AZ163" s="263"/>
      <c r="BA163" s="262">
        <f t="shared" si="480"/>
        <v>0</v>
      </c>
      <c r="BB163" s="410">
        <f t="shared" si="481"/>
        <v>0</v>
      </c>
      <c r="BC163" s="263"/>
      <c r="BD163" s="263"/>
    </row>
    <row r="164" spans="1:56" ht="16.5" outlineLevel="1">
      <c r="A164" s="183"/>
      <c r="B164" s="26"/>
      <c r="D164" s="28"/>
      <c r="E164" s="48"/>
      <c r="F164" s="28" t="s">
        <v>151</v>
      </c>
      <c r="G164" s="48" t="s">
        <v>511</v>
      </c>
      <c r="H164" s="260">
        <f t="shared" si="462"/>
        <v>313000</v>
      </c>
      <c r="I164" s="408">
        <f t="shared" si="463"/>
        <v>0</v>
      </c>
      <c r="J164" s="265">
        <f>SUM(J165:J166)</f>
        <v>0</v>
      </c>
      <c r="K164" s="265">
        <f>SUM(K165:K166)</f>
        <v>0</v>
      </c>
      <c r="L164" s="262">
        <f t="shared" si="464"/>
        <v>205000</v>
      </c>
      <c r="M164" s="410">
        <f t="shared" si="465"/>
        <v>91000</v>
      </c>
      <c r="N164" s="415">
        <f t="shared" ref="N164:O164" si="560">SUM(N165:N166)</f>
        <v>0</v>
      </c>
      <c r="O164" s="415">
        <f t="shared" si="560"/>
        <v>91000</v>
      </c>
      <c r="P164" s="410">
        <f t="shared" si="466"/>
        <v>12000</v>
      </c>
      <c r="Q164" s="415">
        <f t="shared" ref="Q164:R164" si="561">SUM(Q165:Q166)</f>
        <v>0</v>
      </c>
      <c r="R164" s="415">
        <f t="shared" si="561"/>
        <v>12000</v>
      </c>
      <c r="S164" s="410">
        <f t="shared" si="467"/>
        <v>60000</v>
      </c>
      <c r="T164" s="415">
        <f t="shared" ref="T164:U164" si="562">SUM(T165:T166)</f>
        <v>0</v>
      </c>
      <c r="U164" s="415">
        <f t="shared" si="562"/>
        <v>60000</v>
      </c>
      <c r="V164" s="410">
        <f t="shared" si="468"/>
        <v>12000</v>
      </c>
      <c r="W164" s="415">
        <f t="shared" ref="W164:X164" si="563">SUM(W165:W166)</f>
        <v>0</v>
      </c>
      <c r="X164" s="415">
        <f t="shared" si="563"/>
        <v>12000</v>
      </c>
      <c r="Y164" s="410">
        <f t="shared" si="469"/>
        <v>30000</v>
      </c>
      <c r="Z164" s="415">
        <f t="shared" ref="Z164:AA164" si="564">SUM(Z165:Z166)</f>
        <v>0</v>
      </c>
      <c r="AA164" s="415">
        <f t="shared" si="564"/>
        <v>30000</v>
      </c>
      <c r="AB164" s="262">
        <f t="shared" si="470"/>
        <v>0</v>
      </c>
      <c r="AC164" s="410">
        <f t="shared" si="471"/>
        <v>0</v>
      </c>
      <c r="AD164" s="415">
        <f t="shared" ref="AD164:AE164" si="565">SUM(AD165:AD166)</f>
        <v>0</v>
      </c>
      <c r="AE164" s="415">
        <f t="shared" si="565"/>
        <v>0</v>
      </c>
      <c r="AF164" s="262">
        <f t="shared" si="472"/>
        <v>108000</v>
      </c>
      <c r="AG164" s="410">
        <f t="shared" si="473"/>
        <v>108000</v>
      </c>
      <c r="AH164" s="415">
        <f t="shared" ref="AH164:AI164" si="566">SUM(AH165:AH166)</f>
        <v>0</v>
      </c>
      <c r="AI164" s="415">
        <f t="shared" si="566"/>
        <v>108000</v>
      </c>
      <c r="AJ164" s="262">
        <f t="shared" si="474"/>
        <v>0</v>
      </c>
      <c r="AK164" s="410">
        <f t="shared" si="475"/>
        <v>0</v>
      </c>
      <c r="AL164" s="415">
        <f t="shared" ref="AL164:AM164" si="567">SUM(AL165:AL166)</f>
        <v>0</v>
      </c>
      <c r="AM164" s="415">
        <f t="shared" si="567"/>
        <v>0</v>
      </c>
      <c r="AN164" s="410">
        <f t="shared" si="476"/>
        <v>0</v>
      </c>
      <c r="AO164" s="415">
        <f t="shared" ref="AO164:AP164" si="568">SUM(AO165:AO166)</f>
        <v>0</v>
      </c>
      <c r="AP164" s="415">
        <f t="shared" si="568"/>
        <v>0</v>
      </c>
      <c r="AQ164" s="410">
        <f t="shared" si="477"/>
        <v>0</v>
      </c>
      <c r="AR164" s="415">
        <f t="shared" ref="AR164:AS164" si="569">SUM(AR165:AR166)</f>
        <v>0</v>
      </c>
      <c r="AS164" s="415">
        <f t="shared" si="569"/>
        <v>0</v>
      </c>
      <c r="AT164" s="262">
        <f t="shared" si="478"/>
        <v>0</v>
      </c>
      <c r="AU164" s="410">
        <f t="shared" si="479"/>
        <v>0</v>
      </c>
      <c r="AV164" s="415">
        <f t="shared" ref="AV164:AW164" si="570">SUM(AV165:AV166)</f>
        <v>0</v>
      </c>
      <c r="AW164" s="415">
        <f t="shared" si="570"/>
        <v>0</v>
      </c>
      <c r="AX164" s="410">
        <f t="shared" si="459"/>
        <v>0</v>
      </c>
      <c r="AY164" s="415">
        <f t="shared" ref="AY164:AZ164" si="571">SUM(AY165:AY166)</f>
        <v>0</v>
      </c>
      <c r="AZ164" s="415">
        <f t="shared" si="571"/>
        <v>0</v>
      </c>
      <c r="BA164" s="262">
        <f t="shared" si="480"/>
        <v>0</v>
      </c>
      <c r="BB164" s="410">
        <f t="shared" si="481"/>
        <v>0</v>
      </c>
      <c r="BC164" s="415">
        <f t="shared" ref="BC164:BD164" si="572">SUM(BC165:BC166)</f>
        <v>0</v>
      </c>
      <c r="BD164" s="415">
        <f t="shared" si="572"/>
        <v>0</v>
      </c>
    </row>
    <row r="165" spans="1:56" ht="16.5" outlineLevel="3">
      <c r="A165" s="183"/>
      <c r="B165" s="26"/>
      <c r="D165" s="25"/>
      <c r="E165" s="184"/>
      <c r="F165" s="192" t="s">
        <v>778</v>
      </c>
      <c r="G165" s="44" t="s">
        <v>856</v>
      </c>
      <c r="H165" s="260">
        <f t="shared" si="462"/>
        <v>205000</v>
      </c>
      <c r="I165" s="408">
        <f t="shared" si="463"/>
        <v>0</v>
      </c>
      <c r="J165" s="263"/>
      <c r="K165" s="413"/>
      <c r="L165" s="262">
        <f t="shared" si="464"/>
        <v>205000</v>
      </c>
      <c r="M165" s="410">
        <f t="shared" si="465"/>
        <v>91000</v>
      </c>
      <c r="N165" s="263"/>
      <c r="O165" s="263">
        <v>91000</v>
      </c>
      <c r="P165" s="410">
        <f t="shared" si="466"/>
        <v>12000</v>
      </c>
      <c r="Q165" s="263"/>
      <c r="R165" s="263">
        <v>12000</v>
      </c>
      <c r="S165" s="410">
        <f t="shared" si="467"/>
        <v>60000</v>
      </c>
      <c r="T165" s="263"/>
      <c r="U165" s="263">
        <v>60000</v>
      </c>
      <c r="V165" s="410">
        <f t="shared" si="468"/>
        <v>12000</v>
      </c>
      <c r="W165" s="263"/>
      <c r="X165" s="263">
        <v>12000</v>
      </c>
      <c r="Y165" s="410">
        <f t="shared" si="469"/>
        <v>30000</v>
      </c>
      <c r="Z165" s="263"/>
      <c r="AA165" s="263">
        <v>30000</v>
      </c>
      <c r="AB165" s="262">
        <f t="shared" si="470"/>
        <v>0</v>
      </c>
      <c r="AC165" s="410">
        <f t="shared" si="471"/>
        <v>0</v>
      </c>
      <c r="AD165" s="263"/>
      <c r="AE165" s="263"/>
      <c r="AF165" s="262">
        <f t="shared" si="472"/>
        <v>0</v>
      </c>
      <c r="AG165" s="410">
        <f t="shared" si="473"/>
        <v>0</v>
      </c>
      <c r="AH165" s="263"/>
      <c r="AI165" s="263"/>
      <c r="AJ165" s="262">
        <f t="shared" si="474"/>
        <v>0</v>
      </c>
      <c r="AK165" s="410">
        <f t="shared" si="475"/>
        <v>0</v>
      </c>
      <c r="AL165" s="263"/>
      <c r="AM165" s="263"/>
      <c r="AN165" s="410">
        <f t="shared" si="476"/>
        <v>0</v>
      </c>
      <c r="AO165" s="263"/>
      <c r="AP165" s="263"/>
      <c r="AQ165" s="410">
        <f t="shared" si="477"/>
        <v>0</v>
      </c>
      <c r="AR165" s="263"/>
      <c r="AS165" s="263"/>
      <c r="AT165" s="262">
        <f t="shared" si="478"/>
        <v>0</v>
      </c>
      <c r="AU165" s="410">
        <f t="shared" si="479"/>
        <v>0</v>
      </c>
      <c r="AV165" s="263"/>
      <c r="AW165" s="263"/>
      <c r="AX165" s="410">
        <f t="shared" si="459"/>
        <v>0</v>
      </c>
      <c r="AY165" s="263"/>
      <c r="AZ165" s="263"/>
      <c r="BA165" s="262">
        <f t="shared" si="480"/>
        <v>0</v>
      </c>
      <c r="BB165" s="410">
        <f t="shared" si="481"/>
        <v>0</v>
      </c>
      <c r="BC165" s="263"/>
      <c r="BD165" s="263"/>
    </row>
    <row r="166" spans="1:56" ht="16.5" outlineLevel="3">
      <c r="A166" s="183"/>
      <c r="B166" s="26"/>
      <c r="D166" s="25"/>
      <c r="E166" s="184"/>
      <c r="F166" s="192" t="s">
        <v>779</v>
      </c>
      <c r="G166" s="44" t="s">
        <v>857</v>
      </c>
      <c r="H166" s="260">
        <f t="shared" si="462"/>
        <v>108000</v>
      </c>
      <c r="I166" s="408">
        <f t="shared" si="463"/>
        <v>0</v>
      </c>
      <c r="J166" s="263"/>
      <c r="K166" s="413"/>
      <c r="L166" s="262">
        <f t="shared" si="464"/>
        <v>0</v>
      </c>
      <c r="M166" s="410">
        <f t="shared" si="465"/>
        <v>0</v>
      </c>
      <c r="N166" s="263"/>
      <c r="O166" s="263"/>
      <c r="P166" s="410">
        <f t="shared" si="466"/>
        <v>0</v>
      </c>
      <c r="Q166" s="263"/>
      <c r="R166" s="263"/>
      <c r="S166" s="410">
        <f t="shared" si="467"/>
        <v>0</v>
      </c>
      <c r="T166" s="263"/>
      <c r="U166" s="263"/>
      <c r="V166" s="410">
        <f t="shared" si="468"/>
        <v>0</v>
      </c>
      <c r="W166" s="263"/>
      <c r="X166" s="263"/>
      <c r="Y166" s="410">
        <f t="shared" si="469"/>
        <v>0</v>
      </c>
      <c r="Z166" s="263"/>
      <c r="AA166" s="263"/>
      <c r="AB166" s="262">
        <f t="shared" si="470"/>
        <v>0</v>
      </c>
      <c r="AC166" s="410">
        <f t="shared" si="471"/>
        <v>0</v>
      </c>
      <c r="AD166" s="263"/>
      <c r="AE166" s="263"/>
      <c r="AF166" s="262">
        <f t="shared" si="472"/>
        <v>108000</v>
      </c>
      <c r="AG166" s="410">
        <f t="shared" si="473"/>
        <v>108000</v>
      </c>
      <c r="AH166" s="263"/>
      <c r="AI166" s="263">
        <v>108000</v>
      </c>
      <c r="AJ166" s="262">
        <f t="shared" si="474"/>
        <v>0</v>
      </c>
      <c r="AK166" s="410">
        <f t="shared" si="475"/>
        <v>0</v>
      </c>
      <c r="AL166" s="263"/>
      <c r="AM166" s="263"/>
      <c r="AN166" s="410">
        <f t="shared" si="476"/>
        <v>0</v>
      </c>
      <c r="AO166" s="263"/>
      <c r="AP166" s="263"/>
      <c r="AQ166" s="410">
        <f t="shared" si="477"/>
        <v>0</v>
      </c>
      <c r="AR166" s="263"/>
      <c r="AS166" s="263"/>
      <c r="AT166" s="262">
        <f t="shared" si="478"/>
        <v>0</v>
      </c>
      <c r="AU166" s="410">
        <f t="shared" si="479"/>
        <v>0</v>
      </c>
      <c r="AV166" s="263"/>
      <c r="AW166" s="263"/>
      <c r="AX166" s="410">
        <f t="shared" si="459"/>
        <v>0</v>
      </c>
      <c r="AY166" s="263"/>
      <c r="AZ166" s="263"/>
      <c r="BA166" s="262">
        <f t="shared" si="480"/>
        <v>0</v>
      </c>
      <c r="BB166" s="410">
        <f t="shared" si="481"/>
        <v>0</v>
      </c>
      <c r="BC166" s="263"/>
      <c r="BD166" s="263"/>
    </row>
    <row r="167" spans="1:56" ht="16.5" outlineLevel="1">
      <c r="A167" s="183"/>
      <c r="B167" s="26"/>
      <c r="D167" s="28" t="s">
        <v>512</v>
      </c>
      <c r="E167" s="48" t="s">
        <v>114</v>
      </c>
      <c r="F167" s="49"/>
      <c r="G167" s="185"/>
      <c r="H167" s="260">
        <f t="shared" si="462"/>
        <v>4726000</v>
      </c>
      <c r="I167" s="408">
        <f t="shared" si="463"/>
        <v>0</v>
      </c>
      <c r="J167" s="265">
        <f>SUM(J168,J170,J171,J172,J173)</f>
        <v>0</v>
      </c>
      <c r="K167" s="265">
        <f>SUM(K168,K170,K171,K172,K173)</f>
        <v>0</v>
      </c>
      <c r="L167" s="262">
        <f t="shared" si="464"/>
        <v>3766000</v>
      </c>
      <c r="M167" s="410">
        <f t="shared" si="465"/>
        <v>911000</v>
      </c>
      <c r="N167" s="415">
        <f t="shared" ref="N167" si="573">SUM(N168,N170,N171,N172,N173)</f>
        <v>0</v>
      </c>
      <c r="O167" s="415">
        <f>SUM(O168,O170,O171,O172,O173)</f>
        <v>911000</v>
      </c>
      <c r="P167" s="410">
        <f t="shared" si="466"/>
        <v>824000</v>
      </c>
      <c r="Q167" s="415">
        <f t="shared" ref="Q167" si="574">SUM(Q168,Q170,Q171,Q172,Q173)</f>
        <v>0</v>
      </c>
      <c r="R167" s="415">
        <f>SUM(R168,R170,R171,R172,R173)</f>
        <v>824000</v>
      </c>
      <c r="S167" s="410">
        <f t="shared" si="467"/>
        <v>774000</v>
      </c>
      <c r="T167" s="415">
        <f t="shared" ref="T167" si="575">SUM(T168,T170,T171,T172,T173)</f>
        <v>0</v>
      </c>
      <c r="U167" s="415">
        <f>SUM(U168,U170,U171,U172,U173)</f>
        <v>774000</v>
      </c>
      <c r="V167" s="410">
        <f t="shared" si="468"/>
        <v>552000</v>
      </c>
      <c r="W167" s="415">
        <f t="shared" ref="W167" si="576">SUM(W168,W170,W171,W172,W173)</f>
        <v>0</v>
      </c>
      <c r="X167" s="415">
        <f>SUM(X168,X170,X171,X172,X173)</f>
        <v>552000</v>
      </c>
      <c r="Y167" s="410">
        <f t="shared" si="469"/>
        <v>705000</v>
      </c>
      <c r="Z167" s="415">
        <f t="shared" ref="Z167" si="577">SUM(Z168,Z170,Z171,Z172,Z173)</f>
        <v>0</v>
      </c>
      <c r="AA167" s="415">
        <f>SUM(AA168,AA170,AA171,AA172,AA173)</f>
        <v>705000</v>
      </c>
      <c r="AB167" s="262">
        <f t="shared" si="470"/>
        <v>0</v>
      </c>
      <c r="AC167" s="410">
        <f t="shared" si="471"/>
        <v>0</v>
      </c>
      <c r="AD167" s="415">
        <f t="shared" ref="AD167" si="578">SUM(AD168,AD170,AD171,AD172,AD173)</f>
        <v>0</v>
      </c>
      <c r="AE167" s="415">
        <f>SUM(AE168,AE170,AE171,AE172,AE173)</f>
        <v>0</v>
      </c>
      <c r="AF167" s="262">
        <f t="shared" si="472"/>
        <v>960000</v>
      </c>
      <c r="AG167" s="410">
        <f t="shared" si="473"/>
        <v>960000</v>
      </c>
      <c r="AH167" s="415">
        <f t="shared" ref="AH167" si="579">SUM(AH168,AH170,AH171,AH172,AH173)</f>
        <v>0</v>
      </c>
      <c r="AI167" s="415">
        <f>SUM(AI168,AI170,AI171,AI172,AI173)</f>
        <v>960000</v>
      </c>
      <c r="AJ167" s="262">
        <f t="shared" si="474"/>
        <v>0</v>
      </c>
      <c r="AK167" s="410">
        <f t="shared" si="475"/>
        <v>0</v>
      </c>
      <c r="AL167" s="415">
        <f t="shared" ref="AL167" si="580">SUM(AL168,AL170,AL171,AL172,AL173)</f>
        <v>0</v>
      </c>
      <c r="AM167" s="415">
        <f>SUM(AM168,AM170,AM171,AM172,AM173)</f>
        <v>0</v>
      </c>
      <c r="AN167" s="410">
        <f t="shared" si="476"/>
        <v>0</v>
      </c>
      <c r="AO167" s="415">
        <f t="shared" ref="AO167" si="581">SUM(AO168,AO170,AO171,AO172,AO173)</f>
        <v>0</v>
      </c>
      <c r="AP167" s="415">
        <f>SUM(AP168,AP170,AP171,AP172,AP173)</f>
        <v>0</v>
      </c>
      <c r="AQ167" s="410">
        <f t="shared" si="477"/>
        <v>0</v>
      </c>
      <c r="AR167" s="415">
        <f t="shared" ref="AR167" si="582">SUM(AR168,AR170,AR171,AR172,AR173)</f>
        <v>0</v>
      </c>
      <c r="AS167" s="415">
        <f>SUM(AS168,AS170,AS171,AS172,AS173)</f>
        <v>0</v>
      </c>
      <c r="AT167" s="262">
        <f t="shared" si="478"/>
        <v>0</v>
      </c>
      <c r="AU167" s="410">
        <f t="shared" si="479"/>
        <v>0</v>
      </c>
      <c r="AV167" s="415">
        <f t="shared" ref="AV167" si="583">SUM(AV168,AV170,AV171,AV172,AV173)</f>
        <v>0</v>
      </c>
      <c r="AW167" s="415">
        <f>SUM(AW168,AW170,AW171,AW172,AW173)</f>
        <v>0</v>
      </c>
      <c r="AX167" s="410">
        <f t="shared" si="459"/>
        <v>0</v>
      </c>
      <c r="AY167" s="415">
        <f t="shared" ref="AY167" si="584">SUM(AY168,AY170,AY171,AY172,AY173)</f>
        <v>0</v>
      </c>
      <c r="AZ167" s="415">
        <f>SUM(AZ168,AZ170,AZ171,AZ172,AZ173)</f>
        <v>0</v>
      </c>
      <c r="BA167" s="262">
        <f t="shared" si="480"/>
        <v>0</v>
      </c>
      <c r="BB167" s="410">
        <f t="shared" si="481"/>
        <v>0</v>
      </c>
      <c r="BC167" s="415">
        <f t="shared" ref="BC167" si="585">SUM(BC168,BC170,BC171,BC172,BC173)</f>
        <v>0</v>
      </c>
      <c r="BD167" s="415">
        <f>SUM(BD168,BD170,BD171,BD172,BD173)</f>
        <v>0</v>
      </c>
    </row>
    <row r="168" spans="1:56" ht="16.5" outlineLevel="3">
      <c r="A168" s="183"/>
      <c r="B168" s="26"/>
      <c r="D168" s="25"/>
      <c r="E168" s="184"/>
      <c r="F168" s="192" t="s">
        <v>858</v>
      </c>
      <c r="G168" s="44" t="s">
        <v>859</v>
      </c>
      <c r="H168" s="260">
        <f t="shared" si="462"/>
        <v>3708000</v>
      </c>
      <c r="I168" s="408">
        <f t="shared" si="463"/>
        <v>0</v>
      </c>
      <c r="J168" s="265">
        <f>SUM(J169)</f>
        <v>0</v>
      </c>
      <c r="K168" s="414">
        <f>SUM(K169)</f>
        <v>0</v>
      </c>
      <c r="L168" s="262">
        <f t="shared" si="464"/>
        <v>3708000</v>
      </c>
      <c r="M168" s="410">
        <f t="shared" si="465"/>
        <v>888000</v>
      </c>
      <c r="N168" s="415">
        <f t="shared" ref="N168:AA168" si="586">SUM(N169)</f>
        <v>0</v>
      </c>
      <c r="O168" s="415">
        <f t="shared" si="586"/>
        <v>888000</v>
      </c>
      <c r="P168" s="410">
        <f t="shared" si="466"/>
        <v>816000</v>
      </c>
      <c r="Q168" s="415">
        <f t="shared" si="586"/>
        <v>0</v>
      </c>
      <c r="R168" s="415">
        <f t="shared" si="586"/>
        <v>816000</v>
      </c>
      <c r="S168" s="410">
        <f t="shared" si="467"/>
        <v>756000</v>
      </c>
      <c r="T168" s="415">
        <f t="shared" si="586"/>
        <v>0</v>
      </c>
      <c r="U168" s="415">
        <f t="shared" si="586"/>
        <v>756000</v>
      </c>
      <c r="V168" s="410">
        <f t="shared" si="468"/>
        <v>552000</v>
      </c>
      <c r="W168" s="415">
        <f t="shared" si="586"/>
        <v>0</v>
      </c>
      <c r="X168" s="415">
        <f t="shared" si="586"/>
        <v>552000</v>
      </c>
      <c r="Y168" s="410">
        <f t="shared" si="469"/>
        <v>696000</v>
      </c>
      <c r="Z168" s="415">
        <f t="shared" si="586"/>
        <v>0</v>
      </c>
      <c r="AA168" s="415">
        <f t="shared" si="586"/>
        <v>696000</v>
      </c>
      <c r="AB168" s="262">
        <f t="shared" si="470"/>
        <v>0</v>
      </c>
      <c r="AC168" s="410">
        <f t="shared" si="471"/>
        <v>0</v>
      </c>
      <c r="AD168" s="415">
        <f t="shared" ref="AD168:AE168" si="587">SUM(AD169)</f>
        <v>0</v>
      </c>
      <c r="AE168" s="415">
        <f t="shared" si="587"/>
        <v>0</v>
      </c>
      <c r="AF168" s="262">
        <f t="shared" si="472"/>
        <v>0</v>
      </c>
      <c r="AG168" s="410">
        <f t="shared" si="473"/>
        <v>0</v>
      </c>
      <c r="AH168" s="415">
        <f t="shared" ref="AH168:AI168" si="588">SUM(AH169)</f>
        <v>0</v>
      </c>
      <c r="AI168" s="415">
        <f t="shared" si="588"/>
        <v>0</v>
      </c>
      <c r="AJ168" s="262">
        <f t="shared" si="474"/>
        <v>0</v>
      </c>
      <c r="AK168" s="410">
        <f t="shared" si="475"/>
        <v>0</v>
      </c>
      <c r="AL168" s="415">
        <f t="shared" ref="AL168:AM168" si="589">SUM(AL169)</f>
        <v>0</v>
      </c>
      <c r="AM168" s="415">
        <f t="shared" si="589"/>
        <v>0</v>
      </c>
      <c r="AN168" s="410">
        <f t="shared" si="476"/>
        <v>0</v>
      </c>
      <c r="AO168" s="415">
        <f t="shared" ref="AO168:AP168" si="590">SUM(AO169)</f>
        <v>0</v>
      </c>
      <c r="AP168" s="415">
        <f t="shared" si="590"/>
        <v>0</v>
      </c>
      <c r="AQ168" s="410">
        <f t="shared" si="477"/>
        <v>0</v>
      </c>
      <c r="AR168" s="415">
        <f t="shared" ref="AR168:AS168" si="591">SUM(AR169)</f>
        <v>0</v>
      </c>
      <c r="AS168" s="415">
        <f t="shared" si="591"/>
        <v>0</v>
      </c>
      <c r="AT168" s="262">
        <f t="shared" si="478"/>
        <v>0</v>
      </c>
      <c r="AU168" s="410">
        <f t="shared" si="479"/>
        <v>0</v>
      </c>
      <c r="AV168" s="415">
        <f t="shared" ref="AV168:AW168" si="592">SUM(AV169)</f>
        <v>0</v>
      </c>
      <c r="AW168" s="415">
        <f t="shared" si="592"/>
        <v>0</v>
      </c>
      <c r="AX168" s="410">
        <f t="shared" si="459"/>
        <v>0</v>
      </c>
      <c r="AY168" s="415">
        <f t="shared" ref="AY168:AZ168" si="593">SUM(AY169)</f>
        <v>0</v>
      </c>
      <c r="AZ168" s="415">
        <f t="shared" si="593"/>
        <v>0</v>
      </c>
      <c r="BA168" s="262">
        <f t="shared" si="480"/>
        <v>0</v>
      </c>
      <c r="BB168" s="410">
        <f t="shared" si="481"/>
        <v>0</v>
      </c>
      <c r="BC168" s="415">
        <f t="shared" ref="BC168:BD168" si="594">SUM(BC169)</f>
        <v>0</v>
      </c>
      <c r="BD168" s="415">
        <f t="shared" si="594"/>
        <v>0</v>
      </c>
    </row>
    <row r="169" spans="1:56" ht="16.5" outlineLevel="3">
      <c r="A169" s="183"/>
      <c r="B169" s="26"/>
      <c r="D169" s="25"/>
      <c r="E169" s="184"/>
      <c r="F169" s="192" t="s">
        <v>779</v>
      </c>
      <c r="G169" s="44" t="s">
        <v>860</v>
      </c>
      <c r="H169" s="260">
        <f t="shared" si="462"/>
        <v>3708000</v>
      </c>
      <c r="I169" s="408">
        <f t="shared" si="463"/>
        <v>0</v>
      </c>
      <c r="J169" s="263"/>
      <c r="K169" s="413"/>
      <c r="L169" s="262">
        <f t="shared" si="464"/>
        <v>3708000</v>
      </c>
      <c r="M169" s="410">
        <f t="shared" si="465"/>
        <v>888000</v>
      </c>
      <c r="N169" s="263"/>
      <c r="O169" s="263">
        <v>888000</v>
      </c>
      <c r="P169" s="410">
        <f t="shared" si="466"/>
        <v>816000</v>
      </c>
      <c r="Q169" s="263"/>
      <c r="R169" s="263">
        <v>816000</v>
      </c>
      <c r="S169" s="410">
        <f t="shared" si="467"/>
        <v>756000</v>
      </c>
      <c r="T169" s="263"/>
      <c r="U169" s="263">
        <v>756000</v>
      </c>
      <c r="V169" s="410">
        <f t="shared" si="468"/>
        <v>552000</v>
      </c>
      <c r="W169" s="263"/>
      <c r="X169" s="263">
        <v>552000</v>
      </c>
      <c r="Y169" s="410">
        <f t="shared" si="469"/>
        <v>696000</v>
      </c>
      <c r="Z169" s="263"/>
      <c r="AA169" s="263">
        <v>696000</v>
      </c>
      <c r="AB169" s="262">
        <f t="shared" si="470"/>
        <v>0</v>
      </c>
      <c r="AC169" s="410">
        <f t="shared" si="471"/>
        <v>0</v>
      </c>
      <c r="AD169" s="263"/>
      <c r="AE169" s="263"/>
      <c r="AF169" s="262">
        <f t="shared" si="472"/>
        <v>0</v>
      </c>
      <c r="AG169" s="410">
        <f t="shared" si="473"/>
        <v>0</v>
      </c>
      <c r="AH169" s="263"/>
      <c r="AI169" s="263"/>
      <c r="AJ169" s="262">
        <f t="shared" si="474"/>
        <v>0</v>
      </c>
      <c r="AK169" s="410">
        <f t="shared" si="475"/>
        <v>0</v>
      </c>
      <c r="AL169" s="263"/>
      <c r="AM169" s="263"/>
      <c r="AN169" s="410">
        <f t="shared" si="476"/>
        <v>0</v>
      </c>
      <c r="AO169" s="263"/>
      <c r="AP169" s="263"/>
      <c r="AQ169" s="410">
        <f t="shared" si="477"/>
        <v>0</v>
      </c>
      <c r="AR169" s="263"/>
      <c r="AS169" s="263"/>
      <c r="AT169" s="262">
        <f t="shared" si="478"/>
        <v>0</v>
      </c>
      <c r="AU169" s="410">
        <f t="shared" si="479"/>
        <v>0</v>
      </c>
      <c r="AV169" s="263"/>
      <c r="AW169" s="263"/>
      <c r="AX169" s="410">
        <f t="shared" si="459"/>
        <v>0</v>
      </c>
      <c r="AY169" s="263"/>
      <c r="AZ169" s="263"/>
      <c r="BA169" s="262">
        <f t="shared" si="480"/>
        <v>0</v>
      </c>
      <c r="BB169" s="410">
        <f t="shared" si="481"/>
        <v>0</v>
      </c>
      <c r="BC169" s="263"/>
      <c r="BD169" s="263"/>
    </row>
    <row r="170" spans="1:56" ht="16.5" outlineLevel="2">
      <c r="A170" s="183"/>
      <c r="B170" s="26"/>
      <c r="F170" s="28" t="s">
        <v>513</v>
      </c>
      <c r="G170" s="48" t="s">
        <v>517</v>
      </c>
      <c r="H170" s="260">
        <f t="shared" si="462"/>
        <v>9000</v>
      </c>
      <c r="I170" s="408">
        <f t="shared" si="463"/>
        <v>0</v>
      </c>
      <c r="J170" s="263"/>
      <c r="K170" s="263"/>
      <c r="L170" s="262">
        <f t="shared" si="464"/>
        <v>9000</v>
      </c>
      <c r="M170" s="410">
        <f t="shared" si="465"/>
        <v>0</v>
      </c>
      <c r="N170" s="263"/>
      <c r="O170" s="263"/>
      <c r="P170" s="410">
        <f t="shared" si="466"/>
        <v>0</v>
      </c>
      <c r="Q170" s="263"/>
      <c r="R170" s="263"/>
      <c r="S170" s="410">
        <f t="shared" si="467"/>
        <v>0</v>
      </c>
      <c r="T170" s="263"/>
      <c r="U170" s="263"/>
      <c r="V170" s="410">
        <f t="shared" si="468"/>
        <v>0</v>
      </c>
      <c r="W170" s="263"/>
      <c r="X170" s="263"/>
      <c r="Y170" s="410">
        <f t="shared" si="469"/>
        <v>9000</v>
      </c>
      <c r="Z170" s="263"/>
      <c r="AA170" s="263">
        <v>9000</v>
      </c>
      <c r="AB170" s="262">
        <f t="shared" si="470"/>
        <v>0</v>
      </c>
      <c r="AC170" s="410">
        <f t="shared" si="471"/>
        <v>0</v>
      </c>
      <c r="AD170" s="263"/>
      <c r="AE170" s="263"/>
      <c r="AF170" s="262">
        <f t="shared" si="472"/>
        <v>0</v>
      </c>
      <c r="AG170" s="410">
        <f t="shared" si="473"/>
        <v>0</v>
      </c>
      <c r="AH170" s="263"/>
      <c r="AI170" s="263"/>
      <c r="AJ170" s="262">
        <f t="shared" si="474"/>
        <v>0</v>
      </c>
      <c r="AK170" s="410">
        <f t="shared" si="475"/>
        <v>0</v>
      </c>
      <c r="AL170" s="263"/>
      <c r="AM170" s="263"/>
      <c r="AN170" s="410">
        <f t="shared" si="476"/>
        <v>0</v>
      </c>
      <c r="AO170" s="263"/>
      <c r="AP170" s="263"/>
      <c r="AQ170" s="410">
        <f t="shared" si="477"/>
        <v>0</v>
      </c>
      <c r="AR170" s="263"/>
      <c r="AS170" s="263"/>
      <c r="AT170" s="262">
        <f t="shared" si="478"/>
        <v>0</v>
      </c>
      <c r="AU170" s="410">
        <f t="shared" si="479"/>
        <v>0</v>
      </c>
      <c r="AV170" s="263"/>
      <c r="AW170" s="263"/>
      <c r="AX170" s="410">
        <f t="shared" si="459"/>
        <v>0</v>
      </c>
      <c r="AY170" s="263"/>
      <c r="AZ170" s="263"/>
      <c r="BA170" s="262">
        <f t="shared" si="480"/>
        <v>0</v>
      </c>
      <c r="BB170" s="410">
        <f t="shared" si="481"/>
        <v>0</v>
      </c>
      <c r="BC170" s="263"/>
      <c r="BD170" s="263"/>
    </row>
    <row r="171" spans="1:56" ht="16.5" outlineLevel="2">
      <c r="A171" s="183"/>
      <c r="B171" s="26"/>
      <c r="F171" s="28" t="s">
        <v>514</v>
      </c>
      <c r="G171" s="48" t="s">
        <v>518</v>
      </c>
      <c r="H171" s="260">
        <f t="shared" si="462"/>
        <v>49000</v>
      </c>
      <c r="I171" s="408">
        <f t="shared" si="463"/>
        <v>0</v>
      </c>
      <c r="J171" s="263"/>
      <c r="K171" s="263"/>
      <c r="L171" s="262">
        <f t="shared" si="464"/>
        <v>49000</v>
      </c>
      <c r="M171" s="410">
        <f t="shared" si="465"/>
        <v>23000</v>
      </c>
      <c r="N171" s="263"/>
      <c r="O171" s="263">
        <v>23000</v>
      </c>
      <c r="P171" s="410">
        <f t="shared" si="466"/>
        <v>8000</v>
      </c>
      <c r="Q171" s="263"/>
      <c r="R171" s="263">
        <v>8000</v>
      </c>
      <c r="S171" s="410">
        <f t="shared" si="467"/>
        <v>18000</v>
      </c>
      <c r="T171" s="263"/>
      <c r="U171" s="263">
        <v>18000</v>
      </c>
      <c r="V171" s="410">
        <f t="shared" si="468"/>
        <v>0</v>
      </c>
      <c r="W171" s="263"/>
      <c r="X171" s="263"/>
      <c r="Y171" s="410">
        <f t="shared" si="469"/>
        <v>0</v>
      </c>
      <c r="Z171" s="263"/>
      <c r="AA171" s="263"/>
      <c r="AB171" s="262">
        <f t="shared" si="470"/>
        <v>0</v>
      </c>
      <c r="AC171" s="410">
        <f t="shared" si="471"/>
        <v>0</v>
      </c>
      <c r="AD171" s="263"/>
      <c r="AE171" s="263"/>
      <c r="AF171" s="262">
        <f t="shared" si="472"/>
        <v>0</v>
      </c>
      <c r="AG171" s="410">
        <f t="shared" si="473"/>
        <v>0</v>
      </c>
      <c r="AH171" s="263"/>
      <c r="AI171" s="263"/>
      <c r="AJ171" s="262">
        <f t="shared" si="474"/>
        <v>0</v>
      </c>
      <c r="AK171" s="410">
        <f t="shared" si="475"/>
        <v>0</v>
      </c>
      <c r="AL171" s="263"/>
      <c r="AM171" s="263"/>
      <c r="AN171" s="410">
        <f t="shared" si="476"/>
        <v>0</v>
      </c>
      <c r="AO171" s="263"/>
      <c r="AP171" s="263"/>
      <c r="AQ171" s="410">
        <f t="shared" si="477"/>
        <v>0</v>
      </c>
      <c r="AR171" s="263"/>
      <c r="AS171" s="263"/>
      <c r="AT171" s="262">
        <f t="shared" si="478"/>
        <v>0</v>
      </c>
      <c r="AU171" s="410">
        <f t="shared" si="479"/>
        <v>0</v>
      </c>
      <c r="AV171" s="263"/>
      <c r="AW171" s="263"/>
      <c r="AX171" s="410">
        <f t="shared" si="459"/>
        <v>0</v>
      </c>
      <c r="AY171" s="263"/>
      <c r="AZ171" s="263"/>
      <c r="BA171" s="262">
        <f t="shared" si="480"/>
        <v>0</v>
      </c>
      <c r="BB171" s="410">
        <f t="shared" si="481"/>
        <v>0</v>
      </c>
      <c r="BC171" s="263"/>
      <c r="BD171" s="263"/>
    </row>
    <row r="172" spans="1:56" ht="16.5" outlineLevel="2">
      <c r="A172" s="183"/>
      <c r="B172" s="26"/>
      <c r="F172" s="28" t="s">
        <v>515</v>
      </c>
      <c r="G172" s="48" t="s">
        <v>519</v>
      </c>
      <c r="H172" s="260">
        <f t="shared" si="462"/>
        <v>960000</v>
      </c>
      <c r="I172" s="408">
        <f t="shared" si="463"/>
        <v>0</v>
      </c>
      <c r="J172" s="263"/>
      <c r="K172" s="263"/>
      <c r="L172" s="262">
        <f t="shared" si="464"/>
        <v>0</v>
      </c>
      <c r="M172" s="410">
        <f t="shared" si="465"/>
        <v>0</v>
      </c>
      <c r="N172" s="263"/>
      <c r="O172" s="263"/>
      <c r="P172" s="410">
        <f t="shared" si="466"/>
        <v>0</v>
      </c>
      <c r="Q172" s="263"/>
      <c r="R172" s="263"/>
      <c r="S172" s="410">
        <f t="shared" si="467"/>
        <v>0</v>
      </c>
      <c r="T172" s="263"/>
      <c r="U172" s="263"/>
      <c r="V172" s="410">
        <f t="shared" si="468"/>
        <v>0</v>
      </c>
      <c r="W172" s="263"/>
      <c r="X172" s="263"/>
      <c r="Y172" s="410">
        <f t="shared" si="469"/>
        <v>0</v>
      </c>
      <c r="Z172" s="263"/>
      <c r="AA172" s="263"/>
      <c r="AB172" s="262">
        <f t="shared" si="470"/>
        <v>0</v>
      </c>
      <c r="AC172" s="410">
        <f t="shared" si="471"/>
        <v>0</v>
      </c>
      <c r="AD172" s="263"/>
      <c r="AE172" s="263"/>
      <c r="AF172" s="262">
        <f t="shared" si="472"/>
        <v>960000</v>
      </c>
      <c r="AG172" s="410">
        <f t="shared" si="473"/>
        <v>960000</v>
      </c>
      <c r="AH172" s="263"/>
      <c r="AI172" s="263">
        <v>960000</v>
      </c>
      <c r="AJ172" s="262">
        <f t="shared" si="474"/>
        <v>0</v>
      </c>
      <c r="AK172" s="410">
        <f t="shared" si="475"/>
        <v>0</v>
      </c>
      <c r="AL172" s="263"/>
      <c r="AM172" s="263"/>
      <c r="AN172" s="410">
        <f t="shared" si="476"/>
        <v>0</v>
      </c>
      <c r="AO172" s="263"/>
      <c r="AP172" s="263"/>
      <c r="AQ172" s="410">
        <f t="shared" si="477"/>
        <v>0</v>
      </c>
      <c r="AR172" s="263"/>
      <c r="AS172" s="263"/>
      <c r="AT172" s="262">
        <f t="shared" si="478"/>
        <v>0</v>
      </c>
      <c r="AU172" s="410">
        <f t="shared" si="479"/>
        <v>0</v>
      </c>
      <c r="AV172" s="263"/>
      <c r="AW172" s="263"/>
      <c r="AX172" s="410">
        <f t="shared" si="459"/>
        <v>0</v>
      </c>
      <c r="AY172" s="263"/>
      <c r="AZ172" s="263"/>
      <c r="BA172" s="262">
        <f t="shared" si="480"/>
        <v>0</v>
      </c>
      <c r="BB172" s="410">
        <f t="shared" si="481"/>
        <v>0</v>
      </c>
      <c r="BC172" s="263"/>
      <c r="BD172" s="263"/>
    </row>
    <row r="173" spans="1:56" ht="16.5" outlineLevel="2">
      <c r="A173" s="183"/>
      <c r="B173" s="24"/>
      <c r="C173" s="193"/>
      <c r="D173" s="24"/>
      <c r="F173" s="28" t="s">
        <v>516</v>
      </c>
      <c r="G173" s="48" t="s">
        <v>520</v>
      </c>
      <c r="H173" s="260">
        <f t="shared" si="462"/>
        <v>0</v>
      </c>
      <c r="I173" s="408">
        <f t="shared" si="463"/>
        <v>0</v>
      </c>
      <c r="J173" s="265">
        <f>SUM(J174)</f>
        <v>0</v>
      </c>
      <c r="K173" s="265">
        <f>SUM(K174)</f>
        <v>0</v>
      </c>
      <c r="L173" s="262">
        <f t="shared" si="464"/>
        <v>0</v>
      </c>
      <c r="M173" s="410">
        <f t="shared" si="465"/>
        <v>0</v>
      </c>
      <c r="N173" s="415">
        <f t="shared" ref="N173:AA173" si="595">SUM(N174)</f>
        <v>0</v>
      </c>
      <c r="O173" s="415">
        <f t="shared" si="595"/>
        <v>0</v>
      </c>
      <c r="P173" s="410">
        <f t="shared" si="466"/>
        <v>0</v>
      </c>
      <c r="Q173" s="415">
        <f t="shared" si="595"/>
        <v>0</v>
      </c>
      <c r="R173" s="415">
        <f t="shared" si="595"/>
        <v>0</v>
      </c>
      <c r="S173" s="410">
        <f t="shared" si="467"/>
        <v>0</v>
      </c>
      <c r="T173" s="415">
        <f t="shared" si="595"/>
        <v>0</v>
      </c>
      <c r="U173" s="415">
        <f t="shared" si="595"/>
        <v>0</v>
      </c>
      <c r="V173" s="410">
        <f t="shared" si="468"/>
        <v>0</v>
      </c>
      <c r="W173" s="415">
        <f t="shared" si="595"/>
        <v>0</v>
      </c>
      <c r="X173" s="415">
        <f t="shared" si="595"/>
        <v>0</v>
      </c>
      <c r="Y173" s="410">
        <f t="shared" si="469"/>
        <v>0</v>
      </c>
      <c r="Z173" s="415">
        <f t="shared" si="595"/>
        <v>0</v>
      </c>
      <c r="AA173" s="415">
        <f t="shared" si="595"/>
        <v>0</v>
      </c>
      <c r="AB173" s="262">
        <f t="shared" si="470"/>
        <v>0</v>
      </c>
      <c r="AC173" s="410">
        <f t="shared" si="471"/>
        <v>0</v>
      </c>
      <c r="AD173" s="415">
        <f t="shared" ref="AD173:AE173" si="596">SUM(AD174)</f>
        <v>0</v>
      </c>
      <c r="AE173" s="415">
        <f t="shared" si="596"/>
        <v>0</v>
      </c>
      <c r="AF173" s="262">
        <f t="shared" si="472"/>
        <v>0</v>
      </c>
      <c r="AG173" s="410">
        <f t="shared" si="473"/>
        <v>0</v>
      </c>
      <c r="AH173" s="415">
        <f t="shared" ref="AH173:AI173" si="597">SUM(AH174)</f>
        <v>0</v>
      </c>
      <c r="AI173" s="415">
        <f t="shared" si="597"/>
        <v>0</v>
      </c>
      <c r="AJ173" s="262">
        <f t="shared" si="474"/>
        <v>0</v>
      </c>
      <c r="AK173" s="410">
        <f t="shared" si="475"/>
        <v>0</v>
      </c>
      <c r="AL173" s="415">
        <f t="shared" ref="AL173:AM173" si="598">SUM(AL174)</f>
        <v>0</v>
      </c>
      <c r="AM173" s="415">
        <f t="shared" si="598"/>
        <v>0</v>
      </c>
      <c r="AN173" s="410">
        <f t="shared" si="476"/>
        <v>0</v>
      </c>
      <c r="AO173" s="415">
        <f t="shared" ref="AO173:AP173" si="599">SUM(AO174)</f>
        <v>0</v>
      </c>
      <c r="AP173" s="415">
        <f t="shared" si="599"/>
        <v>0</v>
      </c>
      <c r="AQ173" s="410">
        <f t="shared" si="477"/>
        <v>0</v>
      </c>
      <c r="AR173" s="415">
        <f t="shared" ref="AR173:AS173" si="600">SUM(AR174)</f>
        <v>0</v>
      </c>
      <c r="AS173" s="415">
        <f t="shared" si="600"/>
        <v>0</v>
      </c>
      <c r="AT173" s="262">
        <f t="shared" si="478"/>
        <v>0</v>
      </c>
      <c r="AU173" s="410">
        <f t="shared" si="479"/>
        <v>0</v>
      </c>
      <c r="AV173" s="415">
        <f t="shared" ref="AV173:AW173" si="601">SUM(AV174)</f>
        <v>0</v>
      </c>
      <c r="AW173" s="415">
        <f t="shared" si="601"/>
        <v>0</v>
      </c>
      <c r="AX173" s="410">
        <f t="shared" si="459"/>
        <v>0</v>
      </c>
      <c r="AY173" s="415">
        <f t="shared" ref="AY173:AZ173" si="602">SUM(AY174)</f>
        <v>0</v>
      </c>
      <c r="AZ173" s="415">
        <f t="shared" si="602"/>
        <v>0</v>
      </c>
      <c r="BA173" s="262">
        <f t="shared" si="480"/>
        <v>0</v>
      </c>
      <c r="BB173" s="410">
        <f t="shared" si="481"/>
        <v>0</v>
      </c>
      <c r="BC173" s="415">
        <f t="shared" ref="BC173:BD173" si="603">SUM(BC174)</f>
        <v>0</v>
      </c>
      <c r="BD173" s="415">
        <f t="shared" si="603"/>
        <v>0</v>
      </c>
    </row>
    <row r="174" spans="1:56" ht="16.5" outlineLevel="3">
      <c r="A174" s="183"/>
      <c r="B174" s="26"/>
      <c r="D174" s="25"/>
      <c r="E174" s="184"/>
      <c r="F174" s="192" t="s">
        <v>778</v>
      </c>
      <c r="G174" s="44" t="s">
        <v>861</v>
      </c>
      <c r="H174" s="260">
        <f t="shared" si="462"/>
        <v>0</v>
      </c>
      <c r="I174" s="408">
        <f t="shared" si="463"/>
        <v>0</v>
      </c>
      <c r="J174" s="263"/>
      <c r="K174" s="413"/>
      <c r="L174" s="262">
        <f t="shared" si="464"/>
        <v>0</v>
      </c>
      <c r="M174" s="410">
        <f t="shared" si="465"/>
        <v>0</v>
      </c>
      <c r="N174" s="263"/>
      <c r="O174" s="263"/>
      <c r="P174" s="410">
        <f t="shared" si="466"/>
        <v>0</v>
      </c>
      <c r="Q174" s="263"/>
      <c r="R174" s="263"/>
      <c r="S174" s="410">
        <f t="shared" si="467"/>
        <v>0</v>
      </c>
      <c r="T174" s="263"/>
      <c r="U174" s="263"/>
      <c r="V174" s="410">
        <f t="shared" si="468"/>
        <v>0</v>
      </c>
      <c r="W174" s="263"/>
      <c r="X174" s="263"/>
      <c r="Y174" s="410">
        <f t="shared" si="469"/>
        <v>0</v>
      </c>
      <c r="Z174" s="263"/>
      <c r="AA174" s="263"/>
      <c r="AB174" s="262">
        <f t="shared" si="470"/>
        <v>0</v>
      </c>
      <c r="AC174" s="410">
        <f t="shared" si="471"/>
        <v>0</v>
      </c>
      <c r="AD174" s="263"/>
      <c r="AE174" s="263"/>
      <c r="AF174" s="262">
        <f t="shared" si="472"/>
        <v>0</v>
      </c>
      <c r="AG174" s="410">
        <f t="shared" si="473"/>
        <v>0</v>
      </c>
      <c r="AH174" s="263"/>
      <c r="AI174" s="263"/>
      <c r="AJ174" s="262">
        <f t="shared" si="474"/>
        <v>0</v>
      </c>
      <c r="AK174" s="410">
        <f t="shared" si="475"/>
        <v>0</v>
      </c>
      <c r="AL174" s="263"/>
      <c r="AM174" s="263"/>
      <c r="AN174" s="410">
        <f t="shared" si="476"/>
        <v>0</v>
      </c>
      <c r="AO174" s="263"/>
      <c r="AP174" s="263"/>
      <c r="AQ174" s="410">
        <f t="shared" si="477"/>
        <v>0</v>
      </c>
      <c r="AR174" s="263"/>
      <c r="AS174" s="263"/>
      <c r="AT174" s="262">
        <f t="shared" si="478"/>
        <v>0</v>
      </c>
      <c r="AU174" s="410">
        <f t="shared" si="479"/>
        <v>0</v>
      </c>
      <c r="AV174" s="263"/>
      <c r="AW174" s="263"/>
      <c r="AX174" s="410">
        <f t="shared" si="459"/>
        <v>0</v>
      </c>
      <c r="AY174" s="263"/>
      <c r="AZ174" s="263"/>
      <c r="BA174" s="262">
        <f t="shared" si="480"/>
        <v>0</v>
      </c>
      <c r="BB174" s="410">
        <f t="shared" si="481"/>
        <v>0</v>
      </c>
      <c r="BC174" s="263"/>
      <c r="BD174" s="263"/>
    </row>
    <row r="175" spans="1:56" s="182" customFormat="1" ht="16.5">
      <c r="A175" s="177"/>
      <c r="B175" s="24" t="s">
        <v>521</v>
      </c>
      <c r="C175" s="16" t="s">
        <v>392</v>
      </c>
      <c r="D175" s="17"/>
      <c r="E175" s="189"/>
      <c r="F175" s="190"/>
      <c r="G175" s="189"/>
      <c r="H175" s="260">
        <f t="shared" si="462"/>
        <v>14080000</v>
      </c>
      <c r="I175" s="408">
        <f t="shared" si="463"/>
        <v>0</v>
      </c>
      <c r="J175" s="264">
        <f>SUM(J176,J180)</f>
        <v>0</v>
      </c>
      <c r="K175" s="264">
        <f>SUM(K176,K180)</f>
        <v>0</v>
      </c>
      <c r="L175" s="262">
        <f t="shared" si="464"/>
        <v>0</v>
      </c>
      <c r="M175" s="410">
        <f t="shared" si="465"/>
        <v>0</v>
      </c>
      <c r="N175" s="412">
        <f>SUM(N176,N180)</f>
        <v>0</v>
      </c>
      <c r="O175" s="412">
        <f t="shared" ref="O175" si="604">SUM(O176,O180)</f>
        <v>0</v>
      </c>
      <c r="P175" s="410">
        <f t="shared" si="466"/>
        <v>0</v>
      </c>
      <c r="Q175" s="412">
        <f>SUM(Q176,Q180)</f>
        <v>0</v>
      </c>
      <c r="R175" s="412">
        <f t="shared" ref="R175" si="605">SUM(R176,R180)</f>
        <v>0</v>
      </c>
      <c r="S175" s="410">
        <f t="shared" si="467"/>
        <v>0</v>
      </c>
      <c r="T175" s="412">
        <f>SUM(T176,T180)</f>
        <v>0</v>
      </c>
      <c r="U175" s="412">
        <f t="shared" ref="U175" si="606">SUM(U176,U180)</f>
        <v>0</v>
      </c>
      <c r="V175" s="410">
        <f t="shared" si="468"/>
        <v>0</v>
      </c>
      <c r="W175" s="412">
        <f>SUM(W176,W180)</f>
        <v>0</v>
      </c>
      <c r="X175" s="412">
        <f t="shared" ref="X175" si="607">SUM(X176,X180)</f>
        <v>0</v>
      </c>
      <c r="Y175" s="410">
        <f t="shared" si="469"/>
        <v>0</v>
      </c>
      <c r="Z175" s="412">
        <f>SUM(Z176,Z180)</f>
        <v>0</v>
      </c>
      <c r="AA175" s="412">
        <f t="shared" ref="AA175" si="608">SUM(AA176,AA180)</f>
        <v>0</v>
      </c>
      <c r="AB175" s="262">
        <f t="shared" si="470"/>
        <v>0</v>
      </c>
      <c r="AC175" s="410">
        <f t="shared" si="471"/>
        <v>0</v>
      </c>
      <c r="AD175" s="412">
        <f>SUM(AD176,AD180)</f>
        <v>0</v>
      </c>
      <c r="AE175" s="412">
        <f t="shared" ref="AE175" si="609">SUM(AE176,AE180)</f>
        <v>0</v>
      </c>
      <c r="AF175" s="262">
        <f t="shared" si="472"/>
        <v>0</v>
      </c>
      <c r="AG175" s="410">
        <f t="shared" si="473"/>
        <v>0</v>
      </c>
      <c r="AH175" s="412">
        <f>SUM(AH176,AH180)</f>
        <v>0</v>
      </c>
      <c r="AI175" s="412">
        <f t="shared" ref="AI175" si="610">SUM(AI176,AI180)</f>
        <v>0</v>
      </c>
      <c r="AJ175" s="262">
        <f t="shared" si="474"/>
        <v>0</v>
      </c>
      <c r="AK175" s="410">
        <f t="shared" si="475"/>
        <v>0</v>
      </c>
      <c r="AL175" s="412">
        <f>SUM(AL176,AL180)</f>
        <v>0</v>
      </c>
      <c r="AM175" s="412">
        <f t="shared" ref="AM175" si="611">SUM(AM176,AM180)</f>
        <v>0</v>
      </c>
      <c r="AN175" s="410">
        <f t="shared" si="476"/>
        <v>0</v>
      </c>
      <c r="AO175" s="412">
        <f>SUM(AO176,AO180)</f>
        <v>0</v>
      </c>
      <c r="AP175" s="412">
        <f t="shared" ref="AP175" si="612">SUM(AP176,AP180)</f>
        <v>0</v>
      </c>
      <c r="AQ175" s="410">
        <f t="shared" si="477"/>
        <v>0</v>
      </c>
      <c r="AR175" s="412">
        <f>SUM(AR176,AR180)</f>
        <v>0</v>
      </c>
      <c r="AS175" s="412">
        <f t="shared" ref="AS175" si="613">SUM(AS176,AS180)</f>
        <v>0</v>
      </c>
      <c r="AT175" s="262">
        <f t="shared" si="478"/>
        <v>0</v>
      </c>
      <c r="AU175" s="410">
        <f t="shared" si="479"/>
        <v>0</v>
      </c>
      <c r="AV175" s="412">
        <f>SUM(AV176,AV180)</f>
        <v>0</v>
      </c>
      <c r="AW175" s="412">
        <f t="shared" ref="AW175" si="614">SUM(AW176,AW180)</f>
        <v>0</v>
      </c>
      <c r="AX175" s="410">
        <f t="shared" si="459"/>
        <v>0</v>
      </c>
      <c r="AY175" s="412">
        <f>SUM(AY176,AY180)</f>
        <v>0</v>
      </c>
      <c r="AZ175" s="412">
        <f t="shared" ref="AZ175" si="615">SUM(AZ176,AZ180)</f>
        <v>0</v>
      </c>
      <c r="BA175" s="262">
        <f t="shared" si="480"/>
        <v>14080000</v>
      </c>
      <c r="BB175" s="410">
        <f t="shared" si="481"/>
        <v>14080000</v>
      </c>
      <c r="BC175" s="412">
        <f>SUM(BC176,BC180)</f>
        <v>0</v>
      </c>
      <c r="BD175" s="412">
        <f t="shared" ref="BD175" si="616">SUM(BD176,BD180)</f>
        <v>14080000</v>
      </c>
    </row>
    <row r="176" spans="1:56" ht="16.5" outlineLevel="1">
      <c r="A176" s="183"/>
      <c r="B176" s="25"/>
      <c r="C176" s="184"/>
      <c r="D176" s="28" t="s">
        <v>523</v>
      </c>
      <c r="E176" s="48" t="s">
        <v>522</v>
      </c>
      <c r="F176" s="49"/>
      <c r="G176" s="185"/>
      <c r="H176" s="260">
        <f t="shared" si="462"/>
        <v>13320000</v>
      </c>
      <c r="I176" s="408">
        <f t="shared" si="463"/>
        <v>0</v>
      </c>
      <c r="J176" s="265">
        <f>SUM(J177:J179)</f>
        <v>0</v>
      </c>
      <c r="K176" s="265">
        <f>SUM(K177:K179)</f>
        <v>0</v>
      </c>
      <c r="L176" s="262">
        <f t="shared" si="464"/>
        <v>0</v>
      </c>
      <c r="M176" s="410">
        <f t="shared" si="465"/>
        <v>0</v>
      </c>
      <c r="N176" s="415">
        <f>SUM(N177:N179)</f>
        <v>0</v>
      </c>
      <c r="O176" s="415">
        <f t="shared" ref="O176" si="617">SUM(O177:O179)</f>
        <v>0</v>
      </c>
      <c r="P176" s="410">
        <f t="shared" si="466"/>
        <v>0</v>
      </c>
      <c r="Q176" s="415">
        <f>SUM(Q177:Q179)</f>
        <v>0</v>
      </c>
      <c r="R176" s="415">
        <f t="shared" ref="R176" si="618">SUM(R177:R179)</f>
        <v>0</v>
      </c>
      <c r="S176" s="410">
        <f t="shared" si="467"/>
        <v>0</v>
      </c>
      <c r="T176" s="415">
        <f>SUM(T177:T179)</f>
        <v>0</v>
      </c>
      <c r="U176" s="415">
        <f t="shared" ref="U176" si="619">SUM(U177:U179)</f>
        <v>0</v>
      </c>
      <c r="V176" s="410">
        <f t="shared" si="468"/>
        <v>0</v>
      </c>
      <c r="W176" s="415">
        <f>SUM(W177:W179)</f>
        <v>0</v>
      </c>
      <c r="X176" s="415">
        <f t="shared" ref="X176" si="620">SUM(X177:X179)</f>
        <v>0</v>
      </c>
      <c r="Y176" s="410">
        <f t="shared" si="469"/>
        <v>0</v>
      </c>
      <c r="Z176" s="415">
        <f>SUM(Z177:Z179)</f>
        <v>0</v>
      </c>
      <c r="AA176" s="415">
        <f t="shared" ref="AA176" si="621">SUM(AA177:AA179)</f>
        <v>0</v>
      </c>
      <c r="AB176" s="262">
        <f t="shared" si="470"/>
        <v>0</v>
      </c>
      <c r="AC176" s="410">
        <f t="shared" si="471"/>
        <v>0</v>
      </c>
      <c r="AD176" s="415">
        <f>SUM(AD177:AD179)</f>
        <v>0</v>
      </c>
      <c r="AE176" s="415">
        <f t="shared" ref="AE176" si="622">SUM(AE177:AE179)</f>
        <v>0</v>
      </c>
      <c r="AF176" s="262">
        <f t="shared" si="472"/>
        <v>0</v>
      </c>
      <c r="AG176" s="410">
        <f t="shared" si="473"/>
        <v>0</v>
      </c>
      <c r="AH176" s="415">
        <f>SUM(AH177:AH179)</f>
        <v>0</v>
      </c>
      <c r="AI176" s="415">
        <f t="shared" ref="AI176" si="623">SUM(AI177:AI179)</f>
        <v>0</v>
      </c>
      <c r="AJ176" s="262">
        <f t="shared" si="474"/>
        <v>0</v>
      </c>
      <c r="AK176" s="410">
        <f t="shared" si="475"/>
        <v>0</v>
      </c>
      <c r="AL176" s="415">
        <f>SUM(AL177:AL179)</f>
        <v>0</v>
      </c>
      <c r="AM176" s="415">
        <f t="shared" ref="AM176" si="624">SUM(AM177:AM179)</f>
        <v>0</v>
      </c>
      <c r="AN176" s="410">
        <f t="shared" si="476"/>
        <v>0</v>
      </c>
      <c r="AO176" s="415">
        <f>SUM(AO177:AO179)</f>
        <v>0</v>
      </c>
      <c r="AP176" s="415">
        <f t="shared" ref="AP176" si="625">SUM(AP177:AP179)</f>
        <v>0</v>
      </c>
      <c r="AQ176" s="410">
        <f t="shared" si="477"/>
        <v>0</v>
      </c>
      <c r="AR176" s="415">
        <f>SUM(AR177:AR179)</f>
        <v>0</v>
      </c>
      <c r="AS176" s="415">
        <f t="shared" ref="AS176" si="626">SUM(AS177:AS179)</f>
        <v>0</v>
      </c>
      <c r="AT176" s="262">
        <f t="shared" si="478"/>
        <v>0</v>
      </c>
      <c r="AU176" s="410">
        <f t="shared" si="479"/>
        <v>0</v>
      </c>
      <c r="AV176" s="415">
        <f>SUM(AV177:AV179)</f>
        <v>0</v>
      </c>
      <c r="AW176" s="415">
        <f t="shared" ref="AW176" si="627">SUM(AW177:AW179)</f>
        <v>0</v>
      </c>
      <c r="AX176" s="410">
        <f t="shared" si="459"/>
        <v>0</v>
      </c>
      <c r="AY176" s="415">
        <f>SUM(AY177:AY179)</f>
        <v>0</v>
      </c>
      <c r="AZ176" s="415">
        <f t="shared" ref="AZ176" si="628">SUM(AZ177:AZ179)</f>
        <v>0</v>
      </c>
      <c r="BA176" s="262">
        <f t="shared" si="480"/>
        <v>13320000</v>
      </c>
      <c r="BB176" s="410">
        <f t="shared" si="481"/>
        <v>13320000</v>
      </c>
      <c r="BC176" s="415">
        <f>SUM(BC177:BC179)</f>
        <v>0</v>
      </c>
      <c r="BD176" s="415">
        <f t="shared" ref="BD176" si="629">SUM(BD177:BD179)</f>
        <v>13320000</v>
      </c>
    </row>
    <row r="177" spans="1:56" ht="16.5" outlineLevel="3">
      <c r="A177" s="183"/>
      <c r="B177" s="26"/>
      <c r="D177" s="25"/>
      <c r="E177" s="184"/>
      <c r="F177" s="192" t="s">
        <v>778</v>
      </c>
      <c r="G177" s="44" t="s">
        <v>862</v>
      </c>
      <c r="H177" s="260">
        <f t="shared" si="462"/>
        <v>13320000</v>
      </c>
      <c r="I177" s="408">
        <f t="shared" si="463"/>
        <v>0</v>
      </c>
      <c r="J177" s="263"/>
      <c r="K177" s="413"/>
      <c r="L177" s="262">
        <f t="shared" si="464"/>
        <v>0</v>
      </c>
      <c r="M177" s="410">
        <f t="shared" si="465"/>
        <v>0</v>
      </c>
      <c r="N177" s="263"/>
      <c r="O177" s="263"/>
      <c r="P177" s="410">
        <f t="shared" si="466"/>
        <v>0</v>
      </c>
      <c r="Q177" s="263"/>
      <c r="R177" s="263"/>
      <c r="S177" s="410">
        <f t="shared" si="467"/>
        <v>0</v>
      </c>
      <c r="T177" s="263"/>
      <c r="U177" s="263"/>
      <c r="V177" s="410">
        <f t="shared" si="468"/>
        <v>0</v>
      </c>
      <c r="W177" s="263"/>
      <c r="X177" s="263"/>
      <c r="Y177" s="410">
        <f t="shared" si="469"/>
        <v>0</v>
      </c>
      <c r="Z177" s="263"/>
      <c r="AA177" s="263"/>
      <c r="AB177" s="262">
        <f t="shared" si="470"/>
        <v>0</v>
      </c>
      <c r="AC177" s="410">
        <f t="shared" si="471"/>
        <v>0</v>
      </c>
      <c r="AD177" s="263"/>
      <c r="AE177" s="263"/>
      <c r="AF177" s="262">
        <f t="shared" si="472"/>
        <v>0</v>
      </c>
      <c r="AG177" s="410">
        <f t="shared" si="473"/>
        <v>0</v>
      </c>
      <c r="AH177" s="263"/>
      <c r="AI177" s="263"/>
      <c r="AJ177" s="262">
        <f t="shared" si="474"/>
        <v>0</v>
      </c>
      <c r="AK177" s="410">
        <f t="shared" si="475"/>
        <v>0</v>
      </c>
      <c r="AL177" s="263"/>
      <c r="AM177" s="263"/>
      <c r="AN177" s="410">
        <f t="shared" si="476"/>
        <v>0</v>
      </c>
      <c r="AO177" s="263"/>
      <c r="AP177" s="263"/>
      <c r="AQ177" s="410">
        <f t="shared" si="477"/>
        <v>0</v>
      </c>
      <c r="AR177" s="263"/>
      <c r="AS177" s="263"/>
      <c r="AT177" s="262">
        <f t="shared" si="478"/>
        <v>0</v>
      </c>
      <c r="AU177" s="410">
        <f t="shared" si="479"/>
        <v>0</v>
      </c>
      <c r="AV177" s="263"/>
      <c r="AW177" s="263"/>
      <c r="AX177" s="410">
        <f t="shared" si="459"/>
        <v>0</v>
      </c>
      <c r="AY177" s="263"/>
      <c r="AZ177" s="263"/>
      <c r="BA177" s="262">
        <f t="shared" si="480"/>
        <v>13320000</v>
      </c>
      <c r="BB177" s="410">
        <f t="shared" si="481"/>
        <v>13320000</v>
      </c>
      <c r="BC177" s="263"/>
      <c r="BD177" s="263">
        <v>13320000</v>
      </c>
    </row>
    <row r="178" spans="1:56" ht="16.5" outlineLevel="3">
      <c r="A178" s="183"/>
      <c r="B178" s="26"/>
      <c r="D178" s="25"/>
      <c r="E178" s="184"/>
      <c r="F178" s="192" t="s">
        <v>779</v>
      </c>
      <c r="G178" s="44" t="s">
        <v>863</v>
      </c>
      <c r="H178" s="260">
        <f t="shared" si="462"/>
        <v>0</v>
      </c>
      <c r="I178" s="408">
        <f t="shared" si="463"/>
        <v>0</v>
      </c>
      <c r="J178" s="263"/>
      <c r="K178" s="413"/>
      <c r="L178" s="262">
        <f t="shared" si="464"/>
        <v>0</v>
      </c>
      <c r="M178" s="410">
        <f t="shared" si="465"/>
        <v>0</v>
      </c>
      <c r="N178" s="263"/>
      <c r="O178" s="263"/>
      <c r="P178" s="410">
        <f t="shared" si="466"/>
        <v>0</v>
      </c>
      <c r="Q178" s="263"/>
      <c r="R178" s="263"/>
      <c r="S178" s="410">
        <f t="shared" si="467"/>
        <v>0</v>
      </c>
      <c r="T178" s="263"/>
      <c r="U178" s="263"/>
      <c r="V178" s="410">
        <f t="shared" si="468"/>
        <v>0</v>
      </c>
      <c r="W178" s="263"/>
      <c r="X178" s="263"/>
      <c r="Y178" s="410">
        <f t="shared" si="469"/>
        <v>0</v>
      </c>
      <c r="Z178" s="263"/>
      <c r="AA178" s="263"/>
      <c r="AB178" s="262">
        <f t="shared" si="470"/>
        <v>0</v>
      </c>
      <c r="AC178" s="410">
        <f t="shared" si="471"/>
        <v>0</v>
      </c>
      <c r="AD178" s="263"/>
      <c r="AE178" s="263"/>
      <c r="AF178" s="262">
        <f t="shared" si="472"/>
        <v>0</v>
      </c>
      <c r="AG178" s="410">
        <f t="shared" si="473"/>
        <v>0</v>
      </c>
      <c r="AH178" s="263"/>
      <c r="AI178" s="263"/>
      <c r="AJ178" s="262">
        <f t="shared" si="474"/>
        <v>0</v>
      </c>
      <c r="AK178" s="410">
        <f t="shared" si="475"/>
        <v>0</v>
      </c>
      <c r="AL178" s="263"/>
      <c r="AM178" s="263"/>
      <c r="AN178" s="410">
        <f t="shared" si="476"/>
        <v>0</v>
      </c>
      <c r="AO178" s="263"/>
      <c r="AP178" s="263"/>
      <c r="AQ178" s="410">
        <f t="shared" si="477"/>
        <v>0</v>
      </c>
      <c r="AR178" s="263"/>
      <c r="AS178" s="263"/>
      <c r="AT178" s="262">
        <f t="shared" si="478"/>
        <v>0</v>
      </c>
      <c r="AU178" s="410">
        <f t="shared" si="479"/>
        <v>0</v>
      </c>
      <c r="AV178" s="263"/>
      <c r="AW178" s="263"/>
      <c r="AX178" s="410">
        <f t="shared" si="459"/>
        <v>0</v>
      </c>
      <c r="AY178" s="263"/>
      <c r="AZ178" s="263"/>
      <c r="BA178" s="262">
        <f t="shared" si="480"/>
        <v>0</v>
      </c>
      <c r="BB178" s="410">
        <f t="shared" si="481"/>
        <v>0</v>
      </c>
      <c r="BC178" s="263"/>
      <c r="BD178" s="263"/>
    </row>
    <row r="179" spans="1:56" ht="16.5" outlineLevel="3">
      <c r="A179" s="183"/>
      <c r="B179" s="26"/>
      <c r="D179" s="25"/>
      <c r="E179" s="184"/>
      <c r="F179" s="192" t="s">
        <v>776</v>
      </c>
      <c r="G179" s="44" t="s">
        <v>864</v>
      </c>
      <c r="H179" s="260">
        <f t="shared" si="462"/>
        <v>0</v>
      </c>
      <c r="I179" s="408">
        <f t="shared" si="463"/>
        <v>0</v>
      </c>
      <c r="J179" s="263"/>
      <c r="K179" s="413"/>
      <c r="L179" s="262">
        <f t="shared" si="464"/>
        <v>0</v>
      </c>
      <c r="M179" s="410">
        <f t="shared" si="465"/>
        <v>0</v>
      </c>
      <c r="N179" s="263"/>
      <c r="O179" s="263"/>
      <c r="P179" s="410">
        <f t="shared" si="466"/>
        <v>0</v>
      </c>
      <c r="Q179" s="263"/>
      <c r="R179" s="263"/>
      <c r="S179" s="410">
        <f t="shared" si="467"/>
        <v>0</v>
      </c>
      <c r="T179" s="263"/>
      <c r="U179" s="263"/>
      <c r="V179" s="410">
        <f t="shared" si="468"/>
        <v>0</v>
      </c>
      <c r="W179" s="263"/>
      <c r="X179" s="263"/>
      <c r="Y179" s="410">
        <f t="shared" si="469"/>
        <v>0</v>
      </c>
      <c r="Z179" s="263"/>
      <c r="AA179" s="263"/>
      <c r="AB179" s="262">
        <f t="shared" si="470"/>
        <v>0</v>
      </c>
      <c r="AC179" s="410">
        <f t="shared" si="471"/>
        <v>0</v>
      </c>
      <c r="AD179" s="263"/>
      <c r="AE179" s="263"/>
      <c r="AF179" s="262">
        <f t="shared" si="472"/>
        <v>0</v>
      </c>
      <c r="AG179" s="410">
        <f t="shared" si="473"/>
        <v>0</v>
      </c>
      <c r="AH179" s="263"/>
      <c r="AI179" s="263"/>
      <c r="AJ179" s="262">
        <f t="shared" si="474"/>
        <v>0</v>
      </c>
      <c r="AK179" s="410">
        <f t="shared" si="475"/>
        <v>0</v>
      </c>
      <c r="AL179" s="263"/>
      <c r="AM179" s="263"/>
      <c r="AN179" s="410">
        <f t="shared" si="476"/>
        <v>0</v>
      </c>
      <c r="AO179" s="263"/>
      <c r="AP179" s="263"/>
      <c r="AQ179" s="410">
        <f t="shared" si="477"/>
        <v>0</v>
      </c>
      <c r="AR179" s="263"/>
      <c r="AS179" s="263"/>
      <c r="AT179" s="262">
        <f t="shared" si="478"/>
        <v>0</v>
      </c>
      <c r="AU179" s="410">
        <f t="shared" si="479"/>
        <v>0</v>
      </c>
      <c r="AV179" s="263"/>
      <c r="AW179" s="263"/>
      <c r="AX179" s="410">
        <f t="shared" si="459"/>
        <v>0</v>
      </c>
      <c r="AY179" s="263"/>
      <c r="AZ179" s="263"/>
      <c r="BA179" s="262">
        <f t="shared" si="480"/>
        <v>0</v>
      </c>
      <c r="BB179" s="410">
        <f t="shared" si="481"/>
        <v>0</v>
      </c>
      <c r="BC179" s="263"/>
      <c r="BD179" s="263"/>
    </row>
    <row r="180" spans="1:56" ht="16.5" outlineLevel="1">
      <c r="A180" s="183"/>
      <c r="B180" s="26"/>
      <c r="D180" s="28" t="s">
        <v>524</v>
      </c>
      <c r="E180" s="48" t="s">
        <v>393</v>
      </c>
      <c r="F180" s="49"/>
      <c r="G180" s="185"/>
      <c r="H180" s="260">
        <f t="shared" si="462"/>
        <v>760000</v>
      </c>
      <c r="I180" s="408">
        <f t="shared" si="463"/>
        <v>0</v>
      </c>
      <c r="J180" s="265">
        <f>SUM(J181,J183)</f>
        <v>0</v>
      </c>
      <c r="K180" s="265">
        <f>SUM(K181,K183)</f>
        <v>0</v>
      </c>
      <c r="L180" s="262">
        <f t="shared" si="464"/>
        <v>0</v>
      </c>
      <c r="M180" s="410">
        <f t="shared" si="465"/>
        <v>0</v>
      </c>
      <c r="N180" s="415">
        <f>SUM(N181,N183)</f>
        <v>0</v>
      </c>
      <c r="O180" s="415">
        <f t="shared" ref="O180" si="630">SUM(O181,O183)</f>
        <v>0</v>
      </c>
      <c r="P180" s="410">
        <f t="shared" si="466"/>
        <v>0</v>
      </c>
      <c r="Q180" s="415">
        <f>SUM(Q181,Q183)</f>
        <v>0</v>
      </c>
      <c r="R180" s="415">
        <f t="shared" ref="R180" si="631">SUM(R181,R183)</f>
        <v>0</v>
      </c>
      <c r="S180" s="410">
        <f t="shared" si="467"/>
        <v>0</v>
      </c>
      <c r="T180" s="415">
        <f>SUM(T181,T183)</f>
        <v>0</v>
      </c>
      <c r="U180" s="415">
        <f t="shared" ref="U180" si="632">SUM(U181,U183)</f>
        <v>0</v>
      </c>
      <c r="V180" s="410">
        <f t="shared" si="468"/>
        <v>0</v>
      </c>
      <c r="W180" s="415">
        <f>SUM(W181,W183)</f>
        <v>0</v>
      </c>
      <c r="X180" s="415">
        <f t="shared" ref="X180" si="633">SUM(X181,X183)</f>
        <v>0</v>
      </c>
      <c r="Y180" s="410">
        <f t="shared" si="469"/>
        <v>0</v>
      </c>
      <c r="Z180" s="415">
        <f>SUM(Z181,Z183)</f>
        <v>0</v>
      </c>
      <c r="AA180" s="415">
        <f t="shared" ref="AA180" si="634">SUM(AA181,AA183)</f>
        <v>0</v>
      </c>
      <c r="AB180" s="262">
        <f t="shared" si="470"/>
        <v>0</v>
      </c>
      <c r="AC180" s="410">
        <f t="shared" si="471"/>
        <v>0</v>
      </c>
      <c r="AD180" s="415">
        <f>SUM(AD181,AD183)</f>
        <v>0</v>
      </c>
      <c r="AE180" s="415">
        <f t="shared" ref="AE180" si="635">SUM(AE181,AE183)</f>
        <v>0</v>
      </c>
      <c r="AF180" s="262">
        <f t="shared" si="472"/>
        <v>0</v>
      </c>
      <c r="AG180" s="410">
        <f t="shared" si="473"/>
        <v>0</v>
      </c>
      <c r="AH180" s="415">
        <f>SUM(AH181,AH183)</f>
        <v>0</v>
      </c>
      <c r="AI180" s="415">
        <f t="shared" ref="AI180" si="636">SUM(AI181,AI183)</f>
        <v>0</v>
      </c>
      <c r="AJ180" s="262">
        <f t="shared" si="474"/>
        <v>0</v>
      </c>
      <c r="AK180" s="410">
        <f t="shared" si="475"/>
        <v>0</v>
      </c>
      <c r="AL180" s="415">
        <f>SUM(AL181,AL183)</f>
        <v>0</v>
      </c>
      <c r="AM180" s="415">
        <f t="shared" ref="AM180" si="637">SUM(AM181,AM183)</f>
        <v>0</v>
      </c>
      <c r="AN180" s="410">
        <f t="shared" si="476"/>
        <v>0</v>
      </c>
      <c r="AO180" s="415">
        <f>SUM(AO181,AO183)</f>
        <v>0</v>
      </c>
      <c r="AP180" s="415">
        <f t="shared" ref="AP180" si="638">SUM(AP181,AP183)</f>
        <v>0</v>
      </c>
      <c r="AQ180" s="410">
        <f t="shared" si="477"/>
        <v>0</v>
      </c>
      <c r="AR180" s="415">
        <f>SUM(AR181,AR183)</f>
        <v>0</v>
      </c>
      <c r="AS180" s="415">
        <f t="shared" ref="AS180" si="639">SUM(AS181,AS183)</f>
        <v>0</v>
      </c>
      <c r="AT180" s="262">
        <f t="shared" si="478"/>
        <v>0</v>
      </c>
      <c r="AU180" s="410">
        <f t="shared" si="479"/>
        <v>0</v>
      </c>
      <c r="AV180" s="415">
        <f>SUM(AV181,AV183)</f>
        <v>0</v>
      </c>
      <c r="AW180" s="415">
        <f t="shared" ref="AW180" si="640">SUM(AW181,AW183)</f>
        <v>0</v>
      </c>
      <c r="AX180" s="410">
        <f t="shared" si="459"/>
        <v>0</v>
      </c>
      <c r="AY180" s="415">
        <f>SUM(AY181,AY183)</f>
        <v>0</v>
      </c>
      <c r="AZ180" s="415">
        <f t="shared" ref="AZ180" si="641">SUM(AZ181,AZ183)</f>
        <v>0</v>
      </c>
      <c r="BA180" s="262">
        <f t="shared" si="480"/>
        <v>760000</v>
      </c>
      <c r="BB180" s="410">
        <f t="shared" si="481"/>
        <v>760000</v>
      </c>
      <c r="BC180" s="415">
        <f>SUM(BC181,BC183)</f>
        <v>0</v>
      </c>
      <c r="BD180" s="415">
        <f t="shared" ref="BD180" si="642">SUM(BD181,BD183)</f>
        <v>760000</v>
      </c>
    </row>
    <row r="181" spans="1:56" ht="16.5" outlineLevel="2">
      <c r="A181" s="183"/>
      <c r="B181" s="26"/>
      <c r="D181" s="25"/>
      <c r="E181" s="184"/>
      <c r="F181" s="28" t="s">
        <v>525</v>
      </c>
      <c r="G181" s="48" t="s">
        <v>394</v>
      </c>
      <c r="H181" s="260">
        <f t="shared" si="462"/>
        <v>60000</v>
      </c>
      <c r="I181" s="408">
        <f t="shared" si="463"/>
        <v>0</v>
      </c>
      <c r="J181" s="265">
        <f>SUM(J182)</f>
        <v>0</v>
      </c>
      <c r="K181" s="265">
        <f>SUM(K182)</f>
        <v>0</v>
      </c>
      <c r="L181" s="262">
        <f t="shared" si="464"/>
        <v>0</v>
      </c>
      <c r="M181" s="410">
        <f t="shared" si="465"/>
        <v>0</v>
      </c>
      <c r="N181" s="415">
        <f>SUM(N182)</f>
        <v>0</v>
      </c>
      <c r="O181" s="415">
        <f t="shared" ref="O181" si="643">SUM(O182)</f>
        <v>0</v>
      </c>
      <c r="P181" s="410">
        <f t="shared" si="466"/>
        <v>0</v>
      </c>
      <c r="Q181" s="415">
        <f>SUM(Q182)</f>
        <v>0</v>
      </c>
      <c r="R181" s="415">
        <f t="shared" ref="R181" si="644">SUM(R182)</f>
        <v>0</v>
      </c>
      <c r="S181" s="410">
        <f t="shared" si="467"/>
        <v>0</v>
      </c>
      <c r="T181" s="415">
        <f>SUM(T182)</f>
        <v>0</v>
      </c>
      <c r="U181" s="415">
        <f t="shared" ref="U181" si="645">SUM(U182)</f>
        <v>0</v>
      </c>
      <c r="V181" s="410">
        <f t="shared" si="468"/>
        <v>0</v>
      </c>
      <c r="W181" s="415">
        <f>SUM(W182)</f>
        <v>0</v>
      </c>
      <c r="X181" s="415">
        <f t="shared" ref="X181" si="646">SUM(X182)</f>
        <v>0</v>
      </c>
      <c r="Y181" s="410">
        <f t="shared" si="469"/>
        <v>0</v>
      </c>
      <c r="Z181" s="415">
        <f>SUM(Z182)</f>
        <v>0</v>
      </c>
      <c r="AA181" s="415">
        <f t="shared" ref="AA181" si="647">SUM(AA182)</f>
        <v>0</v>
      </c>
      <c r="AB181" s="262">
        <f t="shared" si="470"/>
        <v>0</v>
      </c>
      <c r="AC181" s="410">
        <f t="shared" si="471"/>
        <v>0</v>
      </c>
      <c r="AD181" s="415">
        <f>SUM(AD182)</f>
        <v>0</v>
      </c>
      <c r="AE181" s="415">
        <f t="shared" ref="AE181" si="648">SUM(AE182)</f>
        <v>0</v>
      </c>
      <c r="AF181" s="262">
        <f t="shared" si="472"/>
        <v>0</v>
      </c>
      <c r="AG181" s="410">
        <f t="shared" si="473"/>
        <v>0</v>
      </c>
      <c r="AH181" s="415">
        <f>SUM(AH182)</f>
        <v>0</v>
      </c>
      <c r="AI181" s="415">
        <f t="shared" ref="AI181" si="649">SUM(AI182)</f>
        <v>0</v>
      </c>
      <c r="AJ181" s="262">
        <f t="shared" si="474"/>
        <v>0</v>
      </c>
      <c r="AK181" s="410">
        <f t="shared" si="475"/>
        <v>0</v>
      </c>
      <c r="AL181" s="415">
        <f>SUM(AL182)</f>
        <v>0</v>
      </c>
      <c r="AM181" s="415">
        <f t="shared" ref="AM181" si="650">SUM(AM182)</f>
        <v>0</v>
      </c>
      <c r="AN181" s="410">
        <f t="shared" si="476"/>
        <v>0</v>
      </c>
      <c r="AO181" s="415">
        <f>SUM(AO182)</f>
        <v>0</v>
      </c>
      <c r="AP181" s="415">
        <f t="shared" ref="AP181" si="651">SUM(AP182)</f>
        <v>0</v>
      </c>
      <c r="AQ181" s="410">
        <f t="shared" si="477"/>
        <v>0</v>
      </c>
      <c r="AR181" s="415">
        <f>SUM(AR182)</f>
        <v>0</v>
      </c>
      <c r="AS181" s="415">
        <f t="shared" ref="AS181" si="652">SUM(AS182)</f>
        <v>0</v>
      </c>
      <c r="AT181" s="262">
        <f t="shared" si="478"/>
        <v>0</v>
      </c>
      <c r="AU181" s="410">
        <f t="shared" si="479"/>
        <v>0</v>
      </c>
      <c r="AV181" s="415">
        <f>SUM(AV182)</f>
        <v>0</v>
      </c>
      <c r="AW181" s="415">
        <f t="shared" ref="AW181" si="653">SUM(AW182)</f>
        <v>0</v>
      </c>
      <c r="AX181" s="410">
        <f t="shared" si="459"/>
        <v>0</v>
      </c>
      <c r="AY181" s="415">
        <f>SUM(AY182)</f>
        <v>0</v>
      </c>
      <c r="AZ181" s="415">
        <f t="shared" ref="AZ181" si="654">SUM(AZ182)</f>
        <v>0</v>
      </c>
      <c r="BA181" s="262">
        <f t="shared" si="480"/>
        <v>60000</v>
      </c>
      <c r="BB181" s="410">
        <f t="shared" si="481"/>
        <v>60000</v>
      </c>
      <c r="BC181" s="415">
        <f>SUM(BC182)</f>
        <v>0</v>
      </c>
      <c r="BD181" s="415">
        <f t="shared" ref="BD181" si="655">SUM(BD182)</f>
        <v>60000</v>
      </c>
    </row>
    <row r="182" spans="1:56" ht="16.5" outlineLevel="3">
      <c r="A182" s="183"/>
      <c r="B182" s="26"/>
      <c r="D182" s="25"/>
      <c r="E182" s="184"/>
      <c r="F182" s="192" t="s">
        <v>778</v>
      </c>
      <c r="G182" s="44" t="s">
        <v>865</v>
      </c>
      <c r="H182" s="260">
        <f t="shared" si="462"/>
        <v>60000</v>
      </c>
      <c r="I182" s="408">
        <f t="shared" si="463"/>
        <v>0</v>
      </c>
      <c r="J182" s="263"/>
      <c r="K182" s="413"/>
      <c r="L182" s="262">
        <f t="shared" si="464"/>
        <v>0</v>
      </c>
      <c r="M182" s="410">
        <f t="shared" si="465"/>
        <v>0</v>
      </c>
      <c r="N182" s="263"/>
      <c r="O182" s="263"/>
      <c r="P182" s="410">
        <f t="shared" si="466"/>
        <v>0</v>
      </c>
      <c r="Q182" s="263"/>
      <c r="R182" s="263"/>
      <c r="S182" s="410">
        <f t="shared" si="467"/>
        <v>0</v>
      </c>
      <c r="T182" s="263"/>
      <c r="U182" s="263"/>
      <c r="V182" s="410">
        <f t="shared" si="468"/>
        <v>0</v>
      </c>
      <c r="W182" s="263"/>
      <c r="X182" s="263"/>
      <c r="Y182" s="410">
        <f t="shared" si="469"/>
        <v>0</v>
      </c>
      <c r="Z182" s="263"/>
      <c r="AA182" s="263"/>
      <c r="AB182" s="262">
        <f t="shared" si="470"/>
        <v>0</v>
      </c>
      <c r="AC182" s="410">
        <f t="shared" si="471"/>
        <v>0</v>
      </c>
      <c r="AD182" s="263"/>
      <c r="AE182" s="263"/>
      <c r="AF182" s="262">
        <f t="shared" si="472"/>
        <v>0</v>
      </c>
      <c r="AG182" s="410">
        <f t="shared" si="473"/>
        <v>0</v>
      </c>
      <c r="AH182" s="263"/>
      <c r="AI182" s="263"/>
      <c r="AJ182" s="262">
        <f t="shared" si="474"/>
        <v>0</v>
      </c>
      <c r="AK182" s="410">
        <f t="shared" si="475"/>
        <v>0</v>
      </c>
      <c r="AL182" s="263"/>
      <c r="AM182" s="263"/>
      <c r="AN182" s="410">
        <f t="shared" si="476"/>
        <v>0</v>
      </c>
      <c r="AO182" s="263"/>
      <c r="AP182" s="263"/>
      <c r="AQ182" s="410">
        <f t="shared" si="477"/>
        <v>0</v>
      </c>
      <c r="AR182" s="263"/>
      <c r="AS182" s="263"/>
      <c r="AT182" s="262">
        <f t="shared" si="478"/>
        <v>0</v>
      </c>
      <c r="AU182" s="410">
        <f t="shared" si="479"/>
        <v>0</v>
      </c>
      <c r="AV182" s="263"/>
      <c r="AW182" s="263"/>
      <c r="AX182" s="410">
        <f t="shared" si="459"/>
        <v>0</v>
      </c>
      <c r="AY182" s="263"/>
      <c r="AZ182" s="263"/>
      <c r="BA182" s="262">
        <f t="shared" si="480"/>
        <v>60000</v>
      </c>
      <c r="BB182" s="410">
        <f t="shared" si="481"/>
        <v>60000</v>
      </c>
      <c r="BC182" s="263"/>
      <c r="BD182" s="263">
        <v>60000</v>
      </c>
    </row>
    <row r="183" spans="1:56" ht="16.5" outlineLevel="2">
      <c r="A183" s="183"/>
      <c r="B183" s="24"/>
      <c r="C183" s="193"/>
      <c r="F183" s="28" t="s">
        <v>526</v>
      </c>
      <c r="G183" s="48" t="s">
        <v>395</v>
      </c>
      <c r="H183" s="260">
        <f t="shared" si="462"/>
        <v>700000</v>
      </c>
      <c r="I183" s="408">
        <f t="shared" si="463"/>
        <v>0</v>
      </c>
      <c r="J183" s="265">
        <f>SUM(J184:J187)</f>
        <v>0</v>
      </c>
      <c r="K183" s="265">
        <f>SUM(K184:K187)</f>
        <v>0</v>
      </c>
      <c r="L183" s="262">
        <f t="shared" si="464"/>
        <v>0</v>
      </c>
      <c r="M183" s="410">
        <f t="shared" si="465"/>
        <v>0</v>
      </c>
      <c r="N183" s="415">
        <f>SUM(N184:N187)</f>
        <v>0</v>
      </c>
      <c r="O183" s="415">
        <f t="shared" ref="O183" si="656">SUM(O184:O187)</f>
        <v>0</v>
      </c>
      <c r="P183" s="410">
        <f t="shared" si="466"/>
        <v>0</v>
      </c>
      <c r="Q183" s="415">
        <f>SUM(Q184:Q187)</f>
        <v>0</v>
      </c>
      <c r="R183" s="415">
        <f t="shared" ref="R183" si="657">SUM(R184:R187)</f>
        <v>0</v>
      </c>
      <c r="S183" s="410">
        <f t="shared" si="467"/>
        <v>0</v>
      </c>
      <c r="T183" s="415">
        <f>SUM(T184:T187)</f>
        <v>0</v>
      </c>
      <c r="U183" s="415">
        <f t="shared" ref="U183" si="658">SUM(U184:U187)</f>
        <v>0</v>
      </c>
      <c r="V183" s="410">
        <f t="shared" si="468"/>
        <v>0</v>
      </c>
      <c r="W183" s="415">
        <f>SUM(W184:W187)</f>
        <v>0</v>
      </c>
      <c r="X183" s="415">
        <f t="shared" ref="X183" si="659">SUM(X184:X187)</f>
        <v>0</v>
      </c>
      <c r="Y183" s="410">
        <f t="shared" si="469"/>
        <v>0</v>
      </c>
      <c r="Z183" s="415">
        <f>SUM(Z184:Z187)</f>
        <v>0</v>
      </c>
      <c r="AA183" s="415">
        <f t="shared" ref="AA183" si="660">SUM(AA184:AA187)</f>
        <v>0</v>
      </c>
      <c r="AB183" s="262">
        <f t="shared" si="470"/>
        <v>0</v>
      </c>
      <c r="AC183" s="410">
        <f t="shared" si="471"/>
        <v>0</v>
      </c>
      <c r="AD183" s="415">
        <f>SUM(AD184:AD187)</f>
        <v>0</v>
      </c>
      <c r="AE183" s="415">
        <f t="shared" ref="AE183" si="661">SUM(AE184:AE187)</f>
        <v>0</v>
      </c>
      <c r="AF183" s="262">
        <f t="shared" si="472"/>
        <v>0</v>
      </c>
      <c r="AG183" s="410">
        <f t="shared" si="473"/>
        <v>0</v>
      </c>
      <c r="AH183" s="415">
        <f>SUM(AH184:AH187)</f>
        <v>0</v>
      </c>
      <c r="AI183" s="415">
        <f t="shared" ref="AI183" si="662">SUM(AI184:AI187)</f>
        <v>0</v>
      </c>
      <c r="AJ183" s="262">
        <f t="shared" si="474"/>
        <v>0</v>
      </c>
      <c r="AK183" s="410">
        <f t="shared" si="475"/>
        <v>0</v>
      </c>
      <c r="AL183" s="415">
        <f>SUM(AL184:AL187)</f>
        <v>0</v>
      </c>
      <c r="AM183" s="415">
        <f t="shared" ref="AM183" si="663">SUM(AM184:AM187)</f>
        <v>0</v>
      </c>
      <c r="AN183" s="410">
        <f t="shared" si="476"/>
        <v>0</v>
      </c>
      <c r="AO183" s="415">
        <f>SUM(AO184:AO187)</f>
        <v>0</v>
      </c>
      <c r="AP183" s="415">
        <f t="shared" ref="AP183" si="664">SUM(AP184:AP187)</f>
        <v>0</v>
      </c>
      <c r="AQ183" s="410">
        <f t="shared" si="477"/>
        <v>0</v>
      </c>
      <c r="AR183" s="415">
        <f>SUM(AR184:AR187)</f>
        <v>0</v>
      </c>
      <c r="AS183" s="415">
        <f t="shared" ref="AS183" si="665">SUM(AS184:AS187)</f>
        <v>0</v>
      </c>
      <c r="AT183" s="262">
        <f t="shared" si="478"/>
        <v>0</v>
      </c>
      <c r="AU183" s="410">
        <f t="shared" si="479"/>
        <v>0</v>
      </c>
      <c r="AV183" s="415">
        <f>SUM(AV184:AV187)</f>
        <v>0</v>
      </c>
      <c r="AW183" s="415">
        <f t="shared" ref="AW183" si="666">SUM(AW184:AW187)</f>
        <v>0</v>
      </c>
      <c r="AX183" s="410">
        <f t="shared" si="459"/>
        <v>0</v>
      </c>
      <c r="AY183" s="415">
        <f>SUM(AY184:AY187)</f>
        <v>0</v>
      </c>
      <c r="AZ183" s="415">
        <f t="shared" ref="AZ183" si="667">SUM(AZ184:AZ187)</f>
        <v>0</v>
      </c>
      <c r="BA183" s="262">
        <f t="shared" si="480"/>
        <v>700000</v>
      </c>
      <c r="BB183" s="410">
        <f t="shared" si="481"/>
        <v>700000</v>
      </c>
      <c r="BC183" s="415">
        <f>SUM(BC184:BC187)</f>
        <v>0</v>
      </c>
      <c r="BD183" s="415">
        <f t="shared" ref="BD183" si="668">SUM(BD184:BD187)</f>
        <v>700000</v>
      </c>
    </row>
    <row r="184" spans="1:56" ht="16.5" outlineLevel="3">
      <c r="A184" s="183"/>
      <c r="B184" s="26"/>
      <c r="D184" s="25"/>
      <c r="E184" s="184"/>
      <c r="F184" s="192" t="s">
        <v>778</v>
      </c>
      <c r="G184" s="44" t="s">
        <v>866</v>
      </c>
      <c r="H184" s="260">
        <f t="shared" si="462"/>
        <v>600000</v>
      </c>
      <c r="I184" s="408">
        <f t="shared" si="463"/>
        <v>0</v>
      </c>
      <c r="J184" s="263"/>
      <c r="K184" s="413"/>
      <c r="L184" s="262">
        <f t="shared" si="464"/>
        <v>0</v>
      </c>
      <c r="M184" s="410">
        <f t="shared" si="465"/>
        <v>0</v>
      </c>
      <c r="N184" s="263"/>
      <c r="O184" s="263"/>
      <c r="P184" s="410">
        <f t="shared" si="466"/>
        <v>0</v>
      </c>
      <c r="Q184" s="263"/>
      <c r="R184" s="263"/>
      <c r="S184" s="410">
        <f t="shared" si="467"/>
        <v>0</v>
      </c>
      <c r="T184" s="263"/>
      <c r="U184" s="263"/>
      <c r="V184" s="410">
        <f t="shared" si="468"/>
        <v>0</v>
      </c>
      <c r="W184" s="263"/>
      <c r="X184" s="263"/>
      <c r="Y184" s="410">
        <f t="shared" si="469"/>
        <v>0</v>
      </c>
      <c r="Z184" s="263"/>
      <c r="AA184" s="263"/>
      <c r="AB184" s="262">
        <f t="shared" si="470"/>
        <v>0</v>
      </c>
      <c r="AC184" s="410">
        <f t="shared" si="471"/>
        <v>0</v>
      </c>
      <c r="AD184" s="263"/>
      <c r="AE184" s="263"/>
      <c r="AF184" s="262">
        <f t="shared" si="472"/>
        <v>0</v>
      </c>
      <c r="AG184" s="410">
        <f t="shared" si="473"/>
        <v>0</v>
      </c>
      <c r="AH184" s="263"/>
      <c r="AI184" s="263"/>
      <c r="AJ184" s="262">
        <f t="shared" si="474"/>
        <v>0</v>
      </c>
      <c r="AK184" s="410">
        <f t="shared" si="475"/>
        <v>0</v>
      </c>
      <c r="AL184" s="263"/>
      <c r="AM184" s="263"/>
      <c r="AN184" s="410">
        <f t="shared" si="476"/>
        <v>0</v>
      </c>
      <c r="AO184" s="263"/>
      <c r="AP184" s="263"/>
      <c r="AQ184" s="410">
        <f t="shared" si="477"/>
        <v>0</v>
      </c>
      <c r="AR184" s="263"/>
      <c r="AS184" s="263"/>
      <c r="AT184" s="262">
        <f t="shared" si="478"/>
        <v>0</v>
      </c>
      <c r="AU184" s="410">
        <f t="shared" si="479"/>
        <v>0</v>
      </c>
      <c r="AV184" s="263"/>
      <c r="AW184" s="263"/>
      <c r="AX184" s="410">
        <f t="shared" si="459"/>
        <v>0</v>
      </c>
      <c r="AY184" s="263"/>
      <c r="AZ184" s="263"/>
      <c r="BA184" s="262">
        <f t="shared" si="480"/>
        <v>600000</v>
      </c>
      <c r="BB184" s="410">
        <f t="shared" si="481"/>
        <v>600000</v>
      </c>
      <c r="BC184" s="263"/>
      <c r="BD184" s="263">
        <v>600000</v>
      </c>
    </row>
    <row r="185" spans="1:56" ht="16.5" outlineLevel="3">
      <c r="A185" s="183"/>
      <c r="B185" s="26"/>
      <c r="D185" s="25"/>
      <c r="E185" s="184"/>
      <c r="F185" s="192" t="s">
        <v>779</v>
      </c>
      <c r="G185" s="44" t="s">
        <v>830</v>
      </c>
      <c r="H185" s="260">
        <f t="shared" si="462"/>
        <v>0</v>
      </c>
      <c r="I185" s="408">
        <f t="shared" si="463"/>
        <v>0</v>
      </c>
      <c r="J185" s="263"/>
      <c r="K185" s="413"/>
      <c r="L185" s="262">
        <f t="shared" si="464"/>
        <v>0</v>
      </c>
      <c r="M185" s="410">
        <f t="shared" si="465"/>
        <v>0</v>
      </c>
      <c r="N185" s="263"/>
      <c r="O185" s="263"/>
      <c r="P185" s="410">
        <f t="shared" si="466"/>
        <v>0</v>
      </c>
      <c r="Q185" s="263"/>
      <c r="R185" s="263"/>
      <c r="S185" s="410">
        <f t="shared" si="467"/>
        <v>0</v>
      </c>
      <c r="T185" s="263"/>
      <c r="U185" s="263"/>
      <c r="V185" s="410">
        <f t="shared" si="468"/>
        <v>0</v>
      </c>
      <c r="W185" s="263"/>
      <c r="X185" s="263"/>
      <c r="Y185" s="410">
        <f t="shared" si="469"/>
        <v>0</v>
      </c>
      <c r="Z185" s="263"/>
      <c r="AA185" s="263"/>
      <c r="AB185" s="262">
        <f t="shared" si="470"/>
        <v>0</v>
      </c>
      <c r="AC185" s="410">
        <f t="shared" si="471"/>
        <v>0</v>
      </c>
      <c r="AD185" s="263"/>
      <c r="AE185" s="263"/>
      <c r="AF185" s="262">
        <f t="shared" si="472"/>
        <v>0</v>
      </c>
      <c r="AG185" s="410">
        <f t="shared" si="473"/>
        <v>0</v>
      </c>
      <c r="AH185" s="263"/>
      <c r="AI185" s="263"/>
      <c r="AJ185" s="262">
        <f t="shared" si="474"/>
        <v>0</v>
      </c>
      <c r="AK185" s="410">
        <f t="shared" si="475"/>
        <v>0</v>
      </c>
      <c r="AL185" s="263"/>
      <c r="AM185" s="263"/>
      <c r="AN185" s="410">
        <f t="shared" si="476"/>
        <v>0</v>
      </c>
      <c r="AO185" s="263"/>
      <c r="AP185" s="263"/>
      <c r="AQ185" s="410">
        <f t="shared" si="477"/>
        <v>0</v>
      </c>
      <c r="AR185" s="263"/>
      <c r="AS185" s="263"/>
      <c r="AT185" s="262">
        <f t="shared" si="478"/>
        <v>0</v>
      </c>
      <c r="AU185" s="410">
        <f t="shared" si="479"/>
        <v>0</v>
      </c>
      <c r="AV185" s="263"/>
      <c r="AW185" s="263"/>
      <c r="AX185" s="410">
        <f t="shared" si="459"/>
        <v>0</v>
      </c>
      <c r="AY185" s="263"/>
      <c r="AZ185" s="263"/>
      <c r="BA185" s="262">
        <f t="shared" si="480"/>
        <v>0</v>
      </c>
      <c r="BB185" s="410">
        <f t="shared" si="481"/>
        <v>0</v>
      </c>
      <c r="BC185" s="263"/>
      <c r="BD185" s="263"/>
    </row>
    <row r="186" spans="1:56" ht="16.5" outlineLevel="3">
      <c r="A186" s="183"/>
      <c r="B186" s="26"/>
      <c r="D186" s="25"/>
      <c r="E186" s="184"/>
      <c r="F186" s="192" t="s">
        <v>780</v>
      </c>
      <c r="G186" s="44" t="s">
        <v>868</v>
      </c>
      <c r="H186" s="260">
        <f t="shared" si="462"/>
        <v>0</v>
      </c>
      <c r="I186" s="408">
        <f t="shared" si="463"/>
        <v>0</v>
      </c>
      <c r="J186" s="263"/>
      <c r="K186" s="413"/>
      <c r="L186" s="262">
        <f t="shared" si="464"/>
        <v>0</v>
      </c>
      <c r="M186" s="410">
        <f t="shared" si="465"/>
        <v>0</v>
      </c>
      <c r="N186" s="263"/>
      <c r="O186" s="263"/>
      <c r="P186" s="410">
        <f t="shared" si="466"/>
        <v>0</v>
      </c>
      <c r="Q186" s="263"/>
      <c r="R186" s="263"/>
      <c r="S186" s="410">
        <f t="shared" si="467"/>
        <v>0</v>
      </c>
      <c r="T186" s="263"/>
      <c r="U186" s="263"/>
      <c r="V186" s="410">
        <f t="shared" si="468"/>
        <v>0</v>
      </c>
      <c r="W186" s="263"/>
      <c r="X186" s="263"/>
      <c r="Y186" s="410">
        <f t="shared" si="469"/>
        <v>0</v>
      </c>
      <c r="Z186" s="263"/>
      <c r="AA186" s="263"/>
      <c r="AB186" s="262">
        <f t="shared" si="470"/>
        <v>0</v>
      </c>
      <c r="AC186" s="410">
        <f t="shared" si="471"/>
        <v>0</v>
      </c>
      <c r="AD186" s="263"/>
      <c r="AE186" s="263"/>
      <c r="AF186" s="262">
        <f t="shared" si="472"/>
        <v>0</v>
      </c>
      <c r="AG186" s="410">
        <f t="shared" si="473"/>
        <v>0</v>
      </c>
      <c r="AH186" s="263"/>
      <c r="AI186" s="263"/>
      <c r="AJ186" s="262">
        <f t="shared" si="474"/>
        <v>0</v>
      </c>
      <c r="AK186" s="410">
        <f t="shared" si="475"/>
        <v>0</v>
      </c>
      <c r="AL186" s="263"/>
      <c r="AM186" s="263"/>
      <c r="AN186" s="410">
        <f t="shared" si="476"/>
        <v>0</v>
      </c>
      <c r="AO186" s="263"/>
      <c r="AP186" s="263"/>
      <c r="AQ186" s="410">
        <f t="shared" si="477"/>
        <v>0</v>
      </c>
      <c r="AR186" s="263"/>
      <c r="AS186" s="263"/>
      <c r="AT186" s="262">
        <f t="shared" si="478"/>
        <v>0</v>
      </c>
      <c r="AU186" s="410">
        <f t="shared" si="479"/>
        <v>0</v>
      </c>
      <c r="AV186" s="263"/>
      <c r="AW186" s="263"/>
      <c r="AX186" s="410">
        <f t="shared" si="459"/>
        <v>0</v>
      </c>
      <c r="AY186" s="263"/>
      <c r="AZ186" s="263"/>
      <c r="BA186" s="262">
        <f t="shared" si="480"/>
        <v>0</v>
      </c>
      <c r="BB186" s="410">
        <f t="shared" si="481"/>
        <v>0</v>
      </c>
      <c r="BC186" s="263"/>
      <c r="BD186" s="263"/>
    </row>
    <row r="187" spans="1:56" ht="16.5" outlineLevel="3">
      <c r="A187" s="183"/>
      <c r="B187" s="26"/>
      <c r="D187" s="25"/>
      <c r="E187" s="184"/>
      <c r="F187" s="192" t="s">
        <v>781</v>
      </c>
      <c r="G187" s="44" t="s">
        <v>867</v>
      </c>
      <c r="H187" s="260">
        <f t="shared" si="462"/>
        <v>100000</v>
      </c>
      <c r="I187" s="408">
        <f t="shared" si="463"/>
        <v>0</v>
      </c>
      <c r="J187" s="263"/>
      <c r="K187" s="413"/>
      <c r="L187" s="262">
        <f t="shared" si="464"/>
        <v>0</v>
      </c>
      <c r="M187" s="410">
        <f t="shared" si="465"/>
        <v>0</v>
      </c>
      <c r="N187" s="263"/>
      <c r="O187" s="263"/>
      <c r="P187" s="410">
        <f t="shared" si="466"/>
        <v>0</v>
      </c>
      <c r="Q187" s="263"/>
      <c r="R187" s="263"/>
      <c r="S187" s="410">
        <f t="shared" si="467"/>
        <v>0</v>
      </c>
      <c r="T187" s="263"/>
      <c r="U187" s="263"/>
      <c r="V187" s="410">
        <f t="shared" si="468"/>
        <v>0</v>
      </c>
      <c r="W187" s="263"/>
      <c r="X187" s="263"/>
      <c r="Y187" s="410">
        <f t="shared" si="469"/>
        <v>0</v>
      </c>
      <c r="Z187" s="263"/>
      <c r="AA187" s="263"/>
      <c r="AB187" s="262">
        <f t="shared" si="470"/>
        <v>0</v>
      </c>
      <c r="AC187" s="410">
        <f t="shared" si="471"/>
        <v>0</v>
      </c>
      <c r="AD187" s="263"/>
      <c r="AE187" s="263"/>
      <c r="AF187" s="262">
        <f t="shared" si="472"/>
        <v>0</v>
      </c>
      <c r="AG187" s="410">
        <f t="shared" si="473"/>
        <v>0</v>
      </c>
      <c r="AH187" s="263"/>
      <c r="AI187" s="263"/>
      <c r="AJ187" s="262">
        <f t="shared" si="474"/>
        <v>0</v>
      </c>
      <c r="AK187" s="410">
        <f t="shared" si="475"/>
        <v>0</v>
      </c>
      <c r="AL187" s="263"/>
      <c r="AM187" s="263"/>
      <c r="AN187" s="410">
        <f t="shared" si="476"/>
        <v>0</v>
      </c>
      <c r="AO187" s="263"/>
      <c r="AP187" s="263"/>
      <c r="AQ187" s="410">
        <f t="shared" si="477"/>
        <v>0</v>
      </c>
      <c r="AR187" s="263"/>
      <c r="AS187" s="263"/>
      <c r="AT187" s="262">
        <f t="shared" si="478"/>
        <v>0</v>
      </c>
      <c r="AU187" s="410">
        <f t="shared" si="479"/>
        <v>0</v>
      </c>
      <c r="AV187" s="263"/>
      <c r="AW187" s="263"/>
      <c r="AX187" s="410">
        <f t="shared" si="459"/>
        <v>0</v>
      </c>
      <c r="AY187" s="263"/>
      <c r="AZ187" s="263"/>
      <c r="BA187" s="262">
        <f t="shared" si="480"/>
        <v>100000</v>
      </c>
      <c r="BB187" s="410">
        <f t="shared" si="481"/>
        <v>100000</v>
      </c>
      <c r="BC187" s="263"/>
      <c r="BD187" s="263">
        <v>100000</v>
      </c>
    </row>
    <row r="188" spans="1:56" s="182" customFormat="1" ht="16.5">
      <c r="A188" s="177"/>
      <c r="B188" s="24" t="s">
        <v>179</v>
      </c>
      <c r="C188" s="16" t="s">
        <v>41</v>
      </c>
      <c r="D188" s="17"/>
      <c r="E188" s="189"/>
      <c r="F188" s="190"/>
      <c r="G188" s="189"/>
      <c r="H188" s="260">
        <f t="shared" si="462"/>
        <v>257000</v>
      </c>
      <c r="I188" s="408">
        <f t="shared" si="463"/>
        <v>257000</v>
      </c>
      <c r="J188" s="264">
        <f>SUM(J189)</f>
        <v>257000</v>
      </c>
      <c r="K188" s="264">
        <f>SUM(K189)</f>
        <v>0</v>
      </c>
      <c r="L188" s="262">
        <f t="shared" si="464"/>
        <v>0</v>
      </c>
      <c r="M188" s="410">
        <f t="shared" si="465"/>
        <v>0</v>
      </c>
      <c r="N188" s="412">
        <f t="shared" ref="N188:AA188" si="669">SUM(N189)</f>
        <v>0</v>
      </c>
      <c r="O188" s="412">
        <f t="shared" si="669"/>
        <v>0</v>
      </c>
      <c r="P188" s="410">
        <f t="shared" si="466"/>
        <v>0</v>
      </c>
      <c r="Q188" s="412">
        <f t="shared" si="669"/>
        <v>0</v>
      </c>
      <c r="R188" s="412">
        <f t="shared" si="669"/>
        <v>0</v>
      </c>
      <c r="S188" s="410">
        <f t="shared" si="467"/>
        <v>0</v>
      </c>
      <c r="T188" s="412">
        <f t="shared" si="669"/>
        <v>0</v>
      </c>
      <c r="U188" s="412">
        <f t="shared" si="669"/>
        <v>0</v>
      </c>
      <c r="V188" s="410">
        <f t="shared" si="468"/>
        <v>0</v>
      </c>
      <c r="W188" s="412">
        <f t="shared" si="669"/>
        <v>0</v>
      </c>
      <c r="X188" s="412">
        <f t="shared" si="669"/>
        <v>0</v>
      </c>
      <c r="Y188" s="410">
        <f t="shared" si="469"/>
        <v>0</v>
      </c>
      <c r="Z188" s="412">
        <f t="shared" si="669"/>
        <v>0</v>
      </c>
      <c r="AA188" s="412">
        <f t="shared" si="669"/>
        <v>0</v>
      </c>
      <c r="AB188" s="262">
        <f t="shared" si="470"/>
        <v>0</v>
      </c>
      <c r="AC188" s="410">
        <f t="shared" si="471"/>
        <v>0</v>
      </c>
      <c r="AD188" s="412">
        <f t="shared" ref="AD188:AE188" si="670">SUM(AD189)</f>
        <v>0</v>
      </c>
      <c r="AE188" s="412">
        <f t="shared" si="670"/>
        <v>0</v>
      </c>
      <c r="AF188" s="262">
        <f t="shared" si="472"/>
        <v>0</v>
      </c>
      <c r="AG188" s="410">
        <f t="shared" si="473"/>
        <v>0</v>
      </c>
      <c r="AH188" s="412">
        <f t="shared" ref="AH188:AI188" si="671">SUM(AH189)</f>
        <v>0</v>
      </c>
      <c r="AI188" s="412">
        <f t="shared" si="671"/>
        <v>0</v>
      </c>
      <c r="AJ188" s="262">
        <f t="shared" si="474"/>
        <v>0</v>
      </c>
      <c r="AK188" s="410">
        <f t="shared" si="475"/>
        <v>0</v>
      </c>
      <c r="AL188" s="412">
        <f t="shared" ref="AL188:AM188" si="672">SUM(AL189)</f>
        <v>0</v>
      </c>
      <c r="AM188" s="412">
        <f t="shared" si="672"/>
        <v>0</v>
      </c>
      <c r="AN188" s="410">
        <f t="shared" si="476"/>
        <v>0</v>
      </c>
      <c r="AO188" s="412">
        <f t="shared" ref="AO188:AP188" si="673">SUM(AO189)</f>
        <v>0</v>
      </c>
      <c r="AP188" s="412">
        <f t="shared" si="673"/>
        <v>0</v>
      </c>
      <c r="AQ188" s="410">
        <f t="shared" si="477"/>
        <v>0</v>
      </c>
      <c r="AR188" s="412">
        <f t="shared" ref="AR188:AS188" si="674">SUM(AR189)</f>
        <v>0</v>
      </c>
      <c r="AS188" s="412">
        <f t="shared" si="674"/>
        <v>0</v>
      </c>
      <c r="AT188" s="262">
        <f t="shared" si="478"/>
        <v>0</v>
      </c>
      <c r="AU188" s="410">
        <f t="shared" si="479"/>
        <v>0</v>
      </c>
      <c r="AV188" s="412">
        <f t="shared" ref="AV188:AW188" si="675">SUM(AV189)</f>
        <v>0</v>
      </c>
      <c r="AW188" s="412">
        <f t="shared" si="675"/>
        <v>0</v>
      </c>
      <c r="AX188" s="410">
        <f t="shared" si="459"/>
        <v>0</v>
      </c>
      <c r="AY188" s="412">
        <f t="shared" ref="AY188:AZ188" si="676">SUM(AY189)</f>
        <v>0</v>
      </c>
      <c r="AZ188" s="412">
        <f t="shared" si="676"/>
        <v>0</v>
      </c>
      <c r="BA188" s="262">
        <f t="shared" si="480"/>
        <v>0</v>
      </c>
      <c r="BB188" s="410">
        <f t="shared" si="481"/>
        <v>0</v>
      </c>
      <c r="BC188" s="412">
        <f t="shared" ref="BC188:BD188" si="677">SUM(BC189)</f>
        <v>0</v>
      </c>
      <c r="BD188" s="412">
        <f t="shared" si="677"/>
        <v>0</v>
      </c>
    </row>
    <row r="189" spans="1:56" ht="16.5" outlineLevel="1">
      <c r="A189" s="183"/>
      <c r="B189" s="24"/>
      <c r="C189" s="193"/>
      <c r="D189" s="28" t="s">
        <v>179</v>
      </c>
      <c r="E189" s="48" t="s">
        <v>41</v>
      </c>
      <c r="F189" s="49"/>
      <c r="G189" s="185"/>
      <c r="H189" s="260">
        <f t="shared" si="462"/>
        <v>257000</v>
      </c>
      <c r="I189" s="408">
        <f t="shared" si="463"/>
        <v>257000</v>
      </c>
      <c r="J189" s="263">
        <v>257000</v>
      </c>
      <c r="K189" s="263"/>
      <c r="L189" s="262">
        <f t="shared" si="464"/>
        <v>0</v>
      </c>
      <c r="M189" s="410">
        <f t="shared" si="465"/>
        <v>0</v>
      </c>
      <c r="N189" s="263"/>
      <c r="O189" s="263"/>
      <c r="P189" s="410">
        <f t="shared" si="466"/>
        <v>0</v>
      </c>
      <c r="Q189" s="263"/>
      <c r="R189" s="263"/>
      <c r="S189" s="410">
        <f t="shared" si="467"/>
        <v>0</v>
      </c>
      <c r="T189" s="263"/>
      <c r="U189" s="263"/>
      <c r="V189" s="410">
        <f t="shared" si="468"/>
        <v>0</v>
      </c>
      <c r="W189" s="263"/>
      <c r="X189" s="263"/>
      <c r="Y189" s="410">
        <f t="shared" si="469"/>
        <v>0</v>
      </c>
      <c r="Z189" s="263"/>
      <c r="AA189" s="263"/>
      <c r="AB189" s="262">
        <f t="shared" si="470"/>
        <v>0</v>
      </c>
      <c r="AC189" s="410">
        <f t="shared" si="471"/>
        <v>0</v>
      </c>
      <c r="AD189" s="263"/>
      <c r="AE189" s="263"/>
      <c r="AF189" s="262">
        <f t="shared" si="472"/>
        <v>0</v>
      </c>
      <c r="AG189" s="410">
        <f t="shared" si="473"/>
        <v>0</v>
      </c>
      <c r="AH189" s="263"/>
      <c r="AI189" s="263"/>
      <c r="AJ189" s="262">
        <f t="shared" si="474"/>
        <v>0</v>
      </c>
      <c r="AK189" s="410">
        <f t="shared" si="475"/>
        <v>0</v>
      </c>
      <c r="AL189" s="263"/>
      <c r="AM189" s="263"/>
      <c r="AN189" s="410">
        <f t="shared" si="476"/>
        <v>0</v>
      </c>
      <c r="AO189" s="263"/>
      <c r="AP189" s="263"/>
      <c r="AQ189" s="410">
        <f t="shared" si="477"/>
        <v>0</v>
      </c>
      <c r="AR189" s="263"/>
      <c r="AS189" s="263"/>
      <c r="AT189" s="262">
        <f t="shared" si="478"/>
        <v>0</v>
      </c>
      <c r="AU189" s="410">
        <f t="shared" si="479"/>
        <v>0</v>
      </c>
      <c r="AV189" s="263"/>
      <c r="AW189" s="263"/>
      <c r="AX189" s="410">
        <f t="shared" si="459"/>
        <v>0</v>
      </c>
      <c r="AY189" s="263"/>
      <c r="AZ189" s="263"/>
      <c r="BA189" s="262">
        <f t="shared" si="480"/>
        <v>0</v>
      </c>
      <c r="BB189" s="410">
        <f t="shared" si="481"/>
        <v>0</v>
      </c>
      <c r="BC189" s="263"/>
      <c r="BD189" s="263"/>
    </row>
    <row r="190" spans="1:56" s="182" customFormat="1" ht="16.5">
      <c r="A190" s="177"/>
      <c r="B190" s="24" t="s">
        <v>527</v>
      </c>
      <c r="C190" s="16" t="s">
        <v>11</v>
      </c>
      <c r="D190" s="17"/>
      <c r="E190" s="189"/>
      <c r="F190" s="190"/>
      <c r="G190" s="189"/>
      <c r="H190" s="260">
        <f t="shared" si="462"/>
        <v>882000</v>
      </c>
      <c r="I190" s="408">
        <f t="shared" si="463"/>
        <v>0</v>
      </c>
      <c r="J190" s="264">
        <f>SUM(J191:J193,J199)</f>
        <v>0</v>
      </c>
      <c r="K190" s="264">
        <f>SUM(K191:K193,K199)</f>
        <v>0</v>
      </c>
      <c r="L190" s="262">
        <f t="shared" si="464"/>
        <v>0</v>
      </c>
      <c r="M190" s="410">
        <f t="shared" si="465"/>
        <v>0</v>
      </c>
      <c r="N190" s="412">
        <f>SUM(N191:N193,N199)</f>
        <v>0</v>
      </c>
      <c r="O190" s="412">
        <f>SUM(O191:O193,O199)</f>
        <v>0</v>
      </c>
      <c r="P190" s="410">
        <f t="shared" si="466"/>
        <v>0</v>
      </c>
      <c r="Q190" s="412">
        <f>SUM(Q191:Q193,Q199)</f>
        <v>0</v>
      </c>
      <c r="R190" s="412">
        <f>SUM(R191:R193,R199)</f>
        <v>0</v>
      </c>
      <c r="S190" s="410">
        <f t="shared" si="467"/>
        <v>0</v>
      </c>
      <c r="T190" s="412">
        <f>SUM(T191:T193,T199)</f>
        <v>0</v>
      </c>
      <c r="U190" s="412">
        <f>SUM(U191:U193,U199)</f>
        <v>0</v>
      </c>
      <c r="V190" s="410">
        <f t="shared" si="468"/>
        <v>0</v>
      </c>
      <c r="W190" s="412">
        <f>SUM(W191:W193,W199)</f>
        <v>0</v>
      </c>
      <c r="X190" s="412">
        <f>SUM(X191:X193,X199)</f>
        <v>0</v>
      </c>
      <c r="Y190" s="410">
        <f t="shared" si="469"/>
        <v>0</v>
      </c>
      <c r="Z190" s="412">
        <f>SUM(Z191:Z193,Z199)</f>
        <v>0</v>
      </c>
      <c r="AA190" s="412">
        <f>SUM(AA191:AA193,AA199)</f>
        <v>0</v>
      </c>
      <c r="AB190" s="262">
        <f t="shared" si="470"/>
        <v>0</v>
      </c>
      <c r="AC190" s="410">
        <f t="shared" si="471"/>
        <v>0</v>
      </c>
      <c r="AD190" s="412">
        <f>SUM(AD191:AD193,AD199)</f>
        <v>0</v>
      </c>
      <c r="AE190" s="412">
        <f>SUM(AE191:AE193,AE199)</f>
        <v>0</v>
      </c>
      <c r="AF190" s="262">
        <f t="shared" si="472"/>
        <v>0</v>
      </c>
      <c r="AG190" s="410">
        <f t="shared" si="473"/>
        <v>0</v>
      </c>
      <c r="AH190" s="412">
        <f>SUM(AH191:AH193,AH199)</f>
        <v>0</v>
      </c>
      <c r="AI190" s="412">
        <f>SUM(AI191:AI193,AI199)</f>
        <v>0</v>
      </c>
      <c r="AJ190" s="262">
        <f t="shared" si="474"/>
        <v>15000</v>
      </c>
      <c r="AK190" s="410">
        <f t="shared" si="475"/>
        <v>6000</v>
      </c>
      <c r="AL190" s="412">
        <f>SUM(AL191:AL193,AL199)</f>
        <v>0</v>
      </c>
      <c r="AM190" s="412">
        <f>SUM(AM191:AM193,AM199)</f>
        <v>6000</v>
      </c>
      <c r="AN190" s="410">
        <f t="shared" si="476"/>
        <v>3000</v>
      </c>
      <c r="AO190" s="412">
        <f>SUM(AO191:AO193,AO199)</f>
        <v>0</v>
      </c>
      <c r="AP190" s="412">
        <f>SUM(AP191:AP193,AP199)</f>
        <v>3000</v>
      </c>
      <c r="AQ190" s="410">
        <f t="shared" si="477"/>
        <v>6000</v>
      </c>
      <c r="AR190" s="412">
        <f>SUM(AR191:AR193,AR199)</f>
        <v>0</v>
      </c>
      <c r="AS190" s="412">
        <f>SUM(AS191:AS193,AS199)</f>
        <v>6000</v>
      </c>
      <c r="AT190" s="262">
        <f t="shared" si="478"/>
        <v>0</v>
      </c>
      <c r="AU190" s="410">
        <f t="shared" si="479"/>
        <v>0</v>
      </c>
      <c r="AV190" s="412">
        <f>SUM(AV191:AV193,AV199)</f>
        <v>0</v>
      </c>
      <c r="AW190" s="412">
        <f>SUM(AW191:AW193,AW199)</f>
        <v>0</v>
      </c>
      <c r="AX190" s="410">
        <f t="shared" si="459"/>
        <v>0</v>
      </c>
      <c r="AY190" s="412">
        <f>SUM(AY191:AY193,AY199)</f>
        <v>0</v>
      </c>
      <c r="AZ190" s="412">
        <f>SUM(AZ191:AZ193,AZ199)</f>
        <v>0</v>
      </c>
      <c r="BA190" s="262">
        <f t="shared" si="480"/>
        <v>867000</v>
      </c>
      <c r="BB190" s="410">
        <f t="shared" si="481"/>
        <v>867000</v>
      </c>
      <c r="BC190" s="412">
        <f>SUM(BC191:BC193,BC199)</f>
        <v>0</v>
      </c>
      <c r="BD190" s="412">
        <f>SUM(BD191:BD193,BD199)</f>
        <v>867000</v>
      </c>
    </row>
    <row r="191" spans="1:56" ht="16.5" outlineLevel="1">
      <c r="A191" s="183"/>
      <c r="B191" s="25"/>
      <c r="C191" s="184"/>
      <c r="D191" s="28" t="s">
        <v>180</v>
      </c>
      <c r="E191" s="48" t="s">
        <v>134</v>
      </c>
      <c r="F191" s="49"/>
      <c r="G191" s="185"/>
      <c r="H191" s="260">
        <f t="shared" si="462"/>
        <v>231000</v>
      </c>
      <c r="I191" s="408">
        <f t="shared" si="463"/>
        <v>0</v>
      </c>
      <c r="J191" s="263"/>
      <c r="K191" s="263"/>
      <c r="L191" s="262">
        <f t="shared" si="464"/>
        <v>0</v>
      </c>
      <c r="M191" s="410">
        <f t="shared" si="465"/>
        <v>0</v>
      </c>
      <c r="N191" s="263"/>
      <c r="O191" s="263"/>
      <c r="P191" s="410">
        <f t="shared" si="466"/>
        <v>0</v>
      </c>
      <c r="Q191" s="263"/>
      <c r="R191" s="263"/>
      <c r="S191" s="410">
        <f t="shared" si="467"/>
        <v>0</v>
      </c>
      <c r="T191" s="263"/>
      <c r="U191" s="263"/>
      <c r="V191" s="410">
        <f t="shared" si="468"/>
        <v>0</v>
      </c>
      <c r="W191" s="263"/>
      <c r="X191" s="263"/>
      <c r="Y191" s="410">
        <f t="shared" si="469"/>
        <v>0</v>
      </c>
      <c r="Z191" s="263"/>
      <c r="AA191" s="263"/>
      <c r="AB191" s="262">
        <f t="shared" si="470"/>
        <v>0</v>
      </c>
      <c r="AC191" s="410">
        <f t="shared" si="471"/>
        <v>0</v>
      </c>
      <c r="AD191" s="263"/>
      <c r="AE191" s="263"/>
      <c r="AF191" s="262">
        <f t="shared" si="472"/>
        <v>0</v>
      </c>
      <c r="AG191" s="410">
        <f t="shared" si="473"/>
        <v>0</v>
      </c>
      <c r="AH191" s="263"/>
      <c r="AI191" s="263"/>
      <c r="AJ191" s="262">
        <f t="shared" si="474"/>
        <v>15000</v>
      </c>
      <c r="AK191" s="410">
        <f t="shared" si="475"/>
        <v>6000</v>
      </c>
      <c r="AL191" s="263"/>
      <c r="AM191" s="263">
        <v>6000</v>
      </c>
      <c r="AN191" s="410">
        <f t="shared" si="476"/>
        <v>3000</v>
      </c>
      <c r="AO191" s="263"/>
      <c r="AP191" s="263">
        <v>3000</v>
      </c>
      <c r="AQ191" s="410">
        <f t="shared" si="477"/>
        <v>6000</v>
      </c>
      <c r="AR191" s="263"/>
      <c r="AS191" s="263">
        <v>6000</v>
      </c>
      <c r="AT191" s="262">
        <f t="shared" si="478"/>
        <v>0</v>
      </c>
      <c r="AU191" s="410">
        <f t="shared" si="479"/>
        <v>0</v>
      </c>
      <c r="AV191" s="263"/>
      <c r="AW191" s="263"/>
      <c r="AX191" s="410">
        <f t="shared" si="459"/>
        <v>0</v>
      </c>
      <c r="AY191" s="263"/>
      <c r="AZ191" s="263"/>
      <c r="BA191" s="262">
        <f t="shared" si="480"/>
        <v>216000</v>
      </c>
      <c r="BB191" s="410">
        <f t="shared" si="481"/>
        <v>216000</v>
      </c>
      <c r="BC191" s="263"/>
      <c r="BD191" s="263">
        <v>216000</v>
      </c>
    </row>
    <row r="192" spans="1:56" ht="16.5" outlineLevel="1">
      <c r="A192" s="183"/>
      <c r="B192" s="26"/>
      <c r="D192" s="28" t="s">
        <v>181</v>
      </c>
      <c r="E192" s="48" t="s">
        <v>135</v>
      </c>
      <c r="F192" s="49"/>
      <c r="G192" s="185"/>
      <c r="H192" s="260">
        <f t="shared" si="462"/>
        <v>0</v>
      </c>
      <c r="I192" s="408">
        <f t="shared" si="463"/>
        <v>0</v>
      </c>
      <c r="J192" s="263"/>
      <c r="K192" s="263"/>
      <c r="L192" s="262">
        <f t="shared" si="464"/>
        <v>0</v>
      </c>
      <c r="M192" s="410">
        <f t="shared" si="465"/>
        <v>0</v>
      </c>
      <c r="N192" s="263"/>
      <c r="O192" s="263"/>
      <c r="P192" s="410">
        <f t="shared" si="466"/>
        <v>0</v>
      </c>
      <c r="Q192" s="263"/>
      <c r="R192" s="263"/>
      <c r="S192" s="410">
        <f t="shared" si="467"/>
        <v>0</v>
      </c>
      <c r="T192" s="263"/>
      <c r="U192" s="263"/>
      <c r="V192" s="410">
        <f t="shared" si="468"/>
        <v>0</v>
      </c>
      <c r="W192" s="263"/>
      <c r="X192" s="263"/>
      <c r="Y192" s="410">
        <f t="shared" si="469"/>
        <v>0</v>
      </c>
      <c r="Z192" s="263"/>
      <c r="AA192" s="263"/>
      <c r="AB192" s="262">
        <f t="shared" si="470"/>
        <v>0</v>
      </c>
      <c r="AC192" s="410">
        <f t="shared" si="471"/>
        <v>0</v>
      </c>
      <c r="AD192" s="263"/>
      <c r="AE192" s="263"/>
      <c r="AF192" s="262">
        <f t="shared" si="472"/>
        <v>0</v>
      </c>
      <c r="AG192" s="410">
        <f t="shared" si="473"/>
        <v>0</v>
      </c>
      <c r="AH192" s="263"/>
      <c r="AI192" s="263"/>
      <c r="AJ192" s="262">
        <f t="shared" si="474"/>
        <v>0</v>
      </c>
      <c r="AK192" s="410">
        <f t="shared" si="475"/>
        <v>0</v>
      </c>
      <c r="AL192" s="263"/>
      <c r="AM192" s="263"/>
      <c r="AN192" s="410">
        <f t="shared" si="476"/>
        <v>0</v>
      </c>
      <c r="AO192" s="263"/>
      <c r="AP192" s="263"/>
      <c r="AQ192" s="410">
        <f t="shared" si="477"/>
        <v>0</v>
      </c>
      <c r="AR192" s="263"/>
      <c r="AS192" s="263"/>
      <c r="AT192" s="262">
        <f t="shared" si="478"/>
        <v>0</v>
      </c>
      <c r="AU192" s="410">
        <f t="shared" si="479"/>
        <v>0</v>
      </c>
      <c r="AV192" s="263"/>
      <c r="AW192" s="263"/>
      <c r="AX192" s="410">
        <f t="shared" si="459"/>
        <v>0</v>
      </c>
      <c r="AY192" s="263"/>
      <c r="AZ192" s="263"/>
      <c r="BA192" s="262">
        <f t="shared" si="480"/>
        <v>0</v>
      </c>
      <c r="BB192" s="410">
        <f t="shared" si="481"/>
        <v>0</v>
      </c>
      <c r="BC192" s="263"/>
      <c r="BD192" s="263"/>
    </row>
    <row r="193" spans="1:56" ht="16.5" outlineLevel="2">
      <c r="A193" s="183"/>
      <c r="B193" s="24"/>
      <c r="C193" s="193"/>
      <c r="D193" s="26" t="s">
        <v>1002</v>
      </c>
      <c r="E193" s="156" t="s">
        <v>1003</v>
      </c>
      <c r="F193" s="28"/>
      <c r="G193" s="48"/>
      <c r="H193" s="260">
        <f t="shared" si="462"/>
        <v>651000</v>
      </c>
      <c r="I193" s="408">
        <f t="shared" si="463"/>
        <v>0</v>
      </c>
      <c r="J193" s="265">
        <f>SUM(J194:J198)</f>
        <v>0</v>
      </c>
      <c r="K193" s="265">
        <f>SUM(K194:K198)</f>
        <v>0</v>
      </c>
      <c r="L193" s="262">
        <f t="shared" si="464"/>
        <v>0</v>
      </c>
      <c r="M193" s="410">
        <f t="shared" si="465"/>
        <v>0</v>
      </c>
      <c r="N193" s="415">
        <f t="shared" ref="N193:O193" si="678">SUM(N194:N198)</f>
        <v>0</v>
      </c>
      <c r="O193" s="415">
        <f t="shared" si="678"/>
        <v>0</v>
      </c>
      <c r="P193" s="410">
        <f t="shared" si="466"/>
        <v>0</v>
      </c>
      <c r="Q193" s="415">
        <f t="shared" ref="Q193:R193" si="679">SUM(Q194:Q198)</f>
        <v>0</v>
      </c>
      <c r="R193" s="415">
        <f t="shared" si="679"/>
        <v>0</v>
      </c>
      <c r="S193" s="410">
        <f t="shared" si="467"/>
        <v>0</v>
      </c>
      <c r="T193" s="415">
        <f t="shared" ref="T193:U193" si="680">SUM(T194:T198)</f>
        <v>0</v>
      </c>
      <c r="U193" s="415">
        <f t="shared" si="680"/>
        <v>0</v>
      </c>
      <c r="V193" s="410">
        <f t="shared" si="468"/>
        <v>0</v>
      </c>
      <c r="W193" s="415">
        <f t="shared" ref="W193:X193" si="681">SUM(W194:W198)</f>
        <v>0</v>
      </c>
      <c r="X193" s="415">
        <f t="shared" si="681"/>
        <v>0</v>
      </c>
      <c r="Y193" s="410">
        <f t="shared" si="469"/>
        <v>0</v>
      </c>
      <c r="Z193" s="415">
        <f t="shared" ref="Z193:AA193" si="682">SUM(Z194:Z198)</f>
        <v>0</v>
      </c>
      <c r="AA193" s="415">
        <f t="shared" si="682"/>
        <v>0</v>
      </c>
      <c r="AB193" s="262">
        <f t="shared" si="470"/>
        <v>0</v>
      </c>
      <c r="AC193" s="410">
        <f t="shared" si="471"/>
        <v>0</v>
      </c>
      <c r="AD193" s="415">
        <f t="shared" ref="AD193:AE193" si="683">SUM(AD194:AD198)</f>
        <v>0</v>
      </c>
      <c r="AE193" s="415">
        <f t="shared" si="683"/>
        <v>0</v>
      </c>
      <c r="AF193" s="262">
        <f t="shared" si="472"/>
        <v>0</v>
      </c>
      <c r="AG193" s="410">
        <f t="shared" si="473"/>
        <v>0</v>
      </c>
      <c r="AH193" s="415">
        <f t="shared" ref="AH193:AI193" si="684">SUM(AH194:AH198)</f>
        <v>0</v>
      </c>
      <c r="AI193" s="415">
        <f t="shared" si="684"/>
        <v>0</v>
      </c>
      <c r="AJ193" s="262">
        <f t="shared" si="474"/>
        <v>0</v>
      </c>
      <c r="AK193" s="410">
        <f t="shared" si="475"/>
        <v>0</v>
      </c>
      <c r="AL193" s="415">
        <f t="shared" ref="AL193:AM193" si="685">SUM(AL194:AL198)</f>
        <v>0</v>
      </c>
      <c r="AM193" s="415">
        <f t="shared" si="685"/>
        <v>0</v>
      </c>
      <c r="AN193" s="410">
        <f t="shared" si="476"/>
        <v>0</v>
      </c>
      <c r="AO193" s="415">
        <f t="shared" ref="AO193:AP193" si="686">SUM(AO194:AO198)</f>
        <v>0</v>
      </c>
      <c r="AP193" s="415">
        <f t="shared" si="686"/>
        <v>0</v>
      </c>
      <c r="AQ193" s="410">
        <f t="shared" si="477"/>
        <v>0</v>
      </c>
      <c r="AR193" s="415">
        <f t="shared" ref="AR193:AS193" si="687">SUM(AR194:AR198)</f>
        <v>0</v>
      </c>
      <c r="AS193" s="415">
        <f t="shared" si="687"/>
        <v>0</v>
      </c>
      <c r="AT193" s="262">
        <f t="shared" si="478"/>
        <v>0</v>
      </c>
      <c r="AU193" s="410">
        <f t="shared" si="479"/>
        <v>0</v>
      </c>
      <c r="AV193" s="415">
        <f t="shared" ref="AV193:AW193" si="688">SUM(AV194:AV198)</f>
        <v>0</v>
      </c>
      <c r="AW193" s="415">
        <f t="shared" si="688"/>
        <v>0</v>
      </c>
      <c r="AX193" s="410">
        <f t="shared" si="459"/>
        <v>0</v>
      </c>
      <c r="AY193" s="415">
        <f t="shared" ref="AY193:AZ193" si="689">SUM(AY194:AY198)</f>
        <v>0</v>
      </c>
      <c r="AZ193" s="415">
        <f t="shared" si="689"/>
        <v>0</v>
      </c>
      <c r="BA193" s="262">
        <f t="shared" si="480"/>
        <v>651000</v>
      </c>
      <c r="BB193" s="410">
        <f t="shared" si="481"/>
        <v>651000</v>
      </c>
      <c r="BC193" s="415">
        <f t="shared" ref="BC193:BD193" si="690">SUM(BC194:BC198)</f>
        <v>0</v>
      </c>
      <c r="BD193" s="415">
        <f t="shared" si="690"/>
        <v>651000</v>
      </c>
    </row>
    <row r="194" spans="1:56" ht="16.5" outlineLevel="3">
      <c r="A194" s="183"/>
      <c r="B194" s="26"/>
      <c r="D194" s="25"/>
      <c r="E194" s="184"/>
      <c r="F194" s="192" t="s">
        <v>778</v>
      </c>
      <c r="G194" s="44" t="s">
        <v>869</v>
      </c>
      <c r="H194" s="260">
        <f t="shared" si="462"/>
        <v>0</v>
      </c>
      <c r="I194" s="408">
        <f t="shared" si="463"/>
        <v>0</v>
      </c>
      <c r="J194" s="263"/>
      <c r="K194" s="413"/>
      <c r="L194" s="262">
        <f t="shared" si="464"/>
        <v>0</v>
      </c>
      <c r="M194" s="410">
        <f t="shared" si="465"/>
        <v>0</v>
      </c>
      <c r="N194" s="263"/>
      <c r="O194" s="263"/>
      <c r="P194" s="410">
        <f t="shared" si="466"/>
        <v>0</v>
      </c>
      <c r="Q194" s="263"/>
      <c r="R194" s="263"/>
      <c r="S194" s="410">
        <f t="shared" si="467"/>
        <v>0</v>
      </c>
      <c r="T194" s="263"/>
      <c r="U194" s="263"/>
      <c r="V194" s="410">
        <f t="shared" si="468"/>
        <v>0</v>
      </c>
      <c r="W194" s="263"/>
      <c r="X194" s="263"/>
      <c r="Y194" s="410">
        <f t="shared" si="469"/>
        <v>0</v>
      </c>
      <c r="Z194" s="263"/>
      <c r="AA194" s="263"/>
      <c r="AB194" s="262">
        <f t="shared" si="470"/>
        <v>0</v>
      </c>
      <c r="AC194" s="410">
        <f t="shared" si="471"/>
        <v>0</v>
      </c>
      <c r="AD194" s="263"/>
      <c r="AE194" s="263"/>
      <c r="AF194" s="262">
        <f t="shared" si="472"/>
        <v>0</v>
      </c>
      <c r="AG194" s="410">
        <f t="shared" si="473"/>
        <v>0</v>
      </c>
      <c r="AH194" s="263"/>
      <c r="AI194" s="263"/>
      <c r="AJ194" s="262">
        <f t="shared" si="474"/>
        <v>0</v>
      </c>
      <c r="AK194" s="410">
        <f t="shared" si="475"/>
        <v>0</v>
      </c>
      <c r="AL194" s="263"/>
      <c r="AM194" s="263"/>
      <c r="AN194" s="410">
        <f t="shared" si="476"/>
        <v>0</v>
      </c>
      <c r="AO194" s="263"/>
      <c r="AP194" s="263"/>
      <c r="AQ194" s="410">
        <f t="shared" si="477"/>
        <v>0</v>
      </c>
      <c r="AR194" s="263"/>
      <c r="AS194" s="263"/>
      <c r="AT194" s="262">
        <f t="shared" si="478"/>
        <v>0</v>
      </c>
      <c r="AU194" s="410">
        <f t="shared" si="479"/>
        <v>0</v>
      </c>
      <c r="AV194" s="263"/>
      <c r="AW194" s="263"/>
      <c r="AX194" s="410">
        <f t="shared" si="459"/>
        <v>0</v>
      </c>
      <c r="AY194" s="263"/>
      <c r="AZ194" s="263"/>
      <c r="BA194" s="262">
        <f t="shared" si="480"/>
        <v>0</v>
      </c>
      <c r="BB194" s="410">
        <f t="shared" si="481"/>
        <v>0</v>
      </c>
      <c r="BC194" s="263"/>
      <c r="BD194" s="263"/>
    </row>
    <row r="195" spans="1:56" ht="16.5" outlineLevel="3">
      <c r="A195" s="183"/>
      <c r="B195" s="26"/>
      <c r="D195" s="25"/>
      <c r="E195" s="184"/>
      <c r="F195" s="192" t="s">
        <v>779</v>
      </c>
      <c r="G195" s="44" t="s">
        <v>870</v>
      </c>
      <c r="H195" s="260">
        <f t="shared" si="462"/>
        <v>0</v>
      </c>
      <c r="I195" s="408">
        <f t="shared" si="463"/>
        <v>0</v>
      </c>
      <c r="J195" s="263"/>
      <c r="K195" s="413"/>
      <c r="L195" s="262">
        <f t="shared" si="464"/>
        <v>0</v>
      </c>
      <c r="M195" s="410">
        <f t="shared" si="465"/>
        <v>0</v>
      </c>
      <c r="N195" s="263"/>
      <c r="O195" s="263"/>
      <c r="P195" s="410">
        <f t="shared" si="466"/>
        <v>0</v>
      </c>
      <c r="Q195" s="263"/>
      <c r="R195" s="263"/>
      <c r="S195" s="410">
        <f t="shared" si="467"/>
        <v>0</v>
      </c>
      <c r="T195" s="263"/>
      <c r="U195" s="263"/>
      <c r="V195" s="410">
        <f t="shared" si="468"/>
        <v>0</v>
      </c>
      <c r="W195" s="263"/>
      <c r="X195" s="263"/>
      <c r="Y195" s="410">
        <f t="shared" si="469"/>
        <v>0</v>
      </c>
      <c r="Z195" s="263"/>
      <c r="AA195" s="263"/>
      <c r="AB195" s="262">
        <f t="shared" si="470"/>
        <v>0</v>
      </c>
      <c r="AC195" s="410">
        <f t="shared" si="471"/>
        <v>0</v>
      </c>
      <c r="AD195" s="263"/>
      <c r="AE195" s="263"/>
      <c r="AF195" s="262">
        <f t="shared" si="472"/>
        <v>0</v>
      </c>
      <c r="AG195" s="410">
        <f t="shared" si="473"/>
        <v>0</v>
      </c>
      <c r="AH195" s="263"/>
      <c r="AI195" s="263"/>
      <c r="AJ195" s="262">
        <f t="shared" si="474"/>
        <v>0</v>
      </c>
      <c r="AK195" s="410">
        <f t="shared" si="475"/>
        <v>0</v>
      </c>
      <c r="AL195" s="263"/>
      <c r="AM195" s="263"/>
      <c r="AN195" s="410">
        <f t="shared" si="476"/>
        <v>0</v>
      </c>
      <c r="AO195" s="263"/>
      <c r="AP195" s="263"/>
      <c r="AQ195" s="410">
        <f t="shared" si="477"/>
        <v>0</v>
      </c>
      <c r="AR195" s="263"/>
      <c r="AS195" s="263"/>
      <c r="AT195" s="262">
        <f t="shared" si="478"/>
        <v>0</v>
      </c>
      <c r="AU195" s="410">
        <f t="shared" si="479"/>
        <v>0</v>
      </c>
      <c r="AV195" s="263"/>
      <c r="AW195" s="263"/>
      <c r="AX195" s="410">
        <f t="shared" si="459"/>
        <v>0</v>
      </c>
      <c r="AY195" s="263"/>
      <c r="AZ195" s="263"/>
      <c r="BA195" s="262">
        <f t="shared" si="480"/>
        <v>0</v>
      </c>
      <c r="BB195" s="410">
        <f t="shared" si="481"/>
        <v>0</v>
      </c>
      <c r="BC195" s="263"/>
      <c r="BD195" s="263"/>
    </row>
    <row r="196" spans="1:56" ht="16.5" outlineLevel="3">
      <c r="A196" s="183"/>
      <c r="B196" s="26"/>
      <c r="D196" s="25"/>
      <c r="E196" s="184"/>
      <c r="F196" s="192" t="s">
        <v>776</v>
      </c>
      <c r="G196" s="44" t="s">
        <v>871</v>
      </c>
      <c r="H196" s="260">
        <f t="shared" si="462"/>
        <v>0</v>
      </c>
      <c r="I196" s="408">
        <f t="shared" si="463"/>
        <v>0</v>
      </c>
      <c r="J196" s="263"/>
      <c r="K196" s="413"/>
      <c r="L196" s="262">
        <f t="shared" si="464"/>
        <v>0</v>
      </c>
      <c r="M196" s="410">
        <f t="shared" si="465"/>
        <v>0</v>
      </c>
      <c r="N196" s="263"/>
      <c r="O196" s="263"/>
      <c r="P196" s="410">
        <f t="shared" si="466"/>
        <v>0</v>
      </c>
      <c r="Q196" s="263"/>
      <c r="R196" s="263"/>
      <c r="S196" s="410">
        <f t="shared" si="467"/>
        <v>0</v>
      </c>
      <c r="T196" s="263"/>
      <c r="U196" s="263"/>
      <c r="V196" s="410">
        <f t="shared" si="468"/>
        <v>0</v>
      </c>
      <c r="W196" s="263"/>
      <c r="X196" s="263"/>
      <c r="Y196" s="410">
        <f t="shared" si="469"/>
        <v>0</v>
      </c>
      <c r="Z196" s="263"/>
      <c r="AA196" s="263"/>
      <c r="AB196" s="262">
        <f t="shared" si="470"/>
        <v>0</v>
      </c>
      <c r="AC196" s="410">
        <f t="shared" si="471"/>
        <v>0</v>
      </c>
      <c r="AD196" s="263"/>
      <c r="AE196" s="263"/>
      <c r="AF196" s="262">
        <f t="shared" si="472"/>
        <v>0</v>
      </c>
      <c r="AG196" s="410">
        <f t="shared" si="473"/>
        <v>0</v>
      </c>
      <c r="AH196" s="263"/>
      <c r="AI196" s="263"/>
      <c r="AJ196" s="262">
        <f t="shared" si="474"/>
        <v>0</v>
      </c>
      <c r="AK196" s="410">
        <f t="shared" si="475"/>
        <v>0</v>
      </c>
      <c r="AL196" s="263"/>
      <c r="AM196" s="263"/>
      <c r="AN196" s="410">
        <f t="shared" si="476"/>
        <v>0</v>
      </c>
      <c r="AO196" s="263"/>
      <c r="AP196" s="263"/>
      <c r="AQ196" s="410">
        <f t="shared" si="477"/>
        <v>0</v>
      </c>
      <c r="AR196" s="263"/>
      <c r="AS196" s="263"/>
      <c r="AT196" s="262">
        <f t="shared" si="478"/>
        <v>0</v>
      </c>
      <c r="AU196" s="410">
        <f t="shared" si="479"/>
        <v>0</v>
      </c>
      <c r="AV196" s="263"/>
      <c r="AW196" s="263"/>
      <c r="AX196" s="410">
        <f t="shared" si="459"/>
        <v>0</v>
      </c>
      <c r="AY196" s="263"/>
      <c r="AZ196" s="263"/>
      <c r="BA196" s="262">
        <f t="shared" si="480"/>
        <v>0</v>
      </c>
      <c r="BB196" s="410">
        <f t="shared" si="481"/>
        <v>0</v>
      </c>
      <c r="BC196" s="263"/>
      <c r="BD196" s="263"/>
    </row>
    <row r="197" spans="1:56" ht="16.5" outlineLevel="3">
      <c r="A197" s="183"/>
      <c r="B197" s="26"/>
      <c r="D197" s="25"/>
      <c r="E197" s="184"/>
      <c r="F197" s="192" t="s">
        <v>780</v>
      </c>
      <c r="G197" s="44" t="s">
        <v>872</v>
      </c>
      <c r="H197" s="260">
        <f t="shared" si="462"/>
        <v>651000</v>
      </c>
      <c r="I197" s="408">
        <f t="shared" si="463"/>
        <v>0</v>
      </c>
      <c r="J197" s="263"/>
      <c r="K197" s="413"/>
      <c r="L197" s="262">
        <f t="shared" si="464"/>
        <v>0</v>
      </c>
      <c r="M197" s="410">
        <f t="shared" si="465"/>
        <v>0</v>
      </c>
      <c r="N197" s="263"/>
      <c r="O197" s="263"/>
      <c r="P197" s="410">
        <f t="shared" si="466"/>
        <v>0</v>
      </c>
      <c r="Q197" s="263"/>
      <c r="R197" s="263"/>
      <c r="S197" s="410">
        <f t="shared" si="467"/>
        <v>0</v>
      </c>
      <c r="T197" s="263"/>
      <c r="U197" s="263"/>
      <c r="V197" s="410">
        <f t="shared" si="468"/>
        <v>0</v>
      </c>
      <c r="W197" s="263"/>
      <c r="X197" s="263"/>
      <c r="Y197" s="410">
        <f t="shared" si="469"/>
        <v>0</v>
      </c>
      <c r="Z197" s="263"/>
      <c r="AA197" s="263"/>
      <c r="AB197" s="262">
        <f t="shared" si="470"/>
        <v>0</v>
      </c>
      <c r="AC197" s="410">
        <f t="shared" si="471"/>
        <v>0</v>
      </c>
      <c r="AD197" s="263"/>
      <c r="AE197" s="263"/>
      <c r="AF197" s="262">
        <f t="shared" si="472"/>
        <v>0</v>
      </c>
      <c r="AG197" s="410">
        <f t="shared" si="473"/>
        <v>0</v>
      </c>
      <c r="AH197" s="263"/>
      <c r="AI197" s="263"/>
      <c r="AJ197" s="262">
        <f t="shared" si="474"/>
        <v>0</v>
      </c>
      <c r="AK197" s="410">
        <f t="shared" si="475"/>
        <v>0</v>
      </c>
      <c r="AL197" s="263"/>
      <c r="AM197" s="263"/>
      <c r="AN197" s="410">
        <f t="shared" si="476"/>
        <v>0</v>
      </c>
      <c r="AO197" s="263"/>
      <c r="AP197" s="263"/>
      <c r="AQ197" s="410">
        <f t="shared" si="477"/>
        <v>0</v>
      </c>
      <c r="AR197" s="263"/>
      <c r="AS197" s="263"/>
      <c r="AT197" s="262">
        <f t="shared" si="478"/>
        <v>0</v>
      </c>
      <c r="AU197" s="410">
        <f t="shared" si="479"/>
        <v>0</v>
      </c>
      <c r="AV197" s="263"/>
      <c r="AW197" s="263"/>
      <c r="AX197" s="410">
        <f t="shared" si="459"/>
        <v>0</v>
      </c>
      <c r="AY197" s="263"/>
      <c r="AZ197" s="263"/>
      <c r="BA197" s="262">
        <f t="shared" si="480"/>
        <v>651000</v>
      </c>
      <c r="BB197" s="410">
        <f t="shared" si="481"/>
        <v>651000</v>
      </c>
      <c r="BC197" s="263"/>
      <c r="BD197" s="263">
        <v>651000</v>
      </c>
    </row>
    <row r="198" spans="1:56" ht="16.5" outlineLevel="3">
      <c r="A198" s="183"/>
      <c r="B198" s="26"/>
      <c r="D198" s="25"/>
      <c r="E198" s="184"/>
      <c r="F198" s="192" t="s">
        <v>781</v>
      </c>
      <c r="G198" s="44" t="s">
        <v>867</v>
      </c>
      <c r="H198" s="260">
        <f t="shared" si="462"/>
        <v>0</v>
      </c>
      <c r="I198" s="408">
        <f t="shared" si="463"/>
        <v>0</v>
      </c>
      <c r="J198" s="263"/>
      <c r="K198" s="413"/>
      <c r="L198" s="262">
        <f t="shared" si="464"/>
        <v>0</v>
      </c>
      <c r="M198" s="410">
        <f t="shared" si="465"/>
        <v>0</v>
      </c>
      <c r="N198" s="263"/>
      <c r="O198" s="263"/>
      <c r="P198" s="410">
        <f t="shared" si="466"/>
        <v>0</v>
      </c>
      <c r="Q198" s="263"/>
      <c r="R198" s="263"/>
      <c r="S198" s="410">
        <f t="shared" si="467"/>
        <v>0</v>
      </c>
      <c r="T198" s="263"/>
      <c r="U198" s="263"/>
      <c r="V198" s="410">
        <f t="shared" si="468"/>
        <v>0</v>
      </c>
      <c r="W198" s="263"/>
      <c r="X198" s="263"/>
      <c r="Y198" s="410">
        <f t="shared" si="469"/>
        <v>0</v>
      </c>
      <c r="Z198" s="263"/>
      <c r="AA198" s="263"/>
      <c r="AB198" s="262">
        <f t="shared" si="470"/>
        <v>0</v>
      </c>
      <c r="AC198" s="410">
        <f t="shared" si="471"/>
        <v>0</v>
      </c>
      <c r="AD198" s="263"/>
      <c r="AE198" s="263"/>
      <c r="AF198" s="262">
        <f t="shared" si="472"/>
        <v>0</v>
      </c>
      <c r="AG198" s="410">
        <f t="shared" si="473"/>
        <v>0</v>
      </c>
      <c r="AH198" s="263"/>
      <c r="AI198" s="263"/>
      <c r="AJ198" s="262">
        <f t="shared" si="474"/>
        <v>0</v>
      </c>
      <c r="AK198" s="410">
        <f t="shared" si="475"/>
        <v>0</v>
      </c>
      <c r="AL198" s="263"/>
      <c r="AM198" s="263"/>
      <c r="AN198" s="410">
        <f t="shared" si="476"/>
        <v>0</v>
      </c>
      <c r="AO198" s="263"/>
      <c r="AP198" s="263"/>
      <c r="AQ198" s="410">
        <f t="shared" si="477"/>
        <v>0</v>
      </c>
      <c r="AR198" s="263"/>
      <c r="AS198" s="263"/>
      <c r="AT198" s="262">
        <f t="shared" si="478"/>
        <v>0</v>
      </c>
      <c r="AU198" s="410">
        <f t="shared" si="479"/>
        <v>0</v>
      </c>
      <c r="AV198" s="263"/>
      <c r="AW198" s="263"/>
      <c r="AX198" s="410">
        <f t="shared" ref="AX198:AX261" si="691">SUM(AY198:AZ198)</f>
        <v>0</v>
      </c>
      <c r="AY198" s="263"/>
      <c r="AZ198" s="263"/>
      <c r="BA198" s="262">
        <f t="shared" si="480"/>
        <v>0</v>
      </c>
      <c r="BB198" s="410">
        <f t="shared" si="481"/>
        <v>0</v>
      </c>
      <c r="BC198" s="263"/>
      <c r="BD198" s="263"/>
    </row>
    <row r="199" spans="1:56" ht="16.5" outlineLevel="2">
      <c r="A199" s="183"/>
      <c r="B199" s="26"/>
      <c r="D199" s="26" t="s">
        <v>1004</v>
      </c>
      <c r="E199" s="48" t="s">
        <v>137</v>
      </c>
      <c r="F199" s="28"/>
      <c r="G199" s="48"/>
      <c r="H199" s="260">
        <f t="shared" ref="H199:H262" si="692">SUM(I199,L199,AF199,AJ199,AT199,BA199,AB199)</f>
        <v>0</v>
      </c>
      <c r="I199" s="408">
        <f t="shared" si="463"/>
        <v>0</v>
      </c>
      <c r="J199" s="263"/>
      <c r="K199" s="263"/>
      <c r="L199" s="262">
        <f t="shared" ref="L199:L262" si="693">SUM(M199,P199,S199,V199,Y199)</f>
        <v>0</v>
      </c>
      <c r="M199" s="410">
        <f t="shared" ref="M199:M262" si="694">SUM(N199:O199)</f>
        <v>0</v>
      </c>
      <c r="N199" s="263"/>
      <c r="O199" s="263"/>
      <c r="P199" s="410">
        <f t="shared" ref="P199:P262" si="695">SUM(Q199:R199)</f>
        <v>0</v>
      </c>
      <c r="Q199" s="263"/>
      <c r="R199" s="263"/>
      <c r="S199" s="410">
        <f t="shared" ref="S199:S262" si="696">SUM(T199:U199)</f>
        <v>0</v>
      </c>
      <c r="T199" s="263"/>
      <c r="U199" s="263"/>
      <c r="V199" s="410">
        <f t="shared" ref="V199:V262" si="697">SUM(W199:X199)</f>
        <v>0</v>
      </c>
      <c r="W199" s="263"/>
      <c r="X199" s="263"/>
      <c r="Y199" s="410">
        <f t="shared" ref="Y199:Y262" si="698">SUM(Z199:AA199)</f>
        <v>0</v>
      </c>
      <c r="Z199" s="263"/>
      <c r="AA199" s="263"/>
      <c r="AB199" s="262">
        <f t="shared" ref="AB199:AB262" si="699">SUM(AC199)</f>
        <v>0</v>
      </c>
      <c r="AC199" s="410">
        <f t="shared" ref="AC199:AC262" si="700">SUM(AD199:AE199)</f>
        <v>0</v>
      </c>
      <c r="AD199" s="263"/>
      <c r="AE199" s="263"/>
      <c r="AF199" s="262">
        <f t="shared" ref="AF199:AF262" si="701">SUM(AG199)</f>
        <v>0</v>
      </c>
      <c r="AG199" s="410">
        <f t="shared" ref="AG199:AG262" si="702">SUM(AH199:AI199)</f>
        <v>0</v>
      </c>
      <c r="AH199" s="263"/>
      <c r="AI199" s="263"/>
      <c r="AJ199" s="262">
        <f t="shared" ref="AJ199:AJ262" si="703">SUM(AK199,AQ199,AN199)</f>
        <v>0</v>
      </c>
      <c r="AK199" s="410">
        <f t="shared" ref="AK199:AK262" si="704">SUM(AL199:AM199)</f>
        <v>0</v>
      </c>
      <c r="AL199" s="263"/>
      <c r="AM199" s="263"/>
      <c r="AN199" s="410">
        <f t="shared" ref="AN199:AN262" si="705">SUM(AO199:AP199)</f>
        <v>0</v>
      </c>
      <c r="AO199" s="263"/>
      <c r="AP199" s="263"/>
      <c r="AQ199" s="410">
        <f t="shared" ref="AQ199:AQ262" si="706">SUM(AR199:AS199)</f>
        <v>0</v>
      </c>
      <c r="AR199" s="263"/>
      <c r="AS199" s="263"/>
      <c r="AT199" s="262">
        <f t="shared" ref="AT199:AT262" si="707">SUM(AU199,AX199)</f>
        <v>0</v>
      </c>
      <c r="AU199" s="410">
        <f t="shared" ref="AU199:AU262" si="708">SUM(AV199:AW199)</f>
        <v>0</v>
      </c>
      <c r="AV199" s="263"/>
      <c r="AW199" s="263"/>
      <c r="AX199" s="410">
        <f t="shared" si="691"/>
        <v>0</v>
      </c>
      <c r="AY199" s="263"/>
      <c r="AZ199" s="263"/>
      <c r="BA199" s="262">
        <f t="shared" ref="BA199:BA262" si="709">SUM(BB199)</f>
        <v>0</v>
      </c>
      <c r="BB199" s="410">
        <f t="shared" ref="BB199:BB262" si="710">SUM(BC199:BD199)</f>
        <v>0</v>
      </c>
      <c r="BC199" s="263"/>
      <c r="BD199" s="263"/>
    </row>
    <row r="200" spans="1:56" ht="16.5">
      <c r="A200" s="97" t="s">
        <v>207</v>
      </c>
      <c r="B200" s="47"/>
      <c r="C200" s="229"/>
      <c r="D200" s="23"/>
      <c r="E200" s="229"/>
      <c r="F200" s="22"/>
      <c r="G200" s="229"/>
      <c r="H200" s="267">
        <f t="shared" si="692"/>
        <v>530645000</v>
      </c>
      <c r="I200" s="419">
        <f t="shared" ref="I200:I263" si="711">SUM(J200:K200)</f>
        <v>8936000</v>
      </c>
      <c r="J200" s="269">
        <f>SUM(J7,J12,J14,J54,J32,J63,J69,J129,J152,J188,J190,J47,J175)</f>
        <v>6884000</v>
      </c>
      <c r="K200" s="269">
        <f>SUM(K7,K12,K14,K54,K32,K63,K69,K129,K152,K188,K190,K47,K175)</f>
        <v>2052000</v>
      </c>
      <c r="L200" s="269">
        <f t="shared" si="693"/>
        <v>231214000</v>
      </c>
      <c r="M200" s="269">
        <f t="shared" si="694"/>
        <v>57299000</v>
      </c>
      <c r="N200" s="420">
        <f>SUM(N7,N12,N14,N54,N32,N63,N69,N129,N152,N188,N190,N47,N175)</f>
        <v>43751000</v>
      </c>
      <c r="O200" s="420">
        <f>SUM(O7,O12,O14,O54,O32,O63,O69,O129,O152,O188,O190,O47,O175)</f>
        <v>13548000</v>
      </c>
      <c r="P200" s="269">
        <f t="shared" si="695"/>
        <v>42222000</v>
      </c>
      <c r="Q200" s="420">
        <f>SUM(Q7,Q12,Q14,Q54,Q32,Q63,Q69,Q129,Q152,Q188,Q190,Q47,Q175)</f>
        <v>33823000</v>
      </c>
      <c r="R200" s="420">
        <f>SUM(R7,R12,R14,R54,R32,R63,R69,R129,R152,R188,R190,R47,R175)</f>
        <v>8399000</v>
      </c>
      <c r="S200" s="269">
        <f t="shared" si="696"/>
        <v>50586000</v>
      </c>
      <c r="T200" s="420">
        <f>SUM(T7,T12,T14,T54,T32,T63,T69,T129,T152,T188,T190,T47,T175)</f>
        <v>39636000</v>
      </c>
      <c r="U200" s="420">
        <f>SUM(U7,U12,U14,U54,U32,U63,U69,U129,U152,U188,U190,U47,U175)</f>
        <v>10950000</v>
      </c>
      <c r="V200" s="269">
        <f t="shared" si="697"/>
        <v>39768000</v>
      </c>
      <c r="W200" s="420">
        <f>SUM(W7,W12,W14,W54,W32,W63,W69,W129,W152,W188,W190,W47,W175)</f>
        <v>31212000</v>
      </c>
      <c r="X200" s="420">
        <f>SUM(X7,X12,X14,X54,X32,X63,X69,X129,X152,X188,X190,X47,X175)</f>
        <v>8556000</v>
      </c>
      <c r="Y200" s="269">
        <f t="shared" si="698"/>
        <v>41339000</v>
      </c>
      <c r="Z200" s="420">
        <f>SUM(Z7,Z12,Z14,Z54,Z32,Z63,Z69,Z129,Z152,Z188,Z190,Z47,Z175)</f>
        <v>33072000</v>
      </c>
      <c r="AA200" s="420">
        <f>SUM(AA7,AA12,AA14,AA54,AA32,AA63,AA69,AA129,AA152,AA188,AA190,AA47,AA175)</f>
        <v>8267000</v>
      </c>
      <c r="AB200" s="269">
        <f t="shared" si="699"/>
        <v>4371000</v>
      </c>
      <c r="AC200" s="269">
        <f t="shared" si="700"/>
        <v>4371000</v>
      </c>
      <c r="AD200" s="420">
        <f>SUM(AD7,AD12,AD14,AD54,AD32,AD63,AD69,AD129,AD152,AD188,AD190,AD47,AD175)</f>
        <v>4371000</v>
      </c>
      <c r="AE200" s="420">
        <f>SUM(AE7,AE12,AE14,AE54,AE32,AE63,AE69,AE129,AE152,AE188,AE190,AE47,AE175)</f>
        <v>0</v>
      </c>
      <c r="AF200" s="269">
        <f t="shared" si="701"/>
        <v>30005000</v>
      </c>
      <c r="AG200" s="269">
        <f t="shared" si="702"/>
        <v>30005000</v>
      </c>
      <c r="AH200" s="420">
        <f>SUM(AH7,AH12,AH14,AH54,AH32,AH63,AH69,AH129,AH152,AH188,AH190,AH47,AH175)</f>
        <v>27352000</v>
      </c>
      <c r="AI200" s="420">
        <f>SUM(AI7,AI12,AI14,AI54,AI32,AI63,AI69,AI129,AI152,AI188,AI190,AI47,AI175)</f>
        <v>2653000</v>
      </c>
      <c r="AJ200" s="269">
        <f t="shared" si="703"/>
        <v>120212000</v>
      </c>
      <c r="AK200" s="269">
        <f t="shared" si="704"/>
        <v>58616000</v>
      </c>
      <c r="AL200" s="420">
        <f>SUM(AL7,AL12,AL14,AL54,AL32,AL63,AL69,AL129,AL152,AL188,AL190,AL47,AL175)</f>
        <v>55375000</v>
      </c>
      <c r="AM200" s="420">
        <f>SUM(AM7,AM12,AM14,AM54,AM32,AM63,AM69,AM129,AM152,AM188,AM190,AM47,AM175)</f>
        <v>3241000</v>
      </c>
      <c r="AN200" s="269">
        <f t="shared" si="705"/>
        <v>25337000</v>
      </c>
      <c r="AO200" s="420">
        <f>SUM(AO7,AO12,AO14,AO54,AO32,AO63,AO69,AO129,AO152,AO188,AO190,AO47,AO175)</f>
        <v>22800000</v>
      </c>
      <c r="AP200" s="420">
        <f>SUM(AP7,AP12,AP14,AP54,AP32,AP63,AP69,AP129,AP152,AP188,AP190,AP47,AP175)</f>
        <v>2537000</v>
      </c>
      <c r="AQ200" s="269">
        <f t="shared" si="706"/>
        <v>36259000</v>
      </c>
      <c r="AR200" s="420">
        <f>SUM(AR7,AR12,AR14,AR54,AR32,AR63,AR69,AR129,AR152,AR188,AR190,AR47,AR175)</f>
        <v>33826000</v>
      </c>
      <c r="AS200" s="420">
        <f>SUM(AS7,AS12,AS14,AS54,AS32,AS63,AS69,AS129,AS152,AS188,AS190,AS47,AS175)</f>
        <v>2433000</v>
      </c>
      <c r="AT200" s="269">
        <f t="shared" si="707"/>
        <v>78538000</v>
      </c>
      <c r="AU200" s="269">
        <f t="shared" si="708"/>
        <v>36543000</v>
      </c>
      <c r="AV200" s="420">
        <f>SUM(AV7,AV12,AV14,AV54,AV32,AV63,AV69,AV129,AV152,AV188,AV190,AV47,AV175)</f>
        <v>32788000</v>
      </c>
      <c r="AW200" s="420">
        <f>SUM(AW7,AW12,AW14,AW54,AW32,AW63,AW69,AW129,AW152,AW188,AW190,AW47,AW175)</f>
        <v>3755000</v>
      </c>
      <c r="AX200" s="269">
        <f t="shared" si="691"/>
        <v>41995000</v>
      </c>
      <c r="AY200" s="420">
        <f>SUM(AY7,AY12,AY14,AY54,AY32,AY63,AY69,AY129,AY152,AY188,AY190,AY47,AY175)</f>
        <v>37665000</v>
      </c>
      <c r="AZ200" s="420">
        <f>SUM(AZ7,AZ12,AZ14,AZ54,AZ32,AZ63,AZ69,AZ129,AZ152,AZ188,AZ190,AZ47,AZ175)</f>
        <v>4330000</v>
      </c>
      <c r="BA200" s="269">
        <f t="shared" si="709"/>
        <v>57369000</v>
      </c>
      <c r="BB200" s="269">
        <f t="shared" si="710"/>
        <v>57369000</v>
      </c>
      <c r="BC200" s="420">
        <f>SUM(BC7,BC12,BC14,BC54,BC32,BC63,BC69,BC129,BC152,BC188,BC190,BC47,BC175)</f>
        <v>42108000</v>
      </c>
      <c r="BD200" s="420">
        <f>SUM(BD7,BD12,BD14,BD54,BD32,BD63,BD69,BD129,BD152,BD188,BD190,BD47,BD175)</f>
        <v>15261000</v>
      </c>
    </row>
    <row r="201" spans="1:56" s="182" customFormat="1" ht="16.5">
      <c r="A201" s="177"/>
      <c r="B201" s="24" t="s">
        <v>528</v>
      </c>
      <c r="C201" s="16" t="s">
        <v>42</v>
      </c>
      <c r="D201" s="21"/>
      <c r="E201" s="208"/>
      <c r="F201" s="31"/>
      <c r="G201" s="208"/>
      <c r="H201" s="260">
        <f t="shared" si="692"/>
        <v>439635000</v>
      </c>
      <c r="I201" s="421">
        <f t="shared" si="711"/>
        <v>20524000</v>
      </c>
      <c r="J201" s="271">
        <f>SUM(J202:J207)</f>
        <v>20524000</v>
      </c>
      <c r="K201" s="422">
        <f>SUM(K202:K207)</f>
        <v>0</v>
      </c>
      <c r="L201" s="262">
        <f t="shared" si="693"/>
        <v>175951000</v>
      </c>
      <c r="M201" s="410">
        <f t="shared" si="694"/>
        <v>37053000</v>
      </c>
      <c r="N201" s="423">
        <f t="shared" ref="N201:O201" si="712">SUM(N202:N207)</f>
        <v>37053000</v>
      </c>
      <c r="O201" s="423">
        <f t="shared" si="712"/>
        <v>0</v>
      </c>
      <c r="P201" s="410">
        <f t="shared" si="695"/>
        <v>36809000</v>
      </c>
      <c r="Q201" s="423">
        <f t="shared" ref="Q201" si="713">SUM(Q202:Q207)</f>
        <v>36809000</v>
      </c>
      <c r="R201" s="423">
        <f t="shared" ref="R201" si="714">SUM(R202:R207)</f>
        <v>0</v>
      </c>
      <c r="S201" s="410">
        <f t="shared" si="696"/>
        <v>40981000</v>
      </c>
      <c r="T201" s="423">
        <f t="shared" ref="T201" si="715">SUM(T202:T207)</f>
        <v>40981000</v>
      </c>
      <c r="U201" s="423">
        <f t="shared" ref="U201" si="716">SUM(U202:U207)</f>
        <v>0</v>
      </c>
      <c r="V201" s="410">
        <f t="shared" si="697"/>
        <v>29344000</v>
      </c>
      <c r="W201" s="423">
        <f t="shared" ref="W201" si="717">SUM(W202:W207)</f>
        <v>29344000</v>
      </c>
      <c r="X201" s="423">
        <f t="shared" ref="X201" si="718">SUM(X202:X207)</f>
        <v>0</v>
      </c>
      <c r="Y201" s="410">
        <f t="shared" si="698"/>
        <v>31764000</v>
      </c>
      <c r="Z201" s="423">
        <f t="shared" ref="Z201" si="719">SUM(Z202:Z207)</f>
        <v>31764000</v>
      </c>
      <c r="AA201" s="423">
        <f t="shared" ref="AA201" si="720">SUM(AA202:AA207)</f>
        <v>0</v>
      </c>
      <c r="AB201" s="262">
        <f t="shared" si="699"/>
        <v>4156000</v>
      </c>
      <c r="AC201" s="410">
        <f t="shared" si="700"/>
        <v>4156000</v>
      </c>
      <c r="AD201" s="423">
        <f t="shared" ref="AD201:AE201" si="721">SUM(AD202:AD207)</f>
        <v>4156000</v>
      </c>
      <c r="AE201" s="423">
        <f t="shared" si="721"/>
        <v>0</v>
      </c>
      <c r="AF201" s="262">
        <f t="shared" si="701"/>
        <v>26122000</v>
      </c>
      <c r="AG201" s="410">
        <f t="shared" si="702"/>
        <v>26122000</v>
      </c>
      <c r="AH201" s="423">
        <f t="shared" ref="AH201" si="722">SUM(AH202:AH207)</f>
        <v>26122000</v>
      </c>
      <c r="AI201" s="423">
        <f t="shared" ref="AI201" si="723">SUM(AI202:AI207)</f>
        <v>0</v>
      </c>
      <c r="AJ201" s="262">
        <f t="shared" si="703"/>
        <v>86384000</v>
      </c>
      <c r="AK201" s="410">
        <f t="shared" si="704"/>
        <v>30325000</v>
      </c>
      <c r="AL201" s="423">
        <f t="shared" ref="AL201" si="724">SUM(AL202:AL207)</f>
        <v>30325000</v>
      </c>
      <c r="AM201" s="423">
        <f t="shared" ref="AM201" si="725">SUM(AM202:AM207)</f>
        <v>0</v>
      </c>
      <c r="AN201" s="410">
        <f t="shared" si="705"/>
        <v>22806000</v>
      </c>
      <c r="AO201" s="423">
        <f t="shared" ref="AO201" si="726">SUM(AO202:AO207)</f>
        <v>22806000</v>
      </c>
      <c r="AP201" s="423">
        <f t="shared" ref="AP201" si="727">SUM(AP202:AP207)</f>
        <v>0</v>
      </c>
      <c r="AQ201" s="410">
        <f t="shared" si="706"/>
        <v>33253000</v>
      </c>
      <c r="AR201" s="423">
        <f t="shared" ref="AR201" si="728">SUM(AR202:AR207)</f>
        <v>33253000</v>
      </c>
      <c r="AS201" s="423">
        <f t="shared" ref="AS201" si="729">SUM(AS202:AS207)</f>
        <v>0</v>
      </c>
      <c r="AT201" s="262">
        <f t="shared" si="707"/>
        <v>78054000</v>
      </c>
      <c r="AU201" s="410">
        <f t="shared" si="708"/>
        <v>31606000</v>
      </c>
      <c r="AV201" s="423">
        <f t="shared" ref="AV201" si="730">SUM(AV202:AV207)</f>
        <v>31606000</v>
      </c>
      <c r="AW201" s="423">
        <f t="shared" ref="AW201" si="731">SUM(AW202:AW207)</f>
        <v>0</v>
      </c>
      <c r="AX201" s="410">
        <f t="shared" si="691"/>
        <v>46448000</v>
      </c>
      <c r="AY201" s="423">
        <f t="shared" ref="AY201" si="732">SUM(AY202:AY207)</f>
        <v>46448000</v>
      </c>
      <c r="AZ201" s="423">
        <f t="shared" ref="AZ201" si="733">SUM(AZ202:AZ207)</f>
        <v>0</v>
      </c>
      <c r="BA201" s="262">
        <f t="shared" si="709"/>
        <v>48444000</v>
      </c>
      <c r="BB201" s="410">
        <f t="shared" si="710"/>
        <v>48444000</v>
      </c>
      <c r="BC201" s="423">
        <f t="shared" ref="BC201" si="734">SUM(BC202:BC207)</f>
        <v>48444000</v>
      </c>
      <c r="BD201" s="423">
        <f t="shared" ref="BD201" si="735">SUM(BD202:BD207)</f>
        <v>0</v>
      </c>
    </row>
    <row r="202" spans="1:56" ht="16.5" customHeight="1" outlineLevel="1">
      <c r="A202" s="183"/>
      <c r="B202" s="25"/>
      <c r="C202" s="184"/>
      <c r="D202" s="28" t="s">
        <v>529</v>
      </c>
      <c r="E202" s="48" t="s">
        <v>140</v>
      </c>
      <c r="F202" s="49"/>
      <c r="G202" s="185"/>
      <c r="H202" s="260">
        <f t="shared" si="692"/>
        <v>0</v>
      </c>
      <c r="I202" s="424">
        <f t="shared" si="711"/>
        <v>0</v>
      </c>
      <c r="J202" s="274"/>
      <c r="K202" s="425"/>
      <c r="L202" s="262">
        <f t="shared" si="693"/>
        <v>0</v>
      </c>
      <c r="M202" s="410">
        <f t="shared" si="694"/>
        <v>0</v>
      </c>
      <c r="N202" s="274"/>
      <c r="O202" s="274"/>
      <c r="P202" s="410">
        <f t="shared" si="695"/>
        <v>0</v>
      </c>
      <c r="Q202" s="274"/>
      <c r="R202" s="274"/>
      <c r="S202" s="410">
        <f t="shared" si="696"/>
        <v>0</v>
      </c>
      <c r="T202" s="274"/>
      <c r="U202" s="274"/>
      <c r="V202" s="410">
        <f t="shared" si="697"/>
        <v>0</v>
      </c>
      <c r="W202" s="274"/>
      <c r="X202" s="274"/>
      <c r="Y202" s="410">
        <f t="shared" si="698"/>
        <v>0</v>
      </c>
      <c r="Z202" s="274">
        <v>0</v>
      </c>
      <c r="AA202" s="274"/>
      <c r="AB202" s="262">
        <f t="shared" si="699"/>
        <v>0</v>
      </c>
      <c r="AC202" s="410">
        <f t="shared" si="700"/>
        <v>0</v>
      </c>
      <c r="AD202" s="274"/>
      <c r="AE202" s="274"/>
      <c r="AF202" s="262">
        <f t="shared" si="701"/>
        <v>0</v>
      </c>
      <c r="AG202" s="410">
        <f t="shared" si="702"/>
        <v>0</v>
      </c>
      <c r="AH202" s="274"/>
      <c r="AI202" s="274"/>
      <c r="AJ202" s="262">
        <f t="shared" si="703"/>
        <v>0</v>
      </c>
      <c r="AK202" s="410">
        <f t="shared" si="704"/>
        <v>0</v>
      </c>
      <c r="AL202" s="274"/>
      <c r="AM202" s="274"/>
      <c r="AN202" s="410">
        <f t="shared" si="705"/>
        <v>0</v>
      </c>
      <c r="AO202" s="274"/>
      <c r="AP202" s="274"/>
      <c r="AQ202" s="410">
        <f t="shared" si="706"/>
        <v>0</v>
      </c>
      <c r="AR202" s="274"/>
      <c r="AS202" s="274"/>
      <c r="AT202" s="262">
        <f t="shared" si="707"/>
        <v>0</v>
      </c>
      <c r="AU202" s="410">
        <f t="shared" si="708"/>
        <v>0</v>
      </c>
      <c r="AV202" s="274"/>
      <c r="AW202" s="274"/>
      <c r="AX202" s="410">
        <f t="shared" si="691"/>
        <v>0</v>
      </c>
      <c r="AY202" s="274"/>
      <c r="AZ202" s="274"/>
      <c r="BA202" s="262">
        <f t="shared" si="709"/>
        <v>0</v>
      </c>
      <c r="BB202" s="410">
        <f t="shared" si="710"/>
        <v>0</v>
      </c>
      <c r="BC202" s="274"/>
      <c r="BD202" s="274"/>
    </row>
    <row r="203" spans="1:56" ht="16.5" customHeight="1" outlineLevel="1">
      <c r="A203" s="183"/>
      <c r="B203" s="26"/>
      <c r="D203" s="28" t="s">
        <v>530</v>
      </c>
      <c r="E203" s="48" t="s">
        <v>141</v>
      </c>
      <c r="F203" s="49"/>
      <c r="G203" s="185"/>
      <c r="H203" s="260">
        <f t="shared" si="692"/>
        <v>193696000</v>
      </c>
      <c r="I203" s="424">
        <f t="shared" si="711"/>
        <v>13341000</v>
      </c>
      <c r="J203" s="274">
        <v>13341000</v>
      </c>
      <c r="K203" s="425"/>
      <c r="L203" s="262">
        <f t="shared" si="693"/>
        <v>73374000</v>
      </c>
      <c r="M203" s="410">
        <f t="shared" si="694"/>
        <v>17796000</v>
      </c>
      <c r="N203" s="274">
        <v>17796000</v>
      </c>
      <c r="O203" s="274"/>
      <c r="P203" s="410">
        <f t="shared" si="695"/>
        <v>16652000</v>
      </c>
      <c r="Q203" s="274">
        <v>16652000</v>
      </c>
      <c r="R203" s="274"/>
      <c r="S203" s="410">
        <f t="shared" si="696"/>
        <v>15984000</v>
      </c>
      <c r="T203" s="274">
        <v>15984000</v>
      </c>
      <c r="U203" s="274"/>
      <c r="V203" s="410">
        <f t="shared" si="697"/>
        <v>12048000</v>
      </c>
      <c r="W203" s="274">
        <v>12048000</v>
      </c>
      <c r="X203" s="274"/>
      <c r="Y203" s="410">
        <f t="shared" si="698"/>
        <v>10894000</v>
      </c>
      <c r="Z203" s="274">
        <v>10894000</v>
      </c>
      <c r="AA203" s="274"/>
      <c r="AB203" s="262">
        <f t="shared" si="699"/>
        <v>1266000</v>
      </c>
      <c r="AC203" s="410">
        <f t="shared" si="700"/>
        <v>1266000</v>
      </c>
      <c r="AD203" s="274">
        <v>1266000</v>
      </c>
      <c r="AE203" s="274"/>
      <c r="AF203" s="262">
        <f t="shared" si="701"/>
        <v>8508000</v>
      </c>
      <c r="AG203" s="410">
        <f t="shared" si="702"/>
        <v>8508000</v>
      </c>
      <c r="AH203" s="274">
        <v>8508000</v>
      </c>
      <c r="AI203" s="274"/>
      <c r="AJ203" s="262">
        <f t="shared" si="703"/>
        <v>53189000</v>
      </c>
      <c r="AK203" s="410">
        <f t="shared" si="704"/>
        <v>17939000</v>
      </c>
      <c r="AL203" s="274">
        <v>17939000</v>
      </c>
      <c r="AM203" s="274"/>
      <c r="AN203" s="410">
        <f t="shared" si="705"/>
        <v>14080000</v>
      </c>
      <c r="AO203" s="274">
        <v>14080000</v>
      </c>
      <c r="AP203" s="274"/>
      <c r="AQ203" s="410">
        <f t="shared" si="706"/>
        <v>21170000</v>
      </c>
      <c r="AR203" s="274">
        <v>21170000</v>
      </c>
      <c r="AS203" s="274"/>
      <c r="AT203" s="262">
        <f t="shared" si="707"/>
        <v>27678000</v>
      </c>
      <c r="AU203" s="410">
        <f t="shared" si="708"/>
        <v>8160000</v>
      </c>
      <c r="AV203" s="274">
        <v>8160000</v>
      </c>
      <c r="AW203" s="274"/>
      <c r="AX203" s="410">
        <f t="shared" si="691"/>
        <v>19518000</v>
      </c>
      <c r="AY203" s="274">
        <v>19518000</v>
      </c>
      <c r="AZ203" s="274"/>
      <c r="BA203" s="262">
        <f t="shared" si="709"/>
        <v>16340000</v>
      </c>
      <c r="BB203" s="410">
        <f t="shared" si="710"/>
        <v>16340000</v>
      </c>
      <c r="BC203" s="274">
        <v>16340000</v>
      </c>
      <c r="BD203" s="274"/>
    </row>
    <row r="204" spans="1:56" ht="16.5" customHeight="1" outlineLevel="1">
      <c r="A204" s="183"/>
      <c r="B204" s="26"/>
      <c r="D204" s="28" t="s">
        <v>531</v>
      </c>
      <c r="E204" s="48" t="s">
        <v>142</v>
      </c>
      <c r="F204" s="49"/>
      <c r="G204" s="185"/>
      <c r="H204" s="260">
        <f t="shared" si="692"/>
        <v>63164000</v>
      </c>
      <c r="I204" s="424">
        <f t="shared" si="711"/>
        <v>3744000</v>
      </c>
      <c r="J204" s="274">
        <v>3744000</v>
      </c>
      <c r="K204" s="425"/>
      <c r="L204" s="262">
        <f t="shared" si="693"/>
        <v>26289000</v>
      </c>
      <c r="M204" s="410">
        <f t="shared" si="694"/>
        <v>6501000</v>
      </c>
      <c r="N204" s="274">
        <v>6501000</v>
      </c>
      <c r="O204" s="274"/>
      <c r="P204" s="410">
        <f t="shared" si="695"/>
        <v>5920000</v>
      </c>
      <c r="Q204" s="274">
        <v>5920000</v>
      </c>
      <c r="R204" s="274"/>
      <c r="S204" s="410">
        <f t="shared" si="696"/>
        <v>5704000</v>
      </c>
      <c r="T204" s="274">
        <v>5704000</v>
      </c>
      <c r="U204" s="274"/>
      <c r="V204" s="410">
        <f t="shared" si="697"/>
        <v>4282000</v>
      </c>
      <c r="W204" s="274">
        <v>4282000</v>
      </c>
      <c r="X204" s="274"/>
      <c r="Y204" s="410">
        <f t="shared" si="698"/>
        <v>3882000</v>
      </c>
      <c r="Z204" s="274">
        <v>3882000</v>
      </c>
      <c r="AA204" s="274"/>
      <c r="AB204" s="262">
        <f t="shared" si="699"/>
        <v>466000</v>
      </c>
      <c r="AC204" s="410">
        <f t="shared" si="700"/>
        <v>466000</v>
      </c>
      <c r="AD204" s="274">
        <v>466000</v>
      </c>
      <c r="AE204" s="274"/>
      <c r="AF204" s="262">
        <f t="shared" si="701"/>
        <v>3057000</v>
      </c>
      <c r="AG204" s="410">
        <f t="shared" si="702"/>
        <v>3057000</v>
      </c>
      <c r="AH204" s="274">
        <v>3057000</v>
      </c>
      <c r="AI204" s="274"/>
      <c r="AJ204" s="262">
        <f t="shared" si="703"/>
        <v>15875000</v>
      </c>
      <c r="AK204" s="410">
        <f t="shared" si="704"/>
        <v>5544000</v>
      </c>
      <c r="AL204" s="274">
        <v>5544000</v>
      </c>
      <c r="AM204" s="274"/>
      <c r="AN204" s="410">
        <f t="shared" si="705"/>
        <v>4090000</v>
      </c>
      <c r="AO204" s="274">
        <v>4090000</v>
      </c>
      <c r="AP204" s="274"/>
      <c r="AQ204" s="410">
        <f t="shared" si="706"/>
        <v>6241000</v>
      </c>
      <c r="AR204" s="274">
        <v>6241000</v>
      </c>
      <c r="AS204" s="274"/>
      <c r="AT204" s="262">
        <f t="shared" si="707"/>
        <v>8865000</v>
      </c>
      <c r="AU204" s="410">
        <f t="shared" si="708"/>
        <v>2932000</v>
      </c>
      <c r="AV204" s="274">
        <v>2932000</v>
      </c>
      <c r="AW204" s="274"/>
      <c r="AX204" s="410">
        <f t="shared" si="691"/>
        <v>5933000</v>
      </c>
      <c r="AY204" s="274">
        <v>5933000</v>
      </c>
      <c r="AZ204" s="274"/>
      <c r="BA204" s="262">
        <f t="shared" si="709"/>
        <v>4868000</v>
      </c>
      <c r="BB204" s="410">
        <f t="shared" si="710"/>
        <v>4868000</v>
      </c>
      <c r="BC204" s="274">
        <v>4868000</v>
      </c>
      <c r="BD204" s="274"/>
    </row>
    <row r="205" spans="1:56" ht="16.5" customHeight="1" outlineLevel="1">
      <c r="A205" s="183"/>
      <c r="B205" s="26"/>
      <c r="D205" s="28" t="s">
        <v>532</v>
      </c>
      <c r="E205" s="48" t="s">
        <v>143</v>
      </c>
      <c r="F205" s="49"/>
      <c r="G205" s="185"/>
      <c r="H205" s="260">
        <f t="shared" si="692"/>
        <v>132714000</v>
      </c>
      <c r="I205" s="424">
        <f t="shared" si="711"/>
        <v>808000</v>
      </c>
      <c r="J205" s="274">
        <v>808000</v>
      </c>
      <c r="K205" s="425"/>
      <c r="L205" s="262">
        <f t="shared" si="693"/>
        <v>53035000</v>
      </c>
      <c r="M205" s="410">
        <f t="shared" si="694"/>
        <v>8994000</v>
      </c>
      <c r="N205" s="274">
        <v>8994000</v>
      </c>
      <c r="O205" s="274"/>
      <c r="P205" s="410">
        <f t="shared" si="695"/>
        <v>7634000</v>
      </c>
      <c r="Q205" s="274">
        <v>7634000</v>
      </c>
      <c r="R205" s="274"/>
      <c r="S205" s="410">
        <f t="shared" si="696"/>
        <v>11944000</v>
      </c>
      <c r="T205" s="274">
        <v>11944000</v>
      </c>
      <c r="U205" s="274"/>
      <c r="V205" s="410">
        <f t="shared" si="697"/>
        <v>10124000</v>
      </c>
      <c r="W205" s="274">
        <v>10124000</v>
      </c>
      <c r="X205" s="274"/>
      <c r="Y205" s="410">
        <f t="shared" si="698"/>
        <v>14339000</v>
      </c>
      <c r="Z205" s="274">
        <v>14339000</v>
      </c>
      <c r="AA205" s="274"/>
      <c r="AB205" s="262">
        <f t="shared" si="699"/>
        <v>2137000</v>
      </c>
      <c r="AC205" s="410">
        <f t="shared" si="700"/>
        <v>2137000</v>
      </c>
      <c r="AD205" s="274">
        <v>2137000</v>
      </c>
      <c r="AE205" s="274"/>
      <c r="AF205" s="262">
        <f t="shared" si="701"/>
        <v>12657000</v>
      </c>
      <c r="AG205" s="410">
        <f t="shared" si="702"/>
        <v>12657000</v>
      </c>
      <c r="AH205" s="274">
        <v>12657000</v>
      </c>
      <c r="AI205" s="274"/>
      <c r="AJ205" s="262">
        <f t="shared" si="703"/>
        <v>6635000</v>
      </c>
      <c r="AK205" s="410">
        <f t="shared" si="704"/>
        <v>3040000</v>
      </c>
      <c r="AL205" s="274">
        <v>3040000</v>
      </c>
      <c r="AM205" s="274"/>
      <c r="AN205" s="410">
        <f t="shared" si="705"/>
        <v>1721000</v>
      </c>
      <c r="AO205" s="274">
        <v>1721000</v>
      </c>
      <c r="AP205" s="274"/>
      <c r="AQ205" s="410">
        <f t="shared" si="706"/>
        <v>1874000</v>
      </c>
      <c r="AR205" s="274">
        <v>1874000</v>
      </c>
      <c r="AS205" s="274"/>
      <c r="AT205" s="262">
        <f t="shared" si="707"/>
        <v>34417000</v>
      </c>
      <c r="AU205" s="410">
        <f t="shared" si="708"/>
        <v>17892000</v>
      </c>
      <c r="AV205" s="274">
        <v>17892000</v>
      </c>
      <c r="AW205" s="274"/>
      <c r="AX205" s="410">
        <f t="shared" si="691"/>
        <v>16525000</v>
      </c>
      <c r="AY205" s="274">
        <v>16525000</v>
      </c>
      <c r="AZ205" s="274"/>
      <c r="BA205" s="262">
        <f t="shared" si="709"/>
        <v>23025000</v>
      </c>
      <c r="BB205" s="410">
        <f t="shared" si="710"/>
        <v>23025000</v>
      </c>
      <c r="BC205" s="274">
        <v>23025000</v>
      </c>
      <c r="BD205" s="274"/>
    </row>
    <row r="206" spans="1:56" ht="16.5" customHeight="1" outlineLevel="1">
      <c r="A206" s="183"/>
      <c r="B206" s="26"/>
      <c r="D206" s="28" t="s">
        <v>533</v>
      </c>
      <c r="E206" s="48" t="s">
        <v>144</v>
      </c>
      <c r="F206" s="49"/>
      <c r="G206" s="185"/>
      <c r="H206" s="260">
        <f t="shared" si="692"/>
        <v>6782000</v>
      </c>
      <c r="I206" s="424">
        <f t="shared" si="711"/>
        <v>0</v>
      </c>
      <c r="J206" s="274"/>
      <c r="K206" s="425"/>
      <c r="L206" s="262">
        <f t="shared" si="693"/>
        <v>6782000</v>
      </c>
      <c r="M206" s="410">
        <f t="shared" si="694"/>
        <v>0</v>
      </c>
      <c r="N206" s="274"/>
      <c r="O206" s="274"/>
      <c r="P206" s="410">
        <f t="shared" si="695"/>
        <v>2889000</v>
      </c>
      <c r="Q206" s="274">
        <v>2889000</v>
      </c>
      <c r="R206" s="274"/>
      <c r="S206" s="410">
        <f t="shared" si="696"/>
        <v>3893000</v>
      </c>
      <c r="T206" s="274">
        <v>3893000</v>
      </c>
      <c r="U206" s="274"/>
      <c r="V206" s="410">
        <f t="shared" si="697"/>
        <v>0</v>
      </c>
      <c r="W206" s="274">
        <v>0</v>
      </c>
      <c r="X206" s="274"/>
      <c r="Y206" s="410">
        <f t="shared" si="698"/>
        <v>0</v>
      </c>
      <c r="Z206" s="274">
        <v>0</v>
      </c>
      <c r="AA206" s="274"/>
      <c r="AB206" s="262">
        <f t="shared" si="699"/>
        <v>0</v>
      </c>
      <c r="AC206" s="410">
        <f t="shared" si="700"/>
        <v>0</v>
      </c>
      <c r="AD206" s="274">
        <v>0</v>
      </c>
      <c r="AE206" s="274"/>
      <c r="AF206" s="262">
        <f t="shared" si="701"/>
        <v>0</v>
      </c>
      <c r="AG206" s="410">
        <f t="shared" si="702"/>
        <v>0</v>
      </c>
      <c r="AH206" s="274">
        <v>0</v>
      </c>
      <c r="AI206" s="274"/>
      <c r="AJ206" s="262">
        <f t="shared" si="703"/>
        <v>0</v>
      </c>
      <c r="AK206" s="410">
        <f t="shared" si="704"/>
        <v>0</v>
      </c>
      <c r="AL206" s="274">
        <v>0</v>
      </c>
      <c r="AM206" s="274"/>
      <c r="AN206" s="410">
        <f t="shared" si="705"/>
        <v>0</v>
      </c>
      <c r="AO206" s="274">
        <v>0</v>
      </c>
      <c r="AP206" s="274"/>
      <c r="AQ206" s="410">
        <f t="shared" si="706"/>
        <v>0</v>
      </c>
      <c r="AR206" s="274">
        <v>0</v>
      </c>
      <c r="AS206" s="274"/>
      <c r="AT206" s="262">
        <f t="shared" si="707"/>
        <v>0</v>
      </c>
      <c r="AU206" s="410">
        <f t="shared" si="708"/>
        <v>0</v>
      </c>
      <c r="AV206" s="274">
        <v>0</v>
      </c>
      <c r="AW206" s="274"/>
      <c r="AX206" s="410">
        <f t="shared" si="691"/>
        <v>0</v>
      </c>
      <c r="AY206" s="274">
        <v>0</v>
      </c>
      <c r="AZ206" s="274"/>
      <c r="BA206" s="262">
        <f t="shared" si="709"/>
        <v>0</v>
      </c>
      <c r="BB206" s="410">
        <f t="shared" si="710"/>
        <v>0</v>
      </c>
      <c r="BC206" s="274">
        <v>0</v>
      </c>
      <c r="BD206" s="274"/>
    </row>
    <row r="207" spans="1:56" ht="16.5" customHeight="1" outlineLevel="1">
      <c r="A207" s="183"/>
      <c r="B207" s="24"/>
      <c r="C207" s="193"/>
      <c r="D207" s="28" t="s">
        <v>534</v>
      </c>
      <c r="E207" s="48" t="s">
        <v>145</v>
      </c>
      <c r="F207" s="49"/>
      <c r="G207" s="185"/>
      <c r="H207" s="260">
        <f t="shared" si="692"/>
        <v>43279000</v>
      </c>
      <c r="I207" s="424">
        <f t="shared" si="711"/>
        <v>2631000</v>
      </c>
      <c r="J207" s="274">
        <v>2631000</v>
      </c>
      <c r="K207" s="425"/>
      <c r="L207" s="262">
        <f t="shared" si="693"/>
        <v>16471000</v>
      </c>
      <c r="M207" s="410">
        <f t="shared" si="694"/>
        <v>3762000</v>
      </c>
      <c r="N207" s="274">
        <v>3762000</v>
      </c>
      <c r="O207" s="274"/>
      <c r="P207" s="410">
        <f t="shared" si="695"/>
        <v>3714000</v>
      </c>
      <c r="Q207" s="274">
        <v>3714000</v>
      </c>
      <c r="R207" s="274"/>
      <c r="S207" s="410">
        <f t="shared" si="696"/>
        <v>3456000</v>
      </c>
      <c r="T207" s="274">
        <v>3456000</v>
      </c>
      <c r="U207" s="274"/>
      <c r="V207" s="410">
        <f t="shared" si="697"/>
        <v>2890000</v>
      </c>
      <c r="W207" s="274">
        <v>2890000</v>
      </c>
      <c r="X207" s="274"/>
      <c r="Y207" s="410">
        <f t="shared" si="698"/>
        <v>2649000</v>
      </c>
      <c r="Z207" s="274">
        <v>2649000</v>
      </c>
      <c r="AA207" s="274"/>
      <c r="AB207" s="262">
        <f t="shared" si="699"/>
        <v>287000</v>
      </c>
      <c r="AC207" s="410">
        <f t="shared" si="700"/>
        <v>287000</v>
      </c>
      <c r="AD207" s="274">
        <v>287000</v>
      </c>
      <c r="AE207" s="274"/>
      <c r="AF207" s="262">
        <f t="shared" si="701"/>
        <v>1900000</v>
      </c>
      <c r="AG207" s="410">
        <f t="shared" si="702"/>
        <v>1900000</v>
      </c>
      <c r="AH207" s="274">
        <v>1900000</v>
      </c>
      <c r="AI207" s="274"/>
      <c r="AJ207" s="262">
        <f t="shared" si="703"/>
        <v>10685000</v>
      </c>
      <c r="AK207" s="410">
        <f t="shared" si="704"/>
        <v>3802000</v>
      </c>
      <c r="AL207" s="274">
        <v>3802000</v>
      </c>
      <c r="AM207" s="274"/>
      <c r="AN207" s="410">
        <f t="shared" si="705"/>
        <v>2915000</v>
      </c>
      <c r="AO207" s="274">
        <v>2915000</v>
      </c>
      <c r="AP207" s="274"/>
      <c r="AQ207" s="410">
        <f t="shared" si="706"/>
        <v>3968000</v>
      </c>
      <c r="AR207" s="274">
        <v>3968000</v>
      </c>
      <c r="AS207" s="274"/>
      <c r="AT207" s="262">
        <f t="shared" si="707"/>
        <v>7094000</v>
      </c>
      <c r="AU207" s="410">
        <f t="shared" si="708"/>
        <v>2622000</v>
      </c>
      <c r="AV207" s="274">
        <v>2622000</v>
      </c>
      <c r="AW207" s="274"/>
      <c r="AX207" s="410">
        <f t="shared" si="691"/>
        <v>4472000</v>
      </c>
      <c r="AY207" s="274">
        <v>4472000</v>
      </c>
      <c r="AZ207" s="274"/>
      <c r="BA207" s="262">
        <f t="shared" si="709"/>
        <v>4211000</v>
      </c>
      <c r="BB207" s="410">
        <f t="shared" si="710"/>
        <v>4211000</v>
      </c>
      <c r="BC207" s="274">
        <v>4211000</v>
      </c>
      <c r="BD207" s="274"/>
    </row>
    <row r="208" spans="1:56" s="182" customFormat="1" ht="16.5">
      <c r="A208" s="177"/>
      <c r="B208" s="24" t="s">
        <v>535</v>
      </c>
      <c r="C208" s="16" t="s">
        <v>146</v>
      </c>
      <c r="D208" s="19"/>
      <c r="E208" s="189"/>
      <c r="F208" s="190"/>
      <c r="G208" s="189"/>
      <c r="H208" s="260">
        <f t="shared" si="692"/>
        <v>33361000</v>
      </c>
      <c r="I208" s="424">
        <f t="shared" si="711"/>
        <v>386000</v>
      </c>
      <c r="J208" s="264">
        <f>SUM(J209:J217,J221:J223,J228,J238:J239,J249,J253:J256,J260:J263,J267,J271)</f>
        <v>85000</v>
      </c>
      <c r="K208" s="264">
        <f>SUM(K209:K217,K221:K223,K228,K238:K239,K249,K253:K256,K260:K263,K267,K271)</f>
        <v>301000</v>
      </c>
      <c r="L208" s="262">
        <f t="shared" si="693"/>
        <v>10694000</v>
      </c>
      <c r="M208" s="410">
        <f t="shared" si="694"/>
        <v>2298000</v>
      </c>
      <c r="N208" s="412">
        <f t="shared" ref="N208:O208" si="736">SUM(N209:N217,N221:N223,N228,N238:N239,N249,N253:N256,N260:N263,N267,N271)</f>
        <v>2298000</v>
      </c>
      <c r="O208" s="412">
        <f t="shared" si="736"/>
        <v>0</v>
      </c>
      <c r="P208" s="410">
        <f t="shared" si="695"/>
        <v>2616000</v>
      </c>
      <c r="Q208" s="412">
        <f t="shared" ref="Q208" si="737">SUM(Q209:Q217,Q221:Q223,Q228,Q238:Q239,Q249,Q253:Q256,Q260:Q263,Q267,Q271)</f>
        <v>2616000</v>
      </c>
      <c r="R208" s="412">
        <f t="shared" ref="R208" si="738">SUM(R209:R217,R221:R223,R228,R238:R239,R249,R253:R256,R260:R263,R267,R271)</f>
        <v>0</v>
      </c>
      <c r="S208" s="410">
        <f t="shared" si="696"/>
        <v>2575000</v>
      </c>
      <c r="T208" s="412">
        <f t="shared" ref="T208" si="739">SUM(T209:T217,T221:T223,T228,T238:T239,T249,T253:T256,T260:T263,T267,T271)</f>
        <v>2575000</v>
      </c>
      <c r="U208" s="412">
        <f t="shared" ref="U208" si="740">SUM(U209:U217,U221:U223,U228,U238:U239,U249,U253:U256,U260:U263,U267,U271)</f>
        <v>0</v>
      </c>
      <c r="V208" s="410">
        <f t="shared" si="697"/>
        <v>1595000</v>
      </c>
      <c r="W208" s="412">
        <f t="shared" ref="W208" si="741">SUM(W209:W217,W221:W223,W228,W238:W239,W249,W253:W256,W260:W263,W267,W271)</f>
        <v>1595000</v>
      </c>
      <c r="X208" s="412">
        <f t="shared" ref="X208" si="742">SUM(X209:X217,X221:X223,X228,X238:X239,X249,X253:X256,X260:X263,X267,X271)</f>
        <v>0</v>
      </c>
      <c r="Y208" s="410">
        <f t="shared" si="698"/>
        <v>1610000</v>
      </c>
      <c r="Z208" s="412">
        <f t="shared" ref="Z208" si="743">SUM(Z209:Z217,Z221:Z223,Z228,Z238:Z239,Z249,Z253:Z256,Z260:Z263,Z267,Z271)</f>
        <v>1610000</v>
      </c>
      <c r="AA208" s="412">
        <f t="shared" ref="AA208" si="744">SUM(AA209:AA217,AA221:AA223,AA228,AA238:AA239,AA249,AA253:AA256,AA260:AA263,AA267,AA271)</f>
        <v>0</v>
      </c>
      <c r="AB208" s="262">
        <f t="shared" si="699"/>
        <v>10000</v>
      </c>
      <c r="AC208" s="410">
        <f t="shared" si="700"/>
        <v>10000</v>
      </c>
      <c r="AD208" s="412">
        <f t="shared" ref="AD208" si="745">SUM(AD209:AD217,AD221:AD223,AD228,AD238:AD239,AD249,AD253:AD256,AD260:AD263,AD267,AD271)</f>
        <v>10000</v>
      </c>
      <c r="AE208" s="412">
        <f t="shared" ref="AE208" si="746">SUM(AE209:AE217,AE221:AE223,AE228,AE238:AE239,AE249,AE253:AE256,AE260:AE263,AE267,AE271)</f>
        <v>0</v>
      </c>
      <c r="AF208" s="262">
        <f t="shared" si="701"/>
        <v>2174000</v>
      </c>
      <c r="AG208" s="410">
        <f t="shared" si="702"/>
        <v>2174000</v>
      </c>
      <c r="AH208" s="412">
        <f t="shared" ref="AH208" si="747">SUM(AH209:AH217,AH221:AH223,AH228,AH238:AH239,AH249,AH253:AH256,AH260:AH263,AH267,AH271)</f>
        <v>2174000</v>
      </c>
      <c r="AI208" s="412">
        <f t="shared" ref="AI208" si="748">SUM(AI209:AI217,AI221:AI223,AI228,AI238:AI239,AI249,AI253:AI256,AI260:AI263,AI267,AI271)</f>
        <v>0</v>
      </c>
      <c r="AJ208" s="262">
        <f t="shared" si="703"/>
        <v>3060000</v>
      </c>
      <c r="AK208" s="410">
        <f t="shared" si="704"/>
        <v>1413000</v>
      </c>
      <c r="AL208" s="412">
        <f t="shared" ref="AL208" si="749">SUM(AL209:AL217,AL221:AL223,AL228,AL238:AL239,AL249,AL253:AL256,AL260:AL263,AL267,AL271)</f>
        <v>1413000</v>
      </c>
      <c r="AM208" s="412">
        <f t="shared" ref="AM208" si="750">SUM(AM209:AM217,AM221:AM223,AM228,AM238:AM239,AM249,AM253:AM256,AM260:AM263,AM267,AM271)</f>
        <v>0</v>
      </c>
      <c r="AN208" s="410">
        <f t="shared" si="705"/>
        <v>854000</v>
      </c>
      <c r="AO208" s="412">
        <f t="shared" ref="AO208" si="751">SUM(AO209:AO217,AO221:AO223,AO228,AO238:AO239,AO249,AO253:AO256,AO260:AO263,AO267,AO271)</f>
        <v>854000</v>
      </c>
      <c r="AP208" s="412">
        <f t="shared" ref="AP208" si="752">SUM(AP209:AP217,AP221:AP223,AP228,AP238:AP239,AP249,AP253:AP256,AP260:AP263,AP267,AP271)</f>
        <v>0</v>
      </c>
      <c r="AQ208" s="410">
        <f t="shared" si="706"/>
        <v>793000</v>
      </c>
      <c r="AR208" s="412">
        <f t="shared" ref="AR208" si="753">SUM(AR209:AR217,AR221:AR223,AR228,AR238:AR239,AR249,AR253:AR256,AR260:AR263,AR267,AR271)</f>
        <v>793000</v>
      </c>
      <c r="AS208" s="412">
        <f t="shared" ref="AS208" si="754">SUM(AS209:AS217,AS221:AS223,AS228,AS238:AS239,AS249,AS253:AS256,AS260:AS263,AS267,AS271)</f>
        <v>0</v>
      </c>
      <c r="AT208" s="262">
        <f t="shared" si="707"/>
        <v>14233000</v>
      </c>
      <c r="AU208" s="410">
        <f t="shared" si="708"/>
        <v>5068000</v>
      </c>
      <c r="AV208" s="412">
        <f t="shared" ref="AV208" si="755">SUM(AV209:AV217,AV221:AV223,AV228,AV238:AV239,AV249,AV253:AV256,AV260:AV263,AV267,AV271)</f>
        <v>5068000</v>
      </c>
      <c r="AW208" s="412">
        <f t="shared" ref="AW208" si="756">SUM(AW209:AW217,AW221:AW223,AW228,AW238:AW239,AW249,AW253:AW256,AW260:AW263,AW267,AW271)</f>
        <v>0</v>
      </c>
      <c r="AX208" s="410">
        <f t="shared" si="691"/>
        <v>9165000</v>
      </c>
      <c r="AY208" s="412">
        <f t="shared" ref="AY208" si="757">SUM(AY209:AY217,AY221:AY223,AY228,AY238:AY239,AY249,AY253:AY256,AY260:AY263,AY267,AY271)</f>
        <v>9165000</v>
      </c>
      <c r="AZ208" s="412">
        <f t="shared" ref="AZ208" si="758">SUM(AZ209:AZ217,AZ221:AZ223,AZ228,AZ238:AZ239,AZ249,AZ253:AZ256,AZ260:AZ263,AZ267,AZ271)</f>
        <v>0</v>
      </c>
      <c r="BA208" s="262">
        <f t="shared" si="709"/>
        <v>2804000</v>
      </c>
      <c r="BB208" s="410">
        <f t="shared" si="710"/>
        <v>2804000</v>
      </c>
      <c r="BC208" s="412">
        <f t="shared" ref="BC208" si="759">SUM(BC209:BC217,BC221:BC223,BC228,BC238:BC239,BC249,BC253:BC256,BC260:BC263,BC267,BC271)</f>
        <v>2804000</v>
      </c>
      <c r="BD208" s="412">
        <f t="shared" ref="BD208" si="760">SUM(BD209:BD217,BD221:BD223,BD228,BD238:BD239,BD249,BD253:BD256,BD260:BD263,BD267,BD271)</f>
        <v>0</v>
      </c>
    </row>
    <row r="209" spans="1:56" ht="16.5" outlineLevel="1">
      <c r="A209" s="183"/>
      <c r="B209" s="25"/>
      <c r="C209" s="184"/>
      <c r="D209" s="28" t="s">
        <v>116</v>
      </c>
      <c r="E209" s="48" t="s">
        <v>152</v>
      </c>
      <c r="F209" s="49"/>
      <c r="G209" s="185"/>
      <c r="H209" s="260">
        <f t="shared" si="692"/>
        <v>3563000</v>
      </c>
      <c r="I209" s="424">
        <f t="shared" si="711"/>
        <v>0</v>
      </c>
      <c r="J209" s="263">
        <v>0</v>
      </c>
      <c r="K209" s="413"/>
      <c r="L209" s="262">
        <f t="shared" si="693"/>
        <v>0</v>
      </c>
      <c r="M209" s="410">
        <f t="shared" si="694"/>
        <v>0</v>
      </c>
      <c r="N209" s="263"/>
      <c r="O209" s="263"/>
      <c r="P209" s="410">
        <f t="shared" si="695"/>
        <v>0</v>
      </c>
      <c r="Q209" s="263"/>
      <c r="R209" s="263"/>
      <c r="S209" s="410">
        <f t="shared" si="696"/>
        <v>0</v>
      </c>
      <c r="T209" s="263"/>
      <c r="U209" s="263"/>
      <c r="V209" s="410">
        <f t="shared" si="697"/>
        <v>0</v>
      </c>
      <c r="W209" s="263"/>
      <c r="X209" s="263"/>
      <c r="Y209" s="410">
        <f t="shared" si="698"/>
        <v>0</v>
      </c>
      <c r="Z209" s="263"/>
      <c r="AA209" s="263"/>
      <c r="AB209" s="262">
        <f t="shared" si="699"/>
        <v>0</v>
      </c>
      <c r="AC209" s="410">
        <f t="shared" si="700"/>
        <v>0</v>
      </c>
      <c r="AD209" s="263"/>
      <c r="AE209" s="263"/>
      <c r="AF209" s="262">
        <f t="shared" si="701"/>
        <v>0</v>
      </c>
      <c r="AG209" s="410">
        <f t="shared" si="702"/>
        <v>0</v>
      </c>
      <c r="AH209" s="263"/>
      <c r="AI209" s="263"/>
      <c r="AJ209" s="262">
        <f t="shared" si="703"/>
        <v>0</v>
      </c>
      <c r="AK209" s="410">
        <f t="shared" si="704"/>
        <v>0</v>
      </c>
      <c r="AL209" s="263"/>
      <c r="AM209" s="263"/>
      <c r="AN209" s="410">
        <f t="shared" si="705"/>
        <v>0</v>
      </c>
      <c r="AO209" s="263"/>
      <c r="AP209" s="263"/>
      <c r="AQ209" s="410">
        <f t="shared" si="706"/>
        <v>0</v>
      </c>
      <c r="AR209" s="263"/>
      <c r="AS209" s="263"/>
      <c r="AT209" s="262">
        <f t="shared" si="707"/>
        <v>3563000</v>
      </c>
      <c r="AU209" s="410">
        <f t="shared" si="708"/>
        <v>1773000</v>
      </c>
      <c r="AV209" s="263">
        <v>1773000</v>
      </c>
      <c r="AW209" s="263"/>
      <c r="AX209" s="410">
        <f t="shared" si="691"/>
        <v>1790000</v>
      </c>
      <c r="AY209" s="263">
        <v>1790000</v>
      </c>
      <c r="AZ209" s="263"/>
      <c r="BA209" s="262">
        <f t="shared" si="709"/>
        <v>0</v>
      </c>
      <c r="BB209" s="410">
        <f t="shared" si="710"/>
        <v>0</v>
      </c>
      <c r="BC209" s="263"/>
      <c r="BD209" s="263"/>
    </row>
    <row r="210" spans="1:56" ht="16.5" outlineLevel="1">
      <c r="A210" s="183"/>
      <c r="B210" s="26"/>
      <c r="D210" s="28" t="s">
        <v>536</v>
      </c>
      <c r="E210" s="48" t="s">
        <v>155</v>
      </c>
      <c r="F210" s="49"/>
      <c r="G210" s="185"/>
      <c r="H210" s="260">
        <f t="shared" si="692"/>
        <v>1289000</v>
      </c>
      <c r="I210" s="424">
        <f t="shared" si="711"/>
        <v>0</v>
      </c>
      <c r="J210" s="263"/>
      <c r="K210" s="413"/>
      <c r="L210" s="262">
        <f t="shared" si="693"/>
        <v>551000</v>
      </c>
      <c r="M210" s="410">
        <f t="shared" si="694"/>
        <v>100000</v>
      </c>
      <c r="N210" s="263">
        <v>100000</v>
      </c>
      <c r="O210" s="263"/>
      <c r="P210" s="410">
        <f t="shared" si="695"/>
        <v>105000</v>
      </c>
      <c r="Q210" s="263">
        <v>105000</v>
      </c>
      <c r="R210" s="263"/>
      <c r="S210" s="410">
        <f t="shared" si="696"/>
        <v>121000</v>
      </c>
      <c r="T210" s="263">
        <v>121000</v>
      </c>
      <c r="U210" s="263"/>
      <c r="V210" s="410">
        <f t="shared" si="697"/>
        <v>145000</v>
      </c>
      <c r="W210" s="263">
        <v>145000</v>
      </c>
      <c r="X210" s="263"/>
      <c r="Y210" s="410">
        <f t="shared" si="698"/>
        <v>80000</v>
      </c>
      <c r="Z210" s="263">
        <v>80000</v>
      </c>
      <c r="AA210" s="263"/>
      <c r="AB210" s="262">
        <f t="shared" si="699"/>
        <v>0</v>
      </c>
      <c r="AC210" s="410">
        <f t="shared" si="700"/>
        <v>0</v>
      </c>
      <c r="AD210" s="263"/>
      <c r="AE210" s="263"/>
      <c r="AF210" s="262">
        <f t="shared" si="701"/>
        <v>219000</v>
      </c>
      <c r="AG210" s="410">
        <f t="shared" si="702"/>
        <v>219000</v>
      </c>
      <c r="AH210" s="263">
        <v>219000</v>
      </c>
      <c r="AI210" s="263"/>
      <c r="AJ210" s="262">
        <f t="shared" si="703"/>
        <v>0</v>
      </c>
      <c r="AK210" s="410">
        <f t="shared" si="704"/>
        <v>0</v>
      </c>
      <c r="AL210" s="263"/>
      <c r="AM210" s="263"/>
      <c r="AN210" s="410">
        <f t="shared" si="705"/>
        <v>0</v>
      </c>
      <c r="AO210" s="263"/>
      <c r="AP210" s="263"/>
      <c r="AQ210" s="410">
        <f t="shared" si="706"/>
        <v>0</v>
      </c>
      <c r="AR210" s="263"/>
      <c r="AS210" s="263"/>
      <c r="AT210" s="262">
        <f t="shared" si="707"/>
        <v>371000</v>
      </c>
      <c r="AU210" s="410">
        <f t="shared" si="708"/>
        <v>155000</v>
      </c>
      <c r="AV210" s="263">
        <v>155000</v>
      </c>
      <c r="AW210" s="263"/>
      <c r="AX210" s="410">
        <f t="shared" si="691"/>
        <v>216000</v>
      </c>
      <c r="AY210" s="263">
        <v>216000</v>
      </c>
      <c r="AZ210" s="263"/>
      <c r="BA210" s="262">
        <f t="shared" si="709"/>
        <v>148000</v>
      </c>
      <c r="BB210" s="410">
        <f t="shared" si="710"/>
        <v>148000</v>
      </c>
      <c r="BC210" s="263">
        <v>148000</v>
      </c>
      <c r="BD210" s="263"/>
    </row>
    <row r="211" spans="1:56" ht="16.5" outlineLevel="1">
      <c r="A211" s="183"/>
      <c r="B211" s="26"/>
      <c r="D211" s="28" t="s">
        <v>537</v>
      </c>
      <c r="E211" s="48" t="s">
        <v>156</v>
      </c>
      <c r="F211" s="49"/>
      <c r="G211" s="185"/>
      <c r="H211" s="260">
        <f t="shared" si="692"/>
        <v>161000</v>
      </c>
      <c r="I211" s="424">
        <f t="shared" si="711"/>
        <v>0</v>
      </c>
      <c r="J211" s="263"/>
      <c r="K211" s="413"/>
      <c r="L211" s="262">
        <f t="shared" si="693"/>
        <v>18000</v>
      </c>
      <c r="M211" s="410">
        <f t="shared" si="694"/>
        <v>0</v>
      </c>
      <c r="N211" s="263"/>
      <c r="O211" s="263"/>
      <c r="P211" s="410">
        <f t="shared" si="695"/>
        <v>10000</v>
      </c>
      <c r="Q211" s="263">
        <v>10000</v>
      </c>
      <c r="R211" s="263"/>
      <c r="S211" s="410">
        <f t="shared" si="696"/>
        <v>8000</v>
      </c>
      <c r="T211" s="263">
        <v>8000</v>
      </c>
      <c r="U211" s="263"/>
      <c r="V211" s="410">
        <f t="shared" si="697"/>
        <v>0</v>
      </c>
      <c r="W211" s="263"/>
      <c r="X211" s="263"/>
      <c r="Y211" s="410">
        <f t="shared" si="698"/>
        <v>0</v>
      </c>
      <c r="Z211" s="263"/>
      <c r="AA211" s="263"/>
      <c r="AB211" s="262">
        <f t="shared" si="699"/>
        <v>0</v>
      </c>
      <c r="AC211" s="410">
        <f t="shared" si="700"/>
        <v>0</v>
      </c>
      <c r="AD211" s="263"/>
      <c r="AE211" s="263"/>
      <c r="AF211" s="262">
        <f t="shared" si="701"/>
        <v>9000</v>
      </c>
      <c r="AG211" s="410">
        <f t="shared" si="702"/>
        <v>9000</v>
      </c>
      <c r="AH211" s="263">
        <v>9000</v>
      </c>
      <c r="AI211" s="263"/>
      <c r="AJ211" s="262">
        <f t="shared" si="703"/>
        <v>0</v>
      </c>
      <c r="AK211" s="410">
        <f t="shared" si="704"/>
        <v>0</v>
      </c>
      <c r="AL211" s="263"/>
      <c r="AM211" s="263"/>
      <c r="AN211" s="410">
        <f t="shared" si="705"/>
        <v>0</v>
      </c>
      <c r="AO211" s="263"/>
      <c r="AP211" s="263"/>
      <c r="AQ211" s="410">
        <f t="shared" si="706"/>
        <v>0</v>
      </c>
      <c r="AR211" s="263"/>
      <c r="AS211" s="263"/>
      <c r="AT211" s="262">
        <f t="shared" si="707"/>
        <v>117000</v>
      </c>
      <c r="AU211" s="410">
        <f t="shared" si="708"/>
        <v>63000</v>
      </c>
      <c r="AV211" s="263">
        <v>63000</v>
      </c>
      <c r="AW211" s="263"/>
      <c r="AX211" s="410">
        <f t="shared" si="691"/>
        <v>54000</v>
      </c>
      <c r="AY211" s="263">
        <v>54000</v>
      </c>
      <c r="AZ211" s="263"/>
      <c r="BA211" s="262">
        <f t="shared" si="709"/>
        <v>17000</v>
      </c>
      <c r="BB211" s="410">
        <f t="shared" si="710"/>
        <v>17000</v>
      </c>
      <c r="BC211" s="263">
        <v>17000</v>
      </c>
      <c r="BD211" s="263"/>
    </row>
    <row r="212" spans="1:56" ht="16.5" outlineLevel="1">
      <c r="A212" s="183"/>
      <c r="B212" s="26"/>
      <c r="D212" s="28" t="s">
        <v>538</v>
      </c>
      <c r="E212" s="48" t="s">
        <v>157</v>
      </c>
      <c r="F212" s="49"/>
      <c r="G212" s="185"/>
      <c r="H212" s="260">
        <f t="shared" si="692"/>
        <v>300000</v>
      </c>
      <c r="I212" s="424">
        <f t="shared" si="711"/>
        <v>0</v>
      </c>
      <c r="J212" s="263"/>
      <c r="K212" s="413"/>
      <c r="L212" s="262">
        <f t="shared" si="693"/>
        <v>81000</v>
      </c>
      <c r="M212" s="410">
        <f t="shared" si="694"/>
        <v>0</v>
      </c>
      <c r="N212" s="263"/>
      <c r="O212" s="263"/>
      <c r="P212" s="410">
        <f t="shared" si="695"/>
        <v>27000</v>
      </c>
      <c r="Q212" s="263">
        <v>27000</v>
      </c>
      <c r="R212" s="263"/>
      <c r="S212" s="410">
        <f t="shared" si="696"/>
        <v>10000</v>
      </c>
      <c r="T212" s="263">
        <v>10000</v>
      </c>
      <c r="U212" s="263"/>
      <c r="V212" s="410">
        <f t="shared" si="697"/>
        <v>34000</v>
      </c>
      <c r="W212" s="263">
        <v>34000</v>
      </c>
      <c r="X212" s="263"/>
      <c r="Y212" s="410">
        <f t="shared" si="698"/>
        <v>10000</v>
      </c>
      <c r="Z212" s="263">
        <v>10000</v>
      </c>
      <c r="AA212" s="263"/>
      <c r="AB212" s="262">
        <f t="shared" si="699"/>
        <v>0</v>
      </c>
      <c r="AC212" s="410">
        <f t="shared" si="700"/>
        <v>0</v>
      </c>
      <c r="AD212" s="263"/>
      <c r="AE212" s="263"/>
      <c r="AF212" s="262">
        <f t="shared" si="701"/>
        <v>16000</v>
      </c>
      <c r="AG212" s="410">
        <f t="shared" si="702"/>
        <v>16000</v>
      </c>
      <c r="AH212" s="263">
        <v>16000</v>
      </c>
      <c r="AI212" s="263"/>
      <c r="AJ212" s="262">
        <f t="shared" si="703"/>
        <v>0</v>
      </c>
      <c r="AK212" s="410">
        <f t="shared" si="704"/>
        <v>0</v>
      </c>
      <c r="AL212" s="263"/>
      <c r="AM212" s="263"/>
      <c r="AN212" s="410">
        <f t="shared" si="705"/>
        <v>0</v>
      </c>
      <c r="AO212" s="263"/>
      <c r="AP212" s="263"/>
      <c r="AQ212" s="410">
        <f t="shared" si="706"/>
        <v>0</v>
      </c>
      <c r="AR212" s="263"/>
      <c r="AS212" s="263"/>
      <c r="AT212" s="262">
        <f t="shared" si="707"/>
        <v>167000</v>
      </c>
      <c r="AU212" s="410">
        <f t="shared" si="708"/>
        <v>71000</v>
      </c>
      <c r="AV212" s="263">
        <v>71000</v>
      </c>
      <c r="AW212" s="263"/>
      <c r="AX212" s="410">
        <f t="shared" si="691"/>
        <v>96000</v>
      </c>
      <c r="AY212" s="263">
        <v>96000</v>
      </c>
      <c r="AZ212" s="263"/>
      <c r="BA212" s="262">
        <f t="shared" si="709"/>
        <v>36000</v>
      </c>
      <c r="BB212" s="410">
        <f t="shared" si="710"/>
        <v>36000</v>
      </c>
      <c r="BC212" s="263">
        <v>36000</v>
      </c>
      <c r="BD212" s="263"/>
    </row>
    <row r="213" spans="1:56" ht="16.5" outlineLevel="1">
      <c r="A213" s="183"/>
      <c r="B213" s="26"/>
      <c r="D213" s="28" t="s">
        <v>539</v>
      </c>
      <c r="E213" s="48" t="s">
        <v>158</v>
      </c>
      <c r="F213" s="49"/>
      <c r="G213" s="185"/>
      <c r="H213" s="260">
        <f t="shared" si="692"/>
        <v>20000</v>
      </c>
      <c r="I213" s="424">
        <f t="shared" si="711"/>
        <v>0</v>
      </c>
      <c r="J213" s="263"/>
      <c r="K213" s="413"/>
      <c r="L213" s="262">
        <f t="shared" si="693"/>
        <v>20000</v>
      </c>
      <c r="M213" s="410">
        <f t="shared" si="694"/>
        <v>0</v>
      </c>
      <c r="N213" s="263"/>
      <c r="O213" s="263"/>
      <c r="P213" s="410">
        <f t="shared" si="695"/>
        <v>0</v>
      </c>
      <c r="Q213" s="263"/>
      <c r="R213" s="263"/>
      <c r="S213" s="410">
        <f t="shared" si="696"/>
        <v>0</v>
      </c>
      <c r="T213" s="263"/>
      <c r="U213" s="263"/>
      <c r="V213" s="410">
        <f t="shared" si="697"/>
        <v>20000</v>
      </c>
      <c r="W213" s="263">
        <v>20000</v>
      </c>
      <c r="X213" s="263"/>
      <c r="Y213" s="410">
        <f t="shared" si="698"/>
        <v>0</v>
      </c>
      <c r="Z213" s="263"/>
      <c r="AA213" s="263"/>
      <c r="AB213" s="262">
        <f t="shared" si="699"/>
        <v>0</v>
      </c>
      <c r="AC213" s="410">
        <f t="shared" si="700"/>
        <v>0</v>
      </c>
      <c r="AD213" s="263"/>
      <c r="AE213" s="263"/>
      <c r="AF213" s="262">
        <f t="shared" si="701"/>
        <v>0</v>
      </c>
      <c r="AG213" s="410">
        <f t="shared" si="702"/>
        <v>0</v>
      </c>
      <c r="AH213" s="263"/>
      <c r="AI213" s="263"/>
      <c r="AJ213" s="262">
        <f t="shared" si="703"/>
        <v>0</v>
      </c>
      <c r="AK213" s="410">
        <f t="shared" si="704"/>
        <v>0</v>
      </c>
      <c r="AL213" s="263"/>
      <c r="AM213" s="263"/>
      <c r="AN213" s="410">
        <f t="shared" si="705"/>
        <v>0</v>
      </c>
      <c r="AO213" s="263"/>
      <c r="AP213" s="263"/>
      <c r="AQ213" s="410">
        <f t="shared" si="706"/>
        <v>0</v>
      </c>
      <c r="AR213" s="263"/>
      <c r="AS213" s="263"/>
      <c r="AT213" s="262">
        <f t="shared" si="707"/>
        <v>0</v>
      </c>
      <c r="AU213" s="410">
        <f t="shared" si="708"/>
        <v>0</v>
      </c>
      <c r="AV213" s="263"/>
      <c r="AW213" s="263"/>
      <c r="AX213" s="410">
        <f t="shared" si="691"/>
        <v>0</v>
      </c>
      <c r="AY213" s="263"/>
      <c r="AZ213" s="263"/>
      <c r="BA213" s="262">
        <f t="shared" si="709"/>
        <v>0</v>
      </c>
      <c r="BB213" s="410">
        <f t="shared" si="710"/>
        <v>0</v>
      </c>
      <c r="BC213" s="263"/>
      <c r="BD213" s="263"/>
    </row>
    <row r="214" spans="1:56" ht="16.5" outlineLevel="1">
      <c r="A214" s="183"/>
      <c r="B214" s="26"/>
      <c r="D214" s="28" t="s">
        <v>540</v>
      </c>
      <c r="E214" s="48" t="s">
        <v>159</v>
      </c>
      <c r="F214" s="49"/>
      <c r="G214" s="185"/>
      <c r="H214" s="260">
        <f t="shared" si="692"/>
        <v>10000</v>
      </c>
      <c r="I214" s="424">
        <f t="shared" si="711"/>
        <v>0</v>
      </c>
      <c r="J214" s="263"/>
      <c r="K214" s="413"/>
      <c r="L214" s="262">
        <f t="shared" si="693"/>
        <v>0</v>
      </c>
      <c r="M214" s="410">
        <f t="shared" si="694"/>
        <v>0</v>
      </c>
      <c r="N214" s="263"/>
      <c r="O214" s="263"/>
      <c r="P214" s="410">
        <f t="shared" si="695"/>
        <v>0</v>
      </c>
      <c r="Q214" s="263"/>
      <c r="R214" s="263"/>
      <c r="S214" s="410">
        <f t="shared" si="696"/>
        <v>0</v>
      </c>
      <c r="T214" s="263"/>
      <c r="U214" s="263"/>
      <c r="V214" s="410">
        <f t="shared" si="697"/>
        <v>0</v>
      </c>
      <c r="W214" s="263"/>
      <c r="X214" s="263"/>
      <c r="Y214" s="410">
        <f t="shared" si="698"/>
        <v>0</v>
      </c>
      <c r="Z214" s="263"/>
      <c r="AA214" s="263"/>
      <c r="AB214" s="262">
        <f t="shared" si="699"/>
        <v>0</v>
      </c>
      <c r="AC214" s="410">
        <f t="shared" si="700"/>
        <v>0</v>
      </c>
      <c r="AD214" s="263"/>
      <c r="AE214" s="263"/>
      <c r="AF214" s="262">
        <f t="shared" si="701"/>
        <v>0</v>
      </c>
      <c r="AG214" s="410">
        <f t="shared" si="702"/>
        <v>0</v>
      </c>
      <c r="AH214" s="263"/>
      <c r="AI214" s="263"/>
      <c r="AJ214" s="262">
        <f t="shared" si="703"/>
        <v>0</v>
      </c>
      <c r="AK214" s="410">
        <f t="shared" si="704"/>
        <v>0</v>
      </c>
      <c r="AL214" s="263"/>
      <c r="AM214" s="263"/>
      <c r="AN214" s="410">
        <f t="shared" si="705"/>
        <v>0</v>
      </c>
      <c r="AO214" s="263"/>
      <c r="AP214" s="263"/>
      <c r="AQ214" s="410">
        <f t="shared" si="706"/>
        <v>0</v>
      </c>
      <c r="AR214" s="263"/>
      <c r="AS214" s="263"/>
      <c r="AT214" s="262">
        <f t="shared" si="707"/>
        <v>10000</v>
      </c>
      <c r="AU214" s="410">
        <f t="shared" si="708"/>
        <v>5000</v>
      </c>
      <c r="AV214" s="263">
        <v>5000</v>
      </c>
      <c r="AW214" s="263"/>
      <c r="AX214" s="410">
        <f t="shared" si="691"/>
        <v>5000</v>
      </c>
      <c r="AY214" s="263">
        <v>5000</v>
      </c>
      <c r="AZ214" s="263"/>
      <c r="BA214" s="262">
        <f t="shared" si="709"/>
        <v>0</v>
      </c>
      <c r="BB214" s="410">
        <f t="shared" si="710"/>
        <v>0</v>
      </c>
      <c r="BC214" s="263"/>
      <c r="BD214" s="263"/>
    </row>
    <row r="215" spans="1:56" ht="16.5" outlineLevel="1">
      <c r="A215" s="183"/>
      <c r="B215" s="26"/>
      <c r="D215" s="28" t="s">
        <v>541</v>
      </c>
      <c r="E215" s="48" t="s">
        <v>160</v>
      </c>
      <c r="F215" s="49"/>
      <c r="G215" s="185"/>
      <c r="H215" s="260">
        <f t="shared" si="692"/>
        <v>252000</v>
      </c>
      <c r="I215" s="424">
        <f t="shared" si="711"/>
        <v>0</v>
      </c>
      <c r="J215" s="263"/>
      <c r="K215" s="413"/>
      <c r="L215" s="262">
        <f t="shared" si="693"/>
        <v>0</v>
      </c>
      <c r="M215" s="410">
        <f t="shared" si="694"/>
        <v>0</v>
      </c>
      <c r="N215" s="263"/>
      <c r="O215" s="263"/>
      <c r="P215" s="410">
        <f t="shared" si="695"/>
        <v>0</v>
      </c>
      <c r="Q215" s="263"/>
      <c r="R215" s="263"/>
      <c r="S215" s="410">
        <f t="shared" si="696"/>
        <v>0</v>
      </c>
      <c r="T215" s="263"/>
      <c r="U215" s="263"/>
      <c r="V215" s="410">
        <f t="shared" si="697"/>
        <v>0</v>
      </c>
      <c r="W215" s="263"/>
      <c r="X215" s="263"/>
      <c r="Y215" s="410">
        <f t="shared" si="698"/>
        <v>0</v>
      </c>
      <c r="Z215" s="263"/>
      <c r="AA215" s="263"/>
      <c r="AB215" s="262">
        <f t="shared" si="699"/>
        <v>0</v>
      </c>
      <c r="AC215" s="410">
        <f t="shared" si="700"/>
        <v>0</v>
      </c>
      <c r="AD215" s="263"/>
      <c r="AE215" s="263"/>
      <c r="AF215" s="262">
        <f t="shared" si="701"/>
        <v>0</v>
      </c>
      <c r="AG215" s="410">
        <f t="shared" si="702"/>
        <v>0</v>
      </c>
      <c r="AH215" s="263"/>
      <c r="AI215" s="263"/>
      <c r="AJ215" s="262">
        <f t="shared" si="703"/>
        <v>0</v>
      </c>
      <c r="AK215" s="410">
        <f t="shared" si="704"/>
        <v>0</v>
      </c>
      <c r="AL215" s="263"/>
      <c r="AM215" s="263"/>
      <c r="AN215" s="410">
        <f t="shared" si="705"/>
        <v>0</v>
      </c>
      <c r="AO215" s="263"/>
      <c r="AP215" s="263"/>
      <c r="AQ215" s="410">
        <f t="shared" si="706"/>
        <v>0</v>
      </c>
      <c r="AR215" s="263"/>
      <c r="AS215" s="263"/>
      <c r="AT215" s="262">
        <f t="shared" si="707"/>
        <v>252000</v>
      </c>
      <c r="AU215" s="410">
        <f t="shared" si="708"/>
        <v>92000</v>
      </c>
      <c r="AV215" s="263">
        <v>92000</v>
      </c>
      <c r="AW215" s="263"/>
      <c r="AX215" s="410">
        <f t="shared" si="691"/>
        <v>160000</v>
      </c>
      <c r="AY215" s="263">
        <v>160000</v>
      </c>
      <c r="AZ215" s="263"/>
      <c r="BA215" s="262">
        <f t="shared" si="709"/>
        <v>0</v>
      </c>
      <c r="BB215" s="410">
        <f t="shared" si="710"/>
        <v>0</v>
      </c>
      <c r="BC215" s="263"/>
      <c r="BD215" s="263"/>
    </row>
    <row r="216" spans="1:56" ht="16.5" outlineLevel="1">
      <c r="A216" s="183"/>
      <c r="B216" s="26"/>
      <c r="D216" s="28" t="s">
        <v>542</v>
      </c>
      <c r="E216" s="48" t="s">
        <v>161</v>
      </c>
      <c r="F216" s="49"/>
      <c r="G216" s="185"/>
      <c r="H216" s="260">
        <f t="shared" si="692"/>
        <v>0</v>
      </c>
      <c r="I216" s="424">
        <f t="shared" si="711"/>
        <v>0</v>
      </c>
      <c r="J216" s="263"/>
      <c r="K216" s="413"/>
      <c r="L216" s="262">
        <f t="shared" si="693"/>
        <v>0</v>
      </c>
      <c r="M216" s="410">
        <f t="shared" si="694"/>
        <v>0</v>
      </c>
      <c r="N216" s="263"/>
      <c r="O216" s="263"/>
      <c r="P216" s="410">
        <f t="shared" si="695"/>
        <v>0</v>
      </c>
      <c r="Q216" s="263"/>
      <c r="R216" s="263"/>
      <c r="S216" s="410">
        <f t="shared" si="696"/>
        <v>0</v>
      </c>
      <c r="T216" s="263"/>
      <c r="U216" s="263"/>
      <c r="V216" s="410">
        <f t="shared" si="697"/>
        <v>0</v>
      </c>
      <c r="W216" s="263"/>
      <c r="X216" s="263"/>
      <c r="Y216" s="410">
        <f t="shared" si="698"/>
        <v>0</v>
      </c>
      <c r="Z216" s="263"/>
      <c r="AA216" s="263"/>
      <c r="AB216" s="262">
        <f t="shared" si="699"/>
        <v>0</v>
      </c>
      <c r="AC216" s="410">
        <f t="shared" si="700"/>
        <v>0</v>
      </c>
      <c r="AD216" s="263"/>
      <c r="AE216" s="263"/>
      <c r="AF216" s="262">
        <f t="shared" si="701"/>
        <v>0</v>
      </c>
      <c r="AG216" s="410">
        <f t="shared" si="702"/>
        <v>0</v>
      </c>
      <c r="AH216" s="263"/>
      <c r="AI216" s="263"/>
      <c r="AJ216" s="262">
        <f t="shared" si="703"/>
        <v>0</v>
      </c>
      <c r="AK216" s="410">
        <f t="shared" si="704"/>
        <v>0</v>
      </c>
      <c r="AL216" s="263"/>
      <c r="AM216" s="263"/>
      <c r="AN216" s="410">
        <f t="shared" si="705"/>
        <v>0</v>
      </c>
      <c r="AO216" s="263"/>
      <c r="AP216" s="263"/>
      <c r="AQ216" s="410">
        <f t="shared" si="706"/>
        <v>0</v>
      </c>
      <c r="AR216" s="263"/>
      <c r="AS216" s="263"/>
      <c r="AT216" s="262">
        <f t="shared" si="707"/>
        <v>0</v>
      </c>
      <c r="AU216" s="410">
        <f t="shared" si="708"/>
        <v>0</v>
      </c>
      <c r="AV216" s="263"/>
      <c r="AW216" s="263"/>
      <c r="AX216" s="410">
        <f t="shared" si="691"/>
        <v>0</v>
      </c>
      <c r="AY216" s="263"/>
      <c r="AZ216" s="263"/>
      <c r="BA216" s="262">
        <f t="shared" si="709"/>
        <v>0</v>
      </c>
      <c r="BB216" s="410">
        <f t="shared" si="710"/>
        <v>0</v>
      </c>
      <c r="BC216" s="263"/>
      <c r="BD216" s="263"/>
    </row>
    <row r="217" spans="1:56" ht="16.5" outlineLevel="1">
      <c r="A217" s="183"/>
      <c r="B217" s="26"/>
      <c r="D217" s="28" t="s">
        <v>125</v>
      </c>
      <c r="E217" s="48" t="s">
        <v>162</v>
      </c>
      <c r="F217" s="49"/>
      <c r="G217" s="185"/>
      <c r="H217" s="260">
        <f t="shared" si="692"/>
        <v>2770000</v>
      </c>
      <c r="I217" s="424">
        <f t="shared" si="711"/>
        <v>0</v>
      </c>
      <c r="J217" s="265">
        <f>SUM(J218:J220)</f>
        <v>0</v>
      </c>
      <c r="K217" s="265">
        <f>SUM(K218:K220)</f>
        <v>0</v>
      </c>
      <c r="L217" s="262">
        <f t="shared" si="693"/>
        <v>0</v>
      </c>
      <c r="M217" s="410">
        <f t="shared" si="694"/>
        <v>0</v>
      </c>
      <c r="N217" s="415">
        <f t="shared" ref="N217:O217" si="761">SUM(N218:N220)</f>
        <v>0</v>
      </c>
      <c r="O217" s="415">
        <f t="shared" si="761"/>
        <v>0</v>
      </c>
      <c r="P217" s="410">
        <f t="shared" si="695"/>
        <v>0</v>
      </c>
      <c r="Q217" s="415">
        <f t="shared" ref="Q217" si="762">SUM(Q218:Q220)</f>
        <v>0</v>
      </c>
      <c r="R217" s="415">
        <f t="shared" ref="R217" si="763">SUM(R218:R220)</f>
        <v>0</v>
      </c>
      <c r="S217" s="410">
        <f t="shared" si="696"/>
        <v>0</v>
      </c>
      <c r="T217" s="415">
        <f t="shared" ref="T217" si="764">SUM(T218:T220)</f>
        <v>0</v>
      </c>
      <c r="U217" s="415">
        <f t="shared" ref="U217" si="765">SUM(U218:U220)</f>
        <v>0</v>
      </c>
      <c r="V217" s="410">
        <f t="shared" si="697"/>
        <v>0</v>
      </c>
      <c r="W217" s="415">
        <f t="shared" ref="W217" si="766">SUM(W218:W220)</f>
        <v>0</v>
      </c>
      <c r="X217" s="415">
        <f t="shared" ref="X217" si="767">SUM(X218:X220)</f>
        <v>0</v>
      </c>
      <c r="Y217" s="410">
        <f t="shared" si="698"/>
        <v>0</v>
      </c>
      <c r="Z217" s="415">
        <f t="shared" ref="Z217" si="768">SUM(Z218:Z220)</f>
        <v>0</v>
      </c>
      <c r="AA217" s="415">
        <f t="shared" ref="AA217" si="769">SUM(AA218:AA220)</f>
        <v>0</v>
      </c>
      <c r="AB217" s="262">
        <f t="shared" si="699"/>
        <v>0</v>
      </c>
      <c r="AC217" s="410">
        <f t="shared" si="700"/>
        <v>0</v>
      </c>
      <c r="AD217" s="415">
        <f t="shared" ref="AD217:AE217" si="770">SUM(AD218:AD220)</f>
        <v>0</v>
      </c>
      <c r="AE217" s="415">
        <f t="shared" si="770"/>
        <v>0</v>
      </c>
      <c r="AF217" s="262">
        <f t="shared" si="701"/>
        <v>0</v>
      </c>
      <c r="AG217" s="410">
        <f t="shared" si="702"/>
        <v>0</v>
      </c>
      <c r="AH217" s="415">
        <f t="shared" ref="AH217" si="771">SUM(AH218:AH220)</f>
        <v>0</v>
      </c>
      <c r="AI217" s="415">
        <f t="shared" ref="AI217" si="772">SUM(AI218:AI220)</f>
        <v>0</v>
      </c>
      <c r="AJ217" s="262">
        <f t="shared" si="703"/>
        <v>0</v>
      </c>
      <c r="AK217" s="410">
        <f t="shared" si="704"/>
        <v>0</v>
      </c>
      <c r="AL217" s="415">
        <f t="shared" ref="AL217" si="773">SUM(AL218:AL220)</f>
        <v>0</v>
      </c>
      <c r="AM217" s="415">
        <f t="shared" ref="AM217" si="774">SUM(AM218:AM220)</f>
        <v>0</v>
      </c>
      <c r="AN217" s="410">
        <f t="shared" si="705"/>
        <v>0</v>
      </c>
      <c r="AO217" s="415">
        <f t="shared" ref="AO217" si="775">SUM(AO218:AO220)</f>
        <v>0</v>
      </c>
      <c r="AP217" s="415">
        <f t="shared" ref="AP217" si="776">SUM(AP218:AP220)</f>
        <v>0</v>
      </c>
      <c r="AQ217" s="410">
        <f t="shared" si="706"/>
        <v>0</v>
      </c>
      <c r="AR217" s="415">
        <f t="shared" ref="AR217" si="777">SUM(AR218:AR220)</f>
        <v>0</v>
      </c>
      <c r="AS217" s="415">
        <f t="shared" ref="AS217" si="778">SUM(AS218:AS220)</f>
        <v>0</v>
      </c>
      <c r="AT217" s="262">
        <f t="shared" si="707"/>
        <v>2770000</v>
      </c>
      <c r="AU217" s="410">
        <f t="shared" si="708"/>
        <v>514000</v>
      </c>
      <c r="AV217" s="415">
        <f t="shared" ref="AV217" si="779">SUM(AV218:AV220)</f>
        <v>514000</v>
      </c>
      <c r="AW217" s="415">
        <f t="shared" ref="AW217" si="780">SUM(AW218:AW220)</f>
        <v>0</v>
      </c>
      <c r="AX217" s="410">
        <f t="shared" si="691"/>
        <v>2256000</v>
      </c>
      <c r="AY217" s="415">
        <f t="shared" ref="AY217" si="781">SUM(AY218:AY220)</f>
        <v>2256000</v>
      </c>
      <c r="AZ217" s="415">
        <f t="shared" ref="AZ217" si="782">SUM(AZ218:AZ220)</f>
        <v>0</v>
      </c>
      <c r="BA217" s="262">
        <f t="shared" si="709"/>
        <v>0</v>
      </c>
      <c r="BB217" s="410">
        <f t="shared" si="710"/>
        <v>0</v>
      </c>
      <c r="BC217" s="415">
        <f t="shared" ref="BC217" si="783">SUM(BC218:BC220)</f>
        <v>0</v>
      </c>
      <c r="BD217" s="415">
        <f t="shared" ref="BD217" si="784">SUM(BD218:BD220)</f>
        <v>0</v>
      </c>
    </row>
    <row r="218" spans="1:56" ht="16.5" outlineLevel="3">
      <c r="A218" s="183"/>
      <c r="B218" s="26"/>
      <c r="D218" s="25"/>
      <c r="E218" s="184"/>
      <c r="F218" s="192" t="s">
        <v>778</v>
      </c>
      <c r="G218" s="44" t="s">
        <v>873</v>
      </c>
      <c r="H218" s="260">
        <f t="shared" si="692"/>
        <v>1260000</v>
      </c>
      <c r="I218" s="408">
        <f t="shared" si="711"/>
        <v>0</v>
      </c>
      <c r="J218" s="263"/>
      <c r="K218" s="413"/>
      <c r="L218" s="262">
        <f t="shared" si="693"/>
        <v>0</v>
      </c>
      <c r="M218" s="410">
        <f t="shared" si="694"/>
        <v>0</v>
      </c>
      <c r="N218" s="263"/>
      <c r="O218" s="263"/>
      <c r="P218" s="410">
        <f t="shared" si="695"/>
        <v>0</v>
      </c>
      <c r="Q218" s="263"/>
      <c r="R218" s="263"/>
      <c r="S218" s="410">
        <f t="shared" si="696"/>
        <v>0</v>
      </c>
      <c r="T218" s="263"/>
      <c r="U218" s="263"/>
      <c r="V218" s="410">
        <f t="shared" si="697"/>
        <v>0</v>
      </c>
      <c r="W218" s="263"/>
      <c r="X218" s="263"/>
      <c r="Y218" s="410">
        <f t="shared" si="698"/>
        <v>0</v>
      </c>
      <c r="Z218" s="263"/>
      <c r="AA218" s="263"/>
      <c r="AB218" s="262">
        <f t="shared" si="699"/>
        <v>0</v>
      </c>
      <c r="AC218" s="410">
        <f t="shared" si="700"/>
        <v>0</v>
      </c>
      <c r="AD218" s="263"/>
      <c r="AE218" s="263"/>
      <c r="AF218" s="262">
        <f t="shared" si="701"/>
        <v>0</v>
      </c>
      <c r="AG218" s="410">
        <f t="shared" si="702"/>
        <v>0</v>
      </c>
      <c r="AH218" s="263"/>
      <c r="AI218" s="263"/>
      <c r="AJ218" s="262">
        <f t="shared" si="703"/>
        <v>0</v>
      </c>
      <c r="AK218" s="410">
        <f t="shared" si="704"/>
        <v>0</v>
      </c>
      <c r="AL218" s="263"/>
      <c r="AM218" s="263"/>
      <c r="AN218" s="410">
        <f t="shared" si="705"/>
        <v>0</v>
      </c>
      <c r="AO218" s="263"/>
      <c r="AP218" s="263"/>
      <c r="AQ218" s="410">
        <f t="shared" si="706"/>
        <v>0</v>
      </c>
      <c r="AR218" s="263"/>
      <c r="AS218" s="263"/>
      <c r="AT218" s="262">
        <f t="shared" si="707"/>
        <v>1260000</v>
      </c>
      <c r="AU218" s="410">
        <f t="shared" si="708"/>
        <v>180000</v>
      </c>
      <c r="AV218" s="263">
        <v>180000</v>
      </c>
      <c r="AW218" s="263"/>
      <c r="AX218" s="410">
        <f t="shared" si="691"/>
        <v>1080000</v>
      </c>
      <c r="AY218" s="263">
        <v>1080000</v>
      </c>
      <c r="AZ218" s="263"/>
      <c r="BA218" s="262">
        <f t="shared" si="709"/>
        <v>0</v>
      </c>
      <c r="BB218" s="410">
        <f t="shared" si="710"/>
        <v>0</v>
      </c>
      <c r="BC218" s="263"/>
      <c r="BD218" s="263"/>
    </row>
    <row r="219" spans="1:56" ht="16.5" outlineLevel="3">
      <c r="A219" s="183"/>
      <c r="B219" s="26"/>
      <c r="D219" s="25"/>
      <c r="E219" s="184"/>
      <c r="F219" s="192" t="s">
        <v>779</v>
      </c>
      <c r="G219" s="44" t="s">
        <v>874</v>
      </c>
      <c r="H219" s="260">
        <f t="shared" si="692"/>
        <v>1342000</v>
      </c>
      <c r="I219" s="408">
        <f t="shared" si="711"/>
        <v>0</v>
      </c>
      <c r="J219" s="263"/>
      <c r="K219" s="413"/>
      <c r="L219" s="262">
        <f t="shared" si="693"/>
        <v>0</v>
      </c>
      <c r="M219" s="410">
        <f t="shared" si="694"/>
        <v>0</v>
      </c>
      <c r="N219" s="263"/>
      <c r="O219" s="263"/>
      <c r="P219" s="410">
        <f t="shared" si="695"/>
        <v>0</v>
      </c>
      <c r="Q219" s="263"/>
      <c r="R219" s="263"/>
      <c r="S219" s="410">
        <f t="shared" si="696"/>
        <v>0</v>
      </c>
      <c r="T219" s="263"/>
      <c r="U219" s="263"/>
      <c r="V219" s="410">
        <f t="shared" si="697"/>
        <v>0</v>
      </c>
      <c r="W219" s="263"/>
      <c r="X219" s="263"/>
      <c r="Y219" s="410">
        <f t="shared" si="698"/>
        <v>0</v>
      </c>
      <c r="Z219" s="263"/>
      <c r="AA219" s="263"/>
      <c r="AB219" s="262">
        <f t="shared" si="699"/>
        <v>0</v>
      </c>
      <c r="AC219" s="410">
        <f t="shared" si="700"/>
        <v>0</v>
      </c>
      <c r="AD219" s="263"/>
      <c r="AE219" s="263"/>
      <c r="AF219" s="262">
        <f t="shared" si="701"/>
        <v>0</v>
      </c>
      <c r="AG219" s="410">
        <f t="shared" si="702"/>
        <v>0</v>
      </c>
      <c r="AH219" s="263"/>
      <c r="AI219" s="263"/>
      <c r="AJ219" s="262">
        <f t="shared" si="703"/>
        <v>0</v>
      </c>
      <c r="AK219" s="410">
        <f t="shared" si="704"/>
        <v>0</v>
      </c>
      <c r="AL219" s="263"/>
      <c r="AM219" s="263"/>
      <c r="AN219" s="410">
        <f t="shared" si="705"/>
        <v>0</v>
      </c>
      <c r="AO219" s="263"/>
      <c r="AP219" s="263"/>
      <c r="AQ219" s="410">
        <f t="shared" si="706"/>
        <v>0</v>
      </c>
      <c r="AR219" s="263"/>
      <c r="AS219" s="263"/>
      <c r="AT219" s="262">
        <f t="shared" si="707"/>
        <v>1342000</v>
      </c>
      <c r="AU219" s="410">
        <f t="shared" si="708"/>
        <v>262000</v>
      </c>
      <c r="AV219" s="263">
        <v>262000</v>
      </c>
      <c r="AW219" s="263"/>
      <c r="AX219" s="410">
        <f t="shared" si="691"/>
        <v>1080000</v>
      </c>
      <c r="AY219" s="263">
        <v>1080000</v>
      </c>
      <c r="AZ219" s="263"/>
      <c r="BA219" s="262">
        <f t="shared" si="709"/>
        <v>0</v>
      </c>
      <c r="BB219" s="410">
        <f t="shared" si="710"/>
        <v>0</v>
      </c>
      <c r="BC219" s="263"/>
      <c r="BD219" s="263"/>
    </row>
    <row r="220" spans="1:56" ht="16.5" outlineLevel="3">
      <c r="A220" s="183"/>
      <c r="B220" s="26"/>
      <c r="D220" s="25"/>
      <c r="E220" s="184"/>
      <c r="F220" s="192" t="s">
        <v>776</v>
      </c>
      <c r="G220" s="44" t="s">
        <v>875</v>
      </c>
      <c r="H220" s="260">
        <f t="shared" si="692"/>
        <v>168000</v>
      </c>
      <c r="I220" s="408">
        <f t="shared" si="711"/>
        <v>0</v>
      </c>
      <c r="J220" s="263"/>
      <c r="K220" s="413"/>
      <c r="L220" s="262">
        <f t="shared" si="693"/>
        <v>0</v>
      </c>
      <c r="M220" s="410">
        <f t="shared" si="694"/>
        <v>0</v>
      </c>
      <c r="N220" s="263"/>
      <c r="O220" s="263"/>
      <c r="P220" s="410">
        <f t="shared" si="695"/>
        <v>0</v>
      </c>
      <c r="Q220" s="263"/>
      <c r="R220" s="263"/>
      <c r="S220" s="410">
        <f t="shared" si="696"/>
        <v>0</v>
      </c>
      <c r="T220" s="263"/>
      <c r="U220" s="263"/>
      <c r="V220" s="410">
        <f t="shared" si="697"/>
        <v>0</v>
      </c>
      <c r="W220" s="263"/>
      <c r="X220" s="263"/>
      <c r="Y220" s="410">
        <f t="shared" si="698"/>
        <v>0</v>
      </c>
      <c r="Z220" s="263"/>
      <c r="AA220" s="263"/>
      <c r="AB220" s="262">
        <f t="shared" si="699"/>
        <v>0</v>
      </c>
      <c r="AC220" s="410">
        <f t="shared" si="700"/>
        <v>0</v>
      </c>
      <c r="AD220" s="263"/>
      <c r="AE220" s="263"/>
      <c r="AF220" s="262">
        <f t="shared" si="701"/>
        <v>0</v>
      </c>
      <c r="AG220" s="410">
        <f t="shared" si="702"/>
        <v>0</v>
      </c>
      <c r="AH220" s="263"/>
      <c r="AI220" s="263"/>
      <c r="AJ220" s="262">
        <f t="shared" si="703"/>
        <v>0</v>
      </c>
      <c r="AK220" s="410">
        <f t="shared" si="704"/>
        <v>0</v>
      </c>
      <c r="AL220" s="263"/>
      <c r="AM220" s="263"/>
      <c r="AN220" s="410">
        <f t="shared" si="705"/>
        <v>0</v>
      </c>
      <c r="AO220" s="263"/>
      <c r="AP220" s="263"/>
      <c r="AQ220" s="410">
        <f t="shared" si="706"/>
        <v>0</v>
      </c>
      <c r="AR220" s="263"/>
      <c r="AS220" s="263"/>
      <c r="AT220" s="262">
        <f t="shared" si="707"/>
        <v>168000</v>
      </c>
      <c r="AU220" s="410">
        <f t="shared" si="708"/>
        <v>72000</v>
      </c>
      <c r="AV220" s="263">
        <v>72000</v>
      </c>
      <c r="AW220" s="263"/>
      <c r="AX220" s="410">
        <f t="shared" si="691"/>
        <v>96000</v>
      </c>
      <c r="AY220" s="263">
        <v>96000</v>
      </c>
      <c r="AZ220" s="263"/>
      <c r="BA220" s="262">
        <f t="shared" si="709"/>
        <v>0</v>
      </c>
      <c r="BB220" s="410">
        <f t="shared" si="710"/>
        <v>0</v>
      </c>
      <c r="BC220" s="263"/>
      <c r="BD220" s="263"/>
    </row>
    <row r="221" spans="1:56" ht="16.5" outlineLevel="1">
      <c r="A221" s="183"/>
      <c r="B221" s="26"/>
      <c r="D221" s="28" t="s">
        <v>126</v>
      </c>
      <c r="E221" s="48" t="s">
        <v>163</v>
      </c>
      <c r="F221" s="49"/>
      <c r="G221" s="185"/>
      <c r="H221" s="260">
        <f t="shared" si="692"/>
        <v>1074000</v>
      </c>
      <c r="I221" s="424">
        <f t="shared" si="711"/>
        <v>0</v>
      </c>
      <c r="J221" s="263"/>
      <c r="K221" s="413"/>
      <c r="L221" s="262">
        <f t="shared" si="693"/>
        <v>0</v>
      </c>
      <c r="M221" s="410">
        <f t="shared" si="694"/>
        <v>0</v>
      </c>
      <c r="N221" s="263"/>
      <c r="O221" s="263"/>
      <c r="P221" s="410">
        <f t="shared" si="695"/>
        <v>0</v>
      </c>
      <c r="Q221" s="263"/>
      <c r="R221" s="263"/>
      <c r="S221" s="410">
        <f t="shared" si="696"/>
        <v>0</v>
      </c>
      <c r="T221" s="263"/>
      <c r="U221" s="263"/>
      <c r="V221" s="410">
        <f t="shared" si="697"/>
        <v>0</v>
      </c>
      <c r="W221" s="263"/>
      <c r="X221" s="263"/>
      <c r="Y221" s="410">
        <f t="shared" si="698"/>
        <v>0</v>
      </c>
      <c r="Z221" s="263"/>
      <c r="AA221" s="263"/>
      <c r="AB221" s="262">
        <f t="shared" si="699"/>
        <v>0</v>
      </c>
      <c r="AC221" s="410">
        <f t="shared" si="700"/>
        <v>0</v>
      </c>
      <c r="AD221" s="263"/>
      <c r="AE221" s="263"/>
      <c r="AF221" s="262">
        <f t="shared" si="701"/>
        <v>132000</v>
      </c>
      <c r="AG221" s="410">
        <f t="shared" si="702"/>
        <v>132000</v>
      </c>
      <c r="AH221" s="263">
        <v>132000</v>
      </c>
      <c r="AI221" s="263"/>
      <c r="AJ221" s="262">
        <f t="shared" si="703"/>
        <v>0</v>
      </c>
      <c r="AK221" s="410">
        <f t="shared" si="704"/>
        <v>0</v>
      </c>
      <c r="AL221" s="263"/>
      <c r="AM221" s="263"/>
      <c r="AN221" s="410">
        <f t="shared" si="705"/>
        <v>0</v>
      </c>
      <c r="AO221" s="263"/>
      <c r="AP221" s="263"/>
      <c r="AQ221" s="410">
        <f t="shared" si="706"/>
        <v>0</v>
      </c>
      <c r="AR221" s="263"/>
      <c r="AS221" s="263"/>
      <c r="AT221" s="262">
        <f t="shared" si="707"/>
        <v>942000</v>
      </c>
      <c r="AU221" s="410">
        <f t="shared" si="708"/>
        <v>162000</v>
      </c>
      <c r="AV221" s="263">
        <v>162000</v>
      </c>
      <c r="AW221" s="263"/>
      <c r="AX221" s="410">
        <f t="shared" si="691"/>
        <v>780000</v>
      </c>
      <c r="AY221" s="263">
        <v>780000</v>
      </c>
      <c r="AZ221" s="263"/>
      <c r="BA221" s="262">
        <f t="shared" si="709"/>
        <v>0</v>
      </c>
      <c r="BB221" s="410">
        <f t="shared" si="710"/>
        <v>0</v>
      </c>
      <c r="BC221" s="263"/>
      <c r="BD221" s="263"/>
    </row>
    <row r="222" spans="1:56" ht="16.5" outlineLevel="1">
      <c r="A222" s="183"/>
      <c r="B222" s="26"/>
      <c r="D222" s="28" t="s">
        <v>543</v>
      </c>
      <c r="E222" s="48" t="s">
        <v>164</v>
      </c>
      <c r="F222" s="49"/>
      <c r="G222" s="185"/>
      <c r="H222" s="260">
        <f t="shared" si="692"/>
        <v>944000</v>
      </c>
      <c r="I222" s="424">
        <f t="shared" si="711"/>
        <v>60000</v>
      </c>
      <c r="J222" s="263"/>
      <c r="K222" s="413">
        <v>60000</v>
      </c>
      <c r="L222" s="262">
        <f t="shared" si="693"/>
        <v>55000</v>
      </c>
      <c r="M222" s="410">
        <f t="shared" si="694"/>
        <v>0</v>
      </c>
      <c r="N222" s="263"/>
      <c r="O222" s="263"/>
      <c r="P222" s="410">
        <f t="shared" si="695"/>
        <v>50000</v>
      </c>
      <c r="Q222" s="263">
        <v>50000</v>
      </c>
      <c r="R222" s="263"/>
      <c r="S222" s="410">
        <f t="shared" si="696"/>
        <v>5000</v>
      </c>
      <c r="T222" s="263">
        <v>5000</v>
      </c>
      <c r="U222" s="263"/>
      <c r="V222" s="410">
        <f t="shared" si="697"/>
        <v>0</v>
      </c>
      <c r="W222" s="263"/>
      <c r="X222" s="263"/>
      <c r="Y222" s="410">
        <f t="shared" si="698"/>
        <v>0</v>
      </c>
      <c r="Z222" s="263"/>
      <c r="AA222" s="263"/>
      <c r="AB222" s="262">
        <f t="shared" si="699"/>
        <v>0</v>
      </c>
      <c r="AC222" s="410">
        <f t="shared" si="700"/>
        <v>0</v>
      </c>
      <c r="AD222" s="263"/>
      <c r="AE222" s="263"/>
      <c r="AF222" s="262">
        <f t="shared" si="701"/>
        <v>0</v>
      </c>
      <c r="AG222" s="410">
        <f t="shared" si="702"/>
        <v>0</v>
      </c>
      <c r="AH222" s="263"/>
      <c r="AI222" s="263"/>
      <c r="AJ222" s="262">
        <f t="shared" si="703"/>
        <v>0</v>
      </c>
      <c r="AK222" s="410">
        <f t="shared" si="704"/>
        <v>0</v>
      </c>
      <c r="AL222" s="263"/>
      <c r="AM222" s="263"/>
      <c r="AN222" s="410">
        <f t="shared" si="705"/>
        <v>0</v>
      </c>
      <c r="AO222" s="263"/>
      <c r="AP222" s="263"/>
      <c r="AQ222" s="410">
        <f t="shared" si="706"/>
        <v>0</v>
      </c>
      <c r="AR222" s="263"/>
      <c r="AS222" s="263"/>
      <c r="AT222" s="262">
        <f t="shared" si="707"/>
        <v>736000</v>
      </c>
      <c r="AU222" s="410">
        <f t="shared" si="708"/>
        <v>168000</v>
      </c>
      <c r="AV222" s="263">
        <v>168000</v>
      </c>
      <c r="AW222" s="263"/>
      <c r="AX222" s="410">
        <f t="shared" si="691"/>
        <v>568000</v>
      </c>
      <c r="AY222" s="263">
        <v>568000</v>
      </c>
      <c r="AZ222" s="263"/>
      <c r="BA222" s="262">
        <f t="shared" si="709"/>
        <v>93000</v>
      </c>
      <c r="BB222" s="410">
        <f t="shared" si="710"/>
        <v>93000</v>
      </c>
      <c r="BC222" s="263">
        <v>93000</v>
      </c>
      <c r="BD222" s="263"/>
    </row>
    <row r="223" spans="1:56" ht="16.5" outlineLevel="1">
      <c r="A223" s="183"/>
      <c r="B223" s="26"/>
      <c r="D223" s="28" t="s">
        <v>544</v>
      </c>
      <c r="E223" s="48" t="s">
        <v>166</v>
      </c>
      <c r="F223" s="49"/>
      <c r="G223" s="185"/>
      <c r="H223" s="260">
        <f t="shared" si="692"/>
        <v>2432000</v>
      </c>
      <c r="I223" s="424">
        <f t="shared" si="711"/>
        <v>0</v>
      </c>
      <c r="J223" s="265">
        <f>SUM(J224:J227)</f>
        <v>0</v>
      </c>
      <c r="K223" s="265">
        <f>SUM(K224:K227)</f>
        <v>0</v>
      </c>
      <c r="L223" s="262">
        <f t="shared" si="693"/>
        <v>1241000</v>
      </c>
      <c r="M223" s="410">
        <f t="shared" si="694"/>
        <v>267000</v>
      </c>
      <c r="N223" s="415">
        <f t="shared" ref="N223:O223" si="785">SUM(N224:N227)</f>
        <v>267000</v>
      </c>
      <c r="O223" s="415">
        <f t="shared" si="785"/>
        <v>0</v>
      </c>
      <c r="P223" s="410">
        <f t="shared" si="695"/>
        <v>267000</v>
      </c>
      <c r="Q223" s="415">
        <f t="shared" ref="Q223" si="786">SUM(Q224:Q227)</f>
        <v>267000</v>
      </c>
      <c r="R223" s="415">
        <f t="shared" ref="R223" si="787">SUM(R224:R227)</f>
        <v>0</v>
      </c>
      <c r="S223" s="410">
        <f t="shared" si="696"/>
        <v>276000</v>
      </c>
      <c r="T223" s="415">
        <f t="shared" ref="T223" si="788">SUM(T224:T227)</f>
        <v>276000</v>
      </c>
      <c r="U223" s="415">
        <f t="shared" ref="U223" si="789">SUM(U224:U227)</f>
        <v>0</v>
      </c>
      <c r="V223" s="410">
        <f t="shared" si="697"/>
        <v>167000</v>
      </c>
      <c r="W223" s="415">
        <f t="shared" ref="W223" si="790">SUM(W224:W227)</f>
        <v>167000</v>
      </c>
      <c r="X223" s="415">
        <f t="shared" ref="X223" si="791">SUM(X224:X227)</f>
        <v>0</v>
      </c>
      <c r="Y223" s="410">
        <f t="shared" si="698"/>
        <v>264000</v>
      </c>
      <c r="Z223" s="415">
        <f t="shared" ref="Z223" si="792">SUM(Z224:Z227)</f>
        <v>264000</v>
      </c>
      <c r="AA223" s="415">
        <f t="shared" ref="AA223" si="793">SUM(AA224:AA227)</f>
        <v>0</v>
      </c>
      <c r="AB223" s="262">
        <f t="shared" si="699"/>
        <v>0</v>
      </c>
      <c r="AC223" s="410">
        <f t="shared" si="700"/>
        <v>0</v>
      </c>
      <c r="AD223" s="415">
        <f t="shared" ref="AD223:AE223" si="794">SUM(AD224:AD227)</f>
        <v>0</v>
      </c>
      <c r="AE223" s="415">
        <f t="shared" si="794"/>
        <v>0</v>
      </c>
      <c r="AF223" s="262">
        <f t="shared" si="701"/>
        <v>170000</v>
      </c>
      <c r="AG223" s="410">
        <f t="shared" si="702"/>
        <v>170000</v>
      </c>
      <c r="AH223" s="415">
        <f t="shared" ref="AH223" si="795">SUM(AH224:AH227)</f>
        <v>170000</v>
      </c>
      <c r="AI223" s="415">
        <f t="shared" ref="AI223" si="796">SUM(AI224:AI227)</f>
        <v>0</v>
      </c>
      <c r="AJ223" s="262">
        <f t="shared" si="703"/>
        <v>419000</v>
      </c>
      <c r="AK223" s="410">
        <f t="shared" si="704"/>
        <v>161000</v>
      </c>
      <c r="AL223" s="415">
        <f t="shared" ref="AL223" si="797">SUM(AL224:AL227)</f>
        <v>161000</v>
      </c>
      <c r="AM223" s="415">
        <f t="shared" ref="AM223" si="798">SUM(AM224:AM227)</f>
        <v>0</v>
      </c>
      <c r="AN223" s="410">
        <f t="shared" si="705"/>
        <v>144000</v>
      </c>
      <c r="AO223" s="415">
        <f t="shared" ref="AO223" si="799">SUM(AO224:AO227)</f>
        <v>144000</v>
      </c>
      <c r="AP223" s="415">
        <f t="shared" ref="AP223" si="800">SUM(AP224:AP227)</f>
        <v>0</v>
      </c>
      <c r="AQ223" s="410">
        <f t="shared" si="706"/>
        <v>114000</v>
      </c>
      <c r="AR223" s="415">
        <f t="shared" ref="AR223" si="801">SUM(AR224:AR227)</f>
        <v>114000</v>
      </c>
      <c r="AS223" s="415">
        <f t="shared" ref="AS223" si="802">SUM(AS224:AS227)</f>
        <v>0</v>
      </c>
      <c r="AT223" s="262">
        <f t="shared" si="707"/>
        <v>310000</v>
      </c>
      <c r="AU223" s="410">
        <f t="shared" si="708"/>
        <v>94000</v>
      </c>
      <c r="AV223" s="415">
        <f t="shared" ref="AV223" si="803">SUM(AV224:AV227)</f>
        <v>94000</v>
      </c>
      <c r="AW223" s="415">
        <f t="shared" ref="AW223" si="804">SUM(AW224:AW227)</f>
        <v>0</v>
      </c>
      <c r="AX223" s="410">
        <f t="shared" si="691"/>
        <v>216000</v>
      </c>
      <c r="AY223" s="415">
        <f t="shared" ref="AY223" si="805">SUM(AY224:AY227)</f>
        <v>216000</v>
      </c>
      <c r="AZ223" s="415">
        <f t="shared" ref="AZ223" si="806">SUM(AZ224:AZ227)</f>
        <v>0</v>
      </c>
      <c r="BA223" s="262">
        <f t="shared" si="709"/>
        <v>292000</v>
      </c>
      <c r="BB223" s="410">
        <f t="shared" si="710"/>
        <v>292000</v>
      </c>
      <c r="BC223" s="415">
        <f t="shared" ref="BC223" si="807">SUM(BC224:BC227)</f>
        <v>292000</v>
      </c>
      <c r="BD223" s="415">
        <f t="shared" ref="BD223" si="808">SUM(BD224:BD227)</f>
        <v>0</v>
      </c>
    </row>
    <row r="224" spans="1:56" ht="16.5" outlineLevel="3">
      <c r="A224" s="183"/>
      <c r="B224" s="26"/>
      <c r="D224" s="25"/>
      <c r="E224" s="184"/>
      <c r="F224" s="192" t="s">
        <v>778</v>
      </c>
      <c r="G224" s="44" t="s">
        <v>876</v>
      </c>
      <c r="H224" s="260">
        <f t="shared" si="692"/>
        <v>1256000</v>
      </c>
      <c r="I224" s="408">
        <f t="shared" si="711"/>
        <v>0</v>
      </c>
      <c r="J224" s="263"/>
      <c r="K224" s="413"/>
      <c r="L224" s="262">
        <f t="shared" si="693"/>
        <v>677000</v>
      </c>
      <c r="M224" s="410">
        <f t="shared" si="694"/>
        <v>159000</v>
      </c>
      <c r="N224" s="263">
        <v>159000</v>
      </c>
      <c r="O224" s="263"/>
      <c r="P224" s="410">
        <f t="shared" si="695"/>
        <v>135000</v>
      </c>
      <c r="Q224" s="263">
        <v>135000</v>
      </c>
      <c r="R224" s="263"/>
      <c r="S224" s="410">
        <f t="shared" si="696"/>
        <v>114000</v>
      </c>
      <c r="T224" s="263">
        <v>114000</v>
      </c>
      <c r="U224" s="263"/>
      <c r="V224" s="410">
        <f t="shared" si="697"/>
        <v>113000</v>
      </c>
      <c r="W224" s="263">
        <v>113000</v>
      </c>
      <c r="X224" s="263"/>
      <c r="Y224" s="410">
        <f t="shared" si="698"/>
        <v>156000</v>
      </c>
      <c r="Z224" s="263">
        <v>156000</v>
      </c>
      <c r="AA224" s="263"/>
      <c r="AB224" s="262">
        <f t="shared" si="699"/>
        <v>0</v>
      </c>
      <c r="AC224" s="410">
        <f t="shared" si="700"/>
        <v>0</v>
      </c>
      <c r="AD224" s="263"/>
      <c r="AE224" s="263"/>
      <c r="AF224" s="262">
        <f t="shared" si="701"/>
        <v>101000</v>
      </c>
      <c r="AG224" s="410">
        <f t="shared" si="702"/>
        <v>101000</v>
      </c>
      <c r="AH224" s="263">
        <v>101000</v>
      </c>
      <c r="AI224" s="263"/>
      <c r="AJ224" s="262">
        <f t="shared" si="703"/>
        <v>185000</v>
      </c>
      <c r="AK224" s="410">
        <f t="shared" si="704"/>
        <v>57000</v>
      </c>
      <c r="AL224" s="263">
        <v>57000</v>
      </c>
      <c r="AM224" s="263"/>
      <c r="AN224" s="410">
        <f t="shared" si="705"/>
        <v>68000</v>
      </c>
      <c r="AO224" s="263">
        <v>68000</v>
      </c>
      <c r="AP224" s="263"/>
      <c r="AQ224" s="410">
        <f t="shared" si="706"/>
        <v>60000</v>
      </c>
      <c r="AR224" s="263">
        <v>60000</v>
      </c>
      <c r="AS224" s="263"/>
      <c r="AT224" s="262">
        <f t="shared" si="707"/>
        <v>159000</v>
      </c>
      <c r="AU224" s="410">
        <f t="shared" si="708"/>
        <v>67000</v>
      </c>
      <c r="AV224" s="263">
        <v>67000</v>
      </c>
      <c r="AW224" s="263"/>
      <c r="AX224" s="410">
        <f t="shared" si="691"/>
        <v>92000</v>
      </c>
      <c r="AY224" s="263">
        <v>92000</v>
      </c>
      <c r="AZ224" s="263"/>
      <c r="BA224" s="262">
        <f t="shared" si="709"/>
        <v>134000</v>
      </c>
      <c r="BB224" s="410">
        <f t="shared" si="710"/>
        <v>134000</v>
      </c>
      <c r="BC224" s="263">
        <v>134000</v>
      </c>
      <c r="BD224" s="263"/>
    </row>
    <row r="225" spans="1:56" ht="16.5" outlineLevel="3">
      <c r="A225" s="183"/>
      <c r="B225" s="26"/>
      <c r="D225" s="25"/>
      <c r="E225" s="184"/>
      <c r="F225" s="192" t="s">
        <v>779</v>
      </c>
      <c r="G225" s="44" t="s">
        <v>877</v>
      </c>
      <c r="H225" s="260">
        <f t="shared" si="692"/>
        <v>0</v>
      </c>
      <c r="I225" s="408">
        <f t="shared" si="711"/>
        <v>0</v>
      </c>
      <c r="J225" s="263"/>
      <c r="K225" s="413"/>
      <c r="L225" s="262">
        <f t="shared" si="693"/>
        <v>0</v>
      </c>
      <c r="M225" s="410">
        <f t="shared" si="694"/>
        <v>0</v>
      </c>
      <c r="N225" s="263"/>
      <c r="O225" s="263"/>
      <c r="P225" s="410">
        <f t="shared" si="695"/>
        <v>0</v>
      </c>
      <c r="Q225" s="263"/>
      <c r="R225" s="263"/>
      <c r="S225" s="410">
        <f t="shared" si="696"/>
        <v>0</v>
      </c>
      <c r="T225" s="263"/>
      <c r="U225" s="263"/>
      <c r="V225" s="410">
        <f t="shared" si="697"/>
        <v>0</v>
      </c>
      <c r="W225" s="263"/>
      <c r="X225" s="263"/>
      <c r="Y225" s="410">
        <f t="shared" si="698"/>
        <v>0</v>
      </c>
      <c r="Z225" s="263"/>
      <c r="AA225" s="263"/>
      <c r="AB225" s="262">
        <f t="shared" si="699"/>
        <v>0</v>
      </c>
      <c r="AC225" s="410">
        <f t="shared" si="700"/>
        <v>0</v>
      </c>
      <c r="AD225" s="263"/>
      <c r="AE225" s="263"/>
      <c r="AF225" s="262">
        <f t="shared" si="701"/>
        <v>0</v>
      </c>
      <c r="AG225" s="410">
        <f t="shared" si="702"/>
        <v>0</v>
      </c>
      <c r="AH225" s="263"/>
      <c r="AI225" s="263"/>
      <c r="AJ225" s="262">
        <f t="shared" si="703"/>
        <v>0</v>
      </c>
      <c r="AK225" s="410">
        <f t="shared" si="704"/>
        <v>0</v>
      </c>
      <c r="AL225" s="263"/>
      <c r="AM225" s="263"/>
      <c r="AN225" s="410">
        <f t="shared" si="705"/>
        <v>0</v>
      </c>
      <c r="AO225" s="263"/>
      <c r="AP225" s="263"/>
      <c r="AQ225" s="410">
        <f t="shared" si="706"/>
        <v>0</v>
      </c>
      <c r="AR225" s="263"/>
      <c r="AS225" s="263"/>
      <c r="AT225" s="262">
        <f t="shared" si="707"/>
        <v>0</v>
      </c>
      <c r="AU225" s="410">
        <f t="shared" si="708"/>
        <v>0</v>
      </c>
      <c r="AV225" s="263"/>
      <c r="AW225" s="263"/>
      <c r="AX225" s="410">
        <f t="shared" si="691"/>
        <v>0</v>
      </c>
      <c r="AY225" s="263"/>
      <c r="AZ225" s="263"/>
      <c r="BA225" s="262">
        <f t="shared" si="709"/>
        <v>0</v>
      </c>
      <c r="BB225" s="410">
        <f t="shared" si="710"/>
        <v>0</v>
      </c>
      <c r="BC225" s="263"/>
      <c r="BD225" s="263"/>
    </row>
    <row r="226" spans="1:56" ht="16.5" outlineLevel="3">
      <c r="A226" s="183"/>
      <c r="B226" s="26"/>
      <c r="D226" s="25"/>
      <c r="E226" s="184"/>
      <c r="F226" s="192" t="s">
        <v>776</v>
      </c>
      <c r="G226" s="44" t="s">
        <v>878</v>
      </c>
      <c r="H226" s="260">
        <f t="shared" si="692"/>
        <v>1176000</v>
      </c>
      <c r="I226" s="408">
        <f t="shared" si="711"/>
        <v>0</v>
      </c>
      <c r="J226" s="263"/>
      <c r="K226" s="413"/>
      <c r="L226" s="262">
        <f t="shared" si="693"/>
        <v>564000</v>
      </c>
      <c r="M226" s="410">
        <f t="shared" si="694"/>
        <v>108000</v>
      </c>
      <c r="N226" s="263">
        <v>108000</v>
      </c>
      <c r="O226" s="263"/>
      <c r="P226" s="410">
        <f t="shared" si="695"/>
        <v>132000</v>
      </c>
      <c r="Q226" s="263">
        <v>132000</v>
      </c>
      <c r="R226" s="263"/>
      <c r="S226" s="410">
        <f t="shared" si="696"/>
        <v>162000</v>
      </c>
      <c r="T226" s="263">
        <v>162000</v>
      </c>
      <c r="U226" s="263"/>
      <c r="V226" s="410">
        <f t="shared" si="697"/>
        <v>54000</v>
      </c>
      <c r="W226" s="263">
        <v>54000</v>
      </c>
      <c r="X226" s="263"/>
      <c r="Y226" s="410">
        <f t="shared" si="698"/>
        <v>108000</v>
      </c>
      <c r="Z226" s="263">
        <v>108000</v>
      </c>
      <c r="AA226" s="263"/>
      <c r="AB226" s="262">
        <f t="shared" si="699"/>
        <v>0</v>
      </c>
      <c r="AC226" s="410">
        <f t="shared" si="700"/>
        <v>0</v>
      </c>
      <c r="AD226" s="263"/>
      <c r="AE226" s="263"/>
      <c r="AF226" s="262">
        <f t="shared" si="701"/>
        <v>69000</v>
      </c>
      <c r="AG226" s="410">
        <f t="shared" si="702"/>
        <v>69000</v>
      </c>
      <c r="AH226" s="263">
        <v>69000</v>
      </c>
      <c r="AI226" s="263"/>
      <c r="AJ226" s="262">
        <f t="shared" si="703"/>
        <v>234000</v>
      </c>
      <c r="AK226" s="410">
        <f t="shared" si="704"/>
        <v>104000</v>
      </c>
      <c r="AL226" s="263">
        <v>104000</v>
      </c>
      <c r="AM226" s="263"/>
      <c r="AN226" s="410">
        <f t="shared" si="705"/>
        <v>76000</v>
      </c>
      <c r="AO226" s="263">
        <v>76000</v>
      </c>
      <c r="AP226" s="263"/>
      <c r="AQ226" s="410">
        <f t="shared" si="706"/>
        <v>54000</v>
      </c>
      <c r="AR226" s="263">
        <v>54000</v>
      </c>
      <c r="AS226" s="263"/>
      <c r="AT226" s="262">
        <f t="shared" si="707"/>
        <v>151000</v>
      </c>
      <c r="AU226" s="410">
        <f t="shared" si="708"/>
        <v>27000</v>
      </c>
      <c r="AV226" s="263">
        <v>27000</v>
      </c>
      <c r="AW226" s="263"/>
      <c r="AX226" s="410">
        <f t="shared" si="691"/>
        <v>124000</v>
      </c>
      <c r="AY226" s="263">
        <v>124000</v>
      </c>
      <c r="AZ226" s="263"/>
      <c r="BA226" s="262">
        <f t="shared" si="709"/>
        <v>158000</v>
      </c>
      <c r="BB226" s="410">
        <f t="shared" si="710"/>
        <v>158000</v>
      </c>
      <c r="BC226" s="263">
        <v>158000</v>
      </c>
      <c r="BD226" s="263"/>
    </row>
    <row r="227" spans="1:56" ht="16.5" outlineLevel="3">
      <c r="A227" s="183"/>
      <c r="B227" s="26"/>
      <c r="D227" s="25"/>
      <c r="E227" s="184"/>
      <c r="F227" s="192" t="s">
        <v>781</v>
      </c>
      <c r="G227" s="44" t="s">
        <v>785</v>
      </c>
      <c r="H227" s="260">
        <f t="shared" si="692"/>
        <v>0</v>
      </c>
      <c r="I227" s="408">
        <f t="shared" si="711"/>
        <v>0</v>
      </c>
      <c r="J227" s="263"/>
      <c r="K227" s="413"/>
      <c r="L227" s="262">
        <f t="shared" si="693"/>
        <v>0</v>
      </c>
      <c r="M227" s="410">
        <f t="shared" si="694"/>
        <v>0</v>
      </c>
      <c r="N227" s="263"/>
      <c r="O227" s="263"/>
      <c r="P227" s="410">
        <f t="shared" si="695"/>
        <v>0</v>
      </c>
      <c r="Q227" s="263"/>
      <c r="R227" s="263"/>
      <c r="S227" s="410">
        <f t="shared" si="696"/>
        <v>0</v>
      </c>
      <c r="T227" s="263"/>
      <c r="U227" s="263"/>
      <c r="V227" s="410">
        <f t="shared" si="697"/>
        <v>0</v>
      </c>
      <c r="W227" s="263"/>
      <c r="X227" s="263"/>
      <c r="Y227" s="410">
        <f t="shared" si="698"/>
        <v>0</v>
      </c>
      <c r="Z227" s="263"/>
      <c r="AA227" s="263"/>
      <c r="AB227" s="262">
        <f t="shared" si="699"/>
        <v>0</v>
      </c>
      <c r="AC227" s="410">
        <f t="shared" si="700"/>
        <v>0</v>
      </c>
      <c r="AD227" s="263"/>
      <c r="AE227" s="263"/>
      <c r="AF227" s="262">
        <f t="shared" si="701"/>
        <v>0</v>
      </c>
      <c r="AG227" s="410">
        <f t="shared" si="702"/>
        <v>0</v>
      </c>
      <c r="AH227" s="263"/>
      <c r="AI227" s="263"/>
      <c r="AJ227" s="262">
        <f t="shared" si="703"/>
        <v>0</v>
      </c>
      <c r="AK227" s="410">
        <f t="shared" si="704"/>
        <v>0</v>
      </c>
      <c r="AL227" s="263"/>
      <c r="AM227" s="263"/>
      <c r="AN227" s="410">
        <f t="shared" si="705"/>
        <v>0</v>
      </c>
      <c r="AO227" s="263"/>
      <c r="AP227" s="263"/>
      <c r="AQ227" s="410">
        <f t="shared" si="706"/>
        <v>0</v>
      </c>
      <c r="AR227" s="263"/>
      <c r="AS227" s="263"/>
      <c r="AT227" s="262">
        <f t="shared" si="707"/>
        <v>0</v>
      </c>
      <c r="AU227" s="410">
        <f t="shared" si="708"/>
        <v>0</v>
      </c>
      <c r="AV227" s="263"/>
      <c r="AW227" s="263"/>
      <c r="AX227" s="410">
        <f t="shared" si="691"/>
        <v>0</v>
      </c>
      <c r="AY227" s="263"/>
      <c r="AZ227" s="263"/>
      <c r="BA227" s="262">
        <f t="shared" si="709"/>
        <v>0</v>
      </c>
      <c r="BB227" s="410">
        <f t="shared" si="710"/>
        <v>0</v>
      </c>
      <c r="BC227" s="263"/>
      <c r="BD227" s="263"/>
    </row>
    <row r="228" spans="1:56" ht="16.5" outlineLevel="1">
      <c r="A228" s="183"/>
      <c r="B228" s="26"/>
      <c r="D228" s="28" t="s">
        <v>545</v>
      </c>
      <c r="E228" s="48" t="s">
        <v>168</v>
      </c>
      <c r="F228" s="49"/>
      <c r="G228" s="185"/>
      <c r="H228" s="260">
        <f t="shared" si="692"/>
        <v>120000</v>
      </c>
      <c r="I228" s="424">
        <f t="shared" si="711"/>
        <v>0</v>
      </c>
      <c r="J228" s="265">
        <f>SUM(J229:J237)</f>
        <v>0</v>
      </c>
      <c r="K228" s="265">
        <f>SUM(K229:K237)</f>
        <v>0</v>
      </c>
      <c r="L228" s="262">
        <f t="shared" si="693"/>
        <v>0</v>
      </c>
      <c r="M228" s="410">
        <f t="shared" si="694"/>
        <v>0</v>
      </c>
      <c r="N228" s="415">
        <f t="shared" ref="N228:O228" si="809">SUM(N229:N237)</f>
        <v>0</v>
      </c>
      <c r="O228" s="415">
        <f t="shared" si="809"/>
        <v>0</v>
      </c>
      <c r="P228" s="410">
        <f t="shared" si="695"/>
        <v>0</v>
      </c>
      <c r="Q228" s="415">
        <f t="shared" ref="Q228" si="810">SUM(Q229:Q237)</f>
        <v>0</v>
      </c>
      <c r="R228" s="415">
        <f t="shared" ref="R228" si="811">SUM(R229:R237)</f>
        <v>0</v>
      </c>
      <c r="S228" s="410">
        <f t="shared" si="696"/>
        <v>0</v>
      </c>
      <c r="T228" s="415">
        <f t="shared" ref="T228" si="812">SUM(T229:T237)</f>
        <v>0</v>
      </c>
      <c r="U228" s="415">
        <f t="shared" ref="U228" si="813">SUM(U229:U237)</f>
        <v>0</v>
      </c>
      <c r="V228" s="410">
        <f t="shared" si="697"/>
        <v>0</v>
      </c>
      <c r="W228" s="415">
        <f t="shared" ref="W228" si="814">SUM(W229:W237)</f>
        <v>0</v>
      </c>
      <c r="X228" s="415">
        <f t="shared" ref="X228" si="815">SUM(X229:X237)</f>
        <v>0</v>
      </c>
      <c r="Y228" s="410">
        <f t="shared" si="698"/>
        <v>0</v>
      </c>
      <c r="Z228" s="415">
        <f t="shared" ref="Z228" si="816">SUM(Z229:Z237)</f>
        <v>0</v>
      </c>
      <c r="AA228" s="415">
        <f t="shared" ref="AA228" si="817">SUM(AA229:AA237)</f>
        <v>0</v>
      </c>
      <c r="AB228" s="262">
        <f t="shared" si="699"/>
        <v>0</v>
      </c>
      <c r="AC228" s="410">
        <f t="shared" si="700"/>
        <v>0</v>
      </c>
      <c r="AD228" s="415">
        <f t="shared" ref="AD228:AE228" si="818">SUM(AD229:AD237)</f>
        <v>0</v>
      </c>
      <c r="AE228" s="415">
        <f t="shared" si="818"/>
        <v>0</v>
      </c>
      <c r="AF228" s="262">
        <f t="shared" si="701"/>
        <v>120000</v>
      </c>
      <c r="AG228" s="410">
        <f t="shared" si="702"/>
        <v>120000</v>
      </c>
      <c r="AH228" s="415">
        <f t="shared" ref="AH228" si="819">SUM(AH229:AH237)</f>
        <v>120000</v>
      </c>
      <c r="AI228" s="415">
        <f t="shared" ref="AI228" si="820">SUM(AI229:AI237)</f>
        <v>0</v>
      </c>
      <c r="AJ228" s="262">
        <f t="shared" si="703"/>
        <v>0</v>
      </c>
      <c r="AK228" s="410">
        <f t="shared" si="704"/>
        <v>0</v>
      </c>
      <c r="AL228" s="415">
        <f t="shared" ref="AL228" si="821">SUM(AL229:AL237)</f>
        <v>0</v>
      </c>
      <c r="AM228" s="415">
        <f t="shared" ref="AM228" si="822">SUM(AM229:AM237)</f>
        <v>0</v>
      </c>
      <c r="AN228" s="410">
        <f t="shared" si="705"/>
        <v>0</v>
      </c>
      <c r="AO228" s="415">
        <f t="shared" ref="AO228" si="823">SUM(AO229:AO237)</f>
        <v>0</v>
      </c>
      <c r="AP228" s="415">
        <f t="shared" ref="AP228" si="824">SUM(AP229:AP237)</f>
        <v>0</v>
      </c>
      <c r="AQ228" s="410">
        <f t="shared" si="706"/>
        <v>0</v>
      </c>
      <c r="AR228" s="415">
        <f t="shared" ref="AR228" si="825">SUM(AR229:AR237)</f>
        <v>0</v>
      </c>
      <c r="AS228" s="415">
        <f t="shared" ref="AS228" si="826">SUM(AS229:AS237)</f>
        <v>0</v>
      </c>
      <c r="AT228" s="262">
        <f t="shared" si="707"/>
        <v>0</v>
      </c>
      <c r="AU228" s="410">
        <f t="shared" si="708"/>
        <v>0</v>
      </c>
      <c r="AV228" s="415">
        <f t="shared" ref="AV228" si="827">SUM(AV229:AV237)</f>
        <v>0</v>
      </c>
      <c r="AW228" s="415">
        <f t="shared" ref="AW228" si="828">SUM(AW229:AW237)</f>
        <v>0</v>
      </c>
      <c r="AX228" s="410">
        <f t="shared" si="691"/>
        <v>0</v>
      </c>
      <c r="AY228" s="415">
        <f t="shared" ref="AY228" si="829">SUM(AY229:AY237)</f>
        <v>0</v>
      </c>
      <c r="AZ228" s="415">
        <f t="shared" ref="AZ228" si="830">SUM(AZ229:AZ237)</f>
        <v>0</v>
      </c>
      <c r="BA228" s="262">
        <f t="shared" si="709"/>
        <v>0</v>
      </c>
      <c r="BB228" s="410">
        <f t="shared" si="710"/>
        <v>0</v>
      </c>
      <c r="BC228" s="415">
        <f t="shared" ref="BC228" si="831">SUM(BC229:BC237)</f>
        <v>0</v>
      </c>
      <c r="BD228" s="415">
        <f t="shared" ref="BD228" si="832">SUM(BD229:BD237)</f>
        <v>0</v>
      </c>
    </row>
    <row r="229" spans="1:56" ht="16.5" outlineLevel="3">
      <c r="A229" s="183"/>
      <c r="B229" s="26"/>
      <c r="D229" s="25"/>
      <c r="E229" s="184"/>
      <c r="F229" s="192" t="s">
        <v>778</v>
      </c>
      <c r="G229" s="44" t="s">
        <v>881</v>
      </c>
      <c r="H229" s="260">
        <f t="shared" si="692"/>
        <v>0</v>
      </c>
      <c r="I229" s="408">
        <f t="shared" si="711"/>
        <v>0</v>
      </c>
      <c r="J229" s="263"/>
      <c r="K229" s="413"/>
      <c r="L229" s="262">
        <f t="shared" si="693"/>
        <v>0</v>
      </c>
      <c r="M229" s="410">
        <f t="shared" si="694"/>
        <v>0</v>
      </c>
      <c r="N229" s="263"/>
      <c r="O229" s="263"/>
      <c r="P229" s="410">
        <f t="shared" si="695"/>
        <v>0</v>
      </c>
      <c r="Q229" s="263"/>
      <c r="R229" s="263"/>
      <c r="S229" s="410">
        <f t="shared" si="696"/>
        <v>0</v>
      </c>
      <c r="T229" s="263"/>
      <c r="U229" s="263"/>
      <c r="V229" s="410">
        <f t="shared" si="697"/>
        <v>0</v>
      </c>
      <c r="W229" s="263"/>
      <c r="X229" s="263"/>
      <c r="Y229" s="410">
        <f t="shared" si="698"/>
        <v>0</v>
      </c>
      <c r="Z229" s="263"/>
      <c r="AA229" s="263"/>
      <c r="AB229" s="262">
        <f t="shared" si="699"/>
        <v>0</v>
      </c>
      <c r="AC229" s="410">
        <f t="shared" si="700"/>
        <v>0</v>
      </c>
      <c r="AD229" s="263"/>
      <c r="AE229" s="263"/>
      <c r="AF229" s="262">
        <f t="shared" si="701"/>
        <v>0</v>
      </c>
      <c r="AG229" s="410">
        <f t="shared" si="702"/>
        <v>0</v>
      </c>
      <c r="AH229" s="263"/>
      <c r="AI229" s="263"/>
      <c r="AJ229" s="262">
        <f t="shared" si="703"/>
        <v>0</v>
      </c>
      <c r="AK229" s="410">
        <f t="shared" si="704"/>
        <v>0</v>
      </c>
      <c r="AL229" s="263"/>
      <c r="AM229" s="263"/>
      <c r="AN229" s="410">
        <f t="shared" si="705"/>
        <v>0</v>
      </c>
      <c r="AO229" s="263"/>
      <c r="AP229" s="263"/>
      <c r="AQ229" s="410">
        <f t="shared" si="706"/>
        <v>0</v>
      </c>
      <c r="AR229" s="263"/>
      <c r="AS229" s="263"/>
      <c r="AT229" s="262">
        <f t="shared" si="707"/>
        <v>0</v>
      </c>
      <c r="AU229" s="410">
        <f t="shared" si="708"/>
        <v>0</v>
      </c>
      <c r="AV229" s="263"/>
      <c r="AW229" s="263"/>
      <c r="AX229" s="410">
        <f t="shared" si="691"/>
        <v>0</v>
      </c>
      <c r="AY229" s="263"/>
      <c r="AZ229" s="263"/>
      <c r="BA229" s="262">
        <f t="shared" si="709"/>
        <v>0</v>
      </c>
      <c r="BB229" s="410">
        <f t="shared" si="710"/>
        <v>0</v>
      </c>
      <c r="BC229" s="263"/>
      <c r="BD229" s="263"/>
    </row>
    <row r="230" spans="1:56" ht="16.5" outlineLevel="3">
      <c r="A230" s="183"/>
      <c r="B230" s="26"/>
      <c r="D230" s="25"/>
      <c r="E230" s="184"/>
      <c r="F230" s="192" t="s">
        <v>779</v>
      </c>
      <c r="G230" s="44" t="s">
        <v>882</v>
      </c>
      <c r="H230" s="260">
        <f t="shared" si="692"/>
        <v>0</v>
      </c>
      <c r="I230" s="408">
        <f t="shared" si="711"/>
        <v>0</v>
      </c>
      <c r="J230" s="263"/>
      <c r="K230" s="413"/>
      <c r="L230" s="262">
        <f t="shared" si="693"/>
        <v>0</v>
      </c>
      <c r="M230" s="410">
        <f t="shared" si="694"/>
        <v>0</v>
      </c>
      <c r="N230" s="263"/>
      <c r="O230" s="263"/>
      <c r="P230" s="410">
        <f t="shared" si="695"/>
        <v>0</v>
      </c>
      <c r="Q230" s="263"/>
      <c r="R230" s="263"/>
      <c r="S230" s="410">
        <f t="shared" si="696"/>
        <v>0</v>
      </c>
      <c r="T230" s="263"/>
      <c r="U230" s="263"/>
      <c r="V230" s="410">
        <f t="shared" si="697"/>
        <v>0</v>
      </c>
      <c r="W230" s="263"/>
      <c r="X230" s="263"/>
      <c r="Y230" s="410">
        <f t="shared" si="698"/>
        <v>0</v>
      </c>
      <c r="Z230" s="263"/>
      <c r="AA230" s="263"/>
      <c r="AB230" s="262">
        <f t="shared" si="699"/>
        <v>0</v>
      </c>
      <c r="AC230" s="410">
        <f t="shared" si="700"/>
        <v>0</v>
      </c>
      <c r="AD230" s="263"/>
      <c r="AE230" s="263"/>
      <c r="AF230" s="262">
        <f t="shared" si="701"/>
        <v>0</v>
      </c>
      <c r="AG230" s="410">
        <f t="shared" si="702"/>
        <v>0</v>
      </c>
      <c r="AH230" s="263"/>
      <c r="AI230" s="263"/>
      <c r="AJ230" s="262">
        <f t="shared" si="703"/>
        <v>0</v>
      </c>
      <c r="AK230" s="410">
        <f t="shared" si="704"/>
        <v>0</v>
      </c>
      <c r="AL230" s="263"/>
      <c r="AM230" s="263"/>
      <c r="AN230" s="410">
        <f t="shared" si="705"/>
        <v>0</v>
      </c>
      <c r="AO230" s="263"/>
      <c r="AP230" s="263"/>
      <c r="AQ230" s="410">
        <f t="shared" si="706"/>
        <v>0</v>
      </c>
      <c r="AR230" s="263"/>
      <c r="AS230" s="263"/>
      <c r="AT230" s="262">
        <f t="shared" si="707"/>
        <v>0</v>
      </c>
      <c r="AU230" s="410">
        <f t="shared" si="708"/>
        <v>0</v>
      </c>
      <c r="AV230" s="263"/>
      <c r="AW230" s="263"/>
      <c r="AX230" s="410">
        <f t="shared" si="691"/>
        <v>0</v>
      </c>
      <c r="AY230" s="263"/>
      <c r="AZ230" s="263"/>
      <c r="BA230" s="262">
        <f t="shared" si="709"/>
        <v>0</v>
      </c>
      <c r="BB230" s="410">
        <f t="shared" si="710"/>
        <v>0</v>
      </c>
      <c r="BC230" s="263"/>
      <c r="BD230" s="263"/>
    </row>
    <row r="231" spans="1:56" ht="16.5" outlineLevel="3">
      <c r="A231" s="183"/>
      <c r="B231" s="26"/>
      <c r="D231" s="25"/>
      <c r="E231" s="184"/>
      <c r="F231" s="192" t="s">
        <v>776</v>
      </c>
      <c r="G231" s="44" t="s">
        <v>883</v>
      </c>
      <c r="H231" s="260">
        <f t="shared" si="692"/>
        <v>0</v>
      </c>
      <c r="I231" s="408">
        <f t="shared" si="711"/>
        <v>0</v>
      </c>
      <c r="J231" s="263"/>
      <c r="K231" s="413"/>
      <c r="L231" s="262">
        <f t="shared" si="693"/>
        <v>0</v>
      </c>
      <c r="M231" s="410">
        <f t="shared" si="694"/>
        <v>0</v>
      </c>
      <c r="N231" s="263"/>
      <c r="O231" s="263"/>
      <c r="P231" s="410">
        <f t="shared" si="695"/>
        <v>0</v>
      </c>
      <c r="Q231" s="263"/>
      <c r="R231" s="263"/>
      <c r="S231" s="410">
        <f t="shared" si="696"/>
        <v>0</v>
      </c>
      <c r="T231" s="263"/>
      <c r="U231" s="263"/>
      <c r="V231" s="410">
        <f t="shared" si="697"/>
        <v>0</v>
      </c>
      <c r="W231" s="263"/>
      <c r="X231" s="263"/>
      <c r="Y231" s="410">
        <f t="shared" si="698"/>
        <v>0</v>
      </c>
      <c r="Z231" s="263"/>
      <c r="AA231" s="263"/>
      <c r="AB231" s="262">
        <f t="shared" si="699"/>
        <v>0</v>
      </c>
      <c r="AC231" s="410">
        <f t="shared" si="700"/>
        <v>0</v>
      </c>
      <c r="AD231" s="263"/>
      <c r="AE231" s="263"/>
      <c r="AF231" s="262">
        <f t="shared" si="701"/>
        <v>0</v>
      </c>
      <c r="AG231" s="410">
        <f t="shared" si="702"/>
        <v>0</v>
      </c>
      <c r="AH231" s="263"/>
      <c r="AI231" s="263"/>
      <c r="AJ231" s="262">
        <f t="shared" si="703"/>
        <v>0</v>
      </c>
      <c r="AK231" s="410">
        <f t="shared" si="704"/>
        <v>0</v>
      </c>
      <c r="AL231" s="263"/>
      <c r="AM231" s="263"/>
      <c r="AN231" s="410">
        <f t="shared" si="705"/>
        <v>0</v>
      </c>
      <c r="AO231" s="263"/>
      <c r="AP231" s="263"/>
      <c r="AQ231" s="410">
        <f t="shared" si="706"/>
        <v>0</v>
      </c>
      <c r="AR231" s="263"/>
      <c r="AS231" s="263"/>
      <c r="AT231" s="262">
        <f t="shared" si="707"/>
        <v>0</v>
      </c>
      <c r="AU231" s="410">
        <f t="shared" si="708"/>
        <v>0</v>
      </c>
      <c r="AV231" s="263"/>
      <c r="AW231" s="263"/>
      <c r="AX231" s="410">
        <f t="shared" si="691"/>
        <v>0</v>
      </c>
      <c r="AY231" s="263"/>
      <c r="AZ231" s="263"/>
      <c r="BA231" s="262">
        <f t="shared" si="709"/>
        <v>0</v>
      </c>
      <c r="BB231" s="410">
        <f t="shared" si="710"/>
        <v>0</v>
      </c>
      <c r="BC231" s="263"/>
      <c r="BD231" s="263"/>
    </row>
    <row r="232" spans="1:56" ht="16.5" outlineLevel="3">
      <c r="A232" s="183"/>
      <c r="B232" s="26"/>
      <c r="D232" s="25"/>
      <c r="E232" s="184"/>
      <c r="F232" s="192" t="s">
        <v>780</v>
      </c>
      <c r="G232" s="44" t="s">
        <v>884</v>
      </c>
      <c r="H232" s="260">
        <f t="shared" si="692"/>
        <v>120000</v>
      </c>
      <c r="I232" s="408">
        <f t="shared" si="711"/>
        <v>0</v>
      </c>
      <c r="J232" s="263"/>
      <c r="K232" s="413"/>
      <c r="L232" s="262">
        <f t="shared" si="693"/>
        <v>0</v>
      </c>
      <c r="M232" s="410">
        <f t="shared" si="694"/>
        <v>0</v>
      </c>
      <c r="N232" s="263"/>
      <c r="O232" s="263"/>
      <c r="P232" s="410">
        <f t="shared" si="695"/>
        <v>0</v>
      </c>
      <c r="Q232" s="263"/>
      <c r="R232" s="263"/>
      <c r="S232" s="410">
        <f t="shared" si="696"/>
        <v>0</v>
      </c>
      <c r="T232" s="263"/>
      <c r="U232" s="263"/>
      <c r="V232" s="410">
        <f t="shared" si="697"/>
        <v>0</v>
      </c>
      <c r="W232" s="263"/>
      <c r="X232" s="263"/>
      <c r="Y232" s="410">
        <f t="shared" si="698"/>
        <v>0</v>
      </c>
      <c r="Z232" s="263"/>
      <c r="AA232" s="263"/>
      <c r="AB232" s="262">
        <f t="shared" si="699"/>
        <v>0</v>
      </c>
      <c r="AC232" s="410">
        <f t="shared" si="700"/>
        <v>0</v>
      </c>
      <c r="AD232" s="263"/>
      <c r="AE232" s="263"/>
      <c r="AF232" s="262">
        <f t="shared" si="701"/>
        <v>120000</v>
      </c>
      <c r="AG232" s="410">
        <f t="shared" si="702"/>
        <v>120000</v>
      </c>
      <c r="AH232" s="263">
        <v>120000</v>
      </c>
      <c r="AI232" s="263"/>
      <c r="AJ232" s="262">
        <f t="shared" si="703"/>
        <v>0</v>
      </c>
      <c r="AK232" s="410">
        <f t="shared" si="704"/>
        <v>0</v>
      </c>
      <c r="AL232" s="263"/>
      <c r="AM232" s="263"/>
      <c r="AN232" s="410">
        <f t="shared" si="705"/>
        <v>0</v>
      </c>
      <c r="AO232" s="263"/>
      <c r="AP232" s="263"/>
      <c r="AQ232" s="410">
        <f t="shared" si="706"/>
        <v>0</v>
      </c>
      <c r="AR232" s="263"/>
      <c r="AS232" s="263"/>
      <c r="AT232" s="262">
        <f t="shared" si="707"/>
        <v>0</v>
      </c>
      <c r="AU232" s="410">
        <f t="shared" si="708"/>
        <v>0</v>
      </c>
      <c r="AV232" s="263"/>
      <c r="AW232" s="263"/>
      <c r="AX232" s="410">
        <f t="shared" si="691"/>
        <v>0</v>
      </c>
      <c r="AY232" s="263"/>
      <c r="AZ232" s="263"/>
      <c r="BA232" s="262">
        <f t="shared" si="709"/>
        <v>0</v>
      </c>
      <c r="BB232" s="410">
        <f t="shared" si="710"/>
        <v>0</v>
      </c>
      <c r="BC232" s="263"/>
      <c r="BD232" s="263"/>
    </row>
    <row r="233" spans="1:56" ht="16.5" outlineLevel="3">
      <c r="A233" s="183"/>
      <c r="B233" s="26"/>
      <c r="D233" s="25"/>
      <c r="E233" s="184"/>
      <c r="F233" s="192" t="s">
        <v>786</v>
      </c>
      <c r="G233" s="44" t="s">
        <v>885</v>
      </c>
      <c r="H233" s="260">
        <f t="shared" si="692"/>
        <v>0</v>
      </c>
      <c r="I233" s="408">
        <f t="shared" si="711"/>
        <v>0</v>
      </c>
      <c r="J233" s="263"/>
      <c r="K233" s="413"/>
      <c r="L233" s="262">
        <f t="shared" si="693"/>
        <v>0</v>
      </c>
      <c r="M233" s="410">
        <f t="shared" si="694"/>
        <v>0</v>
      </c>
      <c r="N233" s="263"/>
      <c r="O233" s="263"/>
      <c r="P233" s="410">
        <f t="shared" si="695"/>
        <v>0</v>
      </c>
      <c r="Q233" s="263"/>
      <c r="R233" s="263"/>
      <c r="S233" s="410">
        <f t="shared" si="696"/>
        <v>0</v>
      </c>
      <c r="T233" s="263"/>
      <c r="U233" s="263"/>
      <c r="V233" s="410">
        <f t="shared" si="697"/>
        <v>0</v>
      </c>
      <c r="W233" s="263"/>
      <c r="X233" s="263"/>
      <c r="Y233" s="410">
        <f t="shared" si="698"/>
        <v>0</v>
      </c>
      <c r="Z233" s="263"/>
      <c r="AA233" s="263"/>
      <c r="AB233" s="262">
        <f t="shared" si="699"/>
        <v>0</v>
      </c>
      <c r="AC233" s="410">
        <f t="shared" si="700"/>
        <v>0</v>
      </c>
      <c r="AD233" s="263"/>
      <c r="AE233" s="263"/>
      <c r="AF233" s="262">
        <f t="shared" si="701"/>
        <v>0</v>
      </c>
      <c r="AG233" s="410">
        <f t="shared" si="702"/>
        <v>0</v>
      </c>
      <c r="AH233" s="263"/>
      <c r="AI233" s="263"/>
      <c r="AJ233" s="262">
        <f t="shared" si="703"/>
        <v>0</v>
      </c>
      <c r="AK233" s="410">
        <f t="shared" si="704"/>
        <v>0</v>
      </c>
      <c r="AL233" s="263"/>
      <c r="AM233" s="263"/>
      <c r="AN233" s="410">
        <f t="shared" si="705"/>
        <v>0</v>
      </c>
      <c r="AO233" s="263"/>
      <c r="AP233" s="263"/>
      <c r="AQ233" s="410">
        <f t="shared" si="706"/>
        <v>0</v>
      </c>
      <c r="AR233" s="263"/>
      <c r="AS233" s="263"/>
      <c r="AT233" s="262">
        <f t="shared" si="707"/>
        <v>0</v>
      </c>
      <c r="AU233" s="410">
        <f t="shared" si="708"/>
        <v>0</v>
      </c>
      <c r="AV233" s="263"/>
      <c r="AW233" s="263"/>
      <c r="AX233" s="410">
        <f t="shared" si="691"/>
        <v>0</v>
      </c>
      <c r="AY233" s="263"/>
      <c r="AZ233" s="263"/>
      <c r="BA233" s="262">
        <f t="shared" si="709"/>
        <v>0</v>
      </c>
      <c r="BB233" s="410">
        <f t="shared" si="710"/>
        <v>0</v>
      </c>
      <c r="BC233" s="263"/>
      <c r="BD233" s="263"/>
    </row>
    <row r="234" spans="1:56" ht="16.5" outlineLevel="3">
      <c r="A234" s="183"/>
      <c r="B234" s="26"/>
      <c r="D234" s="25"/>
      <c r="E234" s="184"/>
      <c r="F234" s="192" t="s">
        <v>787</v>
      </c>
      <c r="G234" s="44" t="s">
        <v>886</v>
      </c>
      <c r="H234" s="260">
        <f t="shared" si="692"/>
        <v>0</v>
      </c>
      <c r="I234" s="408">
        <f t="shared" si="711"/>
        <v>0</v>
      </c>
      <c r="J234" s="263"/>
      <c r="K234" s="413"/>
      <c r="L234" s="262">
        <f t="shared" si="693"/>
        <v>0</v>
      </c>
      <c r="M234" s="410">
        <f t="shared" si="694"/>
        <v>0</v>
      </c>
      <c r="N234" s="263"/>
      <c r="O234" s="263"/>
      <c r="P234" s="410">
        <f t="shared" si="695"/>
        <v>0</v>
      </c>
      <c r="Q234" s="263"/>
      <c r="R234" s="263"/>
      <c r="S234" s="410">
        <f t="shared" si="696"/>
        <v>0</v>
      </c>
      <c r="T234" s="263"/>
      <c r="U234" s="263"/>
      <c r="V234" s="410">
        <f t="shared" si="697"/>
        <v>0</v>
      </c>
      <c r="W234" s="263"/>
      <c r="X234" s="263"/>
      <c r="Y234" s="410">
        <f t="shared" si="698"/>
        <v>0</v>
      </c>
      <c r="Z234" s="263"/>
      <c r="AA234" s="263"/>
      <c r="AB234" s="262">
        <f t="shared" si="699"/>
        <v>0</v>
      </c>
      <c r="AC234" s="410">
        <f t="shared" si="700"/>
        <v>0</v>
      </c>
      <c r="AD234" s="263"/>
      <c r="AE234" s="263"/>
      <c r="AF234" s="262">
        <f t="shared" si="701"/>
        <v>0</v>
      </c>
      <c r="AG234" s="410">
        <f t="shared" si="702"/>
        <v>0</v>
      </c>
      <c r="AH234" s="263"/>
      <c r="AI234" s="263"/>
      <c r="AJ234" s="262">
        <f t="shared" si="703"/>
        <v>0</v>
      </c>
      <c r="AK234" s="410">
        <f t="shared" si="704"/>
        <v>0</v>
      </c>
      <c r="AL234" s="263"/>
      <c r="AM234" s="263"/>
      <c r="AN234" s="410">
        <f t="shared" si="705"/>
        <v>0</v>
      </c>
      <c r="AO234" s="263"/>
      <c r="AP234" s="263"/>
      <c r="AQ234" s="410">
        <f t="shared" si="706"/>
        <v>0</v>
      </c>
      <c r="AR234" s="263"/>
      <c r="AS234" s="263"/>
      <c r="AT234" s="262">
        <f t="shared" si="707"/>
        <v>0</v>
      </c>
      <c r="AU234" s="410">
        <f t="shared" si="708"/>
        <v>0</v>
      </c>
      <c r="AV234" s="263"/>
      <c r="AW234" s="263"/>
      <c r="AX234" s="410">
        <f t="shared" si="691"/>
        <v>0</v>
      </c>
      <c r="AY234" s="263"/>
      <c r="AZ234" s="263"/>
      <c r="BA234" s="262">
        <f t="shared" si="709"/>
        <v>0</v>
      </c>
      <c r="BB234" s="410">
        <f t="shared" si="710"/>
        <v>0</v>
      </c>
      <c r="BC234" s="263"/>
      <c r="BD234" s="263"/>
    </row>
    <row r="235" spans="1:56" ht="16.5" outlineLevel="3">
      <c r="A235" s="183"/>
      <c r="B235" s="26"/>
      <c r="D235" s="25"/>
      <c r="E235" s="184"/>
      <c r="F235" s="192" t="s">
        <v>879</v>
      </c>
      <c r="G235" s="44" t="s">
        <v>887</v>
      </c>
      <c r="H235" s="260">
        <f t="shared" si="692"/>
        <v>0</v>
      </c>
      <c r="I235" s="408">
        <f t="shared" si="711"/>
        <v>0</v>
      </c>
      <c r="J235" s="263"/>
      <c r="K235" s="413"/>
      <c r="L235" s="262">
        <f t="shared" si="693"/>
        <v>0</v>
      </c>
      <c r="M235" s="410">
        <f t="shared" si="694"/>
        <v>0</v>
      </c>
      <c r="N235" s="263"/>
      <c r="O235" s="263"/>
      <c r="P235" s="410">
        <f t="shared" si="695"/>
        <v>0</v>
      </c>
      <c r="Q235" s="263"/>
      <c r="R235" s="263"/>
      <c r="S235" s="410">
        <f t="shared" si="696"/>
        <v>0</v>
      </c>
      <c r="T235" s="263"/>
      <c r="U235" s="263"/>
      <c r="V235" s="410">
        <f t="shared" si="697"/>
        <v>0</v>
      </c>
      <c r="W235" s="263"/>
      <c r="X235" s="263"/>
      <c r="Y235" s="410">
        <f t="shared" si="698"/>
        <v>0</v>
      </c>
      <c r="Z235" s="263"/>
      <c r="AA235" s="263"/>
      <c r="AB235" s="262">
        <f t="shared" si="699"/>
        <v>0</v>
      </c>
      <c r="AC235" s="410">
        <f t="shared" si="700"/>
        <v>0</v>
      </c>
      <c r="AD235" s="263"/>
      <c r="AE235" s="263"/>
      <c r="AF235" s="262">
        <f t="shared" si="701"/>
        <v>0</v>
      </c>
      <c r="AG235" s="410">
        <f t="shared" si="702"/>
        <v>0</v>
      </c>
      <c r="AH235" s="263"/>
      <c r="AI235" s="263"/>
      <c r="AJ235" s="262">
        <f t="shared" si="703"/>
        <v>0</v>
      </c>
      <c r="AK235" s="410">
        <f t="shared" si="704"/>
        <v>0</v>
      </c>
      <c r="AL235" s="263"/>
      <c r="AM235" s="263"/>
      <c r="AN235" s="410">
        <f t="shared" si="705"/>
        <v>0</v>
      </c>
      <c r="AO235" s="263"/>
      <c r="AP235" s="263"/>
      <c r="AQ235" s="410">
        <f t="shared" si="706"/>
        <v>0</v>
      </c>
      <c r="AR235" s="263"/>
      <c r="AS235" s="263"/>
      <c r="AT235" s="262">
        <f t="shared" si="707"/>
        <v>0</v>
      </c>
      <c r="AU235" s="410">
        <f t="shared" si="708"/>
        <v>0</v>
      </c>
      <c r="AV235" s="263"/>
      <c r="AW235" s="263"/>
      <c r="AX235" s="410">
        <f t="shared" si="691"/>
        <v>0</v>
      </c>
      <c r="AY235" s="263"/>
      <c r="AZ235" s="263"/>
      <c r="BA235" s="262">
        <f t="shared" si="709"/>
        <v>0</v>
      </c>
      <c r="BB235" s="410">
        <f t="shared" si="710"/>
        <v>0</v>
      </c>
      <c r="BC235" s="263"/>
      <c r="BD235" s="263"/>
    </row>
    <row r="236" spans="1:56" ht="16.5" outlineLevel="3">
      <c r="A236" s="183"/>
      <c r="B236" s="26"/>
      <c r="D236" s="25"/>
      <c r="E236" s="184"/>
      <c r="F236" s="192" t="s">
        <v>880</v>
      </c>
      <c r="G236" s="44" t="s">
        <v>888</v>
      </c>
      <c r="H236" s="260">
        <f t="shared" si="692"/>
        <v>0</v>
      </c>
      <c r="I236" s="408">
        <f t="shared" si="711"/>
        <v>0</v>
      </c>
      <c r="J236" s="263"/>
      <c r="K236" s="413"/>
      <c r="L236" s="262">
        <f t="shared" si="693"/>
        <v>0</v>
      </c>
      <c r="M236" s="410">
        <f t="shared" si="694"/>
        <v>0</v>
      </c>
      <c r="N236" s="263"/>
      <c r="O236" s="263"/>
      <c r="P236" s="410">
        <f t="shared" si="695"/>
        <v>0</v>
      </c>
      <c r="Q236" s="263"/>
      <c r="R236" s="263"/>
      <c r="S236" s="410">
        <f t="shared" si="696"/>
        <v>0</v>
      </c>
      <c r="T236" s="263"/>
      <c r="U236" s="263"/>
      <c r="V236" s="410">
        <f t="shared" si="697"/>
        <v>0</v>
      </c>
      <c r="W236" s="263"/>
      <c r="X236" s="263"/>
      <c r="Y236" s="410">
        <f t="shared" si="698"/>
        <v>0</v>
      </c>
      <c r="Z236" s="263"/>
      <c r="AA236" s="263"/>
      <c r="AB236" s="262">
        <f t="shared" si="699"/>
        <v>0</v>
      </c>
      <c r="AC236" s="410">
        <f t="shared" si="700"/>
        <v>0</v>
      </c>
      <c r="AD236" s="263"/>
      <c r="AE236" s="263"/>
      <c r="AF236" s="262">
        <f t="shared" si="701"/>
        <v>0</v>
      </c>
      <c r="AG236" s="410">
        <f t="shared" si="702"/>
        <v>0</v>
      </c>
      <c r="AH236" s="263"/>
      <c r="AI236" s="263"/>
      <c r="AJ236" s="262">
        <f t="shared" si="703"/>
        <v>0</v>
      </c>
      <c r="AK236" s="410">
        <f t="shared" si="704"/>
        <v>0</v>
      </c>
      <c r="AL236" s="263"/>
      <c r="AM236" s="263"/>
      <c r="AN236" s="410">
        <f t="shared" si="705"/>
        <v>0</v>
      </c>
      <c r="AO236" s="263"/>
      <c r="AP236" s="263"/>
      <c r="AQ236" s="410">
        <f t="shared" si="706"/>
        <v>0</v>
      </c>
      <c r="AR236" s="263"/>
      <c r="AS236" s="263"/>
      <c r="AT236" s="262">
        <f t="shared" si="707"/>
        <v>0</v>
      </c>
      <c r="AU236" s="410">
        <f t="shared" si="708"/>
        <v>0</v>
      </c>
      <c r="AV236" s="263"/>
      <c r="AW236" s="263"/>
      <c r="AX236" s="410">
        <f t="shared" si="691"/>
        <v>0</v>
      </c>
      <c r="AY236" s="263"/>
      <c r="AZ236" s="263"/>
      <c r="BA236" s="262">
        <f t="shared" si="709"/>
        <v>0</v>
      </c>
      <c r="BB236" s="410">
        <f t="shared" si="710"/>
        <v>0</v>
      </c>
      <c r="BC236" s="263"/>
      <c r="BD236" s="263"/>
    </row>
    <row r="237" spans="1:56" ht="16.5" outlineLevel="3">
      <c r="A237" s="183"/>
      <c r="B237" s="26"/>
      <c r="D237" s="25"/>
      <c r="E237" s="184"/>
      <c r="F237" s="192" t="s">
        <v>781</v>
      </c>
      <c r="G237" s="44" t="s">
        <v>785</v>
      </c>
      <c r="H237" s="260">
        <f t="shared" si="692"/>
        <v>0</v>
      </c>
      <c r="I237" s="408">
        <f t="shared" si="711"/>
        <v>0</v>
      </c>
      <c r="J237" s="263"/>
      <c r="K237" s="413"/>
      <c r="L237" s="262">
        <f t="shared" si="693"/>
        <v>0</v>
      </c>
      <c r="M237" s="410">
        <f t="shared" si="694"/>
        <v>0</v>
      </c>
      <c r="N237" s="263"/>
      <c r="O237" s="263"/>
      <c r="P237" s="410">
        <f t="shared" si="695"/>
        <v>0</v>
      </c>
      <c r="Q237" s="263"/>
      <c r="R237" s="263"/>
      <c r="S237" s="410">
        <f t="shared" si="696"/>
        <v>0</v>
      </c>
      <c r="T237" s="263"/>
      <c r="U237" s="263"/>
      <c r="V237" s="410">
        <f t="shared" si="697"/>
        <v>0</v>
      </c>
      <c r="W237" s="263"/>
      <c r="X237" s="263"/>
      <c r="Y237" s="410">
        <f t="shared" si="698"/>
        <v>0</v>
      </c>
      <c r="Z237" s="263"/>
      <c r="AA237" s="263"/>
      <c r="AB237" s="262">
        <f t="shared" si="699"/>
        <v>0</v>
      </c>
      <c r="AC237" s="410">
        <f t="shared" si="700"/>
        <v>0</v>
      </c>
      <c r="AD237" s="263"/>
      <c r="AE237" s="263"/>
      <c r="AF237" s="262">
        <f t="shared" si="701"/>
        <v>0</v>
      </c>
      <c r="AG237" s="410">
        <f t="shared" si="702"/>
        <v>0</v>
      </c>
      <c r="AH237" s="263"/>
      <c r="AI237" s="263"/>
      <c r="AJ237" s="262">
        <f t="shared" si="703"/>
        <v>0</v>
      </c>
      <c r="AK237" s="410">
        <f t="shared" si="704"/>
        <v>0</v>
      </c>
      <c r="AL237" s="263"/>
      <c r="AM237" s="263"/>
      <c r="AN237" s="410">
        <f t="shared" si="705"/>
        <v>0</v>
      </c>
      <c r="AO237" s="263"/>
      <c r="AP237" s="263"/>
      <c r="AQ237" s="410">
        <f t="shared" si="706"/>
        <v>0</v>
      </c>
      <c r="AR237" s="263"/>
      <c r="AS237" s="263"/>
      <c r="AT237" s="262">
        <f t="shared" si="707"/>
        <v>0</v>
      </c>
      <c r="AU237" s="410">
        <f t="shared" si="708"/>
        <v>0</v>
      </c>
      <c r="AV237" s="263"/>
      <c r="AW237" s="263"/>
      <c r="AX237" s="410">
        <f t="shared" si="691"/>
        <v>0</v>
      </c>
      <c r="AY237" s="263"/>
      <c r="AZ237" s="263"/>
      <c r="BA237" s="262">
        <f t="shared" si="709"/>
        <v>0</v>
      </c>
      <c r="BB237" s="410">
        <f t="shared" si="710"/>
        <v>0</v>
      </c>
      <c r="BC237" s="263"/>
      <c r="BD237" s="263"/>
    </row>
    <row r="238" spans="1:56" ht="16.5" outlineLevel="1">
      <c r="A238" s="183"/>
      <c r="B238" s="26"/>
      <c r="D238" s="28" t="s">
        <v>413</v>
      </c>
      <c r="E238" s="48" t="s">
        <v>170</v>
      </c>
      <c r="F238" s="49"/>
      <c r="G238" s="185"/>
      <c r="H238" s="260">
        <f t="shared" si="692"/>
        <v>0</v>
      </c>
      <c r="I238" s="424">
        <f t="shared" si="711"/>
        <v>0</v>
      </c>
      <c r="J238" s="263"/>
      <c r="K238" s="413"/>
      <c r="L238" s="262">
        <f t="shared" si="693"/>
        <v>0</v>
      </c>
      <c r="M238" s="410">
        <f t="shared" si="694"/>
        <v>0</v>
      </c>
      <c r="N238" s="263"/>
      <c r="O238" s="263"/>
      <c r="P238" s="410">
        <f t="shared" si="695"/>
        <v>0</v>
      </c>
      <c r="Q238" s="263"/>
      <c r="R238" s="263"/>
      <c r="S238" s="410">
        <f t="shared" si="696"/>
        <v>0</v>
      </c>
      <c r="T238" s="263"/>
      <c r="U238" s="263"/>
      <c r="V238" s="410">
        <f t="shared" si="697"/>
        <v>0</v>
      </c>
      <c r="W238" s="263"/>
      <c r="X238" s="263"/>
      <c r="Y238" s="410">
        <f t="shared" si="698"/>
        <v>0</v>
      </c>
      <c r="Z238" s="263"/>
      <c r="AA238" s="263"/>
      <c r="AB238" s="262">
        <f t="shared" si="699"/>
        <v>0</v>
      </c>
      <c r="AC238" s="410">
        <f t="shared" si="700"/>
        <v>0</v>
      </c>
      <c r="AD238" s="263"/>
      <c r="AE238" s="263"/>
      <c r="AF238" s="262">
        <f t="shared" si="701"/>
        <v>0</v>
      </c>
      <c r="AG238" s="410">
        <f t="shared" si="702"/>
        <v>0</v>
      </c>
      <c r="AH238" s="263"/>
      <c r="AI238" s="263"/>
      <c r="AJ238" s="262">
        <f t="shared" si="703"/>
        <v>0</v>
      </c>
      <c r="AK238" s="410">
        <f t="shared" si="704"/>
        <v>0</v>
      </c>
      <c r="AL238" s="263"/>
      <c r="AM238" s="263"/>
      <c r="AN238" s="410">
        <f t="shared" si="705"/>
        <v>0</v>
      </c>
      <c r="AO238" s="263"/>
      <c r="AP238" s="263"/>
      <c r="AQ238" s="410">
        <f t="shared" si="706"/>
        <v>0</v>
      </c>
      <c r="AR238" s="263"/>
      <c r="AS238" s="263"/>
      <c r="AT238" s="262">
        <f t="shared" si="707"/>
        <v>0</v>
      </c>
      <c r="AU238" s="410">
        <f t="shared" si="708"/>
        <v>0</v>
      </c>
      <c r="AV238" s="263"/>
      <c r="AW238" s="263"/>
      <c r="AX238" s="410">
        <f t="shared" si="691"/>
        <v>0</v>
      </c>
      <c r="AY238" s="263"/>
      <c r="AZ238" s="263"/>
      <c r="BA238" s="262">
        <f t="shared" si="709"/>
        <v>0</v>
      </c>
      <c r="BB238" s="410">
        <f t="shared" si="710"/>
        <v>0</v>
      </c>
      <c r="BC238" s="263"/>
      <c r="BD238" s="263"/>
    </row>
    <row r="239" spans="1:56" ht="16.5" outlineLevel="1">
      <c r="A239" s="183"/>
      <c r="B239" s="26"/>
      <c r="D239" s="28" t="s">
        <v>130</v>
      </c>
      <c r="E239" s="48" t="s">
        <v>173</v>
      </c>
      <c r="F239" s="49"/>
      <c r="G239" s="185"/>
      <c r="H239" s="260">
        <f t="shared" si="692"/>
        <v>15194000</v>
      </c>
      <c r="I239" s="424">
        <f t="shared" si="711"/>
        <v>105000</v>
      </c>
      <c r="J239" s="265">
        <f>SUM(J240:J248)</f>
        <v>85000</v>
      </c>
      <c r="K239" s="265">
        <f>SUM(K240:K248)</f>
        <v>20000</v>
      </c>
      <c r="L239" s="262">
        <f t="shared" si="693"/>
        <v>7076000</v>
      </c>
      <c r="M239" s="410">
        <f t="shared" si="694"/>
        <v>1489000</v>
      </c>
      <c r="N239" s="415">
        <f t="shared" ref="N239:O239" si="833">SUM(N240:N248)</f>
        <v>1489000</v>
      </c>
      <c r="O239" s="415">
        <f t="shared" si="833"/>
        <v>0</v>
      </c>
      <c r="P239" s="410">
        <f t="shared" si="695"/>
        <v>1822000</v>
      </c>
      <c r="Q239" s="415">
        <f t="shared" ref="Q239" si="834">SUM(Q240:Q248)</f>
        <v>1822000</v>
      </c>
      <c r="R239" s="415">
        <f t="shared" ref="R239" si="835">SUM(R240:R248)</f>
        <v>0</v>
      </c>
      <c r="S239" s="410">
        <f t="shared" si="696"/>
        <v>1808000</v>
      </c>
      <c r="T239" s="415">
        <f t="shared" ref="T239" si="836">SUM(T240:T248)</f>
        <v>1808000</v>
      </c>
      <c r="U239" s="415">
        <f t="shared" ref="U239" si="837">SUM(U240:U248)</f>
        <v>0</v>
      </c>
      <c r="V239" s="410">
        <f t="shared" si="697"/>
        <v>934000</v>
      </c>
      <c r="W239" s="415">
        <f t="shared" ref="W239" si="838">SUM(W240:W248)</f>
        <v>934000</v>
      </c>
      <c r="X239" s="415">
        <f t="shared" ref="X239" si="839">SUM(X240:X248)</f>
        <v>0</v>
      </c>
      <c r="Y239" s="410">
        <f t="shared" si="698"/>
        <v>1023000</v>
      </c>
      <c r="Z239" s="415">
        <f t="shared" ref="Z239" si="840">SUM(Z240:Z248)</f>
        <v>1023000</v>
      </c>
      <c r="AA239" s="415">
        <f t="shared" ref="AA239" si="841">SUM(AA240:AA248)</f>
        <v>0</v>
      </c>
      <c r="AB239" s="262">
        <f t="shared" si="699"/>
        <v>0</v>
      </c>
      <c r="AC239" s="410">
        <f t="shared" si="700"/>
        <v>0</v>
      </c>
      <c r="AD239" s="415">
        <f t="shared" ref="AD239:AE239" si="842">SUM(AD240:AD248)</f>
        <v>0</v>
      </c>
      <c r="AE239" s="415">
        <f t="shared" si="842"/>
        <v>0</v>
      </c>
      <c r="AF239" s="262">
        <f t="shared" si="701"/>
        <v>1301000</v>
      </c>
      <c r="AG239" s="410">
        <f t="shared" si="702"/>
        <v>1301000</v>
      </c>
      <c r="AH239" s="415">
        <f t="shared" ref="AH239" si="843">SUM(AH240:AH248)</f>
        <v>1301000</v>
      </c>
      <c r="AI239" s="415">
        <f t="shared" ref="AI239" si="844">SUM(AI240:AI248)</f>
        <v>0</v>
      </c>
      <c r="AJ239" s="262">
        <f t="shared" si="703"/>
        <v>2289000</v>
      </c>
      <c r="AK239" s="410">
        <f t="shared" si="704"/>
        <v>1089000</v>
      </c>
      <c r="AL239" s="415">
        <f t="shared" ref="AL239" si="845">SUM(AL240:AL248)</f>
        <v>1089000</v>
      </c>
      <c r="AM239" s="415">
        <f t="shared" ref="AM239" si="846">SUM(AM240:AM248)</f>
        <v>0</v>
      </c>
      <c r="AN239" s="410">
        <f t="shared" si="705"/>
        <v>599000</v>
      </c>
      <c r="AO239" s="415">
        <f t="shared" ref="AO239" si="847">SUM(AO240:AO248)</f>
        <v>599000</v>
      </c>
      <c r="AP239" s="415">
        <f t="shared" ref="AP239" si="848">SUM(AP240:AP248)</f>
        <v>0</v>
      </c>
      <c r="AQ239" s="410">
        <f t="shared" si="706"/>
        <v>601000</v>
      </c>
      <c r="AR239" s="415">
        <f t="shared" ref="AR239" si="849">SUM(AR240:AR248)</f>
        <v>601000</v>
      </c>
      <c r="AS239" s="415">
        <f t="shared" ref="AS239" si="850">SUM(AS240:AS248)</f>
        <v>0</v>
      </c>
      <c r="AT239" s="262">
        <f t="shared" si="707"/>
        <v>2881000</v>
      </c>
      <c r="AU239" s="410">
        <f t="shared" si="708"/>
        <v>1155000</v>
      </c>
      <c r="AV239" s="415">
        <f t="shared" ref="AV239" si="851">SUM(AV240:AV248)</f>
        <v>1155000</v>
      </c>
      <c r="AW239" s="415">
        <f t="shared" ref="AW239" si="852">SUM(AW240:AW248)</f>
        <v>0</v>
      </c>
      <c r="AX239" s="410">
        <f t="shared" si="691"/>
        <v>1726000</v>
      </c>
      <c r="AY239" s="415">
        <f t="shared" ref="AY239" si="853">SUM(AY240:AY248)</f>
        <v>1726000</v>
      </c>
      <c r="AZ239" s="415">
        <f t="shared" ref="AZ239" si="854">SUM(AZ240:AZ248)</f>
        <v>0</v>
      </c>
      <c r="BA239" s="262">
        <f t="shared" si="709"/>
        <v>1542000</v>
      </c>
      <c r="BB239" s="410">
        <f t="shared" si="710"/>
        <v>1542000</v>
      </c>
      <c r="BC239" s="415">
        <f t="shared" ref="BC239" si="855">SUM(BC240:BC248)</f>
        <v>1542000</v>
      </c>
      <c r="BD239" s="415">
        <f t="shared" ref="BD239" si="856">SUM(BD240:BD248)</f>
        <v>0</v>
      </c>
    </row>
    <row r="240" spans="1:56" ht="16.5" outlineLevel="3">
      <c r="A240" s="183"/>
      <c r="B240" s="26"/>
      <c r="D240" s="25"/>
      <c r="E240" s="184"/>
      <c r="F240" s="192" t="s">
        <v>778</v>
      </c>
      <c r="G240" s="44" t="s">
        <v>889</v>
      </c>
      <c r="H240" s="260">
        <f t="shared" si="692"/>
        <v>3957000</v>
      </c>
      <c r="I240" s="408">
        <f t="shared" si="711"/>
        <v>0</v>
      </c>
      <c r="J240" s="263"/>
      <c r="K240" s="413"/>
      <c r="L240" s="262">
        <f t="shared" si="693"/>
        <v>1790000</v>
      </c>
      <c r="M240" s="410">
        <f t="shared" si="694"/>
        <v>320000</v>
      </c>
      <c r="N240" s="263">
        <v>320000</v>
      </c>
      <c r="O240" s="263"/>
      <c r="P240" s="410">
        <f t="shared" si="695"/>
        <v>450000</v>
      </c>
      <c r="Q240" s="263">
        <v>450000</v>
      </c>
      <c r="R240" s="263"/>
      <c r="S240" s="410">
        <f t="shared" si="696"/>
        <v>540000</v>
      </c>
      <c r="T240" s="263">
        <v>540000</v>
      </c>
      <c r="U240" s="263"/>
      <c r="V240" s="410">
        <f t="shared" si="697"/>
        <v>200000</v>
      </c>
      <c r="W240" s="263">
        <v>200000</v>
      </c>
      <c r="X240" s="263"/>
      <c r="Y240" s="410">
        <f t="shared" si="698"/>
        <v>280000</v>
      </c>
      <c r="Z240" s="263">
        <v>280000</v>
      </c>
      <c r="AA240" s="263"/>
      <c r="AB240" s="262">
        <f t="shared" si="699"/>
        <v>0</v>
      </c>
      <c r="AC240" s="410">
        <f t="shared" si="700"/>
        <v>0</v>
      </c>
      <c r="AD240" s="263"/>
      <c r="AE240" s="263"/>
      <c r="AF240" s="262">
        <f t="shared" si="701"/>
        <v>417000</v>
      </c>
      <c r="AG240" s="410">
        <f t="shared" si="702"/>
        <v>417000</v>
      </c>
      <c r="AH240" s="263">
        <v>417000</v>
      </c>
      <c r="AI240" s="263"/>
      <c r="AJ240" s="262">
        <f t="shared" si="703"/>
        <v>760000</v>
      </c>
      <c r="AK240" s="410">
        <f t="shared" si="704"/>
        <v>360000</v>
      </c>
      <c r="AL240" s="263">
        <v>360000</v>
      </c>
      <c r="AM240" s="263"/>
      <c r="AN240" s="410">
        <f t="shared" si="705"/>
        <v>240000</v>
      </c>
      <c r="AO240" s="263">
        <v>240000</v>
      </c>
      <c r="AP240" s="263"/>
      <c r="AQ240" s="410">
        <f t="shared" si="706"/>
        <v>160000</v>
      </c>
      <c r="AR240" s="263">
        <v>160000</v>
      </c>
      <c r="AS240" s="263"/>
      <c r="AT240" s="262">
        <f t="shared" si="707"/>
        <v>540000</v>
      </c>
      <c r="AU240" s="410">
        <f t="shared" si="708"/>
        <v>100000</v>
      </c>
      <c r="AV240" s="263">
        <v>100000</v>
      </c>
      <c r="AW240" s="263"/>
      <c r="AX240" s="410">
        <f t="shared" si="691"/>
        <v>440000</v>
      </c>
      <c r="AY240" s="263">
        <v>440000</v>
      </c>
      <c r="AZ240" s="263"/>
      <c r="BA240" s="262">
        <f t="shared" si="709"/>
        <v>450000</v>
      </c>
      <c r="BB240" s="410">
        <f t="shared" si="710"/>
        <v>450000</v>
      </c>
      <c r="BC240" s="263">
        <v>450000</v>
      </c>
      <c r="BD240" s="263"/>
    </row>
    <row r="241" spans="1:56" ht="16.5" outlineLevel="3">
      <c r="A241" s="183"/>
      <c r="B241" s="26"/>
      <c r="D241" s="25"/>
      <c r="E241" s="184"/>
      <c r="F241" s="192" t="s">
        <v>779</v>
      </c>
      <c r="G241" s="44" t="s">
        <v>890</v>
      </c>
      <c r="H241" s="260">
        <f t="shared" si="692"/>
        <v>2780000</v>
      </c>
      <c r="I241" s="408">
        <f t="shared" si="711"/>
        <v>0</v>
      </c>
      <c r="J241" s="263"/>
      <c r="K241" s="413"/>
      <c r="L241" s="262">
        <f t="shared" si="693"/>
        <v>1611000</v>
      </c>
      <c r="M241" s="410">
        <f t="shared" si="694"/>
        <v>284000</v>
      </c>
      <c r="N241" s="263">
        <v>284000</v>
      </c>
      <c r="O241" s="263"/>
      <c r="P241" s="410">
        <f t="shared" si="695"/>
        <v>582000</v>
      </c>
      <c r="Q241" s="263">
        <v>582000</v>
      </c>
      <c r="R241" s="263"/>
      <c r="S241" s="410">
        <f t="shared" si="696"/>
        <v>378000</v>
      </c>
      <c r="T241" s="263">
        <v>378000</v>
      </c>
      <c r="U241" s="263"/>
      <c r="V241" s="410">
        <f t="shared" si="697"/>
        <v>204000</v>
      </c>
      <c r="W241" s="263">
        <v>204000</v>
      </c>
      <c r="X241" s="263"/>
      <c r="Y241" s="410">
        <f t="shared" si="698"/>
        <v>163000</v>
      </c>
      <c r="Z241" s="263">
        <v>163000</v>
      </c>
      <c r="AA241" s="263"/>
      <c r="AB241" s="262">
        <f t="shared" si="699"/>
        <v>0</v>
      </c>
      <c r="AC241" s="410">
        <f t="shared" si="700"/>
        <v>0</v>
      </c>
      <c r="AD241" s="263"/>
      <c r="AE241" s="263"/>
      <c r="AF241" s="262">
        <f t="shared" si="701"/>
        <v>289000</v>
      </c>
      <c r="AG241" s="410">
        <f t="shared" si="702"/>
        <v>289000</v>
      </c>
      <c r="AH241" s="263">
        <v>289000</v>
      </c>
      <c r="AI241" s="263"/>
      <c r="AJ241" s="262">
        <f t="shared" si="703"/>
        <v>239000</v>
      </c>
      <c r="AK241" s="410">
        <f t="shared" si="704"/>
        <v>89000</v>
      </c>
      <c r="AL241" s="263">
        <v>89000</v>
      </c>
      <c r="AM241" s="263"/>
      <c r="AN241" s="410">
        <f t="shared" si="705"/>
        <v>69000</v>
      </c>
      <c r="AO241" s="263">
        <v>69000</v>
      </c>
      <c r="AP241" s="263"/>
      <c r="AQ241" s="410">
        <f t="shared" si="706"/>
        <v>81000</v>
      </c>
      <c r="AR241" s="263">
        <v>81000</v>
      </c>
      <c r="AS241" s="263"/>
      <c r="AT241" s="262">
        <f t="shared" si="707"/>
        <v>371000</v>
      </c>
      <c r="AU241" s="410">
        <f t="shared" si="708"/>
        <v>245000</v>
      </c>
      <c r="AV241" s="263">
        <v>245000</v>
      </c>
      <c r="AW241" s="263"/>
      <c r="AX241" s="410">
        <f t="shared" si="691"/>
        <v>126000</v>
      </c>
      <c r="AY241" s="263">
        <v>126000</v>
      </c>
      <c r="AZ241" s="263"/>
      <c r="BA241" s="262">
        <f t="shared" si="709"/>
        <v>270000</v>
      </c>
      <c r="BB241" s="410">
        <f t="shared" si="710"/>
        <v>270000</v>
      </c>
      <c r="BC241" s="263">
        <v>270000</v>
      </c>
      <c r="BD241" s="263"/>
    </row>
    <row r="242" spans="1:56" ht="16.5" outlineLevel="3">
      <c r="A242" s="183"/>
      <c r="B242" s="26"/>
      <c r="D242" s="25"/>
      <c r="E242" s="184"/>
      <c r="F242" s="192" t="s">
        <v>776</v>
      </c>
      <c r="G242" s="44" t="s">
        <v>891</v>
      </c>
      <c r="H242" s="260">
        <f t="shared" si="692"/>
        <v>9000</v>
      </c>
      <c r="I242" s="408">
        <f t="shared" si="711"/>
        <v>0</v>
      </c>
      <c r="J242" s="263"/>
      <c r="K242" s="413"/>
      <c r="L242" s="262">
        <f t="shared" si="693"/>
        <v>0</v>
      </c>
      <c r="M242" s="410">
        <f t="shared" si="694"/>
        <v>0</v>
      </c>
      <c r="N242" s="263"/>
      <c r="O242" s="263"/>
      <c r="P242" s="410">
        <f t="shared" si="695"/>
        <v>0</v>
      </c>
      <c r="Q242" s="263"/>
      <c r="R242" s="263"/>
      <c r="S242" s="410">
        <f t="shared" si="696"/>
        <v>0</v>
      </c>
      <c r="T242" s="263"/>
      <c r="U242" s="263"/>
      <c r="V242" s="410">
        <f t="shared" si="697"/>
        <v>0</v>
      </c>
      <c r="W242" s="263"/>
      <c r="X242" s="263"/>
      <c r="Y242" s="410">
        <f t="shared" si="698"/>
        <v>0</v>
      </c>
      <c r="Z242" s="263"/>
      <c r="AA242" s="263"/>
      <c r="AB242" s="262">
        <f t="shared" si="699"/>
        <v>0</v>
      </c>
      <c r="AC242" s="410">
        <f t="shared" si="700"/>
        <v>0</v>
      </c>
      <c r="AD242" s="263"/>
      <c r="AE242" s="263"/>
      <c r="AF242" s="262">
        <f t="shared" si="701"/>
        <v>5000</v>
      </c>
      <c r="AG242" s="410">
        <f t="shared" si="702"/>
        <v>5000</v>
      </c>
      <c r="AH242" s="263">
        <v>5000</v>
      </c>
      <c r="AI242" s="263"/>
      <c r="AJ242" s="262">
        <f t="shared" si="703"/>
        <v>2000</v>
      </c>
      <c r="AK242" s="410">
        <f t="shared" si="704"/>
        <v>2000</v>
      </c>
      <c r="AL242" s="263">
        <v>2000</v>
      </c>
      <c r="AM242" s="263"/>
      <c r="AN242" s="410">
        <f t="shared" si="705"/>
        <v>0</v>
      </c>
      <c r="AO242" s="263"/>
      <c r="AP242" s="263"/>
      <c r="AQ242" s="410">
        <f t="shared" si="706"/>
        <v>0</v>
      </c>
      <c r="AR242" s="263"/>
      <c r="AS242" s="263"/>
      <c r="AT242" s="262">
        <f t="shared" si="707"/>
        <v>0</v>
      </c>
      <c r="AU242" s="410">
        <f t="shared" si="708"/>
        <v>0</v>
      </c>
      <c r="AV242" s="263"/>
      <c r="AW242" s="263"/>
      <c r="AX242" s="410">
        <f t="shared" si="691"/>
        <v>0</v>
      </c>
      <c r="AY242" s="263"/>
      <c r="AZ242" s="263"/>
      <c r="BA242" s="262">
        <f t="shared" si="709"/>
        <v>2000</v>
      </c>
      <c r="BB242" s="410">
        <f t="shared" si="710"/>
        <v>2000</v>
      </c>
      <c r="BC242" s="263">
        <v>2000</v>
      </c>
      <c r="BD242" s="263"/>
    </row>
    <row r="243" spans="1:56" ht="16.5" outlineLevel="3">
      <c r="A243" s="183"/>
      <c r="B243" s="26"/>
      <c r="D243" s="25"/>
      <c r="E243" s="184"/>
      <c r="F243" s="192" t="s">
        <v>780</v>
      </c>
      <c r="G243" s="44" t="s">
        <v>892</v>
      </c>
      <c r="H243" s="260">
        <f t="shared" si="692"/>
        <v>5000</v>
      </c>
      <c r="I243" s="408">
        <f t="shared" si="711"/>
        <v>0</v>
      </c>
      <c r="J243" s="263"/>
      <c r="K243" s="413"/>
      <c r="L243" s="262">
        <f t="shared" si="693"/>
        <v>5000</v>
      </c>
      <c r="M243" s="410">
        <f t="shared" si="694"/>
        <v>5000</v>
      </c>
      <c r="N243" s="263">
        <v>5000</v>
      </c>
      <c r="O243" s="263"/>
      <c r="P243" s="410">
        <f t="shared" si="695"/>
        <v>0</v>
      </c>
      <c r="Q243" s="263"/>
      <c r="R243" s="263"/>
      <c r="S243" s="410">
        <f t="shared" si="696"/>
        <v>0</v>
      </c>
      <c r="T243" s="263"/>
      <c r="U243" s="263"/>
      <c r="V243" s="410">
        <f t="shared" si="697"/>
        <v>0</v>
      </c>
      <c r="W243" s="263"/>
      <c r="X243" s="263"/>
      <c r="Y243" s="410">
        <f t="shared" si="698"/>
        <v>0</v>
      </c>
      <c r="Z243" s="263"/>
      <c r="AA243" s="263"/>
      <c r="AB243" s="262">
        <f t="shared" si="699"/>
        <v>0</v>
      </c>
      <c r="AC243" s="410">
        <f t="shared" si="700"/>
        <v>0</v>
      </c>
      <c r="AD243" s="263"/>
      <c r="AE243" s="263"/>
      <c r="AF243" s="262">
        <f t="shared" si="701"/>
        <v>0</v>
      </c>
      <c r="AG243" s="410">
        <f t="shared" si="702"/>
        <v>0</v>
      </c>
      <c r="AH243" s="263"/>
      <c r="AI243" s="263"/>
      <c r="AJ243" s="262">
        <f t="shared" si="703"/>
        <v>0</v>
      </c>
      <c r="AK243" s="410">
        <f t="shared" si="704"/>
        <v>0</v>
      </c>
      <c r="AL243" s="263"/>
      <c r="AM243" s="263"/>
      <c r="AN243" s="410">
        <f t="shared" si="705"/>
        <v>0</v>
      </c>
      <c r="AO243" s="263"/>
      <c r="AP243" s="263"/>
      <c r="AQ243" s="410">
        <f t="shared" si="706"/>
        <v>0</v>
      </c>
      <c r="AR243" s="263"/>
      <c r="AS243" s="263"/>
      <c r="AT243" s="262">
        <f t="shared" si="707"/>
        <v>0</v>
      </c>
      <c r="AU243" s="410">
        <f t="shared" si="708"/>
        <v>0</v>
      </c>
      <c r="AV243" s="263"/>
      <c r="AW243" s="263"/>
      <c r="AX243" s="410">
        <f t="shared" si="691"/>
        <v>0</v>
      </c>
      <c r="AY243" s="263"/>
      <c r="AZ243" s="263"/>
      <c r="BA243" s="262">
        <f t="shared" si="709"/>
        <v>0</v>
      </c>
      <c r="BB243" s="410">
        <f t="shared" si="710"/>
        <v>0</v>
      </c>
      <c r="BC243" s="263"/>
      <c r="BD243" s="263"/>
    </row>
    <row r="244" spans="1:56" ht="16.5" outlineLevel="3">
      <c r="A244" s="183"/>
      <c r="B244" s="26"/>
      <c r="D244" s="25"/>
      <c r="E244" s="184"/>
      <c r="F244" s="192" t="s">
        <v>786</v>
      </c>
      <c r="G244" s="44" t="s">
        <v>893</v>
      </c>
      <c r="H244" s="260">
        <f t="shared" si="692"/>
        <v>7343000</v>
      </c>
      <c r="I244" s="408">
        <f t="shared" si="711"/>
        <v>55000</v>
      </c>
      <c r="J244" s="263">
        <v>35000</v>
      </c>
      <c r="K244" s="413">
        <v>20000</v>
      </c>
      <c r="L244" s="262">
        <f t="shared" si="693"/>
        <v>3340000</v>
      </c>
      <c r="M244" s="410">
        <f t="shared" si="694"/>
        <v>780000</v>
      </c>
      <c r="N244" s="263">
        <v>780000</v>
      </c>
      <c r="O244" s="263"/>
      <c r="P244" s="410">
        <f t="shared" si="695"/>
        <v>720000</v>
      </c>
      <c r="Q244" s="263">
        <v>720000</v>
      </c>
      <c r="R244" s="263"/>
      <c r="S244" s="410">
        <f t="shared" si="696"/>
        <v>840000</v>
      </c>
      <c r="T244" s="263">
        <v>840000</v>
      </c>
      <c r="U244" s="263"/>
      <c r="V244" s="410">
        <f t="shared" si="697"/>
        <v>480000</v>
      </c>
      <c r="W244" s="263">
        <v>480000</v>
      </c>
      <c r="X244" s="263"/>
      <c r="Y244" s="410">
        <f t="shared" si="698"/>
        <v>520000</v>
      </c>
      <c r="Z244" s="263">
        <v>520000</v>
      </c>
      <c r="AA244" s="263"/>
      <c r="AB244" s="262">
        <f t="shared" si="699"/>
        <v>0</v>
      </c>
      <c r="AC244" s="410">
        <f t="shared" si="700"/>
        <v>0</v>
      </c>
      <c r="AD244" s="263"/>
      <c r="AE244" s="263"/>
      <c r="AF244" s="262">
        <f t="shared" si="701"/>
        <v>540000</v>
      </c>
      <c r="AG244" s="410">
        <f t="shared" si="702"/>
        <v>540000</v>
      </c>
      <c r="AH244" s="263">
        <v>540000</v>
      </c>
      <c r="AI244" s="263"/>
      <c r="AJ244" s="262">
        <f t="shared" si="703"/>
        <v>1128000</v>
      </c>
      <c r="AK244" s="410">
        <f t="shared" si="704"/>
        <v>588000</v>
      </c>
      <c r="AL244" s="263">
        <v>588000</v>
      </c>
      <c r="AM244" s="263"/>
      <c r="AN244" s="410">
        <f t="shared" si="705"/>
        <v>240000</v>
      </c>
      <c r="AO244" s="263">
        <v>240000</v>
      </c>
      <c r="AP244" s="263"/>
      <c r="AQ244" s="410">
        <f t="shared" si="706"/>
        <v>300000</v>
      </c>
      <c r="AR244" s="263">
        <v>300000</v>
      </c>
      <c r="AS244" s="263"/>
      <c r="AT244" s="262">
        <f t="shared" si="707"/>
        <v>1620000</v>
      </c>
      <c r="AU244" s="410">
        <f t="shared" si="708"/>
        <v>660000</v>
      </c>
      <c r="AV244" s="263">
        <v>660000</v>
      </c>
      <c r="AW244" s="263"/>
      <c r="AX244" s="410">
        <f t="shared" si="691"/>
        <v>960000</v>
      </c>
      <c r="AY244" s="263">
        <v>960000</v>
      </c>
      <c r="AZ244" s="263"/>
      <c r="BA244" s="262">
        <f t="shared" si="709"/>
        <v>660000</v>
      </c>
      <c r="BB244" s="410">
        <f t="shared" si="710"/>
        <v>660000</v>
      </c>
      <c r="BC244" s="263">
        <v>660000</v>
      </c>
      <c r="BD244" s="263"/>
    </row>
    <row r="245" spans="1:56" ht="16.5" outlineLevel="3">
      <c r="A245" s="183"/>
      <c r="B245" s="26"/>
      <c r="D245" s="25"/>
      <c r="E245" s="184"/>
      <c r="F245" s="192" t="s">
        <v>787</v>
      </c>
      <c r="G245" s="44" t="s">
        <v>894</v>
      </c>
      <c r="H245" s="260">
        <f t="shared" si="692"/>
        <v>0</v>
      </c>
      <c r="I245" s="408">
        <f t="shared" si="711"/>
        <v>0</v>
      </c>
      <c r="J245" s="263"/>
      <c r="K245" s="413"/>
      <c r="L245" s="262">
        <f t="shared" si="693"/>
        <v>0</v>
      </c>
      <c r="M245" s="410">
        <f t="shared" si="694"/>
        <v>0</v>
      </c>
      <c r="N245" s="263"/>
      <c r="O245" s="263"/>
      <c r="P245" s="410">
        <f t="shared" si="695"/>
        <v>0</v>
      </c>
      <c r="Q245" s="263"/>
      <c r="R245" s="263"/>
      <c r="S245" s="410">
        <f t="shared" si="696"/>
        <v>0</v>
      </c>
      <c r="T245" s="263"/>
      <c r="U245" s="263"/>
      <c r="V245" s="410">
        <f t="shared" si="697"/>
        <v>0</v>
      </c>
      <c r="W245" s="263"/>
      <c r="X245" s="263"/>
      <c r="Y245" s="410">
        <f t="shared" si="698"/>
        <v>0</v>
      </c>
      <c r="Z245" s="263"/>
      <c r="AA245" s="263"/>
      <c r="AB245" s="262">
        <f t="shared" si="699"/>
        <v>0</v>
      </c>
      <c r="AC245" s="410">
        <f t="shared" si="700"/>
        <v>0</v>
      </c>
      <c r="AD245" s="263"/>
      <c r="AE245" s="263"/>
      <c r="AF245" s="262">
        <f t="shared" si="701"/>
        <v>0</v>
      </c>
      <c r="AG245" s="410">
        <f t="shared" si="702"/>
        <v>0</v>
      </c>
      <c r="AH245" s="263"/>
      <c r="AI245" s="263"/>
      <c r="AJ245" s="262">
        <f t="shared" si="703"/>
        <v>0</v>
      </c>
      <c r="AK245" s="410">
        <f t="shared" si="704"/>
        <v>0</v>
      </c>
      <c r="AL245" s="263"/>
      <c r="AM245" s="263"/>
      <c r="AN245" s="410">
        <f t="shared" si="705"/>
        <v>0</v>
      </c>
      <c r="AO245" s="263"/>
      <c r="AP245" s="263"/>
      <c r="AQ245" s="410">
        <f t="shared" si="706"/>
        <v>0</v>
      </c>
      <c r="AR245" s="263"/>
      <c r="AS245" s="263"/>
      <c r="AT245" s="262">
        <f t="shared" si="707"/>
        <v>0</v>
      </c>
      <c r="AU245" s="410">
        <f t="shared" si="708"/>
        <v>0</v>
      </c>
      <c r="AV245" s="263"/>
      <c r="AW245" s="263"/>
      <c r="AX245" s="410">
        <f t="shared" si="691"/>
        <v>0</v>
      </c>
      <c r="AY245" s="263"/>
      <c r="AZ245" s="263"/>
      <c r="BA245" s="262">
        <f t="shared" si="709"/>
        <v>0</v>
      </c>
      <c r="BB245" s="410">
        <f t="shared" si="710"/>
        <v>0</v>
      </c>
      <c r="BC245" s="263"/>
      <c r="BD245" s="263"/>
    </row>
    <row r="246" spans="1:56" ht="16.5" outlineLevel="3">
      <c r="A246" s="183"/>
      <c r="B246" s="26"/>
      <c r="D246" s="25"/>
      <c r="E246" s="184"/>
      <c r="F246" s="192" t="s">
        <v>879</v>
      </c>
      <c r="G246" s="44" t="s">
        <v>895</v>
      </c>
      <c r="H246" s="260">
        <f t="shared" si="692"/>
        <v>0</v>
      </c>
      <c r="I246" s="408">
        <f t="shared" si="711"/>
        <v>0</v>
      </c>
      <c r="J246" s="263"/>
      <c r="K246" s="413"/>
      <c r="L246" s="262">
        <f t="shared" si="693"/>
        <v>0</v>
      </c>
      <c r="M246" s="410">
        <f t="shared" si="694"/>
        <v>0</v>
      </c>
      <c r="N246" s="263"/>
      <c r="O246" s="263"/>
      <c r="P246" s="410">
        <f t="shared" si="695"/>
        <v>0</v>
      </c>
      <c r="Q246" s="263"/>
      <c r="R246" s="263"/>
      <c r="S246" s="410">
        <f t="shared" si="696"/>
        <v>0</v>
      </c>
      <c r="T246" s="263"/>
      <c r="U246" s="263"/>
      <c r="V246" s="410">
        <f t="shared" si="697"/>
        <v>0</v>
      </c>
      <c r="W246" s="263"/>
      <c r="X246" s="263"/>
      <c r="Y246" s="410">
        <f t="shared" si="698"/>
        <v>0</v>
      </c>
      <c r="Z246" s="263"/>
      <c r="AA246" s="263"/>
      <c r="AB246" s="262">
        <f t="shared" si="699"/>
        <v>0</v>
      </c>
      <c r="AC246" s="410">
        <f t="shared" si="700"/>
        <v>0</v>
      </c>
      <c r="AD246" s="263"/>
      <c r="AE246" s="263"/>
      <c r="AF246" s="262">
        <f t="shared" si="701"/>
        <v>0</v>
      </c>
      <c r="AG246" s="410">
        <f t="shared" si="702"/>
        <v>0</v>
      </c>
      <c r="AH246" s="263"/>
      <c r="AI246" s="263"/>
      <c r="AJ246" s="262">
        <f t="shared" si="703"/>
        <v>0</v>
      </c>
      <c r="AK246" s="410">
        <f t="shared" si="704"/>
        <v>0</v>
      </c>
      <c r="AL246" s="263"/>
      <c r="AM246" s="263"/>
      <c r="AN246" s="410">
        <f t="shared" si="705"/>
        <v>0</v>
      </c>
      <c r="AO246" s="263"/>
      <c r="AP246" s="263"/>
      <c r="AQ246" s="410">
        <f t="shared" si="706"/>
        <v>0</v>
      </c>
      <c r="AR246" s="263"/>
      <c r="AS246" s="263"/>
      <c r="AT246" s="262">
        <f t="shared" si="707"/>
        <v>0</v>
      </c>
      <c r="AU246" s="410">
        <f t="shared" si="708"/>
        <v>0</v>
      </c>
      <c r="AV246" s="263"/>
      <c r="AW246" s="263"/>
      <c r="AX246" s="410">
        <f t="shared" si="691"/>
        <v>0</v>
      </c>
      <c r="AY246" s="263"/>
      <c r="AZ246" s="263"/>
      <c r="BA246" s="262">
        <f t="shared" si="709"/>
        <v>0</v>
      </c>
      <c r="BB246" s="410">
        <f t="shared" si="710"/>
        <v>0</v>
      </c>
      <c r="BC246" s="263"/>
      <c r="BD246" s="263"/>
    </row>
    <row r="247" spans="1:56" ht="16.5" outlineLevel="3">
      <c r="A247" s="183"/>
      <c r="B247" s="26"/>
      <c r="D247" s="25"/>
      <c r="E247" s="184"/>
      <c r="F247" s="192" t="s">
        <v>880</v>
      </c>
      <c r="G247" s="44" t="s">
        <v>896</v>
      </c>
      <c r="H247" s="260">
        <f t="shared" si="692"/>
        <v>0</v>
      </c>
      <c r="I247" s="408">
        <f t="shared" si="711"/>
        <v>0</v>
      </c>
      <c r="J247" s="263"/>
      <c r="K247" s="413"/>
      <c r="L247" s="262">
        <f t="shared" si="693"/>
        <v>0</v>
      </c>
      <c r="M247" s="410">
        <f t="shared" si="694"/>
        <v>0</v>
      </c>
      <c r="N247" s="263"/>
      <c r="O247" s="263"/>
      <c r="P247" s="410">
        <f t="shared" si="695"/>
        <v>0</v>
      </c>
      <c r="Q247" s="263"/>
      <c r="R247" s="263"/>
      <c r="S247" s="410">
        <f t="shared" si="696"/>
        <v>0</v>
      </c>
      <c r="T247" s="263"/>
      <c r="U247" s="263"/>
      <c r="V247" s="410">
        <f t="shared" si="697"/>
        <v>0</v>
      </c>
      <c r="W247" s="263"/>
      <c r="X247" s="263"/>
      <c r="Y247" s="410">
        <f t="shared" si="698"/>
        <v>0</v>
      </c>
      <c r="Z247" s="263"/>
      <c r="AA247" s="263"/>
      <c r="AB247" s="262">
        <f t="shared" si="699"/>
        <v>0</v>
      </c>
      <c r="AC247" s="410">
        <f t="shared" si="700"/>
        <v>0</v>
      </c>
      <c r="AD247" s="263"/>
      <c r="AE247" s="263"/>
      <c r="AF247" s="262">
        <f t="shared" si="701"/>
        <v>0</v>
      </c>
      <c r="AG247" s="410">
        <f t="shared" si="702"/>
        <v>0</v>
      </c>
      <c r="AH247" s="263"/>
      <c r="AI247" s="263"/>
      <c r="AJ247" s="262">
        <f t="shared" si="703"/>
        <v>0</v>
      </c>
      <c r="AK247" s="410">
        <f t="shared" si="704"/>
        <v>0</v>
      </c>
      <c r="AL247" s="263"/>
      <c r="AM247" s="263"/>
      <c r="AN247" s="410">
        <f t="shared" si="705"/>
        <v>0</v>
      </c>
      <c r="AO247" s="263"/>
      <c r="AP247" s="263"/>
      <c r="AQ247" s="410">
        <f t="shared" si="706"/>
        <v>0</v>
      </c>
      <c r="AR247" s="263"/>
      <c r="AS247" s="263"/>
      <c r="AT247" s="262">
        <f t="shared" si="707"/>
        <v>0</v>
      </c>
      <c r="AU247" s="410">
        <f t="shared" si="708"/>
        <v>0</v>
      </c>
      <c r="AV247" s="263"/>
      <c r="AW247" s="263"/>
      <c r="AX247" s="410">
        <f t="shared" si="691"/>
        <v>0</v>
      </c>
      <c r="AY247" s="263"/>
      <c r="AZ247" s="263"/>
      <c r="BA247" s="262">
        <f t="shared" si="709"/>
        <v>0</v>
      </c>
      <c r="BB247" s="410">
        <f t="shared" si="710"/>
        <v>0</v>
      </c>
      <c r="BC247" s="263"/>
      <c r="BD247" s="263"/>
    </row>
    <row r="248" spans="1:56" ht="16.5" outlineLevel="3">
      <c r="A248" s="183"/>
      <c r="B248" s="26"/>
      <c r="D248" s="25"/>
      <c r="E248" s="184"/>
      <c r="F248" s="192" t="s">
        <v>781</v>
      </c>
      <c r="G248" s="44" t="s">
        <v>785</v>
      </c>
      <c r="H248" s="260">
        <f t="shared" si="692"/>
        <v>1100000</v>
      </c>
      <c r="I248" s="408">
        <f t="shared" si="711"/>
        <v>50000</v>
      </c>
      <c r="J248" s="263">
        <v>50000</v>
      </c>
      <c r="K248" s="413"/>
      <c r="L248" s="262">
        <f t="shared" si="693"/>
        <v>330000</v>
      </c>
      <c r="M248" s="410">
        <f t="shared" si="694"/>
        <v>100000</v>
      </c>
      <c r="N248" s="263">
        <v>100000</v>
      </c>
      <c r="O248" s="263"/>
      <c r="P248" s="410">
        <f t="shared" si="695"/>
        <v>70000</v>
      </c>
      <c r="Q248" s="263">
        <v>70000</v>
      </c>
      <c r="R248" s="263"/>
      <c r="S248" s="410">
        <f t="shared" si="696"/>
        <v>50000</v>
      </c>
      <c r="T248" s="263">
        <v>50000</v>
      </c>
      <c r="U248" s="263"/>
      <c r="V248" s="410">
        <f t="shared" si="697"/>
        <v>50000</v>
      </c>
      <c r="W248" s="263">
        <v>50000</v>
      </c>
      <c r="X248" s="263"/>
      <c r="Y248" s="410">
        <f t="shared" si="698"/>
        <v>60000</v>
      </c>
      <c r="Z248" s="263">
        <v>60000</v>
      </c>
      <c r="AA248" s="263"/>
      <c r="AB248" s="262">
        <f t="shared" si="699"/>
        <v>0</v>
      </c>
      <c r="AC248" s="410">
        <f t="shared" si="700"/>
        <v>0</v>
      </c>
      <c r="AD248" s="263"/>
      <c r="AE248" s="263"/>
      <c r="AF248" s="262">
        <f t="shared" si="701"/>
        <v>50000</v>
      </c>
      <c r="AG248" s="410">
        <f t="shared" si="702"/>
        <v>50000</v>
      </c>
      <c r="AH248" s="263">
        <v>50000</v>
      </c>
      <c r="AI248" s="263"/>
      <c r="AJ248" s="262">
        <f t="shared" si="703"/>
        <v>160000</v>
      </c>
      <c r="AK248" s="410">
        <f t="shared" si="704"/>
        <v>50000</v>
      </c>
      <c r="AL248" s="263">
        <v>50000</v>
      </c>
      <c r="AM248" s="263"/>
      <c r="AN248" s="410">
        <f t="shared" si="705"/>
        <v>50000</v>
      </c>
      <c r="AO248" s="263">
        <v>50000</v>
      </c>
      <c r="AP248" s="263"/>
      <c r="AQ248" s="410">
        <f t="shared" si="706"/>
        <v>60000</v>
      </c>
      <c r="AR248" s="263">
        <v>60000</v>
      </c>
      <c r="AS248" s="263"/>
      <c r="AT248" s="262">
        <f t="shared" si="707"/>
        <v>350000</v>
      </c>
      <c r="AU248" s="410">
        <f t="shared" si="708"/>
        <v>150000</v>
      </c>
      <c r="AV248" s="263">
        <v>150000</v>
      </c>
      <c r="AW248" s="263"/>
      <c r="AX248" s="410">
        <f t="shared" si="691"/>
        <v>200000</v>
      </c>
      <c r="AY248" s="263">
        <v>200000</v>
      </c>
      <c r="AZ248" s="263"/>
      <c r="BA248" s="262">
        <f t="shared" si="709"/>
        <v>160000</v>
      </c>
      <c r="BB248" s="410">
        <f t="shared" si="710"/>
        <v>160000</v>
      </c>
      <c r="BC248" s="263">
        <v>160000</v>
      </c>
      <c r="BD248" s="263"/>
    </row>
    <row r="249" spans="1:56" ht="16.5" outlineLevel="1">
      <c r="A249" s="183"/>
      <c r="B249" s="26"/>
      <c r="D249" s="28" t="s">
        <v>546</v>
      </c>
      <c r="E249" s="48" t="s">
        <v>154</v>
      </c>
      <c r="F249" s="49"/>
      <c r="G249" s="185"/>
      <c r="H249" s="260">
        <f t="shared" si="692"/>
        <v>25000</v>
      </c>
      <c r="I249" s="424">
        <f t="shared" si="711"/>
        <v>0</v>
      </c>
      <c r="J249" s="265">
        <f>SUM(J250:J252)</f>
        <v>0</v>
      </c>
      <c r="K249" s="265">
        <f>SUM(K250:K252)</f>
        <v>0</v>
      </c>
      <c r="L249" s="262">
        <f t="shared" si="693"/>
        <v>0</v>
      </c>
      <c r="M249" s="410">
        <f t="shared" si="694"/>
        <v>0</v>
      </c>
      <c r="N249" s="415">
        <f t="shared" ref="N249:O249" si="857">SUM(N250:N252)</f>
        <v>0</v>
      </c>
      <c r="O249" s="415">
        <f t="shared" si="857"/>
        <v>0</v>
      </c>
      <c r="P249" s="410">
        <f t="shared" si="695"/>
        <v>0</v>
      </c>
      <c r="Q249" s="415">
        <f t="shared" ref="Q249" si="858">SUM(Q250:Q252)</f>
        <v>0</v>
      </c>
      <c r="R249" s="415">
        <f t="shared" ref="R249" si="859">SUM(R250:R252)</f>
        <v>0</v>
      </c>
      <c r="S249" s="410">
        <f t="shared" si="696"/>
        <v>0</v>
      </c>
      <c r="T249" s="415">
        <f t="shared" ref="T249" si="860">SUM(T250:T252)</f>
        <v>0</v>
      </c>
      <c r="U249" s="415">
        <f t="shared" ref="U249" si="861">SUM(U250:U252)</f>
        <v>0</v>
      </c>
      <c r="V249" s="410">
        <f t="shared" si="697"/>
        <v>0</v>
      </c>
      <c r="W249" s="415">
        <f t="shared" ref="W249" si="862">SUM(W250:W252)</f>
        <v>0</v>
      </c>
      <c r="X249" s="415">
        <f t="shared" ref="X249" si="863">SUM(X250:X252)</f>
        <v>0</v>
      </c>
      <c r="Y249" s="410">
        <f t="shared" si="698"/>
        <v>0</v>
      </c>
      <c r="Z249" s="415">
        <f t="shared" ref="Z249" si="864">SUM(Z250:Z252)</f>
        <v>0</v>
      </c>
      <c r="AA249" s="415">
        <f t="shared" ref="AA249" si="865">SUM(AA250:AA252)</f>
        <v>0</v>
      </c>
      <c r="AB249" s="262">
        <f t="shared" si="699"/>
        <v>0</v>
      </c>
      <c r="AC249" s="410">
        <f t="shared" si="700"/>
        <v>0</v>
      </c>
      <c r="AD249" s="415">
        <f t="shared" ref="AD249:AE249" si="866">SUM(AD250:AD252)</f>
        <v>0</v>
      </c>
      <c r="AE249" s="415">
        <f t="shared" si="866"/>
        <v>0</v>
      </c>
      <c r="AF249" s="262">
        <f t="shared" si="701"/>
        <v>10000</v>
      </c>
      <c r="AG249" s="410">
        <f t="shared" si="702"/>
        <v>10000</v>
      </c>
      <c r="AH249" s="415">
        <f t="shared" ref="AH249" si="867">SUM(AH250:AH252)</f>
        <v>10000</v>
      </c>
      <c r="AI249" s="415">
        <f t="shared" ref="AI249" si="868">SUM(AI250:AI252)</f>
        <v>0</v>
      </c>
      <c r="AJ249" s="262">
        <f t="shared" si="703"/>
        <v>0</v>
      </c>
      <c r="AK249" s="410">
        <f t="shared" si="704"/>
        <v>0</v>
      </c>
      <c r="AL249" s="415">
        <f t="shared" ref="AL249" si="869">SUM(AL250:AL252)</f>
        <v>0</v>
      </c>
      <c r="AM249" s="415">
        <f t="shared" ref="AM249" si="870">SUM(AM250:AM252)</f>
        <v>0</v>
      </c>
      <c r="AN249" s="410">
        <f t="shared" si="705"/>
        <v>0</v>
      </c>
      <c r="AO249" s="415">
        <f t="shared" ref="AO249" si="871">SUM(AO250:AO252)</f>
        <v>0</v>
      </c>
      <c r="AP249" s="415">
        <f t="shared" ref="AP249" si="872">SUM(AP250:AP252)</f>
        <v>0</v>
      </c>
      <c r="AQ249" s="410">
        <f t="shared" si="706"/>
        <v>0</v>
      </c>
      <c r="AR249" s="415">
        <f t="shared" ref="AR249" si="873">SUM(AR250:AR252)</f>
        <v>0</v>
      </c>
      <c r="AS249" s="415">
        <f t="shared" ref="AS249" si="874">SUM(AS250:AS252)</f>
        <v>0</v>
      </c>
      <c r="AT249" s="262">
        <f t="shared" si="707"/>
        <v>10000</v>
      </c>
      <c r="AU249" s="410">
        <f t="shared" si="708"/>
        <v>5000</v>
      </c>
      <c r="AV249" s="415">
        <f t="shared" ref="AV249" si="875">SUM(AV250:AV252)</f>
        <v>5000</v>
      </c>
      <c r="AW249" s="415">
        <f t="shared" ref="AW249" si="876">SUM(AW250:AW252)</f>
        <v>0</v>
      </c>
      <c r="AX249" s="410">
        <f t="shared" si="691"/>
        <v>5000</v>
      </c>
      <c r="AY249" s="415">
        <f t="shared" ref="AY249" si="877">SUM(AY250:AY252)</f>
        <v>5000</v>
      </c>
      <c r="AZ249" s="415">
        <f t="shared" ref="AZ249" si="878">SUM(AZ250:AZ252)</f>
        <v>0</v>
      </c>
      <c r="BA249" s="262">
        <f t="shared" si="709"/>
        <v>5000</v>
      </c>
      <c r="BB249" s="410">
        <f t="shared" si="710"/>
        <v>5000</v>
      </c>
      <c r="BC249" s="415">
        <f t="shared" ref="BC249" si="879">SUM(BC250:BC252)</f>
        <v>5000</v>
      </c>
      <c r="BD249" s="415">
        <f t="shared" ref="BD249" si="880">SUM(BD250:BD252)</f>
        <v>0</v>
      </c>
    </row>
    <row r="250" spans="1:56" ht="16.5" outlineLevel="3">
      <c r="A250" s="183"/>
      <c r="B250" s="26"/>
      <c r="D250" s="25"/>
      <c r="E250" s="184"/>
      <c r="F250" s="192" t="s">
        <v>778</v>
      </c>
      <c r="G250" s="44" t="s">
        <v>897</v>
      </c>
      <c r="H250" s="260">
        <f t="shared" si="692"/>
        <v>0</v>
      </c>
      <c r="I250" s="408">
        <f t="shared" si="711"/>
        <v>0</v>
      </c>
      <c r="J250" s="263"/>
      <c r="K250" s="413"/>
      <c r="L250" s="262">
        <f t="shared" si="693"/>
        <v>0</v>
      </c>
      <c r="M250" s="410">
        <f t="shared" si="694"/>
        <v>0</v>
      </c>
      <c r="N250" s="263"/>
      <c r="O250" s="263"/>
      <c r="P250" s="410">
        <f t="shared" si="695"/>
        <v>0</v>
      </c>
      <c r="Q250" s="263"/>
      <c r="R250" s="263"/>
      <c r="S250" s="410">
        <f t="shared" si="696"/>
        <v>0</v>
      </c>
      <c r="T250" s="263"/>
      <c r="U250" s="263"/>
      <c r="V250" s="410">
        <f t="shared" si="697"/>
        <v>0</v>
      </c>
      <c r="W250" s="263"/>
      <c r="X250" s="263"/>
      <c r="Y250" s="410">
        <f t="shared" si="698"/>
        <v>0</v>
      </c>
      <c r="Z250" s="263"/>
      <c r="AA250" s="263"/>
      <c r="AB250" s="262">
        <f t="shared" si="699"/>
        <v>0</v>
      </c>
      <c r="AC250" s="410">
        <f t="shared" si="700"/>
        <v>0</v>
      </c>
      <c r="AD250" s="263"/>
      <c r="AE250" s="263"/>
      <c r="AF250" s="262">
        <f t="shared" si="701"/>
        <v>0</v>
      </c>
      <c r="AG250" s="410">
        <f t="shared" si="702"/>
        <v>0</v>
      </c>
      <c r="AH250" s="263"/>
      <c r="AI250" s="263"/>
      <c r="AJ250" s="262">
        <f t="shared" si="703"/>
        <v>0</v>
      </c>
      <c r="AK250" s="410">
        <f t="shared" si="704"/>
        <v>0</v>
      </c>
      <c r="AL250" s="263"/>
      <c r="AM250" s="263"/>
      <c r="AN250" s="410">
        <f t="shared" si="705"/>
        <v>0</v>
      </c>
      <c r="AO250" s="263"/>
      <c r="AP250" s="263"/>
      <c r="AQ250" s="410">
        <f t="shared" si="706"/>
        <v>0</v>
      </c>
      <c r="AR250" s="263"/>
      <c r="AS250" s="263"/>
      <c r="AT250" s="262">
        <f t="shared" si="707"/>
        <v>0</v>
      </c>
      <c r="AU250" s="410">
        <f t="shared" si="708"/>
        <v>0</v>
      </c>
      <c r="AV250" s="263"/>
      <c r="AW250" s="263"/>
      <c r="AX250" s="410">
        <f t="shared" si="691"/>
        <v>0</v>
      </c>
      <c r="AY250" s="263"/>
      <c r="AZ250" s="263"/>
      <c r="BA250" s="262">
        <f t="shared" si="709"/>
        <v>0</v>
      </c>
      <c r="BB250" s="410">
        <f t="shared" si="710"/>
        <v>0</v>
      </c>
      <c r="BC250" s="263"/>
      <c r="BD250" s="263"/>
    </row>
    <row r="251" spans="1:56" ht="16.5" outlineLevel="3">
      <c r="A251" s="183"/>
      <c r="B251" s="26"/>
      <c r="D251" s="25"/>
      <c r="E251" s="184"/>
      <c r="F251" s="192" t="s">
        <v>779</v>
      </c>
      <c r="G251" s="44" t="s">
        <v>898</v>
      </c>
      <c r="H251" s="260">
        <f t="shared" si="692"/>
        <v>15000</v>
      </c>
      <c r="I251" s="408">
        <f t="shared" si="711"/>
        <v>0</v>
      </c>
      <c r="J251" s="263"/>
      <c r="K251" s="413"/>
      <c r="L251" s="262">
        <f t="shared" si="693"/>
        <v>0</v>
      </c>
      <c r="M251" s="410">
        <f t="shared" si="694"/>
        <v>0</v>
      </c>
      <c r="N251" s="263"/>
      <c r="O251" s="263"/>
      <c r="P251" s="410">
        <f t="shared" si="695"/>
        <v>0</v>
      </c>
      <c r="Q251" s="263"/>
      <c r="R251" s="263"/>
      <c r="S251" s="410">
        <f t="shared" si="696"/>
        <v>0</v>
      </c>
      <c r="T251" s="263"/>
      <c r="U251" s="263"/>
      <c r="V251" s="410">
        <f t="shared" si="697"/>
        <v>0</v>
      </c>
      <c r="W251" s="263"/>
      <c r="X251" s="263"/>
      <c r="Y251" s="410">
        <f t="shared" si="698"/>
        <v>0</v>
      </c>
      <c r="Z251" s="263"/>
      <c r="AA251" s="263"/>
      <c r="AB251" s="262">
        <f t="shared" si="699"/>
        <v>0</v>
      </c>
      <c r="AC251" s="410">
        <f t="shared" si="700"/>
        <v>0</v>
      </c>
      <c r="AD251" s="263"/>
      <c r="AE251" s="263"/>
      <c r="AF251" s="262">
        <f t="shared" si="701"/>
        <v>0</v>
      </c>
      <c r="AG251" s="410">
        <f t="shared" si="702"/>
        <v>0</v>
      </c>
      <c r="AH251" s="263"/>
      <c r="AI251" s="263"/>
      <c r="AJ251" s="262">
        <f t="shared" si="703"/>
        <v>0</v>
      </c>
      <c r="AK251" s="410">
        <f t="shared" si="704"/>
        <v>0</v>
      </c>
      <c r="AL251" s="263"/>
      <c r="AM251" s="263"/>
      <c r="AN251" s="410">
        <f t="shared" si="705"/>
        <v>0</v>
      </c>
      <c r="AO251" s="263"/>
      <c r="AP251" s="263"/>
      <c r="AQ251" s="410">
        <f t="shared" si="706"/>
        <v>0</v>
      </c>
      <c r="AR251" s="263"/>
      <c r="AS251" s="263"/>
      <c r="AT251" s="262">
        <f t="shared" si="707"/>
        <v>10000</v>
      </c>
      <c r="AU251" s="410">
        <f t="shared" si="708"/>
        <v>5000</v>
      </c>
      <c r="AV251" s="263">
        <v>5000</v>
      </c>
      <c r="AW251" s="263"/>
      <c r="AX251" s="410">
        <f t="shared" si="691"/>
        <v>5000</v>
      </c>
      <c r="AY251" s="263">
        <v>5000</v>
      </c>
      <c r="AZ251" s="263"/>
      <c r="BA251" s="262">
        <f t="shared" si="709"/>
        <v>5000</v>
      </c>
      <c r="BB251" s="410">
        <f t="shared" si="710"/>
        <v>5000</v>
      </c>
      <c r="BC251" s="263">
        <v>5000</v>
      </c>
      <c r="BD251" s="263"/>
    </row>
    <row r="252" spans="1:56" ht="16.5" outlineLevel="3">
      <c r="A252" s="183"/>
      <c r="B252" s="26"/>
      <c r="D252" s="25"/>
      <c r="E252" s="184"/>
      <c r="F252" s="192" t="s">
        <v>781</v>
      </c>
      <c r="G252" s="44" t="s">
        <v>785</v>
      </c>
      <c r="H252" s="260">
        <f t="shared" si="692"/>
        <v>10000</v>
      </c>
      <c r="I252" s="408">
        <f t="shared" si="711"/>
        <v>0</v>
      </c>
      <c r="J252" s="263"/>
      <c r="K252" s="413"/>
      <c r="L252" s="262">
        <f t="shared" si="693"/>
        <v>0</v>
      </c>
      <c r="M252" s="410">
        <f t="shared" si="694"/>
        <v>0</v>
      </c>
      <c r="N252" s="263"/>
      <c r="O252" s="263"/>
      <c r="P252" s="410">
        <f t="shared" si="695"/>
        <v>0</v>
      </c>
      <c r="Q252" s="263"/>
      <c r="R252" s="263"/>
      <c r="S252" s="410">
        <f t="shared" si="696"/>
        <v>0</v>
      </c>
      <c r="T252" s="263"/>
      <c r="U252" s="263"/>
      <c r="V252" s="410">
        <f t="shared" si="697"/>
        <v>0</v>
      </c>
      <c r="W252" s="263"/>
      <c r="X252" s="263"/>
      <c r="Y252" s="410">
        <f t="shared" si="698"/>
        <v>0</v>
      </c>
      <c r="Z252" s="263"/>
      <c r="AA252" s="263"/>
      <c r="AB252" s="262">
        <f t="shared" si="699"/>
        <v>0</v>
      </c>
      <c r="AC252" s="410">
        <f t="shared" si="700"/>
        <v>0</v>
      </c>
      <c r="AD252" s="263"/>
      <c r="AE252" s="263"/>
      <c r="AF252" s="262">
        <f t="shared" si="701"/>
        <v>10000</v>
      </c>
      <c r="AG252" s="410">
        <f t="shared" si="702"/>
        <v>10000</v>
      </c>
      <c r="AH252" s="263">
        <v>10000</v>
      </c>
      <c r="AI252" s="263"/>
      <c r="AJ252" s="262">
        <f t="shared" si="703"/>
        <v>0</v>
      </c>
      <c r="AK252" s="410">
        <f t="shared" si="704"/>
        <v>0</v>
      </c>
      <c r="AL252" s="263"/>
      <c r="AM252" s="263"/>
      <c r="AN252" s="410">
        <f t="shared" si="705"/>
        <v>0</v>
      </c>
      <c r="AO252" s="263"/>
      <c r="AP252" s="263"/>
      <c r="AQ252" s="410">
        <f t="shared" si="706"/>
        <v>0</v>
      </c>
      <c r="AR252" s="263"/>
      <c r="AS252" s="263"/>
      <c r="AT252" s="262">
        <f t="shared" si="707"/>
        <v>0</v>
      </c>
      <c r="AU252" s="410">
        <f t="shared" si="708"/>
        <v>0</v>
      </c>
      <c r="AV252" s="263"/>
      <c r="AW252" s="263"/>
      <c r="AX252" s="410">
        <f t="shared" si="691"/>
        <v>0</v>
      </c>
      <c r="AY252" s="263"/>
      <c r="AZ252" s="263"/>
      <c r="BA252" s="262">
        <f t="shared" si="709"/>
        <v>0</v>
      </c>
      <c r="BB252" s="410">
        <f t="shared" si="710"/>
        <v>0</v>
      </c>
      <c r="BC252" s="263"/>
      <c r="BD252" s="263"/>
    </row>
    <row r="253" spans="1:56" ht="16.5" outlineLevel="1">
      <c r="A253" s="183"/>
      <c r="B253" s="26"/>
      <c r="D253" s="28" t="s">
        <v>547</v>
      </c>
      <c r="E253" s="48" t="s">
        <v>153</v>
      </c>
      <c r="F253" s="49"/>
      <c r="G253" s="185"/>
      <c r="H253" s="260">
        <f t="shared" si="692"/>
        <v>0</v>
      </c>
      <c r="I253" s="424">
        <f t="shared" si="711"/>
        <v>0</v>
      </c>
      <c r="J253" s="263"/>
      <c r="K253" s="413"/>
      <c r="L253" s="262">
        <f t="shared" si="693"/>
        <v>0</v>
      </c>
      <c r="M253" s="410">
        <f t="shared" si="694"/>
        <v>0</v>
      </c>
      <c r="N253" s="263"/>
      <c r="O253" s="263"/>
      <c r="P253" s="410">
        <f t="shared" si="695"/>
        <v>0</v>
      </c>
      <c r="Q253" s="263"/>
      <c r="R253" s="263"/>
      <c r="S253" s="410">
        <f t="shared" si="696"/>
        <v>0</v>
      </c>
      <c r="T253" s="263"/>
      <c r="U253" s="263"/>
      <c r="V253" s="410">
        <f t="shared" si="697"/>
        <v>0</v>
      </c>
      <c r="W253" s="263"/>
      <c r="X253" s="263"/>
      <c r="Y253" s="410">
        <f t="shared" si="698"/>
        <v>0</v>
      </c>
      <c r="Z253" s="263"/>
      <c r="AA253" s="263"/>
      <c r="AB253" s="262">
        <f t="shared" si="699"/>
        <v>0</v>
      </c>
      <c r="AC253" s="410">
        <f t="shared" si="700"/>
        <v>0</v>
      </c>
      <c r="AD253" s="263"/>
      <c r="AE253" s="263"/>
      <c r="AF253" s="262">
        <f t="shared" si="701"/>
        <v>0</v>
      </c>
      <c r="AG253" s="410">
        <f t="shared" si="702"/>
        <v>0</v>
      </c>
      <c r="AH253" s="263"/>
      <c r="AI253" s="263"/>
      <c r="AJ253" s="262">
        <f t="shared" si="703"/>
        <v>0</v>
      </c>
      <c r="AK253" s="410">
        <f t="shared" si="704"/>
        <v>0</v>
      </c>
      <c r="AL253" s="263"/>
      <c r="AM253" s="263"/>
      <c r="AN253" s="410">
        <f t="shared" si="705"/>
        <v>0</v>
      </c>
      <c r="AO253" s="263"/>
      <c r="AP253" s="263"/>
      <c r="AQ253" s="410">
        <f t="shared" si="706"/>
        <v>0</v>
      </c>
      <c r="AR253" s="263"/>
      <c r="AS253" s="263"/>
      <c r="AT253" s="262">
        <f t="shared" si="707"/>
        <v>0</v>
      </c>
      <c r="AU253" s="410">
        <f t="shared" si="708"/>
        <v>0</v>
      </c>
      <c r="AV253" s="263"/>
      <c r="AW253" s="263"/>
      <c r="AX253" s="410">
        <f t="shared" si="691"/>
        <v>0</v>
      </c>
      <c r="AY253" s="263"/>
      <c r="AZ253" s="263"/>
      <c r="BA253" s="262">
        <f t="shared" si="709"/>
        <v>0</v>
      </c>
      <c r="BB253" s="410">
        <f t="shared" si="710"/>
        <v>0</v>
      </c>
      <c r="BC253" s="263"/>
      <c r="BD253" s="263"/>
    </row>
    <row r="254" spans="1:56" ht="16.5" outlineLevel="1">
      <c r="A254" s="183"/>
      <c r="B254" s="26"/>
      <c r="D254" s="28" t="s">
        <v>548</v>
      </c>
      <c r="E254" s="48" t="s">
        <v>165</v>
      </c>
      <c r="F254" s="49"/>
      <c r="G254" s="185"/>
      <c r="H254" s="260">
        <f t="shared" si="692"/>
        <v>38000</v>
      </c>
      <c r="I254" s="424">
        <f t="shared" si="711"/>
        <v>38000</v>
      </c>
      <c r="J254" s="263"/>
      <c r="K254" s="413">
        <v>38000</v>
      </c>
      <c r="L254" s="262">
        <f t="shared" si="693"/>
        <v>0</v>
      </c>
      <c r="M254" s="410">
        <f t="shared" si="694"/>
        <v>0</v>
      </c>
      <c r="N254" s="263"/>
      <c r="O254" s="263"/>
      <c r="P254" s="410">
        <f t="shared" si="695"/>
        <v>0</v>
      </c>
      <c r="Q254" s="263"/>
      <c r="R254" s="263"/>
      <c r="S254" s="410">
        <f t="shared" si="696"/>
        <v>0</v>
      </c>
      <c r="T254" s="263"/>
      <c r="U254" s="263"/>
      <c r="V254" s="410">
        <f t="shared" si="697"/>
        <v>0</v>
      </c>
      <c r="W254" s="263"/>
      <c r="X254" s="263"/>
      <c r="Y254" s="410">
        <f t="shared" si="698"/>
        <v>0</v>
      </c>
      <c r="Z254" s="263"/>
      <c r="AA254" s="263"/>
      <c r="AB254" s="262">
        <f t="shared" si="699"/>
        <v>0</v>
      </c>
      <c r="AC254" s="410">
        <f t="shared" si="700"/>
        <v>0</v>
      </c>
      <c r="AD254" s="263"/>
      <c r="AE254" s="263"/>
      <c r="AF254" s="262">
        <f t="shared" si="701"/>
        <v>0</v>
      </c>
      <c r="AG254" s="410">
        <f t="shared" si="702"/>
        <v>0</v>
      </c>
      <c r="AH254" s="263"/>
      <c r="AI254" s="263"/>
      <c r="AJ254" s="262">
        <f t="shared" si="703"/>
        <v>0</v>
      </c>
      <c r="AK254" s="410">
        <f t="shared" si="704"/>
        <v>0</v>
      </c>
      <c r="AL254" s="263"/>
      <c r="AM254" s="263"/>
      <c r="AN254" s="410">
        <f t="shared" si="705"/>
        <v>0</v>
      </c>
      <c r="AO254" s="263"/>
      <c r="AP254" s="263"/>
      <c r="AQ254" s="410">
        <f t="shared" si="706"/>
        <v>0</v>
      </c>
      <c r="AR254" s="263"/>
      <c r="AS254" s="263"/>
      <c r="AT254" s="262">
        <f t="shared" si="707"/>
        <v>0</v>
      </c>
      <c r="AU254" s="410">
        <f t="shared" si="708"/>
        <v>0</v>
      </c>
      <c r="AV254" s="263"/>
      <c r="AW254" s="263"/>
      <c r="AX254" s="410">
        <f t="shared" si="691"/>
        <v>0</v>
      </c>
      <c r="AY254" s="263"/>
      <c r="AZ254" s="263"/>
      <c r="BA254" s="262">
        <f t="shared" si="709"/>
        <v>0</v>
      </c>
      <c r="BB254" s="410">
        <f t="shared" si="710"/>
        <v>0</v>
      </c>
      <c r="BC254" s="263"/>
      <c r="BD254" s="263"/>
    </row>
    <row r="255" spans="1:56" ht="16.5" outlineLevel="1">
      <c r="A255" s="183"/>
      <c r="B255" s="26"/>
      <c r="D255" s="28" t="s">
        <v>549</v>
      </c>
      <c r="E255" s="48" t="s">
        <v>167</v>
      </c>
      <c r="F255" s="49"/>
      <c r="G255" s="185"/>
      <c r="H255" s="260">
        <f t="shared" si="692"/>
        <v>630000</v>
      </c>
      <c r="I255" s="424">
        <f t="shared" si="711"/>
        <v>0</v>
      </c>
      <c r="J255" s="263"/>
      <c r="K255" s="413"/>
      <c r="L255" s="262">
        <f t="shared" si="693"/>
        <v>100000</v>
      </c>
      <c r="M255" s="410">
        <f t="shared" si="694"/>
        <v>0</v>
      </c>
      <c r="N255" s="263"/>
      <c r="O255" s="263"/>
      <c r="P255" s="410">
        <f t="shared" si="695"/>
        <v>0</v>
      </c>
      <c r="Q255" s="263"/>
      <c r="R255" s="263"/>
      <c r="S255" s="410">
        <f t="shared" si="696"/>
        <v>50000</v>
      </c>
      <c r="T255" s="263">
        <v>50000</v>
      </c>
      <c r="U255" s="263"/>
      <c r="V255" s="410">
        <f t="shared" si="697"/>
        <v>50000</v>
      </c>
      <c r="W255" s="263">
        <v>50000</v>
      </c>
      <c r="X255" s="263"/>
      <c r="Y255" s="410">
        <f t="shared" si="698"/>
        <v>0</v>
      </c>
      <c r="Z255" s="263"/>
      <c r="AA255" s="263"/>
      <c r="AB255" s="262">
        <f t="shared" si="699"/>
        <v>0</v>
      </c>
      <c r="AC255" s="410">
        <f t="shared" si="700"/>
        <v>0</v>
      </c>
      <c r="AD255" s="263"/>
      <c r="AE255" s="263"/>
      <c r="AF255" s="262">
        <f t="shared" si="701"/>
        <v>0</v>
      </c>
      <c r="AG255" s="410">
        <f t="shared" si="702"/>
        <v>0</v>
      </c>
      <c r="AH255" s="263"/>
      <c r="AI255" s="263"/>
      <c r="AJ255" s="262">
        <f t="shared" si="703"/>
        <v>0</v>
      </c>
      <c r="AK255" s="410">
        <f t="shared" si="704"/>
        <v>0</v>
      </c>
      <c r="AL255" s="263"/>
      <c r="AM255" s="263"/>
      <c r="AN255" s="410">
        <f t="shared" si="705"/>
        <v>0</v>
      </c>
      <c r="AO255" s="263"/>
      <c r="AP255" s="263"/>
      <c r="AQ255" s="410">
        <f t="shared" si="706"/>
        <v>0</v>
      </c>
      <c r="AR255" s="263"/>
      <c r="AS255" s="263"/>
      <c r="AT255" s="262">
        <f t="shared" si="707"/>
        <v>510000</v>
      </c>
      <c r="AU255" s="410">
        <f t="shared" si="708"/>
        <v>310000</v>
      </c>
      <c r="AV255" s="263">
        <v>310000</v>
      </c>
      <c r="AW255" s="263"/>
      <c r="AX255" s="410">
        <f t="shared" si="691"/>
        <v>200000</v>
      </c>
      <c r="AY255" s="263">
        <v>200000</v>
      </c>
      <c r="AZ255" s="263"/>
      <c r="BA255" s="262">
        <f t="shared" si="709"/>
        <v>20000</v>
      </c>
      <c r="BB255" s="410">
        <f t="shared" si="710"/>
        <v>20000</v>
      </c>
      <c r="BC255" s="263">
        <v>20000</v>
      </c>
      <c r="BD255" s="263"/>
    </row>
    <row r="256" spans="1:56" ht="16.5" outlineLevel="1">
      <c r="A256" s="183"/>
      <c r="B256" s="26"/>
      <c r="D256" s="28" t="s">
        <v>550</v>
      </c>
      <c r="E256" s="48" t="s">
        <v>174</v>
      </c>
      <c r="F256" s="49"/>
      <c r="G256" s="185"/>
      <c r="H256" s="260">
        <f t="shared" si="692"/>
        <v>2551000</v>
      </c>
      <c r="I256" s="424">
        <f t="shared" si="711"/>
        <v>183000</v>
      </c>
      <c r="J256" s="265">
        <f>SUM(J257:J259)</f>
        <v>0</v>
      </c>
      <c r="K256" s="265">
        <f>SUM(K257:K259)</f>
        <v>183000</v>
      </c>
      <c r="L256" s="262">
        <f t="shared" si="693"/>
        <v>756000</v>
      </c>
      <c r="M256" s="410">
        <f t="shared" si="694"/>
        <v>270000</v>
      </c>
      <c r="N256" s="415">
        <f t="shared" ref="N256:O256" si="881">SUM(N257:N259)</f>
        <v>270000</v>
      </c>
      <c r="O256" s="415">
        <f t="shared" si="881"/>
        <v>0</v>
      </c>
      <c r="P256" s="410">
        <f t="shared" si="695"/>
        <v>162000</v>
      </c>
      <c r="Q256" s="415">
        <f t="shared" ref="Q256" si="882">SUM(Q257:Q259)</f>
        <v>162000</v>
      </c>
      <c r="R256" s="415">
        <f t="shared" ref="R256" si="883">SUM(R257:R259)</f>
        <v>0</v>
      </c>
      <c r="S256" s="410">
        <f t="shared" si="696"/>
        <v>132000</v>
      </c>
      <c r="T256" s="415">
        <f t="shared" ref="T256" si="884">SUM(T257:T259)</f>
        <v>132000</v>
      </c>
      <c r="U256" s="415">
        <f t="shared" ref="U256" si="885">SUM(U257:U259)</f>
        <v>0</v>
      </c>
      <c r="V256" s="410">
        <f t="shared" si="697"/>
        <v>102000</v>
      </c>
      <c r="W256" s="415">
        <f t="shared" ref="W256" si="886">SUM(W257:W259)</f>
        <v>102000</v>
      </c>
      <c r="X256" s="415">
        <f t="shared" ref="X256" si="887">SUM(X257:X259)</f>
        <v>0</v>
      </c>
      <c r="Y256" s="410">
        <f t="shared" si="698"/>
        <v>90000</v>
      </c>
      <c r="Z256" s="415">
        <f t="shared" ref="Z256" si="888">SUM(Z257:Z259)</f>
        <v>90000</v>
      </c>
      <c r="AA256" s="415">
        <f t="shared" ref="AA256" si="889">SUM(AA257:AA259)</f>
        <v>0</v>
      </c>
      <c r="AB256" s="262">
        <f t="shared" si="699"/>
        <v>0</v>
      </c>
      <c r="AC256" s="410">
        <f t="shared" si="700"/>
        <v>0</v>
      </c>
      <c r="AD256" s="415">
        <f t="shared" ref="AD256:AE256" si="890">SUM(AD257:AD259)</f>
        <v>0</v>
      </c>
      <c r="AE256" s="415">
        <f t="shared" si="890"/>
        <v>0</v>
      </c>
      <c r="AF256" s="262">
        <f t="shared" si="701"/>
        <v>126000</v>
      </c>
      <c r="AG256" s="410">
        <f t="shared" si="702"/>
        <v>126000</v>
      </c>
      <c r="AH256" s="415">
        <f t="shared" ref="AH256" si="891">SUM(AH257:AH259)</f>
        <v>126000</v>
      </c>
      <c r="AI256" s="415">
        <f t="shared" ref="AI256" si="892">SUM(AI257:AI259)</f>
        <v>0</v>
      </c>
      <c r="AJ256" s="262">
        <f t="shared" si="703"/>
        <v>204000</v>
      </c>
      <c r="AK256" s="410">
        <f t="shared" si="704"/>
        <v>96000</v>
      </c>
      <c r="AL256" s="415">
        <f t="shared" ref="AL256" si="893">SUM(AL257:AL259)</f>
        <v>96000</v>
      </c>
      <c r="AM256" s="415">
        <f t="shared" ref="AM256" si="894">SUM(AM257:AM259)</f>
        <v>0</v>
      </c>
      <c r="AN256" s="410">
        <f t="shared" si="705"/>
        <v>72000</v>
      </c>
      <c r="AO256" s="415">
        <f t="shared" ref="AO256" si="895">SUM(AO257:AO259)</f>
        <v>72000</v>
      </c>
      <c r="AP256" s="415">
        <f t="shared" ref="AP256" si="896">SUM(AP257:AP259)</f>
        <v>0</v>
      </c>
      <c r="AQ256" s="410">
        <f t="shared" si="706"/>
        <v>36000</v>
      </c>
      <c r="AR256" s="415">
        <f t="shared" ref="AR256" si="897">SUM(AR257:AR259)</f>
        <v>36000</v>
      </c>
      <c r="AS256" s="415">
        <f t="shared" ref="AS256" si="898">SUM(AS257:AS259)</f>
        <v>0</v>
      </c>
      <c r="AT256" s="262">
        <f t="shared" si="707"/>
        <v>820000</v>
      </c>
      <c r="AU256" s="410">
        <f t="shared" si="708"/>
        <v>274000</v>
      </c>
      <c r="AV256" s="415">
        <f t="shared" ref="AV256" si="899">SUM(AV257:AV259)</f>
        <v>274000</v>
      </c>
      <c r="AW256" s="415">
        <f t="shared" ref="AW256" si="900">SUM(AW257:AW259)</f>
        <v>0</v>
      </c>
      <c r="AX256" s="410">
        <f t="shared" si="691"/>
        <v>546000</v>
      </c>
      <c r="AY256" s="415">
        <f t="shared" ref="AY256" si="901">SUM(AY257:AY259)</f>
        <v>546000</v>
      </c>
      <c r="AZ256" s="415">
        <f t="shared" ref="AZ256" si="902">SUM(AZ257:AZ259)</f>
        <v>0</v>
      </c>
      <c r="BA256" s="262">
        <f t="shared" si="709"/>
        <v>462000</v>
      </c>
      <c r="BB256" s="410">
        <f t="shared" si="710"/>
        <v>462000</v>
      </c>
      <c r="BC256" s="415">
        <f t="shared" ref="BC256" si="903">SUM(BC257:BC259)</f>
        <v>462000</v>
      </c>
      <c r="BD256" s="415">
        <f t="shared" ref="BD256" si="904">SUM(BD257:BD259)</f>
        <v>0</v>
      </c>
    </row>
    <row r="257" spans="1:56" ht="16.5" outlineLevel="3">
      <c r="A257" s="183"/>
      <c r="B257" s="26"/>
      <c r="D257" s="25"/>
      <c r="E257" s="184"/>
      <c r="F257" s="192" t="s">
        <v>778</v>
      </c>
      <c r="G257" s="44" t="s">
        <v>918</v>
      </c>
      <c r="H257" s="260">
        <f t="shared" si="692"/>
        <v>2333000</v>
      </c>
      <c r="I257" s="408">
        <f t="shared" si="711"/>
        <v>10000</v>
      </c>
      <c r="J257" s="263"/>
      <c r="K257" s="413">
        <v>10000</v>
      </c>
      <c r="L257" s="262">
        <f t="shared" si="693"/>
        <v>726000</v>
      </c>
      <c r="M257" s="410">
        <f t="shared" si="694"/>
        <v>270000</v>
      </c>
      <c r="N257" s="263">
        <v>270000</v>
      </c>
      <c r="O257" s="263"/>
      <c r="P257" s="410">
        <f t="shared" si="695"/>
        <v>132000</v>
      </c>
      <c r="Q257" s="263">
        <v>132000</v>
      </c>
      <c r="R257" s="263"/>
      <c r="S257" s="410">
        <f t="shared" si="696"/>
        <v>132000</v>
      </c>
      <c r="T257" s="263">
        <v>132000</v>
      </c>
      <c r="U257" s="263"/>
      <c r="V257" s="410">
        <f t="shared" si="697"/>
        <v>102000</v>
      </c>
      <c r="W257" s="263">
        <v>102000</v>
      </c>
      <c r="X257" s="263"/>
      <c r="Y257" s="410">
        <f t="shared" si="698"/>
        <v>90000</v>
      </c>
      <c r="Z257" s="263">
        <v>90000</v>
      </c>
      <c r="AA257" s="263"/>
      <c r="AB257" s="262">
        <f t="shared" si="699"/>
        <v>0</v>
      </c>
      <c r="AC257" s="410">
        <f t="shared" si="700"/>
        <v>0</v>
      </c>
      <c r="AD257" s="263"/>
      <c r="AE257" s="263"/>
      <c r="AF257" s="262">
        <f t="shared" si="701"/>
        <v>126000</v>
      </c>
      <c r="AG257" s="410">
        <f t="shared" si="702"/>
        <v>126000</v>
      </c>
      <c r="AH257" s="263">
        <v>126000</v>
      </c>
      <c r="AI257" s="263"/>
      <c r="AJ257" s="262">
        <f t="shared" si="703"/>
        <v>204000</v>
      </c>
      <c r="AK257" s="410">
        <f t="shared" si="704"/>
        <v>96000</v>
      </c>
      <c r="AL257" s="263">
        <v>96000</v>
      </c>
      <c r="AM257" s="263"/>
      <c r="AN257" s="410">
        <f t="shared" si="705"/>
        <v>72000</v>
      </c>
      <c r="AO257" s="263">
        <v>72000</v>
      </c>
      <c r="AP257" s="263"/>
      <c r="AQ257" s="410">
        <f t="shared" si="706"/>
        <v>36000</v>
      </c>
      <c r="AR257" s="263">
        <v>36000</v>
      </c>
      <c r="AS257" s="263"/>
      <c r="AT257" s="262">
        <f t="shared" si="707"/>
        <v>805000</v>
      </c>
      <c r="AU257" s="410">
        <f t="shared" si="708"/>
        <v>259000</v>
      </c>
      <c r="AV257" s="263">
        <v>259000</v>
      </c>
      <c r="AW257" s="263"/>
      <c r="AX257" s="410">
        <f t="shared" si="691"/>
        <v>546000</v>
      </c>
      <c r="AY257" s="263">
        <v>546000</v>
      </c>
      <c r="AZ257" s="263"/>
      <c r="BA257" s="262">
        <f t="shared" si="709"/>
        <v>462000</v>
      </c>
      <c r="BB257" s="410">
        <f t="shared" si="710"/>
        <v>462000</v>
      </c>
      <c r="BC257" s="263">
        <v>462000</v>
      </c>
      <c r="BD257" s="263"/>
    </row>
    <row r="258" spans="1:56" ht="16.5" outlineLevel="3">
      <c r="A258" s="183"/>
      <c r="B258" s="26"/>
      <c r="D258" s="25"/>
      <c r="E258" s="184"/>
      <c r="F258" s="192" t="s">
        <v>779</v>
      </c>
      <c r="G258" s="44" t="s">
        <v>919</v>
      </c>
      <c r="H258" s="260">
        <f t="shared" si="692"/>
        <v>218000</v>
      </c>
      <c r="I258" s="408">
        <f t="shared" si="711"/>
        <v>173000</v>
      </c>
      <c r="J258" s="263"/>
      <c r="K258" s="413">
        <v>173000</v>
      </c>
      <c r="L258" s="262">
        <f t="shared" si="693"/>
        <v>30000</v>
      </c>
      <c r="M258" s="410">
        <f t="shared" si="694"/>
        <v>0</v>
      </c>
      <c r="N258" s="263"/>
      <c r="O258" s="263"/>
      <c r="P258" s="410">
        <f t="shared" si="695"/>
        <v>30000</v>
      </c>
      <c r="Q258" s="263">
        <v>30000</v>
      </c>
      <c r="R258" s="263"/>
      <c r="S258" s="410">
        <f t="shared" si="696"/>
        <v>0</v>
      </c>
      <c r="T258" s="263"/>
      <c r="U258" s="263"/>
      <c r="V258" s="410">
        <f t="shared" si="697"/>
        <v>0</v>
      </c>
      <c r="W258" s="263"/>
      <c r="X258" s="263"/>
      <c r="Y258" s="410">
        <f t="shared" si="698"/>
        <v>0</v>
      </c>
      <c r="Z258" s="263"/>
      <c r="AA258" s="263"/>
      <c r="AB258" s="262">
        <f t="shared" si="699"/>
        <v>0</v>
      </c>
      <c r="AC258" s="410">
        <f t="shared" si="700"/>
        <v>0</v>
      </c>
      <c r="AD258" s="263"/>
      <c r="AE258" s="263"/>
      <c r="AF258" s="262">
        <f t="shared" si="701"/>
        <v>0</v>
      </c>
      <c r="AG258" s="410">
        <f t="shared" si="702"/>
        <v>0</v>
      </c>
      <c r="AH258" s="263"/>
      <c r="AI258" s="263"/>
      <c r="AJ258" s="262">
        <f t="shared" si="703"/>
        <v>0</v>
      </c>
      <c r="AK258" s="410">
        <f t="shared" si="704"/>
        <v>0</v>
      </c>
      <c r="AL258" s="263"/>
      <c r="AM258" s="263"/>
      <c r="AN258" s="410">
        <f t="shared" si="705"/>
        <v>0</v>
      </c>
      <c r="AO258" s="263"/>
      <c r="AP258" s="263"/>
      <c r="AQ258" s="410">
        <f t="shared" si="706"/>
        <v>0</v>
      </c>
      <c r="AR258" s="263"/>
      <c r="AS258" s="263"/>
      <c r="AT258" s="262">
        <f t="shared" si="707"/>
        <v>15000</v>
      </c>
      <c r="AU258" s="410">
        <f t="shared" si="708"/>
        <v>15000</v>
      </c>
      <c r="AV258" s="263">
        <v>15000</v>
      </c>
      <c r="AW258" s="263"/>
      <c r="AX258" s="410">
        <f t="shared" si="691"/>
        <v>0</v>
      </c>
      <c r="AY258" s="263"/>
      <c r="AZ258" s="263"/>
      <c r="BA258" s="262">
        <f t="shared" si="709"/>
        <v>0</v>
      </c>
      <c r="BB258" s="410">
        <f t="shared" si="710"/>
        <v>0</v>
      </c>
      <c r="BC258" s="263"/>
      <c r="BD258" s="263"/>
    </row>
    <row r="259" spans="1:56" ht="16.5" outlineLevel="3">
      <c r="A259" s="183"/>
      <c r="B259" s="26"/>
      <c r="D259" s="25"/>
      <c r="E259" s="184"/>
      <c r="F259" s="192" t="s">
        <v>781</v>
      </c>
      <c r="G259" s="44" t="s">
        <v>785</v>
      </c>
      <c r="H259" s="260">
        <f t="shared" si="692"/>
        <v>0</v>
      </c>
      <c r="I259" s="408">
        <f t="shared" si="711"/>
        <v>0</v>
      </c>
      <c r="J259" s="263"/>
      <c r="K259" s="413"/>
      <c r="L259" s="262">
        <f t="shared" si="693"/>
        <v>0</v>
      </c>
      <c r="M259" s="410">
        <f t="shared" si="694"/>
        <v>0</v>
      </c>
      <c r="N259" s="263"/>
      <c r="O259" s="263"/>
      <c r="P259" s="410">
        <f t="shared" si="695"/>
        <v>0</v>
      </c>
      <c r="Q259" s="263"/>
      <c r="R259" s="263"/>
      <c r="S259" s="410">
        <f t="shared" si="696"/>
        <v>0</v>
      </c>
      <c r="T259" s="263"/>
      <c r="U259" s="263"/>
      <c r="V259" s="410">
        <f t="shared" si="697"/>
        <v>0</v>
      </c>
      <c r="W259" s="263"/>
      <c r="X259" s="263"/>
      <c r="Y259" s="410">
        <f t="shared" si="698"/>
        <v>0</v>
      </c>
      <c r="Z259" s="263"/>
      <c r="AA259" s="263"/>
      <c r="AB259" s="262">
        <f t="shared" si="699"/>
        <v>0</v>
      </c>
      <c r="AC259" s="410">
        <f t="shared" si="700"/>
        <v>0</v>
      </c>
      <c r="AD259" s="263"/>
      <c r="AE259" s="263"/>
      <c r="AF259" s="262">
        <f t="shared" si="701"/>
        <v>0</v>
      </c>
      <c r="AG259" s="410">
        <f t="shared" si="702"/>
        <v>0</v>
      </c>
      <c r="AH259" s="263"/>
      <c r="AI259" s="263"/>
      <c r="AJ259" s="262">
        <f t="shared" si="703"/>
        <v>0</v>
      </c>
      <c r="AK259" s="410">
        <f t="shared" si="704"/>
        <v>0</v>
      </c>
      <c r="AL259" s="263"/>
      <c r="AM259" s="263"/>
      <c r="AN259" s="410">
        <f t="shared" si="705"/>
        <v>0</v>
      </c>
      <c r="AO259" s="263"/>
      <c r="AP259" s="263"/>
      <c r="AQ259" s="410">
        <f t="shared" si="706"/>
        <v>0</v>
      </c>
      <c r="AR259" s="263"/>
      <c r="AS259" s="263"/>
      <c r="AT259" s="262">
        <f t="shared" si="707"/>
        <v>0</v>
      </c>
      <c r="AU259" s="410">
        <f t="shared" si="708"/>
        <v>0</v>
      </c>
      <c r="AV259" s="263"/>
      <c r="AW259" s="263"/>
      <c r="AX259" s="410">
        <f t="shared" si="691"/>
        <v>0</v>
      </c>
      <c r="AY259" s="263"/>
      <c r="AZ259" s="263"/>
      <c r="BA259" s="262">
        <f t="shared" si="709"/>
        <v>0</v>
      </c>
      <c r="BB259" s="410">
        <f t="shared" si="710"/>
        <v>0</v>
      </c>
      <c r="BC259" s="263"/>
      <c r="BD259" s="263"/>
    </row>
    <row r="260" spans="1:56" ht="16.5" outlineLevel="1">
      <c r="A260" s="183"/>
      <c r="B260" s="26"/>
      <c r="D260" s="28" t="s">
        <v>551</v>
      </c>
      <c r="E260" s="48" t="s">
        <v>176</v>
      </c>
      <c r="F260" s="49"/>
      <c r="G260" s="185"/>
      <c r="H260" s="260">
        <f t="shared" si="692"/>
        <v>0</v>
      </c>
      <c r="I260" s="424">
        <f t="shared" si="711"/>
        <v>0</v>
      </c>
      <c r="J260" s="263"/>
      <c r="K260" s="413"/>
      <c r="L260" s="262">
        <f t="shared" si="693"/>
        <v>0</v>
      </c>
      <c r="M260" s="410">
        <f t="shared" si="694"/>
        <v>0</v>
      </c>
      <c r="N260" s="263"/>
      <c r="O260" s="263"/>
      <c r="P260" s="410">
        <f t="shared" si="695"/>
        <v>0</v>
      </c>
      <c r="Q260" s="263"/>
      <c r="R260" s="263"/>
      <c r="S260" s="410">
        <f t="shared" si="696"/>
        <v>0</v>
      </c>
      <c r="T260" s="263"/>
      <c r="U260" s="263"/>
      <c r="V260" s="410">
        <f t="shared" si="697"/>
        <v>0</v>
      </c>
      <c r="W260" s="263"/>
      <c r="X260" s="263"/>
      <c r="Y260" s="410">
        <f t="shared" si="698"/>
        <v>0</v>
      </c>
      <c r="Z260" s="263"/>
      <c r="AA260" s="263"/>
      <c r="AB260" s="262">
        <f t="shared" si="699"/>
        <v>0</v>
      </c>
      <c r="AC260" s="410">
        <f t="shared" si="700"/>
        <v>0</v>
      </c>
      <c r="AD260" s="263"/>
      <c r="AE260" s="263"/>
      <c r="AF260" s="262">
        <f t="shared" si="701"/>
        <v>0</v>
      </c>
      <c r="AG260" s="410">
        <f t="shared" si="702"/>
        <v>0</v>
      </c>
      <c r="AH260" s="263"/>
      <c r="AI260" s="263"/>
      <c r="AJ260" s="262">
        <f t="shared" si="703"/>
        <v>0</v>
      </c>
      <c r="AK260" s="410">
        <f t="shared" si="704"/>
        <v>0</v>
      </c>
      <c r="AL260" s="263"/>
      <c r="AM260" s="263"/>
      <c r="AN260" s="410">
        <f t="shared" si="705"/>
        <v>0</v>
      </c>
      <c r="AO260" s="263"/>
      <c r="AP260" s="263"/>
      <c r="AQ260" s="410">
        <f t="shared" si="706"/>
        <v>0</v>
      </c>
      <c r="AR260" s="263"/>
      <c r="AS260" s="263"/>
      <c r="AT260" s="262">
        <f t="shared" si="707"/>
        <v>0</v>
      </c>
      <c r="AU260" s="410">
        <f t="shared" si="708"/>
        <v>0</v>
      </c>
      <c r="AV260" s="263"/>
      <c r="AW260" s="263"/>
      <c r="AX260" s="410">
        <f t="shared" si="691"/>
        <v>0</v>
      </c>
      <c r="AY260" s="263"/>
      <c r="AZ260" s="263"/>
      <c r="BA260" s="262">
        <f t="shared" si="709"/>
        <v>0</v>
      </c>
      <c r="BB260" s="410">
        <f t="shared" si="710"/>
        <v>0</v>
      </c>
      <c r="BC260" s="263"/>
      <c r="BD260" s="263"/>
    </row>
    <row r="261" spans="1:56" ht="16.5" outlineLevel="1">
      <c r="A261" s="183"/>
      <c r="B261" s="26"/>
      <c r="D261" s="28" t="s">
        <v>552</v>
      </c>
      <c r="E261" s="48" t="s">
        <v>175</v>
      </c>
      <c r="F261" s="49"/>
      <c r="G261" s="185"/>
      <c r="H261" s="260">
        <f t="shared" si="692"/>
        <v>31000</v>
      </c>
      <c r="I261" s="424">
        <f t="shared" si="711"/>
        <v>0</v>
      </c>
      <c r="J261" s="263"/>
      <c r="K261" s="413"/>
      <c r="L261" s="262">
        <f t="shared" si="693"/>
        <v>0</v>
      </c>
      <c r="M261" s="410">
        <f t="shared" si="694"/>
        <v>0</v>
      </c>
      <c r="N261" s="263"/>
      <c r="O261" s="263"/>
      <c r="P261" s="410">
        <f t="shared" si="695"/>
        <v>0</v>
      </c>
      <c r="Q261" s="263"/>
      <c r="R261" s="263"/>
      <c r="S261" s="410">
        <f t="shared" si="696"/>
        <v>0</v>
      </c>
      <c r="T261" s="263"/>
      <c r="U261" s="263"/>
      <c r="V261" s="410">
        <f t="shared" si="697"/>
        <v>0</v>
      </c>
      <c r="W261" s="263"/>
      <c r="X261" s="263"/>
      <c r="Y261" s="410">
        <f t="shared" si="698"/>
        <v>0</v>
      </c>
      <c r="Z261" s="263"/>
      <c r="AA261" s="263"/>
      <c r="AB261" s="262">
        <f t="shared" si="699"/>
        <v>0</v>
      </c>
      <c r="AC261" s="410">
        <f t="shared" si="700"/>
        <v>0</v>
      </c>
      <c r="AD261" s="263"/>
      <c r="AE261" s="263"/>
      <c r="AF261" s="262">
        <f t="shared" si="701"/>
        <v>0</v>
      </c>
      <c r="AG261" s="410">
        <f t="shared" si="702"/>
        <v>0</v>
      </c>
      <c r="AH261" s="263"/>
      <c r="AI261" s="263"/>
      <c r="AJ261" s="262">
        <f t="shared" si="703"/>
        <v>0</v>
      </c>
      <c r="AK261" s="410">
        <f t="shared" si="704"/>
        <v>0</v>
      </c>
      <c r="AL261" s="263"/>
      <c r="AM261" s="263"/>
      <c r="AN261" s="410">
        <f t="shared" si="705"/>
        <v>0</v>
      </c>
      <c r="AO261" s="263"/>
      <c r="AP261" s="263"/>
      <c r="AQ261" s="410">
        <f t="shared" si="706"/>
        <v>0</v>
      </c>
      <c r="AR261" s="263"/>
      <c r="AS261" s="263"/>
      <c r="AT261" s="262">
        <f t="shared" si="707"/>
        <v>31000</v>
      </c>
      <c r="AU261" s="410">
        <f t="shared" si="708"/>
        <v>1000</v>
      </c>
      <c r="AV261" s="263">
        <v>1000</v>
      </c>
      <c r="AW261" s="263"/>
      <c r="AX261" s="410">
        <f t="shared" si="691"/>
        <v>30000</v>
      </c>
      <c r="AY261" s="263">
        <v>30000</v>
      </c>
      <c r="AZ261" s="263"/>
      <c r="BA261" s="262">
        <f t="shared" si="709"/>
        <v>0</v>
      </c>
      <c r="BB261" s="410">
        <f t="shared" si="710"/>
        <v>0</v>
      </c>
      <c r="BC261" s="263"/>
      <c r="BD261" s="263"/>
    </row>
    <row r="262" spans="1:56" ht="16.5" outlineLevel="1">
      <c r="A262" s="183"/>
      <c r="B262" s="26"/>
      <c r="D262" s="28" t="s">
        <v>553</v>
      </c>
      <c r="E262" s="48" t="s">
        <v>169</v>
      </c>
      <c r="F262" s="49"/>
      <c r="G262" s="185"/>
      <c r="H262" s="260">
        <f t="shared" si="692"/>
        <v>1066000</v>
      </c>
      <c r="I262" s="424">
        <f t="shared" si="711"/>
        <v>0</v>
      </c>
      <c r="J262" s="263"/>
      <c r="K262" s="413"/>
      <c r="L262" s="262">
        <f t="shared" si="693"/>
        <v>463000</v>
      </c>
      <c r="M262" s="410">
        <f t="shared" si="694"/>
        <v>103000</v>
      </c>
      <c r="N262" s="263">
        <v>103000</v>
      </c>
      <c r="O262" s="263"/>
      <c r="P262" s="410">
        <f t="shared" si="695"/>
        <v>96000</v>
      </c>
      <c r="Q262" s="263">
        <v>96000</v>
      </c>
      <c r="R262" s="263"/>
      <c r="S262" s="410">
        <f t="shared" si="696"/>
        <v>86000</v>
      </c>
      <c r="T262" s="263">
        <v>86000</v>
      </c>
      <c r="U262" s="263"/>
      <c r="V262" s="410">
        <f t="shared" si="697"/>
        <v>99000</v>
      </c>
      <c r="W262" s="263">
        <v>99000</v>
      </c>
      <c r="X262" s="263"/>
      <c r="Y262" s="410">
        <f t="shared" si="698"/>
        <v>79000</v>
      </c>
      <c r="Z262" s="263">
        <v>79000</v>
      </c>
      <c r="AA262" s="263"/>
      <c r="AB262" s="262">
        <f t="shared" si="699"/>
        <v>10000</v>
      </c>
      <c r="AC262" s="410">
        <f t="shared" si="700"/>
        <v>10000</v>
      </c>
      <c r="AD262" s="263">
        <v>10000</v>
      </c>
      <c r="AE262" s="263"/>
      <c r="AF262" s="262">
        <f t="shared" si="701"/>
        <v>0</v>
      </c>
      <c r="AG262" s="410">
        <f t="shared" si="702"/>
        <v>0</v>
      </c>
      <c r="AH262" s="263"/>
      <c r="AI262" s="263"/>
      <c r="AJ262" s="262">
        <f t="shared" si="703"/>
        <v>0</v>
      </c>
      <c r="AK262" s="410">
        <f t="shared" si="704"/>
        <v>0</v>
      </c>
      <c r="AL262" s="263"/>
      <c r="AM262" s="263"/>
      <c r="AN262" s="410">
        <f t="shared" si="705"/>
        <v>0</v>
      </c>
      <c r="AO262" s="263"/>
      <c r="AP262" s="263"/>
      <c r="AQ262" s="410">
        <f t="shared" si="706"/>
        <v>0</v>
      </c>
      <c r="AR262" s="263"/>
      <c r="AS262" s="263"/>
      <c r="AT262" s="262">
        <f t="shared" si="707"/>
        <v>504000</v>
      </c>
      <c r="AU262" s="410">
        <f t="shared" si="708"/>
        <v>146000</v>
      </c>
      <c r="AV262" s="263">
        <v>146000</v>
      </c>
      <c r="AW262" s="263"/>
      <c r="AX262" s="410">
        <f t="shared" ref="AX262:AX325" si="905">SUM(AY262:AZ262)</f>
        <v>358000</v>
      </c>
      <c r="AY262" s="263">
        <v>358000</v>
      </c>
      <c r="AZ262" s="263"/>
      <c r="BA262" s="262">
        <f t="shared" si="709"/>
        <v>89000</v>
      </c>
      <c r="BB262" s="410">
        <f t="shared" si="710"/>
        <v>89000</v>
      </c>
      <c r="BC262" s="263">
        <v>89000</v>
      </c>
      <c r="BD262" s="263"/>
    </row>
    <row r="263" spans="1:56" ht="16.5" outlineLevel="1">
      <c r="A263" s="183"/>
      <c r="B263" s="26"/>
      <c r="D263" s="28" t="s">
        <v>554</v>
      </c>
      <c r="E263" s="48" t="s">
        <v>171</v>
      </c>
      <c r="F263" s="49"/>
      <c r="G263" s="185"/>
      <c r="H263" s="260">
        <f t="shared" ref="H263:H326" si="906">SUM(I263,L263,AF263,AJ263,AT263,BA263,AB263)</f>
        <v>44000</v>
      </c>
      <c r="I263" s="424">
        <f t="shared" si="711"/>
        <v>0</v>
      </c>
      <c r="J263" s="265">
        <f>SUM(J264:J266)</f>
        <v>0</v>
      </c>
      <c r="K263" s="265">
        <f>SUM(K264:K266)</f>
        <v>0</v>
      </c>
      <c r="L263" s="262">
        <f t="shared" ref="L263:L326" si="907">SUM(M263,P263,S263,V263,Y263)</f>
        <v>0</v>
      </c>
      <c r="M263" s="410">
        <f t="shared" ref="M263:M326" si="908">SUM(N263:O263)</f>
        <v>0</v>
      </c>
      <c r="N263" s="415">
        <f t="shared" ref="N263:O263" si="909">SUM(N264:N266)</f>
        <v>0</v>
      </c>
      <c r="O263" s="415">
        <f t="shared" si="909"/>
        <v>0</v>
      </c>
      <c r="P263" s="410">
        <f t="shared" ref="P263:P326" si="910">SUM(Q263:R263)</f>
        <v>0</v>
      </c>
      <c r="Q263" s="415">
        <f t="shared" ref="Q263" si="911">SUM(Q264:Q266)</f>
        <v>0</v>
      </c>
      <c r="R263" s="415">
        <f t="shared" ref="R263" si="912">SUM(R264:R266)</f>
        <v>0</v>
      </c>
      <c r="S263" s="410">
        <f t="shared" ref="S263:S326" si="913">SUM(T263:U263)</f>
        <v>0</v>
      </c>
      <c r="T263" s="415">
        <f t="shared" ref="T263" si="914">SUM(T264:T266)</f>
        <v>0</v>
      </c>
      <c r="U263" s="415">
        <f t="shared" ref="U263" si="915">SUM(U264:U266)</f>
        <v>0</v>
      </c>
      <c r="V263" s="410">
        <f t="shared" ref="V263:V326" si="916">SUM(W263:X263)</f>
        <v>0</v>
      </c>
      <c r="W263" s="415">
        <f t="shared" ref="W263" si="917">SUM(W264:W266)</f>
        <v>0</v>
      </c>
      <c r="X263" s="415">
        <f t="shared" ref="X263" si="918">SUM(X264:X266)</f>
        <v>0</v>
      </c>
      <c r="Y263" s="410">
        <f t="shared" ref="Y263:Y326" si="919">SUM(Z263:AA263)</f>
        <v>0</v>
      </c>
      <c r="Z263" s="415">
        <f t="shared" ref="Z263" si="920">SUM(Z264:Z266)</f>
        <v>0</v>
      </c>
      <c r="AA263" s="415">
        <f t="shared" ref="AA263" si="921">SUM(AA264:AA266)</f>
        <v>0</v>
      </c>
      <c r="AB263" s="262">
        <f t="shared" ref="AB263:AB326" si="922">SUM(AC263)</f>
        <v>0</v>
      </c>
      <c r="AC263" s="410">
        <f t="shared" ref="AC263:AC326" si="923">SUM(AD263:AE263)</f>
        <v>0</v>
      </c>
      <c r="AD263" s="415">
        <f t="shared" ref="AD263:AE263" si="924">SUM(AD264:AD266)</f>
        <v>0</v>
      </c>
      <c r="AE263" s="415">
        <f t="shared" si="924"/>
        <v>0</v>
      </c>
      <c r="AF263" s="262">
        <f t="shared" ref="AF263:AF326" si="925">SUM(AG263)</f>
        <v>0</v>
      </c>
      <c r="AG263" s="410">
        <f t="shared" ref="AG263:AG326" si="926">SUM(AH263:AI263)</f>
        <v>0</v>
      </c>
      <c r="AH263" s="415">
        <f t="shared" ref="AH263" si="927">SUM(AH264:AH266)</f>
        <v>0</v>
      </c>
      <c r="AI263" s="415">
        <f t="shared" ref="AI263" si="928">SUM(AI264:AI266)</f>
        <v>0</v>
      </c>
      <c r="AJ263" s="262">
        <f t="shared" ref="AJ263:AJ326" si="929">SUM(AK263,AQ263,AN263)</f>
        <v>0</v>
      </c>
      <c r="AK263" s="410">
        <f t="shared" ref="AK263:AK326" si="930">SUM(AL263:AM263)</f>
        <v>0</v>
      </c>
      <c r="AL263" s="415">
        <f t="shared" ref="AL263" si="931">SUM(AL264:AL266)</f>
        <v>0</v>
      </c>
      <c r="AM263" s="415">
        <f t="shared" ref="AM263" si="932">SUM(AM264:AM266)</f>
        <v>0</v>
      </c>
      <c r="AN263" s="410">
        <f t="shared" ref="AN263:AN326" si="933">SUM(AO263:AP263)</f>
        <v>0</v>
      </c>
      <c r="AO263" s="415">
        <f t="shared" ref="AO263" si="934">SUM(AO264:AO266)</f>
        <v>0</v>
      </c>
      <c r="AP263" s="415">
        <f t="shared" ref="AP263" si="935">SUM(AP264:AP266)</f>
        <v>0</v>
      </c>
      <c r="AQ263" s="410">
        <f t="shared" ref="AQ263:AQ326" si="936">SUM(AR263:AS263)</f>
        <v>0</v>
      </c>
      <c r="AR263" s="415">
        <f t="shared" ref="AR263" si="937">SUM(AR264:AR266)</f>
        <v>0</v>
      </c>
      <c r="AS263" s="415">
        <f t="shared" ref="AS263" si="938">SUM(AS264:AS266)</f>
        <v>0</v>
      </c>
      <c r="AT263" s="262">
        <f t="shared" ref="AT263:AT326" si="939">SUM(AU263,AX263)</f>
        <v>44000</v>
      </c>
      <c r="AU263" s="410">
        <f t="shared" ref="AU263:AU326" si="940">SUM(AV263:AW263)</f>
        <v>40000</v>
      </c>
      <c r="AV263" s="415">
        <f t="shared" ref="AV263" si="941">SUM(AV264:AV266)</f>
        <v>40000</v>
      </c>
      <c r="AW263" s="415">
        <f t="shared" ref="AW263" si="942">SUM(AW264:AW266)</f>
        <v>0</v>
      </c>
      <c r="AX263" s="410">
        <f t="shared" si="905"/>
        <v>4000</v>
      </c>
      <c r="AY263" s="415">
        <f t="shared" ref="AY263" si="943">SUM(AY264:AY266)</f>
        <v>4000</v>
      </c>
      <c r="AZ263" s="415">
        <f t="shared" ref="AZ263" si="944">SUM(AZ264:AZ266)</f>
        <v>0</v>
      </c>
      <c r="BA263" s="262">
        <f t="shared" ref="BA263:BA326" si="945">SUM(BB263)</f>
        <v>0</v>
      </c>
      <c r="BB263" s="410">
        <f t="shared" ref="BB263:BB326" si="946">SUM(BC263:BD263)</f>
        <v>0</v>
      </c>
      <c r="BC263" s="415">
        <f t="shared" ref="BC263" si="947">SUM(BC264:BC266)</f>
        <v>0</v>
      </c>
      <c r="BD263" s="415">
        <f t="shared" ref="BD263" si="948">SUM(BD264:BD266)</f>
        <v>0</v>
      </c>
    </row>
    <row r="264" spans="1:56" ht="16.5" outlineLevel="3">
      <c r="A264" s="183"/>
      <c r="B264" s="26"/>
      <c r="D264" s="25"/>
      <c r="E264" s="184"/>
      <c r="F264" s="192" t="s">
        <v>778</v>
      </c>
      <c r="G264" s="44" t="s">
        <v>899</v>
      </c>
      <c r="H264" s="260">
        <f t="shared" si="906"/>
        <v>0</v>
      </c>
      <c r="I264" s="408">
        <f t="shared" ref="I264:I327" si="949">SUM(J264:K264)</f>
        <v>0</v>
      </c>
      <c r="J264" s="263"/>
      <c r="K264" s="413"/>
      <c r="L264" s="262">
        <f t="shared" si="907"/>
        <v>0</v>
      </c>
      <c r="M264" s="410">
        <f t="shared" si="908"/>
        <v>0</v>
      </c>
      <c r="N264" s="263"/>
      <c r="O264" s="263"/>
      <c r="P264" s="410">
        <f t="shared" si="910"/>
        <v>0</v>
      </c>
      <c r="Q264" s="263"/>
      <c r="R264" s="263"/>
      <c r="S264" s="410">
        <f t="shared" si="913"/>
        <v>0</v>
      </c>
      <c r="T264" s="263"/>
      <c r="U264" s="263"/>
      <c r="V264" s="410">
        <f t="shared" si="916"/>
        <v>0</v>
      </c>
      <c r="W264" s="263"/>
      <c r="X264" s="263"/>
      <c r="Y264" s="410">
        <f t="shared" si="919"/>
        <v>0</v>
      </c>
      <c r="Z264" s="263"/>
      <c r="AA264" s="263"/>
      <c r="AB264" s="262">
        <f t="shared" si="922"/>
        <v>0</v>
      </c>
      <c r="AC264" s="410">
        <f t="shared" si="923"/>
        <v>0</v>
      </c>
      <c r="AD264" s="263"/>
      <c r="AE264" s="263"/>
      <c r="AF264" s="262">
        <f t="shared" si="925"/>
        <v>0</v>
      </c>
      <c r="AG264" s="410">
        <f t="shared" si="926"/>
        <v>0</v>
      </c>
      <c r="AH264" s="263"/>
      <c r="AI264" s="263"/>
      <c r="AJ264" s="262">
        <f t="shared" si="929"/>
        <v>0</v>
      </c>
      <c r="AK264" s="410">
        <f t="shared" si="930"/>
        <v>0</v>
      </c>
      <c r="AL264" s="263"/>
      <c r="AM264" s="263"/>
      <c r="AN264" s="410">
        <f t="shared" si="933"/>
        <v>0</v>
      </c>
      <c r="AO264" s="263"/>
      <c r="AP264" s="263"/>
      <c r="AQ264" s="410">
        <f t="shared" si="936"/>
        <v>0</v>
      </c>
      <c r="AR264" s="263"/>
      <c r="AS264" s="263"/>
      <c r="AT264" s="262">
        <f t="shared" si="939"/>
        <v>0</v>
      </c>
      <c r="AU264" s="410">
        <f t="shared" si="940"/>
        <v>0</v>
      </c>
      <c r="AV264" s="263"/>
      <c r="AW264" s="263"/>
      <c r="AX264" s="410">
        <f t="shared" si="905"/>
        <v>0</v>
      </c>
      <c r="AY264" s="263"/>
      <c r="AZ264" s="263"/>
      <c r="BA264" s="262">
        <f t="shared" si="945"/>
        <v>0</v>
      </c>
      <c r="BB264" s="410">
        <f t="shared" si="946"/>
        <v>0</v>
      </c>
      <c r="BC264" s="263"/>
      <c r="BD264" s="263"/>
    </row>
    <row r="265" spans="1:56" ht="16.5" outlineLevel="3">
      <c r="A265" s="183"/>
      <c r="B265" s="26"/>
      <c r="D265" s="25"/>
      <c r="E265" s="184"/>
      <c r="F265" s="192" t="s">
        <v>779</v>
      </c>
      <c r="G265" s="44" t="s">
        <v>900</v>
      </c>
      <c r="H265" s="260">
        <f t="shared" si="906"/>
        <v>0</v>
      </c>
      <c r="I265" s="408">
        <f t="shared" si="949"/>
        <v>0</v>
      </c>
      <c r="J265" s="263"/>
      <c r="K265" s="413"/>
      <c r="L265" s="262">
        <f t="shared" si="907"/>
        <v>0</v>
      </c>
      <c r="M265" s="410">
        <f t="shared" si="908"/>
        <v>0</v>
      </c>
      <c r="N265" s="263"/>
      <c r="O265" s="263"/>
      <c r="P265" s="410">
        <f t="shared" si="910"/>
        <v>0</v>
      </c>
      <c r="Q265" s="263"/>
      <c r="R265" s="263"/>
      <c r="S265" s="410">
        <f t="shared" si="913"/>
        <v>0</v>
      </c>
      <c r="T265" s="263"/>
      <c r="U265" s="263"/>
      <c r="V265" s="410">
        <f t="shared" si="916"/>
        <v>0</v>
      </c>
      <c r="W265" s="263"/>
      <c r="X265" s="263"/>
      <c r="Y265" s="410">
        <f t="shared" si="919"/>
        <v>0</v>
      </c>
      <c r="Z265" s="263"/>
      <c r="AA265" s="263"/>
      <c r="AB265" s="262">
        <f t="shared" si="922"/>
        <v>0</v>
      </c>
      <c r="AC265" s="410">
        <f t="shared" si="923"/>
        <v>0</v>
      </c>
      <c r="AD265" s="263"/>
      <c r="AE265" s="263"/>
      <c r="AF265" s="262">
        <f t="shared" si="925"/>
        <v>0</v>
      </c>
      <c r="AG265" s="410">
        <f t="shared" si="926"/>
        <v>0</v>
      </c>
      <c r="AH265" s="263"/>
      <c r="AI265" s="263"/>
      <c r="AJ265" s="262">
        <f t="shared" si="929"/>
        <v>0</v>
      </c>
      <c r="AK265" s="410">
        <f t="shared" si="930"/>
        <v>0</v>
      </c>
      <c r="AL265" s="263"/>
      <c r="AM265" s="263"/>
      <c r="AN265" s="410">
        <f t="shared" si="933"/>
        <v>0</v>
      </c>
      <c r="AO265" s="263"/>
      <c r="AP265" s="263"/>
      <c r="AQ265" s="410">
        <f t="shared" si="936"/>
        <v>0</v>
      </c>
      <c r="AR265" s="263"/>
      <c r="AS265" s="263"/>
      <c r="AT265" s="262">
        <f t="shared" si="939"/>
        <v>0</v>
      </c>
      <c r="AU265" s="410">
        <f t="shared" si="940"/>
        <v>0</v>
      </c>
      <c r="AV265" s="263"/>
      <c r="AW265" s="263"/>
      <c r="AX265" s="410">
        <f t="shared" si="905"/>
        <v>0</v>
      </c>
      <c r="AY265" s="263"/>
      <c r="AZ265" s="263"/>
      <c r="BA265" s="262">
        <f t="shared" si="945"/>
        <v>0</v>
      </c>
      <c r="BB265" s="410">
        <f t="shared" si="946"/>
        <v>0</v>
      </c>
      <c r="BC265" s="263"/>
      <c r="BD265" s="263"/>
    </row>
    <row r="266" spans="1:56" ht="16.5" outlineLevel="3">
      <c r="A266" s="183"/>
      <c r="B266" s="26"/>
      <c r="D266" s="25"/>
      <c r="E266" s="184"/>
      <c r="F266" s="192" t="s">
        <v>781</v>
      </c>
      <c r="G266" s="44" t="s">
        <v>785</v>
      </c>
      <c r="H266" s="260">
        <f t="shared" si="906"/>
        <v>44000</v>
      </c>
      <c r="I266" s="408">
        <f t="shared" si="949"/>
        <v>0</v>
      </c>
      <c r="J266" s="263"/>
      <c r="K266" s="413"/>
      <c r="L266" s="262">
        <f t="shared" si="907"/>
        <v>0</v>
      </c>
      <c r="M266" s="410">
        <f t="shared" si="908"/>
        <v>0</v>
      </c>
      <c r="N266" s="263"/>
      <c r="O266" s="263"/>
      <c r="P266" s="410">
        <f t="shared" si="910"/>
        <v>0</v>
      </c>
      <c r="Q266" s="263"/>
      <c r="R266" s="263"/>
      <c r="S266" s="410">
        <f t="shared" si="913"/>
        <v>0</v>
      </c>
      <c r="T266" s="263"/>
      <c r="U266" s="263"/>
      <c r="V266" s="410">
        <f t="shared" si="916"/>
        <v>0</v>
      </c>
      <c r="W266" s="263"/>
      <c r="X266" s="263"/>
      <c r="Y266" s="410">
        <f t="shared" si="919"/>
        <v>0</v>
      </c>
      <c r="Z266" s="263"/>
      <c r="AA266" s="263"/>
      <c r="AB266" s="262">
        <f t="shared" si="922"/>
        <v>0</v>
      </c>
      <c r="AC266" s="410">
        <f t="shared" si="923"/>
        <v>0</v>
      </c>
      <c r="AD266" s="263"/>
      <c r="AE266" s="263"/>
      <c r="AF266" s="262">
        <f t="shared" si="925"/>
        <v>0</v>
      </c>
      <c r="AG266" s="410">
        <f t="shared" si="926"/>
        <v>0</v>
      </c>
      <c r="AH266" s="263"/>
      <c r="AI266" s="263"/>
      <c r="AJ266" s="262">
        <f t="shared" si="929"/>
        <v>0</v>
      </c>
      <c r="AK266" s="410">
        <f t="shared" si="930"/>
        <v>0</v>
      </c>
      <c r="AL266" s="263"/>
      <c r="AM266" s="263"/>
      <c r="AN266" s="410">
        <f t="shared" si="933"/>
        <v>0</v>
      </c>
      <c r="AO266" s="263"/>
      <c r="AP266" s="263"/>
      <c r="AQ266" s="410">
        <f t="shared" si="936"/>
        <v>0</v>
      </c>
      <c r="AR266" s="263"/>
      <c r="AS266" s="263"/>
      <c r="AT266" s="262">
        <f t="shared" si="939"/>
        <v>44000</v>
      </c>
      <c r="AU266" s="410">
        <f t="shared" si="940"/>
        <v>40000</v>
      </c>
      <c r="AV266" s="263">
        <v>40000</v>
      </c>
      <c r="AW266" s="263"/>
      <c r="AX266" s="410">
        <f t="shared" si="905"/>
        <v>4000</v>
      </c>
      <c r="AY266" s="263">
        <v>4000</v>
      </c>
      <c r="AZ266" s="263"/>
      <c r="BA266" s="262">
        <f t="shared" si="945"/>
        <v>0</v>
      </c>
      <c r="BB266" s="410">
        <f t="shared" si="946"/>
        <v>0</v>
      </c>
      <c r="BC266" s="263"/>
      <c r="BD266" s="263"/>
    </row>
    <row r="267" spans="1:56" ht="16.5" outlineLevel="1">
      <c r="A267" s="183"/>
      <c r="B267" s="26"/>
      <c r="D267" s="28" t="s">
        <v>555</v>
      </c>
      <c r="E267" s="48" t="s">
        <v>172</v>
      </c>
      <c r="F267" s="49"/>
      <c r="G267" s="185"/>
      <c r="H267" s="260">
        <f t="shared" si="906"/>
        <v>461000</v>
      </c>
      <c r="I267" s="424">
        <f t="shared" si="949"/>
        <v>0</v>
      </c>
      <c r="J267" s="265">
        <f>SUM(J268:J270)</f>
        <v>0</v>
      </c>
      <c r="K267" s="265">
        <f>SUM(K268:K270)</f>
        <v>0</v>
      </c>
      <c r="L267" s="262">
        <f t="shared" si="907"/>
        <v>183000</v>
      </c>
      <c r="M267" s="410">
        <f t="shared" si="908"/>
        <v>31000</v>
      </c>
      <c r="N267" s="415">
        <f t="shared" ref="N267:O267" si="950">SUM(N268:N270)</f>
        <v>31000</v>
      </c>
      <c r="O267" s="415">
        <f t="shared" si="950"/>
        <v>0</v>
      </c>
      <c r="P267" s="410">
        <f t="shared" si="910"/>
        <v>40000</v>
      </c>
      <c r="Q267" s="415">
        <f t="shared" ref="Q267" si="951">SUM(Q268:Q270)</f>
        <v>40000</v>
      </c>
      <c r="R267" s="415">
        <f t="shared" ref="R267" si="952">SUM(R268:R270)</f>
        <v>0</v>
      </c>
      <c r="S267" s="410">
        <f t="shared" si="913"/>
        <v>48000</v>
      </c>
      <c r="T267" s="415">
        <f t="shared" ref="T267" si="953">SUM(T268:T270)</f>
        <v>48000</v>
      </c>
      <c r="U267" s="415">
        <f t="shared" ref="U267" si="954">SUM(U268:U270)</f>
        <v>0</v>
      </c>
      <c r="V267" s="410">
        <f t="shared" si="916"/>
        <v>24000</v>
      </c>
      <c r="W267" s="415">
        <f t="shared" ref="W267" si="955">SUM(W268:W270)</f>
        <v>24000</v>
      </c>
      <c r="X267" s="415">
        <f t="shared" ref="X267" si="956">SUM(X268:X270)</f>
        <v>0</v>
      </c>
      <c r="Y267" s="410">
        <f t="shared" si="919"/>
        <v>40000</v>
      </c>
      <c r="Z267" s="415">
        <f t="shared" ref="Z267" si="957">SUM(Z268:Z270)</f>
        <v>40000</v>
      </c>
      <c r="AA267" s="415">
        <f t="shared" ref="AA267" si="958">SUM(AA268:AA270)</f>
        <v>0</v>
      </c>
      <c r="AB267" s="262">
        <f t="shared" si="922"/>
        <v>0</v>
      </c>
      <c r="AC267" s="410">
        <f t="shared" si="923"/>
        <v>0</v>
      </c>
      <c r="AD267" s="415">
        <f t="shared" ref="AD267:AE267" si="959">SUM(AD268:AD270)</f>
        <v>0</v>
      </c>
      <c r="AE267" s="415">
        <f t="shared" si="959"/>
        <v>0</v>
      </c>
      <c r="AF267" s="262">
        <f t="shared" si="925"/>
        <v>44000</v>
      </c>
      <c r="AG267" s="410">
        <f t="shared" si="926"/>
        <v>44000</v>
      </c>
      <c r="AH267" s="415">
        <f t="shared" ref="AH267" si="960">SUM(AH268:AH270)</f>
        <v>44000</v>
      </c>
      <c r="AI267" s="415">
        <f t="shared" ref="AI267" si="961">SUM(AI268:AI270)</f>
        <v>0</v>
      </c>
      <c r="AJ267" s="262">
        <f t="shared" si="929"/>
        <v>74000</v>
      </c>
      <c r="AK267" s="410">
        <f t="shared" si="930"/>
        <v>32000</v>
      </c>
      <c r="AL267" s="415">
        <f t="shared" ref="AL267" si="962">SUM(AL268:AL270)</f>
        <v>32000</v>
      </c>
      <c r="AM267" s="415">
        <f t="shared" ref="AM267" si="963">SUM(AM268:AM270)</f>
        <v>0</v>
      </c>
      <c r="AN267" s="410">
        <f t="shared" si="933"/>
        <v>24000</v>
      </c>
      <c r="AO267" s="415">
        <f t="shared" ref="AO267" si="964">SUM(AO268:AO270)</f>
        <v>24000</v>
      </c>
      <c r="AP267" s="415">
        <f t="shared" ref="AP267" si="965">SUM(AP268:AP270)</f>
        <v>0</v>
      </c>
      <c r="AQ267" s="410">
        <f t="shared" si="936"/>
        <v>18000</v>
      </c>
      <c r="AR267" s="415">
        <f t="shared" ref="AR267" si="966">SUM(AR268:AR270)</f>
        <v>18000</v>
      </c>
      <c r="AS267" s="415">
        <f t="shared" ref="AS267" si="967">SUM(AS268:AS270)</f>
        <v>0</v>
      </c>
      <c r="AT267" s="262">
        <f t="shared" si="939"/>
        <v>114000</v>
      </c>
      <c r="AU267" s="410">
        <f t="shared" si="940"/>
        <v>18000</v>
      </c>
      <c r="AV267" s="415">
        <f t="shared" ref="AV267" si="968">SUM(AV268:AV270)</f>
        <v>18000</v>
      </c>
      <c r="AW267" s="415">
        <f t="shared" ref="AW267" si="969">SUM(AW268:AW270)</f>
        <v>0</v>
      </c>
      <c r="AX267" s="410">
        <f t="shared" si="905"/>
        <v>96000</v>
      </c>
      <c r="AY267" s="415">
        <f t="shared" ref="AY267" si="970">SUM(AY268:AY270)</f>
        <v>96000</v>
      </c>
      <c r="AZ267" s="415">
        <f t="shared" ref="AZ267" si="971">SUM(AZ268:AZ270)</f>
        <v>0</v>
      </c>
      <c r="BA267" s="262">
        <f t="shared" si="945"/>
        <v>46000</v>
      </c>
      <c r="BB267" s="410">
        <f t="shared" si="946"/>
        <v>46000</v>
      </c>
      <c r="BC267" s="415">
        <f t="shared" ref="BC267" si="972">SUM(BC268:BC270)</f>
        <v>46000</v>
      </c>
      <c r="BD267" s="415">
        <f t="shared" ref="BD267" si="973">SUM(BD268:BD270)</f>
        <v>0</v>
      </c>
    </row>
    <row r="268" spans="1:56" ht="16.5" outlineLevel="3">
      <c r="A268" s="183"/>
      <c r="B268" s="26"/>
      <c r="D268" s="25"/>
      <c r="E268" s="184"/>
      <c r="F268" s="192" t="s">
        <v>778</v>
      </c>
      <c r="G268" s="44" t="s">
        <v>901</v>
      </c>
      <c r="H268" s="260">
        <f t="shared" si="906"/>
        <v>368000</v>
      </c>
      <c r="I268" s="408">
        <f t="shared" si="949"/>
        <v>0</v>
      </c>
      <c r="J268" s="263"/>
      <c r="K268" s="413"/>
      <c r="L268" s="262">
        <f t="shared" si="907"/>
        <v>150000</v>
      </c>
      <c r="M268" s="410">
        <f t="shared" si="908"/>
        <v>27000</v>
      </c>
      <c r="N268" s="263">
        <v>27000</v>
      </c>
      <c r="O268" s="263"/>
      <c r="P268" s="410">
        <f t="shared" si="910"/>
        <v>33000</v>
      </c>
      <c r="Q268" s="263">
        <v>33000</v>
      </c>
      <c r="R268" s="263"/>
      <c r="S268" s="410">
        <f t="shared" si="913"/>
        <v>40000</v>
      </c>
      <c r="T268" s="263">
        <v>40000</v>
      </c>
      <c r="U268" s="263"/>
      <c r="V268" s="410">
        <f t="shared" si="916"/>
        <v>18000</v>
      </c>
      <c r="W268" s="263">
        <v>18000</v>
      </c>
      <c r="X268" s="263"/>
      <c r="Y268" s="410">
        <f t="shared" si="919"/>
        <v>32000</v>
      </c>
      <c r="Z268" s="263">
        <v>32000</v>
      </c>
      <c r="AA268" s="263"/>
      <c r="AB268" s="262">
        <f t="shared" si="922"/>
        <v>0</v>
      </c>
      <c r="AC268" s="410">
        <f t="shared" si="923"/>
        <v>0</v>
      </c>
      <c r="AD268" s="263"/>
      <c r="AE268" s="263"/>
      <c r="AF268" s="262">
        <f t="shared" si="925"/>
        <v>41000</v>
      </c>
      <c r="AG268" s="410">
        <f t="shared" si="926"/>
        <v>41000</v>
      </c>
      <c r="AH268" s="263">
        <v>41000</v>
      </c>
      <c r="AI268" s="263"/>
      <c r="AJ268" s="262">
        <f t="shared" si="929"/>
        <v>60000</v>
      </c>
      <c r="AK268" s="410">
        <f t="shared" si="930"/>
        <v>28000</v>
      </c>
      <c r="AL268" s="263">
        <v>28000</v>
      </c>
      <c r="AM268" s="263"/>
      <c r="AN268" s="410">
        <f t="shared" si="933"/>
        <v>18000</v>
      </c>
      <c r="AO268" s="263">
        <v>18000</v>
      </c>
      <c r="AP268" s="263"/>
      <c r="AQ268" s="410">
        <f t="shared" si="936"/>
        <v>14000</v>
      </c>
      <c r="AR268" s="263">
        <v>14000</v>
      </c>
      <c r="AS268" s="263"/>
      <c r="AT268" s="262">
        <f t="shared" si="939"/>
        <v>77000</v>
      </c>
      <c r="AU268" s="410">
        <f t="shared" si="940"/>
        <v>12000</v>
      </c>
      <c r="AV268" s="263">
        <v>12000</v>
      </c>
      <c r="AW268" s="263"/>
      <c r="AX268" s="410">
        <f t="shared" si="905"/>
        <v>65000</v>
      </c>
      <c r="AY268" s="263">
        <v>65000</v>
      </c>
      <c r="AZ268" s="263"/>
      <c r="BA268" s="262">
        <f t="shared" si="945"/>
        <v>40000</v>
      </c>
      <c r="BB268" s="410">
        <f t="shared" si="946"/>
        <v>40000</v>
      </c>
      <c r="BC268" s="263">
        <v>40000</v>
      </c>
      <c r="BD268" s="263"/>
    </row>
    <row r="269" spans="1:56" ht="16.5" outlineLevel="3">
      <c r="A269" s="183"/>
      <c r="B269" s="26"/>
      <c r="D269" s="25"/>
      <c r="E269" s="184"/>
      <c r="F269" s="192" t="s">
        <v>779</v>
      </c>
      <c r="G269" s="44" t="s">
        <v>902</v>
      </c>
      <c r="H269" s="260">
        <f t="shared" si="906"/>
        <v>93000</v>
      </c>
      <c r="I269" s="408">
        <f t="shared" si="949"/>
        <v>0</v>
      </c>
      <c r="J269" s="263"/>
      <c r="K269" s="413"/>
      <c r="L269" s="262">
        <f t="shared" si="907"/>
        <v>33000</v>
      </c>
      <c r="M269" s="410">
        <f t="shared" si="908"/>
        <v>4000</v>
      </c>
      <c r="N269" s="263">
        <v>4000</v>
      </c>
      <c r="O269" s="263"/>
      <c r="P269" s="410">
        <f t="shared" si="910"/>
        <v>7000</v>
      </c>
      <c r="Q269" s="263">
        <v>7000</v>
      </c>
      <c r="R269" s="263"/>
      <c r="S269" s="410">
        <f t="shared" si="913"/>
        <v>8000</v>
      </c>
      <c r="T269" s="263">
        <v>8000</v>
      </c>
      <c r="U269" s="263"/>
      <c r="V269" s="410">
        <f t="shared" si="916"/>
        <v>6000</v>
      </c>
      <c r="W269" s="263">
        <v>6000</v>
      </c>
      <c r="X269" s="263"/>
      <c r="Y269" s="410">
        <f t="shared" si="919"/>
        <v>8000</v>
      </c>
      <c r="Z269" s="263">
        <v>8000</v>
      </c>
      <c r="AA269" s="263"/>
      <c r="AB269" s="262">
        <f t="shared" si="922"/>
        <v>0</v>
      </c>
      <c r="AC269" s="410">
        <f t="shared" si="923"/>
        <v>0</v>
      </c>
      <c r="AD269" s="263"/>
      <c r="AE269" s="263"/>
      <c r="AF269" s="262">
        <f t="shared" si="925"/>
        <v>3000</v>
      </c>
      <c r="AG269" s="410">
        <f t="shared" si="926"/>
        <v>3000</v>
      </c>
      <c r="AH269" s="263">
        <v>3000</v>
      </c>
      <c r="AI269" s="263"/>
      <c r="AJ269" s="262">
        <f t="shared" si="929"/>
        <v>14000</v>
      </c>
      <c r="AK269" s="410">
        <f t="shared" si="930"/>
        <v>4000</v>
      </c>
      <c r="AL269" s="263">
        <v>4000</v>
      </c>
      <c r="AM269" s="263"/>
      <c r="AN269" s="410">
        <f t="shared" si="933"/>
        <v>6000</v>
      </c>
      <c r="AO269" s="263">
        <v>6000</v>
      </c>
      <c r="AP269" s="263"/>
      <c r="AQ269" s="410">
        <f t="shared" si="936"/>
        <v>4000</v>
      </c>
      <c r="AR269" s="263">
        <v>4000</v>
      </c>
      <c r="AS269" s="263"/>
      <c r="AT269" s="262">
        <f t="shared" si="939"/>
        <v>37000</v>
      </c>
      <c r="AU269" s="410">
        <f t="shared" si="940"/>
        <v>6000</v>
      </c>
      <c r="AV269" s="263">
        <v>6000</v>
      </c>
      <c r="AW269" s="263"/>
      <c r="AX269" s="410">
        <f t="shared" si="905"/>
        <v>31000</v>
      </c>
      <c r="AY269" s="263">
        <v>31000</v>
      </c>
      <c r="AZ269" s="263"/>
      <c r="BA269" s="262">
        <f t="shared" si="945"/>
        <v>6000</v>
      </c>
      <c r="BB269" s="410">
        <f t="shared" si="946"/>
        <v>6000</v>
      </c>
      <c r="BC269" s="263">
        <v>6000</v>
      </c>
      <c r="BD269" s="263"/>
    </row>
    <row r="270" spans="1:56" ht="16.5" outlineLevel="3">
      <c r="A270" s="183"/>
      <c r="B270" s="26"/>
      <c r="D270" s="25"/>
      <c r="E270" s="184"/>
      <c r="F270" s="192" t="s">
        <v>781</v>
      </c>
      <c r="G270" s="44" t="s">
        <v>903</v>
      </c>
      <c r="H270" s="260">
        <f t="shared" si="906"/>
        <v>0</v>
      </c>
      <c r="I270" s="408">
        <f t="shared" si="949"/>
        <v>0</v>
      </c>
      <c r="J270" s="263"/>
      <c r="K270" s="413"/>
      <c r="L270" s="262">
        <f t="shared" si="907"/>
        <v>0</v>
      </c>
      <c r="M270" s="410">
        <f t="shared" si="908"/>
        <v>0</v>
      </c>
      <c r="N270" s="263"/>
      <c r="O270" s="263"/>
      <c r="P270" s="410">
        <f t="shared" si="910"/>
        <v>0</v>
      </c>
      <c r="Q270" s="263"/>
      <c r="R270" s="263"/>
      <c r="S270" s="410">
        <f t="shared" si="913"/>
        <v>0</v>
      </c>
      <c r="T270" s="263"/>
      <c r="U270" s="263"/>
      <c r="V270" s="410">
        <f t="shared" si="916"/>
        <v>0</v>
      </c>
      <c r="W270" s="263"/>
      <c r="X270" s="263"/>
      <c r="Y270" s="410">
        <f t="shared" si="919"/>
        <v>0</v>
      </c>
      <c r="Z270" s="263"/>
      <c r="AA270" s="263"/>
      <c r="AB270" s="262">
        <f t="shared" si="922"/>
        <v>0</v>
      </c>
      <c r="AC270" s="410">
        <f t="shared" si="923"/>
        <v>0</v>
      </c>
      <c r="AD270" s="263"/>
      <c r="AE270" s="263"/>
      <c r="AF270" s="262">
        <f t="shared" si="925"/>
        <v>0</v>
      </c>
      <c r="AG270" s="410">
        <f t="shared" si="926"/>
        <v>0</v>
      </c>
      <c r="AH270" s="263"/>
      <c r="AI270" s="263"/>
      <c r="AJ270" s="262">
        <f t="shared" si="929"/>
        <v>0</v>
      </c>
      <c r="AK270" s="410">
        <f t="shared" si="930"/>
        <v>0</v>
      </c>
      <c r="AL270" s="263"/>
      <c r="AM270" s="263"/>
      <c r="AN270" s="410">
        <f t="shared" si="933"/>
        <v>0</v>
      </c>
      <c r="AO270" s="263"/>
      <c r="AP270" s="263"/>
      <c r="AQ270" s="410">
        <f t="shared" si="936"/>
        <v>0</v>
      </c>
      <c r="AR270" s="263"/>
      <c r="AS270" s="263"/>
      <c r="AT270" s="262">
        <f t="shared" si="939"/>
        <v>0</v>
      </c>
      <c r="AU270" s="410">
        <f t="shared" si="940"/>
        <v>0</v>
      </c>
      <c r="AV270" s="263"/>
      <c r="AW270" s="263"/>
      <c r="AX270" s="410">
        <f t="shared" si="905"/>
        <v>0</v>
      </c>
      <c r="AY270" s="263"/>
      <c r="AZ270" s="263"/>
      <c r="BA270" s="262">
        <f t="shared" si="945"/>
        <v>0</v>
      </c>
      <c r="BB270" s="410">
        <f t="shared" si="946"/>
        <v>0</v>
      </c>
      <c r="BC270" s="263"/>
      <c r="BD270" s="263"/>
    </row>
    <row r="271" spans="1:56" ht="16.5" outlineLevel="1">
      <c r="A271" s="183"/>
      <c r="B271" s="24"/>
      <c r="C271" s="193"/>
      <c r="D271" s="28" t="s">
        <v>556</v>
      </c>
      <c r="E271" s="48" t="s">
        <v>633</v>
      </c>
      <c r="F271" s="49"/>
      <c r="G271" s="185"/>
      <c r="H271" s="260">
        <f t="shared" si="906"/>
        <v>386000</v>
      </c>
      <c r="I271" s="424">
        <f t="shared" si="949"/>
        <v>0</v>
      </c>
      <c r="J271" s="263"/>
      <c r="K271" s="413"/>
      <c r="L271" s="262">
        <f t="shared" si="907"/>
        <v>150000</v>
      </c>
      <c r="M271" s="410">
        <f t="shared" si="908"/>
        <v>38000</v>
      </c>
      <c r="N271" s="263">
        <v>38000</v>
      </c>
      <c r="O271" s="263"/>
      <c r="P271" s="410">
        <f t="shared" si="910"/>
        <v>37000</v>
      </c>
      <c r="Q271" s="263">
        <v>37000</v>
      </c>
      <c r="R271" s="263"/>
      <c r="S271" s="410">
        <f t="shared" si="913"/>
        <v>31000</v>
      </c>
      <c r="T271" s="263">
        <v>31000</v>
      </c>
      <c r="U271" s="263"/>
      <c r="V271" s="410">
        <f t="shared" si="916"/>
        <v>20000</v>
      </c>
      <c r="W271" s="263">
        <v>20000</v>
      </c>
      <c r="X271" s="263"/>
      <c r="Y271" s="410">
        <f t="shared" si="919"/>
        <v>24000</v>
      </c>
      <c r="Z271" s="263">
        <v>24000</v>
      </c>
      <c r="AA271" s="263"/>
      <c r="AB271" s="262">
        <f t="shared" si="922"/>
        <v>0</v>
      </c>
      <c r="AC271" s="410">
        <f t="shared" si="923"/>
        <v>0</v>
      </c>
      <c r="AD271" s="263"/>
      <c r="AE271" s="263"/>
      <c r="AF271" s="262">
        <f t="shared" si="925"/>
        <v>27000</v>
      </c>
      <c r="AG271" s="410">
        <f t="shared" si="926"/>
        <v>27000</v>
      </c>
      <c r="AH271" s="263">
        <v>27000</v>
      </c>
      <c r="AI271" s="263"/>
      <c r="AJ271" s="262">
        <f t="shared" si="929"/>
        <v>74000</v>
      </c>
      <c r="AK271" s="410">
        <f t="shared" si="930"/>
        <v>35000</v>
      </c>
      <c r="AL271" s="263">
        <v>35000</v>
      </c>
      <c r="AM271" s="263"/>
      <c r="AN271" s="410">
        <f t="shared" si="933"/>
        <v>15000</v>
      </c>
      <c r="AO271" s="263">
        <v>15000</v>
      </c>
      <c r="AP271" s="263"/>
      <c r="AQ271" s="410">
        <f t="shared" si="936"/>
        <v>24000</v>
      </c>
      <c r="AR271" s="263">
        <v>24000</v>
      </c>
      <c r="AS271" s="263"/>
      <c r="AT271" s="262">
        <f t="shared" si="939"/>
        <v>81000</v>
      </c>
      <c r="AU271" s="410">
        <f t="shared" si="940"/>
        <v>22000</v>
      </c>
      <c r="AV271" s="263">
        <v>22000</v>
      </c>
      <c r="AW271" s="263"/>
      <c r="AX271" s="410">
        <f t="shared" si="905"/>
        <v>59000</v>
      </c>
      <c r="AY271" s="263">
        <v>59000</v>
      </c>
      <c r="AZ271" s="263"/>
      <c r="BA271" s="262">
        <f t="shared" si="945"/>
        <v>54000</v>
      </c>
      <c r="BB271" s="410">
        <f t="shared" si="946"/>
        <v>54000</v>
      </c>
      <c r="BC271" s="263">
        <v>54000</v>
      </c>
      <c r="BD271" s="263"/>
    </row>
    <row r="272" spans="1:56" s="182" customFormat="1" ht="16.5">
      <c r="A272" s="177"/>
      <c r="B272" s="24" t="s">
        <v>557</v>
      </c>
      <c r="C272" s="16" t="s">
        <v>178</v>
      </c>
      <c r="D272" s="19"/>
      <c r="E272" s="189"/>
      <c r="F272" s="190"/>
      <c r="G272" s="189"/>
      <c r="H272" s="260">
        <f t="shared" si="906"/>
        <v>21327000</v>
      </c>
      <c r="I272" s="424">
        <f t="shared" si="949"/>
        <v>728000</v>
      </c>
      <c r="J272" s="264">
        <f>SUM(J273,J283:J285,J290:J292,J296:J298,J302:J304,J307,J311,J314,J326,J329,J332:J335)</f>
        <v>674000</v>
      </c>
      <c r="K272" s="264">
        <f>SUM(K273,K283:K285,K290:K292,K296:K298,K302:K304,K307,K311,K314,K326,K329,K332:K335)</f>
        <v>54000</v>
      </c>
      <c r="L272" s="262">
        <f t="shared" si="907"/>
        <v>6911000</v>
      </c>
      <c r="M272" s="410">
        <f t="shared" si="908"/>
        <v>1387000</v>
      </c>
      <c r="N272" s="412">
        <f t="shared" ref="N272:O272" si="974">SUM(N273,N283:N285,N290:N292,N296:N298,N302:N304,N307,N311,N314,N326,N329,N332:N335)</f>
        <v>1387000</v>
      </c>
      <c r="O272" s="412">
        <f t="shared" si="974"/>
        <v>0</v>
      </c>
      <c r="P272" s="410">
        <f t="shared" si="910"/>
        <v>2648000</v>
      </c>
      <c r="Q272" s="412">
        <f t="shared" ref="Q272" si="975">SUM(Q273,Q283:Q285,Q290:Q292,Q296:Q298,Q302:Q304,Q307,Q311,Q314,Q326,Q329,Q332:Q335)</f>
        <v>2648000</v>
      </c>
      <c r="R272" s="412">
        <f t="shared" ref="R272" si="976">SUM(R273,R283:R285,R290:R292,R296:R298,R302:R304,R307,R311,R314,R326,R329,R332:R335)</f>
        <v>0</v>
      </c>
      <c r="S272" s="410">
        <f t="shared" si="913"/>
        <v>1127000</v>
      </c>
      <c r="T272" s="412">
        <f t="shared" ref="T272" si="977">SUM(T273,T283:T285,T290:T292,T296:T298,T302:T304,T307,T311,T314,T326,T329,T332:T335)</f>
        <v>1127000</v>
      </c>
      <c r="U272" s="412">
        <f t="shared" ref="U272" si="978">SUM(U273,U283:U285,U290:U292,U296:U298,U302:U304,U307,U311,U314,U326,U329,U332:U335)</f>
        <v>0</v>
      </c>
      <c r="V272" s="410">
        <f t="shared" si="916"/>
        <v>1063000</v>
      </c>
      <c r="W272" s="412">
        <f>SUM(W273,W283:W285,W290:W292,W296:W298,W302:W304,W307,W311,W314,W326,W329,W332:W335)</f>
        <v>1063000</v>
      </c>
      <c r="X272" s="412">
        <f t="shared" ref="X272" si="979">SUM(X273,X283:X285,X290:X292,X296:X298,X302:X304,X307,X311,X314,X326,X329,X332:X335)</f>
        <v>0</v>
      </c>
      <c r="Y272" s="410">
        <f t="shared" si="919"/>
        <v>686000</v>
      </c>
      <c r="Z272" s="412">
        <f t="shared" ref="Z272" si="980">SUM(Z273,Z283:Z285,Z290:Z292,Z296:Z298,Z302:Z304,Z307,Z311,Z314,Z326,Z329,Z332:Z335)</f>
        <v>686000</v>
      </c>
      <c r="AA272" s="412">
        <f t="shared" ref="AA272" si="981">SUM(AA273,AA283:AA285,AA290:AA292,AA296:AA298,AA302:AA304,AA307,AA311,AA314,AA326,AA329,AA332:AA335)</f>
        <v>0</v>
      </c>
      <c r="AB272" s="262">
        <f t="shared" si="922"/>
        <v>0</v>
      </c>
      <c r="AC272" s="410">
        <f t="shared" si="923"/>
        <v>0</v>
      </c>
      <c r="AD272" s="412">
        <f t="shared" ref="AD272" si="982">SUM(AD273,AD283:AD285,AD290:AD292,AD296:AD298,AD302:AD304,AD307,AD311,AD314,AD326,AD329,AD332:AD335)</f>
        <v>0</v>
      </c>
      <c r="AE272" s="412">
        <f t="shared" ref="AE272" si="983">SUM(AE273,AE283:AE285,AE290:AE292,AE296:AE298,AE302:AE304,AE307,AE311,AE314,AE326,AE329,AE332:AE335)</f>
        <v>0</v>
      </c>
      <c r="AF272" s="262">
        <f t="shared" si="925"/>
        <v>914000</v>
      </c>
      <c r="AG272" s="410">
        <f t="shared" si="926"/>
        <v>914000</v>
      </c>
      <c r="AH272" s="412">
        <f t="shared" ref="AH272" si="984">SUM(AH273,AH283:AH285,AH290:AH292,AH296:AH298,AH302:AH304,AH307,AH311,AH314,AH326,AH329,AH332:AH335)</f>
        <v>914000</v>
      </c>
      <c r="AI272" s="412">
        <f t="shared" ref="AI272" si="985">SUM(AI273,AI283:AI285,AI290:AI292,AI296:AI298,AI302:AI304,AI307,AI311,AI314,AI326,AI329,AI332:AI335)</f>
        <v>0</v>
      </c>
      <c r="AJ272" s="262">
        <f t="shared" si="929"/>
        <v>7325000</v>
      </c>
      <c r="AK272" s="410">
        <f t="shared" si="930"/>
        <v>2989000</v>
      </c>
      <c r="AL272" s="412">
        <f t="shared" ref="AL272" si="986">SUM(AL273,AL283:AL285,AL290:AL292,AL296:AL298,AL302:AL304,AL307,AL311,AL314,AL326,AL329,AL332:AL335)</f>
        <v>2989000</v>
      </c>
      <c r="AM272" s="412">
        <f t="shared" ref="AM272" si="987">SUM(AM273,AM283:AM285,AM290:AM292,AM296:AM298,AM302:AM304,AM307,AM311,AM314,AM326,AM329,AM332:AM335)</f>
        <v>0</v>
      </c>
      <c r="AN272" s="410">
        <f t="shared" si="933"/>
        <v>2880000</v>
      </c>
      <c r="AO272" s="412">
        <f t="shared" ref="AO272" si="988">SUM(AO273,AO283:AO285,AO290:AO292,AO296:AO298,AO302:AO304,AO307,AO311,AO314,AO326,AO329,AO332:AO335)</f>
        <v>2880000</v>
      </c>
      <c r="AP272" s="412">
        <f t="shared" ref="AP272" si="989">SUM(AP273,AP283:AP285,AP290:AP292,AP296:AP298,AP302:AP304,AP307,AP311,AP314,AP326,AP329,AP332:AP335)</f>
        <v>0</v>
      </c>
      <c r="AQ272" s="410">
        <f t="shared" si="936"/>
        <v>1456000</v>
      </c>
      <c r="AR272" s="412">
        <f t="shared" ref="AR272" si="990">SUM(AR273,AR283:AR285,AR290:AR292,AR296:AR298,AR302:AR304,AR307,AR311,AR314,AR326,AR329,AR332:AR335)</f>
        <v>1456000</v>
      </c>
      <c r="AS272" s="412">
        <f t="shared" ref="AS272" si="991">SUM(AS273,AS283:AS285,AS290:AS292,AS296:AS298,AS302:AS304,AS307,AS311,AS314,AS326,AS329,AS332:AS335)</f>
        <v>0</v>
      </c>
      <c r="AT272" s="262">
        <f t="shared" si="939"/>
        <v>3018000</v>
      </c>
      <c r="AU272" s="410">
        <f t="shared" si="940"/>
        <v>1208000</v>
      </c>
      <c r="AV272" s="412">
        <f t="shared" ref="AV272" si="992">SUM(AV273,AV283:AV285,AV290:AV292,AV296:AV298,AV302:AV304,AV307,AV311,AV314,AV326,AV329,AV332:AV335)</f>
        <v>1208000</v>
      </c>
      <c r="AW272" s="412">
        <f t="shared" ref="AW272" si="993">SUM(AW273,AW283:AW285,AW290:AW292,AW296:AW298,AW302:AW304,AW307,AW311,AW314,AW326,AW329,AW332:AW335)</f>
        <v>0</v>
      </c>
      <c r="AX272" s="410">
        <f t="shared" si="905"/>
        <v>1810000</v>
      </c>
      <c r="AY272" s="412">
        <f t="shared" ref="AY272" si="994">SUM(AY273,AY283:AY285,AY290:AY292,AY296:AY298,AY302:AY304,AY307,AY311,AY314,AY326,AY329,AY332:AY335)</f>
        <v>1810000</v>
      </c>
      <c r="AZ272" s="412">
        <f t="shared" ref="AZ272" si="995">SUM(AZ273,AZ283:AZ285,AZ290:AZ292,AZ296:AZ298,AZ302:AZ304,AZ307,AZ311,AZ314,AZ326,AZ329,AZ332:AZ335)</f>
        <v>0</v>
      </c>
      <c r="BA272" s="262">
        <f t="shared" si="945"/>
        <v>2431000</v>
      </c>
      <c r="BB272" s="410">
        <f t="shared" si="946"/>
        <v>2431000</v>
      </c>
      <c r="BC272" s="412">
        <f t="shared" ref="BC272" si="996">SUM(BC273,BC283:BC285,BC290:BC292,BC296:BC298,BC302:BC304,BC307,BC311,BC314,BC326,BC329,BC332:BC335)</f>
        <v>2431000</v>
      </c>
      <c r="BD272" s="412">
        <f t="shared" ref="BD272" si="997">SUM(BD273,BD283:BD285,BD290:BD292,BD296:BD298,BD302:BD304,BD307,BD311,BD314,BD326,BD329,BD332:BD335)</f>
        <v>0</v>
      </c>
    </row>
    <row r="273" spans="1:56" ht="16.5" outlineLevel="1">
      <c r="A273" s="183"/>
      <c r="B273" s="25"/>
      <c r="C273" s="184"/>
      <c r="D273" s="28" t="s">
        <v>558</v>
      </c>
      <c r="E273" s="48" t="s">
        <v>183</v>
      </c>
      <c r="F273" s="49"/>
      <c r="G273" s="185"/>
      <c r="H273" s="260">
        <f t="shared" si="906"/>
        <v>1539000</v>
      </c>
      <c r="I273" s="424">
        <f t="shared" si="949"/>
        <v>33000</v>
      </c>
      <c r="J273" s="265">
        <f>SUM(J274:J282)</f>
        <v>33000</v>
      </c>
      <c r="K273" s="265">
        <f>SUM(K274:K282)</f>
        <v>0</v>
      </c>
      <c r="L273" s="262">
        <f t="shared" si="907"/>
        <v>699000</v>
      </c>
      <c r="M273" s="410">
        <f t="shared" si="908"/>
        <v>145000</v>
      </c>
      <c r="N273" s="415">
        <f t="shared" ref="N273:O273" si="998">SUM(N274:N282)</f>
        <v>145000</v>
      </c>
      <c r="O273" s="415">
        <f t="shared" si="998"/>
        <v>0</v>
      </c>
      <c r="P273" s="410">
        <f t="shared" si="910"/>
        <v>150000</v>
      </c>
      <c r="Q273" s="415">
        <f t="shared" ref="Q273" si="999">SUM(Q274:Q282)</f>
        <v>150000</v>
      </c>
      <c r="R273" s="415">
        <f t="shared" ref="R273" si="1000">SUM(R274:R282)</f>
        <v>0</v>
      </c>
      <c r="S273" s="410">
        <f t="shared" si="913"/>
        <v>142000</v>
      </c>
      <c r="T273" s="415">
        <f t="shared" ref="T273" si="1001">SUM(T274:T282)</f>
        <v>142000</v>
      </c>
      <c r="U273" s="415">
        <f t="shared" ref="U273" si="1002">SUM(U274:U282)</f>
        <v>0</v>
      </c>
      <c r="V273" s="410">
        <f t="shared" si="916"/>
        <v>141000</v>
      </c>
      <c r="W273" s="415">
        <f t="shared" ref="W273" si="1003">SUM(W274:W282)</f>
        <v>141000</v>
      </c>
      <c r="X273" s="415">
        <f t="shared" ref="X273" si="1004">SUM(X274:X282)</f>
        <v>0</v>
      </c>
      <c r="Y273" s="410">
        <f t="shared" si="919"/>
        <v>121000</v>
      </c>
      <c r="Z273" s="415">
        <f t="shared" ref="Z273" si="1005">SUM(Z274:Z282)</f>
        <v>121000</v>
      </c>
      <c r="AA273" s="415">
        <f t="shared" ref="AA273" si="1006">SUM(AA274:AA282)</f>
        <v>0</v>
      </c>
      <c r="AB273" s="262">
        <f t="shared" si="922"/>
        <v>0</v>
      </c>
      <c r="AC273" s="410">
        <f t="shared" si="923"/>
        <v>0</v>
      </c>
      <c r="AD273" s="415">
        <f t="shared" ref="AD273:AE273" si="1007">SUM(AD274:AD282)</f>
        <v>0</v>
      </c>
      <c r="AE273" s="415">
        <f t="shared" si="1007"/>
        <v>0</v>
      </c>
      <c r="AF273" s="262">
        <f t="shared" si="925"/>
        <v>95000</v>
      </c>
      <c r="AG273" s="410">
        <f t="shared" si="926"/>
        <v>95000</v>
      </c>
      <c r="AH273" s="415">
        <f t="shared" ref="AH273" si="1008">SUM(AH274:AH282)</f>
        <v>95000</v>
      </c>
      <c r="AI273" s="415">
        <f t="shared" ref="AI273" si="1009">SUM(AI274:AI282)</f>
        <v>0</v>
      </c>
      <c r="AJ273" s="262">
        <f t="shared" si="929"/>
        <v>284000</v>
      </c>
      <c r="AK273" s="410">
        <f t="shared" si="930"/>
        <v>139000</v>
      </c>
      <c r="AL273" s="415">
        <f t="shared" ref="AL273" si="1010">SUM(AL274:AL282)</f>
        <v>139000</v>
      </c>
      <c r="AM273" s="415">
        <f t="shared" ref="AM273" si="1011">SUM(AM274:AM282)</f>
        <v>0</v>
      </c>
      <c r="AN273" s="410">
        <f t="shared" si="933"/>
        <v>68000</v>
      </c>
      <c r="AO273" s="415">
        <f t="shared" ref="AO273" si="1012">SUM(AO274:AO282)</f>
        <v>68000</v>
      </c>
      <c r="AP273" s="415">
        <f t="shared" ref="AP273" si="1013">SUM(AP274:AP282)</f>
        <v>0</v>
      </c>
      <c r="AQ273" s="410">
        <f t="shared" si="936"/>
        <v>77000</v>
      </c>
      <c r="AR273" s="415">
        <f t="shared" ref="AR273" si="1014">SUM(AR274:AR282)</f>
        <v>77000</v>
      </c>
      <c r="AS273" s="415">
        <f t="shared" ref="AS273" si="1015">SUM(AS274:AS282)</f>
        <v>0</v>
      </c>
      <c r="AT273" s="262">
        <f t="shared" si="939"/>
        <v>307000</v>
      </c>
      <c r="AU273" s="410">
        <f t="shared" si="940"/>
        <v>139000</v>
      </c>
      <c r="AV273" s="415">
        <f t="shared" ref="AV273" si="1016">SUM(AV274:AV282)</f>
        <v>139000</v>
      </c>
      <c r="AW273" s="415">
        <f t="shared" ref="AW273" si="1017">SUM(AW274:AW282)</f>
        <v>0</v>
      </c>
      <c r="AX273" s="410">
        <f t="shared" si="905"/>
        <v>168000</v>
      </c>
      <c r="AY273" s="415">
        <f t="shared" ref="AY273" si="1018">SUM(AY274:AY282)</f>
        <v>168000</v>
      </c>
      <c r="AZ273" s="415">
        <f t="shared" ref="AZ273" si="1019">SUM(AZ274:AZ282)</f>
        <v>0</v>
      </c>
      <c r="BA273" s="262">
        <f t="shared" si="945"/>
        <v>121000</v>
      </c>
      <c r="BB273" s="410">
        <f t="shared" si="946"/>
        <v>121000</v>
      </c>
      <c r="BC273" s="415">
        <f t="shared" ref="BC273" si="1020">SUM(BC274:BC282)</f>
        <v>121000</v>
      </c>
      <c r="BD273" s="415">
        <f t="shared" ref="BD273" si="1021">SUM(BD274:BD282)</f>
        <v>0</v>
      </c>
    </row>
    <row r="274" spans="1:56" ht="16.5" outlineLevel="3">
      <c r="A274" s="183"/>
      <c r="B274" s="26"/>
      <c r="D274" s="25"/>
      <c r="E274" s="184"/>
      <c r="F274" s="192" t="s">
        <v>778</v>
      </c>
      <c r="G274" s="44" t="s">
        <v>907</v>
      </c>
      <c r="H274" s="260">
        <f t="shared" si="906"/>
        <v>210000</v>
      </c>
      <c r="I274" s="408">
        <f t="shared" si="949"/>
        <v>7000</v>
      </c>
      <c r="J274" s="263">
        <v>7000</v>
      </c>
      <c r="K274" s="413"/>
      <c r="L274" s="262">
        <f t="shared" si="907"/>
        <v>104000</v>
      </c>
      <c r="M274" s="410">
        <f t="shared" si="908"/>
        <v>14000</v>
      </c>
      <c r="N274" s="263">
        <v>14000</v>
      </c>
      <c r="O274" s="263"/>
      <c r="P274" s="410">
        <f t="shared" si="910"/>
        <v>36000</v>
      </c>
      <c r="Q274" s="263">
        <v>36000</v>
      </c>
      <c r="R274" s="263"/>
      <c r="S274" s="410">
        <f t="shared" si="913"/>
        <v>18000</v>
      </c>
      <c r="T274" s="263">
        <v>18000</v>
      </c>
      <c r="U274" s="263"/>
      <c r="V274" s="410">
        <f t="shared" si="916"/>
        <v>22000</v>
      </c>
      <c r="W274" s="263">
        <v>22000</v>
      </c>
      <c r="X274" s="263"/>
      <c r="Y274" s="410">
        <f t="shared" si="919"/>
        <v>14000</v>
      </c>
      <c r="Z274" s="263">
        <v>14000</v>
      </c>
      <c r="AA274" s="263"/>
      <c r="AB274" s="262">
        <f t="shared" si="922"/>
        <v>0</v>
      </c>
      <c r="AC274" s="410">
        <f t="shared" si="923"/>
        <v>0</v>
      </c>
      <c r="AD274" s="263"/>
      <c r="AE274" s="263"/>
      <c r="AF274" s="262">
        <f t="shared" si="925"/>
        <v>11000</v>
      </c>
      <c r="AG274" s="410">
        <f t="shared" si="926"/>
        <v>11000</v>
      </c>
      <c r="AH274" s="263">
        <v>11000</v>
      </c>
      <c r="AI274" s="263"/>
      <c r="AJ274" s="262">
        <f t="shared" si="929"/>
        <v>59000</v>
      </c>
      <c r="AK274" s="410">
        <f t="shared" si="930"/>
        <v>30000</v>
      </c>
      <c r="AL274" s="263">
        <v>30000</v>
      </c>
      <c r="AM274" s="263"/>
      <c r="AN274" s="410">
        <f t="shared" si="933"/>
        <v>18000</v>
      </c>
      <c r="AO274" s="263">
        <v>18000</v>
      </c>
      <c r="AP274" s="263"/>
      <c r="AQ274" s="410">
        <f t="shared" si="936"/>
        <v>11000</v>
      </c>
      <c r="AR274" s="263">
        <v>11000</v>
      </c>
      <c r="AS274" s="263"/>
      <c r="AT274" s="262">
        <f t="shared" si="939"/>
        <v>25000</v>
      </c>
      <c r="AU274" s="410">
        <f t="shared" si="940"/>
        <v>11000</v>
      </c>
      <c r="AV274" s="263">
        <v>11000</v>
      </c>
      <c r="AW274" s="263"/>
      <c r="AX274" s="410">
        <f t="shared" si="905"/>
        <v>14000</v>
      </c>
      <c r="AY274" s="263">
        <v>14000</v>
      </c>
      <c r="AZ274" s="263"/>
      <c r="BA274" s="262">
        <f t="shared" si="945"/>
        <v>4000</v>
      </c>
      <c r="BB274" s="410">
        <f t="shared" si="946"/>
        <v>4000</v>
      </c>
      <c r="BC274" s="263">
        <v>4000</v>
      </c>
      <c r="BD274" s="263"/>
    </row>
    <row r="275" spans="1:56" ht="16.5" outlineLevel="3">
      <c r="A275" s="183"/>
      <c r="B275" s="26"/>
      <c r="D275" s="25"/>
      <c r="E275" s="184"/>
      <c r="F275" s="192" t="s">
        <v>779</v>
      </c>
      <c r="G275" s="44" t="s">
        <v>908</v>
      </c>
      <c r="H275" s="260">
        <f t="shared" si="906"/>
        <v>791000</v>
      </c>
      <c r="I275" s="408">
        <f t="shared" si="949"/>
        <v>23000</v>
      </c>
      <c r="J275" s="263">
        <v>23000</v>
      </c>
      <c r="K275" s="413"/>
      <c r="L275" s="262">
        <f t="shared" si="907"/>
        <v>343000</v>
      </c>
      <c r="M275" s="410">
        <f t="shared" si="908"/>
        <v>77000</v>
      </c>
      <c r="N275" s="263">
        <v>77000</v>
      </c>
      <c r="O275" s="263"/>
      <c r="P275" s="410">
        <f t="shared" si="910"/>
        <v>71000</v>
      </c>
      <c r="Q275" s="263">
        <v>71000</v>
      </c>
      <c r="R275" s="263"/>
      <c r="S275" s="410">
        <f t="shared" si="913"/>
        <v>63000</v>
      </c>
      <c r="T275" s="263">
        <v>63000</v>
      </c>
      <c r="U275" s="263"/>
      <c r="V275" s="410">
        <f t="shared" si="916"/>
        <v>72000</v>
      </c>
      <c r="W275" s="263">
        <v>72000</v>
      </c>
      <c r="X275" s="263"/>
      <c r="Y275" s="410">
        <f t="shared" si="919"/>
        <v>60000</v>
      </c>
      <c r="Z275" s="263">
        <v>60000</v>
      </c>
      <c r="AA275" s="263"/>
      <c r="AB275" s="262">
        <f t="shared" si="922"/>
        <v>0</v>
      </c>
      <c r="AC275" s="410">
        <f t="shared" si="923"/>
        <v>0</v>
      </c>
      <c r="AD275" s="263"/>
      <c r="AE275" s="263"/>
      <c r="AF275" s="262">
        <f t="shared" si="925"/>
        <v>37000</v>
      </c>
      <c r="AG275" s="410">
        <f t="shared" si="926"/>
        <v>37000</v>
      </c>
      <c r="AH275" s="263">
        <v>37000</v>
      </c>
      <c r="AI275" s="263"/>
      <c r="AJ275" s="262">
        <f t="shared" si="929"/>
        <v>155000</v>
      </c>
      <c r="AK275" s="410">
        <f t="shared" si="930"/>
        <v>76000</v>
      </c>
      <c r="AL275" s="263">
        <v>76000</v>
      </c>
      <c r="AM275" s="263"/>
      <c r="AN275" s="410">
        <f t="shared" si="933"/>
        <v>35000</v>
      </c>
      <c r="AO275" s="263">
        <v>35000</v>
      </c>
      <c r="AP275" s="263"/>
      <c r="AQ275" s="410">
        <f t="shared" si="936"/>
        <v>44000</v>
      </c>
      <c r="AR275" s="263">
        <v>44000</v>
      </c>
      <c r="AS275" s="263"/>
      <c r="AT275" s="262">
        <f t="shared" si="939"/>
        <v>160000</v>
      </c>
      <c r="AU275" s="410">
        <f t="shared" si="940"/>
        <v>72000</v>
      </c>
      <c r="AV275" s="263">
        <v>72000</v>
      </c>
      <c r="AW275" s="263"/>
      <c r="AX275" s="410">
        <f t="shared" si="905"/>
        <v>88000</v>
      </c>
      <c r="AY275" s="263">
        <v>88000</v>
      </c>
      <c r="AZ275" s="263"/>
      <c r="BA275" s="262">
        <f t="shared" si="945"/>
        <v>73000</v>
      </c>
      <c r="BB275" s="410">
        <f t="shared" si="946"/>
        <v>73000</v>
      </c>
      <c r="BC275" s="263">
        <v>73000</v>
      </c>
      <c r="BD275" s="263"/>
    </row>
    <row r="276" spans="1:56" ht="16.5" outlineLevel="3">
      <c r="A276" s="183"/>
      <c r="B276" s="26"/>
      <c r="D276" s="25"/>
      <c r="E276" s="184"/>
      <c r="F276" s="192" t="s">
        <v>776</v>
      </c>
      <c r="G276" s="44" t="s">
        <v>909</v>
      </c>
      <c r="H276" s="260">
        <f t="shared" si="906"/>
        <v>0</v>
      </c>
      <c r="I276" s="408">
        <f t="shared" si="949"/>
        <v>0</v>
      </c>
      <c r="J276" s="263"/>
      <c r="K276" s="413"/>
      <c r="L276" s="262">
        <f t="shared" si="907"/>
        <v>0</v>
      </c>
      <c r="M276" s="410">
        <f t="shared" si="908"/>
        <v>0</v>
      </c>
      <c r="N276" s="263"/>
      <c r="O276" s="263"/>
      <c r="P276" s="410">
        <f t="shared" si="910"/>
        <v>0</v>
      </c>
      <c r="Q276" s="263"/>
      <c r="R276" s="263"/>
      <c r="S276" s="410">
        <f t="shared" si="913"/>
        <v>0</v>
      </c>
      <c r="T276" s="263"/>
      <c r="U276" s="263"/>
      <c r="V276" s="410">
        <f t="shared" si="916"/>
        <v>0</v>
      </c>
      <c r="W276" s="263"/>
      <c r="X276" s="263"/>
      <c r="Y276" s="410">
        <f t="shared" si="919"/>
        <v>0</v>
      </c>
      <c r="Z276" s="263"/>
      <c r="AA276" s="263"/>
      <c r="AB276" s="262">
        <f t="shared" si="922"/>
        <v>0</v>
      </c>
      <c r="AC276" s="410">
        <f t="shared" si="923"/>
        <v>0</v>
      </c>
      <c r="AD276" s="263"/>
      <c r="AE276" s="263"/>
      <c r="AF276" s="262">
        <f t="shared" si="925"/>
        <v>0</v>
      </c>
      <c r="AG276" s="410">
        <f t="shared" si="926"/>
        <v>0</v>
      </c>
      <c r="AH276" s="263"/>
      <c r="AI276" s="263"/>
      <c r="AJ276" s="262">
        <f t="shared" si="929"/>
        <v>0</v>
      </c>
      <c r="AK276" s="410">
        <f t="shared" si="930"/>
        <v>0</v>
      </c>
      <c r="AL276" s="263"/>
      <c r="AM276" s="263"/>
      <c r="AN276" s="410">
        <f t="shared" si="933"/>
        <v>0</v>
      </c>
      <c r="AO276" s="263"/>
      <c r="AP276" s="263"/>
      <c r="AQ276" s="410">
        <f t="shared" si="936"/>
        <v>0</v>
      </c>
      <c r="AR276" s="263"/>
      <c r="AS276" s="263"/>
      <c r="AT276" s="262">
        <f t="shared" si="939"/>
        <v>0</v>
      </c>
      <c r="AU276" s="410">
        <f t="shared" si="940"/>
        <v>0</v>
      </c>
      <c r="AV276" s="263"/>
      <c r="AW276" s="263"/>
      <c r="AX276" s="410">
        <f t="shared" si="905"/>
        <v>0</v>
      </c>
      <c r="AY276" s="263"/>
      <c r="AZ276" s="263"/>
      <c r="BA276" s="262">
        <f t="shared" si="945"/>
        <v>0</v>
      </c>
      <c r="BB276" s="410">
        <f t="shared" si="946"/>
        <v>0</v>
      </c>
      <c r="BC276" s="263"/>
      <c r="BD276" s="263"/>
    </row>
    <row r="277" spans="1:56" ht="16.5" outlineLevel="3">
      <c r="A277" s="183"/>
      <c r="B277" s="26"/>
      <c r="D277" s="25"/>
      <c r="E277" s="184"/>
      <c r="F277" s="192" t="s">
        <v>780</v>
      </c>
      <c r="G277" s="44" t="s">
        <v>910</v>
      </c>
      <c r="H277" s="260">
        <f t="shared" si="906"/>
        <v>0</v>
      </c>
      <c r="I277" s="408">
        <f t="shared" si="949"/>
        <v>0</v>
      </c>
      <c r="J277" s="263"/>
      <c r="K277" s="413"/>
      <c r="L277" s="262">
        <f t="shared" si="907"/>
        <v>0</v>
      </c>
      <c r="M277" s="410">
        <f t="shared" si="908"/>
        <v>0</v>
      </c>
      <c r="N277" s="263"/>
      <c r="O277" s="263"/>
      <c r="P277" s="410">
        <f t="shared" si="910"/>
        <v>0</v>
      </c>
      <c r="Q277" s="263"/>
      <c r="R277" s="263"/>
      <c r="S277" s="410">
        <f t="shared" si="913"/>
        <v>0</v>
      </c>
      <c r="T277" s="263"/>
      <c r="U277" s="263"/>
      <c r="V277" s="410">
        <f t="shared" si="916"/>
        <v>0</v>
      </c>
      <c r="W277" s="263"/>
      <c r="X277" s="263"/>
      <c r="Y277" s="410">
        <f t="shared" si="919"/>
        <v>0</v>
      </c>
      <c r="Z277" s="263"/>
      <c r="AA277" s="263"/>
      <c r="AB277" s="262">
        <f t="shared" si="922"/>
        <v>0</v>
      </c>
      <c r="AC277" s="410">
        <f t="shared" si="923"/>
        <v>0</v>
      </c>
      <c r="AD277" s="263"/>
      <c r="AE277" s="263"/>
      <c r="AF277" s="262">
        <f t="shared" si="925"/>
        <v>0</v>
      </c>
      <c r="AG277" s="410">
        <f t="shared" si="926"/>
        <v>0</v>
      </c>
      <c r="AH277" s="263"/>
      <c r="AI277" s="263"/>
      <c r="AJ277" s="262">
        <f t="shared" si="929"/>
        <v>0</v>
      </c>
      <c r="AK277" s="410">
        <f t="shared" si="930"/>
        <v>0</v>
      </c>
      <c r="AL277" s="263"/>
      <c r="AM277" s="263"/>
      <c r="AN277" s="410">
        <f t="shared" si="933"/>
        <v>0</v>
      </c>
      <c r="AO277" s="263"/>
      <c r="AP277" s="263"/>
      <c r="AQ277" s="410">
        <f t="shared" si="936"/>
        <v>0</v>
      </c>
      <c r="AR277" s="263"/>
      <c r="AS277" s="263"/>
      <c r="AT277" s="262">
        <f t="shared" si="939"/>
        <v>0</v>
      </c>
      <c r="AU277" s="410">
        <f t="shared" si="940"/>
        <v>0</v>
      </c>
      <c r="AV277" s="263"/>
      <c r="AW277" s="263"/>
      <c r="AX277" s="410">
        <f t="shared" si="905"/>
        <v>0</v>
      </c>
      <c r="AY277" s="263"/>
      <c r="AZ277" s="263"/>
      <c r="BA277" s="262">
        <f t="shared" si="945"/>
        <v>0</v>
      </c>
      <c r="BB277" s="410">
        <f t="shared" si="946"/>
        <v>0</v>
      </c>
      <c r="BC277" s="263"/>
      <c r="BD277" s="263"/>
    </row>
    <row r="278" spans="1:56" ht="16.5" outlineLevel="3">
      <c r="A278" s="183"/>
      <c r="B278" s="26"/>
      <c r="D278" s="25"/>
      <c r="E278" s="184"/>
      <c r="F278" s="192" t="s">
        <v>786</v>
      </c>
      <c r="G278" s="44" t="s">
        <v>911</v>
      </c>
      <c r="H278" s="260">
        <f t="shared" si="906"/>
        <v>0</v>
      </c>
      <c r="I278" s="408">
        <f t="shared" si="949"/>
        <v>0</v>
      </c>
      <c r="J278" s="263"/>
      <c r="K278" s="413"/>
      <c r="L278" s="262">
        <f t="shared" si="907"/>
        <v>0</v>
      </c>
      <c r="M278" s="410">
        <f t="shared" si="908"/>
        <v>0</v>
      </c>
      <c r="N278" s="263"/>
      <c r="O278" s="263"/>
      <c r="P278" s="410">
        <f t="shared" si="910"/>
        <v>0</v>
      </c>
      <c r="Q278" s="263"/>
      <c r="R278" s="263"/>
      <c r="S278" s="410">
        <f t="shared" si="913"/>
        <v>0</v>
      </c>
      <c r="T278" s="263"/>
      <c r="U278" s="263"/>
      <c r="V278" s="410">
        <f t="shared" si="916"/>
        <v>0</v>
      </c>
      <c r="W278" s="263"/>
      <c r="X278" s="263"/>
      <c r="Y278" s="410">
        <f t="shared" si="919"/>
        <v>0</v>
      </c>
      <c r="Z278" s="263"/>
      <c r="AA278" s="263"/>
      <c r="AB278" s="262">
        <f t="shared" si="922"/>
        <v>0</v>
      </c>
      <c r="AC278" s="410">
        <f t="shared" si="923"/>
        <v>0</v>
      </c>
      <c r="AD278" s="263"/>
      <c r="AE278" s="263"/>
      <c r="AF278" s="262">
        <f t="shared" si="925"/>
        <v>0</v>
      </c>
      <c r="AG278" s="410">
        <f t="shared" si="926"/>
        <v>0</v>
      </c>
      <c r="AH278" s="263"/>
      <c r="AI278" s="263"/>
      <c r="AJ278" s="262">
        <f t="shared" si="929"/>
        <v>0</v>
      </c>
      <c r="AK278" s="410">
        <f t="shared" si="930"/>
        <v>0</v>
      </c>
      <c r="AL278" s="263"/>
      <c r="AM278" s="263"/>
      <c r="AN278" s="410">
        <f t="shared" si="933"/>
        <v>0</v>
      </c>
      <c r="AO278" s="263"/>
      <c r="AP278" s="263"/>
      <c r="AQ278" s="410">
        <f t="shared" si="936"/>
        <v>0</v>
      </c>
      <c r="AR278" s="263"/>
      <c r="AS278" s="263"/>
      <c r="AT278" s="262">
        <f t="shared" si="939"/>
        <v>0</v>
      </c>
      <c r="AU278" s="410">
        <f t="shared" si="940"/>
        <v>0</v>
      </c>
      <c r="AV278" s="263"/>
      <c r="AW278" s="263"/>
      <c r="AX278" s="410">
        <f t="shared" si="905"/>
        <v>0</v>
      </c>
      <c r="AY278" s="263"/>
      <c r="AZ278" s="263"/>
      <c r="BA278" s="262">
        <f t="shared" si="945"/>
        <v>0</v>
      </c>
      <c r="BB278" s="410">
        <f t="shared" si="946"/>
        <v>0</v>
      </c>
      <c r="BC278" s="263"/>
      <c r="BD278" s="263"/>
    </row>
    <row r="279" spans="1:56" ht="16.5" outlineLevel="3">
      <c r="A279" s="183"/>
      <c r="B279" s="26"/>
      <c r="D279" s="25"/>
      <c r="E279" s="184"/>
      <c r="F279" s="192" t="s">
        <v>904</v>
      </c>
      <c r="G279" s="44" t="s">
        <v>912</v>
      </c>
      <c r="H279" s="260">
        <f t="shared" si="906"/>
        <v>0</v>
      </c>
      <c r="I279" s="408">
        <f t="shared" si="949"/>
        <v>0</v>
      </c>
      <c r="J279" s="263"/>
      <c r="K279" s="413"/>
      <c r="L279" s="262">
        <f t="shared" si="907"/>
        <v>0</v>
      </c>
      <c r="M279" s="410">
        <f t="shared" si="908"/>
        <v>0</v>
      </c>
      <c r="N279" s="263"/>
      <c r="O279" s="263"/>
      <c r="P279" s="410">
        <f t="shared" si="910"/>
        <v>0</v>
      </c>
      <c r="Q279" s="263"/>
      <c r="R279" s="263"/>
      <c r="S279" s="410">
        <f t="shared" si="913"/>
        <v>0</v>
      </c>
      <c r="T279" s="263"/>
      <c r="U279" s="263"/>
      <c r="V279" s="410">
        <f t="shared" si="916"/>
        <v>0</v>
      </c>
      <c r="W279" s="263"/>
      <c r="X279" s="263"/>
      <c r="Y279" s="410">
        <f t="shared" si="919"/>
        <v>0</v>
      </c>
      <c r="Z279" s="263"/>
      <c r="AA279" s="263"/>
      <c r="AB279" s="262">
        <f t="shared" si="922"/>
        <v>0</v>
      </c>
      <c r="AC279" s="410">
        <f t="shared" si="923"/>
        <v>0</v>
      </c>
      <c r="AD279" s="263"/>
      <c r="AE279" s="263"/>
      <c r="AF279" s="262">
        <f t="shared" si="925"/>
        <v>0</v>
      </c>
      <c r="AG279" s="410">
        <f t="shared" si="926"/>
        <v>0</v>
      </c>
      <c r="AH279" s="263"/>
      <c r="AI279" s="263"/>
      <c r="AJ279" s="262">
        <f t="shared" si="929"/>
        <v>0</v>
      </c>
      <c r="AK279" s="410">
        <f t="shared" si="930"/>
        <v>0</v>
      </c>
      <c r="AL279" s="263"/>
      <c r="AM279" s="263"/>
      <c r="AN279" s="410">
        <f t="shared" si="933"/>
        <v>0</v>
      </c>
      <c r="AO279" s="263"/>
      <c r="AP279" s="263"/>
      <c r="AQ279" s="410">
        <f t="shared" si="936"/>
        <v>0</v>
      </c>
      <c r="AR279" s="263"/>
      <c r="AS279" s="263"/>
      <c r="AT279" s="262">
        <f t="shared" si="939"/>
        <v>0</v>
      </c>
      <c r="AU279" s="410">
        <f t="shared" si="940"/>
        <v>0</v>
      </c>
      <c r="AV279" s="263"/>
      <c r="AW279" s="263"/>
      <c r="AX279" s="410">
        <f t="shared" si="905"/>
        <v>0</v>
      </c>
      <c r="AY279" s="263"/>
      <c r="AZ279" s="263"/>
      <c r="BA279" s="262">
        <f t="shared" si="945"/>
        <v>0</v>
      </c>
      <c r="BB279" s="410">
        <f t="shared" si="946"/>
        <v>0</v>
      </c>
      <c r="BC279" s="263"/>
      <c r="BD279" s="263"/>
    </row>
    <row r="280" spans="1:56" ht="16.5" outlineLevel="3">
      <c r="A280" s="183"/>
      <c r="B280" s="26"/>
      <c r="D280" s="25"/>
      <c r="E280" s="184"/>
      <c r="F280" s="192" t="s">
        <v>905</v>
      </c>
      <c r="G280" s="44" t="s">
        <v>913</v>
      </c>
      <c r="H280" s="260">
        <f t="shared" si="906"/>
        <v>535000</v>
      </c>
      <c r="I280" s="408">
        <f t="shared" si="949"/>
        <v>0</v>
      </c>
      <c r="J280" s="263"/>
      <c r="K280" s="413"/>
      <c r="L280" s="262">
        <f t="shared" si="907"/>
        <v>252000</v>
      </c>
      <c r="M280" s="410">
        <f t="shared" si="908"/>
        <v>54000</v>
      </c>
      <c r="N280" s="263">
        <v>54000</v>
      </c>
      <c r="O280" s="263"/>
      <c r="P280" s="410">
        <f t="shared" si="910"/>
        <v>43000</v>
      </c>
      <c r="Q280" s="263">
        <v>43000</v>
      </c>
      <c r="R280" s="263"/>
      <c r="S280" s="410">
        <f t="shared" si="913"/>
        <v>61000</v>
      </c>
      <c r="T280" s="263">
        <v>61000</v>
      </c>
      <c r="U280" s="263"/>
      <c r="V280" s="410">
        <f t="shared" si="916"/>
        <v>47000</v>
      </c>
      <c r="W280" s="263">
        <v>47000</v>
      </c>
      <c r="X280" s="263"/>
      <c r="Y280" s="410">
        <f t="shared" si="919"/>
        <v>47000</v>
      </c>
      <c r="Z280" s="263">
        <v>47000</v>
      </c>
      <c r="AA280" s="263"/>
      <c r="AB280" s="262">
        <f t="shared" si="922"/>
        <v>0</v>
      </c>
      <c r="AC280" s="410">
        <f t="shared" si="923"/>
        <v>0</v>
      </c>
      <c r="AD280" s="263"/>
      <c r="AE280" s="263"/>
      <c r="AF280" s="262">
        <f t="shared" si="925"/>
        <v>47000</v>
      </c>
      <c r="AG280" s="410">
        <f t="shared" si="926"/>
        <v>47000</v>
      </c>
      <c r="AH280" s="263">
        <v>47000</v>
      </c>
      <c r="AI280" s="263"/>
      <c r="AJ280" s="262">
        <f t="shared" si="929"/>
        <v>70000</v>
      </c>
      <c r="AK280" s="410">
        <f t="shared" si="930"/>
        <v>33000</v>
      </c>
      <c r="AL280" s="263">
        <v>33000</v>
      </c>
      <c r="AM280" s="263"/>
      <c r="AN280" s="410">
        <f t="shared" si="933"/>
        <v>15000</v>
      </c>
      <c r="AO280" s="263">
        <v>15000</v>
      </c>
      <c r="AP280" s="263"/>
      <c r="AQ280" s="410">
        <f t="shared" si="936"/>
        <v>22000</v>
      </c>
      <c r="AR280" s="263">
        <v>22000</v>
      </c>
      <c r="AS280" s="263"/>
      <c r="AT280" s="262">
        <f t="shared" si="939"/>
        <v>122000</v>
      </c>
      <c r="AU280" s="410">
        <f t="shared" si="940"/>
        <v>56000</v>
      </c>
      <c r="AV280" s="263">
        <v>56000</v>
      </c>
      <c r="AW280" s="263"/>
      <c r="AX280" s="410">
        <f t="shared" si="905"/>
        <v>66000</v>
      </c>
      <c r="AY280" s="263">
        <v>66000</v>
      </c>
      <c r="AZ280" s="263"/>
      <c r="BA280" s="262">
        <f t="shared" si="945"/>
        <v>44000</v>
      </c>
      <c r="BB280" s="410">
        <f t="shared" si="946"/>
        <v>44000</v>
      </c>
      <c r="BC280" s="263">
        <v>44000</v>
      </c>
      <c r="BD280" s="263"/>
    </row>
    <row r="281" spans="1:56" ht="16.5" outlineLevel="3">
      <c r="A281" s="183"/>
      <c r="B281" s="26"/>
      <c r="D281" s="25"/>
      <c r="E281" s="184"/>
      <c r="F281" s="192" t="s">
        <v>906</v>
      </c>
      <c r="G281" s="44" t="s">
        <v>914</v>
      </c>
      <c r="H281" s="260">
        <f t="shared" si="906"/>
        <v>3000</v>
      </c>
      <c r="I281" s="408">
        <f t="shared" si="949"/>
        <v>3000</v>
      </c>
      <c r="J281" s="263">
        <v>3000</v>
      </c>
      <c r="K281" s="413"/>
      <c r="L281" s="262">
        <f t="shared" si="907"/>
        <v>0</v>
      </c>
      <c r="M281" s="410">
        <f t="shared" si="908"/>
        <v>0</v>
      </c>
      <c r="N281" s="263"/>
      <c r="O281" s="263"/>
      <c r="P281" s="410">
        <f t="shared" si="910"/>
        <v>0</v>
      </c>
      <c r="Q281" s="263"/>
      <c r="R281" s="263"/>
      <c r="S281" s="410">
        <f t="shared" si="913"/>
        <v>0</v>
      </c>
      <c r="T281" s="263"/>
      <c r="U281" s="263"/>
      <c r="V281" s="410">
        <f t="shared" si="916"/>
        <v>0</v>
      </c>
      <c r="W281" s="263"/>
      <c r="X281" s="263"/>
      <c r="Y281" s="410">
        <f t="shared" si="919"/>
        <v>0</v>
      </c>
      <c r="Z281" s="263"/>
      <c r="AA281" s="263"/>
      <c r="AB281" s="262">
        <f t="shared" si="922"/>
        <v>0</v>
      </c>
      <c r="AC281" s="410">
        <f t="shared" si="923"/>
        <v>0</v>
      </c>
      <c r="AD281" s="263"/>
      <c r="AE281" s="263"/>
      <c r="AF281" s="262">
        <f t="shared" si="925"/>
        <v>0</v>
      </c>
      <c r="AG281" s="410">
        <f t="shared" si="926"/>
        <v>0</v>
      </c>
      <c r="AH281" s="263"/>
      <c r="AI281" s="263"/>
      <c r="AJ281" s="262">
        <f t="shared" si="929"/>
        <v>0</v>
      </c>
      <c r="AK281" s="410">
        <f t="shared" si="930"/>
        <v>0</v>
      </c>
      <c r="AL281" s="263"/>
      <c r="AM281" s="263"/>
      <c r="AN281" s="410">
        <f t="shared" si="933"/>
        <v>0</v>
      </c>
      <c r="AO281" s="263"/>
      <c r="AP281" s="263"/>
      <c r="AQ281" s="410">
        <f t="shared" si="936"/>
        <v>0</v>
      </c>
      <c r="AR281" s="263"/>
      <c r="AS281" s="263"/>
      <c r="AT281" s="262">
        <f t="shared" si="939"/>
        <v>0</v>
      </c>
      <c r="AU281" s="410">
        <f t="shared" si="940"/>
        <v>0</v>
      </c>
      <c r="AV281" s="263"/>
      <c r="AW281" s="263"/>
      <c r="AX281" s="410">
        <f t="shared" si="905"/>
        <v>0</v>
      </c>
      <c r="AY281" s="263"/>
      <c r="AZ281" s="263"/>
      <c r="BA281" s="262">
        <f t="shared" si="945"/>
        <v>0</v>
      </c>
      <c r="BB281" s="410">
        <f t="shared" si="946"/>
        <v>0</v>
      </c>
      <c r="BC281" s="263"/>
      <c r="BD281" s="263"/>
    </row>
    <row r="282" spans="1:56" ht="16.5" outlineLevel="3">
      <c r="A282" s="183"/>
      <c r="B282" s="26"/>
      <c r="D282" s="25"/>
      <c r="E282" s="184"/>
      <c r="F282" s="192" t="s">
        <v>781</v>
      </c>
      <c r="G282" s="44" t="s">
        <v>785</v>
      </c>
      <c r="H282" s="260">
        <f t="shared" si="906"/>
        <v>0</v>
      </c>
      <c r="I282" s="408">
        <f t="shared" si="949"/>
        <v>0</v>
      </c>
      <c r="J282" s="263"/>
      <c r="K282" s="413"/>
      <c r="L282" s="262">
        <f t="shared" si="907"/>
        <v>0</v>
      </c>
      <c r="M282" s="410">
        <f t="shared" si="908"/>
        <v>0</v>
      </c>
      <c r="N282" s="263"/>
      <c r="O282" s="263"/>
      <c r="P282" s="410">
        <f t="shared" si="910"/>
        <v>0</v>
      </c>
      <c r="Q282" s="263"/>
      <c r="R282" s="263"/>
      <c r="S282" s="410">
        <f t="shared" si="913"/>
        <v>0</v>
      </c>
      <c r="T282" s="263"/>
      <c r="U282" s="263"/>
      <c r="V282" s="410">
        <f t="shared" si="916"/>
        <v>0</v>
      </c>
      <c r="W282" s="263"/>
      <c r="X282" s="263"/>
      <c r="Y282" s="410">
        <f t="shared" si="919"/>
        <v>0</v>
      </c>
      <c r="Z282" s="263"/>
      <c r="AA282" s="263"/>
      <c r="AB282" s="262">
        <f t="shared" si="922"/>
        <v>0</v>
      </c>
      <c r="AC282" s="410">
        <f t="shared" si="923"/>
        <v>0</v>
      </c>
      <c r="AD282" s="263"/>
      <c r="AE282" s="263"/>
      <c r="AF282" s="262">
        <f t="shared" si="925"/>
        <v>0</v>
      </c>
      <c r="AG282" s="410">
        <f t="shared" si="926"/>
        <v>0</v>
      </c>
      <c r="AH282" s="263"/>
      <c r="AI282" s="263"/>
      <c r="AJ282" s="262">
        <f t="shared" si="929"/>
        <v>0</v>
      </c>
      <c r="AK282" s="410">
        <f t="shared" si="930"/>
        <v>0</v>
      </c>
      <c r="AL282" s="263"/>
      <c r="AM282" s="263"/>
      <c r="AN282" s="410">
        <f t="shared" si="933"/>
        <v>0</v>
      </c>
      <c r="AO282" s="263"/>
      <c r="AP282" s="263"/>
      <c r="AQ282" s="410">
        <f t="shared" si="936"/>
        <v>0</v>
      </c>
      <c r="AR282" s="263"/>
      <c r="AS282" s="263"/>
      <c r="AT282" s="262">
        <f t="shared" si="939"/>
        <v>0</v>
      </c>
      <c r="AU282" s="410">
        <f t="shared" si="940"/>
        <v>0</v>
      </c>
      <c r="AV282" s="263"/>
      <c r="AW282" s="263"/>
      <c r="AX282" s="410">
        <f t="shared" si="905"/>
        <v>0</v>
      </c>
      <c r="AY282" s="263"/>
      <c r="AZ282" s="263"/>
      <c r="BA282" s="262">
        <f t="shared" si="945"/>
        <v>0</v>
      </c>
      <c r="BB282" s="410">
        <f t="shared" si="946"/>
        <v>0</v>
      </c>
      <c r="BC282" s="263"/>
      <c r="BD282" s="263"/>
    </row>
    <row r="283" spans="1:56" ht="16.5" outlineLevel="1">
      <c r="A283" s="183"/>
      <c r="B283" s="26"/>
      <c r="D283" s="28" t="s">
        <v>559</v>
      </c>
      <c r="E283" s="48" t="s">
        <v>184</v>
      </c>
      <c r="F283" s="49"/>
      <c r="G283" s="185"/>
      <c r="H283" s="260">
        <f t="shared" si="906"/>
        <v>979000</v>
      </c>
      <c r="I283" s="424">
        <f t="shared" si="949"/>
        <v>0</v>
      </c>
      <c r="J283" s="263"/>
      <c r="K283" s="413"/>
      <c r="L283" s="262">
        <f t="shared" si="907"/>
        <v>563000</v>
      </c>
      <c r="M283" s="410">
        <f t="shared" si="908"/>
        <v>80000</v>
      </c>
      <c r="N283" s="263">
        <v>80000</v>
      </c>
      <c r="O283" s="263"/>
      <c r="P283" s="410">
        <f t="shared" si="910"/>
        <v>144000</v>
      </c>
      <c r="Q283" s="263">
        <v>144000</v>
      </c>
      <c r="R283" s="263"/>
      <c r="S283" s="410">
        <f t="shared" si="913"/>
        <v>190000</v>
      </c>
      <c r="T283" s="263">
        <v>190000</v>
      </c>
      <c r="U283" s="263"/>
      <c r="V283" s="410">
        <f t="shared" si="916"/>
        <v>84000</v>
      </c>
      <c r="W283" s="263">
        <v>84000</v>
      </c>
      <c r="X283" s="263"/>
      <c r="Y283" s="410">
        <f t="shared" si="919"/>
        <v>65000</v>
      </c>
      <c r="Z283" s="263">
        <v>65000</v>
      </c>
      <c r="AA283" s="263"/>
      <c r="AB283" s="262">
        <f t="shared" si="922"/>
        <v>0</v>
      </c>
      <c r="AC283" s="410">
        <f t="shared" si="923"/>
        <v>0</v>
      </c>
      <c r="AD283" s="263"/>
      <c r="AE283" s="263"/>
      <c r="AF283" s="262">
        <f t="shared" si="925"/>
        <v>85000</v>
      </c>
      <c r="AG283" s="410">
        <f t="shared" si="926"/>
        <v>85000</v>
      </c>
      <c r="AH283" s="263">
        <v>85000</v>
      </c>
      <c r="AI283" s="263"/>
      <c r="AJ283" s="262">
        <f t="shared" si="929"/>
        <v>11000</v>
      </c>
      <c r="AK283" s="410">
        <f t="shared" si="930"/>
        <v>0</v>
      </c>
      <c r="AL283" s="263"/>
      <c r="AM283" s="263"/>
      <c r="AN283" s="410">
        <f t="shared" si="933"/>
        <v>0</v>
      </c>
      <c r="AO283" s="263"/>
      <c r="AP283" s="263"/>
      <c r="AQ283" s="410">
        <f t="shared" si="936"/>
        <v>11000</v>
      </c>
      <c r="AR283" s="263">
        <v>11000</v>
      </c>
      <c r="AS283" s="263"/>
      <c r="AT283" s="262">
        <f t="shared" si="939"/>
        <v>190000</v>
      </c>
      <c r="AU283" s="410">
        <f t="shared" si="940"/>
        <v>110000</v>
      </c>
      <c r="AV283" s="263">
        <v>110000</v>
      </c>
      <c r="AW283" s="263"/>
      <c r="AX283" s="410">
        <f t="shared" si="905"/>
        <v>80000</v>
      </c>
      <c r="AY283" s="263">
        <v>80000</v>
      </c>
      <c r="AZ283" s="263"/>
      <c r="BA283" s="262">
        <f t="shared" si="945"/>
        <v>130000</v>
      </c>
      <c r="BB283" s="410">
        <f t="shared" si="946"/>
        <v>130000</v>
      </c>
      <c r="BC283" s="263">
        <v>130000</v>
      </c>
      <c r="BD283" s="263"/>
    </row>
    <row r="284" spans="1:56" ht="16.5" outlineLevel="1">
      <c r="A284" s="183"/>
      <c r="B284" s="26"/>
      <c r="D284" s="28" t="s">
        <v>560</v>
      </c>
      <c r="E284" s="48" t="s">
        <v>153</v>
      </c>
      <c r="F284" s="49"/>
      <c r="G284" s="185"/>
      <c r="H284" s="260">
        <f t="shared" si="906"/>
        <v>12000</v>
      </c>
      <c r="I284" s="424">
        <f t="shared" si="949"/>
        <v>5000</v>
      </c>
      <c r="J284" s="263">
        <v>5000</v>
      </c>
      <c r="K284" s="413"/>
      <c r="L284" s="262">
        <f t="shared" si="907"/>
        <v>5000</v>
      </c>
      <c r="M284" s="410">
        <f t="shared" si="908"/>
        <v>0</v>
      </c>
      <c r="N284" s="263"/>
      <c r="O284" s="263"/>
      <c r="P284" s="410">
        <f t="shared" si="910"/>
        <v>0</v>
      </c>
      <c r="Q284" s="263"/>
      <c r="R284" s="263"/>
      <c r="S284" s="410">
        <f t="shared" si="913"/>
        <v>0</v>
      </c>
      <c r="T284" s="263"/>
      <c r="U284" s="263"/>
      <c r="V284" s="410">
        <f t="shared" si="916"/>
        <v>0</v>
      </c>
      <c r="W284" s="263"/>
      <c r="X284" s="263"/>
      <c r="Y284" s="410">
        <f t="shared" si="919"/>
        <v>5000</v>
      </c>
      <c r="Z284" s="263">
        <v>5000</v>
      </c>
      <c r="AA284" s="263"/>
      <c r="AB284" s="262">
        <f t="shared" si="922"/>
        <v>0</v>
      </c>
      <c r="AC284" s="410">
        <f t="shared" si="923"/>
        <v>0</v>
      </c>
      <c r="AD284" s="263"/>
      <c r="AE284" s="263"/>
      <c r="AF284" s="262">
        <f t="shared" si="925"/>
        <v>0</v>
      </c>
      <c r="AG284" s="410">
        <f t="shared" si="926"/>
        <v>0</v>
      </c>
      <c r="AH284" s="263"/>
      <c r="AI284" s="263"/>
      <c r="AJ284" s="262">
        <f t="shared" si="929"/>
        <v>0</v>
      </c>
      <c r="AK284" s="410">
        <f t="shared" si="930"/>
        <v>0</v>
      </c>
      <c r="AL284" s="263"/>
      <c r="AM284" s="263"/>
      <c r="AN284" s="410">
        <f t="shared" si="933"/>
        <v>0</v>
      </c>
      <c r="AO284" s="263"/>
      <c r="AP284" s="263"/>
      <c r="AQ284" s="410">
        <f t="shared" si="936"/>
        <v>0</v>
      </c>
      <c r="AR284" s="263"/>
      <c r="AS284" s="263"/>
      <c r="AT284" s="262">
        <f t="shared" si="939"/>
        <v>0</v>
      </c>
      <c r="AU284" s="410">
        <f t="shared" si="940"/>
        <v>0</v>
      </c>
      <c r="AV284" s="263"/>
      <c r="AW284" s="263"/>
      <c r="AX284" s="410">
        <f t="shared" si="905"/>
        <v>0</v>
      </c>
      <c r="AY284" s="263"/>
      <c r="AZ284" s="263"/>
      <c r="BA284" s="262">
        <f t="shared" si="945"/>
        <v>2000</v>
      </c>
      <c r="BB284" s="410">
        <f t="shared" si="946"/>
        <v>2000</v>
      </c>
      <c r="BC284" s="263">
        <v>2000</v>
      </c>
      <c r="BD284" s="263"/>
    </row>
    <row r="285" spans="1:56" ht="16.5" outlineLevel="1">
      <c r="A285" s="183"/>
      <c r="B285" s="26"/>
      <c r="D285" s="28" t="s">
        <v>561</v>
      </c>
      <c r="E285" s="48" t="s">
        <v>185</v>
      </c>
      <c r="F285" s="49"/>
      <c r="G285" s="185"/>
      <c r="H285" s="260">
        <f t="shared" si="906"/>
        <v>957000</v>
      </c>
      <c r="I285" s="424">
        <f t="shared" si="949"/>
        <v>12000</v>
      </c>
      <c r="J285" s="265">
        <f>SUM(J286:J289)</f>
        <v>10000</v>
      </c>
      <c r="K285" s="265">
        <f>SUM(K286:K289)</f>
        <v>2000</v>
      </c>
      <c r="L285" s="262">
        <f t="shared" si="907"/>
        <v>325000</v>
      </c>
      <c r="M285" s="410">
        <f t="shared" si="908"/>
        <v>60000</v>
      </c>
      <c r="N285" s="415">
        <f t="shared" ref="N285:O285" si="1022">SUM(N286:N289)</f>
        <v>60000</v>
      </c>
      <c r="O285" s="415">
        <f t="shared" si="1022"/>
        <v>0</v>
      </c>
      <c r="P285" s="410">
        <f t="shared" si="910"/>
        <v>75000</v>
      </c>
      <c r="Q285" s="415">
        <f t="shared" ref="Q285" si="1023">SUM(Q286:Q289)</f>
        <v>75000</v>
      </c>
      <c r="R285" s="415">
        <f t="shared" ref="R285" si="1024">SUM(R286:R289)</f>
        <v>0</v>
      </c>
      <c r="S285" s="410">
        <f t="shared" si="913"/>
        <v>90000</v>
      </c>
      <c r="T285" s="415">
        <f t="shared" ref="T285" si="1025">SUM(T286:T289)</f>
        <v>90000</v>
      </c>
      <c r="U285" s="415">
        <f t="shared" ref="U285" si="1026">SUM(U286:U289)</f>
        <v>0</v>
      </c>
      <c r="V285" s="410">
        <f t="shared" si="916"/>
        <v>70000</v>
      </c>
      <c r="W285" s="415">
        <f t="shared" ref="W285" si="1027">SUM(W286:W289)</f>
        <v>70000</v>
      </c>
      <c r="X285" s="415">
        <f t="shared" ref="X285" si="1028">SUM(X286:X289)</f>
        <v>0</v>
      </c>
      <c r="Y285" s="410">
        <f t="shared" si="919"/>
        <v>30000</v>
      </c>
      <c r="Z285" s="415">
        <f t="shared" ref="Z285" si="1029">SUM(Z286:Z289)</f>
        <v>30000</v>
      </c>
      <c r="AA285" s="415">
        <f t="shared" ref="AA285" si="1030">SUM(AA286:AA289)</f>
        <v>0</v>
      </c>
      <c r="AB285" s="262">
        <f t="shared" si="922"/>
        <v>0</v>
      </c>
      <c r="AC285" s="410">
        <f t="shared" si="923"/>
        <v>0</v>
      </c>
      <c r="AD285" s="415">
        <f t="shared" ref="AD285:AE285" si="1031">SUM(AD286:AD289)</f>
        <v>0</v>
      </c>
      <c r="AE285" s="415">
        <f t="shared" si="1031"/>
        <v>0</v>
      </c>
      <c r="AF285" s="262">
        <f t="shared" si="925"/>
        <v>40000</v>
      </c>
      <c r="AG285" s="410">
        <f t="shared" si="926"/>
        <v>40000</v>
      </c>
      <c r="AH285" s="415">
        <f t="shared" ref="AH285" si="1032">SUM(AH286:AH289)</f>
        <v>40000</v>
      </c>
      <c r="AI285" s="415">
        <f t="shared" ref="AI285" si="1033">SUM(AI286:AI289)</f>
        <v>0</v>
      </c>
      <c r="AJ285" s="262">
        <f t="shared" si="929"/>
        <v>301000</v>
      </c>
      <c r="AK285" s="410">
        <f t="shared" si="930"/>
        <v>176000</v>
      </c>
      <c r="AL285" s="415">
        <f t="shared" ref="AL285" si="1034">SUM(AL286:AL289)</f>
        <v>176000</v>
      </c>
      <c r="AM285" s="415">
        <f t="shared" ref="AM285" si="1035">SUM(AM286:AM289)</f>
        <v>0</v>
      </c>
      <c r="AN285" s="410">
        <f t="shared" si="933"/>
        <v>50000</v>
      </c>
      <c r="AO285" s="415">
        <f t="shared" ref="AO285" si="1036">SUM(AO286:AO289)</f>
        <v>50000</v>
      </c>
      <c r="AP285" s="415">
        <f t="shared" ref="AP285" si="1037">SUM(AP286:AP289)</f>
        <v>0</v>
      </c>
      <c r="AQ285" s="410">
        <f t="shared" si="936"/>
        <v>75000</v>
      </c>
      <c r="AR285" s="415">
        <f t="shared" ref="AR285" si="1038">SUM(AR286:AR289)</f>
        <v>75000</v>
      </c>
      <c r="AS285" s="415">
        <f t="shared" ref="AS285" si="1039">SUM(AS286:AS289)</f>
        <v>0</v>
      </c>
      <c r="AT285" s="262">
        <f t="shared" si="939"/>
        <v>64000</v>
      </c>
      <c r="AU285" s="410">
        <f t="shared" si="940"/>
        <v>45000</v>
      </c>
      <c r="AV285" s="415">
        <f t="shared" ref="AV285" si="1040">SUM(AV286:AV289)</f>
        <v>45000</v>
      </c>
      <c r="AW285" s="415">
        <f t="shared" ref="AW285" si="1041">SUM(AW286:AW289)</f>
        <v>0</v>
      </c>
      <c r="AX285" s="410">
        <f t="shared" si="905"/>
        <v>19000</v>
      </c>
      <c r="AY285" s="415">
        <f t="shared" ref="AY285" si="1042">SUM(AY286:AY289)</f>
        <v>19000</v>
      </c>
      <c r="AZ285" s="415">
        <f t="shared" ref="AZ285" si="1043">SUM(AZ286:AZ289)</f>
        <v>0</v>
      </c>
      <c r="BA285" s="262">
        <f t="shared" si="945"/>
        <v>215000</v>
      </c>
      <c r="BB285" s="410">
        <f t="shared" si="946"/>
        <v>215000</v>
      </c>
      <c r="BC285" s="415">
        <f t="shared" ref="BC285" si="1044">SUM(BC286:BC289)</f>
        <v>215000</v>
      </c>
      <c r="BD285" s="415">
        <f t="shared" ref="BD285" si="1045">SUM(BD286:BD289)</f>
        <v>0</v>
      </c>
    </row>
    <row r="286" spans="1:56" ht="16.5" outlineLevel="3">
      <c r="A286" s="183"/>
      <c r="B286" s="26"/>
      <c r="D286" s="25"/>
      <c r="E286" s="184"/>
      <c r="F286" s="192" t="s">
        <v>778</v>
      </c>
      <c r="G286" s="44" t="s">
        <v>915</v>
      </c>
      <c r="H286" s="260">
        <f t="shared" si="906"/>
        <v>734000</v>
      </c>
      <c r="I286" s="408">
        <f t="shared" si="949"/>
        <v>12000</v>
      </c>
      <c r="J286" s="263">
        <v>10000</v>
      </c>
      <c r="K286" s="413">
        <v>2000</v>
      </c>
      <c r="L286" s="262">
        <f t="shared" si="907"/>
        <v>285000</v>
      </c>
      <c r="M286" s="410">
        <f t="shared" si="908"/>
        <v>60000</v>
      </c>
      <c r="N286" s="263">
        <v>60000</v>
      </c>
      <c r="O286" s="263"/>
      <c r="P286" s="410">
        <f t="shared" si="910"/>
        <v>75000</v>
      </c>
      <c r="Q286" s="263">
        <v>75000</v>
      </c>
      <c r="R286" s="263"/>
      <c r="S286" s="410">
        <f t="shared" si="913"/>
        <v>70000</v>
      </c>
      <c r="T286" s="263">
        <v>70000</v>
      </c>
      <c r="U286" s="263"/>
      <c r="V286" s="410">
        <f t="shared" si="916"/>
        <v>60000</v>
      </c>
      <c r="W286" s="263">
        <v>60000</v>
      </c>
      <c r="X286" s="263"/>
      <c r="Y286" s="410">
        <f t="shared" si="919"/>
        <v>20000</v>
      </c>
      <c r="Z286" s="263">
        <v>20000</v>
      </c>
      <c r="AA286" s="263"/>
      <c r="AB286" s="262">
        <f t="shared" si="922"/>
        <v>0</v>
      </c>
      <c r="AC286" s="410">
        <f t="shared" si="923"/>
        <v>0</v>
      </c>
      <c r="AD286" s="263"/>
      <c r="AE286" s="263"/>
      <c r="AF286" s="262">
        <f t="shared" si="925"/>
        <v>30000</v>
      </c>
      <c r="AG286" s="410">
        <f t="shared" si="926"/>
        <v>30000</v>
      </c>
      <c r="AH286" s="263">
        <v>30000</v>
      </c>
      <c r="AI286" s="263"/>
      <c r="AJ286" s="262">
        <f t="shared" si="929"/>
        <v>209000</v>
      </c>
      <c r="AK286" s="410">
        <f t="shared" si="930"/>
        <v>145000</v>
      </c>
      <c r="AL286" s="263">
        <v>145000</v>
      </c>
      <c r="AM286" s="263"/>
      <c r="AN286" s="410">
        <f t="shared" si="933"/>
        <v>40000</v>
      </c>
      <c r="AO286" s="263">
        <v>40000</v>
      </c>
      <c r="AP286" s="263"/>
      <c r="AQ286" s="410">
        <f t="shared" si="936"/>
        <v>24000</v>
      </c>
      <c r="AR286" s="263">
        <v>24000</v>
      </c>
      <c r="AS286" s="263"/>
      <c r="AT286" s="262">
        <f t="shared" si="939"/>
        <v>48000</v>
      </c>
      <c r="AU286" s="410">
        <f t="shared" si="940"/>
        <v>30000</v>
      </c>
      <c r="AV286" s="263">
        <v>30000</v>
      </c>
      <c r="AW286" s="263"/>
      <c r="AX286" s="410">
        <f t="shared" si="905"/>
        <v>18000</v>
      </c>
      <c r="AY286" s="263">
        <v>18000</v>
      </c>
      <c r="AZ286" s="263"/>
      <c r="BA286" s="262">
        <f t="shared" si="945"/>
        <v>150000</v>
      </c>
      <c r="BB286" s="410">
        <f t="shared" si="946"/>
        <v>150000</v>
      </c>
      <c r="BC286" s="263">
        <v>150000</v>
      </c>
      <c r="BD286" s="263"/>
    </row>
    <row r="287" spans="1:56" ht="16.5" outlineLevel="3">
      <c r="A287" s="183"/>
      <c r="B287" s="26"/>
      <c r="D287" s="25"/>
      <c r="E287" s="184"/>
      <c r="F287" s="192" t="s">
        <v>779</v>
      </c>
      <c r="G287" s="44" t="s">
        <v>916</v>
      </c>
      <c r="H287" s="260">
        <f t="shared" si="906"/>
        <v>192000</v>
      </c>
      <c r="I287" s="408">
        <f t="shared" si="949"/>
        <v>0</v>
      </c>
      <c r="J287" s="263"/>
      <c r="K287" s="413"/>
      <c r="L287" s="262">
        <f t="shared" si="907"/>
        <v>40000</v>
      </c>
      <c r="M287" s="410">
        <f t="shared" si="908"/>
        <v>0</v>
      </c>
      <c r="N287" s="263"/>
      <c r="O287" s="263"/>
      <c r="P287" s="410">
        <f t="shared" si="910"/>
        <v>0</v>
      </c>
      <c r="Q287" s="263"/>
      <c r="R287" s="263"/>
      <c r="S287" s="410">
        <f t="shared" si="913"/>
        <v>20000</v>
      </c>
      <c r="T287" s="263">
        <v>20000</v>
      </c>
      <c r="U287" s="263"/>
      <c r="V287" s="410">
        <f t="shared" si="916"/>
        <v>10000</v>
      </c>
      <c r="W287" s="263">
        <v>10000</v>
      </c>
      <c r="X287" s="263"/>
      <c r="Y287" s="410">
        <f t="shared" si="919"/>
        <v>10000</v>
      </c>
      <c r="Z287" s="263">
        <v>10000</v>
      </c>
      <c r="AA287" s="263"/>
      <c r="AB287" s="262">
        <f t="shared" si="922"/>
        <v>0</v>
      </c>
      <c r="AC287" s="410">
        <f t="shared" si="923"/>
        <v>0</v>
      </c>
      <c r="AD287" s="263"/>
      <c r="AE287" s="263"/>
      <c r="AF287" s="262">
        <f t="shared" si="925"/>
        <v>10000</v>
      </c>
      <c r="AG287" s="410">
        <f t="shared" si="926"/>
        <v>10000</v>
      </c>
      <c r="AH287" s="263">
        <v>10000</v>
      </c>
      <c r="AI287" s="263"/>
      <c r="AJ287" s="262">
        <f t="shared" si="929"/>
        <v>61000</v>
      </c>
      <c r="AK287" s="410">
        <f t="shared" si="930"/>
        <v>15000</v>
      </c>
      <c r="AL287" s="263">
        <v>15000</v>
      </c>
      <c r="AM287" s="263"/>
      <c r="AN287" s="410">
        <f t="shared" si="933"/>
        <v>10000</v>
      </c>
      <c r="AO287" s="263">
        <v>10000</v>
      </c>
      <c r="AP287" s="263"/>
      <c r="AQ287" s="410">
        <f t="shared" si="936"/>
        <v>36000</v>
      </c>
      <c r="AR287" s="263">
        <v>36000</v>
      </c>
      <c r="AS287" s="263"/>
      <c r="AT287" s="262">
        <f t="shared" si="939"/>
        <v>16000</v>
      </c>
      <c r="AU287" s="410">
        <f t="shared" si="940"/>
        <v>15000</v>
      </c>
      <c r="AV287" s="263">
        <v>15000</v>
      </c>
      <c r="AW287" s="263"/>
      <c r="AX287" s="410">
        <f t="shared" si="905"/>
        <v>1000</v>
      </c>
      <c r="AY287" s="263">
        <v>1000</v>
      </c>
      <c r="AZ287" s="263"/>
      <c r="BA287" s="262">
        <f t="shared" si="945"/>
        <v>65000</v>
      </c>
      <c r="BB287" s="410">
        <f t="shared" si="946"/>
        <v>65000</v>
      </c>
      <c r="BC287" s="263">
        <v>65000</v>
      </c>
      <c r="BD287" s="263"/>
    </row>
    <row r="288" spans="1:56" ht="16.5" outlineLevel="3">
      <c r="A288" s="183"/>
      <c r="B288" s="26"/>
      <c r="D288" s="25"/>
      <c r="E288" s="184"/>
      <c r="F288" s="192" t="s">
        <v>776</v>
      </c>
      <c r="G288" s="44" t="s">
        <v>917</v>
      </c>
      <c r="H288" s="260">
        <f t="shared" si="906"/>
        <v>0</v>
      </c>
      <c r="I288" s="408">
        <f t="shared" si="949"/>
        <v>0</v>
      </c>
      <c r="J288" s="263"/>
      <c r="K288" s="413"/>
      <c r="L288" s="262">
        <f t="shared" si="907"/>
        <v>0</v>
      </c>
      <c r="M288" s="410">
        <f t="shared" si="908"/>
        <v>0</v>
      </c>
      <c r="N288" s="263"/>
      <c r="O288" s="263"/>
      <c r="P288" s="410">
        <f t="shared" si="910"/>
        <v>0</v>
      </c>
      <c r="Q288" s="263"/>
      <c r="R288" s="263"/>
      <c r="S288" s="410">
        <f t="shared" si="913"/>
        <v>0</v>
      </c>
      <c r="T288" s="263"/>
      <c r="U288" s="263"/>
      <c r="V288" s="410">
        <f t="shared" si="916"/>
        <v>0</v>
      </c>
      <c r="W288" s="263"/>
      <c r="X288" s="263"/>
      <c r="Y288" s="410">
        <f t="shared" si="919"/>
        <v>0</v>
      </c>
      <c r="Z288" s="263"/>
      <c r="AA288" s="263"/>
      <c r="AB288" s="262">
        <f t="shared" si="922"/>
        <v>0</v>
      </c>
      <c r="AC288" s="410">
        <f t="shared" si="923"/>
        <v>0</v>
      </c>
      <c r="AD288" s="263"/>
      <c r="AE288" s="263"/>
      <c r="AF288" s="262">
        <f t="shared" si="925"/>
        <v>0</v>
      </c>
      <c r="AG288" s="410">
        <f t="shared" si="926"/>
        <v>0</v>
      </c>
      <c r="AH288" s="263"/>
      <c r="AI288" s="263"/>
      <c r="AJ288" s="262">
        <f t="shared" si="929"/>
        <v>0</v>
      </c>
      <c r="AK288" s="410">
        <f t="shared" si="930"/>
        <v>0</v>
      </c>
      <c r="AL288" s="263"/>
      <c r="AM288" s="263"/>
      <c r="AN288" s="410">
        <f t="shared" si="933"/>
        <v>0</v>
      </c>
      <c r="AO288" s="263"/>
      <c r="AP288" s="263"/>
      <c r="AQ288" s="410">
        <f t="shared" si="936"/>
        <v>0</v>
      </c>
      <c r="AR288" s="263"/>
      <c r="AS288" s="263"/>
      <c r="AT288" s="262">
        <f t="shared" si="939"/>
        <v>0</v>
      </c>
      <c r="AU288" s="410">
        <f t="shared" si="940"/>
        <v>0</v>
      </c>
      <c r="AV288" s="263"/>
      <c r="AW288" s="263"/>
      <c r="AX288" s="410">
        <f t="shared" si="905"/>
        <v>0</v>
      </c>
      <c r="AY288" s="263"/>
      <c r="AZ288" s="263"/>
      <c r="BA288" s="262">
        <f t="shared" si="945"/>
        <v>0</v>
      </c>
      <c r="BB288" s="410">
        <f t="shared" si="946"/>
        <v>0</v>
      </c>
      <c r="BC288" s="263"/>
      <c r="BD288" s="263"/>
    </row>
    <row r="289" spans="1:56" ht="16.5" outlineLevel="3">
      <c r="A289" s="183"/>
      <c r="B289" s="26"/>
      <c r="D289" s="25"/>
      <c r="E289" s="184"/>
      <c r="F289" s="192" t="s">
        <v>781</v>
      </c>
      <c r="G289" s="44" t="s">
        <v>785</v>
      </c>
      <c r="H289" s="260">
        <f t="shared" si="906"/>
        <v>31000</v>
      </c>
      <c r="I289" s="408">
        <f t="shared" si="949"/>
        <v>0</v>
      </c>
      <c r="J289" s="263"/>
      <c r="K289" s="413"/>
      <c r="L289" s="262">
        <f t="shared" si="907"/>
        <v>0</v>
      </c>
      <c r="M289" s="410">
        <f t="shared" si="908"/>
        <v>0</v>
      </c>
      <c r="N289" s="263"/>
      <c r="O289" s="263"/>
      <c r="P289" s="410">
        <f t="shared" si="910"/>
        <v>0</v>
      </c>
      <c r="Q289" s="263"/>
      <c r="R289" s="263"/>
      <c r="S289" s="410">
        <f t="shared" si="913"/>
        <v>0</v>
      </c>
      <c r="T289" s="263"/>
      <c r="U289" s="263"/>
      <c r="V289" s="410">
        <f t="shared" si="916"/>
        <v>0</v>
      </c>
      <c r="W289" s="263"/>
      <c r="X289" s="263"/>
      <c r="Y289" s="410">
        <f t="shared" si="919"/>
        <v>0</v>
      </c>
      <c r="Z289" s="263"/>
      <c r="AA289" s="263"/>
      <c r="AB289" s="262">
        <f t="shared" si="922"/>
        <v>0</v>
      </c>
      <c r="AC289" s="410">
        <f t="shared" si="923"/>
        <v>0</v>
      </c>
      <c r="AD289" s="263"/>
      <c r="AE289" s="263"/>
      <c r="AF289" s="262">
        <f t="shared" si="925"/>
        <v>0</v>
      </c>
      <c r="AG289" s="410">
        <f t="shared" si="926"/>
        <v>0</v>
      </c>
      <c r="AH289" s="263"/>
      <c r="AI289" s="263"/>
      <c r="AJ289" s="262">
        <f t="shared" si="929"/>
        <v>31000</v>
      </c>
      <c r="AK289" s="410">
        <f t="shared" si="930"/>
        <v>16000</v>
      </c>
      <c r="AL289" s="263">
        <v>16000</v>
      </c>
      <c r="AM289" s="263"/>
      <c r="AN289" s="410">
        <f t="shared" si="933"/>
        <v>0</v>
      </c>
      <c r="AO289" s="263"/>
      <c r="AP289" s="263"/>
      <c r="AQ289" s="410">
        <f t="shared" si="936"/>
        <v>15000</v>
      </c>
      <c r="AR289" s="263">
        <v>15000</v>
      </c>
      <c r="AS289" s="263"/>
      <c r="AT289" s="262">
        <f t="shared" si="939"/>
        <v>0</v>
      </c>
      <c r="AU289" s="410">
        <f t="shared" si="940"/>
        <v>0</v>
      </c>
      <c r="AV289" s="263"/>
      <c r="AW289" s="263"/>
      <c r="AX289" s="410">
        <f t="shared" si="905"/>
        <v>0</v>
      </c>
      <c r="AY289" s="263"/>
      <c r="AZ289" s="263"/>
      <c r="BA289" s="262">
        <f t="shared" si="945"/>
        <v>0</v>
      </c>
      <c r="BB289" s="410">
        <f t="shared" si="946"/>
        <v>0</v>
      </c>
      <c r="BC289" s="263"/>
      <c r="BD289" s="263"/>
    </row>
    <row r="290" spans="1:56" ht="16.5" outlineLevel="1">
      <c r="A290" s="183"/>
      <c r="B290" s="26"/>
      <c r="D290" s="28" t="s">
        <v>562</v>
      </c>
      <c r="E290" s="48" t="s">
        <v>186</v>
      </c>
      <c r="F290" s="49"/>
      <c r="G290" s="185"/>
      <c r="H290" s="260">
        <f t="shared" si="906"/>
        <v>1837000</v>
      </c>
      <c r="I290" s="424">
        <f t="shared" si="949"/>
        <v>50000</v>
      </c>
      <c r="J290" s="263">
        <v>50000</v>
      </c>
      <c r="K290" s="413"/>
      <c r="L290" s="262">
        <f t="shared" si="907"/>
        <v>604000</v>
      </c>
      <c r="M290" s="410">
        <f t="shared" si="908"/>
        <v>130000</v>
      </c>
      <c r="N290" s="263">
        <v>130000</v>
      </c>
      <c r="O290" s="263"/>
      <c r="P290" s="410">
        <f t="shared" si="910"/>
        <v>142000</v>
      </c>
      <c r="Q290" s="263">
        <v>142000</v>
      </c>
      <c r="R290" s="263"/>
      <c r="S290" s="410">
        <f t="shared" si="913"/>
        <v>126000</v>
      </c>
      <c r="T290" s="263">
        <v>126000</v>
      </c>
      <c r="U290" s="263"/>
      <c r="V290" s="410">
        <f t="shared" si="916"/>
        <v>87000</v>
      </c>
      <c r="W290" s="263">
        <v>87000</v>
      </c>
      <c r="X290" s="263"/>
      <c r="Y290" s="410">
        <f t="shared" si="919"/>
        <v>119000</v>
      </c>
      <c r="Z290" s="263">
        <v>119000</v>
      </c>
      <c r="AA290" s="263"/>
      <c r="AB290" s="262">
        <f t="shared" si="922"/>
        <v>0</v>
      </c>
      <c r="AC290" s="410">
        <f t="shared" si="923"/>
        <v>0</v>
      </c>
      <c r="AD290" s="263"/>
      <c r="AE290" s="263"/>
      <c r="AF290" s="262">
        <f t="shared" si="925"/>
        <v>66000</v>
      </c>
      <c r="AG290" s="410">
        <f t="shared" si="926"/>
        <v>66000</v>
      </c>
      <c r="AH290" s="263">
        <v>66000</v>
      </c>
      <c r="AI290" s="263"/>
      <c r="AJ290" s="262">
        <f t="shared" si="929"/>
        <v>562000</v>
      </c>
      <c r="AK290" s="410">
        <f t="shared" si="930"/>
        <v>258000</v>
      </c>
      <c r="AL290" s="263">
        <v>258000</v>
      </c>
      <c r="AM290" s="263"/>
      <c r="AN290" s="410">
        <f t="shared" si="933"/>
        <v>116000</v>
      </c>
      <c r="AO290" s="263">
        <v>116000</v>
      </c>
      <c r="AP290" s="263"/>
      <c r="AQ290" s="410">
        <f t="shared" si="936"/>
        <v>188000</v>
      </c>
      <c r="AR290" s="263">
        <v>188000</v>
      </c>
      <c r="AS290" s="263"/>
      <c r="AT290" s="262">
        <f t="shared" si="939"/>
        <v>348000</v>
      </c>
      <c r="AU290" s="410">
        <f t="shared" si="940"/>
        <v>166000</v>
      </c>
      <c r="AV290" s="263">
        <v>166000</v>
      </c>
      <c r="AW290" s="263"/>
      <c r="AX290" s="410">
        <f t="shared" si="905"/>
        <v>182000</v>
      </c>
      <c r="AY290" s="263">
        <v>182000</v>
      </c>
      <c r="AZ290" s="263"/>
      <c r="BA290" s="262">
        <f t="shared" si="945"/>
        <v>207000</v>
      </c>
      <c r="BB290" s="410">
        <f t="shared" si="946"/>
        <v>207000</v>
      </c>
      <c r="BC290" s="263">
        <v>207000</v>
      </c>
      <c r="BD290" s="263"/>
    </row>
    <row r="291" spans="1:56" ht="16.5" outlineLevel="1">
      <c r="A291" s="183"/>
      <c r="B291" s="26"/>
      <c r="D291" s="28" t="s">
        <v>563</v>
      </c>
      <c r="E291" s="48" t="s">
        <v>634</v>
      </c>
      <c r="F291" s="49"/>
      <c r="G291" s="185"/>
      <c r="H291" s="260">
        <f t="shared" si="906"/>
        <v>1849000</v>
      </c>
      <c r="I291" s="424">
        <f t="shared" si="949"/>
        <v>50000</v>
      </c>
      <c r="J291" s="263">
        <v>50000</v>
      </c>
      <c r="K291" s="413"/>
      <c r="L291" s="262">
        <f t="shared" si="907"/>
        <v>509000</v>
      </c>
      <c r="M291" s="410">
        <f t="shared" si="908"/>
        <v>117000</v>
      </c>
      <c r="N291" s="263">
        <v>117000</v>
      </c>
      <c r="O291" s="263"/>
      <c r="P291" s="410">
        <f t="shared" si="910"/>
        <v>68000</v>
      </c>
      <c r="Q291" s="263">
        <v>68000</v>
      </c>
      <c r="R291" s="263"/>
      <c r="S291" s="410">
        <f t="shared" si="913"/>
        <v>150000</v>
      </c>
      <c r="T291" s="263">
        <v>150000</v>
      </c>
      <c r="U291" s="263"/>
      <c r="V291" s="410">
        <f t="shared" si="916"/>
        <v>90000</v>
      </c>
      <c r="W291" s="263">
        <v>90000</v>
      </c>
      <c r="X291" s="263"/>
      <c r="Y291" s="410">
        <f t="shared" si="919"/>
        <v>84000</v>
      </c>
      <c r="Z291" s="263">
        <v>84000</v>
      </c>
      <c r="AA291" s="263"/>
      <c r="AB291" s="262">
        <f t="shared" si="922"/>
        <v>0</v>
      </c>
      <c r="AC291" s="410">
        <f t="shared" si="923"/>
        <v>0</v>
      </c>
      <c r="AD291" s="263"/>
      <c r="AE291" s="263"/>
      <c r="AF291" s="262">
        <f t="shared" si="925"/>
        <v>52000</v>
      </c>
      <c r="AG291" s="410">
        <f t="shared" si="926"/>
        <v>52000</v>
      </c>
      <c r="AH291" s="263">
        <v>52000</v>
      </c>
      <c r="AI291" s="263"/>
      <c r="AJ291" s="262">
        <f t="shared" si="929"/>
        <v>876000</v>
      </c>
      <c r="AK291" s="410">
        <f t="shared" si="930"/>
        <v>396000</v>
      </c>
      <c r="AL291" s="263">
        <v>396000</v>
      </c>
      <c r="AM291" s="263"/>
      <c r="AN291" s="410">
        <f t="shared" si="933"/>
        <v>240000</v>
      </c>
      <c r="AO291" s="263">
        <v>240000</v>
      </c>
      <c r="AP291" s="263"/>
      <c r="AQ291" s="410">
        <f t="shared" si="936"/>
        <v>240000</v>
      </c>
      <c r="AR291" s="263">
        <v>240000</v>
      </c>
      <c r="AS291" s="263"/>
      <c r="AT291" s="262">
        <f t="shared" si="939"/>
        <v>242000</v>
      </c>
      <c r="AU291" s="410">
        <f t="shared" si="940"/>
        <v>66000</v>
      </c>
      <c r="AV291" s="263">
        <v>66000</v>
      </c>
      <c r="AW291" s="263"/>
      <c r="AX291" s="410">
        <f t="shared" si="905"/>
        <v>176000</v>
      </c>
      <c r="AY291" s="263">
        <v>176000</v>
      </c>
      <c r="AZ291" s="263"/>
      <c r="BA291" s="262">
        <f t="shared" si="945"/>
        <v>120000</v>
      </c>
      <c r="BB291" s="410">
        <f t="shared" si="946"/>
        <v>120000</v>
      </c>
      <c r="BC291" s="263">
        <v>120000</v>
      </c>
      <c r="BD291" s="263"/>
    </row>
    <row r="292" spans="1:56" ht="16.5" outlineLevel="1">
      <c r="A292" s="183"/>
      <c r="B292" s="26"/>
      <c r="D292" s="28" t="s">
        <v>564</v>
      </c>
      <c r="E292" s="48" t="s">
        <v>635</v>
      </c>
      <c r="F292" s="49"/>
      <c r="G292" s="185"/>
      <c r="H292" s="260">
        <f t="shared" si="906"/>
        <v>964000</v>
      </c>
      <c r="I292" s="424">
        <f t="shared" si="949"/>
        <v>0</v>
      </c>
      <c r="J292" s="265">
        <f>SUM(J293:J295)</f>
        <v>0</v>
      </c>
      <c r="K292" s="265">
        <f>SUM(K293:K295)</f>
        <v>0</v>
      </c>
      <c r="L292" s="262">
        <f t="shared" si="907"/>
        <v>280000</v>
      </c>
      <c r="M292" s="410">
        <f t="shared" si="908"/>
        <v>0</v>
      </c>
      <c r="N292" s="415">
        <f t="shared" ref="N292:O292" si="1046">SUM(N293:N295)</f>
        <v>0</v>
      </c>
      <c r="O292" s="415">
        <f t="shared" si="1046"/>
        <v>0</v>
      </c>
      <c r="P292" s="410">
        <f t="shared" si="910"/>
        <v>0</v>
      </c>
      <c r="Q292" s="415">
        <f t="shared" ref="Q292" si="1047">SUM(Q293:Q295)</f>
        <v>0</v>
      </c>
      <c r="R292" s="415">
        <f t="shared" ref="R292" si="1048">SUM(R293:R295)</f>
        <v>0</v>
      </c>
      <c r="S292" s="410">
        <f t="shared" si="913"/>
        <v>0</v>
      </c>
      <c r="T292" s="415">
        <f t="shared" ref="T292" si="1049">SUM(T293:T295)</f>
        <v>0</v>
      </c>
      <c r="U292" s="415">
        <f t="shared" ref="U292" si="1050">SUM(U293:U295)</f>
        <v>0</v>
      </c>
      <c r="V292" s="410">
        <f t="shared" si="916"/>
        <v>280000</v>
      </c>
      <c r="W292" s="415">
        <f t="shared" ref="W292" si="1051">SUM(W293:W295)</f>
        <v>280000</v>
      </c>
      <c r="X292" s="415">
        <f t="shared" ref="X292" si="1052">SUM(X293:X295)</f>
        <v>0</v>
      </c>
      <c r="Y292" s="410">
        <f t="shared" si="919"/>
        <v>0</v>
      </c>
      <c r="Z292" s="415">
        <f t="shared" ref="Z292" si="1053">SUM(Z293:Z295)</f>
        <v>0</v>
      </c>
      <c r="AA292" s="415">
        <f t="shared" ref="AA292" si="1054">SUM(AA293:AA295)</f>
        <v>0</v>
      </c>
      <c r="AB292" s="262">
        <f t="shared" si="922"/>
        <v>0</v>
      </c>
      <c r="AC292" s="410">
        <f t="shared" si="923"/>
        <v>0</v>
      </c>
      <c r="AD292" s="415">
        <f t="shared" ref="AD292:AE292" si="1055">SUM(AD293:AD295)</f>
        <v>0</v>
      </c>
      <c r="AE292" s="415">
        <f t="shared" si="1055"/>
        <v>0</v>
      </c>
      <c r="AF292" s="262">
        <f t="shared" si="925"/>
        <v>0</v>
      </c>
      <c r="AG292" s="410">
        <f t="shared" si="926"/>
        <v>0</v>
      </c>
      <c r="AH292" s="415">
        <f t="shared" ref="AH292" si="1056">SUM(AH293:AH295)</f>
        <v>0</v>
      </c>
      <c r="AI292" s="415">
        <f t="shared" ref="AI292" si="1057">SUM(AI293:AI295)</f>
        <v>0</v>
      </c>
      <c r="AJ292" s="262">
        <f t="shared" si="929"/>
        <v>284000</v>
      </c>
      <c r="AK292" s="410">
        <f t="shared" si="930"/>
        <v>284000</v>
      </c>
      <c r="AL292" s="415">
        <f t="shared" ref="AL292" si="1058">SUM(AL293:AL295)</f>
        <v>284000</v>
      </c>
      <c r="AM292" s="415">
        <f t="shared" ref="AM292" si="1059">SUM(AM293:AM295)</f>
        <v>0</v>
      </c>
      <c r="AN292" s="410">
        <f t="shared" si="933"/>
        <v>0</v>
      </c>
      <c r="AO292" s="415">
        <f t="shared" ref="AO292" si="1060">SUM(AO293:AO295)</f>
        <v>0</v>
      </c>
      <c r="AP292" s="415">
        <f t="shared" ref="AP292" si="1061">SUM(AP293:AP295)</f>
        <v>0</v>
      </c>
      <c r="AQ292" s="410">
        <f t="shared" si="936"/>
        <v>0</v>
      </c>
      <c r="AR292" s="415">
        <f t="shared" ref="AR292" si="1062">SUM(AR293:AR295)</f>
        <v>0</v>
      </c>
      <c r="AS292" s="415">
        <f t="shared" ref="AS292" si="1063">SUM(AS293:AS295)</f>
        <v>0</v>
      </c>
      <c r="AT292" s="262">
        <f t="shared" si="939"/>
        <v>130000</v>
      </c>
      <c r="AU292" s="410">
        <f t="shared" si="940"/>
        <v>130000</v>
      </c>
      <c r="AV292" s="415">
        <f t="shared" ref="AV292" si="1064">SUM(AV293:AV295)</f>
        <v>130000</v>
      </c>
      <c r="AW292" s="415">
        <f t="shared" ref="AW292" si="1065">SUM(AW293:AW295)</f>
        <v>0</v>
      </c>
      <c r="AX292" s="410">
        <f t="shared" si="905"/>
        <v>0</v>
      </c>
      <c r="AY292" s="415">
        <f t="shared" ref="AY292" si="1066">SUM(AY293:AY295)</f>
        <v>0</v>
      </c>
      <c r="AZ292" s="415">
        <f t="shared" ref="AZ292" si="1067">SUM(AZ293:AZ295)</f>
        <v>0</v>
      </c>
      <c r="BA292" s="262">
        <f t="shared" si="945"/>
        <v>270000</v>
      </c>
      <c r="BB292" s="410">
        <f t="shared" si="946"/>
        <v>270000</v>
      </c>
      <c r="BC292" s="415">
        <f t="shared" ref="BC292" si="1068">SUM(BC293:BC295)</f>
        <v>270000</v>
      </c>
      <c r="BD292" s="415">
        <f t="shared" ref="BD292" si="1069">SUM(BD293:BD295)</f>
        <v>0</v>
      </c>
    </row>
    <row r="293" spans="1:56" ht="16.5" outlineLevel="3">
      <c r="A293" s="183"/>
      <c r="B293" s="26"/>
      <c r="D293" s="25"/>
      <c r="E293" s="184"/>
      <c r="F293" s="192" t="s">
        <v>778</v>
      </c>
      <c r="G293" s="44" t="s">
        <v>873</v>
      </c>
      <c r="H293" s="260">
        <f t="shared" si="906"/>
        <v>300000</v>
      </c>
      <c r="I293" s="408">
        <f t="shared" si="949"/>
        <v>0</v>
      </c>
      <c r="J293" s="263"/>
      <c r="K293" s="413"/>
      <c r="L293" s="262">
        <f t="shared" si="907"/>
        <v>140000</v>
      </c>
      <c r="M293" s="410">
        <f t="shared" si="908"/>
        <v>0</v>
      </c>
      <c r="N293" s="263"/>
      <c r="O293" s="263"/>
      <c r="P293" s="410">
        <f t="shared" si="910"/>
        <v>0</v>
      </c>
      <c r="Q293" s="263"/>
      <c r="R293" s="263"/>
      <c r="S293" s="410">
        <f t="shared" si="913"/>
        <v>0</v>
      </c>
      <c r="T293" s="263"/>
      <c r="U293" s="263"/>
      <c r="V293" s="410">
        <f t="shared" si="916"/>
        <v>140000</v>
      </c>
      <c r="W293" s="263">
        <v>140000</v>
      </c>
      <c r="X293" s="263"/>
      <c r="Y293" s="410">
        <f t="shared" si="919"/>
        <v>0</v>
      </c>
      <c r="Z293" s="263"/>
      <c r="AA293" s="263"/>
      <c r="AB293" s="262">
        <f t="shared" si="922"/>
        <v>0</v>
      </c>
      <c r="AC293" s="410">
        <f t="shared" si="923"/>
        <v>0</v>
      </c>
      <c r="AD293" s="263"/>
      <c r="AE293" s="263"/>
      <c r="AF293" s="262">
        <f t="shared" si="925"/>
        <v>0</v>
      </c>
      <c r="AG293" s="410">
        <f t="shared" si="926"/>
        <v>0</v>
      </c>
      <c r="AH293" s="263"/>
      <c r="AI293" s="263"/>
      <c r="AJ293" s="262">
        <f t="shared" si="929"/>
        <v>80000</v>
      </c>
      <c r="AK293" s="410">
        <f t="shared" si="930"/>
        <v>80000</v>
      </c>
      <c r="AL293" s="263">
        <v>80000</v>
      </c>
      <c r="AM293" s="263"/>
      <c r="AN293" s="410">
        <f t="shared" si="933"/>
        <v>0</v>
      </c>
      <c r="AO293" s="263"/>
      <c r="AP293" s="263"/>
      <c r="AQ293" s="410">
        <f t="shared" si="936"/>
        <v>0</v>
      </c>
      <c r="AR293" s="263"/>
      <c r="AS293" s="263"/>
      <c r="AT293" s="262">
        <f t="shared" si="939"/>
        <v>0</v>
      </c>
      <c r="AU293" s="410">
        <f t="shared" si="940"/>
        <v>0</v>
      </c>
      <c r="AV293" s="263"/>
      <c r="AW293" s="263"/>
      <c r="AX293" s="410">
        <f t="shared" si="905"/>
        <v>0</v>
      </c>
      <c r="AY293" s="263"/>
      <c r="AZ293" s="263"/>
      <c r="BA293" s="262">
        <f t="shared" si="945"/>
        <v>80000</v>
      </c>
      <c r="BB293" s="410">
        <f t="shared" si="946"/>
        <v>80000</v>
      </c>
      <c r="BC293" s="263">
        <v>80000</v>
      </c>
      <c r="BD293" s="263"/>
    </row>
    <row r="294" spans="1:56" ht="16.5" outlineLevel="3">
      <c r="A294" s="183"/>
      <c r="B294" s="26"/>
      <c r="D294" s="25"/>
      <c r="E294" s="184"/>
      <c r="F294" s="192" t="s">
        <v>779</v>
      </c>
      <c r="G294" s="44" t="s">
        <v>874</v>
      </c>
      <c r="H294" s="260">
        <f t="shared" si="906"/>
        <v>500000</v>
      </c>
      <c r="I294" s="408">
        <f t="shared" si="949"/>
        <v>0</v>
      </c>
      <c r="J294" s="263"/>
      <c r="K294" s="413"/>
      <c r="L294" s="262">
        <f t="shared" si="907"/>
        <v>140000</v>
      </c>
      <c r="M294" s="410">
        <f t="shared" si="908"/>
        <v>0</v>
      </c>
      <c r="N294" s="263"/>
      <c r="O294" s="263"/>
      <c r="P294" s="410">
        <f t="shared" si="910"/>
        <v>0</v>
      </c>
      <c r="Q294" s="263"/>
      <c r="R294" s="263"/>
      <c r="S294" s="410">
        <f t="shared" si="913"/>
        <v>0</v>
      </c>
      <c r="T294" s="263"/>
      <c r="U294" s="263"/>
      <c r="V294" s="410">
        <f t="shared" si="916"/>
        <v>140000</v>
      </c>
      <c r="W294" s="263">
        <v>140000</v>
      </c>
      <c r="X294" s="263"/>
      <c r="Y294" s="410">
        <f t="shared" si="919"/>
        <v>0</v>
      </c>
      <c r="Z294" s="263"/>
      <c r="AA294" s="263"/>
      <c r="AB294" s="262">
        <f t="shared" si="922"/>
        <v>0</v>
      </c>
      <c r="AC294" s="410">
        <f t="shared" si="923"/>
        <v>0</v>
      </c>
      <c r="AD294" s="263"/>
      <c r="AE294" s="263"/>
      <c r="AF294" s="262">
        <f t="shared" si="925"/>
        <v>0</v>
      </c>
      <c r="AG294" s="410">
        <f t="shared" si="926"/>
        <v>0</v>
      </c>
      <c r="AH294" s="263"/>
      <c r="AI294" s="263"/>
      <c r="AJ294" s="262">
        <f t="shared" si="929"/>
        <v>120000</v>
      </c>
      <c r="AK294" s="410">
        <f t="shared" si="930"/>
        <v>120000</v>
      </c>
      <c r="AL294" s="263">
        <v>120000</v>
      </c>
      <c r="AM294" s="263"/>
      <c r="AN294" s="410">
        <f t="shared" si="933"/>
        <v>0</v>
      </c>
      <c r="AO294" s="263"/>
      <c r="AP294" s="263"/>
      <c r="AQ294" s="410">
        <f t="shared" si="936"/>
        <v>0</v>
      </c>
      <c r="AR294" s="263"/>
      <c r="AS294" s="263"/>
      <c r="AT294" s="262">
        <f t="shared" si="939"/>
        <v>130000</v>
      </c>
      <c r="AU294" s="410">
        <f t="shared" si="940"/>
        <v>130000</v>
      </c>
      <c r="AV294" s="263">
        <v>130000</v>
      </c>
      <c r="AW294" s="263"/>
      <c r="AX294" s="410">
        <f t="shared" si="905"/>
        <v>0</v>
      </c>
      <c r="AY294" s="263"/>
      <c r="AZ294" s="263"/>
      <c r="BA294" s="262">
        <f t="shared" si="945"/>
        <v>110000</v>
      </c>
      <c r="BB294" s="410">
        <f t="shared" si="946"/>
        <v>110000</v>
      </c>
      <c r="BC294" s="263">
        <v>110000</v>
      </c>
      <c r="BD294" s="263"/>
    </row>
    <row r="295" spans="1:56" ht="16.5" outlineLevel="3">
      <c r="A295" s="183"/>
      <c r="B295" s="26"/>
      <c r="D295" s="25"/>
      <c r="E295" s="184"/>
      <c r="F295" s="192" t="s">
        <v>776</v>
      </c>
      <c r="G295" s="44" t="s">
        <v>875</v>
      </c>
      <c r="H295" s="260">
        <f t="shared" si="906"/>
        <v>164000</v>
      </c>
      <c r="I295" s="408">
        <f t="shared" si="949"/>
        <v>0</v>
      </c>
      <c r="J295" s="263"/>
      <c r="K295" s="413"/>
      <c r="L295" s="262">
        <f t="shared" si="907"/>
        <v>0</v>
      </c>
      <c r="M295" s="410">
        <f t="shared" si="908"/>
        <v>0</v>
      </c>
      <c r="N295" s="263"/>
      <c r="O295" s="263"/>
      <c r="P295" s="410">
        <f t="shared" si="910"/>
        <v>0</v>
      </c>
      <c r="Q295" s="263"/>
      <c r="R295" s="263"/>
      <c r="S295" s="410">
        <f t="shared" si="913"/>
        <v>0</v>
      </c>
      <c r="T295" s="263"/>
      <c r="U295" s="263"/>
      <c r="V295" s="410">
        <f t="shared" si="916"/>
        <v>0</v>
      </c>
      <c r="W295" s="263"/>
      <c r="X295" s="263"/>
      <c r="Y295" s="410">
        <f t="shared" si="919"/>
        <v>0</v>
      </c>
      <c r="Z295" s="263"/>
      <c r="AA295" s="263"/>
      <c r="AB295" s="262">
        <f t="shared" si="922"/>
        <v>0</v>
      </c>
      <c r="AC295" s="410">
        <f t="shared" si="923"/>
        <v>0</v>
      </c>
      <c r="AD295" s="263"/>
      <c r="AE295" s="263"/>
      <c r="AF295" s="262">
        <f t="shared" si="925"/>
        <v>0</v>
      </c>
      <c r="AG295" s="410">
        <f t="shared" si="926"/>
        <v>0</v>
      </c>
      <c r="AH295" s="263"/>
      <c r="AI295" s="263"/>
      <c r="AJ295" s="262">
        <f t="shared" si="929"/>
        <v>84000</v>
      </c>
      <c r="AK295" s="410">
        <f t="shared" si="930"/>
        <v>84000</v>
      </c>
      <c r="AL295" s="263">
        <v>84000</v>
      </c>
      <c r="AM295" s="263"/>
      <c r="AN295" s="410">
        <f t="shared" si="933"/>
        <v>0</v>
      </c>
      <c r="AO295" s="263"/>
      <c r="AP295" s="263"/>
      <c r="AQ295" s="410">
        <f t="shared" si="936"/>
        <v>0</v>
      </c>
      <c r="AR295" s="263"/>
      <c r="AS295" s="263"/>
      <c r="AT295" s="262">
        <f t="shared" si="939"/>
        <v>0</v>
      </c>
      <c r="AU295" s="410">
        <f t="shared" si="940"/>
        <v>0</v>
      </c>
      <c r="AV295" s="263"/>
      <c r="AW295" s="263"/>
      <c r="AX295" s="410">
        <f t="shared" si="905"/>
        <v>0</v>
      </c>
      <c r="AY295" s="263"/>
      <c r="AZ295" s="263"/>
      <c r="BA295" s="262">
        <f t="shared" si="945"/>
        <v>80000</v>
      </c>
      <c r="BB295" s="410">
        <f t="shared" si="946"/>
        <v>80000</v>
      </c>
      <c r="BC295" s="263">
        <v>80000</v>
      </c>
      <c r="BD295" s="263"/>
    </row>
    <row r="296" spans="1:56" ht="16.5" outlineLevel="1">
      <c r="A296" s="183"/>
      <c r="B296" s="26"/>
      <c r="D296" s="28" t="s">
        <v>565</v>
      </c>
      <c r="E296" s="48" t="s">
        <v>636</v>
      </c>
      <c r="F296" s="49"/>
      <c r="G296" s="185"/>
      <c r="H296" s="260">
        <f t="shared" si="906"/>
        <v>336000</v>
      </c>
      <c r="I296" s="424">
        <f t="shared" si="949"/>
        <v>20000</v>
      </c>
      <c r="J296" s="263">
        <v>20000</v>
      </c>
      <c r="K296" s="413"/>
      <c r="L296" s="262">
        <f t="shared" si="907"/>
        <v>105000</v>
      </c>
      <c r="M296" s="410">
        <f t="shared" si="908"/>
        <v>30000</v>
      </c>
      <c r="N296" s="263">
        <v>30000</v>
      </c>
      <c r="O296" s="263"/>
      <c r="P296" s="410">
        <f t="shared" si="910"/>
        <v>25000</v>
      </c>
      <c r="Q296" s="263">
        <v>25000</v>
      </c>
      <c r="R296" s="263"/>
      <c r="S296" s="410">
        <f t="shared" si="913"/>
        <v>30000</v>
      </c>
      <c r="T296" s="263">
        <v>30000</v>
      </c>
      <c r="U296" s="263"/>
      <c r="V296" s="410">
        <f t="shared" si="916"/>
        <v>0</v>
      </c>
      <c r="W296" s="263"/>
      <c r="X296" s="263"/>
      <c r="Y296" s="410">
        <f t="shared" si="919"/>
        <v>20000</v>
      </c>
      <c r="Z296" s="263">
        <v>20000</v>
      </c>
      <c r="AA296" s="263"/>
      <c r="AB296" s="262">
        <f t="shared" si="922"/>
        <v>0</v>
      </c>
      <c r="AC296" s="410">
        <f t="shared" si="923"/>
        <v>0</v>
      </c>
      <c r="AD296" s="263"/>
      <c r="AE296" s="263"/>
      <c r="AF296" s="262">
        <f t="shared" si="925"/>
        <v>20000</v>
      </c>
      <c r="AG296" s="410">
        <f t="shared" si="926"/>
        <v>20000</v>
      </c>
      <c r="AH296" s="263">
        <v>20000</v>
      </c>
      <c r="AI296" s="263"/>
      <c r="AJ296" s="262">
        <f t="shared" si="929"/>
        <v>111000</v>
      </c>
      <c r="AK296" s="410">
        <f t="shared" si="930"/>
        <v>50000</v>
      </c>
      <c r="AL296" s="263">
        <v>50000</v>
      </c>
      <c r="AM296" s="263"/>
      <c r="AN296" s="410">
        <f t="shared" si="933"/>
        <v>25000</v>
      </c>
      <c r="AO296" s="263">
        <v>25000</v>
      </c>
      <c r="AP296" s="263"/>
      <c r="AQ296" s="410">
        <f t="shared" si="936"/>
        <v>36000</v>
      </c>
      <c r="AR296" s="263">
        <v>36000</v>
      </c>
      <c r="AS296" s="263"/>
      <c r="AT296" s="262">
        <f t="shared" si="939"/>
        <v>35000</v>
      </c>
      <c r="AU296" s="410">
        <f t="shared" si="940"/>
        <v>15000</v>
      </c>
      <c r="AV296" s="263">
        <v>15000</v>
      </c>
      <c r="AW296" s="263"/>
      <c r="AX296" s="410">
        <f t="shared" si="905"/>
        <v>20000</v>
      </c>
      <c r="AY296" s="263">
        <v>20000</v>
      </c>
      <c r="AZ296" s="263"/>
      <c r="BA296" s="262">
        <f t="shared" si="945"/>
        <v>45000</v>
      </c>
      <c r="BB296" s="410">
        <f t="shared" si="946"/>
        <v>45000</v>
      </c>
      <c r="BC296" s="263">
        <v>45000</v>
      </c>
      <c r="BD296" s="263"/>
    </row>
    <row r="297" spans="1:56" ht="16.5" outlineLevel="1">
      <c r="A297" s="183"/>
      <c r="B297" s="26"/>
      <c r="D297" s="28" t="s">
        <v>566</v>
      </c>
      <c r="E297" s="48" t="s">
        <v>637</v>
      </c>
      <c r="F297" s="49"/>
      <c r="G297" s="185"/>
      <c r="H297" s="260">
        <f t="shared" si="906"/>
        <v>955000</v>
      </c>
      <c r="I297" s="424">
        <f t="shared" si="949"/>
        <v>50000</v>
      </c>
      <c r="J297" s="263">
        <v>50000</v>
      </c>
      <c r="K297" s="413"/>
      <c r="L297" s="262">
        <f t="shared" si="907"/>
        <v>270000</v>
      </c>
      <c r="M297" s="410">
        <f t="shared" si="908"/>
        <v>100000</v>
      </c>
      <c r="N297" s="263">
        <v>100000</v>
      </c>
      <c r="O297" s="263"/>
      <c r="P297" s="410">
        <f t="shared" si="910"/>
        <v>130000</v>
      </c>
      <c r="Q297" s="263">
        <v>130000</v>
      </c>
      <c r="R297" s="263"/>
      <c r="S297" s="410">
        <f t="shared" si="913"/>
        <v>20000</v>
      </c>
      <c r="T297" s="263">
        <v>20000</v>
      </c>
      <c r="U297" s="263"/>
      <c r="V297" s="410">
        <f t="shared" si="916"/>
        <v>20000</v>
      </c>
      <c r="W297" s="263">
        <v>20000</v>
      </c>
      <c r="X297" s="263"/>
      <c r="Y297" s="410">
        <f t="shared" si="919"/>
        <v>0</v>
      </c>
      <c r="Z297" s="263"/>
      <c r="AA297" s="263"/>
      <c r="AB297" s="262">
        <f t="shared" si="922"/>
        <v>0</v>
      </c>
      <c r="AC297" s="410">
        <f t="shared" si="923"/>
        <v>0</v>
      </c>
      <c r="AD297" s="263"/>
      <c r="AE297" s="263"/>
      <c r="AF297" s="262">
        <f t="shared" si="925"/>
        <v>50000</v>
      </c>
      <c r="AG297" s="410">
        <f t="shared" si="926"/>
        <v>50000</v>
      </c>
      <c r="AH297" s="263">
        <v>50000</v>
      </c>
      <c r="AI297" s="263"/>
      <c r="AJ297" s="262">
        <f t="shared" si="929"/>
        <v>355000</v>
      </c>
      <c r="AK297" s="410">
        <f t="shared" si="930"/>
        <v>125000</v>
      </c>
      <c r="AL297" s="263">
        <v>125000</v>
      </c>
      <c r="AM297" s="263"/>
      <c r="AN297" s="410">
        <f t="shared" si="933"/>
        <v>180000</v>
      </c>
      <c r="AO297" s="263">
        <v>180000</v>
      </c>
      <c r="AP297" s="263"/>
      <c r="AQ297" s="410">
        <f t="shared" si="936"/>
        <v>50000</v>
      </c>
      <c r="AR297" s="263">
        <v>50000</v>
      </c>
      <c r="AS297" s="263"/>
      <c r="AT297" s="262">
        <f t="shared" si="939"/>
        <v>180000</v>
      </c>
      <c r="AU297" s="410">
        <f t="shared" si="940"/>
        <v>50000</v>
      </c>
      <c r="AV297" s="263">
        <v>50000</v>
      </c>
      <c r="AW297" s="263"/>
      <c r="AX297" s="410">
        <f t="shared" si="905"/>
        <v>130000</v>
      </c>
      <c r="AY297" s="263">
        <v>130000</v>
      </c>
      <c r="AZ297" s="263"/>
      <c r="BA297" s="262">
        <f t="shared" si="945"/>
        <v>50000</v>
      </c>
      <c r="BB297" s="410">
        <f t="shared" si="946"/>
        <v>50000</v>
      </c>
      <c r="BC297" s="263">
        <v>50000</v>
      </c>
      <c r="BD297" s="263"/>
    </row>
    <row r="298" spans="1:56" ht="16.5" outlineLevel="1">
      <c r="A298" s="183"/>
      <c r="B298" s="26"/>
      <c r="D298" s="28" t="s">
        <v>567</v>
      </c>
      <c r="E298" s="48" t="s">
        <v>638</v>
      </c>
      <c r="F298" s="49"/>
      <c r="G298" s="185"/>
      <c r="H298" s="260">
        <f t="shared" si="906"/>
        <v>3104000</v>
      </c>
      <c r="I298" s="424">
        <f t="shared" si="949"/>
        <v>50000</v>
      </c>
      <c r="J298" s="265">
        <f>SUM(J299:J301)</f>
        <v>50000</v>
      </c>
      <c r="K298" s="265">
        <f>SUM(K299:K301)</f>
        <v>0</v>
      </c>
      <c r="L298" s="262">
        <f t="shared" si="907"/>
        <v>648000</v>
      </c>
      <c r="M298" s="410">
        <f t="shared" si="908"/>
        <v>134000</v>
      </c>
      <c r="N298" s="415">
        <f t="shared" ref="N298:O298" si="1070">SUM(N299:N301)</f>
        <v>134000</v>
      </c>
      <c r="O298" s="415">
        <f t="shared" si="1070"/>
        <v>0</v>
      </c>
      <c r="P298" s="410">
        <f t="shared" si="910"/>
        <v>133000</v>
      </c>
      <c r="Q298" s="415">
        <f t="shared" ref="Q298" si="1071">SUM(Q299:Q301)</f>
        <v>133000</v>
      </c>
      <c r="R298" s="415">
        <f t="shared" ref="R298" si="1072">SUM(R299:R301)</f>
        <v>0</v>
      </c>
      <c r="S298" s="410">
        <f t="shared" si="913"/>
        <v>185000</v>
      </c>
      <c r="T298" s="415">
        <f t="shared" ref="T298" si="1073">SUM(T299:T301)</f>
        <v>185000</v>
      </c>
      <c r="U298" s="415">
        <f t="shared" ref="U298" si="1074">SUM(U299:U301)</f>
        <v>0</v>
      </c>
      <c r="V298" s="410">
        <f t="shared" si="916"/>
        <v>106000</v>
      </c>
      <c r="W298" s="415">
        <f t="shared" ref="W298" si="1075">SUM(W299:W301)</f>
        <v>106000</v>
      </c>
      <c r="X298" s="415">
        <f t="shared" ref="X298" si="1076">SUM(X299:X301)</f>
        <v>0</v>
      </c>
      <c r="Y298" s="410">
        <f t="shared" si="919"/>
        <v>90000</v>
      </c>
      <c r="Z298" s="415">
        <f t="shared" ref="Z298" si="1077">SUM(Z299:Z301)</f>
        <v>90000</v>
      </c>
      <c r="AA298" s="415">
        <f t="shared" ref="AA298" si="1078">SUM(AA299:AA301)</f>
        <v>0</v>
      </c>
      <c r="AB298" s="262">
        <f t="shared" si="922"/>
        <v>0</v>
      </c>
      <c r="AC298" s="410">
        <f t="shared" si="923"/>
        <v>0</v>
      </c>
      <c r="AD298" s="415">
        <f t="shared" ref="AD298:AE298" si="1079">SUM(AD299:AD301)</f>
        <v>0</v>
      </c>
      <c r="AE298" s="415">
        <f t="shared" si="1079"/>
        <v>0</v>
      </c>
      <c r="AF298" s="262">
        <f t="shared" si="925"/>
        <v>46000</v>
      </c>
      <c r="AG298" s="410">
        <f t="shared" si="926"/>
        <v>46000</v>
      </c>
      <c r="AH298" s="415">
        <f t="shared" ref="AH298" si="1080">SUM(AH299:AH301)</f>
        <v>46000</v>
      </c>
      <c r="AI298" s="415">
        <f t="shared" ref="AI298" si="1081">SUM(AI299:AI301)</f>
        <v>0</v>
      </c>
      <c r="AJ298" s="262">
        <f t="shared" si="929"/>
        <v>1440000</v>
      </c>
      <c r="AK298" s="410">
        <f t="shared" si="930"/>
        <v>662000</v>
      </c>
      <c r="AL298" s="415">
        <f t="shared" ref="AL298" si="1082">SUM(AL299:AL301)</f>
        <v>662000</v>
      </c>
      <c r="AM298" s="415">
        <f t="shared" ref="AM298" si="1083">SUM(AM299:AM301)</f>
        <v>0</v>
      </c>
      <c r="AN298" s="410">
        <f t="shared" si="933"/>
        <v>401000</v>
      </c>
      <c r="AO298" s="415">
        <f t="shared" ref="AO298" si="1084">SUM(AO299:AO301)</f>
        <v>401000</v>
      </c>
      <c r="AP298" s="415">
        <f t="shared" ref="AP298" si="1085">SUM(AP299:AP301)</f>
        <v>0</v>
      </c>
      <c r="AQ298" s="410">
        <f t="shared" si="936"/>
        <v>377000</v>
      </c>
      <c r="AR298" s="415">
        <f t="shared" ref="AR298" si="1086">SUM(AR299:AR301)</f>
        <v>377000</v>
      </c>
      <c r="AS298" s="415">
        <f t="shared" ref="AS298" si="1087">SUM(AS299:AS301)</f>
        <v>0</v>
      </c>
      <c r="AT298" s="262">
        <f t="shared" si="939"/>
        <v>499000</v>
      </c>
      <c r="AU298" s="410">
        <f t="shared" si="940"/>
        <v>328000</v>
      </c>
      <c r="AV298" s="415">
        <f t="shared" ref="AV298" si="1088">SUM(AV299:AV301)</f>
        <v>328000</v>
      </c>
      <c r="AW298" s="415">
        <f t="shared" ref="AW298" si="1089">SUM(AW299:AW301)</f>
        <v>0</v>
      </c>
      <c r="AX298" s="410">
        <f t="shared" si="905"/>
        <v>171000</v>
      </c>
      <c r="AY298" s="415">
        <f t="shared" ref="AY298" si="1090">SUM(AY299:AY301)</f>
        <v>171000</v>
      </c>
      <c r="AZ298" s="415">
        <f t="shared" ref="AZ298" si="1091">SUM(AZ299:AZ301)</f>
        <v>0</v>
      </c>
      <c r="BA298" s="262">
        <f t="shared" si="945"/>
        <v>421000</v>
      </c>
      <c r="BB298" s="410">
        <f t="shared" si="946"/>
        <v>421000</v>
      </c>
      <c r="BC298" s="415">
        <f t="shared" ref="BC298" si="1092">SUM(BC299:BC301)</f>
        <v>421000</v>
      </c>
      <c r="BD298" s="415">
        <f t="shared" ref="BD298" si="1093">SUM(BD299:BD301)</f>
        <v>0</v>
      </c>
    </row>
    <row r="299" spans="1:56" ht="16.5" outlineLevel="3">
      <c r="A299" s="183"/>
      <c r="B299" s="26"/>
      <c r="D299" s="25"/>
      <c r="E299" s="184"/>
      <c r="F299" s="192" t="s">
        <v>778</v>
      </c>
      <c r="G299" s="44" t="s">
        <v>918</v>
      </c>
      <c r="H299" s="260">
        <f t="shared" si="906"/>
        <v>2734000</v>
      </c>
      <c r="I299" s="408">
        <f t="shared" si="949"/>
        <v>50000</v>
      </c>
      <c r="J299" s="263">
        <v>50000</v>
      </c>
      <c r="K299" s="413"/>
      <c r="L299" s="262">
        <f t="shared" si="907"/>
        <v>557000</v>
      </c>
      <c r="M299" s="410">
        <f t="shared" si="908"/>
        <v>99000</v>
      </c>
      <c r="N299" s="263">
        <v>99000</v>
      </c>
      <c r="O299" s="263"/>
      <c r="P299" s="410">
        <f t="shared" si="910"/>
        <v>124000</v>
      </c>
      <c r="Q299" s="263">
        <v>124000</v>
      </c>
      <c r="R299" s="263"/>
      <c r="S299" s="410">
        <f t="shared" si="913"/>
        <v>168000</v>
      </c>
      <c r="T299" s="263">
        <v>168000</v>
      </c>
      <c r="U299" s="263"/>
      <c r="V299" s="410">
        <f t="shared" si="916"/>
        <v>90000</v>
      </c>
      <c r="W299" s="263">
        <v>90000</v>
      </c>
      <c r="X299" s="263"/>
      <c r="Y299" s="410">
        <f t="shared" si="919"/>
        <v>76000</v>
      </c>
      <c r="Z299" s="263">
        <v>76000</v>
      </c>
      <c r="AA299" s="263"/>
      <c r="AB299" s="262">
        <f t="shared" si="922"/>
        <v>0</v>
      </c>
      <c r="AC299" s="410">
        <f t="shared" si="923"/>
        <v>0</v>
      </c>
      <c r="AD299" s="263"/>
      <c r="AE299" s="263"/>
      <c r="AF299" s="262">
        <f t="shared" si="925"/>
        <v>27000</v>
      </c>
      <c r="AG299" s="410">
        <f t="shared" si="926"/>
        <v>27000</v>
      </c>
      <c r="AH299" s="263">
        <v>27000</v>
      </c>
      <c r="AI299" s="263"/>
      <c r="AJ299" s="262">
        <f t="shared" si="929"/>
        <v>1330000</v>
      </c>
      <c r="AK299" s="410">
        <f t="shared" si="930"/>
        <v>608000</v>
      </c>
      <c r="AL299" s="263">
        <v>608000</v>
      </c>
      <c r="AM299" s="263"/>
      <c r="AN299" s="410">
        <f t="shared" si="933"/>
        <v>384000</v>
      </c>
      <c r="AO299" s="263">
        <v>384000</v>
      </c>
      <c r="AP299" s="263"/>
      <c r="AQ299" s="410">
        <f t="shared" si="936"/>
        <v>338000</v>
      </c>
      <c r="AR299" s="263">
        <v>338000</v>
      </c>
      <c r="AS299" s="263"/>
      <c r="AT299" s="262">
        <f t="shared" si="939"/>
        <v>432000</v>
      </c>
      <c r="AU299" s="410">
        <f t="shared" si="940"/>
        <v>276000</v>
      </c>
      <c r="AV299" s="263">
        <v>276000</v>
      </c>
      <c r="AW299" s="263"/>
      <c r="AX299" s="410">
        <f t="shared" si="905"/>
        <v>156000</v>
      </c>
      <c r="AY299" s="263">
        <v>156000</v>
      </c>
      <c r="AZ299" s="263"/>
      <c r="BA299" s="262">
        <f t="shared" si="945"/>
        <v>338000</v>
      </c>
      <c r="BB299" s="410">
        <f t="shared" si="946"/>
        <v>338000</v>
      </c>
      <c r="BC299" s="263">
        <v>338000</v>
      </c>
      <c r="BD299" s="263"/>
    </row>
    <row r="300" spans="1:56" ht="16.5" outlineLevel="3">
      <c r="A300" s="183"/>
      <c r="B300" s="26"/>
      <c r="D300" s="25"/>
      <c r="E300" s="184"/>
      <c r="F300" s="192" t="s">
        <v>779</v>
      </c>
      <c r="G300" s="44" t="s">
        <v>919</v>
      </c>
      <c r="H300" s="260">
        <f t="shared" si="906"/>
        <v>370000</v>
      </c>
      <c r="I300" s="408">
        <f t="shared" si="949"/>
        <v>0</v>
      </c>
      <c r="J300" s="263"/>
      <c r="K300" s="413"/>
      <c r="L300" s="262">
        <f t="shared" si="907"/>
        <v>91000</v>
      </c>
      <c r="M300" s="410">
        <f t="shared" si="908"/>
        <v>35000</v>
      </c>
      <c r="N300" s="263">
        <v>35000</v>
      </c>
      <c r="O300" s="263"/>
      <c r="P300" s="410">
        <f t="shared" si="910"/>
        <v>9000</v>
      </c>
      <c r="Q300" s="263">
        <v>9000</v>
      </c>
      <c r="R300" s="263"/>
      <c r="S300" s="410">
        <f t="shared" si="913"/>
        <v>17000</v>
      </c>
      <c r="T300" s="263">
        <v>17000</v>
      </c>
      <c r="U300" s="263"/>
      <c r="V300" s="410">
        <f t="shared" si="916"/>
        <v>16000</v>
      </c>
      <c r="W300" s="263">
        <v>16000</v>
      </c>
      <c r="X300" s="263"/>
      <c r="Y300" s="410">
        <f t="shared" si="919"/>
        <v>14000</v>
      </c>
      <c r="Z300" s="263">
        <v>14000</v>
      </c>
      <c r="AA300" s="263"/>
      <c r="AB300" s="262">
        <f t="shared" si="922"/>
        <v>0</v>
      </c>
      <c r="AC300" s="410">
        <f t="shared" si="923"/>
        <v>0</v>
      </c>
      <c r="AD300" s="263"/>
      <c r="AE300" s="263"/>
      <c r="AF300" s="262">
        <f t="shared" si="925"/>
        <v>19000</v>
      </c>
      <c r="AG300" s="410">
        <f t="shared" si="926"/>
        <v>19000</v>
      </c>
      <c r="AH300" s="263">
        <v>19000</v>
      </c>
      <c r="AI300" s="263"/>
      <c r="AJ300" s="262">
        <f t="shared" si="929"/>
        <v>110000</v>
      </c>
      <c r="AK300" s="410">
        <f t="shared" si="930"/>
        <v>54000</v>
      </c>
      <c r="AL300" s="263">
        <v>54000</v>
      </c>
      <c r="AM300" s="263"/>
      <c r="AN300" s="410">
        <f t="shared" si="933"/>
        <v>17000</v>
      </c>
      <c r="AO300" s="263">
        <v>17000</v>
      </c>
      <c r="AP300" s="263"/>
      <c r="AQ300" s="410">
        <f t="shared" si="936"/>
        <v>39000</v>
      </c>
      <c r="AR300" s="263">
        <v>39000</v>
      </c>
      <c r="AS300" s="263"/>
      <c r="AT300" s="262">
        <f t="shared" si="939"/>
        <v>67000</v>
      </c>
      <c r="AU300" s="410">
        <f t="shared" si="940"/>
        <v>52000</v>
      </c>
      <c r="AV300" s="263">
        <v>52000</v>
      </c>
      <c r="AW300" s="263"/>
      <c r="AX300" s="410">
        <f t="shared" si="905"/>
        <v>15000</v>
      </c>
      <c r="AY300" s="263">
        <v>15000</v>
      </c>
      <c r="AZ300" s="263"/>
      <c r="BA300" s="262">
        <f t="shared" si="945"/>
        <v>83000</v>
      </c>
      <c r="BB300" s="410">
        <f t="shared" si="946"/>
        <v>83000</v>
      </c>
      <c r="BC300" s="263">
        <v>83000</v>
      </c>
      <c r="BD300" s="263"/>
    </row>
    <row r="301" spans="1:56" ht="16.5" outlineLevel="3">
      <c r="A301" s="183"/>
      <c r="B301" s="26"/>
      <c r="D301" s="25"/>
      <c r="E301" s="184"/>
      <c r="F301" s="192" t="s">
        <v>781</v>
      </c>
      <c r="G301" s="44" t="s">
        <v>785</v>
      </c>
      <c r="H301" s="260">
        <f t="shared" si="906"/>
        <v>0</v>
      </c>
      <c r="I301" s="408">
        <f t="shared" si="949"/>
        <v>0</v>
      </c>
      <c r="J301" s="263"/>
      <c r="K301" s="413"/>
      <c r="L301" s="262">
        <f t="shared" si="907"/>
        <v>0</v>
      </c>
      <c r="M301" s="410">
        <f t="shared" si="908"/>
        <v>0</v>
      </c>
      <c r="N301" s="263"/>
      <c r="O301" s="263"/>
      <c r="P301" s="410">
        <f t="shared" si="910"/>
        <v>0</v>
      </c>
      <c r="Q301" s="263"/>
      <c r="R301" s="263"/>
      <c r="S301" s="410">
        <f t="shared" si="913"/>
        <v>0</v>
      </c>
      <c r="T301" s="263"/>
      <c r="U301" s="263"/>
      <c r="V301" s="410">
        <f t="shared" si="916"/>
        <v>0</v>
      </c>
      <c r="W301" s="263"/>
      <c r="X301" s="263"/>
      <c r="Y301" s="410">
        <f t="shared" si="919"/>
        <v>0</v>
      </c>
      <c r="Z301" s="263"/>
      <c r="AA301" s="263"/>
      <c r="AB301" s="262">
        <f t="shared" si="922"/>
        <v>0</v>
      </c>
      <c r="AC301" s="410">
        <f t="shared" si="923"/>
        <v>0</v>
      </c>
      <c r="AD301" s="263"/>
      <c r="AE301" s="263"/>
      <c r="AF301" s="262">
        <f t="shared" si="925"/>
        <v>0</v>
      </c>
      <c r="AG301" s="410">
        <f t="shared" si="926"/>
        <v>0</v>
      </c>
      <c r="AH301" s="263"/>
      <c r="AI301" s="263"/>
      <c r="AJ301" s="262">
        <f t="shared" si="929"/>
        <v>0</v>
      </c>
      <c r="AK301" s="410">
        <f t="shared" si="930"/>
        <v>0</v>
      </c>
      <c r="AL301" s="263"/>
      <c r="AM301" s="263"/>
      <c r="AN301" s="410">
        <f t="shared" si="933"/>
        <v>0</v>
      </c>
      <c r="AO301" s="263"/>
      <c r="AP301" s="263"/>
      <c r="AQ301" s="410">
        <f t="shared" si="936"/>
        <v>0</v>
      </c>
      <c r="AR301" s="263"/>
      <c r="AS301" s="263"/>
      <c r="AT301" s="262">
        <f t="shared" si="939"/>
        <v>0</v>
      </c>
      <c r="AU301" s="410">
        <f t="shared" si="940"/>
        <v>0</v>
      </c>
      <c r="AV301" s="263"/>
      <c r="AW301" s="263"/>
      <c r="AX301" s="410">
        <f t="shared" si="905"/>
        <v>0</v>
      </c>
      <c r="AY301" s="263"/>
      <c r="AZ301" s="263"/>
      <c r="BA301" s="262">
        <f t="shared" si="945"/>
        <v>0</v>
      </c>
      <c r="BB301" s="410">
        <f t="shared" si="946"/>
        <v>0</v>
      </c>
      <c r="BC301" s="263"/>
      <c r="BD301" s="263"/>
    </row>
    <row r="302" spans="1:56" ht="16.5" outlineLevel="1">
      <c r="A302" s="183"/>
      <c r="B302" s="26"/>
      <c r="D302" s="28" t="s">
        <v>568</v>
      </c>
      <c r="E302" s="48" t="s">
        <v>639</v>
      </c>
      <c r="F302" s="49"/>
      <c r="G302" s="185"/>
      <c r="H302" s="260">
        <f t="shared" si="906"/>
        <v>5000</v>
      </c>
      <c r="I302" s="424">
        <f t="shared" si="949"/>
        <v>5000</v>
      </c>
      <c r="J302" s="263">
        <v>5000</v>
      </c>
      <c r="K302" s="413"/>
      <c r="L302" s="262">
        <f t="shared" si="907"/>
        <v>0</v>
      </c>
      <c r="M302" s="410">
        <f t="shared" si="908"/>
        <v>0</v>
      </c>
      <c r="N302" s="263"/>
      <c r="O302" s="263"/>
      <c r="P302" s="410">
        <f t="shared" si="910"/>
        <v>0</v>
      </c>
      <c r="Q302" s="263">
        <v>0</v>
      </c>
      <c r="R302" s="263"/>
      <c r="S302" s="410">
        <f t="shared" si="913"/>
        <v>0</v>
      </c>
      <c r="T302" s="263"/>
      <c r="U302" s="263"/>
      <c r="V302" s="410">
        <f t="shared" si="916"/>
        <v>0</v>
      </c>
      <c r="W302" s="263"/>
      <c r="X302" s="263"/>
      <c r="Y302" s="410">
        <f t="shared" si="919"/>
        <v>0</v>
      </c>
      <c r="Z302" s="263"/>
      <c r="AA302" s="263"/>
      <c r="AB302" s="262">
        <f t="shared" si="922"/>
        <v>0</v>
      </c>
      <c r="AC302" s="410">
        <f t="shared" si="923"/>
        <v>0</v>
      </c>
      <c r="AD302" s="263"/>
      <c r="AE302" s="263"/>
      <c r="AF302" s="262">
        <f t="shared" si="925"/>
        <v>0</v>
      </c>
      <c r="AG302" s="410">
        <f t="shared" si="926"/>
        <v>0</v>
      </c>
      <c r="AH302" s="263"/>
      <c r="AI302" s="263"/>
      <c r="AJ302" s="262">
        <f t="shared" si="929"/>
        <v>0</v>
      </c>
      <c r="AK302" s="410">
        <f t="shared" si="930"/>
        <v>0</v>
      </c>
      <c r="AL302" s="263"/>
      <c r="AM302" s="263"/>
      <c r="AN302" s="410">
        <f t="shared" si="933"/>
        <v>0</v>
      </c>
      <c r="AO302" s="263"/>
      <c r="AP302" s="263"/>
      <c r="AQ302" s="410">
        <f t="shared" si="936"/>
        <v>0</v>
      </c>
      <c r="AR302" s="263"/>
      <c r="AS302" s="263"/>
      <c r="AT302" s="262">
        <f t="shared" si="939"/>
        <v>0</v>
      </c>
      <c r="AU302" s="410">
        <f t="shared" si="940"/>
        <v>0</v>
      </c>
      <c r="AV302" s="263"/>
      <c r="AW302" s="263"/>
      <c r="AX302" s="410">
        <f t="shared" si="905"/>
        <v>0</v>
      </c>
      <c r="AY302" s="263"/>
      <c r="AZ302" s="263"/>
      <c r="BA302" s="262">
        <f t="shared" si="945"/>
        <v>0</v>
      </c>
      <c r="BB302" s="410">
        <f t="shared" si="946"/>
        <v>0</v>
      </c>
      <c r="BC302" s="263"/>
      <c r="BD302" s="263"/>
    </row>
    <row r="303" spans="1:56" ht="16.5" outlineLevel="1">
      <c r="A303" s="183"/>
      <c r="B303" s="26"/>
      <c r="D303" s="28" t="s">
        <v>569</v>
      </c>
      <c r="E303" s="48" t="s">
        <v>640</v>
      </c>
      <c r="F303" s="49"/>
      <c r="G303" s="185"/>
      <c r="H303" s="260">
        <f t="shared" si="906"/>
        <v>160000</v>
      </c>
      <c r="I303" s="424">
        <f t="shared" si="949"/>
        <v>0</v>
      </c>
      <c r="J303" s="263"/>
      <c r="K303" s="413"/>
      <c r="L303" s="262">
        <f t="shared" si="907"/>
        <v>76000</v>
      </c>
      <c r="M303" s="410">
        <f t="shared" si="908"/>
        <v>20000</v>
      </c>
      <c r="N303" s="263">
        <v>20000</v>
      </c>
      <c r="O303" s="263"/>
      <c r="P303" s="410">
        <f t="shared" si="910"/>
        <v>16000</v>
      </c>
      <c r="Q303" s="263">
        <v>16000</v>
      </c>
      <c r="R303" s="263"/>
      <c r="S303" s="410">
        <f t="shared" si="913"/>
        <v>10000</v>
      </c>
      <c r="T303" s="263">
        <v>10000</v>
      </c>
      <c r="U303" s="263"/>
      <c r="V303" s="410">
        <f t="shared" si="916"/>
        <v>10000</v>
      </c>
      <c r="W303" s="263">
        <v>10000</v>
      </c>
      <c r="X303" s="263"/>
      <c r="Y303" s="410">
        <f t="shared" si="919"/>
        <v>20000</v>
      </c>
      <c r="Z303" s="263">
        <v>20000</v>
      </c>
      <c r="AA303" s="263"/>
      <c r="AB303" s="262">
        <f t="shared" si="922"/>
        <v>0</v>
      </c>
      <c r="AC303" s="410">
        <f t="shared" si="923"/>
        <v>0</v>
      </c>
      <c r="AD303" s="263"/>
      <c r="AE303" s="263"/>
      <c r="AF303" s="262">
        <f t="shared" si="925"/>
        <v>20000</v>
      </c>
      <c r="AG303" s="410">
        <f t="shared" si="926"/>
        <v>20000</v>
      </c>
      <c r="AH303" s="263">
        <v>20000</v>
      </c>
      <c r="AI303" s="263"/>
      <c r="AJ303" s="262">
        <f t="shared" si="929"/>
        <v>10000</v>
      </c>
      <c r="AK303" s="410">
        <f t="shared" si="930"/>
        <v>0</v>
      </c>
      <c r="AL303" s="263"/>
      <c r="AM303" s="263"/>
      <c r="AN303" s="410">
        <f t="shared" si="933"/>
        <v>10000</v>
      </c>
      <c r="AO303" s="263">
        <v>10000</v>
      </c>
      <c r="AP303" s="263"/>
      <c r="AQ303" s="410">
        <f t="shared" si="936"/>
        <v>0</v>
      </c>
      <c r="AR303" s="263"/>
      <c r="AS303" s="263"/>
      <c r="AT303" s="262">
        <f t="shared" si="939"/>
        <v>30000</v>
      </c>
      <c r="AU303" s="410">
        <f t="shared" si="940"/>
        <v>15000</v>
      </c>
      <c r="AV303" s="263">
        <v>15000</v>
      </c>
      <c r="AW303" s="263"/>
      <c r="AX303" s="410">
        <f t="shared" si="905"/>
        <v>15000</v>
      </c>
      <c r="AY303" s="263">
        <v>15000</v>
      </c>
      <c r="AZ303" s="263"/>
      <c r="BA303" s="262">
        <f t="shared" si="945"/>
        <v>24000</v>
      </c>
      <c r="BB303" s="410">
        <f t="shared" si="946"/>
        <v>24000</v>
      </c>
      <c r="BC303" s="263">
        <v>24000</v>
      </c>
      <c r="BD303" s="263"/>
    </row>
    <row r="304" spans="1:56" ht="16.5" outlineLevel="1">
      <c r="A304" s="183"/>
      <c r="B304" s="26"/>
      <c r="D304" s="28" t="s">
        <v>570</v>
      </c>
      <c r="E304" s="48" t="s">
        <v>641</v>
      </c>
      <c r="F304" s="49"/>
      <c r="G304" s="185"/>
      <c r="H304" s="260">
        <f t="shared" si="906"/>
        <v>3653000</v>
      </c>
      <c r="I304" s="424">
        <f t="shared" si="949"/>
        <v>0</v>
      </c>
      <c r="J304" s="265">
        <f>SUM(J305:J306)</f>
        <v>0</v>
      </c>
      <c r="K304" s="414">
        <f>SUM(K305:K306)</f>
        <v>0</v>
      </c>
      <c r="L304" s="262">
        <f t="shared" si="907"/>
        <v>1529000</v>
      </c>
      <c r="M304" s="410">
        <f t="shared" si="908"/>
        <v>0</v>
      </c>
      <c r="N304" s="415">
        <f t="shared" ref="N304:O304" si="1094">SUM(N305:N306)</f>
        <v>0</v>
      </c>
      <c r="O304" s="415">
        <f t="shared" si="1094"/>
        <v>0</v>
      </c>
      <c r="P304" s="410">
        <f t="shared" si="910"/>
        <v>1517000</v>
      </c>
      <c r="Q304" s="415">
        <f t="shared" ref="Q304" si="1095">SUM(Q305:Q306)</f>
        <v>1517000</v>
      </c>
      <c r="R304" s="415">
        <f t="shared" ref="R304" si="1096">SUM(R305:R306)</f>
        <v>0</v>
      </c>
      <c r="S304" s="410">
        <f t="shared" si="913"/>
        <v>12000</v>
      </c>
      <c r="T304" s="415">
        <f t="shared" ref="T304" si="1097">SUM(T305:T306)</f>
        <v>12000</v>
      </c>
      <c r="U304" s="415">
        <f t="shared" ref="U304" si="1098">SUM(U305:U306)</f>
        <v>0</v>
      </c>
      <c r="V304" s="410">
        <f t="shared" si="916"/>
        <v>0</v>
      </c>
      <c r="W304" s="415">
        <f t="shared" ref="W304" si="1099">SUM(W305:W306)</f>
        <v>0</v>
      </c>
      <c r="X304" s="415">
        <f t="shared" ref="X304" si="1100">SUM(X305:X306)</f>
        <v>0</v>
      </c>
      <c r="Y304" s="410">
        <f t="shared" si="919"/>
        <v>0</v>
      </c>
      <c r="Z304" s="415">
        <f t="shared" ref="Z304" si="1101">SUM(Z305:Z306)</f>
        <v>0</v>
      </c>
      <c r="AA304" s="415">
        <f t="shared" ref="AA304" si="1102">SUM(AA305:AA306)</f>
        <v>0</v>
      </c>
      <c r="AB304" s="262">
        <f t="shared" si="922"/>
        <v>0</v>
      </c>
      <c r="AC304" s="410">
        <f t="shared" si="923"/>
        <v>0</v>
      </c>
      <c r="AD304" s="415">
        <f t="shared" ref="AD304:AE304" si="1103">SUM(AD305:AD306)</f>
        <v>0</v>
      </c>
      <c r="AE304" s="415">
        <f t="shared" si="1103"/>
        <v>0</v>
      </c>
      <c r="AF304" s="262">
        <f t="shared" si="925"/>
        <v>0</v>
      </c>
      <c r="AG304" s="410">
        <f t="shared" si="926"/>
        <v>0</v>
      </c>
      <c r="AH304" s="415">
        <f t="shared" ref="AH304" si="1104">SUM(AH305:AH306)</f>
        <v>0</v>
      </c>
      <c r="AI304" s="415">
        <f t="shared" ref="AI304" si="1105">SUM(AI305:AI306)</f>
        <v>0</v>
      </c>
      <c r="AJ304" s="262">
        <f t="shared" si="929"/>
        <v>1533000</v>
      </c>
      <c r="AK304" s="410">
        <f t="shared" si="930"/>
        <v>16000</v>
      </c>
      <c r="AL304" s="415">
        <f t="shared" ref="AL304" si="1106">SUM(AL305:AL306)</f>
        <v>16000</v>
      </c>
      <c r="AM304" s="415">
        <f t="shared" ref="AM304" si="1107">SUM(AM305:AM306)</f>
        <v>0</v>
      </c>
      <c r="AN304" s="410">
        <f t="shared" si="933"/>
        <v>1517000</v>
      </c>
      <c r="AO304" s="415">
        <f t="shared" ref="AO304" si="1108">SUM(AO305:AO306)</f>
        <v>1517000</v>
      </c>
      <c r="AP304" s="415">
        <f t="shared" ref="AP304" si="1109">SUM(AP305:AP306)</f>
        <v>0</v>
      </c>
      <c r="AQ304" s="410">
        <f t="shared" si="936"/>
        <v>0</v>
      </c>
      <c r="AR304" s="415">
        <f t="shared" ref="AR304" si="1110">SUM(AR305:AR306)</f>
        <v>0</v>
      </c>
      <c r="AS304" s="415">
        <f t="shared" ref="AS304" si="1111">SUM(AS305:AS306)</f>
        <v>0</v>
      </c>
      <c r="AT304" s="262">
        <f t="shared" si="939"/>
        <v>542000</v>
      </c>
      <c r="AU304" s="410">
        <f t="shared" si="940"/>
        <v>0</v>
      </c>
      <c r="AV304" s="415">
        <f t="shared" ref="AV304" si="1112">SUM(AV305:AV306)</f>
        <v>0</v>
      </c>
      <c r="AW304" s="415">
        <f t="shared" ref="AW304" si="1113">SUM(AW305:AW306)</f>
        <v>0</v>
      </c>
      <c r="AX304" s="410">
        <f t="shared" si="905"/>
        <v>542000</v>
      </c>
      <c r="AY304" s="415">
        <f t="shared" ref="AY304" si="1114">SUM(AY305:AY306)</f>
        <v>542000</v>
      </c>
      <c r="AZ304" s="415">
        <f t="shared" ref="AZ304" si="1115">SUM(AZ305:AZ306)</f>
        <v>0</v>
      </c>
      <c r="BA304" s="262">
        <f t="shared" si="945"/>
        <v>49000</v>
      </c>
      <c r="BB304" s="410">
        <f t="shared" si="946"/>
        <v>49000</v>
      </c>
      <c r="BC304" s="415">
        <f t="shared" ref="BC304" si="1116">SUM(BC305:BC306)</f>
        <v>49000</v>
      </c>
      <c r="BD304" s="415">
        <f t="shared" ref="BD304" si="1117">SUM(BD305:BD306)</f>
        <v>0</v>
      </c>
    </row>
    <row r="305" spans="1:56" ht="16.5" outlineLevel="2">
      <c r="A305" s="183"/>
      <c r="B305" s="26"/>
      <c r="D305" s="25"/>
      <c r="E305" s="184"/>
      <c r="F305" s="28" t="s">
        <v>629</v>
      </c>
      <c r="G305" s="48" t="s">
        <v>630</v>
      </c>
      <c r="H305" s="260">
        <f t="shared" si="906"/>
        <v>102000</v>
      </c>
      <c r="I305" s="424">
        <f t="shared" si="949"/>
        <v>0</v>
      </c>
      <c r="J305" s="263"/>
      <c r="K305" s="413"/>
      <c r="L305" s="262">
        <f t="shared" si="907"/>
        <v>0</v>
      </c>
      <c r="M305" s="410">
        <f t="shared" si="908"/>
        <v>0</v>
      </c>
      <c r="N305" s="263"/>
      <c r="O305" s="263"/>
      <c r="P305" s="410">
        <f t="shared" si="910"/>
        <v>0</v>
      </c>
      <c r="Q305" s="263"/>
      <c r="R305" s="263"/>
      <c r="S305" s="410">
        <f t="shared" si="913"/>
        <v>0</v>
      </c>
      <c r="T305" s="263"/>
      <c r="U305" s="263"/>
      <c r="V305" s="410">
        <f t="shared" si="916"/>
        <v>0</v>
      </c>
      <c r="W305" s="263"/>
      <c r="X305" s="263"/>
      <c r="Y305" s="410">
        <f t="shared" si="919"/>
        <v>0</v>
      </c>
      <c r="Z305" s="263"/>
      <c r="AA305" s="263"/>
      <c r="AB305" s="262">
        <f t="shared" si="922"/>
        <v>0</v>
      </c>
      <c r="AC305" s="410">
        <f t="shared" si="923"/>
        <v>0</v>
      </c>
      <c r="AD305" s="263"/>
      <c r="AE305" s="263"/>
      <c r="AF305" s="262">
        <f t="shared" si="925"/>
        <v>0</v>
      </c>
      <c r="AG305" s="410">
        <f t="shared" si="926"/>
        <v>0</v>
      </c>
      <c r="AH305" s="263"/>
      <c r="AI305" s="263"/>
      <c r="AJ305" s="262">
        <f t="shared" si="929"/>
        <v>16000</v>
      </c>
      <c r="AK305" s="410">
        <f t="shared" si="930"/>
        <v>16000</v>
      </c>
      <c r="AL305" s="263">
        <v>16000</v>
      </c>
      <c r="AM305" s="263"/>
      <c r="AN305" s="410">
        <f t="shared" si="933"/>
        <v>0</v>
      </c>
      <c r="AO305" s="263"/>
      <c r="AP305" s="263"/>
      <c r="AQ305" s="410">
        <f t="shared" si="936"/>
        <v>0</v>
      </c>
      <c r="AR305" s="263"/>
      <c r="AS305" s="263"/>
      <c r="AT305" s="262">
        <f t="shared" si="939"/>
        <v>70000</v>
      </c>
      <c r="AU305" s="410">
        <f t="shared" si="940"/>
        <v>0</v>
      </c>
      <c r="AV305" s="263"/>
      <c r="AW305" s="263"/>
      <c r="AX305" s="410">
        <f t="shared" si="905"/>
        <v>70000</v>
      </c>
      <c r="AY305" s="263">
        <v>70000</v>
      </c>
      <c r="AZ305" s="263"/>
      <c r="BA305" s="262">
        <f t="shared" si="945"/>
        <v>16000</v>
      </c>
      <c r="BB305" s="410">
        <f t="shared" si="946"/>
        <v>16000</v>
      </c>
      <c r="BC305" s="263">
        <v>16000</v>
      </c>
      <c r="BD305" s="263"/>
    </row>
    <row r="306" spans="1:56" ht="16.5" outlineLevel="2">
      <c r="A306" s="183"/>
      <c r="B306" s="24"/>
      <c r="C306" s="193"/>
      <c r="F306" s="28" t="s">
        <v>632</v>
      </c>
      <c r="G306" s="48" t="s">
        <v>631</v>
      </c>
      <c r="H306" s="260">
        <f t="shared" si="906"/>
        <v>3551000</v>
      </c>
      <c r="I306" s="424">
        <f t="shared" si="949"/>
        <v>0</v>
      </c>
      <c r="J306" s="263"/>
      <c r="K306" s="413"/>
      <c r="L306" s="262">
        <f t="shared" si="907"/>
        <v>1529000</v>
      </c>
      <c r="M306" s="410">
        <f t="shared" si="908"/>
        <v>0</v>
      </c>
      <c r="N306" s="263"/>
      <c r="O306" s="263"/>
      <c r="P306" s="410">
        <f t="shared" si="910"/>
        <v>1517000</v>
      </c>
      <c r="Q306" s="263">
        <v>1517000</v>
      </c>
      <c r="R306" s="263"/>
      <c r="S306" s="410">
        <f t="shared" si="913"/>
        <v>12000</v>
      </c>
      <c r="T306" s="263">
        <v>12000</v>
      </c>
      <c r="U306" s="263"/>
      <c r="V306" s="410">
        <f t="shared" si="916"/>
        <v>0</v>
      </c>
      <c r="W306" s="263"/>
      <c r="X306" s="263"/>
      <c r="Y306" s="410">
        <f t="shared" si="919"/>
        <v>0</v>
      </c>
      <c r="Z306" s="263"/>
      <c r="AA306" s="263"/>
      <c r="AB306" s="262">
        <f t="shared" si="922"/>
        <v>0</v>
      </c>
      <c r="AC306" s="410">
        <f t="shared" si="923"/>
        <v>0</v>
      </c>
      <c r="AD306" s="263"/>
      <c r="AE306" s="263"/>
      <c r="AF306" s="262">
        <f t="shared" si="925"/>
        <v>0</v>
      </c>
      <c r="AG306" s="410">
        <f t="shared" si="926"/>
        <v>0</v>
      </c>
      <c r="AH306" s="263"/>
      <c r="AI306" s="263"/>
      <c r="AJ306" s="262">
        <f t="shared" si="929"/>
        <v>1517000</v>
      </c>
      <c r="AK306" s="410">
        <f t="shared" si="930"/>
        <v>0</v>
      </c>
      <c r="AL306" s="263"/>
      <c r="AM306" s="263"/>
      <c r="AN306" s="410">
        <f t="shared" si="933"/>
        <v>1517000</v>
      </c>
      <c r="AO306" s="263">
        <v>1517000</v>
      </c>
      <c r="AP306" s="263"/>
      <c r="AQ306" s="410">
        <f t="shared" si="936"/>
        <v>0</v>
      </c>
      <c r="AR306" s="263"/>
      <c r="AS306" s="263"/>
      <c r="AT306" s="262">
        <f t="shared" si="939"/>
        <v>472000</v>
      </c>
      <c r="AU306" s="410">
        <f t="shared" si="940"/>
        <v>0</v>
      </c>
      <c r="AV306" s="263"/>
      <c r="AW306" s="263"/>
      <c r="AX306" s="410">
        <f t="shared" si="905"/>
        <v>472000</v>
      </c>
      <c r="AY306" s="263">
        <v>472000</v>
      </c>
      <c r="AZ306" s="263"/>
      <c r="BA306" s="262">
        <f t="shared" si="945"/>
        <v>33000</v>
      </c>
      <c r="BB306" s="410">
        <f t="shared" si="946"/>
        <v>33000</v>
      </c>
      <c r="BC306" s="263">
        <v>33000</v>
      </c>
      <c r="BD306" s="263"/>
    </row>
    <row r="307" spans="1:56" ht="16.5" outlineLevel="1">
      <c r="A307" s="183"/>
      <c r="B307" s="26"/>
      <c r="D307" s="28" t="s">
        <v>571</v>
      </c>
      <c r="E307" s="48" t="s">
        <v>642</v>
      </c>
      <c r="F307" s="49"/>
      <c r="G307" s="185"/>
      <c r="H307" s="260">
        <f t="shared" si="906"/>
        <v>870000</v>
      </c>
      <c r="I307" s="424">
        <f t="shared" si="949"/>
        <v>1000</v>
      </c>
      <c r="J307" s="265">
        <f>SUM(J308:J310)</f>
        <v>1000</v>
      </c>
      <c r="K307" s="265">
        <f>SUM(K308:K310)</f>
        <v>0</v>
      </c>
      <c r="L307" s="262">
        <f t="shared" si="907"/>
        <v>432000</v>
      </c>
      <c r="M307" s="410">
        <f t="shared" si="908"/>
        <v>100000</v>
      </c>
      <c r="N307" s="415">
        <f t="shared" ref="N307:O307" si="1118">SUM(N308:N310)</f>
        <v>100000</v>
      </c>
      <c r="O307" s="415">
        <f t="shared" si="1118"/>
        <v>0</v>
      </c>
      <c r="P307" s="410">
        <f t="shared" si="910"/>
        <v>78000</v>
      </c>
      <c r="Q307" s="415">
        <f t="shared" ref="Q307" si="1119">SUM(Q308:Q310)</f>
        <v>78000</v>
      </c>
      <c r="R307" s="415">
        <f t="shared" ref="R307" si="1120">SUM(R308:R310)</f>
        <v>0</v>
      </c>
      <c r="S307" s="410">
        <f t="shared" si="913"/>
        <v>89000</v>
      </c>
      <c r="T307" s="415">
        <f t="shared" ref="T307" si="1121">SUM(T308:T310)</f>
        <v>89000</v>
      </c>
      <c r="U307" s="415">
        <f t="shared" ref="U307" si="1122">SUM(U308:U310)</f>
        <v>0</v>
      </c>
      <c r="V307" s="410">
        <f t="shared" si="916"/>
        <v>100000</v>
      </c>
      <c r="W307" s="415">
        <f t="shared" ref="W307" si="1123">SUM(W308:W310)</f>
        <v>100000</v>
      </c>
      <c r="X307" s="415">
        <f t="shared" ref="X307" si="1124">SUM(X308:X310)</f>
        <v>0</v>
      </c>
      <c r="Y307" s="410">
        <f t="shared" si="919"/>
        <v>65000</v>
      </c>
      <c r="Z307" s="415">
        <f t="shared" ref="Z307" si="1125">SUM(Z308:Z310)</f>
        <v>65000</v>
      </c>
      <c r="AA307" s="415">
        <f t="shared" ref="AA307" si="1126">SUM(AA308:AA310)</f>
        <v>0</v>
      </c>
      <c r="AB307" s="262">
        <f t="shared" si="922"/>
        <v>0</v>
      </c>
      <c r="AC307" s="410">
        <f t="shared" si="923"/>
        <v>0</v>
      </c>
      <c r="AD307" s="415">
        <f t="shared" ref="AD307:AE307" si="1127">SUM(AD308:AD310)</f>
        <v>0</v>
      </c>
      <c r="AE307" s="415">
        <f t="shared" si="1127"/>
        <v>0</v>
      </c>
      <c r="AF307" s="262">
        <f t="shared" si="925"/>
        <v>70000</v>
      </c>
      <c r="AG307" s="410">
        <f t="shared" si="926"/>
        <v>70000</v>
      </c>
      <c r="AH307" s="415">
        <f t="shared" ref="AH307" si="1128">SUM(AH308:AH310)</f>
        <v>70000</v>
      </c>
      <c r="AI307" s="415">
        <f t="shared" ref="AI307" si="1129">SUM(AI308:AI310)</f>
        <v>0</v>
      </c>
      <c r="AJ307" s="262">
        <f t="shared" si="929"/>
        <v>18000</v>
      </c>
      <c r="AK307" s="410">
        <f t="shared" si="930"/>
        <v>9000</v>
      </c>
      <c r="AL307" s="415">
        <f t="shared" ref="AL307" si="1130">SUM(AL308:AL310)</f>
        <v>9000</v>
      </c>
      <c r="AM307" s="415">
        <f t="shared" ref="AM307" si="1131">SUM(AM308:AM310)</f>
        <v>0</v>
      </c>
      <c r="AN307" s="410">
        <f t="shared" si="933"/>
        <v>1000</v>
      </c>
      <c r="AO307" s="415">
        <f t="shared" ref="AO307" si="1132">SUM(AO308:AO310)</f>
        <v>1000</v>
      </c>
      <c r="AP307" s="415">
        <f t="shared" ref="AP307" si="1133">SUM(AP308:AP310)</f>
        <v>0</v>
      </c>
      <c r="AQ307" s="410">
        <f t="shared" si="936"/>
        <v>8000</v>
      </c>
      <c r="AR307" s="415">
        <f t="shared" ref="AR307" si="1134">SUM(AR308:AR310)</f>
        <v>8000</v>
      </c>
      <c r="AS307" s="415">
        <f t="shared" ref="AS307" si="1135">SUM(AS308:AS310)</f>
        <v>0</v>
      </c>
      <c r="AT307" s="262">
        <f t="shared" si="939"/>
        <v>205000</v>
      </c>
      <c r="AU307" s="410">
        <f t="shared" si="940"/>
        <v>117000</v>
      </c>
      <c r="AV307" s="415">
        <f t="shared" ref="AV307" si="1136">SUM(AV308:AV310)</f>
        <v>117000</v>
      </c>
      <c r="AW307" s="415">
        <f t="shared" ref="AW307" si="1137">SUM(AW308:AW310)</f>
        <v>0</v>
      </c>
      <c r="AX307" s="410">
        <f t="shared" si="905"/>
        <v>88000</v>
      </c>
      <c r="AY307" s="415">
        <f t="shared" ref="AY307" si="1138">SUM(AY308:AY310)</f>
        <v>88000</v>
      </c>
      <c r="AZ307" s="415">
        <f t="shared" ref="AZ307" si="1139">SUM(AZ308:AZ310)</f>
        <v>0</v>
      </c>
      <c r="BA307" s="262">
        <f t="shared" si="945"/>
        <v>144000</v>
      </c>
      <c r="BB307" s="410">
        <f t="shared" si="946"/>
        <v>144000</v>
      </c>
      <c r="BC307" s="415">
        <f t="shared" ref="BC307" si="1140">SUM(BC308:BC310)</f>
        <v>144000</v>
      </c>
      <c r="BD307" s="415">
        <f t="shared" ref="BD307" si="1141">SUM(BD308:BD310)</f>
        <v>0</v>
      </c>
    </row>
    <row r="308" spans="1:56" ht="16.5" outlineLevel="3">
      <c r="A308" s="183"/>
      <c r="B308" s="26"/>
      <c r="D308" s="25"/>
      <c r="E308" s="184"/>
      <c r="F308" s="192" t="s">
        <v>778</v>
      </c>
      <c r="G308" s="44" t="s">
        <v>899</v>
      </c>
      <c r="H308" s="260">
        <f t="shared" si="906"/>
        <v>759000</v>
      </c>
      <c r="I308" s="408">
        <f t="shared" si="949"/>
        <v>1000</v>
      </c>
      <c r="J308" s="263">
        <v>1000</v>
      </c>
      <c r="K308" s="413"/>
      <c r="L308" s="262">
        <f t="shared" si="907"/>
        <v>413000</v>
      </c>
      <c r="M308" s="410">
        <f t="shared" si="908"/>
        <v>96000</v>
      </c>
      <c r="N308" s="263">
        <v>96000</v>
      </c>
      <c r="O308" s="263"/>
      <c r="P308" s="410">
        <f t="shared" si="910"/>
        <v>75000</v>
      </c>
      <c r="Q308" s="263">
        <v>75000</v>
      </c>
      <c r="R308" s="263"/>
      <c r="S308" s="410">
        <f t="shared" si="913"/>
        <v>86000</v>
      </c>
      <c r="T308" s="263">
        <v>86000</v>
      </c>
      <c r="U308" s="263"/>
      <c r="V308" s="410">
        <f t="shared" si="916"/>
        <v>96000</v>
      </c>
      <c r="W308" s="263">
        <v>96000</v>
      </c>
      <c r="X308" s="263"/>
      <c r="Y308" s="410">
        <f t="shared" si="919"/>
        <v>60000</v>
      </c>
      <c r="Z308" s="263">
        <v>60000</v>
      </c>
      <c r="AA308" s="263"/>
      <c r="AB308" s="262">
        <f t="shared" si="922"/>
        <v>0</v>
      </c>
      <c r="AC308" s="410">
        <f t="shared" si="923"/>
        <v>0</v>
      </c>
      <c r="AD308" s="263"/>
      <c r="AE308" s="263"/>
      <c r="AF308" s="262">
        <f t="shared" si="925"/>
        <v>60000</v>
      </c>
      <c r="AG308" s="410">
        <f t="shared" si="926"/>
        <v>60000</v>
      </c>
      <c r="AH308" s="263">
        <v>60000</v>
      </c>
      <c r="AI308" s="263"/>
      <c r="AJ308" s="262">
        <f t="shared" si="929"/>
        <v>3000</v>
      </c>
      <c r="AK308" s="410">
        <f t="shared" si="930"/>
        <v>3000</v>
      </c>
      <c r="AL308" s="263">
        <v>3000</v>
      </c>
      <c r="AM308" s="263"/>
      <c r="AN308" s="410">
        <f t="shared" si="933"/>
        <v>0</v>
      </c>
      <c r="AO308" s="263">
        <v>0</v>
      </c>
      <c r="AP308" s="263"/>
      <c r="AQ308" s="410">
        <f t="shared" si="936"/>
        <v>0</v>
      </c>
      <c r="AR308" s="263"/>
      <c r="AS308" s="263"/>
      <c r="AT308" s="262">
        <f t="shared" si="939"/>
        <v>138000</v>
      </c>
      <c r="AU308" s="410">
        <f t="shared" si="940"/>
        <v>54000</v>
      </c>
      <c r="AV308" s="263">
        <v>54000</v>
      </c>
      <c r="AW308" s="263"/>
      <c r="AX308" s="410">
        <f t="shared" si="905"/>
        <v>84000</v>
      </c>
      <c r="AY308" s="263">
        <v>84000</v>
      </c>
      <c r="AZ308" s="263"/>
      <c r="BA308" s="262">
        <f t="shared" si="945"/>
        <v>144000</v>
      </c>
      <c r="BB308" s="410">
        <f t="shared" si="946"/>
        <v>144000</v>
      </c>
      <c r="BC308" s="263">
        <v>144000</v>
      </c>
      <c r="BD308" s="263"/>
    </row>
    <row r="309" spans="1:56" ht="16.5" outlineLevel="3">
      <c r="A309" s="183"/>
      <c r="B309" s="26"/>
      <c r="D309" s="25"/>
      <c r="E309" s="184"/>
      <c r="F309" s="192" t="s">
        <v>779</v>
      </c>
      <c r="G309" s="44" t="s">
        <v>900</v>
      </c>
      <c r="H309" s="260">
        <f t="shared" si="906"/>
        <v>0</v>
      </c>
      <c r="I309" s="408">
        <f t="shared" si="949"/>
        <v>0</v>
      </c>
      <c r="J309" s="263"/>
      <c r="K309" s="413"/>
      <c r="L309" s="262">
        <f t="shared" si="907"/>
        <v>0</v>
      </c>
      <c r="M309" s="410">
        <f t="shared" si="908"/>
        <v>0</v>
      </c>
      <c r="N309" s="263"/>
      <c r="O309" s="263"/>
      <c r="P309" s="410">
        <f t="shared" si="910"/>
        <v>0</v>
      </c>
      <c r="Q309" s="263"/>
      <c r="R309" s="263"/>
      <c r="S309" s="410">
        <f t="shared" si="913"/>
        <v>0</v>
      </c>
      <c r="T309" s="263"/>
      <c r="U309" s="263"/>
      <c r="V309" s="410">
        <f t="shared" si="916"/>
        <v>0</v>
      </c>
      <c r="W309" s="263"/>
      <c r="X309" s="263"/>
      <c r="Y309" s="410">
        <f t="shared" si="919"/>
        <v>0</v>
      </c>
      <c r="Z309" s="263"/>
      <c r="AA309" s="263"/>
      <c r="AB309" s="262">
        <f t="shared" si="922"/>
        <v>0</v>
      </c>
      <c r="AC309" s="410">
        <f t="shared" si="923"/>
        <v>0</v>
      </c>
      <c r="AD309" s="263"/>
      <c r="AE309" s="263"/>
      <c r="AF309" s="262">
        <f t="shared" si="925"/>
        <v>0</v>
      </c>
      <c r="AG309" s="410">
        <f t="shared" si="926"/>
        <v>0</v>
      </c>
      <c r="AH309" s="263">
        <v>0</v>
      </c>
      <c r="AI309" s="263"/>
      <c r="AJ309" s="262">
        <f t="shared" si="929"/>
        <v>0</v>
      </c>
      <c r="AK309" s="410">
        <f t="shared" si="930"/>
        <v>0</v>
      </c>
      <c r="AL309" s="263"/>
      <c r="AM309" s="263"/>
      <c r="AN309" s="410">
        <f t="shared" si="933"/>
        <v>0</v>
      </c>
      <c r="AO309" s="263"/>
      <c r="AP309" s="263"/>
      <c r="AQ309" s="410">
        <f t="shared" si="936"/>
        <v>0</v>
      </c>
      <c r="AR309" s="263"/>
      <c r="AS309" s="263"/>
      <c r="AT309" s="262">
        <f t="shared" si="939"/>
        <v>0</v>
      </c>
      <c r="AU309" s="410">
        <f t="shared" si="940"/>
        <v>0</v>
      </c>
      <c r="AV309" s="263"/>
      <c r="AW309" s="263"/>
      <c r="AX309" s="410">
        <f t="shared" si="905"/>
        <v>0</v>
      </c>
      <c r="AY309" s="263"/>
      <c r="AZ309" s="263"/>
      <c r="BA309" s="262">
        <f t="shared" si="945"/>
        <v>0</v>
      </c>
      <c r="BB309" s="410">
        <f t="shared" si="946"/>
        <v>0</v>
      </c>
      <c r="BC309" s="263"/>
      <c r="BD309" s="263"/>
    </row>
    <row r="310" spans="1:56" ht="16.5" outlineLevel="3">
      <c r="A310" s="183"/>
      <c r="B310" s="26"/>
      <c r="D310" s="25"/>
      <c r="E310" s="184"/>
      <c r="F310" s="192" t="s">
        <v>781</v>
      </c>
      <c r="G310" s="44" t="s">
        <v>785</v>
      </c>
      <c r="H310" s="260">
        <f t="shared" si="906"/>
        <v>111000</v>
      </c>
      <c r="I310" s="408">
        <f t="shared" si="949"/>
        <v>0</v>
      </c>
      <c r="J310" s="263"/>
      <c r="K310" s="413"/>
      <c r="L310" s="262">
        <f t="shared" si="907"/>
        <v>19000</v>
      </c>
      <c r="M310" s="410">
        <f t="shared" si="908"/>
        <v>4000</v>
      </c>
      <c r="N310" s="263">
        <v>4000</v>
      </c>
      <c r="O310" s="263"/>
      <c r="P310" s="410">
        <f t="shared" si="910"/>
        <v>3000</v>
      </c>
      <c r="Q310" s="263">
        <v>3000</v>
      </c>
      <c r="R310" s="263"/>
      <c r="S310" s="410">
        <f t="shared" si="913"/>
        <v>3000</v>
      </c>
      <c r="T310" s="263">
        <v>3000</v>
      </c>
      <c r="U310" s="263"/>
      <c r="V310" s="410">
        <f t="shared" si="916"/>
        <v>4000</v>
      </c>
      <c r="W310" s="263">
        <v>4000</v>
      </c>
      <c r="X310" s="263"/>
      <c r="Y310" s="410">
        <f t="shared" si="919"/>
        <v>5000</v>
      </c>
      <c r="Z310" s="263">
        <v>5000</v>
      </c>
      <c r="AA310" s="263"/>
      <c r="AB310" s="262">
        <f t="shared" si="922"/>
        <v>0</v>
      </c>
      <c r="AC310" s="410">
        <f t="shared" si="923"/>
        <v>0</v>
      </c>
      <c r="AD310" s="263"/>
      <c r="AE310" s="263"/>
      <c r="AF310" s="262">
        <f t="shared" si="925"/>
        <v>10000</v>
      </c>
      <c r="AG310" s="410">
        <f t="shared" si="926"/>
        <v>10000</v>
      </c>
      <c r="AH310" s="263">
        <v>10000</v>
      </c>
      <c r="AI310" s="263"/>
      <c r="AJ310" s="262">
        <f t="shared" si="929"/>
        <v>15000</v>
      </c>
      <c r="AK310" s="410">
        <f t="shared" si="930"/>
        <v>6000</v>
      </c>
      <c r="AL310" s="263">
        <v>6000</v>
      </c>
      <c r="AM310" s="263"/>
      <c r="AN310" s="410">
        <f t="shared" si="933"/>
        <v>1000</v>
      </c>
      <c r="AO310" s="263">
        <v>1000</v>
      </c>
      <c r="AP310" s="263"/>
      <c r="AQ310" s="410">
        <f t="shared" si="936"/>
        <v>8000</v>
      </c>
      <c r="AR310" s="263">
        <v>8000</v>
      </c>
      <c r="AS310" s="263"/>
      <c r="AT310" s="262">
        <f t="shared" si="939"/>
        <v>67000</v>
      </c>
      <c r="AU310" s="410">
        <f t="shared" si="940"/>
        <v>63000</v>
      </c>
      <c r="AV310" s="263">
        <v>63000</v>
      </c>
      <c r="AW310" s="263"/>
      <c r="AX310" s="410">
        <f t="shared" si="905"/>
        <v>4000</v>
      </c>
      <c r="AY310" s="263">
        <v>4000</v>
      </c>
      <c r="AZ310" s="263"/>
      <c r="BA310" s="262">
        <f t="shared" si="945"/>
        <v>0</v>
      </c>
      <c r="BB310" s="410">
        <f t="shared" si="946"/>
        <v>0</v>
      </c>
      <c r="BC310" s="263"/>
      <c r="BD310" s="263"/>
    </row>
    <row r="311" spans="1:56" ht="16.5" outlineLevel="1">
      <c r="A311" s="183"/>
      <c r="B311" s="26"/>
      <c r="D311" s="28" t="s">
        <v>572</v>
      </c>
      <c r="E311" s="48" t="s">
        <v>643</v>
      </c>
      <c r="F311" s="49"/>
      <c r="G311" s="185"/>
      <c r="H311" s="260">
        <f t="shared" si="906"/>
        <v>344000</v>
      </c>
      <c r="I311" s="424">
        <f t="shared" si="949"/>
        <v>21000</v>
      </c>
      <c r="J311" s="265">
        <f>SUM(J312:J313)</f>
        <v>21000</v>
      </c>
      <c r="K311" s="265">
        <f>SUM(K312:K313)</f>
        <v>0</v>
      </c>
      <c r="L311" s="262">
        <f t="shared" si="907"/>
        <v>145000</v>
      </c>
      <c r="M311" s="410">
        <f t="shared" si="908"/>
        <v>37000</v>
      </c>
      <c r="N311" s="415">
        <f t="shared" ref="N311:O311" si="1142">SUM(N312:N313)</f>
        <v>37000</v>
      </c>
      <c r="O311" s="415">
        <f t="shared" si="1142"/>
        <v>0</v>
      </c>
      <c r="P311" s="410">
        <f t="shared" si="910"/>
        <v>27000</v>
      </c>
      <c r="Q311" s="415">
        <f t="shared" ref="Q311" si="1143">SUM(Q312:Q313)</f>
        <v>27000</v>
      </c>
      <c r="R311" s="415">
        <f t="shared" ref="R311" si="1144">SUM(R312:R313)</f>
        <v>0</v>
      </c>
      <c r="S311" s="410">
        <f t="shared" si="913"/>
        <v>27000</v>
      </c>
      <c r="T311" s="415">
        <f t="shared" ref="T311" si="1145">SUM(T312:T313)</f>
        <v>27000</v>
      </c>
      <c r="U311" s="415">
        <f t="shared" ref="U311" si="1146">SUM(U312:U313)</f>
        <v>0</v>
      </c>
      <c r="V311" s="410">
        <f t="shared" si="916"/>
        <v>27000</v>
      </c>
      <c r="W311" s="415">
        <f t="shared" ref="W311" si="1147">SUM(W312:W313)</f>
        <v>27000</v>
      </c>
      <c r="X311" s="415">
        <f t="shared" ref="X311" si="1148">SUM(X312:X313)</f>
        <v>0</v>
      </c>
      <c r="Y311" s="410">
        <f t="shared" si="919"/>
        <v>27000</v>
      </c>
      <c r="Z311" s="415">
        <f t="shared" ref="Z311" si="1149">SUM(Z312:Z313)</f>
        <v>27000</v>
      </c>
      <c r="AA311" s="415">
        <f t="shared" ref="AA311" si="1150">SUM(AA312:AA313)</f>
        <v>0</v>
      </c>
      <c r="AB311" s="262">
        <f t="shared" si="922"/>
        <v>0</v>
      </c>
      <c r="AC311" s="410">
        <f t="shared" si="923"/>
        <v>0</v>
      </c>
      <c r="AD311" s="415">
        <f t="shared" ref="AD311:AE311" si="1151">SUM(AD312:AD313)</f>
        <v>0</v>
      </c>
      <c r="AE311" s="415">
        <f t="shared" si="1151"/>
        <v>0</v>
      </c>
      <c r="AF311" s="262">
        <f t="shared" si="925"/>
        <v>11000</v>
      </c>
      <c r="AG311" s="410">
        <f t="shared" si="926"/>
        <v>11000</v>
      </c>
      <c r="AH311" s="415">
        <f t="shared" ref="AH311" si="1152">SUM(AH312:AH313)</f>
        <v>11000</v>
      </c>
      <c r="AI311" s="415">
        <f t="shared" ref="AI311" si="1153">SUM(AI312:AI313)</f>
        <v>0</v>
      </c>
      <c r="AJ311" s="262">
        <f t="shared" si="929"/>
        <v>80000</v>
      </c>
      <c r="AK311" s="410">
        <f t="shared" si="930"/>
        <v>37000</v>
      </c>
      <c r="AL311" s="415">
        <f t="shared" ref="AL311" si="1154">SUM(AL312:AL313)</f>
        <v>37000</v>
      </c>
      <c r="AM311" s="415">
        <f t="shared" ref="AM311" si="1155">SUM(AM312:AM313)</f>
        <v>0</v>
      </c>
      <c r="AN311" s="410">
        <f t="shared" si="933"/>
        <v>16000</v>
      </c>
      <c r="AO311" s="415">
        <f t="shared" ref="AO311" si="1156">SUM(AO312:AO313)</f>
        <v>16000</v>
      </c>
      <c r="AP311" s="415">
        <f t="shared" ref="AP311" si="1157">SUM(AP312:AP313)</f>
        <v>0</v>
      </c>
      <c r="AQ311" s="410">
        <f t="shared" si="936"/>
        <v>27000</v>
      </c>
      <c r="AR311" s="415">
        <f t="shared" ref="AR311" si="1158">SUM(AR312:AR313)</f>
        <v>27000</v>
      </c>
      <c r="AS311" s="415">
        <f t="shared" ref="AS311" si="1159">SUM(AS312:AS313)</f>
        <v>0</v>
      </c>
      <c r="AT311" s="262">
        <f t="shared" si="939"/>
        <v>42000</v>
      </c>
      <c r="AU311" s="410">
        <f t="shared" si="940"/>
        <v>21000</v>
      </c>
      <c r="AV311" s="415">
        <f t="shared" ref="AV311" si="1160">SUM(AV312:AV313)</f>
        <v>21000</v>
      </c>
      <c r="AW311" s="415">
        <f t="shared" ref="AW311" si="1161">SUM(AW312:AW313)</f>
        <v>0</v>
      </c>
      <c r="AX311" s="410">
        <f t="shared" si="905"/>
        <v>21000</v>
      </c>
      <c r="AY311" s="415">
        <f t="shared" ref="AY311" si="1162">SUM(AY312:AY313)</f>
        <v>21000</v>
      </c>
      <c r="AZ311" s="415">
        <f t="shared" ref="AZ311" si="1163">SUM(AZ312:AZ313)</f>
        <v>0</v>
      </c>
      <c r="BA311" s="262">
        <f t="shared" si="945"/>
        <v>45000</v>
      </c>
      <c r="BB311" s="410">
        <f t="shared" si="946"/>
        <v>45000</v>
      </c>
      <c r="BC311" s="415">
        <f t="shared" ref="BC311" si="1164">SUM(BC312:BC313)</f>
        <v>45000</v>
      </c>
      <c r="BD311" s="415">
        <f t="shared" ref="BD311" si="1165">SUM(BD312:BD313)</f>
        <v>0</v>
      </c>
    </row>
    <row r="312" spans="1:56" ht="16.5" outlineLevel="3">
      <c r="A312" s="183"/>
      <c r="B312" s="26"/>
      <c r="D312" s="25"/>
      <c r="E312" s="184"/>
      <c r="F312" s="192" t="s">
        <v>778</v>
      </c>
      <c r="G312" s="44" t="s">
        <v>920</v>
      </c>
      <c r="H312" s="260">
        <f t="shared" si="906"/>
        <v>344000</v>
      </c>
      <c r="I312" s="408">
        <f t="shared" si="949"/>
        <v>21000</v>
      </c>
      <c r="J312" s="263">
        <v>21000</v>
      </c>
      <c r="K312" s="413"/>
      <c r="L312" s="262">
        <f t="shared" si="907"/>
        <v>145000</v>
      </c>
      <c r="M312" s="410">
        <f t="shared" si="908"/>
        <v>37000</v>
      </c>
      <c r="N312" s="263">
        <v>37000</v>
      </c>
      <c r="O312" s="263"/>
      <c r="P312" s="410">
        <f t="shared" si="910"/>
        <v>27000</v>
      </c>
      <c r="Q312" s="263">
        <v>27000</v>
      </c>
      <c r="R312" s="263"/>
      <c r="S312" s="410">
        <f t="shared" si="913"/>
        <v>27000</v>
      </c>
      <c r="T312" s="263">
        <v>27000</v>
      </c>
      <c r="U312" s="263"/>
      <c r="V312" s="410">
        <f t="shared" si="916"/>
        <v>27000</v>
      </c>
      <c r="W312" s="263">
        <v>27000</v>
      </c>
      <c r="X312" s="263"/>
      <c r="Y312" s="410">
        <f t="shared" si="919"/>
        <v>27000</v>
      </c>
      <c r="Z312" s="263">
        <v>27000</v>
      </c>
      <c r="AA312" s="263"/>
      <c r="AB312" s="262">
        <f t="shared" si="922"/>
        <v>0</v>
      </c>
      <c r="AC312" s="410">
        <f t="shared" si="923"/>
        <v>0</v>
      </c>
      <c r="AD312" s="263"/>
      <c r="AE312" s="263"/>
      <c r="AF312" s="262">
        <f t="shared" si="925"/>
        <v>11000</v>
      </c>
      <c r="AG312" s="410">
        <f t="shared" si="926"/>
        <v>11000</v>
      </c>
      <c r="AH312" s="263">
        <v>11000</v>
      </c>
      <c r="AI312" s="263"/>
      <c r="AJ312" s="262">
        <f t="shared" si="929"/>
        <v>80000</v>
      </c>
      <c r="AK312" s="410">
        <f t="shared" si="930"/>
        <v>37000</v>
      </c>
      <c r="AL312" s="263">
        <v>37000</v>
      </c>
      <c r="AM312" s="263"/>
      <c r="AN312" s="410">
        <f t="shared" si="933"/>
        <v>16000</v>
      </c>
      <c r="AO312" s="263">
        <v>16000</v>
      </c>
      <c r="AP312" s="263"/>
      <c r="AQ312" s="410">
        <f t="shared" si="936"/>
        <v>27000</v>
      </c>
      <c r="AR312" s="263">
        <v>27000</v>
      </c>
      <c r="AS312" s="263"/>
      <c r="AT312" s="262">
        <f t="shared" si="939"/>
        <v>42000</v>
      </c>
      <c r="AU312" s="410">
        <f t="shared" si="940"/>
        <v>21000</v>
      </c>
      <c r="AV312" s="263">
        <v>21000</v>
      </c>
      <c r="AW312" s="263"/>
      <c r="AX312" s="410">
        <f t="shared" si="905"/>
        <v>21000</v>
      </c>
      <c r="AY312" s="263">
        <v>21000</v>
      </c>
      <c r="AZ312" s="263"/>
      <c r="BA312" s="262">
        <f t="shared" si="945"/>
        <v>45000</v>
      </c>
      <c r="BB312" s="410">
        <f t="shared" si="946"/>
        <v>45000</v>
      </c>
      <c r="BC312" s="263">
        <v>45000</v>
      </c>
      <c r="BD312" s="263"/>
    </row>
    <row r="313" spans="1:56" ht="16.5" outlineLevel="3">
      <c r="A313" s="183"/>
      <c r="B313" s="26"/>
      <c r="D313" s="25"/>
      <c r="E313" s="184"/>
      <c r="F313" s="192" t="s">
        <v>781</v>
      </c>
      <c r="G313" s="44" t="s">
        <v>785</v>
      </c>
      <c r="H313" s="260">
        <f t="shared" si="906"/>
        <v>0</v>
      </c>
      <c r="I313" s="408">
        <f t="shared" si="949"/>
        <v>0</v>
      </c>
      <c r="J313" s="263"/>
      <c r="K313" s="413"/>
      <c r="L313" s="262">
        <f t="shared" si="907"/>
        <v>0</v>
      </c>
      <c r="M313" s="410">
        <f t="shared" si="908"/>
        <v>0</v>
      </c>
      <c r="N313" s="263"/>
      <c r="O313" s="263"/>
      <c r="P313" s="410">
        <f t="shared" si="910"/>
        <v>0</v>
      </c>
      <c r="Q313" s="263"/>
      <c r="R313" s="263"/>
      <c r="S313" s="410">
        <f t="shared" si="913"/>
        <v>0</v>
      </c>
      <c r="T313" s="263"/>
      <c r="U313" s="263"/>
      <c r="V313" s="410">
        <f t="shared" si="916"/>
        <v>0</v>
      </c>
      <c r="W313" s="263"/>
      <c r="X313" s="263"/>
      <c r="Y313" s="410">
        <f t="shared" si="919"/>
        <v>0</v>
      </c>
      <c r="Z313" s="263"/>
      <c r="AA313" s="263"/>
      <c r="AB313" s="262">
        <f t="shared" si="922"/>
        <v>0</v>
      </c>
      <c r="AC313" s="410">
        <f t="shared" si="923"/>
        <v>0</v>
      </c>
      <c r="AD313" s="263"/>
      <c r="AE313" s="263"/>
      <c r="AF313" s="262">
        <f t="shared" si="925"/>
        <v>0</v>
      </c>
      <c r="AG313" s="410">
        <f t="shared" si="926"/>
        <v>0</v>
      </c>
      <c r="AH313" s="263"/>
      <c r="AI313" s="263"/>
      <c r="AJ313" s="262">
        <f t="shared" si="929"/>
        <v>0</v>
      </c>
      <c r="AK313" s="410">
        <f t="shared" si="930"/>
        <v>0</v>
      </c>
      <c r="AL313" s="263"/>
      <c r="AM313" s="263"/>
      <c r="AN313" s="410">
        <f t="shared" si="933"/>
        <v>0</v>
      </c>
      <c r="AO313" s="263"/>
      <c r="AP313" s="263"/>
      <c r="AQ313" s="410">
        <f t="shared" si="936"/>
        <v>0</v>
      </c>
      <c r="AR313" s="263"/>
      <c r="AS313" s="263"/>
      <c r="AT313" s="262">
        <f t="shared" si="939"/>
        <v>0</v>
      </c>
      <c r="AU313" s="410">
        <f t="shared" si="940"/>
        <v>0</v>
      </c>
      <c r="AV313" s="263"/>
      <c r="AW313" s="263"/>
      <c r="AX313" s="410">
        <f t="shared" si="905"/>
        <v>0</v>
      </c>
      <c r="AY313" s="263"/>
      <c r="AZ313" s="263"/>
      <c r="BA313" s="262">
        <f t="shared" si="945"/>
        <v>0</v>
      </c>
      <c r="BB313" s="410">
        <f t="shared" si="946"/>
        <v>0</v>
      </c>
      <c r="BC313" s="263"/>
      <c r="BD313" s="263"/>
    </row>
    <row r="314" spans="1:56" ht="16.5" outlineLevel="1">
      <c r="A314" s="183"/>
      <c r="B314" s="26"/>
      <c r="D314" s="28" t="s">
        <v>573</v>
      </c>
      <c r="E314" s="48" t="s">
        <v>644</v>
      </c>
      <c r="F314" s="49"/>
      <c r="G314" s="185"/>
      <c r="H314" s="260">
        <f t="shared" si="906"/>
        <v>846000</v>
      </c>
      <c r="I314" s="424">
        <f t="shared" si="949"/>
        <v>13000</v>
      </c>
      <c r="J314" s="265">
        <f>SUM(J315:J325)</f>
        <v>13000</v>
      </c>
      <c r="K314" s="265">
        <f>SUM(K315:K325)</f>
        <v>0</v>
      </c>
      <c r="L314" s="262">
        <f t="shared" si="907"/>
        <v>84000</v>
      </c>
      <c r="M314" s="410">
        <f t="shared" si="908"/>
        <v>21000</v>
      </c>
      <c r="N314" s="415">
        <f t="shared" ref="N314:O314" si="1166">SUM(N315:N325)</f>
        <v>21000</v>
      </c>
      <c r="O314" s="415">
        <f t="shared" si="1166"/>
        <v>0</v>
      </c>
      <c r="P314" s="410">
        <f t="shared" si="910"/>
        <v>0</v>
      </c>
      <c r="Q314" s="415">
        <f t="shared" ref="Q314" si="1167">SUM(Q315:Q325)</f>
        <v>0</v>
      </c>
      <c r="R314" s="415">
        <f t="shared" ref="R314" si="1168">SUM(R315:R325)</f>
        <v>0</v>
      </c>
      <c r="S314" s="410">
        <f t="shared" si="913"/>
        <v>21000</v>
      </c>
      <c r="T314" s="415">
        <f t="shared" ref="T314" si="1169">SUM(T315:T325)</f>
        <v>21000</v>
      </c>
      <c r="U314" s="415">
        <f t="shared" ref="U314" si="1170">SUM(U315:U325)</f>
        <v>0</v>
      </c>
      <c r="V314" s="410">
        <f t="shared" si="916"/>
        <v>42000</v>
      </c>
      <c r="W314" s="415">
        <f t="shared" ref="W314" si="1171">SUM(W315:W325)</f>
        <v>42000</v>
      </c>
      <c r="X314" s="415">
        <f t="shared" ref="X314" si="1172">SUM(X315:X325)</f>
        <v>0</v>
      </c>
      <c r="Y314" s="410">
        <f t="shared" si="919"/>
        <v>0</v>
      </c>
      <c r="Z314" s="415">
        <f t="shared" ref="Z314" si="1173">SUM(Z315:Z325)</f>
        <v>0</v>
      </c>
      <c r="AA314" s="415">
        <f t="shared" ref="AA314" si="1174">SUM(AA315:AA325)</f>
        <v>0</v>
      </c>
      <c r="AB314" s="262">
        <f t="shared" si="922"/>
        <v>0</v>
      </c>
      <c r="AC314" s="410">
        <f t="shared" si="923"/>
        <v>0</v>
      </c>
      <c r="AD314" s="415">
        <f t="shared" ref="AD314:AE314" si="1175">SUM(AD315:AD325)</f>
        <v>0</v>
      </c>
      <c r="AE314" s="415">
        <f t="shared" si="1175"/>
        <v>0</v>
      </c>
      <c r="AF314" s="262">
        <f t="shared" si="925"/>
        <v>21000</v>
      </c>
      <c r="AG314" s="410">
        <f t="shared" si="926"/>
        <v>21000</v>
      </c>
      <c r="AH314" s="415">
        <f t="shared" ref="AH314" si="1176">SUM(AH315:AH325)</f>
        <v>21000</v>
      </c>
      <c r="AI314" s="415">
        <f t="shared" ref="AI314" si="1177">SUM(AI315:AI325)</f>
        <v>0</v>
      </c>
      <c r="AJ314" s="262">
        <f t="shared" si="929"/>
        <v>649000</v>
      </c>
      <c r="AK314" s="410">
        <f t="shared" si="930"/>
        <v>349000</v>
      </c>
      <c r="AL314" s="415">
        <f t="shared" ref="AL314" si="1178">SUM(AL315:AL325)</f>
        <v>349000</v>
      </c>
      <c r="AM314" s="415">
        <f t="shared" ref="AM314" si="1179">SUM(AM315:AM325)</f>
        <v>0</v>
      </c>
      <c r="AN314" s="410">
        <f t="shared" si="933"/>
        <v>98000</v>
      </c>
      <c r="AO314" s="415">
        <f t="shared" ref="AO314" si="1180">SUM(AO315:AO325)</f>
        <v>98000</v>
      </c>
      <c r="AP314" s="415">
        <f t="shared" ref="AP314" si="1181">SUM(AP315:AP325)</f>
        <v>0</v>
      </c>
      <c r="AQ314" s="410">
        <f t="shared" si="936"/>
        <v>202000</v>
      </c>
      <c r="AR314" s="415">
        <f t="shared" ref="AR314" si="1182">SUM(AR315:AR325)</f>
        <v>202000</v>
      </c>
      <c r="AS314" s="415">
        <f t="shared" ref="AS314" si="1183">SUM(AS315:AS325)</f>
        <v>0</v>
      </c>
      <c r="AT314" s="262">
        <f t="shared" si="939"/>
        <v>9000</v>
      </c>
      <c r="AU314" s="410">
        <f t="shared" si="940"/>
        <v>3000</v>
      </c>
      <c r="AV314" s="415">
        <f t="shared" ref="AV314" si="1184">SUM(AV315:AV325)</f>
        <v>3000</v>
      </c>
      <c r="AW314" s="415">
        <f t="shared" ref="AW314" si="1185">SUM(AW315:AW325)</f>
        <v>0</v>
      </c>
      <c r="AX314" s="410">
        <f t="shared" si="905"/>
        <v>6000</v>
      </c>
      <c r="AY314" s="415">
        <f t="shared" ref="AY314" si="1186">SUM(AY315:AY325)</f>
        <v>6000</v>
      </c>
      <c r="AZ314" s="415">
        <f t="shared" ref="AZ314" si="1187">SUM(AZ315:AZ325)</f>
        <v>0</v>
      </c>
      <c r="BA314" s="262">
        <f t="shared" si="945"/>
        <v>70000</v>
      </c>
      <c r="BB314" s="410">
        <f t="shared" si="946"/>
        <v>70000</v>
      </c>
      <c r="BC314" s="415">
        <f t="shared" ref="BC314" si="1188">SUM(BC315:BC325)</f>
        <v>70000</v>
      </c>
      <c r="BD314" s="415">
        <f t="shared" ref="BD314" si="1189">SUM(BD315:BD325)</f>
        <v>0</v>
      </c>
    </row>
    <row r="315" spans="1:56" ht="16.5" outlineLevel="3">
      <c r="A315" s="183"/>
      <c r="B315" s="26"/>
      <c r="D315" s="25"/>
      <c r="E315" s="184"/>
      <c r="F315" s="192" t="s">
        <v>778</v>
      </c>
      <c r="G315" s="44" t="s">
        <v>922</v>
      </c>
      <c r="H315" s="260">
        <f t="shared" si="906"/>
        <v>0</v>
      </c>
      <c r="I315" s="408">
        <f t="shared" si="949"/>
        <v>0</v>
      </c>
      <c r="J315" s="263"/>
      <c r="K315" s="413"/>
      <c r="L315" s="262">
        <f t="shared" si="907"/>
        <v>0</v>
      </c>
      <c r="M315" s="410">
        <f t="shared" si="908"/>
        <v>0</v>
      </c>
      <c r="N315" s="263"/>
      <c r="O315" s="263"/>
      <c r="P315" s="410">
        <f t="shared" si="910"/>
        <v>0</v>
      </c>
      <c r="Q315" s="263"/>
      <c r="R315" s="263"/>
      <c r="S315" s="410">
        <f t="shared" si="913"/>
        <v>0</v>
      </c>
      <c r="T315" s="263"/>
      <c r="U315" s="263"/>
      <c r="V315" s="410">
        <f t="shared" si="916"/>
        <v>0</v>
      </c>
      <c r="W315" s="263"/>
      <c r="X315" s="263"/>
      <c r="Y315" s="410">
        <f t="shared" si="919"/>
        <v>0</v>
      </c>
      <c r="Z315" s="263"/>
      <c r="AA315" s="263"/>
      <c r="AB315" s="262">
        <f t="shared" si="922"/>
        <v>0</v>
      </c>
      <c r="AC315" s="410">
        <f t="shared" si="923"/>
        <v>0</v>
      </c>
      <c r="AD315" s="263"/>
      <c r="AE315" s="263"/>
      <c r="AF315" s="262">
        <f t="shared" si="925"/>
        <v>0</v>
      </c>
      <c r="AG315" s="410">
        <f t="shared" si="926"/>
        <v>0</v>
      </c>
      <c r="AH315" s="263"/>
      <c r="AI315" s="263"/>
      <c r="AJ315" s="262">
        <f t="shared" si="929"/>
        <v>0</v>
      </c>
      <c r="AK315" s="410">
        <f t="shared" si="930"/>
        <v>0</v>
      </c>
      <c r="AL315" s="263"/>
      <c r="AM315" s="263"/>
      <c r="AN315" s="410">
        <f t="shared" si="933"/>
        <v>0</v>
      </c>
      <c r="AO315" s="263">
        <v>0</v>
      </c>
      <c r="AP315" s="263"/>
      <c r="AQ315" s="410">
        <f t="shared" si="936"/>
        <v>0</v>
      </c>
      <c r="AR315" s="263"/>
      <c r="AS315" s="263"/>
      <c r="AT315" s="262">
        <f t="shared" si="939"/>
        <v>0</v>
      </c>
      <c r="AU315" s="410">
        <f t="shared" si="940"/>
        <v>0</v>
      </c>
      <c r="AV315" s="263"/>
      <c r="AW315" s="263"/>
      <c r="AX315" s="410">
        <f t="shared" si="905"/>
        <v>0</v>
      </c>
      <c r="AY315" s="263"/>
      <c r="AZ315" s="263"/>
      <c r="BA315" s="262">
        <f t="shared" si="945"/>
        <v>0</v>
      </c>
      <c r="BB315" s="410">
        <f t="shared" si="946"/>
        <v>0</v>
      </c>
      <c r="BC315" s="263"/>
      <c r="BD315" s="263"/>
    </row>
    <row r="316" spans="1:56" ht="16.5" outlineLevel="3">
      <c r="A316" s="183"/>
      <c r="B316" s="26"/>
      <c r="D316" s="25"/>
      <c r="E316" s="184"/>
      <c r="F316" s="192" t="s">
        <v>779</v>
      </c>
      <c r="G316" s="44" t="s">
        <v>923</v>
      </c>
      <c r="H316" s="260">
        <f t="shared" si="906"/>
        <v>638000</v>
      </c>
      <c r="I316" s="408">
        <f t="shared" si="949"/>
        <v>0</v>
      </c>
      <c r="J316" s="263"/>
      <c r="K316" s="413"/>
      <c r="L316" s="262">
        <f t="shared" si="907"/>
        <v>0</v>
      </c>
      <c r="M316" s="410">
        <f t="shared" si="908"/>
        <v>0</v>
      </c>
      <c r="N316" s="263"/>
      <c r="O316" s="263"/>
      <c r="P316" s="410">
        <f t="shared" si="910"/>
        <v>0</v>
      </c>
      <c r="Q316" s="263"/>
      <c r="R316" s="263"/>
      <c r="S316" s="410">
        <f t="shared" si="913"/>
        <v>0</v>
      </c>
      <c r="T316" s="263"/>
      <c r="U316" s="263"/>
      <c r="V316" s="410">
        <f t="shared" si="916"/>
        <v>0</v>
      </c>
      <c r="W316" s="263"/>
      <c r="X316" s="263"/>
      <c r="Y316" s="410">
        <f t="shared" si="919"/>
        <v>0</v>
      </c>
      <c r="Z316" s="263"/>
      <c r="AA316" s="263"/>
      <c r="AB316" s="262">
        <f t="shared" si="922"/>
        <v>0</v>
      </c>
      <c r="AC316" s="410">
        <f t="shared" si="923"/>
        <v>0</v>
      </c>
      <c r="AD316" s="263"/>
      <c r="AE316" s="263"/>
      <c r="AF316" s="262">
        <f t="shared" si="925"/>
        <v>0</v>
      </c>
      <c r="AG316" s="410">
        <f t="shared" si="926"/>
        <v>0</v>
      </c>
      <c r="AH316" s="263"/>
      <c r="AI316" s="263"/>
      <c r="AJ316" s="262">
        <f t="shared" si="929"/>
        <v>638000</v>
      </c>
      <c r="AK316" s="410">
        <f t="shared" si="930"/>
        <v>349000</v>
      </c>
      <c r="AL316" s="263">
        <v>349000</v>
      </c>
      <c r="AM316" s="263"/>
      <c r="AN316" s="410">
        <f t="shared" si="933"/>
        <v>98000</v>
      </c>
      <c r="AO316" s="263">
        <v>98000</v>
      </c>
      <c r="AP316" s="263"/>
      <c r="AQ316" s="410">
        <f t="shared" si="936"/>
        <v>191000</v>
      </c>
      <c r="AR316" s="263">
        <v>191000</v>
      </c>
      <c r="AS316" s="263"/>
      <c r="AT316" s="262">
        <f t="shared" si="939"/>
        <v>0</v>
      </c>
      <c r="AU316" s="410">
        <f t="shared" si="940"/>
        <v>0</v>
      </c>
      <c r="AV316" s="263"/>
      <c r="AW316" s="263"/>
      <c r="AX316" s="410">
        <f t="shared" si="905"/>
        <v>0</v>
      </c>
      <c r="AY316" s="263"/>
      <c r="AZ316" s="263"/>
      <c r="BA316" s="262">
        <f t="shared" si="945"/>
        <v>0</v>
      </c>
      <c r="BB316" s="410">
        <f t="shared" si="946"/>
        <v>0</v>
      </c>
      <c r="BC316" s="263"/>
      <c r="BD316" s="263"/>
    </row>
    <row r="317" spans="1:56" ht="16.5" outlineLevel="3">
      <c r="A317" s="183"/>
      <c r="B317" s="26"/>
      <c r="D317" s="25"/>
      <c r="E317" s="184"/>
      <c r="F317" s="192" t="s">
        <v>776</v>
      </c>
      <c r="G317" s="44" t="s">
        <v>882</v>
      </c>
      <c r="H317" s="260">
        <f t="shared" si="906"/>
        <v>55000</v>
      </c>
      <c r="I317" s="408">
        <f t="shared" si="949"/>
        <v>13000</v>
      </c>
      <c r="J317" s="263">
        <v>13000</v>
      </c>
      <c r="K317" s="413"/>
      <c r="L317" s="262">
        <f t="shared" si="907"/>
        <v>21000</v>
      </c>
      <c r="M317" s="410">
        <f t="shared" si="908"/>
        <v>21000</v>
      </c>
      <c r="N317" s="263">
        <v>21000</v>
      </c>
      <c r="O317" s="263"/>
      <c r="P317" s="410">
        <f t="shared" si="910"/>
        <v>0</v>
      </c>
      <c r="Q317" s="263"/>
      <c r="R317" s="263"/>
      <c r="S317" s="410">
        <f t="shared" si="913"/>
        <v>0</v>
      </c>
      <c r="T317" s="263"/>
      <c r="U317" s="263"/>
      <c r="V317" s="410">
        <f t="shared" si="916"/>
        <v>0</v>
      </c>
      <c r="W317" s="263"/>
      <c r="X317" s="263"/>
      <c r="Y317" s="410">
        <f t="shared" si="919"/>
        <v>0</v>
      </c>
      <c r="Z317" s="263"/>
      <c r="AA317" s="263"/>
      <c r="AB317" s="262">
        <f t="shared" si="922"/>
        <v>0</v>
      </c>
      <c r="AC317" s="410">
        <f t="shared" si="923"/>
        <v>0</v>
      </c>
      <c r="AD317" s="263"/>
      <c r="AE317" s="263"/>
      <c r="AF317" s="262">
        <f t="shared" si="925"/>
        <v>21000</v>
      </c>
      <c r="AG317" s="410">
        <f t="shared" si="926"/>
        <v>21000</v>
      </c>
      <c r="AH317" s="263">
        <v>21000</v>
      </c>
      <c r="AI317" s="263"/>
      <c r="AJ317" s="262">
        <f t="shared" si="929"/>
        <v>0</v>
      </c>
      <c r="AK317" s="410">
        <f t="shared" si="930"/>
        <v>0</v>
      </c>
      <c r="AL317" s="263"/>
      <c r="AM317" s="263"/>
      <c r="AN317" s="410">
        <f t="shared" si="933"/>
        <v>0</v>
      </c>
      <c r="AO317" s="263"/>
      <c r="AP317" s="263"/>
      <c r="AQ317" s="410">
        <f t="shared" si="936"/>
        <v>0</v>
      </c>
      <c r="AR317" s="263"/>
      <c r="AS317" s="263"/>
      <c r="AT317" s="262">
        <f t="shared" si="939"/>
        <v>0</v>
      </c>
      <c r="AU317" s="410">
        <f t="shared" si="940"/>
        <v>0</v>
      </c>
      <c r="AV317" s="263"/>
      <c r="AW317" s="263"/>
      <c r="AX317" s="410">
        <f t="shared" si="905"/>
        <v>0</v>
      </c>
      <c r="AY317" s="263"/>
      <c r="AZ317" s="263"/>
      <c r="BA317" s="262">
        <f t="shared" si="945"/>
        <v>0</v>
      </c>
      <c r="BB317" s="410">
        <f t="shared" si="946"/>
        <v>0</v>
      </c>
      <c r="BC317" s="263"/>
      <c r="BD317" s="263"/>
    </row>
    <row r="318" spans="1:56" ht="16.5" outlineLevel="3">
      <c r="A318" s="183"/>
      <c r="B318" s="26"/>
      <c r="D318" s="25"/>
      <c r="E318" s="184"/>
      <c r="F318" s="192" t="s">
        <v>780</v>
      </c>
      <c r="G318" s="44" t="s">
        <v>887</v>
      </c>
      <c r="H318" s="260">
        <f t="shared" si="906"/>
        <v>77000</v>
      </c>
      <c r="I318" s="408">
        <f t="shared" si="949"/>
        <v>0</v>
      </c>
      <c r="J318" s="263"/>
      <c r="K318" s="413"/>
      <c r="L318" s="262">
        <f t="shared" si="907"/>
        <v>63000</v>
      </c>
      <c r="M318" s="410">
        <f t="shared" si="908"/>
        <v>0</v>
      </c>
      <c r="N318" s="263"/>
      <c r="O318" s="263"/>
      <c r="P318" s="410">
        <f t="shared" si="910"/>
        <v>0</v>
      </c>
      <c r="Q318" s="263"/>
      <c r="R318" s="263"/>
      <c r="S318" s="410">
        <f t="shared" si="913"/>
        <v>21000</v>
      </c>
      <c r="T318" s="263">
        <v>21000</v>
      </c>
      <c r="U318" s="263"/>
      <c r="V318" s="410">
        <f t="shared" si="916"/>
        <v>42000</v>
      </c>
      <c r="W318" s="263">
        <v>42000</v>
      </c>
      <c r="X318" s="263"/>
      <c r="Y318" s="410">
        <f t="shared" si="919"/>
        <v>0</v>
      </c>
      <c r="Z318" s="263"/>
      <c r="AA318" s="263"/>
      <c r="AB318" s="262">
        <f t="shared" si="922"/>
        <v>0</v>
      </c>
      <c r="AC318" s="410">
        <f t="shared" si="923"/>
        <v>0</v>
      </c>
      <c r="AD318" s="263"/>
      <c r="AE318" s="263"/>
      <c r="AF318" s="262">
        <f t="shared" si="925"/>
        <v>0</v>
      </c>
      <c r="AG318" s="410">
        <f t="shared" si="926"/>
        <v>0</v>
      </c>
      <c r="AH318" s="263"/>
      <c r="AI318" s="263"/>
      <c r="AJ318" s="262">
        <f t="shared" si="929"/>
        <v>11000</v>
      </c>
      <c r="AK318" s="410">
        <f t="shared" si="930"/>
        <v>0</v>
      </c>
      <c r="AL318" s="263"/>
      <c r="AM318" s="263"/>
      <c r="AN318" s="410">
        <f t="shared" si="933"/>
        <v>0</v>
      </c>
      <c r="AO318" s="263"/>
      <c r="AP318" s="263"/>
      <c r="AQ318" s="410">
        <f t="shared" si="936"/>
        <v>11000</v>
      </c>
      <c r="AR318" s="263">
        <v>11000</v>
      </c>
      <c r="AS318" s="263"/>
      <c r="AT318" s="262">
        <f t="shared" si="939"/>
        <v>3000</v>
      </c>
      <c r="AU318" s="410">
        <f t="shared" si="940"/>
        <v>3000</v>
      </c>
      <c r="AV318" s="263">
        <v>3000</v>
      </c>
      <c r="AW318" s="263"/>
      <c r="AX318" s="410">
        <f t="shared" si="905"/>
        <v>0</v>
      </c>
      <c r="AY318" s="263"/>
      <c r="AZ318" s="263"/>
      <c r="BA318" s="262">
        <f t="shared" si="945"/>
        <v>0</v>
      </c>
      <c r="BB318" s="410">
        <f t="shared" si="946"/>
        <v>0</v>
      </c>
      <c r="BC318" s="263"/>
      <c r="BD318" s="263"/>
    </row>
    <row r="319" spans="1:56" ht="16.5" outlineLevel="3">
      <c r="A319" s="183"/>
      <c r="B319" s="26"/>
      <c r="D319" s="25"/>
      <c r="E319" s="184"/>
      <c r="F319" s="192" t="s">
        <v>786</v>
      </c>
      <c r="G319" s="44" t="s">
        <v>924</v>
      </c>
      <c r="H319" s="260">
        <f t="shared" si="906"/>
        <v>70000</v>
      </c>
      <c r="I319" s="408">
        <f t="shared" si="949"/>
        <v>0</v>
      </c>
      <c r="J319" s="263"/>
      <c r="K319" s="413"/>
      <c r="L319" s="262">
        <f t="shared" si="907"/>
        <v>0</v>
      </c>
      <c r="M319" s="410">
        <f t="shared" si="908"/>
        <v>0</v>
      </c>
      <c r="N319" s="263"/>
      <c r="O319" s="263"/>
      <c r="P319" s="410">
        <f t="shared" si="910"/>
        <v>0</v>
      </c>
      <c r="Q319" s="263"/>
      <c r="R319" s="263"/>
      <c r="S319" s="410">
        <f t="shared" si="913"/>
        <v>0</v>
      </c>
      <c r="T319" s="263"/>
      <c r="U319" s="263"/>
      <c r="V319" s="410">
        <f t="shared" si="916"/>
        <v>0</v>
      </c>
      <c r="W319" s="263"/>
      <c r="X319" s="263"/>
      <c r="Y319" s="410">
        <f t="shared" si="919"/>
        <v>0</v>
      </c>
      <c r="Z319" s="263"/>
      <c r="AA319" s="263"/>
      <c r="AB319" s="262">
        <f t="shared" si="922"/>
        <v>0</v>
      </c>
      <c r="AC319" s="410">
        <f t="shared" si="923"/>
        <v>0</v>
      </c>
      <c r="AD319" s="263"/>
      <c r="AE319" s="263"/>
      <c r="AF319" s="262">
        <f t="shared" si="925"/>
        <v>0</v>
      </c>
      <c r="AG319" s="410">
        <f t="shared" si="926"/>
        <v>0</v>
      </c>
      <c r="AH319" s="263"/>
      <c r="AI319" s="263"/>
      <c r="AJ319" s="262">
        <f t="shared" si="929"/>
        <v>0</v>
      </c>
      <c r="AK319" s="410">
        <f t="shared" si="930"/>
        <v>0</v>
      </c>
      <c r="AL319" s="263"/>
      <c r="AM319" s="263"/>
      <c r="AN319" s="410">
        <f t="shared" si="933"/>
        <v>0</v>
      </c>
      <c r="AO319" s="263"/>
      <c r="AP319" s="263"/>
      <c r="AQ319" s="410">
        <f t="shared" si="936"/>
        <v>0</v>
      </c>
      <c r="AR319" s="263"/>
      <c r="AS319" s="263"/>
      <c r="AT319" s="262">
        <f t="shared" si="939"/>
        <v>0</v>
      </c>
      <c r="AU319" s="410">
        <f t="shared" si="940"/>
        <v>0</v>
      </c>
      <c r="AV319" s="263"/>
      <c r="AW319" s="263"/>
      <c r="AX319" s="410">
        <f t="shared" si="905"/>
        <v>0</v>
      </c>
      <c r="AY319" s="263"/>
      <c r="AZ319" s="263"/>
      <c r="BA319" s="262">
        <f t="shared" si="945"/>
        <v>70000</v>
      </c>
      <c r="BB319" s="410">
        <f t="shared" si="946"/>
        <v>70000</v>
      </c>
      <c r="BC319" s="263">
        <v>70000</v>
      </c>
      <c r="BD319" s="263"/>
    </row>
    <row r="320" spans="1:56" ht="16.5" outlineLevel="3">
      <c r="A320" s="183"/>
      <c r="B320" s="26"/>
      <c r="D320" s="25"/>
      <c r="E320" s="184"/>
      <c r="F320" s="192" t="s">
        <v>787</v>
      </c>
      <c r="G320" s="44" t="s">
        <v>925</v>
      </c>
      <c r="H320" s="260">
        <f t="shared" si="906"/>
        <v>0</v>
      </c>
      <c r="I320" s="408">
        <f t="shared" si="949"/>
        <v>0</v>
      </c>
      <c r="J320" s="263"/>
      <c r="K320" s="413"/>
      <c r="L320" s="262">
        <f t="shared" si="907"/>
        <v>0</v>
      </c>
      <c r="M320" s="410">
        <f t="shared" si="908"/>
        <v>0</v>
      </c>
      <c r="N320" s="263"/>
      <c r="O320" s="263"/>
      <c r="P320" s="410">
        <f t="shared" si="910"/>
        <v>0</v>
      </c>
      <c r="Q320" s="263"/>
      <c r="R320" s="263"/>
      <c r="S320" s="410">
        <f t="shared" si="913"/>
        <v>0</v>
      </c>
      <c r="T320" s="263"/>
      <c r="U320" s="263"/>
      <c r="V320" s="410">
        <f t="shared" si="916"/>
        <v>0</v>
      </c>
      <c r="W320" s="263"/>
      <c r="X320" s="263"/>
      <c r="Y320" s="410">
        <f t="shared" si="919"/>
        <v>0</v>
      </c>
      <c r="Z320" s="263"/>
      <c r="AA320" s="263"/>
      <c r="AB320" s="262">
        <f t="shared" si="922"/>
        <v>0</v>
      </c>
      <c r="AC320" s="410">
        <f t="shared" si="923"/>
        <v>0</v>
      </c>
      <c r="AD320" s="263"/>
      <c r="AE320" s="263"/>
      <c r="AF320" s="262">
        <f t="shared" si="925"/>
        <v>0</v>
      </c>
      <c r="AG320" s="410">
        <f t="shared" si="926"/>
        <v>0</v>
      </c>
      <c r="AH320" s="263"/>
      <c r="AI320" s="263"/>
      <c r="AJ320" s="262">
        <f t="shared" si="929"/>
        <v>0</v>
      </c>
      <c r="AK320" s="410">
        <f t="shared" si="930"/>
        <v>0</v>
      </c>
      <c r="AL320" s="263"/>
      <c r="AM320" s="263"/>
      <c r="AN320" s="410">
        <f t="shared" si="933"/>
        <v>0</v>
      </c>
      <c r="AO320" s="263"/>
      <c r="AP320" s="263"/>
      <c r="AQ320" s="410">
        <f t="shared" si="936"/>
        <v>0</v>
      </c>
      <c r="AR320" s="263"/>
      <c r="AS320" s="263"/>
      <c r="AT320" s="262">
        <f t="shared" si="939"/>
        <v>0</v>
      </c>
      <c r="AU320" s="410">
        <f t="shared" si="940"/>
        <v>0</v>
      </c>
      <c r="AV320" s="263"/>
      <c r="AW320" s="263"/>
      <c r="AX320" s="410">
        <f t="shared" si="905"/>
        <v>0</v>
      </c>
      <c r="AY320" s="263"/>
      <c r="AZ320" s="263"/>
      <c r="BA320" s="262">
        <f t="shared" si="945"/>
        <v>0</v>
      </c>
      <c r="BB320" s="410">
        <f t="shared" si="946"/>
        <v>0</v>
      </c>
      <c r="BC320" s="263"/>
      <c r="BD320" s="263"/>
    </row>
    <row r="321" spans="1:56" ht="16.5" outlineLevel="3">
      <c r="A321" s="183"/>
      <c r="B321" s="26"/>
      <c r="D321" s="25"/>
      <c r="E321" s="184"/>
      <c r="F321" s="192" t="s">
        <v>879</v>
      </c>
      <c r="G321" s="44" t="s">
        <v>885</v>
      </c>
      <c r="H321" s="260">
        <f t="shared" si="906"/>
        <v>0</v>
      </c>
      <c r="I321" s="408">
        <f t="shared" si="949"/>
        <v>0</v>
      </c>
      <c r="J321" s="263"/>
      <c r="K321" s="413"/>
      <c r="L321" s="262">
        <f t="shared" si="907"/>
        <v>0</v>
      </c>
      <c r="M321" s="410">
        <f t="shared" si="908"/>
        <v>0</v>
      </c>
      <c r="N321" s="263"/>
      <c r="O321" s="263"/>
      <c r="P321" s="410">
        <f t="shared" si="910"/>
        <v>0</v>
      </c>
      <c r="Q321" s="263"/>
      <c r="R321" s="263"/>
      <c r="S321" s="410">
        <f t="shared" si="913"/>
        <v>0</v>
      </c>
      <c r="T321" s="263"/>
      <c r="U321" s="263"/>
      <c r="V321" s="410">
        <f t="shared" si="916"/>
        <v>0</v>
      </c>
      <c r="W321" s="263"/>
      <c r="X321" s="263"/>
      <c r="Y321" s="410">
        <f t="shared" si="919"/>
        <v>0</v>
      </c>
      <c r="Z321" s="263"/>
      <c r="AA321" s="263"/>
      <c r="AB321" s="262">
        <f t="shared" si="922"/>
        <v>0</v>
      </c>
      <c r="AC321" s="410">
        <f t="shared" si="923"/>
        <v>0</v>
      </c>
      <c r="AD321" s="263"/>
      <c r="AE321" s="263"/>
      <c r="AF321" s="262">
        <f t="shared" si="925"/>
        <v>0</v>
      </c>
      <c r="AG321" s="410">
        <f t="shared" si="926"/>
        <v>0</v>
      </c>
      <c r="AH321" s="263"/>
      <c r="AI321" s="263"/>
      <c r="AJ321" s="262">
        <f t="shared" si="929"/>
        <v>0</v>
      </c>
      <c r="AK321" s="410">
        <f t="shared" si="930"/>
        <v>0</v>
      </c>
      <c r="AL321" s="263"/>
      <c r="AM321" s="263"/>
      <c r="AN321" s="410">
        <f t="shared" si="933"/>
        <v>0</v>
      </c>
      <c r="AO321" s="263"/>
      <c r="AP321" s="263"/>
      <c r="AQ321" s="410">
        <f t="shared" si="936"/>
        <v>0</v>
      </c>
      <c r="AR321" s="263"/>
      <c r="AS321" s="263"/>
      <c r="AT321" s="262">
        <f t="shared" si="939"/>
        <v>0</v>
      </c>
      <c r="AU321" s="410">
        <f t="shared" si="940"/>
        <v>0</v>
      </c>
      <c r="AV321" s="263"/>
      <c r="AW321" s="263"/>
      <c r="AX321" s="410">
        <f t="shared" si="905"/>
        <v>0</v>
      </c>
      <c r="AY321" s="263"/>
      <c r="AZ321" s="263"/>
      <c r="BA321" s="262">
        <f t="shared" si="945"/>
        <v>0</v>
      </c>
      <c r="BB321" s="410">
        <f t="shared" si="946"/>
        <v>0</v>
      </c>
      <c r="BC321" s="263"/>
      <c r="BD321" s="263"/>
    </row>
    <row r="322" spans="1:56" ht="16.5" outlineLevel="3">
      <c r="A322" s="183"/>
      <c r="B322" s="26"/>
      <c r="D322" s="25"/>
      <c r="E322" s="184"/>
      <c r="F322" s="192" t="s">
        <v>880</v>
      </c>
      <c r="G322" s="44" t="s">
        <v>926</v>
      </c>
      <c r="H322" s="260">
        <f t="shared" si="906"/>
        <v>0</v>
      </c>
      <c r="I322" s="408">
        <f t="shared" si="949"/>
        <v>0</v>
      </c>
      <c r="J322" s="263"/>
      <c r="K322" s="413"/>
      <c r="L322" s="262">
        <f t="shared" si="907"/>
        <v>0</v>
      </c>
      <c r="M322" s="410">
        <f t="shared" si="908"/>
        <v>0</v>
      </c>
      <c r="N322" s="263"/>
      <c r="O322" s="263"/>
      <c r="P322" s="410">
        <f t="shared" si="910"/>
        <v>0</v>
      </c>
      <c r="Q322" s="263"/>
      <c r="R322" s="263"/>
      <c r="S322" s="410">
        <f t="shared" si="913"/>
        <v>0</v>
      </c>
      <c r="T322" s="263"/>
      <c r="U322" s="263"/>
      <c r="V322" s="410">
        <f t="shared" si="916"/>
        <v>0</v>
      </c>
      <c r="W322" s="263"/>
      <c r="X322" s="263"/>
      <c r="Y322" s="410">
        <f t="shared" si="919"/>
        <v>0</v>
      </c>
      <c r="Z322" s="263"/>
      <c r="AA322" s="263"/>
      <c r="AB322" s="262">
        <f t="shared" si="922"/>
        <v>0</v>
      </c>
      <c r="AC322" s="410">
        <f t="shared" si="923"/>
        <v>0</v>
      </c>
      <c r="AD322" s="263"/>
      <c r="AE322" s="263"/>
      <c r="AF322" s="262">
        <f t="shared" si="925"/>
        <v>0</v>
      </c>
      <c r="AG322" s="410">
        <f t="shared" si="926"/>
        <v>0</v>
      </c>
      <c r="AH322" s="263"/>
      <c r="AI322" s="263"/>
      <c r="AJ322" s="262">
        <f t="shared" si="929"/>
        <v>0</v>
      </c>
      <c r="AK322" s="410">
        <f t="shared" si="930"/>
        <v>0</v>
      </c>
      <c r="AL322" s="263"/>
      <c r="AM322" s="263"/>
      <c r="AN322" s="410">
        <f t="shared" si="933"/>
        <v>0</v>
      </c>
      <c r="AO322" s="263"/>
      <c r="AP322" s="263"/>
      <c r="AQ322" s="410">
        <f t="shared" si="936"/>
        <v>0</v>
      </c>
      <c r="AR322" s="263"/>
      <c r="AS322" s="263"/>
      <c r="AT322" s="262">
        <f t="shared" si="939"/>
        <v>0</v>
      </c>
      <c r="AU322" s="410">
        <f t="shared" si="940"/>
        <v>0</v>
      </c>
      <c r="AV322" s="263"/>
      <c r="AW322" s="263"/>
      <c r="AX322" s="410">
        <f t="shared" si="905"/>
        <v>0</v>
      </c>
      <c r="AY322" s="263"/>
      <c r="AZ322" s="263"/>
      <c r="BA322" s="262">
        <f t="shared" si="945"/>
        <v>0</v>
      </c>
      <c r="BB322" s="410">
        <f t="shared" si="946"/>
        <v>0</v>
      </c>
      <c r="BC322" s="263"/>
      <c r="BD322" s="263"/>
    </row>
    <row r="323" spans="1:56" ht="16.5" outlineLevel="3">
      <c r="A323" s="183"/>
      <c r="B323" s="26"/>
      <c r="D323" s="25"/>
      <c r="E323" s="184"/>
      <c r="F323" s="192" t="s">
        <v>921</v>
      </c>
      <c r="G323" s="44" t="s">
        <v>927</v>
      </c>
      <c r="H323" s="260">
        <f t="shared" si="906"/>
        <v>0</v>
      </c>
      <c r="I323" s="408">
        <f t="shared" si="949"/>
        <v>0</v>
      </c>
      <c r="J323" s="263"/>
      <c r="K323" s="413"/>
      <c r="L323" s="262">
        <f t="shared" si="907"/>
        <v>0</v>
      </c>
      <c r="M323" s="410">
        <f t="shared" si="908"/>
        <v>0</v>
      </c>
      <c r="N323" s="263"/>
      <c r="O323" s="263"/>
      <c r="P323" s="410">
        <f t="shared" si="910"/>
        <v>0</v>
      </c>
      <c r="Q323" s="263"/>
      <c r="R323" s="263"/>
      <c r="S323" s="410">
        <f t="shared" si="913"/>
        <v>0</v>
      </c>
      <c r="T323" s="263"/>
      <c r="U323" s="263"/>
      <c r="V323" s="410">
        <f t="shared" si="916"/>
        <v>0</v>
      </c>
      <c r="W323" s="263"/>
      <c r="X323" s="263"/>
      <c r="Y323" s="410">
        <f t="shared" si="919"/>
        <v>0</v>
      </c>
      <c r="Z323" s="263"/>
      <c r="AA323" s="263"/>
      <c r="AB323" s="262">
        <f t="shared" si="922"/>
        <v>0</v>
      </c>
      <c r="AC323" s="410">
        <f t="shared" si="923"/>
        <v>0</v>
      </c>
      <c r="AD323" s="263"/>
      <c r="AE323" s="263"/>
      <c r="AF323" s="262">
        <f t="shared" si="925"/>
        <v>0</v>
      </c>
      <c r="AG323" s="410">
        <f t="shared" si="926"/>
        <v>0</v>
      </c>
      <c r="AH323" s="263"/>
      <c r="AI323" s="263"/>
      <c r="AJ323" s="262">
        <f t="shared" si="929"/>
        <v>0</v>
      </c>
      <c r="AK323" s="410">
        <f t="shared" si="930"/>
        <v>0</v>
      </c>
      <c r="AL323" s="263"/>
      <c r="AM323" s="263"/>
      <c r="AN323" s="410">
        <f t="shared" si="933"/>
        <v>0</v>
      </c>
      <c r="AO323" s="263"/>
      <c r="AP323" s="263"/>
      <c r="AQ323" s="410">
        <f t="shared" si="936"/>
        <v>0</v>
      </c>
      <c r="AR323" s="263"/>
      <c r="AS323" s="263"/>
      <c r="AT323" s="262">
        <f t="shared" si="939"/>
        <v>0</v>
      </c>
      <c r="AU323" s="410">
        <f t="shared" si="940"/>
        <v>0</v>
      </c>
      <c r="AV323" s="263"/>
      <c r="AW323" s="263"/>
      <c r="AX323" s="410">
        <f t="shared" si="905"/>
        <v>0</v>
      </c>
      <c r="AY323" s="263"/>
      <c r="AZ323" s="263"/>
      <c r="BA323" s="262">
        <f t="shared" si="945"/>
        <v>0</v>
      </c>
      <c r="BB323" s="410">
        <f t="shared" si="946"/>
        <v>0</v>
      </c>
      <c r="BC323" s="263"/>
      <c r="BD323" s="263"/>
    </row>
    <row r="324" spans="1:56" ht="16.5" outlineLevel="3">
      <c r="A324" s="183"/>
      <c r="B324" s="26"/>
      <c r="D324" s="25"/>
      <c r="E324" s="184"/>
      <c r="F324" s="192" t="s">
        <v>905</v>
      </c>
      <c r="G324" s="44" t="s">
        <v>928</v>
      </c>
      <c r="H324" s="260">
        <f t="shared" si="906"/>
        <v>0</v>
      </c>
      <c r="I324" s="408">
        <f t="shared" si="949"/>
        <v>0</v>
      </c>
      <c r="J324" s="263"/>
      <c r="K324" s="413"/>
      <c r="L324" s="262">
        <f t="shared" si="907"/>
        <v>0</v>
      </c>
      <c r="M324" s="410">
        <f t="shared" si="908"/>
        <v>0</v>
      </c>
      <c r="N324" s="263"/>
      <c r="O324" s="263"/>
      <c r="P324" s="410">
        <f t="shared" si="910"/>
        <v>0</v>
      </c>
      <c r="Q324" s="263"/>
      <c r="R324" s="263"/>
      <c r="S324" s="410">
        <f t="shared" si="913"/>
        <v>0</v>
      </c>
      <c r="T324" s="263"/>
      <c r="U324" s="263"/>
      <c r="V324" s="410">
        <f t="shared" si="916"/>
        <v>0</v>
      </c>
      <c r="W324" s="263"/>
      <c r="X324" s="263"/>
      <c r="Y324" s="410">
        <f t="shared" si="919"/>
        <v>0</v>
      </c>
      <c r="Z324" s="263"/>
      <c r="AA324" s="263"/>
      <c r="AB324" s="262">
        <f t="shared" si="922"/>
        <v>0</v>
      </c>
      <c r="AC324" s="410">
        <f t="shared" si="923"/>
        <v>0</v>
      </c>
      <c r="AD324" s="263"/>
      <c r="AE324" s="263"/>
      <c r="AF324" s="262">
        <f t="shared" si="925"/>
        <v>0</v>
      </c>
      <c r="AG324" s="410">
        <f t="shared" si="926"/>
        <v>0</v>
      </c>
      <c r="AH324" s="263"/>
      <c r="AI324" s="263"/>
      <c r="AJ324" s="262">
        <f t="shared" si="929"/>
        <v>0</v>
      </c>
      <c r="AK324" s="410">
        <f t="shared" si="930"/>
        <v>0</v>
      </c>
      <c r="AL324" s="263"/>
      <c r="AM324" s="263"/>
      <c r="AN324" s="410">
        <f t="shared" si="933"/>
        <v>0</v>
      </c>
      <c r="AO324" s="263"/>
      <c r="AP324" s="263"/>
      <c r="AQ324" s="410">
        <f t="shared" si="936"/>
        <v>0</v>
      </c>
      <c r="AR324" s="263"/>
      <c r="AS324" s="263"/>
      <c r="AT324" s="262">
        <f t="shared" si="939"/>
        <v>0</v>
      </c>
      <c r="AU324" s="410">
        <f t="shared" si="940"/>
        <v>0</v>
      </c>
      <c r="AV324" s="263"/>
      <c r="AW324" s="263"/>
      <c r="AX324" s="410">
        <f t="shared" si="905"/>
        <v>0</v>
      </c>
      <c r="AY324" s="263"/>
      <c r="AZ324" s="263"/>
      <c r="BA324" s="262">
        <f t="shared" si="945"/>
        <v>0</v>
      </c>
      <c r="BB324" s="410">
        <f t="shared" si="946"/>
        <v>0</v>
      </c>
      <c r="BC324" s="263"/>
      <c r="BD324" s="263"/>
    </row>
    <row r="325" spans="1:56" ht="16.5" outlineLevel="3">
      <c r="A325" s="183"/>
      <c r="B325" s="26"/>
      <c r="D325" s="25"/>
      <c r="E325" s="184"/>
      <c r="F325" s="192" t="s">
        <v>781</v>
      </c>
      <c r="G325" s="44" t="s">
        <v>785</v>
      </c>
      <c r="H325" s="260">
        <f t="shared" si="906"/>
        <v>6000</v>
      </c>
      <c r="I325" s="408">
        <f t="shared" si="949"/>
        <v>0</v>
      </c>
      <c r="J325" s="263"/>
      <c r="K325" s="413"/>
      <c r="L325" s="262">
        <f t="shared" si="907"/>
        <v>0</v>
      </c>
      <c r="M325" s="410">
        <f t="shared" si="908"/>
        <v>0</v>
      </c>
      <c r="N325" s="263"/>
      <c r="O325" s="263"/>
      <c r="P325" s="410">
        <f t="shared" si="910"/>
        <v>0</v>
      </c>
      <c r="Q325" s="263"/>
      <c r="R325" s="263"/>
      <c r="S325" s="410">
        <f t="shared" si="913"/>
        <v>0</v>
      </c>
      <c r="T325" s="263"/>
      <c r="U325" s="263"/>
      <c r="V325" s="410">
        <f t="shared" si="916"/>
        <v>0</v>
      </c>
      <c r="W325" s="263"/>
      <c r="X325" s="263"/>
      <c r="Y325" s="410">
        <f t="shared" si="919"/>
        <v>0</v>
      </c>
      <c r="Z325" s="263"/>
      <c r="AA325" s="263"/>
      <c r="AB325" s="262">
        <f t="shared" si="922"/>
        <v>0</v>
      </c>
      <c r="AC325" s="410">
        <f t="shared" si="923"/>
        <v>0</v>
      </c>
      <c r="AD325" s="263"/>
      <c r="AE325" s="263"/>
      <c r="AF325" s="262">
        <f t="shared" si="925"/>
        <v>0</v>
      </c>
      <c r="AG325" s="410">
        <f t="shared" si="926"/>
        <v>0</v>
      </c>
      <c r="AH325" s="263"/>
      <c r="AI325" s="263"/>
      <c r="AJ325" s="262">
        <f t="shared" si="929"/>
        <v>0</v>
      </c>
      <c r="AK325" s="410">
        <f t="shared" si="930"/>
        <v>0</v>
      </c>
      <c r="AL325" s="263"/>
      <c r="AM325" s="263"/>
      <c r="AN325" s="410">
        <f t="shared" si="933"/>
        <v>0</v>
      </c>
      <c r="AO325" s="263"/>
      <c r="AP325" s="263"/>
      <c r="AQ325" s="410">
        <f t="shared" si="936"/>
        <v>0</v>
      </c>
      <c r="AR325" s="263"/>
      <c r="AS325" s="263"/>
      <c r="AT325" s="262">
        <f t="shared" si="939"/>
        <v>6000</v>
      </c>
      <c r="AU325" s="410">
        <f t="shared" si="940"/>
        <v>0</v>
      </c>
      <c r="AV325" s="263"/>
      <c r="AW325" s="263"/>
      <c r="AX325" s="410">
        <f t="shared" si="905"/>
        <v>6000</v>
      </c>
      <c r="AY325" s="263">
        <v>6000</v>
      </c>
      <c r="AZ325" s="263"/>
      <c r="BA325" s="262">
        <f t="shared" si="945"/>
        <v>0</v>
      </c>
      <c r="BB325" s="410">
        <f t="shared" si="946"/>
        <v>0</v>
      </c>
      <c r="BC325" s="263"/>
      <c r="BD325" s="263"/>
    </row>
    <row r="326" spans="1:56" ht="16.5" outlineLevel="1">
      <c r="A326" s="183"/>
      <c r="B326" s="26"/>
      <c r="D326" s="28" t="s">
        <v>574</v>
      </c>
      <c r="E326" s="48" t="s">
        <v>187</v>
      </c>
      <c r="F326" s="49"/>
      <c r="G326" s="185"/>
      <c r="H326" s="260">
        <f t="shared" si="906"/>
        <v>1942000</v>
      </c>
      <c r="I326" s="424">
        <f t="shared" si="949"/>
        <v>72000</v>
      </c>
      <c r="J326" s="265">
        <f>SUM(J327:J328)</f>
        <v>72000</v>
      </c>
      <c r="K326" s="265">
        <f>SUM(K327:K328)</f>
        <v>0</v>
      </c>
      <c r="L326" s="262">
        <f t="shared" si="907"/>
        <v>601000</v>
      </c>
      <c r="M326" s="410">
        <f t="shared" si="908"/>
        <v>396000</v>
      </c>
      <c r="N326" s="415">
        <f t="shared" ref="N326:O326" si="1190">SUM(N327:N328)</f>
        <v>396000</v>
      </c>
      <c r="O326" s="415">
        <f t="shared" si="1190"/>
        <v>0</v>
      </c>
      <c r="P326" s="410">
        <f t="shared" si="910"/>
        <v>139000</v>
      </c>
      <c r="Q326" s="415">
        <f t="shared" ref="Q326" si="1191">SUM(Q327:Q328)</f>
        <v>139000</v>
      </c>
      <c r="R326" s="415">
        <f t="shared" ref="R326" si="1192">SUM(R327:R328)</f>
        <v>0</v>
      </c>
      <c r="S326" s="410">
        <f t="shared" si="913"/>
        <v>30000</v>
      </c>
      <c r="T326" s="415">
        <f t="shared" ref="T326" si="1193">SUM(T327:T328)</f>
        <v>30000</v>
      </c>
      <c r="U326" s="415">
        <f t="shared" ref="U326" si="1194">SUM(U327:U328)</f>
        <v>0</v>
      </c>
      <c r="V326" s="410">
        <f t="shared" si="916"/>
        <v>0</v>
      </c>
      <c r="W326" s="415">
        <f t="shared" ref="W326" si="1195">SUM(W327:W328)</f>
        <v>0</v>
      </c>
      <c r="X326" s="415">
        <f t="shared" ref="X326" si="1196">SUM(X327:X328)</f>
        <v>0</v>
      </c>
      <c r="Y326" s="410">
        <f t="shared" si="919"/>
        <v>36000</v>
      </c>
      <c r="Z326" s="415">
        <f t="shared" ref="Z326" si="1197">SUM(Z327:Z328)</f>
        <v>36000</v>
      </c>
      <c r="AA326" s="415">
        <f t="shared" ref="AA326" si="1198">SUM(AA327:AA328)</f>
        <v>0</v>
      </c>
      <c r="AB326" s="262">
        <f t="shared" si="922"/>
        <v>0</v>
      </c>
      <c r="AC326" s="410">
        <f t="shared" si="923"/>
        <v>0</v>
      </c>
      <c r="AD326" s="415">
        <f t="shared" ref="AD326:AE326" si="1199">SUM(AD327:AD328)</f>
        <v>0</v>
      </c>
      <c r="AE326" s="415">
        <f t="shared" si="1199"/>
        <v>0</v>
      </c>
      <c r="AF326" s="262">
        <f t="shared" si="925"/>
        <v>328000</v>
      </c>
      <c r="AG326" s="410">
        <f t="shared" si="926"/>
        <v>328000</v>
      </c>
      <c r="AH326" s="415">
        <f t="shared" ref="AH326" si="1200">SUM(AH327:AH328)</f>
        <v>328000</v>
      </c>
      <c r="AI326" s="415">
        <f t="shared" ref="AI326" si="1201">SUM(AI327:AI328)</f>
        <v>0</v>
      </c>
      <c r="AJ326" s="262">
        <f t="shared" si="929"/>
        <v>599000</v>
      </c>
      <c r="AK326" s="410">
        <f t="shared" si="930"/>
        <v>360000</v>
      </c>
      <c r="AL326" s="415">
        <f t="shared" ref="AL326" si="1202">SUM(AL327:AL328)</f>
        <v>360000</v>
      </c>
      <c r="AM326" s="415">
        <f t="shared" ref="AM326" si="1203">SUM(AM327:AM328)</f>
        <v>0</v>
      </c>
      <c r="AN326" s="410">
        <f t="shared" si="933"/>
        <v>125000</v>
      </c>
      <c r="AO326" s="415">
        <f t="shared" ref="AO326" si="1204">SUM(AO327:AO328)</f>
        <v>125000</v>
      </c>
      <c r="AP326" s="415">
        <f t="shared" ref="AP326" si="1205">SUM(AP327:AP328)</f>
        <v>0</v>
      </c>
      <c r="AQ326" s="410">
        <f t="shared" si="936"/>
        <v>114000</v>
      </c>
      <c r="AR326" s="415">
        <f t="shared" ref="AR326" si="1206">SUM(AR327:AR328)</f>
        <v>114000</v>
      </c>
      <c r="AS326" s="415">
        <f t="shared" ref="AS326" si="1207">SUM(AS327:AS328)</f>
        <v>0</v>
      </c>
      <c r="AT326" s="262">
        <f t="shared" si="939"/>
        <v>0</v>
      </c>
      <c r="AU326" s="410">
        <f t="shared" si="940"/>
        <v>0</v>
      </c>
      <c r="AV326" s="415">
        <f t="shared" ref="AV326" si="1208">SUM(AV327:AV328)</f>
        <v>0</v>
      </c>
      <c r="AW326" s="415">
        <f t="shared" ref="AW326" si="1209">SUM(AW327:AW328)</f>
        <v>0</v>
      </c>
      <c r="AX326" s="410">
        <f t="shared" ref="AX326:AX389" si="1210">SUM(AY326:AZ326)</f>
        <v>0</v>
      </c>
      <c r="AY326" s="415">
        <f t="shared" ref="AY326" si="1211">SUM(AY327:AY328)</f>
        <v>0</v>
      </c>
      <c r="AZ326" s="415">
        <f t="shared" ref="AZ326" si="1212">SUM(AZ327:AZ328)</f>
        <v>0</v>
      </c>
      <c r="BA326" s="262">
        <f t="shared" si="945"/>
        <v>342000</v>
      </c>
      <c r="BB326" s="410">
        <f t="shared" si="946"/>
        <v>342000</v>
      </c>
      <c r="BC326" s="415">
        <f t="shared" ref="BC326" si="1213">SUM(BC327:BC328)</f>
        <v>342000</v>
      </c>
      <c r="BD326" s="415">
        <f t="shared" ref="BD326" si="1214">SUM(BD327:BD328)</f>
        <v>0</v>
      </c>
    </row>
    <row r="327" spans="1:56" ht="16.5" outlineLevel="3">
      <c r="A327" s="183"/>
      <c r="B327" s="26"/>
      <c r="D327" s="25"/>
      <c r="E327" s="184"/>
      <c r="F327" s="192" t="s">
        <v>778</v>
      </c>
      <c r="G327" s="44" t="s">
        <v>929</v>
      </c>
      <c r="H327" s="260">
        <f t="shared" ref="H327:H390" si="1215">SUM(I327,L327,AF327,AJ327,AT327,BA327,AB327)</f>
        <v>394000</v>
      </c>
      <c r="I327" s="408">
        <f t="shared" si="949"/>
        <v>0</v>
      </c>
      <c r="J327" s="263"/>
      <c r="K327" s="413"/>
      <c r="L327" s="262">
        <f t="shared" ref="L327:L390" si="1216">SUM(M327,P327,S327,V327,Y327)</f>
        <v>103000</v>
      </c>
      <c r="M327" s="410">
        <f t="shared" ref="M327:M390" si="1217">SUM(N327:O327)</f>
        <v>0</v>
      </c>
      <c r="N327" s="263"/>
      <c r="O327" s="263"/>
      <c r="P327" s="410">
        <f t="shared" ref="P327:P390" si="1218">SUM(Q327:R327)</f>
        <v>103000</v>
      </c>
      <c r="Q327" s="263">
        <v>103000</v>
      </c>
      <c r="R327" s="263"/>
      <c r="S327" s="410">
        <f t="shared" ref="S327:S390" si="1219">SUM(T327:U327)</f>
        <v>0</v>
      </c>
      <c r="T327" s="263"/>
      <c r="U327" s="263"/>
      <c r="V327" s="410">
        <f t="shared" ref="V327:V390" si="1220">SUM(W327:X327)</f>
        <v>0</v>
      </c>
      <c r="W327" s="263"/>
      <c r="X327" s="263"/>
      <c r="Y327" s="410">
        <f t="shared" ref="Y327:Y390" si="1221">SUM(Z327:AA327)</f>
        <v>0</v>
      </c>
      <c r="Z327" s="263">
        <v>0</v>
      </c>
      <c r="AA327" s="263"/>
      <c r="AB327" s="262">
        <f t="shared" ref="AB327:AB390" si="1222">SUM(AC327)</f>
        <v>0</v>
      </c>
      <c r="AC327" s="410">
        <f t="shared" ref="AC327:AC390" si="1223">SUM(AD327:AE327)</f>
        <v>0</v>
      </c>
      <c r="AD327" s="263"/>
      <c r="AE327" s="263"/>
      <c r="AF327" s="262">
        <f t="shared" ref="AF327:AF390" si="1224">SUM(AG327)</f>
        <v>76000</v>
      </c>
      <c r="AG327" s="410">
        <f t="shared" ref="AG327:AG390" si="1225">SUM(AH327:AI327)</f>
        <v>76000</v>
      </c>
      <c r="AH327" s="263">
        <v>76000</v>
      </c>
      <c r="AI327" s="263"/>
      <c r="AJ327" s="262">
        <f t="shared" ref="AJ327:AJ390" si="1226">SUM(AK327,AQ327,AN327)</f>
        <v>167000</v>
      </c>
      <c r="AK327" s="410">
        <f t="shared" ref="AK327:AK390" si="1227">SUM(AL327:AM327)</f>
        <v>0</v>
      </c>
      <c r="AL327" s="263"/>
      <c r="AM327" s="263"/>
      <c r="AN327" s="410">
        <f t="shared" ref="AN327:AN390" si="1228">SUM(AO327:AP327)</f>
        <v>95000</v>
      </c>
      <c r="AO327" s="263">
        <v>95000</v>
      </c>
      <c r="AP327" s="263"/>
      <c r="AQ327" s="410">
        <f t="shared" ref="AQ327:AQ390" si="1229">SUM(AR327:AS327)</f>
        <v>72000</v>
      </c>
      <c r="AR327" s="263">
        <v>72000</v>
      </c>
      <c r="AS327" s="263"/>
      <c r="AT327" s="262">
        <f t="shared" ref="AT327:AT390" si="1230">SUM(AU327,AX327)</f>
        <v>0</v>
      </c>
      <c r="AU327" s="410">
        <f t="shared" ref="AU327:AU390" si="1231">SUM(AV327:AW327)</f>
        <v>0</v>
      </c>
      <c r="AV327" s="263"/>
      <c r="AW327" s="263"/>
      <c r="AX327" s="410">
        <f t="shared" si="1210"/>
        <v>0</v>
      </c>
      <c r="AY327" s="263"/>
      <c r="AZ327" s="263"/>
      <c r="BA327" s="262">
        <f t="shared" ref="BA327:BA390" si="1232">SUM(BB327)</f>
        <v>48000</v>
      </c>
      <c r="BB327" s="410">
        <f t="shared" ref="BB327:BB390" si="1233">SUM(BC327:BD327)</f>
        <v>48000</v>
      </c>
      <c r="BC327" s="263">
        <v>48000</v>
      </c>
      <c r="BD327" s="263"/>
    </row>
    <row r="328" spans="1:56" ht="16.5" outlineLevel="3">
      <c r="A328" s="183"/>
      <c r="B328" s="26"/>
      <c r="D328" s="25"/>
      <c r="E328" s="184"/>
      <c r="F328" s="192" t="s">
        <v>779</v>
      </c>
      <c r="G328" s="44" t="s">
        <v>930</v>
      </c>
      <c r="H328" s="260">
        <f t="shared" si="1215"/>
        <v>1548000</v>
      </c>
      <c r="I328" s="408">
        <f t="shared" ref="I328:I391" si="1234">SUM(J328:K328)</f>
        <v>72000</v>
      </c>
      <c r="J328" s="263">
        <v>72000</v>
      </c>
      <c r="K328" s="413"/>
      <c r="L328" s="262">
        <f t="shared" si="1216"/>
        <v>498000</v>
      </c>
      <c r="M328" s="410">
        <f t="shared" si="1217"/>
        <v>396000</v>
      </c>
      <c r="N328" s="263">
        <v>396000</v>
      </c>
      <c r="O328" s="263"/>
      <c r="P328" s="410">
        <f t="shared" si="1218"/>
        <v>36000</v>
      </c>
      <c r="Q328" s="263">
        <v>36000</v>
      </c>
      <c r="R328" s="263"/>
      <c r="S328" s="410">
        <f t="shared" si="1219"/>
        <v>30000</v>
      </c>
      <c r="T328" s="263">
        <v>30000</v>
      </c>
      <c r="U328" s="263"/>
      <c r="V328" s="410">
        <f t="shared" si="1220"/>
        <v>0</v>
      </c>
      <c r="W328" s="263"/>
      <c r="X328" s="263"/>
      <c r="Y328" s="410">
        <f t="shared" si="1221"/>
        <v>36000</v>
      </c>
      <c r="Z328" s="263">
        <v>36000</v>
      </c>
      <c r="AA328" s="263"/>
      <c r="AB328" s="262">
        <f t="shared" si="1222"/>
        <v>0</v>
      </c>
      <c r="AC328" s="410">
        <f t="shared" si="1223"/>
        <v>0</v>
      </c>
      <c r="AD328" s="263"/>
      <c r="AE328" s="263"/>
      <c r="AF328" s="262">
        <f t="shared" si="1224"/>
        <v>252000</v>
      </c>
      <c r="AG328" s="410">
        <f t="shared" si="1225"/>
        <v>252000</v>
      </c>
      <c r="AH328" s="263">
        <v>252000</v>
      </c>
      <c r="AI328" s="263"/>
      <c r="AJ328" s="262">
        <f t="shared" si="1226"/>
        <v>432000</v>
      </c>
      <c r="AK328" s="410">
        <f t="shared" si="1227"/>
        <v>360000</v>
      </c>
      <c r="AL328" s="263">
        <v>360000</v>
      </c>
      <c r="AM328" s="263"/>
      <c r="AN328" s="410">
        <f t="shared" si="1228"/>
        <v>30000</v>
      </c>
      <c r="AO328" s="263">
        <v>30000</v>
      </c>
      <c r="AP328" s="263"/>
      <c r="AQ328" s="410">
        <f t="shared" si="1229"/>
        <v>42000</v>
      </c>
      <c r="AR328" s="263">
        <v>42000</v>
      </c>
      <c r="AS328" s="263"/>
      <c r="AT328" s="262">
        <f t="shared" si="1230"/>
        <v>0</v>
      </c>
      <c r="AU328" s="410">
        <f t="shared" si="1231"/>
        <v>0</v>
      </c>
      <c r="AV328" s="263"/>
      <c r="AW328" s="263"/>
      <c r="AX328" s="410">
        <f t="shared" si="1210"/>
        <v>0</v>
      </c>
      <c r="AY328" s="263"/>
      <c r="AZ328" s="263"/>
      <c r="BA328" s="262">
        <f t="shared" si="1232"/>
        <v>294000</v>
      </c>
      <c r="BB328" s="410">
        <f t="shared" si="1233"/>
        <v>294000</v>
      </c>
      <c r="BC328" s="263">
        <v>294000</v>
      </c>
      <c r="BD328" s="263"/>
    </row>
    <row r="329" spans="1:56" ht="16.5" outlineLevel="1">
      <c r="A329" s="183"/>
      <c r="B329" s="26"/>
      <c r="D329" s="28" t="s">
        <v>575</v>
      </c>
      <c r="E329" s="48" t="s">
        <v>645</v>
      </c>
      <c r="F329" s="49"/>
      <c r="G329" s="185"/>
      <c r="H329" s="260">
        <f t="shared" si="1215"/>
        <v>524000</v>
      </c>
      <c r="I329" s="424">
        <f t="shared" si="1234"/>
        <v>335000</v>
      </c>
      <c r="J329" s="265">
        <f>SUM(J330:J331)</f>
        <v>283000</v>
      </c>
      <c r="K329" s="265">
        <f>SUM(K330:K331)</f>
        <v>52000</v>
      </c>
      <c r="L329" s="262">
        <f t="shared" si="1216"/>
        <v>7000</v>
      </c>
      <c r="M329" s="410">
        <f t="shared" si="1217"/>
        <v>1000</v>
      </c>
      <c r="N329" s="415">
        <f t="shared" ref="N329:O329" si="1235">SUM(N330:N331)</f>
        <v>1000</v>
      </c>
      <c r="O329" s="415">
        <f t="shared" si="1235"/>
        <v>0</v>
      </c>
      <c r="P329" s="410">
        <f t="shared" si="1218"/>
        <v>1000</v>
      </c>
      <c r="Q329" s="415">
        <f t="shared" ref="Q329" si="1236">SUM(Q330:Q331)</f>
        <v>1000</v>
      </c>
      <c r="R329" s="415">
        <f t="shared" ref="R329" si="1237">SUM(R330:R331)</f>
        <v>0</v>
      </c>
      <c r="S329" s="410">
        <f t="shared" si="1219"/>
        <v>2000</v>
      </c>
      <c r="T329" s="415">
        <f t="shared" ref="T329" si="1238">SUM(T330:T331)</f>
        <v>2000</v>
      </c>
      <c r="U329" s="415">
        <f t="shared" ref="U329" si="1239">SUM(U330:U331)</f>
        <v>0</v>
      </c>
      <c r="V329" s="410">
        <f t="shared" si="1220"/>
        <v>2000</v>
      </c>
      <c r="W329" s="415">
        <f t="shared" ref="W329" si="1240">SUM(W330:W331)</f>
        <v>2000</v>
      </c>
      <c r="X329" s="415">
        <f t="shared" ref="X329" si="1241">SUM(X330:X331)</f>
        <v>0</v>
      </c>
      <c r="Y329" s="410">
        <f t="shared" si="1221"/>
        <v>1000</v>
      </c>
      <c r="Z329" s="415">
        <f t="shared" ref="Z329" si="1242">SUM(Z330:Z331)</f>
        <v>1000</v>
      </c>
      <c r="AA329" s="415">
        <f t="shared" ref="AA329" si="1243">SUM(AA330:AA331)</f>
        <v>0</v>
      </c>
      <c r="AB329" s="262">
        <f t="shared" si="1222"/>
        <v>0</v>
      </c>
      <c r="AC329" s="410">
        <f t="shared" si="1223"/>
        <v>0</v>
      </c>
      <c r="AD329" s="415">
        <f t="shared" ref="AD329:AE329" si="1244">SUM(AD330:AD331)</f>
        <v>0</v>
      </c>
      <c r="AE329" s="415">
        <f t="shared" si="1244"/>
        <v>0</v>
      </c>
      <c r="AF329" s="262">
        <f t="shared" si="1224"/>
        <v>2000</v>
      </c>
      <c r="AG329" s="410">
        <f t="shared" si="1225"/>
        <v>2000</v>
      </c>
      <c r="AH329" s="415">
        <f t="shared" ref="AH329" si="1245">SUM(AH330:AH331)</f>
        <v>2000</v>
      </c>
      <c r="AI329" s="415">
        <f t="shared" ref="AI329" si="1246">SUM(AI330:AI331)</f>
        <v>0</v>
      </c>
      <c r="AJ329" s="262">
        <f t="shared" si="1226"/>
        <v>167000</v>
      </c>
      <c r="AK329" s="410">
        <f t="shared" si="1227"/>
        <v>90000</v>
      </c>
      <c r="AL329" s="415">
        <f t="shared" ref="AL329" si="1247">SUM(AL330:AL331)</f>
        <v>90000</v>
      </c>
      <c r="AM329" s="415">
        <f t="shared" ref="AM329" si="1248">SUM(AM330:AM331)</f>
        <v>0</v>
      </c>
      <c r="AN329" s="410">
        <f t="shared" si="1228"/>
        <v>30000</v>
      </c>
      <c r="AO329" s="415">
        <f t="shared" ref="AO329" si="1249">SUM(AO330:AO331)</f>
        <v>30000</v>
      </c>
      <c r="AP329" s="415">
        <f t="shared" ref="AP329" si="1250">SUM(AP330:AP331)</f>
        <v>0</v>
      </c>
      <c r="AQ329" s="410">
        <f t="shared" si="1229"/>
        <v>47000</v>
      </c>
      <c r="AR329" s="415">
        <f t="shared" ref="AR329" si="1251">SUM(AR330:AR331)</f>
        <v>47000</v>
      </c>
      <c r="AS329" s="415">
        <f t="shared" ref="AS329" si="1252">SUM(AS330:AS331)</f>
        <v>0</v>
      </c>
      <c r="AT329" s="262">
        <f t="shared" si="1230"/>
        <v>3000</v>
      </c>
      <c r="AU329" s="410">
        <f t="shared" si="1231"/>
        <v>1000</v>
      </c>
      <c r="AV329" s="415">
        <f t="shared" ref="AV329" si="1253">SUM(AV330:AV331)</f>
        <v>1000</v>
      </c>
      <c r="AW329" s="415">
        <f t="shared" ref="AW329" si="1254">SUM(AW330:AW331)</f>
        <v>0</v>
      </c>
      <c r="AX329" s="410">
        <f t="shared" si="1210"/>
        <v>2000</v>
      </c>
      <c r="AY329" s="415">
        <f t="shared" ref="AY329" si="1255">SUM(AY330:AY331)</f>
        <v>2000</v>
      </c>
      <c r="AZ329" s="415">
        <f t="shared" ref="AZ329" si="1256">SUM(AZ330:AZ331)</f>
        <v>0</v>
      </c>
      <c r="BA329" s="262">
        <f t="shared" si="1232"/>
        <v>10000</v>
      </c>
      <c r="BB329" s="410">
        <f t="shared" si="1233"/>
        <v>10000</v>
      </c>
      <c r="BC329" s="415">
        <f t="shared" ref="BC329" si="1257">SUM(BC330:BC331)</f>
        <v>10000</v>
      </c>
      <c r="BD329" s="415">
        <f t="shared" ref="BD329" si="1258">SUM(BD330:BD331)</f>
        <v>0</v>
      </c>
    </row>
    <row r="330" spans="1:56" ht="16.5" outlineLevel="3">
      <c r="A330" s="183"/>
      <c r="B330" s="26"/>
      <c r="D330" s="25"/>
      <c r="E330" s="184"/>
      <c r="F330" s="192" t="s">
        <v>778</v>
      </c>
      <c r="G330" s="44" t="s">
        <v>931</v>
      </c>
      <c r="H330" s="260">
        <f t="shared" si="1215"/>
        <v>524000</v>
      </c>
      <c r="I330" s="408">
        <f t="shared" si="1234"/>
        <v>335000</v>
      </c>
      <c r="J330" s="263">
        <v>283000</v>
      </c>
      <c r="K330" s="413">
        <v>52000</v>
      </c>
      <c r="L330" s="262">
        <f t="shared" si="1216"/>
        <v>7000</v>
      </c>
      <c r="M330" s="410">
        <f t="shared" si="1217"/>
        <v>1000</v>
      </c>
      <c r="N330" s="263">
        <v>1000</v>
      </c>
      <c r="O330" s="263"/>
      <c r="P330" s="410">
        <f t="shared" si="1218"/>
        <v>1000</v>
      </c>
      <c r="Q330" s="263">
        <v>1000</v>
      </c>
      <c r="R330" s="263"/>
      <c r="S330" s="410">
        <f t="shared" si="1219"/>
        <v>2000</v>
      </c>
      <c r="T330" s="263">
        <v>2000</v>
      </c>
      <c r="U330" s="263"/>
      <c r="V330" s="410">
        <f t="shared" si="1220"/>
        <v>2000</v>
      </c>
      <c r="W330" s="263">
        <v>2000</v>
      </c>
      <c r="X330" s="263"/>
      <c r="Y330" s="410">
        <f t="shared" si="1221"/>
        <v>1000</v>
      </c>
      <c r="Z330" s="263">
        <v>1000</v>
      </c>
      <c r="AA330" s="263"/>
      <c r="AB330" s="262">
        <f t="shared" si="1222"/>
        <v>0</v>
      </c>
      <c r="AC330" s="410">
        <f t="shared" si="1223"/>
        <v>0</v>
      </c>
      <c r="AD330" s="263"/>
      <c r="AE330" s="263"/>
      <c r="AF330" s="262">
        <f t="shared" si="1224"/>
        <v>2000</v>
      </c>
      <c r="AG330" s="410">
        <f t="shared" si="1225"/>
        <v>2000</v>
      </c>
      <c r="AH330" s="263">
        <v>2000</v>
      </c>
      <c r="AI330" s="263"/>
      <c r="AJ330" s="262">
        <f t="shared" si="1226"/>
        <v>167000</v>
      </c>
      <c r="AK330" s="410">
        <f t="shared" si="1227"/>
        <v>90000</v>
      </c>
      <c r="AL330" s="263">
        <v>90000</v>
      </c>
      <c r="AM330" s="263"/>
      <c r="AN330" s="410">
        <f t="shared" si="1228"/>
        <v>30000</v>
      </c>
      <c r="AO330" s="263">
        <v>30000</v>
      </c>
      <c r="AP330" s="263"/>
      <c r="AQ330" s="410">
        <f t="shared" si="1229"/>
        <v>47000</v>
      </c>
      <c r="AR330" s="263">
        <v>47000</v>
      </c>
      <c r="AS330" s="263"/>
      <c r="AT330" s="262">
        <f t="shared" si="1230"/>
        <v>3000</v>
      </c>
      <c r="AU330" s="410">
        <f t="shared" si="1231"/>
        <v>1000</v>
      </c>
      <c r="AV330" s="263">
        <v>1000</v>
      </c>
      <c r="AW330" s="263"/>
      <c r="AX330" s="410">
        <f t="shared" si="1210"/>
        <v>2000</v>
      </c>
      <c r="AY330" s="263">
        <v>2000</v>
      </c>
      <c r="AZ330" s="263"/>
      <c r="BA330" s="262">
        <f t="shared" si="1232"/>
        <v>10000</v>
      </c>
      <c r="BB330" s="410">
        <f t="shared" si="1233"/>
        <v>10000</v>
      </c>
      <c r="BC330" s="263">
        <v>10000</v>
      </c>
      <c r="BD330" s="263"/>
    </row>
    <row r="331" spans="1:56" ht="16.5" outlineLevel="3">
      <c r="A331" s="183"/>
      <c r="B331" s="26"/>
      <c r="D331" s="25"/>
      <c r="E331" s="184"/>
      <c r="F331" s="192" t="s">
        <v>779</v>
      </c>
      <c r="G331" s="44" t="s">
        <v>903</v>
      </c>
      <c r="H331" s="260">
        <f t="shared" si="1215"/>
        <v>0</v>
      </c>
      <c r="I331" s="408">
        <f t="shared" si="1234"/>
        <v>0</v>
      </c>
      <c r="J331" s="263"/>
      <c r="K331" s="413"/>
      <c r="L331" s="262">
        <f t="shared" si="1216"/>
        <v>0</v>
      </c>
      <c r="M331" s="410">
        <f t="shared" si="1217"/>
        <v>0</v>
      </c>
      <c r="N331" s="263"/>
      <c r="O331" s="263"/>
      <c r="P331" s="410">
        <f t="shared" si="1218"/>
        <v>0</v>
      </c>
      <c r="Q331" s="263"/>
      <c r="R331" s="263"/>
      <c r="S331" s="410">
        <f t="shared" si="1219"/>
        <v>0</v>
      </c>
      <c r="T331" s="263"/>
      <c r="U331" s="263"/>
      <c r="V331" s="410">
        <f t="shared" si="1220"/>
        <v>0</v>
      </c>
      <c r="W331" s="263"/>
      <c r="X331" s="263"/>
      <c r="Y331" s="410">
        <f t="shared" si="1221"/>
        <v>0</v>
      </c>
      <c r="Z331" s="263"/>
      <c r="AA331" s="263"/>
      <c r="AB331" s="262">
        <f t="shared" si="1222"/>
        <v>0</v>
      </c>
      <c r="AC331" s="410">
        <f t="shared" si="1223"/>
        <v>0</v>
      </c>
      <c r="AD331" s="263"/>
      <c r="AE331" s="263"/>
      <c r="AF331" s="262">
        <f t="shared" si="1224"/>
        <v>0</v>
      </c>
      <c r="AG331" s="410">
        <f t="shared" si="1225"/>
        <v>0</v>
      </c>
      <c r="AH331" s="263"/>
      <c r="AI331" s="263"/>
      <c r="AJ331" s="262">
        <f t="shared" si="1226"/>
        <v>0</v>
      </c>
      <c r="AK331" s="410">
        <f t="shared" si="1227"/>
        <v>0</v>
      </c>
      <c r="AL331" s="263"/>
      <c r="AM331" s="263"/>
      <c r="AN331" s="410">
        <f t="shared" si="1228"/>
        <v>0</v>
      </c>
      <c r="AO331" s="263"/>
      <c r="AP331" s="263"/>
      <c r="AQ331" s="410">
        <f t="shared" si="1229"/>
        <v>0</v>
      </c>
      <c r="AR331" s="263"/>
      <c r="AS331" s="263"/>
      <c r="AT331" s="262">
        <f t="shared" si="1230"/>
        <v>0</v>
      </c>
      <c r="AU331" s="410">
        <f t="shared" si="1231"/>
        <v>0</v>
      </c>
      <c r="AV331" s="263"/>
      <c r="AW331" s="263"/>
      <c r="AX331" s="410">
        <f t="shared" si="1210"/>
        <v>0</v>
      </c>
      <c r="AY331" s="263"/>
      <c r="AZ331" s="263"/>
      <c r="BA331" s="262">
        <f t="shared" si="1232"/>
        <v>0</v>
      </c>
      <c r="BB331" s="410">
        <f t="shared" si="1233"/>
        <v>0</v>
      </c>
      <c r="BC331" s="263"/>
      <c r="BD331" s="263"/>
    </row>
    <row r="332" spans="1:56" ht="16.5" outlineLevel="1">
      <c r="A332" s="183"/>
      <c r="B332" s="26"/>
      <c r="D332" s="28" t="s">
        <v>576</v>
      </c>
      <c r="E332" s="48" t="s">
        <v>188</v>
      </c>
      <c r="F332" s="49"/>
      <c r="G332" s="185"/>
      <c r="H332" s="260">
        <f t="shared" si="1215"/>
        <v>332000</v>
      </c>
      <c r="I332" s="424">
        <f t="shared" si="1234"/>
        <v>1000</v>
      </c>
      <c r="J332" s="263">
        <v>1000</v>
      </c>
      <c r="K332" s="413"/>
      <c r="L332" s="262">
        <f t="shared" si="1216"/>
        <v>9000</v>
      </c>
      <c r="M332" s="410">
        <f t="shared" si="1217"/>
        <v>4000</v>
      </c>
      <c r="N332" s="263">
        <v>4000</v>
      </c>
      <c r="O332" s="263"/>
      <c r="P332" s="410">
        <f t="shared" si="1218"/>
        <v>1000</v>
      </c>
      <c r="Q332" s="263">
        <v>1000</v>
      </c>
      <c r="R332" s="263"/>
      <c r="S332" s="410">
        <f t="shared" si="1219"/>
        <v>1000</v>
      </c>
      <c r="T332" s="263">
        <v>1000</v>
      </c>
      <c r="U332" s="263"/>
      <c r="V332" s="410">
        <f t="shared" si="1220"/>
        <v>2000</v>
      </c>
      <c r="W332" s="263">
        <v>2000</v>
      </c>
      <c r="X332" s="263"/>
      <c r="Y332" s="410">
        <f t="shared" si="1221"/>
        <v>1000</v>
      </c>
      <c r="Z332" s="263">
        <v>1000</v>
      </c>
      <c r="AA332" s="263"/>
      <c r="AB332" s="262">
        <f t="shared" si="1222"/>
        <v>0</v>
      </c>
      <c r="AC332" s="410">
        <f t="shared" si="1223"/>
        <v>0</v>
      </c>
      <c r="AD332" s="263"/>
      <c r="AE332" s="263"/>
      <c r="AF332" s="262">
        <f t="shared" si="1224"/>
        <v>3000</v>
      </c>
      <c r="AG332" s="410">
        <f t="shared" si="1225"/>
        <v>3000</v>
      </c>
      <c r="AH332" s="263">
        <v>3000</v>
      </c>
      <c r="AI332" s="263"/>
      <c r="AJ332" s="262">
        <f t="shared" si="1226"/>
        <v>39000</v>
      </c>
      <c r="AK332" s="410">
        <f t="shared" si="1227"/>
        <v>36000</v>
      </c>
      <c r="AL332" s="263">
        <v>36000</v>
      </c>
      <c r="AM332" s="263"/>
      <c r="AN332" s="410">
        <f t="shared" si="1228"/>
        <v>1000</v>
      </c>
      <c r="AO332" s="263">
        <v>1000</v>
      </c>
      <c r="AP332" s="263"/>
      <c r="AQ332" s="410">
        <f t="shared" si="1229"/>
        <v>2000</v>
      </c>
      <c r="AR332" s="263">
        <v>2000</v>
      </c>
      <c r="AS332" s="263"/>
      <c r="AT332" s="262">
        <f t="shared" si="1230"/>
        <v>188000</v>
      </c>
      <c r="AU332" s="410">
        <f t="shared" si="1231"/>
        <v>0</v>
      </c>
      <c r="AV332" s="263"/>
      <c r="AW332" s="263"/>
      <c r="AX332" s="410">
        <f t="shared" si="1210"/>
        <v>188000</v>
      </c>
      <c r="AY332" s="263">
        <v>188000</v>
      </c>
      <c r="AZ332" s="263"/>
      <c r="BA332" s="262">
        <f t="shared" si="1232"/>
        <v>92000</v>
      </c>
      <c r="BB332" s="410">
        <f t="shared" si="1233"/>
        <v>92000</v>
      </c>
      <c r="BC332" s="263">
        <v>92000</v>
      </c>
      <c r="BD332" s="263"/>
    </row>
    <row r="333" spans="1:56" ht="16.5" outlineLevel="1">
      <c r="A333" s="183"/>
      <c r="B333" s="26"/>
      <c r="D333" s="28" t="s">
        <v>577</v>
      </c>
      <c r="E333" s="48" t="s">
        <v>189</v>
      </c>
      <c r="F333" s="49"/>
      <c r="G333" s="185"/>
      <c r="H333" s="260">
        <f t="shared" si="1215"/>
        <v>0</v>
      </c>
      <c r="I333" s="424">
        <f t="shared" si="1234"/>
        <v>0</v>
      </c>
      <c r="J333" s="263"/>
      <c r="K333" s="413"/>
      <c r="L333" s="262">
        <f t="shared" si="1216"/>
        <v>0</v>
      </c>
      <c r="M333" s="410">
        <f t="shared" si="1217"/>
        <v>0</v>
      </c>
      <c r="N333" s="263"/>
      <c r="O333" s="263"/>
      <c r="P333" s="410">
        <f t="shared" si="1218"/>
        <v>0</v>
      </c>
      <c r="Q333" s="263"/>
      <c r="R333" s="263"/>
      <c r="S333" s="410">
        <f t="shared" si="1219"/>
        <v>0</v>
      </c>
      <c r="T333" s="263"/>
      <c r="U333" s="263"/>
      <c r="V333" s="410">
        <f t="shared" si="1220"/>
        <v>0</v>
      </c>
      <c r="W333" s="263"/>
      <c r="X333" s="263"/>
      <c r="Y333" s="410">
        <f t="shared" si="1221"/>
        <v>0</v>
      </c>
      <c r="Z333" s="263"/>
      <c r="AA333" s="263"/>
      <c r="AB333" s="262">
        <f t="shared" si="1222"/>
        <v>0</v>
      </c>
      <c r="AC333" s="410">
        <f t="shared" si="1223"/>
        <v>0</v>
      </c>
      <c r="AD333" s="263"/>
      <c r="AE333" s="263"/>
      <c r="AF333" s="262">
        <f t="shared" si="1224"/>
        <v>0</v>
      </c>
      <c r="AG333" s="410">
        <f t="shared" si="1225"/>
        <v>0</v>
      </c>
      <c r="AH333" s="263"/>
      <c r="AI333" s="263"/>
      <c r="AJ333" s="262">
        <f t="shared" si="1226"/>
        <v>0</v>
      </c>
      <c r="AK333" s="410">
        <f t="shared" si="1227"/>
        <v>0</v>
      </c>
      <c r="AL333" s="263"/>
      <c r="AM333" s="263"/>
      <c r="AN333" s="410">
        <f t="shared" si="1228"/>
        <v>0</v>
      </c>
      <c r="AO333" s="263"/>
      <c r="AP333" s="263"/>
      <c r="AQ333" s="410">
        <f t="shared" si="1229"/>
        <v>0</v>
      </c>
      <c r="AR333" s="263"/>
      <c r="AS333" s="263"/>
      <c r="AT333" s="262">
        <f t="shared" si="1230"/>
        <v>0</v>
      </c>
      <c r="AU333" s="410">
        <f t="shared" si="1231"/>
        <v>0</v>
      </c>
      <c r="AV333" s="263"/>
      <c r="AW333" s="263"/>
      <c r="AX333" s="410">
        <f t="shared" si="1210"/>
        <v>0</v>
      </c>
      <c r="AY333" s="263"/>
      <c r="AZ333" s="263"/>
      <c r="BA333" s="262">
        <f t="shared" si="1232"/>
        <v>0</v>
      </c>
      <c r="BB333" s="410">
        <f t="shared" si="1233"/>
        <v>0</v>
      </c>
      <c r="BC333" s="263"/>
      <c r="BD333" s="263"/>
    </row>
    <row r="334" spans="1:56" ht="16.5" outlineLevel="1">
      <c r="A334" s="183"/>
      <c r="B334" s="26"/>
      <c r="D334" s="28" t="s">
        <v>131</v>
      </c>
      <c r="E334" s="48" t="s">
        <v>190</v>
      </c>
      <c r="F334" s="49"/>
      <c r="G334" s="185"/>
      <c r="H334" s="260">
        <f t="shared" si="1215"/>
        <v>89000</v>
      </c>
      <c r="I334" s="424">
        <f t="shared" si="1234"/>
        <v>5000</v>
      </c>
      <c r="J334" s="263">
        <v>5000</v>
      </c>
      <c r="K334" s="413"/>
      <c r="L334" s="262">
        <f t="shared" si="1216"/>
        <v>10000</v>
      </c>
      <c r="M334" s="410">
        <f t="shared" si="1217"/>
        <v>2000</v>
      </c>
      <c r="N334" s="263">
        <v>2000</v>
      </c>
      <c r="O334" s="263"/>
      <c r="P334" s="410">
        <f t="shared" si="1218"/>
        <v>2000</v>
      </c>
      <c r="Q334" s="263">
        <v>2000</v>
      </c>
      <c r="R334" s="263"/>
      <c r="S334" s="410">
        <f t="shared" si="1219"/>
        <v>2000</v>
      </c>
      <c r="T334" s="263">
        <v>2000</v>
      </c>
      <c r="U334" s="263"/>
      <c r="V334" s="410">
        <f t="shared" si="1220"/>
        <v>2000</v>
      </c>
      <c r="W334" s="263">
        <v>2000</v>
      </c>
      <c r="X334" s="263"/>
      <c r="Y334" s="410">
        <f t="shared" si="1221"/>
        <v>2000</v>
      </c>
      <c r="Z334" s="263">
        <v>2000</v>
      </c>
      <c r="AA334" s="263"/>
      <c r="AB334" s="262">
        <f t="shared" si="1222"/>
        <v>0</v>
      </c>
      <c r="AC334" s="410">
        <f t="shared" si="1223"/>
        <v>0</v>
      </c>
      <c r="AD334" s="263"/>
      <c r="AE334" s="263"/>
      <c r="AF334" s="262">
        <f t="shared" si="1224"/>
        <v>2000</v>
      </c>
      <c r="AG334" s="410">
        <f t="shared" si="1225"/>
        <v>2000</v>
      </c>
      <c r="AH334" s="263">
        <v>2000</v>
      </c>
      <c r="AI334" s="263"/>
      <c r="AJ334" s="262">
        <f t="shared" si="1226"/>
        <v>6000</v>
      </c>
      <c r="AK334" s="410">
        <f t="shared" si="1227"/>
        <v>2000</v>
      </c>
      <c r="AL334" s="263">
        <v>2000</v>
      </c>
      <c r="AM334" s="263"/>
      <c r="AN334" s="410">
        <f t="shared" si="1228"/>
        <v>2000</v>
      </c>
      <c r="AO334" s="263">
        <v>2000</v>
      </c>
      <c r="AP334" s="263"/>
      <c r="AQ334" s="410">
        <f t="shared" si="1229"/>
        <v>2000</v>
      </c>
      <c r="AR334" s="263">
        <v>2000</v>
      </c>
      <c r="AS334" s="263"/>
      <c r="AT334" s="262">
        <f t="shared" si="1230"/>
        <v>4000</v>
      </c>
      <c r="AU334" s="410">
        <f t="shared" si="1231"/>
        <v>2000</v>
      </c>
      <c r="AV334" s="263">
        <v>2000</v>
      </c>
      <c r="AW334" s="263"/>
      <c r="AX334" s="410">
        <f t="shared" si="1210"/>
        <v>2000</v>
      </c>
      <c r="AY334" s="263">
        <v>2000</v>
      </c>
      <c r="AZ334" s="263"/>
      <c r="BA334" s="262">
        <f t="shared" si="1232"/>
        <v>62000</v>
      </c>
      <c r="BB334" s="410">
        <f t="shared" si="1233"/>
        <v>62000</v>
      </c>
      <c r="BC334" s="263">
        <v>62000</v>
      </c>
      <c r="BD334" s="263"/>
    </row>
    <row r="335" spans="1:56" ht="16.5" outlineLevel="1">
      <c r="A335" s="183"/>
      <c r="B335" s="24"/>
      <c r="C335" s="193"/>
      <c r="D335" s="28" t="s">
        <v>578</v>
      </c>
      <c r="E335" s="48" t="s">
        <v>646</v>
      </c>
      <c r="F335" s="49"/>
      <c r="G335" s="185"/>
      <c r="H335" s="260">
        <f t="shared" si="1215"/>
        <v>30000</v>
      </c>
      <c r="I335" s="424">
        <f t="shared" si="1234"/>
        <v>5000</v>
      </c>
      <c r="J335" s="263">
        <v>5000</v>
      </c>
      <c r="K335" s="413"/>
      <c r="L335" s="262">
        <f t="shared" si="1216"/>
        <v>10000</v>
      </c>
      <c r="M335" s="410">
        <f t="shared" si="1217"/>
        <v>10000</v>
      </c>
      <c r="N335" s="263">
        <v>10000</v>
      </c>
      <c r="O335" s="263"/>
      <c r="P335" s="410">
        <f t="shared" si="1218"/>
        <v>0</v>
      </c>
      <c r="Q335" s="263"/>
      <c r="R335" s="263"/>
      <c r="S335" s="410">
        <f t="shared" si="1219"/>
        <v>0</v>
      </c>
      <c r="T335" s="263"/>
      <c r="U335" s="263"/>
      <c r="V335" s="410">
        <f t="shared" si="1220"/>
        <v>0</v>
      </c>
      <c r="W335" s="263"/>
      <c r="X335" s="263"/>
      <c r="Y335" s="410">
        <f t="shared" si="1221"/>
        <v>0</v>
      </c>
      <c r="Z335" s="263"/>
      <c r="AA335" s="263"/>
      <c r="AB335" s="262">
        <f t="shared" si="1222"/>
        <v>0</v>
      </c>
      <c r="AC335" s="410">
        <f t="shared" si="1223"/>
        <v>0</v>
      </c>
      <c r="AD335" s="263"/>
      <c r="AE335" s="263"/>
      <c r="AF335" s="262">
        <f t="shared" si="1224"/>
        <v>3000</v>
      </c>
      <c r="AG335" s="410">
        <f t="shared" si="1225"/>
        <v>3000</v>
      </c>
      <c r="AH335" s="263">
        <v>3000</v>
      </c>
      <c r="AI335" s="263"/>
      <c r="AJ335" s="262">
        <f t="shared" si="1226"/>
        <v>0</v>
      </c>
      <c r="AK335" s="410">
        <f t="shared" si="1227"/>
        <v>0</v>
      </c>
      <c r="AL335" s="263"/>
      <c r="AM335" s="263"/>
      <c r="AN335" s="410">
        <f t="shared" si="1228"/>
        <v>0</v>
      </c>
      <c r="AO335" s="263"/>
      <c r="AP335" s="263"/>
      <c r="AQ335" s="410">
        <f t="shared" si="1229"/>
        <v>0</v>
      </c>
      <c r="AR335" s="263"/>
      <c r="AS335" s="263"/>
      <c r="AT335" s="262">
        <f t="shared" si="1230"/>
        <v>0</v>
      </c>
      <c r="AU335" s="410">
        <f t="shared" si="1231"/>
        <v>0</v>
      </c>
      <c r="AV335" s="263"/>
      <c r="AW335" s="263"/>
      <c r="AX335" s="410">
        <f t="shared" si="1210"/>
        <v>0</v>
      </c>
      <c r="AY335" s="263"/>
      <c r="AZ335" s="263"/>
      <c r="BA335" s="262">
        <f t="shared" si="1232"/>
        <v>12000</v>
      </c>
      <c r="BB335" s="410">
        <f t="shared" si="1233"/>
        <v>12000</v>
      </c>
      <c r="BC335" s="263">
        <v>12000</v>
      </c>
      <c r="BD335" s="263"/>
    </row>
    <row r="336" spans="1:56" s="182" customFormat="1" ht="16.5" collapsed="1">
      <c r="A336" s="177"/>
      <c r="B336" s="24" t="s">
        <v>579</v>
      </c>
      <c r="C336" s="16" t="s">
        <v>191</v>
      </c>
      <c r="D336" s="19"/>
      <c r="E336" s="189"/>
      <c r="F336" s="190"/>
      <c r="G336" s="189"/>
      <c r="H336" s="260">
        <f t="shared" si="1215"/>
        <v>0</v>
      </c>
      <c r="I336" s="424">
        <f t="shared" si="1234"/>
        <v>0</v>
      </c>
      <c r="J336" s="264">
        <f>SUM(J337,J340)</f>
        <v>0</v>
      </c>
      <c r="K336" s="411">
        <f>SUM(K337,K340)</f>
        <v>0</v>
      </c>
      <c r="L336" s="262">
        <f t="shared" si="1216"/>
        <v>0</v>
      </c>
      <c r="M336" s="410">
        <f t="shared" si="1217"/>
        <v>0</v>
      </c>
      <c r="N336" s="412">
        <f t="shared" ref="N336:O336" si="1259">SUM(N337,N340)</f>
        <v>0</v>
      </c>
      <c r="O336" s="412">
        <f t="shared" si="1259"/>
        <v>0</v>
      </c>
      <c r="P336" s="410">
        <f t="shared" si="1218"/>
        <v>0</v>
      </c>
      <c r="Q336" s="412">
        <f t="shared" ref="Q336" si="1260">SUM(Q337,Q340)</f>
        <v>0</v>
      </c>
      <c r="R336" s="412">
        <f t="shared" ref="R336" si="1261">SUM(R337,R340)</f>
        <v>0</v>
      </c>
      <c r="S336" s="410">
        <f t="shared" si="1219"/>
        <v>0</v>
      </c>
      <c r="T336" s="412">
        <f t="shared" ref="T336" si="1262">SUM(T337,T340)</f>
        <v>0</v>
      </c>
      <c r="U336" s="412">
        <f t="shared" ref="U336" si="1263">SUM(U337,U340)</f>
        <v>0</v>
      </c>
      <c r="V336" s="410">
        <f t="shared" si="1220"/>
        <v>0</v>
      </c>
      <c r="W336" s="412">
        <f t="shared" ref="W336" si="1264">SUM(W337,W340)</f>
        <v>0</v>
      </c>
      <c r="X336" s="412">
        <f t="shared" ref="X336" si="1265">SUM(X337,X340)</f>
        <v>0</v>
      </c>
      <c r="Y336" s="410">
        <f t="shared" si="1221"/>
        <v>0</v>
      </c>
      <c r="Z336" s="412">
        <f t="shared" ref="Z336" si="1266">SUM(Z337,Z340)</f>
        <v>0</v>
      </c>
      <c r="AA336" s="412">
        <f t="shared" ref="AA336" si="1267">SUM(AA337,AA340)</f>
        <v>0</v>
      </c>
      <c r="AB336" s="262">
        <f t="shared" si="1222"/>
        <v>0</v>
      </c>
      <c r="AC336" s="410">
        <f t="shared" si="1223"/>
        <v>0</v>
      </c>
      <c r="AD336" s="412">
        <f t="shared" ref="AD336:AE336" si="1268">SUM(AD337,AD340)</f>
        <v>0</v>
      </c>
      <c r="AE336" s="412">
        <f t="shared" si="1268"/>
        <v>0</v>
      </c>
      <c r="AF336" s="262">
        <f t="shared" si="1224"/>
        <v>0</v>
      </c>
      <c r="AG336" s="410">
        <f t="shared" si="1225"/>
        <v>0</v>
      </c>
      <c r="AH336" s="412">
        <f t="shared" ref="AH336" si="1269">SUM(AH337,AH340)</f>
        <v>0</v>
      </c>
      <c r="AI336" s="412">
        <f t="shared" ref="AI336" si="1270">SUM(AI337,AI340)</f>
        <v>0</v>
      </c>
      <c r="AJ336" s="262">
        <f t="shared" si="1226"/>
        <v>0</v>
      </c>
      <c r="AK336" s="410">
        <f t="shared" si="1227"/>
        <v>0</v>
      </c>
      <c r="AL336" s="412">
        <f t="shared" ref="AL336" si="1271">SUM(AL337,AL340)</f>
        <v>0</v>
      </c>
      <c r="AM336" s="412">
        <f t="shared" ref="AM336" si="1272">SUM(AM337,AM340)</f>
        <v>0</v>
      </c>
      <c r="AN336" s="410">
        <f t="shared" si="1228"/>
        <v>0</v>
      </c>
      <c r="AO336" s="412">
        <f t="shared" ref="AO336" si="1273">SUM(AO337,AO340)</f>
        <v>0</v>
      </c>
      <c r="AP336" s="412">
        <f t="shared" ref="AP336" si="1274">SUM(AP337,AP340)</f>
        <v>0</v>
      </c>
      <c r="AQ336" s="410">
        <f t="shared" si="1229"/>
        <v>0</v>
      </c>
      <c r="AR336" s="412">
        <f t="shared" ref="AR336" si="1275">SUM(AR337,AR340)</f>
        <v>0</v>
      </c>
      <c r="AS336" s="412">
        <f t="shared" ref="AS336" si="1276">SUM(AS337,AS340)</f>
        <v>0</v>
      </c>
      <c r="AT336" s="262">
        <f t="shared" si="1230"/>
        <v>0</v>
      </c>
      <c r="AU336" s="410">
        <f t="shared" si="1231"/>
        <v>0</v>
      </c>
      <c r="AV336" s="412">
        <f t="shared" ref="AV336" si="1277">SUM(AV337,AV340)</f>
        <v>0</v>
      </c>
      <c r="AW336" s="412">
        <f t="shared" ref="AW336" si="1278">SUM(AW337,AW340)</f>
        <v>0</v>
      </c>
      <c r="AX336" s="410">
        <f t="shared" si="1210"/>
        <v>0</v>
      </c>
      <c r="AY336" s="412">
        <f t="shared" ref="AY336" si="1279">SUM(AY337,AY340)</f>
        <v>0</v>
      </c>
      <c r="AZ336" s="412">
        <f t="shared" ref="AZ336" si="1280">SUM(AZ337,AZ340)</f>
        <v>0</v>
      </c>
      <c r="BA336" s="262">
        <f t="shared" si="1232"/>
        <v>0</v>
      </c>
      <c r="BB336" s="410">
        <f t="shared" si="1233"/>
        <v>0</v>
      </c>
      <c r="BC336" s="412">
        <f t="shared" ref="BC336" si="1281">SUM(BC337,BC340)</f>
        <v>0</v>
      </c>
      <c r="BD336" s="412">
        <f t="shared" ref="BD336" si="1282">SUM(BD337,BD340)</f>
        <v>0</v>
      </c>
    </row>
    <row r="337" spans="1:56" ht="16.5" hidden="1" outlineLevel="1" collapsed="1">
      <c r="A337" s="183"/>
      <c r="B337" s="25"/>
      <c r="C337" s="184"/>
      <c r="D337" s="28" t="s">
        <v>580</v>
      </c>
      <c r="E337" s="48" t="s">
        <v>192</v>
      </c>
      <c r="F337" s="49"/>
      <c r="G337" s="185"/>
      <c r="H337" s="260">
        <f t="shared" si="1215"/>
        <v>0</v>
      </c>
      <c r="I337" s="424">
        <f t="shared" si="1234"/>
        <v>0</v>
      </c>
      <c r="J337" s="265">
        <f>SUM(J338:J339)</f>
        <v>0</v>
      </c>
      <c r="K337" s="414">
        <f>SUM(K338:K339)</f>
        <v>0</v>
      </c>
      <c r="L337" s="262">
        <f t="shared" si="1216"/>
        <v>0</v>
      </c>
      <c r="M337" s="410">
        <f t="shared" si="1217"/>
        <v>0</v>
      </c>
      <c r="N337" s="415">
        <f t="shared" ref="N337:O337" si="1283">SUM(N338:N339)</f>
        <v>0</v>
      </c>
      <c r="O337" s="415">
        <f t="shared" si="1283"/>
        <v>0</v>
      </c>
      <c r="P337" s="410">
        <f t="shared" si="1218"/>
        <v>0</v>
      </c>
      <c r="Q337" s="415">
        <f t="shared" ref="Q337" si="1284">SUM(Q338:Q339)</f>
        <v>0</v>
      </c>
      <c r="R337" s="415">
        <f t="shared" ref="R337" si="1285">SUM(R338:R339)</f>
        <v>0</v>
      </c>
      <c r="S337" s="410">
        <f t="shared" si="1219"/>
        <v>0</v>
      </c>
      <c r="T337" s="415">
        <f t="shared" ref="T337" si="1286">SUM(T338:T339)</f>
        <v>0</v>
      </c>
      <c r="U337" s="415">
        <f t="shared" ref="U337" si="1287">SUM(U338:U339)</f>
        <v>0</v>
      </c>
      <c r="V337" s="410">
        <f t="shared" si="1220"/>
        <v>0</v>
      </c>
      <c r="W337" s="415">
        <f t="shared" ref="W337" si="1288">SUM(W338:W339)</f>
        <v>0</v>
      </c>
      <c r="X337" s="415">
        <f t="shared" ref="X337" si="1289">SUM(X338:X339)</f>
        <v>0</v>
      </c>
      <c r="Y337" s="410">
        <f t="shared" si="1221"/>
        <v>0</v>
      </c>
      <c r="Z337" s="415">
        <f t="shared" ref="Z337" si="1290">SUM(Z338:Z339)</f>
        <v>0</v>
      </c>
      <c r="AA337" s="415">
        <f t="shared" ref="AA337" si="1291">SUM(AA338:AA339)</f>
        <v>0</v>
      </c>
      <c r="AB337" s="262">
        <f t="shared" si="1222"/>
        <v>0</v>
      </c>
      <c r="AC337" s="410">
        <f t="shared" si="1223"/>
        <v>0</v>
      </c>
      <c r="AD337" s="415">
        <f t="shared" ref="AD337:AE337" si="1292">SUM(AD338:AD339)</f>
        <v>0</v>
      </c>
      <c r="AE337" s="415">
        <f t="shared" si="1292"/>
        <v>0</v>
      </c>
      <c r="AF337" s="262">
        <f t="shared" si="1224"/>
        <v>0</v>
      </c>
      <c r="AG337" s="410">
        <f t="shared" si="1225"/>
        <v>0</v>
      </c>
      <c r="AH337" s="415">
        <f t="shared" ref="AH337" si="1293">SUM(AH338:AH339)</f>
        <v>0</v>
      </c>
      <c r="AI337" s="415">
        <f t="shared" ref="AI337" si="1294">SUM(AI338:AI339)</f>
        <v>0</v>
      </c>
      <c r="AJ337" s="262">
        <f t="shared" si="1226"/>
        <v>0</v>
      </c>
      <c r="AK337" s="410">
        <f t="shared" si="1227"/>
        <v>0</v>
      </c>
      <c r="AL337" s="415">
        <f t="shared" ref="AL337" si="1295">SUM(AL338:AL339)</f>
        <v>0</v>
      </c>
      <c r="AM337" s="415">
        <f t="shared" ref="AM337" si="1296">SUM(AM338:AM339)</f>
        <v>0</v>
      </c>
      <c r="AN337" s="410">
        <f t="shared" si="1228"/>
        <v>0</v>
      </c>
      <c r="AO337" s="415">
        <f t="shared" ref="AO337" si="1297">SUM(AO338:AO339)</f>
        <v>0</v>
      </c>
      <c r="AP337" s="415">
        <f t="shared" ref="AP337" si="1298">SUM(AP338:AP339)</f>
        <v>0</v>
      </c>
      <c r="AQ337" s="410">
        <f t="shared" si="1229"/>
        <v>0</v>
      </c>
      <c r="AR337" s="415">
        <f t="shared" ref="AR337" si="1299">SUM(AR338:AR339)</f>
        <v>0</v>
      </c>
      <c r="AS337" s="415">
        <f t="shared" ref="AS337" si="1300">SUM(AS338:AS339)</f>
        <v>0</v>
      </c>
      <c r="AT337" s="262">
        <f t="shared" si="1230"/>
        <v>0</v>
      </c>
      <c r="AU337" s="410">
        <f t="shared" si="1231"/>
        <v>0</v>
      </c>
      <c r="AV337" s="415">
        <f t="shared" ref="AV337" si="1301">SUM(AV338:AV339)</f>
        <v>0</v>
      </c>
      <c r="AW337" s="415">
        <f t="shared" ref="AW337" si="1302">SUM(AW338:AW339)</f>
        <v>0</v>
      </c>
      <c r="AX337" s="410">
        <f t="shared" si="1210"/>
        <v>0</v>
      </c>
      <c r="AY337" s="415">
        <f t="shared" ref="AY337" si="1303">SUM(AY338:AY339)</f>
        <v>0</v>
      </c>
      <c r="AZ337" s="415">
        <f t="shared" ref="AZ337" si="1304">SUM(AZ338:AZ339)</f>
        <v>0</v>
      </c>
      <c r="BA337" s="262">
        <f t="shared" si="1232"/>
        <v>0</v>
      </c>
      <c r="BB337" s="410">
        <f t="shared" si="1233"/>
        <v>0</v>
      </c>
      <c r="BC337" s="415">
        <f t="shared" ref="BC337" si="1305">SUM(BC338:BC339)</f>
        <v>0</v>
      </c>
      <c r="BD337" s="415">
        <f t="shared" ref="BD337" si="1306">SUM(BD338:BD339)</f>
        <v>0</v>
      </c>
    </row>
    <row r="338" spans="1:56" ht="16.5" hidden="1" outlineLevel="2">
      <c r="A338" s="183"/>
      <c r="B338" s="26"/>
      <c r="F338" s="24" t="s">
        <v>581</v>
      </c>
      <c r="G338" s="48" t="s">
        <v>193</v>
      </c>
      <c r="H338" s="260">
        <f t="shared" si="1215"/>
        <v>0</v>
      </c>
      <c r="I338" s="424">
        <f t="shared" si="1234"/>
        <v>0</v>
      </c>
      <c r="J338" s="263"/>
      <c r="K338" s="413"/>
      <c r="L338" s="262">
        <f t="shared" si="1216"/>
        <v>0</v>
      </c>
      <c r="M338" s="410">
        <f t="shared" si="1217"/>
        <v>0</v>
      </c>
      <c r="N338" s="263"/>
      <c r="O338" s="263"/>
      <c r="P338" s="410">
        <f t="shared" si="1218"/>
        <v>0</v>
      </c>
      <c r="Q338" s="263"/>
      <c r="R338" s="263"/>
      <c r="S338" s="410">
        <f t="shared" si="1219"/>
        <v>0</v>
      </c>
      <c r="T338" s="263"/>
      <c r="U338" s="263"/>
      <c r="V338" s="410">
        <f t="shared" si="1220"/>
        <v>0</v>
      </c>
      <c r="W338" s="263"/>
      <c r="X338" s="263"/>
      <c r="Y338" s="410">
        <f t="shared" si="1221"/>
        <v>0</v>
      </c>
      <c r="Z338" s="263"/>
      <c r="AA338" s="263"/>
      <c r="AB338" s="262">
        <f t="shared" si="1222"/>
        <v>0</v>
      </c>
      <c r="AC338" s="410">
        <f t="shared" si="1223"/>
        <v>0</v>
      </c>
      <c r="AD338" s="263"/>
      <c r="AE338" s="263"/>
      <c r="AF338" s="262">
        <f t="shared" si="1224"/>
        <v>0</v>
      </c>
      <c r="AG338" s="410">
        <f t="shared" si="1225"/>
        <v>0</v>
      </c>
      <c r="AH338" s="263"/>
      <c r="AI338" s="263"/>
      <c r="AJ338" s="262">
        <f t="shared" si="1226"/>
        <v>0</v>
      </c>
      <c r="AK338" s="410">
        <f t="shared" si="1227"/>
        <v>0</v>
      </c>
      <c r="AL338" s="263"/>
      <c r="AM338" s="263"/>
      <c r="AN338" s="410">
        <f t="shared" si="1228"/>
        <v>0</v>
      </c>
      <c r="AO338" s="263"/>
      <c r="AP338" s="263"/>
      <c r="AQ338" s="410">
        <f t="shared" si="1229"/>
        <v>0</v>
      </c>
      <c r="AR338" s="263"/>
      <c r="AS338" s="263"/>
      <c r="AT338" s="262">
        <f t="shared" si="1230"/>
        <v>0</v>
      </c>
      <c r="AU338" s="410">
        <f t="shared" si="1231"/>
        <v>0</v>
      </c>
      <c r="AV338" s="263"/>
      <c r="AW338" s="263"/>
      <c r="AX338" s="410">
        <f t="shared" si="1210"/>
        <v>0</v>
      </c>
      <c r="AY338" s="263"/>
      <c r="AZ338" s="263"/>
      <c r="BA338" s="262">
        <f t="shared" si="1232"/>
        <v>0</v>
      </c>
      <c r="BB338" s="410">
        <f t="shared" si="1233"/>
        <v>0</v>
      </c>
      <c r="BC338" s="263"/>
      <c r="BD338" s="263"/>
    </row>
    <row r="339" spans="1:56" ht="16.5" hidden="1" outlineLevel="2">
      <c r="A339" s="183"/>
      <c r="B339" s="26"/>
      <c r="D339" s="24"/>
      <c r="E339" s="193"/>
      <c r="F339" s="28" t="s">
        <v>582</v>
      </c>
      <c r="G339" s="48" t="s">
        <v>194</v>
      </c>
      <c r="H339" s="260">
        <f t="shared" si="1215"/>
        <v>0</v>
      </c>
      <c r="I339" s="424">
        <f t="shared" si="1234"/>
        <v>0</v>
      </c>
      <c r="J339" s="263"/>
      <c r="K339" s="413"/>
      <c r="L339" s="262">
        <f t="shared" si="1216"/>
        <v>0</v>
      </c>
      <c r="M339" s="410">
        <f t="shared" si="1217"/>
        <v>0</v>
      </c>
      <c r="N339" s="263"/>
      <c r="O339" s="263"/>
      <c r="P339" s="410">
        <f t="shared" si="1218"/>
        <v>0</v>
      </c>
      <c r="Q339" s="263"/>
      <c r="R339" s="263"/>
      <c r="S339" s="410">
        <f t="shared" si="1219"/>
        <v>0</v>
      </c>
      <c r="T339" s="263"/>
      <c r="U339" s="263"/>
      <c r="V339" s="410">
        <f t="shared" si="1220"/>
        <v>0</v>
      </c>
      <c r="W339" s="263"/>
      <c r="X339" s="263"/>
      <c r="Y339" s="410">
        <f t="shared" si="1221"/>
        <v>0</v>
      </c>
      <c r="Z339" s="263"/>
      <c r="AA339" s="263"/>
      <c r="AB339" s="262">
        <f t="shared" si="1222"/>
        <v>0</v>
      </c>
      <c r="AC339" s="410">
        <f t="shared" si="1223"/>
        <v>0</v>
      </c>
      <c r="AD339" s="263"/>
      <c r="AE339" s="263"/>
      <c r="AF339" s="262">
        <f t="shared" si="1224"/>
        <v>0</v>
      </c>
      <c r="AG339" s="410">
        <f t="shared" si="1225"/>
        <v>0</v>
      </c>
      <c r="AH339" s="263"/>
      <c r="AI339" s="263"/>
      <c r="AJ339" s="262">
        <f t="shared" si="1226"/>
        <v>0</v>
      </c>
      <c r="AK339" s="410">
        <f t="shared" si="1227"/>
        <v>0</v>
      </c>
      <c r="AL339" s="263"/>
      <c r="AM339" s="263"/>
      <c r="AN339" s="410">
        <f t="shared" si="1228"/>
        <v>0</v>
      </c>
      <c r="AO339" s="263"/>
      <c r="AP339" s="263"/>
      <c r="AQ339" s="410">
        <f t="shared" si="1229"/>
        <v>0</v>
      </c>
      <c r="AR339" s="263"/>
      <c r="AS339" s="263"/>
      <c r="AT339" s="262">
        <f t="shared" si="1230"/>
        <v>0</v>
      </c>
      <c r="AU339" s="410">
        <f t="shared" si="1231"/>
        <v>0</v>
      </c>
      <c r="AV339" s="263"/>
      <c r="AW339" s="263"/>
      <c r="AX339" s="410">
        <f t="shared" si="1210"/>
        <v>0</v>
      </c>
      <c r="AY339" s="263"/>
      <c r="AZ339" s="263"/>
      <c r="BA339" s="262">
        <f t="shared" si="1232"/>
        <v>0</v>
      </c>
      <c r="BB339" s="410">
        <f t="shared" si="1233"/>
        <v>0</v>
      </c>
      <c r="BC339" s="263"/>
      <c r="BD339" s="263"/>
    </row>
    <row r="340" spans="1:56" ht="16.5" hidden="1" outlineLevel="1">
      <c r="A340" s="183"/>
      <c r="B340" s="24"/>
      <c r="C340" s="193"/>
      <c r="D340" s="24" t="s">
        <v>583</v>
      </c>
      <c r="E340" s="83" t="s">
        <v>195</v>
      </c>
      <c r="F340" s="102"/>
      <c r="G340" s="185"/>
      <c r="H340" s="260">
        <f t="shared" si="1215"/>
        <v>0</v>
      </c>
      <c r="I340" s="424">
        <f t="shared" si="1234"/>
        <v>0</v>
      </c>
      <c r="J340" s="263"/>
      <c r="K340" s="413"/>
      <c r="L340" s="262">
        <f t="shared" si="1216"/>
        <v>0</v>
      </c>
      <c r="M340" s="410">
        <f t="shared" si="1217"/>
        <v>0</v>
      </c>
      <c r="N340" s="263"/>
      <c r="O340" s="263"/>
      <c r="P340" s="410">
        <f t="shared" si="1218"/>
        <v>0</v>
      </c>
      <c r="Q340" s="263"/>
      <c r="R340" s="263"/>
      <c r="S340" s="410">
        <f t="shared" si="1219"/>
        <v>0</v>
      </c>
      <c r="T340" s="263"/>
      <c r="U340" s="263"/>
      <c r="V340" s="410">
        <f t="shared" si="1220"/>
        <v>0</v>
      </c>
      <c r="W340" s="263"/>
      <c r="X340" s="263"/>
      <c r="Y340" s="410">
        <f t="shared" si="1221"/>
        <v>0</v>
      </c>
      <c r="Z340" s="263"/>
      <c r="AA340" s="263"/>
      <c r="AB340" s="262">
        <f t="shared" si="1222"/>
        <v>0</v>
      </c>
      <c r="AC340" s="410">
        <f t="shared" si="1223"/>
        <v>0</v>
      </c>
      <c r="AD340" s="263"/>
      <c r="AE340" s="263"/>
      <c r="AF340" s="262">
        <f t="shared" si="1224"/>
        <v>0</v>
      </c>
      <c r="AG340" s="410">
        <f t="shared" si="1225"/>
        <v>0</v>
      </c>
      <c r="AH340" s="263"/>
      <c r="AI340" s="263"/>
      <c r="AJ340" s="262">
        <f t="shared" si="1226"/>
        <v>0</v>
      </c>
      <c r="AK340" s="410">
        <f t="shared" si="1227"/>
        <v>0</v>
      </c>
      <c r="AL340" s="263"/>
      <c r="AM340" s="263"/>
      <c r="AN340" s="410">
        <f t="shared" si="1228"/>
        <v>0</v>
      </c>
      <c r="AO340" s="263"/>
      <c r="AP340" s="263"/>
      <c r="AQ340" s="410">
        <f t="shared" si="1229"/>
        <v>0</v>
      </c>
      <c r="AR340" s="263"/>
      <c r="AS340" s="263"/>
      <c r="AT340" s="262">
        <f t="shared" si="1230"/>
        <v>0</v>
      </c>
      <c r="AU340" s="410">
        <f t="shared" si="1231"/>
        <v>0</v>
      </c>
      <c r="AV340" s="263"/>
      <c r="AW340" s="263"/>
      <c r="AX340" s="410">
        <f t="shared" si="1210"/>
        <v>0</v>
      </c>
      <c r="AY340" s="263"/>
      <c r="AZ340" s="263"/>
      <c r="BA340" s="262">
        <f t="shared" si="1232"/>
        <v>0</v>
      </c>
      <c r="BB340" s="410">
        <f t="shared" si="1233"/>
        <v>0</v>
      </c>
      <c r="BC340" s="263"/>
      <c r="BD340" s="263"/>
    </row>
    <row r="341" spans="1:56" s="182" customFormat="1" ht="16.5">
      <c r="A341" s="177"/>
      <c r="B341" s="24" t="s">
        <v>710</v>
      </c>
      <c r="C341" s="16" t="s">
        <v>711</v>
      </c>
      <c r="D341" s="19"/>
      <c r="E341" s="189"/>
      <c r="F341" s="190"/>
      <c r="G341" s="189"/>
      <c r="H341" s="260">
        <f t="shared" si="1215"/>
        <v>233000</v>
      </c>
      <c r="I341" s="424">
        <f t="shared" si="1234"/>
        <v>0</v>
      </c>
      <c r="J341" s="264">
        <f>SUM(J342)</f>
        <v>0</v>
      </c>
      <c r="K341" s="411">
        <f>SUM(K342)</f>
        <v>0</v>
      </c>
      <c r="L341" s="262">
        <f t="shared" si="1216"/>
        <v>215000</v>
      </c>
      <c r="M341" s="410">
        <f t="shared" si="1217"/>
        <v>120000</v>
      </c>
      <c r="N341" s="412">
        <f t="shared" ref="N341:O341" si="1307">SUM(N342)</f>
        <v>120000</v>
      </c>
      <c r="O341" s="412">
        <f t="shared" si="1307"/>
        <v>0</v>
      </c>
      <c r="P341" s="410">
        <f t="shared" si="1218"/>
        <v>52000</v>
      </c>
      <c r="Q341" s="412">
        <f t="shared" ref="Q341" si="1308">SUM(Q342)</f>
        <v>52000</v>
      </c>
      <c r="R341" s="412">
        <f t="shared" ref="R341" si="1309">SUM(R342)</f>
        <v>0</v>
      </c>
      <c r="S341" s="410">
        <f t="shared" si="1219"/>
        <v>42000</v>
      </c>
      <c r="T341" s="412">
        <f t="shared" ref="T341" si="1310">SUM(T342)</f>
        <v>42000</v>
      </c>
      <c r="U341" s="412">
        <f t="shared" ref="U341" si="1311">SUM(U342)</f>
        <v>0</v>
      </c>
      <c r="V341" s="410">
        <f t="shared" si="1220"/>
        <v>1000</v>
      </c>
      <c r="W341" s="412">
        <f t="shared" ref="W341" si="1312">SUM(W342)</f>
        <v>1000</v>
      </c>
      <c r="X341" s="412">
        <f t="shared" ref="X341" si="1313">SUM(X342)</f>
        <v>0</v>
      </c>
      <c r="Y341" s="410">
        <f t="shared" si="1221"/>
        <v>0</v>
      </c>
      <c r="Z341" s="412">
        <f t="shared" ref="Z341" si="1314">SUM(Z342)</f>
        <v>0</v>
      </c>
      <c r="AA341" s="412">
        <f t="shared" ref="AA341" si="1315">SUM(AA342)</f>
        <v>0</v>
      </c>
      <c r="AB341" s="262">
        <f t="shared" si="1222"/>
        <v>0</v>
      </c>
      <c r="AC341" s="410">
        <f t="shared" si="1223"/>
        <v>0</v>
      </c>
      <c r="AD341" s="412">
        <f t="shared" ref="AD341:AE341" si="1316">SUM(AD342)</f>
        <v>0</v>
      </c>
      <c r="AE341" s="412">
        <f t="shared" si="1316"/>
        <v>0</v>
      </c>
      <c r="AF341" s="262">
        <f t="shared" si="1224"/>
        <v>0</v>
      </c>
      <c r="AG341" s="410">
        <f t="shared" si="1225"/>
        <v>0</v>
      </c>
      <c r="AH341" s="412">
        <f t="shared" ref="AH341" si="1317">SUM(AH342)</f>
        <v>0</v>
      </c>
      <c r="AI341" s="412">
        <f t="shared" ref="AI341" si="1318">SUM(AI342)</f>
        <v>0</v>
      </c>
      <c r="AJ341" s="262">
        <f t="shared" si="1226"/>
        <v>0</v>
      </c>
      <c r="AK341" s="410">
        <f t="shared" si="1227"/>
        <v>0</v>
      </c>
      <c r="AL341" s="412">
        <f t="shared" ref="AL341" si="1319">SUM(AL342)</f>
        <v>0</v>
      </c>
      <c r="AM341" s="412">
        <f t="shared" ref="AM341" si="1320">SUM(AM342)</f>
        <v>0</v>
      </c>
      <c r="AN341" s="410">
        <f t="shared" si="1228"/>
        <v>0</v>
      </c>
      <c r="AO341" s="412">
        <f t="shared" ref="AO341" si="1321">SUM(AO342)</f>
        <v>0</v>
      </c>
      <c r="AP341" s="412">
        <f t="shared" ref="AP341" si="1322">SUM(AP342)</f>
        <v>0</v>
      </c>
      <c r="AQ341" s="410">
        <f t="shared" si="1229"/>
        <v>0</v>
      </c>
      <c r="AR341" s="412">
        <f t="shared" ref="AR341" si="1323">SUM(AR342)</f>
        <v>0</v>
      </c>
      <c r="AS341" s="412">
        <f t="shared" ref="AS341" si="1324">SUM(AS342)</f>
        <v>0</v>
      </c>
      <c r="AT341" s="262">
        <f t="shared" si="1230"/>
        <v>18000</v>
      </c>
      <c r="AU341" s="410">
        <f t="shared" si="1231"/>
        <v>18000</v>
      </c>
      <c r="AV341" s="412">
        <f t="shared" ref="AV341" si="1325">SUM(AV342)</f>
        <v>18000</v>
      </c>
      <c r="AW341" s="412">
        <f t="shared" ref="AW341" si="1326">SUM(AW342)</f>
        <v>0</v>
      </c>
      <c r="AX341" s="410">
        <f t="shared" si="1210"/>
        <v>0</v>
      </c>
      <c r="AY341" s="412">
        <f t="shared" ref="AY341" si="1327">SUM(AY342)</f>
        <v>0</v>
      </c>
      <c r="AZ341" s="412">
        <f t="shared" ref="AZ341" si="1328">SUM(AZ342)</f>
        <v>0</v>
      </c>
      <c r="BA341" s="262">
        <f t="shared" si="1232"/>
        <v>0</v>
      </c>
      <c r="BB341" s="410">
        <f t="shared" si="1233"/>
        <v>0</v>
      </c>
      <c r="BC341" s="412">
        <f t="shared" ref="BC341" si="1329">SUM(BC342)</f>
        <v>0</v>
      </c>
      <c r="BD341" s="412">
        <f t="shared" ref="BD341" si="1330">SUM(BD342)</f>
        <v>0</v>
      </c>
    </row>
    <row r="342" spans="1:56" ht="16.5" outlineLevel="1">
      <c r="A342" s="183"/>
      <c r="B342" s="28"/>
      <c r="C342" s="185"/>
      <c r="D342" s="28" t="s">
        <v>710</v>
      </c>
      <c r="E342" s="616" t="s">
        <v>711</v>
      </c>
      <c r="F342" s="49"/>
      <c r="G342" s="185"/>
      <c r="H342" s="260">
        <f t="shared" si="1215"/>
        <v>233000</v>
      </c>
      <c r="I342" s="424">
        <f t="shared" si="1234"/>
        <v>0</v>
      </c>
      <c r="J342" s="263"/>
      <c r="K342" s="413"/>
      <c r="L342" s="262">
        <f t="shared" si="1216"/>
        <v>215000</v>
      </c>
      <c r="M342" s="410">
        <f t="shared" si="1217"/>
        <v>120000</v>
      </c>
      <c r="N342" s="263">
        <v>120000</v>
      </c>
      <c r="O342" s="263"/>
      <c r="P342" s="410">
        <f t="shared" si="1218"/>
        <v>52000</v>
      </c>
      <c r="Q342" s="263">
        <v>52000</v>
      </c>
      <c r="R342" s="263"/>
      <c r="S342" s="410">
        <f t="shared" si="1219"/>
        <v>42000</v>
      </c>
      <c r="T342" s="263">
        <v>42000</v>
      </c>
      <c r="U342" s="263"/>
      <c r="V342" s="410">
        <f t="shared" si="1220"/>
        <v>1000</v>
      </c>
      <c r="W342" s="263">
        <v>1000</v>
      </c>
      <c r="X342" s="263"/>
      <c r="Y342" s="410">
        <f t="shared" si="1221"/>
        <v>0</v>
      </c>
      <c r="Z342" s="263"/>
      <c r="AA342" s="263"/>
      <c r="AB342" s="262">
        <f t="shared" si="1222"/>
        <v>0</v>
      </c>
      <c r="AC342" s="410">
        <f t="shared" si="1223"/>
        <v>0</v>
      </c>
      <c r="AD342" s="263"/>
      <c r="AE342" s="263"/>
      <c r="AF342" s="262">
        <f t="shared" si="1224"/>
        <v>0</v>
      </c>
      <c r="AG342" s="410">
        <f t="shared" si="1225"/>
        <v>0</v>
      </c>
      <c r="AH342" s="263"/>
      <c r="AI342" s="263"/>
      <c r="AJ342" s="262">
        <f t="shared" si="1226"/>
        <v>0</v>
      </c>
      <c r="AK342" s="410">
        <f t="shared" si="1227"/>
        <v>0</v>
      </c>
      <c r="AL342" s="263"/>
      <c r="AM342" s="263"/>
      <c r="AN342" s="410">
        <f t="shared" si="1228"/>
        <v>0</v>
      </c>
      <c r="AO342" s="263"/>
      <c r="AP342" s="263"/>
      <c r="AQ342" s="410">
        <f t="shared" si="1229"/>
        <v>0</v>
      </c>
      <c r="AR342" s="263"/>
      <c r="AS342" s="263"/>
      <c r="AT342" s="262">
        <f t="shared" si="1230"/>
        <v>18000</v>
      </c>
      <c r="AU342" s="410">
        <f t="shared" si="1231"/>
        <v>18000</v>
      </c>
      <c r="AV342" s="263">
        <v>18000</v>
      </c>
      <c r="AW342" s="263"/>
      <c r="AX342" s="410">
        <f t="shared" si="1210"/>
        <v>0</v>
      </c>
      <c r="AY342" s="263"/>
      <c r="AZ342" s="263"/>
      <c r="BA342" s="262">
        <f t="shared" si="1232"/>
        <v>0</v>
      </c>
      <c r="BB342" s="410">
        <f t="shared" si="1233"/>
        <v>0</v>
      </c>
      <c r="BC342" s="263"/>
      <c r="BD342" s="263"/>
    </row>
    <row r="343" spans="1:56" s="182" customFormat="1" ht="16.5" collapsed="1">
      <c r="A343" s="177"/>
      <c r="B343" s="24" t="s">
        <v>584</v>
      </c>
      <c r="C343" s="16" t="s">
        <v>196</v>
      </c>
      <c r="D343" s="19"/>
      <c r="E343" s="189"/>
      <c r="F343" s="190"/>
      <c r="G343" s="189"/>
      <c r="H343" s="260">
        <f t="shared" si="1215"/>
        <v>0</v>
      </c>
      <c r="I343" s="424">
        <f t="shared" si="1234"/>
        <v>0</v>
      </c>
      <c r="J343" s="264">
        <f>SUM(J344)</f>
        <v>0</v>
      </c>
      <c r="K343" s="411">
        <f>SUM(K344)</f>
        <v>0</v>
      </c>
      <c r="L343" s="262">
        <f t="shared" si="1216"/>
        <v>0</v>
      </c>
      <c r="M343" s="410">
        <f t="shared" si="1217"/>
        <v>0</v>
      </c>
      <c r="N343" s="412">
        <f t="shared" ref="N343:O343" si="1331">SUM(N344)</f>
        <v>0</v>
      </c>
      <c r="O343" s="412">
        <f t="shared" si="1331"/>
        <v>0</v>
      </c>
      <c r="P343" s="410">
        <f t="shared" si="1218"/>
        <v>0</v>
      </c>
      <c r="Q343" s="412">
        <f t="shared" ref="Q343" si="1332">SUM(Q344)</f>
        <v>0</v>
      </c>
      <c r="R343" s="412">
        <f t="shared" ref="R343" si="1333">SUM(R344)</f>
        <v>0</v>
      </c>
      <c r="S343" s="410">
        <f t="shared" si="1219"/>
        <v>0</v>
      </c>
      <c r="T343" s="412">
        <f t="shared" ref="T343" si="1334">SUM(T344)</f>
        <v>0</v>
      </c>
      <c r="U343" s="412">
        <f t="shared" ref="U343" si="1335">SUM(U344)</f>
        <v>0</v>
      </c>
      <c r="V343" s="410">
        <f t="shared" si="1220"/>
        <v>0</v>
      </c>
      <c r="W343" s="412">
        <f t="shared" ref="W343" si="1336">SUM(W344)</f>
        <v>0</v>
      </c>
      <c r="X343" s="412">
        <f t="shared" ref="X343" si="1337">SUM(X344)</f>
        <v>0</v>
      </c>
      <c r="Y343" s="410">
        <f t="shared" si="1221"/>
        <v>0</v>
      </c>
      <c r="Z343" s="412">
        <f t="shared" ref="Z343" si="1338">SUM(Z344)</f>
        <v>0</v>
      </c>
      <c r="AA343" s="412">
        <f t="shared" ref="AA343" si="1339">SUM(AA344)</f>
        <v>0</v>
      </c>
      <c r="AB343" s="262">
        <f t="shared" si="1222"/>
        <v>0</v>
      </c>
      <c r="AC343" s="410">
        <f t="shared" si="1223"/>
        <v>0</v>
      </c>
      <c r="AD343" s="412">
        <f t="shared" ref="AD343:AE343" si="1340">SUM(AD344)</f>
        <v>0</v>
      </c>
      <c r="AE343" s="412">
        <f t="shared" si="1340"/>
        <v>0</v>
      </c>
      <c r="AF343" s="262">
        <f t="shared" si="1224"/>
        <v>0</v>
      </c>
      <c r="AG343" s="410">
        <f t="shared" si="1225"/>
        <v>0</v>
      </c>
      <c r="AH343" s="412">
        <f t="shared" ref="AH343" si="1341">SUM(AH344)</f>
        <v>0</v>
      </c>
      <c r="AI343" s="412">
        <f t="shared" ref="AI343" si="1342">SUM(AI344)</f>
        <v>0</v>
      </c>
      <c r="AJ343" s="262">
        <f t="shared" si="1226"/>
        <v>0</v>
      </c>
      <c r="AK343" s="410">
        <f t="shared" si="1227"/>
        <v>0</v>
      </c>
      <c r="AL343" s="412">
        <f t="shared" ref="AL343" si="1343">SUM(AL344)</f>
        <v>0</v>
      </c>
      <c r="AM343" s="412">
        <f t="shared" ref="AM343" si="1344">SUM(AM344)</f>
        <v>0</v>
      </c>
      <c r="AN343" s="410">
        <f t="shared" si="1228"/>
        <v>0</v>
      </c>
      <c r="AO343" s="412">
        <f t="shared" ref="AO343" si="1345">SUM(AO344)</f>
        <v>0</v>
      </c>
      <c r="AP343" s="412">
        <f t="shared" ref="AP343" si="1346">SUM(AP344)</f>
        <v>0</v>
      </c>
      <c r="AQ343" s="410">
        <f t="shared" si="1229"/>
        <v>0</v>
      </c>
      <c r="AR343" s="412">
        <f t="shared" ref="AR343" si="1347">SUM(AR344)</f>
        <v>0</v>
      </c>
      <c r="AS343" s="412">
        <f t="shared" ref="AS343" si="1348">SUM(AS344)</f>
        <v>0</v>
      </c>
      <c r="AT343" s="262">
        <f t="shared" si="1230"/>
        <v>0</v>
      </c>
      <c r="AU343" s="410">
        <f t="shared" si="1231"/>
        <v>0</v>
      </c>
      <c r="AV343" s="412">
        <f t="shared" ref="AV343" si="1349">SUM(AV344)</f>
        <v>0</v>
      </c>
      <c r="AW343" s="412">
        <f t="shared" ref="AW343" si="1350">SUM(AW344)</f>
        <v>0</v>
      </c>
      <c r="AX343" s="410">
        <f t="shared" si="1210"/>
        <v>0</v>
      </c>
      <c r="AY343" s="412">
        <f t="shared" ref="AY343" si="1351">SUM(AY344)</f>
        <v>0</v>
      </c>
      <c r="AZ343" s="412">
        <f t="shared" ref="AZ343" si="1352">SUM(AZ344)</f>
        <v>0</v>
      </c>
      <c r="BA343" s="262">
        <f t="shared" si="1232"/>
        <v>0</v>
      </c>
      <c r="BB343" s="410">
        <f t="shared" si="1233"/>
        <v>0</v>
      </c>
      <c r="BC343" s="412">
        <f t="shared" ref="BC343" si="1353">SUM(BC344)</f>
        <v>0</v>
      </c>
      <c r="BD343" s="412">
        <f t="shared" ref="BD343" si="1354">SUM(BD344)</f>
        <v>0</v>
      </c>
    </row>
    <row r="344" spans="1:56" ht="16.5" hidden="1" outlineLevel="1">
      <c r="A344" s="183"/>
      <c r="B344" s="28"/>
      <c r="C344" s="185"/>
      <c r="D344" s="28" t="s">
        <v>585</v>
      </c>
      <c r="E344" s="48" t="s">
        <v>197</v>
      </c>
      <c r="F344" s="49"/>
      <c r="G344" s="185"/>
      <c r="H344" s="260">
        <f t="shared" si="1215"/>
        <v>0</v>
      </c>
      <c r="I344" s="424">
        <f t="shared" si="1234"/>
        <v>0</v>
      </c>
      <c r="J344" s="265">
        <f>SUM(J345:J349)</f>
        <v>0</v>
      </c>
      <c r="K344" s="413"/>
      <c r="L344" s="262">
        <f t="shared" si="1216"/>
        <v>0</v>
      </c>
      <c r="M344" s="410">
        <f t="shared" si="1217"/>
        <v>0</v>
      </c>
      <c r="N344" s="263"/>
      <c r="O344" s="263"/>
      <c r="P344" s="410">
        <f t="shared" si="1218"/>
        <v>0</v>
      </c>
      <c r="Q344" s="263"/>
      <c r="R344" s="263"/>
      <c r="S344" s="410">
        <f t="shared" si="1219"/>
        <v>0</v>
      </c>
      <c r="T344" s="263"/>
      <c r="U344" s="263"/>
      <c r="V344" s="410">
        <f t="shared" si="1220"/>
        <v>0</v>
      </c>
      <c r="W344" s="263"/>
      <c r="X344" s="263"/>
      <c r="Y344" s="410">
        <f t="shared" si="1221"/>
        <v>0</v>
      </c>
      <c r="Z344" s="263"/>
      <c r="AA344" s="263"/>
      <c r="AB344" s="262">
        <f t="shared" si="1222"/>
        <v>0</v>
      </c>
      <c r="AC344" s="410">
        <f t="shared" si="1223"/>
        <v>0</v>
      </c>
      <c r="AD344" s="263"/>
      <c r="AE344" s="263"/>
      <c r="AF344" s="262">
        <f t="shared" si="1224"/>
        <v>0</v>
      </c>
      <c r="AG344" s="410">
        <f t="shared" si="1225"/>
        <v>0</v>
      </c>
      <c r="AH344" s="263"/>
      <c r="AI344" s="263"/>
      <c r="AJ344" s="262">
        <f t="shared" si="1226"/>
        <v>0</v>
      </c>
      <c r="AK344" s="410">
        <f t="shared" si="1227"/>
        <v>0</v>
      </c>
      <c r="AL344" s="263"/>
      <c r="AM344" s="263"/>
      <c r="AN344" s="410">
        <f t="shared" si="1228"/>
        <v>0</v>
      </c>
      <c r="AO344" s="263"/>
      <c r="AP344" s="263"/>
      <c r="AQ344" s="410">
        <f t="shared" si="1229"/>
        <v>0</v>
      </c>
      <c r="AR344" s="263"/>
      <c r="AS344" s="263"/>
      <c r="AT344" s="262">
        <f t="shared" si="1230"/>
        <v>0</v>
      </c>
      <c r="AU344" s="410">
        <f t="shared" si="1231"/>
        <v>0</v>
      </c>
      <c r="AV344" s="263"/>
      <c r="AW344" s="263"/>
      <c r="AX344" s="410">
        <f t="shared" si="1210"/>
        <v>0</v>
      </c>
      <c r="AY344" s="263"/>
      <c r="AZ344" s="263"/>
      <c r="BA344" s="262">
        <f t="shared" si="1232"/>
        <v>0</v>
      </c>
      <c r="BB344" s="410">
        <f t="shared" si="1233"/>
        <v>0</v>
      </c>
      <c r="BC344" s="263"/>
      <c r="BD344" s="263"/>
    </row>
    <row r="345" spans="1:56" ht="16.5" hidden="1" outlineLevel="1">
      <c r="A345" s="183"/>
      <c r="B345" s="24"/>
      <c r="C345" s="193"/>
      <c r="D345" s="28"/>
      <c r="E345" s="48"/>
      <c r="F345" s="192" t="s">
        <v>778</v>
      </c>
      <c r="G345" s="44" t="s">
        <v>798</v>
      </c>
      <c r="H345" s="260">
        <f t="shared" si="1215"/>
        <v>0</v>
      </c>
      <c r="I345" s="424">
        <f t="shared" si="1234"/>
        <v>0</v>
      </c>
      <c r="J345" s="263"/>
      <c r="K345" s="413"/>
      <c r="L345" s="262">
        <f t="shared" si="1216"/>
        <v>0</v>
      </c>
      <c r="M345" s="410">
        <f t="shared" si="1217"/>
        <v>0</v>
      </c>
      <c r="N345" s="263"/>
      <c r="O345" s="263"/>
      <c r="P345" s="410">
        <f t="shared" si="1218"/>
        <v>0</v>
      </c>
      <c r="Q345" s="263"/>
      <c r="R345" s="263"/>
      <c r="S345" s="410">
        <f t="shared" si="1219"/>
        <v>0</v>
      </c>
      <c r="T345" s="263"/>
      <c r="U345" s="263"/>
      <c r="V345" s="410">
        <f t="shared" si="1220"/>
        <v>0</v>
      </c>
      <c r="W345" s="263"/>
      <c r="X345" s="263"/>
      <c r="Y345" s="410">
        <f t="shared" si="1221"/>
        <v>0</v>
      </c>
      <c r="Z345" s="263"/>
      <c r="AA345" s="263"/>
      <c r="AB345" s="262">
        <f t="shared" si="1222"/>
        <v>0</v>
      </c>
      <c r="AC345" s="410">
        <f t="shared" si="1223"/>
        <v>0</v>
      </c>
      <c r="AD345" s="263"/>
      <c r="AE345" s="263"/>
      <c r="AF345" s="262">
        <f t="shared" si="1224"/>
        <v>0</v>
      </c>
      <c r="AG345" s="410">
        <f t="shared" si="1225"/>
        <v>0</v>
      </c>
      <c r="AH345" s="263"/>
      <c r="AI345" s="263"/>
      <c r="AJ345" s="262">
        <f t="shared" si="1226"/>
        <v>0</v>
      </c>
      <c r="AK345" s="410">
        <f t="shared" si="1227"/>
        <v>0</v>
      </c>
      <c r="AL345" s="263"/>
      <c r="AM345" s="263"/>
      <c r="AN345" s="410">
        <f t="shared" si="1228"/>
        <v>0</v>
      </c>
      <c r="AO345" s="263"/>
      <c r="AP345" s="263"/>
      <c r="AQ345" s="410">
        <f t="shared" si="1229"/>
        <v>0</v>
      </c>
      <c r="AR345" s="263"/>
      <c r="AS345" s="263"/>
      <c r="AT345" s="262">
        <f t="shared" si="1230"/>
        <v>0</v>
      </c>
      <c r="AU345" s="410">
        <f t="shared" si="1231"/>
        <v>0</v>
      </c>
      <c r="AV345" s="263"/>
      <c r="AW345" s="263"/>
      <c r="AX345" s="410">
        <f t="shared" si="1210"/>
        <v>0</v>
      </c>
      <c r="AY345" s="263"/>
      <c r="AZ345" s="263"/>
      <c r="BA345" s="262">
        <f t="shared" si="1232"/>
        <v>0</v>
      </c>
      <c r="BB345" s="410">
        <f t="shared" si="1233"/>
        <v>0</v>
      </c>
      <c r="BC345" s="263"/>
      <c r="BD345" s="263"/>
    </row>
    <row r="346" spans="1:56" ht="16.5" hidden="1" outlineLevel="1">
      <c r="A346" s="183"/>
      <c r="B346" s="24"/>
      <c r="C346" s="193"/>
      <c r="D346" s="28"/>
      <c r="E346" s="48"/>
      <c r="F346" s="192" t="s">
        <v>779</v>
      </c>
      <c r="G346" s="44" t="s">
        <v>799</v>
      </c>
      <c r="H346" s="260">
        <f t="shared" si="1215"/>
        <v>0</v>
      </c>
      <c r="I346" s="424">
        <f t="shared" si="1234"/>
        <v>0</v>
      </c>
      <c r="J346" s="263"/>
      <c r="K346" s="413"/>
      <c r="L346" s="262">
        <f t="shared" si="1216"/>
        <v>0</v>
      </c>
      <c r="M346" s="410">
        <f t="shared" si="1217"/>
        <v>0</v>
      </c>
      <c r="N346" s="263"/>
      <c r="O346" s="263"/>
      <c r="P346" s="410">
        <f t="shared" si="1218"/>
        <v>0</v>
      </c>
      <c r="Q346" s="263"/>
      <c r="R346" s="263"/>
      <c r="S346" s="410">
        <f t="shared" si="1219"/>
        <v>0</v>
      </c>
      <c r="T346" s="263"/>
      <c r="U346" s="263"/>
      <c r="V346" s="410">
        <f t="shared" si="1220"/>
        <v>0</v>
      </c>
      <c r="W346" s="263"/>
      <c r="X346" s="263"/>
      <c r="Y346" s="410">
        <f t="shared" si="1221"/>
        <v>0</v>
      </c>
      <c r="Z346" s="263"/>
      <c r="AA346" s="263"/>
      <c r="AB346" s="262">
        <f t="shared" si="1222"/>
        <v>0</v>
      </c>
      <c r="AC346" s="410">
        <f t="shared" si="1223"/>
        <v>0</v>
      </c>
      <c r="AD346" s="263"/>
      <c r="AE346" s="263"/>
      <c r="AF346" s="262">
        <f t="shared" si="1224"/>
        <v>0</v>
      </c>
      <c r="AG346" s="410">
        <f t="shared" si="1225"/>
        <v>0</v>
      </c>
      <c r="AH346" s="263"/>
      <c r="AI346" s="263"/>
      <c r="AJ346" s="262">
        <f t="shared" si="1226"/>
        <v>0</v>
      </c>
      <c r="AK346" s="410">
        <f t="shared" si="1227"/>
        <v>0</v>
      </c>
      <c r="AL346" s="263"/>
      <c r="AM346" s="263"/>
      <c r="AN346" s="410">
        <f t="shared" si="1228"/>
        <v>0</v>
      </c>
      <c r="AO346" s="263"/>
      <c r="AP346" s="263"/>
      <c r="AQ346" s="410">
        <f t="shared" si="1229"/>
        <v>0</v>
      </c>
      <c r="AR346" s="263"/>
      <c r="AS346" s="263"/>
      <c r="AT346" s="262">
        <f t="shared" si="1230"/>
        <v>0</v>
      </c>
      <c r="AU346" s="410">
        <f t="shared" si="1231"/>
        <v>0</v>
      </c>
      <c r="AV346" s="263"/>
      <c r="AW346" s="263"/>
      <c r="AX346" s="410">
        <f t="shared" si="1210"/>
        <v>0</v>
      </c>
      <c r="AY346" s="263"/>
      <c r="AZ346" s="263"/>
      <c r="BA346" s="262">
        <f t="shared" si="1232"/>
        <v>0</v>
      </c>
      <c r="BB346" s="410">
        <f t="shared" si="1233"/>
        <v>0</v>
      </c>
      <c r="BC346" s="263"/>
      <c r="BD346" s="263"/>
    </row>
    <row r="347" spans="1:56" ht="16.5" hidden="1" outlineLevel="1">
      <c r="A347" s="183"/>
      <c r="B347" s="24"/>
      <c r="C347" s="193"/>
      <c r="D347" s="28"/>
      <c r="E347" s="48"/>
      <c r="F347" s="192" t="s">
        <v>776</v>
      </c>
      <c r="G347" s="44" t="s">
        <v>800</v>
      </c>
      <c r="H347" s="260">
        <f t="shared" si="1215"/>
        <v>0</v>
      </c>
      <c r="I347" s="424">
        <f t="shared" si="1234"/>
        <v>0</v>
      </c>
      <c r="J347" s="263"/>
      <c r="K347" s="413"/>
      <c r="L347" s="262">
        <f t="shared" si="1216"/>
        <v>0</v>
      </c>
      <c r="M347" s="410">
        <f t="shared" si="1217"/>
        <v>0</v>
      </c>
      <c r="N347" s="263"/>
      <c r="O347" s="263"/>
      <c r="P347" s="410">
        <f t="shared" si="1218"/>
        <v>0</v>
      </c>
      <c r="Q347" s="263"/>
      <c r="R347" s="263"/>
      <c r="S347" s="410">
        <f t="shared" si="1219"/>
        <v>0</v>
      </c>
      <c r="T347" s="263"/>
      <c r="U347" s="263"/>
      <c r="V347" s="410">
        <f t="shared" si="1220"/>
        <v>0</v>
      </c>
      <c r="W347" s="263"/>
      <c r="X347" s="263"/>
      <c r="Y347" s="410">
        <f t="shared" si="1221"/>
        <v>0</v>
      </c>
      <c r="Z347" s="263"/>
      <c r="AA347" s="263"/>
      <c r="AB347" s="262">
        <f t="shared" si="1222"/>
        <v>0</v>
      </c>
      <c r="AC347" s="410">
        <f t="shared" si="1223"/>
        <v>0</v>
      </c>
      <c r="AD347" s="263"/>
      <c r="AE347" s="263"/>
      <c r="AF347" s="262">
        <f t="shared" si="1224"/>
        <v>0</v>
      </c>
      <c r="AG347" s="410">
        <f t="shared" si="1225"/>
        <v>0</v>
      </c>
      <c r="AH347" s="263"/>
      <c r="AI347" s="263"/>
      <c r="AJ347" s="262">
        <f t="shared" si="1226"/>
        <v>0</v>
      </c>
      <c r="AK347" s="410">
        <f t="shared" si="1227"/>
        <v>0</v>
      </c>
      <c r="AL347" s="263"/>
      <c r="AM347" s="263"/>
      <c r="AN347" s="410">
        <f t="shared" si="1228"/>
        <v>0</v>
      </c>
      <c r="AO347" s="263"/>
      <c r="AP347" s="263"/>
      <c r="AQ347" s="410">
        <f t="shared" si="1229"/>
        <v>0</v>
      </c>
      <c r="AR347" s="263"/>
      <c r="AS347" s="263"/>
      <c r="AT347" s="262">
        <f t="shared" si="1230"/>
        <v>0</v>
      </c>
      <c r="AU347" s="410">
        <f t="shared" si="1231"/>
        <v>0</v>
      </c>
      <c r="AV347" s="263"/>
      <c r="AW347" s="263"/>
      <c r="AX347" s="410">
        <f t="shared" si="1210"/>
        <v>0</v>
      </c>
      <c r="AY347" s="263"/>
      <c r="AZ347" s="263"/>
      <c r="BA347" s="262">
        <f t="shared" si="1232"/>
        <v>0</v>
      </c>
      <c r="BB347" s="410">
        <f t="shared" si="1233"/>
        <v>0</v>
      </c>
      <c r="BC347" s="263"/>
      <c r="BD347" s="263"/>
    </row>
    <row r="348" spans="1:56" ht="16.5" hidden="1" outlineLevel="1">
      <c r="A348" s="183"/>
      <c r="B348" s="24"/>
      <c r="C348" s="193"/>
      <c r="D348" s="28"/>
      <c r="E348" s="48"/>
      <c r="F348" s="192" t="s">
        <v>780</v>
      </c>
      <c r="G348" s="44" t="s">
        <v>801</v>
      </c>
      <c r="H348" s="260">
        <f t="shared" si="1215"/>
        <v>0</v>
      </c>
      <c r="I348" s="424">
        <f t="shared" si="1234"/>
        <v>0</v>
      </c>
      <c r="J348" s="263"/>
      <c r="K348" s="413"/>
      <c r="L348" s="262">
        <f t="shared" si="1216"/>
        <v>0</v>
      </c>
      <c r="M348" s="410">
        <f t="shared" si="1217"/>
        <v>0</v>
      </c>
      <c r="N348" s="263"/>
      <c r="O348" s="263"/>
      <c r="P348" s="410">
        <f t="shared" si="1218"/>
        <v>0</v>
      </c>
      <c r="Q348" s="263"/>
      <c r="R348" s="263"/>
      <c r="S348" s="410">
        <f t="shared" si="1219"/>
        <v>0</v>
      </c>
      <c r="T348" s="263"/>
      <c r="U348" s="263"/>
      <c r="V348" s="410">
        <f t="shared" si="1220"/>
        <v>0</v>
      </c>
      <c r="W348" s="263"/>
      <c r="X348" s="263"/>
      <c r="Y348" s="410">
        <f t="shared" si="1221"/>
        <v>0</v>
      </c>
      <c r="Z348" s="263"/>
      <c r="AA348" s="263"/>
      <c r="AB348" s="262">
        <f t="shared" si="1222"/>
        <v>0</v>
      </c>
      <c r="AC348" s="410">
        <f t="shared" si="1223"/>
        <v>0</v>
      </c>
      <c r="AD348" s="263"/>
      <c r="AE348" s="263"/>
      <c r="AF348" s="262">
        <f t="shared" si="1224"/>
        <v>0</v>
      </c>
      <c r="AG348" s="410">
        <f t="shared" si="1225"/>
        <v>0</v>
      </c>
      <c r="AH348" s="263"/>
      <c r="AI348" s="263"/>
      <c r="AJ348" s="262">
        <f t="shared" si="1226"/>
        <v>0</v>
      </c>
      <c r="AK348" s="410">
        <f t="shared" si="1227"/>
        <v>0</v>
      </c>
      <c r="AL348" s="263"/>
      <c r="AM348" s="263"/>
      <c r="AN348" s="410">
        <f t="shared" si="1228"/>
        <v>0</v>
      </c>
      <c r="AO348" s="263"/>
      <c r="AP348" s="263"/>
      <c r="AQ348" s="410">
        <f t="shared" si="1229"/>
        <v>0</v>
      </c>
      <c r="AR348" s="263"/>
      <c r="AS348" s="263"/>
      <c r="AT348" s="262">
        <f t="shared" si="1230"/>
        <v>0</v>
      </c>
      <c r="AU348" s="410">
        <f t="shared" si="1231"/>
        <v>0</v>
      </c>
      <c r="AV348" s="263"/>
      <c r="AW348" s="263"/>
      <c r="AX348" s="410">
        <f t="shared" si="1210"/>
        <v>0</v>
      </c>
      <c r="AY348" s="263"/>
      <c r="AZ348" s="263"/>
      <c r="BA348" s="262">
        <f t="shared" si="1232"/>
        <v>0</v>
      </c>
      <c r="BB348" s="410">
        <f t="shared" si="1233"/>
        <v>0</v>
      </c>
      <c r="BC348" s="263"/>
      <c r="BD348" s="263"/>
    </row>
    <row r="349" spans="1:56" ht="16.5" hidden="1" outlineLevel="1">
      <c r="A349" s="183"/>
      <c r="B349" s="24"/>
      <c r="C349" s="193"/>
      <c r="D349" s="28"/>
      <c r="E349" s="48"/>
      <c r="F349" s="192" t="s">
        <v>786</v>
      </c>
      <c r="G349" s="44" t="s">
        <v>802</v>
      </c>
      <c r="H349" s="260">
        <f t="shared" si="1215"/>
        <v>0</v>
      </c>
      <c r="I349" s="424">
        <f t="shared" si="1234"/>
        <v>0</v>
      </c>
      <c r="J349" s="263"/>
      <c r="K349" s="413"/>
      <c r="L349" s="262">
        <f t="shared" si="1216"/>
        <v>0</v>
      </c>
      <c r="M349" s="410">
        <f t="shared" si="1217"/>
        <v>0</v>
      </c>
      <c r="N349" s="263"/>
      <c r="O349" s="263"/>
      <c r="P349" s="410">
        <f t="shared" si="1218"/>
        <v>0</v>
      </c>
      <c r="Q349" s="263"/>
      <c r="R349" s="263"/>
      <c r="S349" s="410">
        <f t="shared" si="1219"/>
        <v>0</v>
      </c>
      <c r="T349" s="263"/>
      <c r="U349" s="263"/>
      <c r="V349" s="410">
        <f t="shared" si="1220"/>
        <v>0</v>
      </c>
      <c r="W349" s="263"/>
      <c r="X349" s="263"/>
      <c r="Y349" s="410">
        <f t="shared" si="1221"/>
        <v>0</v>
      </c>
      <c r="Z349" s="263"/>
      <c r="AA349" s="263"/>
      <c r="AB349" s="262">
        <f t="shared" si="1222"/>
        <v>0</v>
      </c>
      <c r="AC349" s="410">
        <f t="shared" si="1223"/>
        <v>0</v>
      </c>
      <c r="AD349" s="263"/>
      <c r="AE349" s="263"/>
      <c r="AF349" s="262">
        <f t="shared" si="1224"/>
        <v>0</v>
      </c>
      <c r="AG349" s="410">
        <f t="shared" si="1225"/>
        <v>0</v>
      </c>
      <c r="AH349" s="263"/>
      <c r="AI349" s="263"/>
      <c r="AJ349" s="262">
        <f t="shared" si="1226"/>
        <v>0</v>
      </c>
      <c r="AK349" s="410">
        <f t="shared" si="1227"/>
        <v>0</v>
      </c>
      <c r="AL349" s="263"/>
      <c r="AM349" s="263"/>
      <c r="AN349" s="410">
        <f t="shared" si="1228"/>
        <v>0</v>
      </c>
      <c r="AO349" s="263"/>
      <c r="AP349" s="263"/>
      <c r="AQ349" s="410">
        <f t="shared" si="1229"/>
        <v>0</v>
      </c>
      <c r="AR349" s="263"/>
      <c r="AS349" s="263"/>
      <c r="AT349" s="262">
        <f t="shared" si="1230"/>
        <v>0</v>
      </c>
      <c r="AU349" s="410">
        <f t="shared" si="1231"/>
        <v>0</v>
      </c>
      <c r="AV349" s="263"/>
      <c r="AW349" s="263"/>
      <c r="AX349" s="410">
        <f t="shared" si="1210"/>
        <v>0</v>
      </c>
      <c r="AY349" s="263"/>
      <c r="AZ349" s="263"/>
      <c r="BA349" s="262">
        <f t="shared" si="1232"/>
        <v>0</v>
      </c>
      <c r="BB349" s="410">
        <f t="shared" si="1233"/>
        <v>0</v>
      </c>
      <c r="BC349" s="263"/>
      <c r="BD349" s="263"/>
    </row>
    <row r="350" spans="1:56" s="182" customFormat="1" ht="16.5" collapsed="1">
      <c r="A350" s="177"/>
      <c r="B350" s="24" t="s">
        <v>586</v>
      </c>
      <c r="C350" s="16" t="s">
        <v>43</v>
      </c>
      <c r="D350" s="19"/>
      <c r="E350" s="189"/>
      <c r="F350" s="190"/>
      <c r="G350" s="189"/>
      <c r="H350" s="260">
        <f t="shared" si="1215"/>
        <v>0</v>
      </c>
      <c r="I350" s="424">
        <f t="shared" si="1234"/>
        <v>0</v>
      </c>
      <c r="J350" s="264">
        <f>SUM(J351:J351)</f>
        <v>0</v>
      </c>
      <c r="K350" s="264">
        <f>SUM(K351:K351)</f>
        <v>0</v>
      </c>
      <c r="L350" s="262">
        <f t="shared" si="1216"/>
        <v>0</v>
      </c>
      <c r="M350" s="410">
        <f t="shared" si="1217"/>
        <v>0</v>
      </c>
      <c r="N350" s="412">
        <f t="shared" ref="N350:O350" si="1355">SUM(N351:N351)</f>
        <v>0</v>
      </c>
      <c r="O350" s="412">
        <f t="shared" si="1355"/>
        <v>0</v>
      </c>
      <c r="P350" s="410">
        <f t="shared" si="1218"/>
        <v>0</v>
      </c>
      <c r="Q350" s="412">
        <f t="shared" ref="Q350" si="1356">SUM(Q351:Q351)</f>
        <v>0</v>
      </c>
      <c r="R350" s="412">
        <f t="shared" ref="R350" si="1357">SUM(R351:R351)</f>
        <v>0</v>
      </c>
      <c r="S350" s="410">
        <f t="shared" si="1219"/>
        <v>0</v>
      </c>
      <c r="T350" s="412">
        <f t="shared" ref="T350" si="1358">SUM(T351:T351)</f>
        <v>0</v>
      </c>
      <c r="U350" s="412">
        <f t="shared" ref="U350" si="1359">SUM(U351:U351)</f>
        <v>0</v>
      </c>
      <c r="V350" s="410">
        <f t="shared" si="1220"/>
        <v>0</v>
      </c>
      <c r="W350" s="412">
        <f t="shared" ref="W350" si="1360">SUM(W351:W351)</f>
        <v>0</v>
      </c>
      <c r="X350" s="412">
        <f t="shared" ref="X350" si="1361">SUM(X351:X351)</f>
        <v>0</v>
      </c>
      <c r="Y350" s="410">
        <f t="shared" si="1221"/>
        <v>0</v>
      </c>
      <c r="Z350" s="412">
        <f t="shared" ref="Z350" si="1362">SUM(Z351:Z351)</f>
        <v>0</v>
      </c>
      <c r="AA350" s="412">
        <f t="shared" ref="AA350" si="1363">SUM(AA351:AA351)</f>
        <v>0</v>
      </c>
      <c r="AB350" s="262">
        <f t="shared" si="1222"/>
        <v>0</v>
      </c>
      <c r="AC350" s="410">
        <f t="shared" si="1223"/>
        <v>0</v>
      </c>
      <c r="AD350" s="412">
        <f t="shared" ref="AD350:AE350" si="1364">SUM(AD351:AD351)</f>
        <v>0</v>
      </c>
      <c r="AE350" s="412">
        <f t="shared" si="1364"/>
        <v>0</v>
      </c>
      <c r="AF350" s="262">
        <f t="shared" si="1224"/>
        <v>0</v>
      </c>
      <c r="AG350" s="410">
        <f t="shared" si="1225"/>
        <v>0</v>
      </c>
      <c r="AH350" s="412">
        <f t="shared" ref="AH350" si="1365">SUM(AH351:AH351)</f>
        <v>0</v>
      </c>
      <c r="AI350" s="412">
        <f t="shared" ref="AI350" si="1366">SUM(AI351:AI351)</f>
        <v>0</v>
      </c>
      <c r="AJ350" s="262">
        <f t="shared" si="1226"/>
        <v>0</v>
      </c>
      <c r="AK350" s="410">
        <f t="shared" si="1227"/>
        <v>0</v>
      </c>
      <c r="AL350" s="412">
        <f t="shared" ref="AL350" si="1367">SUM(AL351:AL351)</f>
        <v>0</v>
      </c>
      <c r="AM350" s="412">
        <f t="shared" ref="AM350" si="1368">SUM(AM351:AM351)</f>
        <v>0</v>
      </c>
      <c r="AN350" s="410">
        <f t="shared" si="1228"/>
        <v>0</v>
      </c>
      <c r="AO350" s="412">
        <f t="shared" ref="AO350" si="1369">SUM(AO351:AO351)</f>
        <v>0</v>
      </c>
      <c r="AP350" s="412">
        <f t="shared" ref="AP350" si="1370">SUM(AP351:AP351)</f>
        <v>0</v>
      </c>
      <c r="AQ350" s="410">
        <f t="shared" si="1229"/>
        <v>0</v>
      </c>
      <c r="AR350" s="412">
        <f t="shared" ref="AR350" si="1371">SUM(AR351:AR351)</f>
        <v>0</v>
      </c>
      <c r="AS350" s="412">
        <f t="shared" ref="AS350" si="1372">SUM(AS351:AS351)</f>
        <v>0</v>
      </c>
      <c r="AT350" s="262">
        <f t="shared" si="1230"/>
        <v>0</v>
      </c>
      <c r="AU350" s="410">
        <f t="shared" si="1231"/>
        <v>0</v>
      </c>
      <c r="AV350" s="412">
        <f t="shared" ref="AV350" si="1373">SUM(AV351:AV351)</f>
        <v>0</v>
      </c>
      <c r="AW350" s="412">
        <f t="shared" ref="AW350" si="1374">SUM(AW351:AW351)</f>
        <v>0</v>
      </c>
      <c r="AX350" s="410">
        <f t="shared" si="1210"/>
        <v>0</v>
      </c>
      <c r="AY350" s="412">
        <f t="shared" ref="AY350" si="1375">SUM(AY351:AY351)</f>
        <v>0</v>
      </c>
      <c r="AZ350" s="412">
        <f t="shared" ref="AZ350" si="1376">SUM(AZ351:AZ351)</f>
        <v>0</v>
      </c>
      <c r="BA350" s="262">
        <f t="shared" si="1232"/>
        <v>0</v>
      </c>
      <c r="BB350" s="410">
        <f t="shared" si="1233"/>
        <v>0</v>
      </c>
      <c r="BC350" s="412">
        <f t="shared" ref="BC350" si="1377">SUM(BC351:BC351)</f>
        <v>0</v>
      </c>
      <c r="BD350" s="412">
        <f t="shared" ref="BD350" si="1378">SUM(BD351:BD351)</f>
        <v>0</v>
      </c>
    </row>
    <row r="351" spans="1:56" ht="16.5" hidden="1" outlineLevel="1">
      <c r="A351" s="183"/>
      <c r="B351" s="25"/>
      <c r="C351" s="184"/>
      <c r="D351" s="28" t="s">
        <v>587</v>
      </c>
      <c r="E351" s="48" t="s">
        <v>434</v>
      </c>
      <c r="F351" s="49"/>
      <c r="G351" s="185"/>
      <c r="H351" s="260">
        <f t="shared" si="1215"/>
        <v>0</v>
      </c>
      <c r="I351" s="424">
        <f t="shared" si="1234"/>
        <v>0</v>
      </c>
      <c r="J351" s="263"/>
      <c r="K351" s="263"/>
      <c r="L351" s="262">
        <f t="shared" si="1216"/>
        <v>0</v>
      </c>
      <c r="M351" s="410">
        <f t="shared" si="1217"/>
        <v>0</v>
      </c>
      <c r="N351" s="263"/>
      <c r="O351" s="263"/>
      <c r="P351" s="410">
        <f t="shared" si="1218"/>
        <v>0</v>
      </c>
      <c r="Q351" s="263"/>
      <c r="R351" s="263"/>
      <c r="S351" s="410">
        <f t="shared" si="1219"/>
        <v>0</v>
      </c>
      <c r="T351" s="263"/>
      <c r="U351" s="263"/>
      <c r="V351" s="410">
        <f t="shared" si="1220"/>
        <v>0</v>
      </c>
      <c r="W351" s="263"/>
      <c r="X351" s="263"/>
      <c r="Y351" s="410">
        <f t="shared" si="1221"/>
        <v>0</v>
      </c>
      <c r="Z351" s="263"/>
      <c r="AA351" s="263"/>
      <c r="AB351" s="262">
        <f t="shared" si="1222"/>
        <v>0</v>
      </c>
      <c r="AC351" s="410">
        <f t="shared" si="1223"/>
        <v>0</v>
      </c>
      <c r="AD351" s="263"/>
      <c r="AE351" s="263"/>
      <c r="AF351" s="262">
        <f t="shared" si="1224"/>
        <v>0</v>
      </c>
      <c r="AG351" s="410">
        <f t="shared" si="1225"/>
        <v>0</v>
      </c>
      <c r="AH351" s="263"/>
      <c r="AI351" s="263"/>
      <c r="AJ351" s="262">
        <f t="shared" si="1226"/>
        <v>0</v>
      </c>
      <c r="AK351" s="410">
        <f t="shared" si="1227"/>
        <v>0</v>
      </c>
      <c r="AL351" s="263"/>
      <c r="AM351" s="263"/>
      <c r="AN351" s="410">
        <f t="shared" si="1228"/>
        <v>0</v>
      </c>
      <c r="AO351" s="263"/>
      <c r="AP351" s="263"/>
      <c r="AQ351" s="410">
        <f t="shared" si="1229"/>
        <v>0</v>
      </c>
      <c r="AR351" s="263"/>
      <c r="AS351" s="263"/>
      <c r="AT351" s="262">
        <f t="shared" si="1230"/>
        <v>0</v>
      </c>
      <c r="AU351" s="410">
        <f t="shared" si="1231"/>
        <v>0</v>
      </c>
      <c r="AV351" s="263"/>
      <c r="AW351" s="263"/>
      <c r="AX351" s="410">
        <f t="shared" si="1210"/>
        <v>0</v>
      </c>
      <c r="AY351" s="263"/>
      <c r="AZ351" s="263"/>
      <c r="BA351" s="262">
        <f t="shared" si="1232"/>
        <v>0</v>
      </c>
      <c r="BB351" s="410">
        <f t="shared" si="1233"/>
        <v>0</v>
      </c>
      <c r="BC351" s="263"/>
      <c r="BD351" s="263"/>
    </row>
    <row r="352" spans="1:56" s="182" customFormat="1" ht="16.5" collapsed="1">
      <c r="A352" s="177"/>
      <c r="B352" s="24" t="s">
        <v>588</v>
      </c>
      <c r="C352" s="16" t="s">
        <v>44</v>
      </c>
      <c r="D352" s="19"/>
      <c r="E352" s="189"/>
      <c r="F352" s="190"/>
      <c r="G352" s="189"/>
      <c r="H352" s="260">
        <f t="shared" si="1215"/>
        <v>0</v>
      </c>
      <c r="I352" s="424">
        <f t="shared" si="1234"/>
        <v>0</v>
      </c>
      <c r="J352" s="264">
        <f>SUM(J353)</f>
        <v>0</v>
      </c>
      <c r="K352" s="264">
        <f>SUM(K353)</f>
        <v>0</v>
      </c>
      <c r="L352" s="262">
        <f t="shared" si="1216"/>
        <v>0</v>
      </c>
      <c r="M352" s="410">
        <f t="shared" si="1217"/>
        <v>0</v>
      </c>
      <c r="N352" s="412">
        <f t="shared" ref="N352:O352" si="1379">SUM(N353)</f>
        <v>0</v>
      </c>
      <c r="O352" s="412">
        <f t="shared" si="1379"/>
        <v>0</v>
      </c>
      <c r="P352" s="410">
        <f t="shared" si="1218"/>
        <v>0</v>
      </c>
      <c r="Q352" s="412">
        <f t="shared" ref="Q352" si="1380">SUM(Q353)</f>
        <v>0</v>
      </c>
      <c r="R352" s="412">
        <f t="shared" ref="R352" si="1381">SUM(R353)</f>
        <v>0</v>
      </c>
      <c r="S352" s="410">
        <f t="shared" si="1219"/>
        <v>0</v>
      </c>
      <c r="T352" s="412">
        <f t="shared" ref="T352" si="1382">SUM(T353)</f>
        <v>0</v>
      </c>
      <c r="U352" s="412">
        <f t="shared" ref="U352" si="1383">SUM(U353)</f>
        <v>0</v>
      </c>
      <c r="V352" s="410">
        <f t="shared" si="1220"/>
        <v>0</v>
      </c>
      <c r="W352" s="412">
        <f t="shared" ref="W352" si="1384">SUM(W353)</f>
        <v>0</v>
      </c>
      <c r="X352" s="412">
        <f t="shared" ref="X352" si="1385">SUM(X353)</f>
        <v>0</v>
      </c>
      <c r="Y352" s="410">
        <f t="shared" si="1221"/>
        <v>0</v>
      </c>
      <c r="Z352" s="412">
        <f t="shared" ref="Z352" si="1386">SUM(Z353)</f>
        <v>0</v>
      </c>
      <c r="AA352" s="412">
        <f t="shared" ref="AA352" si="1387">SUM(AA353)</f>
        <v>0</v>
      </c>
      <c r="AB352" s="262">
        <f t="shared" si="1222"/>
        <v>0</v>
      </c>
      <c r="AC352" s="410">
        <f t="shared" si="1223"/>
        <v>0</v>
      </c>
      <c r="AD352" s="412">
        <f t="shared" ref="AD352:AE352" si="1388">SUM(AD353)</f>
        <v>0</v>
      </c>
      <c r="AE352" s="412">
        <f t="shared" si="1388"/>
        <v>0</v>
      </c>
      <c r="AF352" s="262">
        <f t="shared" si="1224"/>
        <v>0</v>
      </c>
      <c r="AG352" s="410">
        <f t="shared" si="1225"/>
        <v>0</v>
      </c>
      <c r="AH352" s="412">
        <f t="shared" ref="AH352" si="1389">SUM(AH353)</f>
        <v>0</v>
      </c>
      <c r="AI352" s="412">
        <f t="shared" ref="AI352" si="1390">SUM(AI353)</f>
        <v>0</v>
      </c>
      <c r="AJ352" s="262">
        <f t="shared" si="1226"/>
        <v>0</v>
      </c>
      <c r="AK352" s="410">
        <f t="shared" si="1227"/>
        <v>0</v>
      </c>
      <c r="AL352" s="412">
        <f t="shared" ref="AL352" si="1391">SUM(AL353)</f>
        <v>0</v>
      </c>
      <c r="AM352" s="412">
        <f t="shared" ref="AM352" si="1392">SUM(AM353)</f>
        <v>0</v>
      </c>
      <c r="AN352" s="410">
        <f t="shared" si="1228"/>
        <v>0</v>
      </c>
      <c r="AO352" s="412">
        <f t="shared" ref="AO352" si="1393">SUM(AO353)</f>
        <v>0</v>
      </c>
      <c r="AP352" s="412">
        <f t="shared" ref="AP352" si="1394">SUM(AP353)</f>
        <v>0</v>
      </c>
      <c r="AQ352" s="410">
        <f t="shared" si="1229"/>
        <v>0</v>
      </c>
      <c r="AR352" s="412">
        <f t="shared" ref="AR352" si="1395">SUM(AR353)</f>
        <v>0</v>
      </c>
      <c r="AS352" s="412">
        <f t="shared" ref="AS352" si="1396">SUM(AS353)</f>
        <v>0</v>
      </c>
      <c r="AT352" s="262">
        <f t="shared" si="1230"/>
        <v>0</v>
      </c>
      <c r="AU352" s="410">
        <f t="shared" si="1231"/>
        <v>0</v>
      </c>
      <c r="AV352" s="412">
        <f t="shared" ref="AV352" si="1397">SUM(AV353)</f>
        <v>0</v>
      </c>
      <c r="AW352" s="412">
        <f t="shared" ref="AW352" si="1398">SUM(AW353)</f>
        <v>0</v>
      </c>
      <c r="AX352" s="410">
        <f t="shared" si="1210"/>
        <v>0</v>
      </c>
      <c r="AY352" s="412">
        <f t="shared" ref="AY352" si="1399">SUM(AY353)</f>
        <v>0</v>
      </c>
      <c r="AZ352" s="412">
        <f t="shared" ref="AZ352" si="1400">SUM(AZ353)</f>
        <v>0</v>
      </c>
      <c r="BA352" s="262">
        <f t="shared" si="1232"/>
        <v>0</v>
      </c>
      <c r="BB352" s="410">
        <f t="shared" si="1233"/>
        <v>0</v>
      </c>
      <c r="BC352" s="412">
        <f t="shared" ref="BC352" si="1401">SUM(BC353)</f>
        <v>0</v>
      </c>
      <c r="BD352" s="412">
        <f t="shared" ref="BD352" si="1402">SUM(BD353)</f>
        <v>0</v>
      </c>
    </row>
    <row r="353" spans="1:56" ht="16.5" hidden="1" customHeight="1" outlineLevel="1">
      <c r="A353" s="183"/>
      <c r="B353" s="25"/>
      <c r="C353" s="184"/>
      <c r="D353" s="28" t="s">
        <v>589</v>
      </c>
      <c r="E353" s="48" t="s">
        <v>44</v>
      </c>
      <c r="F353" s="49"/>
      <c r="G353" s="185"/>
      <c r="H353" s="260">
        <f t="shared" si="1215"/>
        <v>0</v>
      </c>
      <c r="I353" s="424">
        <f t="shared" si="1234"/>
        <v>0</v>
      </c>
      <c r="J353" s="263">
        <v>0</v>
      </c>
      <c r="K353" s="263">
        <v>0</v>
      </c>
      <c r="L353" s="262">
        <f t="shared" si="1216"/>
        <v>0</v>
      </c>
      <c r="M353" s="410">
        <f t="shared" si="1217"/>
        <v>0</v>
      </c>
      <c r="N353" s="415">
        <v>0</v>
      </c>
      <c r="O353" s="415">
        <v>0</v>
      </c>
      <c r="P353" s="410">
        <f t="shared" si="1218"/>
        <v>0</v>
      </c>
      <c r="Q353" s="415">
        <v>0</v>
      </c>
      <c r="R353" s="415">
        <v>0</v>
      </c>
      <c r="S353" s="410">
        <f t="shared" si="1219"/>
        <v>0</v>
      </c>
      <c r="T353" s="415">
        <v>0</v>
      </c>
      <c r="U353" s="415">
        <v>0</v>
      </c>
      <c r="V353" s="410">
        <f t="shared" si="1220"/>
        <v>0</v>
      </c>
      <c r="W353" s="415">
        <v>0</v>
      </c>
      <c r="X353" s="415">
        <v>0</v>
      </c>
      <c r="Y353" s="410">
        <f t="shared" si="1221"/>
        <v>0</v>
      </c>
      <c r="Z353" s="415">
        <v>0</v>
      </c>
      <c r="AA353" s="415">
        <v>0</v>
      </c>
      <c r="AB353" s="262">
        <f t="shared" si="1222"/>
        <v>0</v>
      </c>
      <c r="AC353" s="410">
        <f t="shared" si="1223"/>
        <v>0</v>
      </c>
      <c r="AD353" s="415">
        <v>0</v>
      </c>
      <c r="AE353" s="415">
        <v>0</v>
      </c>
      <c r="AF353" s="262">
        <f t="shared" si="1224"/>
        <v>0</v>
      </c>
      <c r="AG353" s="410">
        <f t="shared" si="1225"/>
        <v>0</v>
      </c>
      <c r="AH353" s="415">
        <v>0</v>
      </c>
      <c r="AI353" s="415">
        <v>0</v>
      </c>
      <c r="AJ353" s="262">
        <f t="shared" si="1226"/>
        <v>0</v>
      </c>
      <c r="AK353" s="410">
        <f t="shared" si="1227"/>
        <v>0</v>
      </c>
      <c r="AL353" s="415">
        <v>0</v>
      </c>
      <c r="AM353" s="415">
        <v>0</v>
      </c>
      <c r="AN353" s="410">
        <f t="shared" si="1228"/>
        <v>0</v>
      </c>
      <c r="AO353" s="415">
        <v>0</v>
      </c>
      <c r="AP353" s="415">
        <v>0</v>
      </c>
      <c r="AQ353" s="410">
        <f t="shared" si="1229"/>
        <v>0</v>
      </c>
      <c r="AR353" s="415">
        <v>0</v>
      </c>
      <c r="AS353" s="415">
        <v>0</v>
      </c>
      <c r="AT353" s="262">
        <f t="shared" si="1230"/>
        <v>0</v>
      </c>
      <c r="AU353" s="410">
        <f t="shared" si="1231"/>
        <v>0</v>
      </c>
      <c r="AV353" s="415">
        <v>0</v>
      </c>
      <c r="AW353" s="415">
        <v>0</v>
      </c>
      <c r="AX353" s="410">
        <f t="shared" si="1210"/>
        <v>0</v>
      </c>
      <c r="AY353" s="415">
        <v>0</v>
      </c>
      <c r="AZ353" s="415">
        <v>0</v>
      </c>
      <c r="BA353" s="262">
        <f t="shared" si="1232"/>
        <v>0</v>
      </c>
      <c r="BB353" s="410">
        <f t="shared" si="1233"/>
        <v>0</v>
      </c>
      <c r="BC353" s="415">
        <v>0</v>
      </c>
      <c r="BD353" s="415">
        <v>0</v>
      </c>
    </row>
    <row r="354" spans="1:56" s="182" customFormat="1" ht="16.5" collapsed="1">
      <c r="A354" s="177"/>
      <c r="B354" s="24" t="s">
        <v>136</v>
      </c>
      <c r="C354" s="16" t="s">
        <v>198</v>
      </c>
      <c r="D354" s="19"/>
      <c r="E354" s="189"/>
      <c r="F354" s="190"/>
      <c r="G354" s="189"/>
      <c r="H354" s="260">
        <f t="shared" si="1215"/>
        <v>0</v>
      </c>
      <c r="I354" s="424">
        <f t="shared" si="1234"/>
        <v>0</v>
      </c>
      <c r="J354" s="264">
        <f>SUM(J355)</f>
        <v>0</v>
      </c>
      <c r="K354" s="264">
        <f>SUM(K355)</f>
        <v>0</v>
      </c>
      <c r="L354" s="262">
        <f t="shared" si="1216"/>
        <v>0</v>
      </c>
      <c r="M354" s="410">
        <f t="shared" si="1217"/>
        <v>0</v>
      </c>
      <c r="N354" s="412">
        <f t="shared" ref="N354:O354" si="1403">SUM(N355)</f>
        <v>0</v>
      </c>
      <c r="O354" s="412">
        <f t="shared" si="1403"/>
        <v>0</v>
      </c>
      <c r="P354" s="410">
        <f t="shared" si="1218"/>
        <v>0</v>
      </c>
      <c r="Q354" s="412">
        <f t="shared" ref="Q354" si="1404">SUM(Q355)</f>
        <v>0</v>
      </c>
      <c r="R354" s="412">
        <f t="shared" ref="R354" si="1405">SUM(R355)</f>
        <v>0</v>
      </c>
      <c r="S354" s="410">
        <f t="shared" si="1219"/>
        <v>0</v>
      </c>
      <c r="T354" s="412">
        <f t="shared" ref="T354" si="1406">SUM(T355)</f>
        <v>0</v>
      </c>
      <c r="U354" s="412">
        <f t="shared" ref="U354" si="1407">SUM(U355)</f>
        <v>0</v>
      </c>
      <c r="V354" s="410">
        <f t="shared" si="1220"/>
        <v>0</v>
      </c>
      <c r="W354" s="412">
        <f t="shared" ref="W354" si="1408">SUM(W355)</f>
        <v>0</v>
      </c>
      <c r="X354" s="412">
        <f t="shared" ref="X354" si="1409">SUM(X355)</f>
        <v>0</v>
      </c>
      <c r="Y354" s="410">
        <f t="shared" si="1221"/>
        <v>0</v>
      </c>
      <c r="Z354" s="412">
        <f t="shared" ref="Z354" si="1410">SUM(Z355)</f>
        <v>0</v>
      </c>
      <c r="AA354" s="412">
        <f t="shared" ref="AA354" si="1411">SUM(AA355)</f>
        <v>0</v>
      </c>
      <c r="AB354" s="262">
        <f t="shared" si="1222"/>
        <v>0</v>
      </c>
      <c r="AC354" s="410">
        <f t="shared" si="1223"/>
        <v>0</v>
      </c>
      <c r="AD354" s="412">
        <f t="shared" ref="AD354:AE354" si="1412">SUM(AD355)</f>
        <v>0</v>
      </c>
      <c r="AE354" s="412">
        <f t="shared" si="1412"/>
        <v>0</v>
      </c>
      <c r="AF354" s="262">
        <f t="shared" si="1224"/>
        <v>0</v>
      </c>
      <c r="AG354" s="410">
        <f t="shared" si="1225"/>
        <v>0</v>
      </c>
      <c r="AH354" s="412">
        <f t="shared" ref="AH354" si="1413">SUM(AH355)</f>
        <v>0</v>
      </c>
      <c r="AI354" s="412">
        <f t="shared" ref="AI354" si="1414">SUM(AI355)</f>
        <v>0</v>
      </c>
      <c r="AJ354" s="262">
        <f t="shared" si="1226"/>
        <v>0</v>
      </c>
      <c r="AK354" s="410">
        <f t="shared" si="1227"/>
        <v>0</v>
      </c>
      <c r="AL354" s="412">
        <f t="shared" ref="AL354" si="1415">SUM(AL355)</f>
        <v>0</v>
      </c>
      <c r="AM354" s="412">
        <f t="shared" ref="AM354" si="1416">SUM(AM355)</f>
        <v>0</v>
      </c>
      <c r="AN354" s="410">
        <f t="shared" si="1228"/>
        <v>0</v>
      </c>
      <c r="AO354" s="412">
        <f t="shared" ref="AO354" si="1417">SUM(AO355)</f>
        <v>0</v>
      </c>
      <c r="AP354" s="412">
        <f t="shared" ref="AP354" si="1418">SUM(AP355)</f>
        <v>0</v>
      </c>
      <c r="AQ354" s="410">
        <f t="shared" si="1229"/>
        <v>0</v>
      </c>
      <c r="AR354" s="412">
        <f t="shared" ref="AR354" si="1419">SUM(AR355)</f>
        <v>0</v>
      </c>
      <c r="AS354" s="412">
        <f t="shared" ref="AS354" si="1420">SUM(AS355)</f>
        <v>0</v>
      </c>
      <c r="AT354" s="262">
        <f t="shared" si="1230"/>
        <v>0</v>
      </c>
      <c r="AU354" s="410">
        <f t="shared" si="1231"/>
        <v>0</v>
      </c>
      <c r="AV354" s="412">
        <f t="shared" ref="AV354" si="1421">SUM(AV355)</f>
        <v>0</v>
      </c>
      <c r="AW354" s="412">
        <f t="shared" ref="AW354" si="1422">SUM(AW355)</f>
        <v>0</v>
      </c>
      <c r="AX354" s="410">
        <f t="shared" si="1210"/>
        <v>0</v>
      </c>
      <c r="AY354" s="412">
        <f t="shared" ref="AY354" si="1423">SUM(AY355)</f>
        <v>0</v>
      </c>
      <c r="AZ354" s="412">
        <f t="shared" ref="AZ354" si="1424">SUM(AZ355)</f>
        <v>0</v>
      </c>
      <c r="BA354" s="262">
        <f t="shared" si="1232"/>
        <v>0</v>
      </c>
      <c r="BB354" s="410">
        <f t="shared" si="1233"/>
        <v>0</v>
      </c>
      <c r="BC354" s="412">
        <f t="shared" ref="BC354" si="1425">SUM(BC355)</f>
        <v>0</v>
      </c>
      <c r="BD354" s="412">
        <f t="shared" ref="BD354" si="1426">SUM(BD355)</f>
        <v>0</v>
      </c>
    </row>
    <row r="355" spans="1:56" ht="16.5" hidden="1" outlineLevel="1">
      <c r="A355" s="183"/>
      <c r="B355" s="28"/>
      <c r="C355" s="185"/>
      <c r="D355" s="28" t="s">
        <v>136</v>
      </c>
      <c r="E355" s="48" t="s">
        <v>198</v>
      </c>
      <c r="F355" s="49"/>
      <c r="G355" s="185"/>
      <c r="H355" s="260">
        <f t="shared" si="1215"/>
        <v>0</v>
      </c>
      <c r="I355" s="424">
        <f t="shared" si="1234"/>
        <v>0</v>
      </c>
      <c r="J355" s="263"/>
      <c r="K355" s="263"/>
      <c r="L355" s="262">
        <f t="shared" si="1216"/>
        <v>0</v>
      </c>
      <c r="M355" s="410">
        <f t="shared" si="1217"/>
        <v>0</v>
      </c>
      <c r="N355" s="263"/>
      <c r="O355" s="263"/>
      <c r="P355" s="410">
        <f t="shared" si="1218"/>
        <v>0</v>
      </c>
      <c r="Q355" s="263"/>
      <c r="R355" s="263"/>
      <c r="S355" s="410">
        <f t="shared" si="1219"/>
        <v>0</v>
      </c>
      <c r="T355" s="263"/>
      <c r="U355" s="263"/>
      <c r="V355" s="410">
        <f t="shared" si="1220"/>
        <v>0</v>
      </c>
      <c r="W355" s="263"/>
      <c r="X355" s="263"/>
      <c r="Y355" s="410">
        <f t="shared" si="1221"/>
        <v>0</v>
      </c>
      <c r="Z355" s="263"/>
      <c r="AA355" s="263"/>
      <c r="AB355" s="262">
        <f t="shared" si="1222"/>
        <v>0</v>
      </c>
      <c r="AC355" s="410">
        <f t="shared" si="1223"/>
        <v>0</v>
      </c>
      <c r="AD355" s="263"/>
      <c r="AE355" s="263"/>
      <c r="AF355" s="262">
        <f t="shared" si="1224"/>
        <v>0</v>
      </c>
      <c r="AG355" s="410">
        <f t="shared" si="1225"/>
        <v>0</v>
      </c>
      <c r="AH355" s="263"/>
      <c r="AI355" s="263"/>
      <c r="AJ355" s="262">
        <f t="shared" si="1226"/>
        <v>0</v>
      </c>
      <c r="AK355" s="410">
        <f t="shared" si="1227"/>
        <v>0</v>
      </c>
      <c r="AL355" s="263"/>
      <c r="AM355" s="263"/>
      <c r="AN355" s="410">
        <f t="shared" si="1228"/>
        <v>0</v>
      </c>
      <c r="AO355" s="263"/>
      <c r="AP355" s="263"/>
      <c r="AQ355" s="410">
        <f t="shared" si="1229"/>
        <v>0</v>
      </c>
      <c r="AR355" s="263"/>
      <c r="AS355" s="263"/>
      <c r="AT355" s="262">
        <f t="shared" si="1230"/>
        <v>0</v>
      </c>
      <c r="AU355" s="410">
        <f t="shared" si="1231"/>
        <v>0</v>
      </c>
      <c r="AV355" s="263"/>
      <c r="AW355" s="263"/>
      <c r="AX355" s="410">
        <f t="shared" si="1210"/>
        <v>0</v>
      </c>
      <c r="AY355" s="263"/>
      <c r="AZ355" s="263"/>
      <c r="BA355" s="262">
        <f t="shared" si="1232"/>
        <v>0</v>
      </c>
      <c r="BB355" s="410">
        <f t="shared" si="1233"/>
        <v>0</v>
      </c>
      <c r="BC355" s="263"/>
      <c r="BD355" s="263"/>
    </row>
    <row r="356" spans="1:56" s="182" customFormat="1" ht="16.5">
      <c r="A356" s="177"/>
      <c r="B356" s="24" t="s">
        <v>590</v>
      </c>
      <c r="C356" s="16" t="s">
        <v>12</v>
      </c>
      <c r="D356" s="19"/>
      <c r="E356" s="189"/>
      <c r="F356" s="190"/>
      <c r="G356" s="189"/>
      <c r="H356" s="260">
        <f t="shared" si="1215"/>
        <v>42000</v>
      </c>
      <c r="I356" s="424">
        <f t="shared" si="1234"/>
        <v>0</v>
      </c>
      <c r="J356" s="264">
        <f>SUM(J357:J358)</f>
        <v>0</v>
      </c>
      <c r="K356" s="264">
        <f>SUM(K357:K358)</f>
        <v>0</v>
      </c>
      <c r="L356" s="262">
        <f t="shared" si="1216"/>
        <v>0</v>
      </c>
      <c r="M356" s="410">
        <f t="shared" si="1217"/>
        <v>0</v>
      </c>
      <c r="N356" s="412">
        <f t="shared" ref="N356:O356" si="1427">SUM(N357:N358)</f>
        <v>0</v>
      </c>
      <c r="O356" s="412">
        <f t="shared" si="1427"/>
        <v>0</v>
      </c>
      <c r="P356" s="410">
        <f t="shared" si="1218"/>
        <v>0</v>
      </c>
      <c r="Q356" s="412">
        <f t="shared" ref="Q356" si="1428">SUM(Q357:Q358)</f>
        <v>0</v>
      </c>
      <c r="R356" s="412">
        <f t="shared" ref="R356" si="1429">SUM(R357:R358)</f>
        <v>0</v>
      </c>
      <c r="S356" s="410">
        <f t="shared" si="1219"/>
        <v>0</v>
      </c>
      <c r="T356" s="412">
        <f t="shared" ref="T356" si="1430">SUM(T357:T358)</f>
        <v>0</v>
      </c>
      <c r="U356" s="412">
        <f t="shared" ref="U356" si="1431">SUM(U357:U358)</f>
        <v>0</v>
      </c>
      <c r="V356" s="410">
        <f t="shared" si="1220"/>
        <v>0</v>
      </c>
      <c r="W356" s="412">
        <f t="shared" ref="W356" si="1432">SUM(W357:W358)</f>
        <v>0</v>
      </c>
      <c r="X356" s="412">
        <f t="shared" ref="X356" si="1433">SUM(X357:X358)</f>
        <v>0</v>
      </c>
      <c r="Y356" s="410">
        <f t="shared" si="1221"/>
        <v>0</v>
      </c>
      <c r="Z356" s="412">
        <f t="shared" ref="Z356" si="1434">SUM(Z357:Z358)</f>
        <v>0</v>
      </c>
      <c r="AA356" s="412">
        <f t="shared" ref="AA356" si="1435">SUM(AA357:AA358)</f>
        <v>0</v>
      </c>
      <c r="AB356" s="262">
        <f t="shared" si="1222"/>
        <v>0</v>
      </c>
      <c r="AC356" s="410">
        <f t="shared" si="1223"/>
        <v>0</v>
      </c>
      <c r="AD356" s="412">
        <f t="shared" ref="AD356:AE356" si="1436">SUM(AD357:AD358)</f>
        <v>0</v>
      </c>
      <c r="AE356" s="412">
        <f t="shared" si="1436"/>
        <v>0</v>
      </c>
      <c r="AF356" s="262">
        <f t="shared" si="1224"/>
        <v>0</v>
      </c>
      <c r="AG356" s="410">
        <f t="shared" si="1225"/>
        <v>0</v>
      </c>
      <c r="AH356" s="412">
        <f t="shared" ref="AH356" si="1437">SUM(AH357:AH358)</f>
        <v>0</v>
      </c>
      <c r="AI356" s="412">
        <f t="shared" ref="AI356" si="1438">SUM(AI357:AI358)</f>
        <v>0</v>
      </c>
      <c r="AJ356" s="262">
        <f t="shared" si="1226"/>
        <v>0</v>
      </c>
      <c r="AK356" s="410">
        <f t="shared" si="1227"/>
        <v>0</v>
      </c>
      <c r="AL356" s="412">
        <f t="shared" ref="AL356" si="1439">SUM(AL357:AL358)</f>
        <v>0</v>
      </c>
      <c r="AM356" s="412">
        <f t="shared" ref="AM356" si="1440">SUM(AM357:AM358)</f>
        <v>0</v>
      </c>
      <c r="AN356" s="410">
        <f t="shared" si="1228"/>
        <v>0</v>
      </c>
      <c r="AO356" s="412">
        <f t="shared" ref="AO356" si="1441">SUM(AO357:AO358)</f>
        <v>0</v>
      </c>
      <c r="AP356" s="412">
        <f t="shared" ref="AP356" si="1442">SUM(AP357:AP358)</f>
        <v>0</v>
      </c>
      <c r="AQ356" s="410">
        <f t="shared" si="1229"/>
        <v>0</v>
      </c>
      <c r="AR356" s="412">
        <f t="shared" ref="AR356" si="1443">SUM(AR357:AR358)</f>
        <v>0</v>
      </c>
      <c r="AS356" s="412">
        <f t="shared" ref="AS356" si="1444">SUM(AS357:AS358)</f>
        <v>0</v>
      </c>
      <c r="AT356" s="262">
        <f t="shared" si="1230"/>
        <v>42000</v>
      </c>
      <c r="AU356" s="410">
        <f t="shared" si="1231"/>
        <v>19000</v>
      </c>
      <c r="AV356" s="412">
        <f t="shared" ref="AV356" si="1445">SUM(AV357:AV358)</f>
        <v>19000</v>
      </c>
      <c r="AW356" s="412">
        <f t="shared" ref="AW356" si="1446">SUM(AW357:AW358)</f>
        <v>0</v>
      </c>
      <c r="AX356" s="410">
        <f t="shared" si="1210"/>
        <v>23000</v>
      </c>
      <c r="AY356" s="412">
        <f t="shared" ref="AY356" si="1447">SUM(AY357:AY358)</f>
        <v>23000</v>
      </c>
      <c r="AZ356" s="412">
        <f t="shared" ref="AZ356" si="1448">SUM(AZ357:AZ358)</f>
        <v>0</v>
      </c>
      <c r="BA356" s="262">
        <f t="shared" si="1232"/>
        <v>0</v>
      </c>
      <c r="BB356" s="410">
        <f t="shared" si="1233"/>
        <v>0</v>
      </c>
      <c r="BC356" s="412">
        <f t="shared" ref="BC356" si="1449">SUM(BC357:BC358)</f>
        <v>0</v>
      </c>
      <c r="BD356" s="412">
        <f t="shared" ref="BD356" si="1450">SUM(BD357:BD358)</f>
        <v>0</v>
      </c>
    </row>
    <row r="357" spans="1:56" ht="16.5" outlineLevel="1">
      <c r="A357" s="183"/>
      <c r="B357" s="25"/>
      <c r="C357" s="184"/>
      <c r="D357" s="28" t="s">
        <v>591</v>
      </c>
      <c r="E357" s="48" t="s">
        <v>200</v>
      </c>
      <c r="F357" s="49"/>
      <c r="G357" s="185"/>
      <c r="H357" s="260">
        <f t="shared" si="1215"/>
        <v>42000</v>
      </c>
      <c r="I357" s="424">
        <f t="shared" si="1234"/>
        <v>0</v>
      </c>
      <c r="J357" s="263"/>
      <c r="K357" s="263"/>
      <c r="L357" s="262">
        <f t="shared" si="1216"/>
        <v>0</v>
      </c>
      <c r="M357" s="410">
        <f t="shared" si="1217"/>
        <v>0</v>
      </c>
      <c r="N357" s="263"/>
      <c r="O357" s="263"/>
      <c r="P357" s="410">
        <f t="shared" si="1218"/>
        <v>0</v>
      </c>
      <c r="Q357" s="263"/>
      <c r="R357" s="263"/>
      <c r="S357" s="410">
        <f t="shared" si="1219"/>
        <v>0</v>
      </c>
      <c r="T357" s="263"/>
      <c r="U357" s="263"/>
      <c r="V357" s="410">
        <f t="shared" si="1220"/>
        <v>0</v>
      </c>
      <c r="W357" s="263"/>
      <c r="X357" s="263"/>
      <c r="Y357" s="410">
        <f t="shared" si="1221"/>
        <v>0</v>
      </c>
      <c r="Z357" s="263"/>
      <c r="AA357" s="263"/>
      <c r="AB357" s="262">
        <f t="shared" si="1222"/>
        <v>0</v>
      </c>
      <c r="AC357" s="410">
        <f t="shared" si="1223"/>
        <v>0</v>
      </c>
      <c r="AD357" s="263"/>
      <c r="AE357" s="263"/>
      <c r="AF357" s="262">
        <f t="shared" si="1224"/>
        <v>0</v>
      </c>
      <c r="AG357" s="410">
        <f t="shared" si="1225"/>
        <v>0</v>
      </c>
      <c r="AH357" s="263"/>
      <c r="AI357" s="263"/>
      <c r="AJ357" s="262">
        <f t="shared" si="1226"/>
        <v>0</v>
      </c>
      <c r="AK357" s="410">
        <f t="shared" si="1227"/>
        <v>0</v>
      </c>
      <c r="AL357" s="263"/>
      <c r="AM357" s="263"/>
      <c r="AN357" s="410">
        <f t="shared" si="1228"/>
        <v>0</v>
      </c>
      <c r="AO357" s="263"/>
      <c r="AP357" s="263"/>
      <c r="AQ357" s="410">
        <f t="shared" si="1229"/>
        <v>0</v>
      </c>
      <c r="AR357" s="263"/>
      <c r="AS357" s="263"/>
      <c r="AT357" s="262">
        <f t="shared" si="1230"/>
        <v>42000</v>
      </c>
      <c r="AU357" s="410">
        <f t="shared" si="1231"/>
        <v>19000</v>
      </c>
      <c r="AV357" s="263">
        <v>19000</v>
      </c>
      <c r="AW357" s="263"/>
      <c r="AX357" s="410">
        <f t="shared" si="1210"/>
        <v>23000</v>
      </c>
      <c r="AY357" s="263">
        <v>23000</v>
      </c>
      <c r="AZ357" s="263"/>
      <c r="BA357" s="262">
        <f t="shared" si="1232"/>
        <v>0</v>
      </c>
      <c r="BB357" s="410">
        <f t="shared" si="1233"/>
        <v>0</v>
      </c>
      <c r="BC357" s="263"/>
      <c r="BD357" s="263"/>
    </row>
    <row r="358" spans="1:56" ht="16.5" outlineLevel="1">
      <c r="A358" s="183"/>
      <c r="B358" s="26"/>
      <c r="D358" s="28" t="s">
        <v>592</v>
      </c>
      <c r="E358" s="48" t="s">
        <v>177</v>
      </c>
      <c r="F358" s="49"/>
      <c r="G358" s="185"/>
      <c r="H358" s="260">
        <f t="shared" si="1215"/>
        <v>0</v>
      </c>
      <c r="I358" s="424">
        <f t="shared" si="1234"/>
        <v>0</v>
      </c>
      <c r="J358" s="265">
        <f>SUM(J359:J360)</f>
        <v>0</v>
      </c>
      <c r="K358" s="265">
        <f>SUM(K359:K360)</f>
        <v>0</v>
      </c>
      <c r="L358" s="262">
        <f t="shared" si="1216"/>
        <v>0</v>
      </c>
      <c r="M358" s="410">
        <f t="shared" si="1217"/>
        <v>0</v>
      </c>
      <c r="N358" s="415">
        <f t="shared" ref="N358:O358" si="1451">SUM(N359:N360)</f>
        <v>0</v>
      </c>
      <c r="O358" s="415">
        <f t="shared" si="1451"/>
        <v>0</v>
      </c>
      <c r="P358" s="410">
        <f t="shared" si="1218"/>
        <v>0</v>
      </c>
      <c r="Q358" s="415">
        <f t="shared" ref="Q358" si="1452">SUM(Q359:Q360)</f>
        <v>0</v>
      </c>
      <c r="R358" s="415">
        <f t="shared" ref="R358" si="1453">SUM(R359:R360)</f>
        <v>0</v>
      </c>
      <c r="S358" s="410">
        <f t="shared" si="1219"/>
        <v>0</v>
      </c>
      <c r="T358" s="415">
        <f t="shared" ref="T358" si="1454">SUM(T359:T360)</f>
        <v>0</v>
      </c>
      <c r="U358" s="415">
        <f t="shared" ref="U358" si="1455">SUM(U359:U360)</f>
        <v>0</v>
      </c>
      <c r="V358" s="410">
        <f t="shared" si="1220"/>
        <v>0</v>
      </c>
      <c r="W358" s="415">
        <f t="shared" ref="W358" si="1456">SUM(W359:W360)</f>
        <v>0</v>
      </c>
      <c r="X358" s="415">
        <f t="shared" ref="X358" si="1457">SUM(X359:X360)</f>
        <v>0</v>
      </c>
      <c r="Y358" s="410">
        <f t="shared" si="1221"/>
        <v>0</v>
      </c>
      <c r="Z358" s="415">
        <f t="shared" ref="Z358" si="1458">SUM(Z359:Z360)</f>
        <v>0</v>
      </c>
      <c r="AA358" s="415">
        <f t="shared" ref="AA358" si="1459">SUM(AA359:AA360)</f>
        <v>0</v>
      </c>
      <c r="AB358" s="262">
        <f t="shared" si="1222"/>
        <v>0</v>
      </c>
      <c r="AC358" s="410">
        <f t="shared" si="1223"/>
        <v>0</v>
      </c>
      <c r="AD358" s="415">
        <f t="shared" ref="AD358:AE358" si="1460">SUM(AD359:AD360)</f>
        <v>0</v>
      </c>
      <c r="AE358" s="415">
        <f t="shared" si="1460"/>
        <v>0</v>
      </c>
      <c r="AF358" s="262">
        <f t="shared" si="1224"/>
        <v>0</v>
      </c>
      <c r="AG358" s="410">
        <f t="shared" si="1225"/>
        <v>0</v>
      </c>
      <c r="AH358" s="415">
        <f t="shared" ref="AH358" si="1461">SUM(AH359:AH360)</f>
        <v>0</v>
      </c>
      <c r="AI358" s="415">
        <f t="shared" ref="AI358" si="1462">SUM(AI359:AI360)</f>
        <v>0</v>
      </c>
      <c r="AJ358" s="262">
        <f t="shared" si="1226"/>
        <v>0</v>
      </c>
      <c r="AK358" s="410">
        <f t="shared" si="1227"/>
        <v>0</v>
      </c>
      <c r="AL358" s="415">
        <f t="shared" ref="AL358" si="1463">SUM(AL359:AL360)</f>
        <v>0</v>
      </c>
      <c r="AM358" s="415">
        <f t="shared" ref="AM358" si="1464">SUM(AM359:AM360)</f>
        <v>0</v>
      </c>
      <c r="AN358" s="410">
        <f t="shared" si="1228"/>
        <v>0</v>
      </c>
      <c r="AO358" s="415">
        <f t="shared" ref="AO358" si="1465">SUM(AO359:AO360)</f>
        <v>0</v>
      </c>
      <c r="AP358" s="415">
        <f t="shared" ref="AP358" si="1466">SUM(AP359:AP360)</f>
        <v>0</v>
      </c>
      <c r="AQ358" s="410">
        <f t="shared" si="1229"/>
        <v>0</v>
      </c>
      <c r="AR358" s="415">
        <f t="shared" ref="AR358" si="1467">SUM(AR359:AR360)</f>
        <v>0</v>
      </c>
      <c r="AS358" s="415">
        <f t="shared" ref="AS358" si="1468">SUM(AS359:AS360)</f>
        <v>0</v>
      </c>
      <c r="AT358" s="262">
        <f t="shared" si="1230"/>
        <v>0</v>
      </c>
      <c r="AU358" s="410">
        <f t="shared" si="1231"/>
        <v>0</v>
      </c>
      <c r="AV358" s="415">
        <f t="shared" ref="AV358" si="1469">SUM(AV359:AV360)</f>
        <v>0</v>
      </c>
      <c r="AW358" s="415">
        <f t="shared" ref="AW358" si="1470">SUM(AW359:AW360)</f>
        <v>0</v>
      </c>
      <c r="AX358" s="410">
        <f t="shared" si="1210"/>
        <v>0</v>
      </c>
      <c r="AY358" s="415">
        <f t="shared" ref="AY358" si="1471">SUM(AY359:AY360)</f>
        <v>0</v>
      </c>
      <c r="AZ358" s="415">
        <f t="shared" ref="AZ358" si="1472">SUM(AZ359:AZ360)</f>
        <v>0</v>
      </c>
      <c r="BA358" s="262">
        <f t="shared" si="1232"/>
        <v>0</v>
      </c>
      <c r="BB358" s="410">
        <f t="shared" si="1233"/>
        <v>0</v>
      </c>
      <c r="BC358" s="415">
        <f t="shared" ref="BC358" si="1473">SUM(BC359:BC360)</f>
        <v>0</v>
      </c>
      <c r="BD358" s="415">
        <f t="shared" ref="BD358" si="1474">SUM(BD359:BD360)</f>
        <v>0</v>
      </c>
    </row>
    <row r="359" spans="1:56" ht="16.5" outlineLevel="2">
      <c r="A359" s="183"/>
      <c r="B359" s="26"/>
      <c r="D359" s="25"/>
      <c r="E359" s="184"/>
      <c r="F359" s="28" t="s">
        <v>593</v>
      </c>
      <c r="G359" s="48" t="s">
        <v>201</v>
      </c>
      <c r="H359" s="260">
        <f t="shared" si="1215"/>
        <v>0</v>
      </c>
      <c r="I359" s="424">
        <f t="shared" si="1234"/>
        <v>0</v>
      </c>
      <c r="J359" s="263"/>
      <c r="K359" s="263"/>
      <c r="L359" s="262">
        <f t="shared" si="1216"/>
        <v>0</v>
      </c>
      <c r="M359" s="410">
        <f t="shared" si="1217"/>
        <v>0</v>
      </c>
      <c r="N359" s="263"/>
      <c r="O359" s="263"/>
      <c r="P359" s="410">
        <f t="shared" si="1218"/>
        <v>0</v>
      </c>
      <c r="Q359" s="263"/>
      <c r="R359" s="263"/>
      <c r="S359" s="410">
        <f t="shared" si="1219"/>
        <v>0</v>
      </c>
      <c r="T359" s="263"/>
      <c r="U359" s="263"/>
      <c r="V359" s="410">
        <f t="shared" si="1220"/>
        <v>0</v>
      </c>
      <c r="W359" s="263"/>
      <c r="X359" s="263"/>
      <c r="Y359" s="410">
        <f t="shared" si="1221"/>
        <v>0</v>
      </c>
      <c r="Z359" s="263"/>
      <c r="AA359" s="263"/>
      <c r="AB359" s="262">
        <f t="shared" si="1222"/>
        <v>0</v>
      </c>
      <c r="AC359" s="410">
        <f t="shared" si="1223"/>
        <v>0</v>
      </c>
      <c r="AD359" s="263"/>
      <c r="AE359" s="263"/>
      <c r="AF359" s="262">
        <f t="shared" si="1224"/>
        <v>0</v>
      </c>
      <c r="AG359" s="410">
        <f t="shared" si="1225"/>
        <v>0</v>
      </c>
      <c r="AH359" s="263"/>
      <c r="AI359" s="263"/>
      <c r="AJ359" s="262">
        <f t="shared" si="1226"/>
        <v>0</v>
      </c>
      <c r="AK359" s="410">
        <f t="shared" si="1227"/>
        <v>0</v>
      </c>
      <c r="AL359" s="263"/>
      <c r="AM359" s="263"/>
      <c r="AN359" s="410">
        <f t="shared" si="1228"/>
        <v>0</v>
      </c>
      <c r="AO359" s="263"/>
      <c r="AP359" s="263"/>
      <c r="AQ359" s="410">
        <f t="shared" si="1229"/>
        <v>0</v>
      </c>
      <c r="AR359" s="263"/>
      <c r="AS359" s="263"/>
      <c r="AT359" s="262">
        <f t="shared" si="1230"/>
        <v>0</v>
      </c>
      <c r="AU359" s="410">
        <f t="shared" si="1231"/>
        <v>0</v>
      </c>
      <c r="AV359" s="263"/>
      <c r="AW359" s="263"/>
      <c r="AX359" s="410">
        <f t="shared" si="1210"/>
        <v>0</v>
      </c>
      <c r="AY359" s="263"/>
      <c r="AZ359" s="263"/>
      <c r="BA359" s="262">
        <f t="shared" si="1232"/>
        <v>0</v>
      </c>
      <c r="BB359" s="410">
        <f t="shared" si="1233"/>
        <v>0</v>
      </c>
      <c r="BC359" s="263"/>
      <c r="BD359" s="263"/>
    </row>
    <row r="360" spans="1:56" ht="16.5" outlineLevel="2">
      <c r="A360" s="183"/>
      <c r="B360" s="24"/>
      <c r="C360" s="193"/>
      <c r="D360" s="24"/>
      <c r="E360" s="193"/>
      <c r="F360" s="28" t="s">
        <v>592</v>
      </c>
      <c r="G360" s="48" t="s">
        <v>202</v>
      </c>
      <c r="H360" s="260">
        <f t="shared" si="1215"/>
        <v>0</v>
      </c>
      <c r="I360" s="424">
        <f t="shared" si="1234"/>
        <v>0</v>
      </c>
      <c r="J360" s="263"/>
      <c r="K360" s="263"/>
      <c r="L360" s="262">
        <f t="shared" si="1216"/>
        <v>0</v>
      </c>
      <c r="M360" s="410">
        <f t="shared" si="1217"/>
        <v>0</v>
      </c>
      <c r="N360" s="263"/>
      <c r="O360" s="263"/>
      <c r="P360" s="410">
        <f t="shared" si="1218"/>
        <v>0</v>
      </c>
      <c r="Q360" s="263"/>
      <c r="R360" s="263"/>
      <c r="S360" s="410">
        <f t="shared" si="1219"/>
        <v>0</v>
      </c>
      <c r="T360" s="263"/>
      <c r="U360" s="263"/>
      <c r="V360" s="410">
        <f t="shared" si="1220"/>
        <v>0</v>
      </c>
      <c r="W360" s="263"/>
      <c r="X360" s="263"/>
      <c r="Y360" s="410">
        <f t="shared" si="1221"/>
        <v>0</v>
      </c>
      <c r="Z360" s="263"/>
      <c r="AA360" s="263"/>
      <c r="AB360" s="262">
        <f t="shared" si="1222"/>
        <v>0</v>
      </c>
      <c r="AC360" s="410">
        <f t="shared" si="1223"/>
        <v>0</v>
      </c>
      <c r="AD360" s="263"/>
      <c r="AE360" s="263"/>
      <c r="AF360" s="262">
        <f t="shared" si="1224"/>
        <v>0</v>
      </c>
      <c r="AG360" s="410">
        <f t="shared" si="1225"/>
        <v>0</v>
      </c>
      <c r="AH360" s="263"/>
      <c r="AI360" s="263"/>
      <c r="AJ360" s="262">
        <f t="shared" si="1226"/>
        <v>0</v>
      </c>
      <c r="AK360" s="410">
        <f t="shared" si="1227"/>
        <v>0</v>
      </c>
      <c r="AL360" s="263"/>
      <c r="AM360" s="263"/>
      <c r="AN360" s="410">
        <f t="shared" si="1228"/>
        <v>0</v>
      </c>
      <c r="AO360" s="263"/>
      <c r="AP360" s="263"/>
      <c r="AQ360" s="410">
        <f t="shared" si="1229"/>
        <v>0</v>
      </c>
      <c r="AR360" s="263"/>
      <c r="AS360" s="263"/>
      <c r="AT360" s="262">
        <f t="shared" si="1230"/>
        <v>0</v>
      </c>
      <c r="AU360" s="410">
        <f t="shared" si="1231"/>
        <v>0</v>
      </c>
      <c r="AV360" s="263"/>
      <c r="AW360" s="263"/>
      <c r="AX360" s="410">
        <f t="shared" si="1210"/>
        <v>0</v>
      </c>
      <c r="AY360" s="263"/>
      <c r="AZ360" s="263"/>
      <c r="BA360" s="262">
        <f t="shared" si="1232"/>
        <v>0</v>
      </c>
      <c r="BB360" s="410">
        <f t="shared" si="1233"/>
        <v>0</v>
      </c>
      <c r="BC360" s="263"/>
      <c r="BD360" s="263"/>
    </row>
    <row r="361" spans="1:56" s="182" customFormat="1" ht="16.5">
      <c r="A361" s="177"/>
      <c r="B361" s="24" t="s">
        <v>594</v>
      </c>
      <c r="C361" s="16" t="s">
        <v>203</v>
      </c>
      <c r="D361" s="17"/>
      <c r="E361" s="189"/>
      <c r="F361" s="190"/>
      <c r="G361" s="189"/>
      <c r="H361" s="260">
        <f t="shared" si="1215"/>
        <v>0</v>
      </c>
      <c r="I361" s="424">
        <f t="shared" si="1234"/>
        <v>0</v>
      </c>
      <c r="J361" s="264">
        <f>SUM(J362:J362)</f>
        <v>0</v>
      </c>
      <c r="K361" s="264">
        <f>SUM(K362:K362)</f>
        <v>0</v>
      </c>
      <c r="L361" s="262">
        <f t="shared" si="1216"/>
        <v>0</v>
      </c>
      <c r="M361" s="410">
        <f t="shared" si="1217"/>
        <v>0</v>
      </c>
      <c r="N361" s="412">
        <f t="shared" ref="N361:O361" si="1475">SUM(N362:N362)</f>
        <v>0</v>
      </c>
      <c r="O361" s="412">
        <f t="shared" si="1475"/>
        <v>0</v>
      </c>
      <c r="P361" s="410">
        <f t="shared" si="1218"/>
        <v>0</v>
      </c>
      <c r="Q361" s="412">
        <f t="shared" ref="Q361" si="1476">SUM(Q362:Q362)</f>
        <v>0</v>
      </c>
      <c r="R361" s="412">
        <f t="shared" ref="R361" si="1477">SUM(R362:R362)</f>
        <v>0</v>
      </c>
      <c r="S361" s="410">
        <f t="shared" si="1219"/>
        <v>0</v>
      </c>
      <c r="T361" s="412">
        <f t="shared" ref="T361" si="1478">SUM(T362:T362)</f>
        <v>0</v>
      </c>
      <c r="U361" s="412">
        <f t="shared" ref="U361" si="1479">SUM(U362:U362)</f>
        <v>0</v>
      </c>
      <c r="V361" s="410">
        <f t="shared" si="1220"/>
        <v>0</v>
      </c>
      <c r="W361" s="412">
        <f t="shared" ref="W361" si="1480">SUM(W362:W362)</f>
        <v>0</v>
      </c>
      <c r="X361" s="412">
        <f t="shared" ref="X361" si="1481">SUM(X362:X362)</f>
        <v>0</v>
      </c>
      <c r="Y361" s="410">
        <f t="shared" si="1221"/>
        <v>0</v>
      </c>
      <c r="Z361" s="412">
        <f t="shared" ref="Z361" si="1482">SUM(Z362:Z362)</f>
        <v>0</v>
      </c>
      <c r="AA361" s="412">
        <f t="shared" ref="AA361" si="1483">SUM(AA362:AA362)</f>
        <v>0</v>
      </c>
      <c r="AB361" s="262">
        <f t="shared" si="1222"/>
        <v>0</v>
      </c>
      <c r="AC361" s="410">
        <f t="shared" si="1223"/>
        <v>0</v>
      </c>
      <c r="AD361" s="412">
        <f t="shared" ref="AD361:AE361" si="1484">SUM(AD362:AD362)</f>
        <v>0</v>
      </c>
      <c r="AE361" s="412">
        <f t="shared" si="1484"/>
        <v>0</v>
      </c>
      <c r="AF361" s="262">
        <f t="shared" si="1224"/>
        <v>0</v>
      </c>
      <c r="AG361" s="410">
        <f t="shared" si="1225"/>
        <v>0</v>
      </c>
      <c r="AH361" s="412">
        <f t="shared" ref="AH361" si="1485">SUM(AH362:AH362)</f>
        <v>0</v>
      </c>
      <c r="AI361" s="412">
        <f t="shared" ref="AI361" si="1486">SUM(AI362:AI362)</f>
        <v>0</v>
      </c>
      <c r="AJ361" s="262">
        <f t="shared" si="1226"/>
        <v>0</v>
      </c>
      <c r="AK361" s="410">
        <f t="shared" si="1227"/>
        <v>0</v>
      </c>
      <c r="AL361" s="412">
        <f t="shared" ref="AL361" si="1487">SUM(AL362:AL362)</f>
        <v>0</v>
      </c>
      <c r="AM361" s="412">
        <f t="shared" ref="AM361" si="1488">SUM(AM362:AM362)</f>
        <v>0</v>
      </c>
      <c r="AN361" s="410">
        <f t="shared" si="1228"/>
        <v>0</v>
      </c>
      <c r="AO361" s="412">
        <f t="shared" ref="AO361" si="1489">SUM(AO362:AO362)</f>
        <v>0</v>
      </c>
      <c r="AP361" s="412">
        <f t="shared" ref="AP361" si="1490">SUM(AP362:AP362)</f>
        <v>0</v>
      </c>
      <c r="AQ361" s="410">
        <f t="shared" si="1229"/>
        <v>0</v>
      </c>
      <c r="AR361" s="412">
        <f t="shared" ref="AR361" si="1491">SUM(AR362:AR362)</f>
        <v>0</v>
      </c>
      <c r="AS361" s="412">
        <f t="shared" ref="AS361" si="1492">SUM(AS362:AS362)</f>
        <v>0</v>
      </c>
      <c r="AT361" s="262">
        <f t="shared" si="1230"/>
        <v>0</v>
      </c>
      <c r="AU361" s="410">
        <f t="shared" si="1231"/>
        <v>0</v>
      </c>
      <c r="AV361" s="412">
        <f t="shared" ref="AV361" si="1493">SUM(AV362:AV362)</f>
        <v>0</v>
      </c>
      <c r="AW361" s="412">
        <f t="shared" ref="AW361" si="1494">SUM(AW362:AW362)</f>
        <v>0</v>
      </c>
      <c r="AX361" s="410">
        <f t="shared" si="1210"/>
        <v>0</v>
      </c>
      <c r="AY361" s="412">
        <f t="shared" ref="AY361" si="1495">SUM(AY362:AY362)</f>
        <v>0</v>
      </c>
      <c r="AZ361" s="412">
        <f t="shared" ref="AZ361" si="1496">SUM(AZ362:AZ362)</f>
        <v>0</v>
      </c>
      <c r="BA361" s="262">
        <f t="shared" si="1232"/>
        <v>0</v>
      </c>
      <c r="BB361" s="410">
        <f t="shared" si="1233"/>
        <v>0</v>
      </c>
      <c r="BC361" s="412">
        <f t="shared" ref="BC361" si="1497">SUM(BC362:BC362)</f>
        <v>0</v>
      </c>
      <c r="BD361" s="412">
        <f t="shared" ref="BD361" si="1498">SUM(BD362:BD362)</f>
        <v>0</v>
      </c>
    </row>
    <row r="362" spans="1:56" ht="16.5" outlineLevel="1">
      <c r="A362" s="183"/>
      <c r="B362" s="27"/>
      <c r="C362" s="195"/>
      <c r="D362" s="196" t="s">
        <v>595</v>
      </c>
      <c r="E362" s="90" t="s">
        <v>13</v>
      </c>
      <c r="F362" s="91"/>
      <c r="G362" s="213"/>
      <c r="H362" s="284">
        <f t="shared" si="1215"/>
        <v>0</v>
      </c>
      <c r="I362" s="424">
        <f t="shared" si="1234"/>
        <v>0</v>
      </c>
      <c r="J362" s="266"/>
      <c r="K362" s="266"/>
      <c r="L362" s="417">
        <f t="shared" si="1216"/>
        <v>0</v>
      </c>
      <c r="M362" s="418">
        <f t="shared" si="1217"/>
        <v>0</v>
      </c>
      <c r="N362" s="266"/>
      <c r="O362" s="266"/>
      <c r="P362" s="418">
        <f t="shared" si="1218"/>
        <v>0</v>
      </c>
      <c r="Q362" s="266"/>
      <c r="R362" s="266"/>
      <c r="S362" s="418">
        <f t="shared" si="1219"/>
        <v>0</v>
      </c>
      <c r="T362" s="266"/>
      <c r="U362" s="266"/>
      <c r="V362" s="418">
        <f t="shared" si="1220"/>
        <v>0</v>
      </c>
      <c r="W362" s="266"/>
      <c r="X362" s="266"/>
      <c r="Y362" s="418">
        <f t="shared" si="1221"/>
        <v>0</v>
      </c>
      <c r="Z362" s="266"/>
      <c r="AA362" s="266"/>
      <c r="AB362" s="417">
        <f t="shared" si="1222"/>
        <v>0</v>
      </c>
      <c r="AC362" s="418">
        <f t="shared" si="1223"/>
        <v>0</v>
      </c>
      <c r="AD362" s="266"/>
      <c r="AE362" s="266"/>
      <c r="AF362" s="417">
        <f t="shared" si="1224"/>
        <v>0</v>
      </c>
      <c r="AG362" s="418">
        <f t="shared" si="1225"/>
        <v>0</v>
      </c>
      <c r="AH362" s="266"/>
      <c r="AI362" s="266"/>
      <c r="AJ362" s="417">
        <f t="shared" si="1226"/>
        <v>0</v>
      </c>
      <c r="AK362" s="418">
        <f t="shared" si="1227"/>
        <v>0</v>
      </c>
      <c r="AL362" s="266"/>
      <c r="AM362" s="266"/>
      <c r="AN362" s="418">
        <f t="shared" si="1228"/>
        <v>0</v>
      </c>
      <c r="AO362" s="266"/>
      <c r="AP362" s="266"/>
      <c r="AQ362" s="418">
        <f t="shared" si="1229"/>
        <v>0</v>
      </c>
      <c r="AR362" s="266"/>
      <c r="AS362" s="266"/>
      <c r="AT362" s="417">
        <f t="shared" si="1230"/>
        <v>0</v>
      </c>
      <c r="AU362" s="418">
        <f t="shared" si="1231"/>
        <v>0</v>
      </c>
      <c r="AV362" s="266"/>
      <c r="AW362" s="266"/>
      <c r="AX362" s="418">
        <f t="shared" si="1210"/>
        <v>0</v>
      </c>
      <c r="AY362" s="266"/>
      <c r="AZ362" s="266"/>
      <c r="BA362" s="417">
        <f t="shared" si="1232"/>
        <v>0</v>
      </c>
      <c r="BB362" s="418">
        <f t="shared" si="1233"/>
        <v>0</v>
      </c>
      <c r="BC362" s="266"/>
      <c r="BD362" s="266"/>
    </row>
    <row r="363" spans="1:56" ht="16.5">
      <c r="A363" s="97" t="s">
        <v>206</v>
      </c>
      <c r="B363" s="47"/>
      <c r="C363" s="229"/>
      <c r="D363" s="23"/>
      <c r="E363" s="229"/>
      <c r="F363" s="22"/>
      <c r="G363" s="229"/>
      <c r="H363" s="267">
        <f t="shared" si="1215"/>
        <v>494598000</v>
      </c>
      <c r="I363" s="349">
        <f t="shared" si="1234"/>
        <v>21638000</v>
      </c>
      <c r="J363" s="269">
        <f>SUM(J201,J208,J272,J336,J343,J350,J352,J354,J356,J361,J341)</f>
        <v>21283000</v>
      </c>
      <c r="K363" s="269">
        <f>SUM(K201,K208,K272,K336,K343,K350,K352,K354,K356,K361,K341)</f>
        <v>355000</v>
      </c>
      <c r="L363" s="269">
        <f t="shared" si="1216"/>
        <v>193771000</v>
      </c>
      <c r="M363" s="269">
        <f t="shared" si="1217"/>
        <v>40858000</v>
      </c>
      <c r="N363" s="420">
        <f t="shared" ref="N363:O363" si="1499">SUM(N201,N208,N272,N336,N343,N350,N352,N354,N356,N361,N341)</f>
        <v>40858000</v>
      </c>
      <c r="O363" s="420">
        <f t="shared" si="1499"/>
        <v>0</v>
      </c>
      <c r="P363" s="269">
        <f t="shared" si="1218"/>
        <v>42125000</v>
      </c>
      <c r="Q363" s="420">
        <f t="shared" ref="Q363:R363" si="1500">SUM(Q201,Q208,Q272,Q336,Q343,Q350,Q352,Q354,Q356,Q361,Q341)</f>
        <v>42125000</v>
      </c>
      <c r="R363" s="420">
        <f t="shared" si="1500"/>
        <v>0</v>
      </c>
      <c r="S363" s="269">
        <f t="shared" si="1219"/>
        <v>44725000</v>
      </c>
      <c r="T363" s="420">
        <f t="shared" ref="T363:U363" si="1501">SUM(T201,T208,T272,T336,T343,T350,T352,T354,T356,T361,T341)</f>
        <v>44725000</v>
      </c>
      <c r="U363" s="420">
        <f t="shared" si="1501"/>
        <v>0</v>
      </c>
      <c r="V363" s="269">
        <f t="shared" si="1220"/>
        <v>32003000</v>
      </c>
      <c r="W363" s="420">
        <f>SUM(W201,W208,W272,W336,W343,W350,W352,W354,W356,W361,W341)</f>
        <v>32003000</v>
      </c>
      <c r="X363" s="420">
        <f t="shared" ref="X363" si="1502">SUM(X201,X208,X272,X336,X343,X350,X352,X354,X356,X361,X341)</f>
        <v>0</v>
      </c>
      <c r="Y363" s="269">
        <f t="shared" si="1221"/>
        <v>34060000</v>
      </c>
      <c r="Z363" s="420">
        <f t="shared" ref="Z363:AA363" si="1503">SUM(Z201,Z208,Z272,Z336,Z343,Z350,Z352,Z354,Z356,Z361,Z341)</f>
        <v>34060000</v>
      </c>
      <c r="AA363" s="420">
        <f t="shared" si="1503"/>
        <v>0</v>
      </c>
      <c r="AB363" s="269">
        <f t="shared" si="1222"/>
        <v>4166000</v>
      </c>
      <c r="AC363" s="269">
        <f t="shared" si="1223"/>
        <v>4166000</v>
      </c>
      <c r="AD363" s="420">
        <f t="shared" ref="AD363:AE363" si="1504">SUM(AD201,AD208,AD272,AD336,AD343,AD350,AD352,AD354,AD356,AD361,AD341)</f>
        <v>4166000</v>
      </c>
      <c r="AE363" s="420">
        <f t="shared" si="1504"/>
        <v>0</v>
      </c>
      <c r="AF363" s="269">
        <f t="shared" si="1224"/>
        <v>29210000</v>
      </c>
      <c r="AG363" s="269">
        <f t="shared" si="1225"/>
        <v>29210000</v>
      </c>
      <c r="AH363" s="420">
        <f t="shared" ref="AH363:AI363" si="1505">SUM(AH201,AH208,AH272,AH336,AH343,AH350,AH352,AH354,AH356,AH361,AH341)</f>
        <v>29210000</v>
      </c>
      <c r="AI363" s="420">
        <f t="shared" si="1505"/>
        <v>0</v>
      </c>
      <c r="AJ363" s="269">
        <f t="shared" si="1226"/>
        <v>96769000</v>
      </c>
      <c r="AK363" s="269">
        <f t="shared" si="1227"/>
        <v>34727000</v>
      </c>
      <c r="AL363" s="420">
        <f t="shared" ref="AL363:AM363" si="1506">SUM(AL201,AL208,AL272,AL336,AL343,AL350,AL352,AL354,AL356,AL361,AL341)</f>
        <v>34727000</v>
      </c>
      <c r="AM363" s="420">
        <f t="shared" si="1506"/>
        <v>0</v>
      </c>
      <c r="AN363" s="269">
        <f t="shared" si="1228"/>
        <v>26540000</v>
      </c>
      <c r="AO363" s="420">
        <f t="shared" ref="AO363:AP363" si="1507">SUM(AO201,AO208,AO272,AO336,AO343,AO350,AO352,AO354,AO356,AO361,AO341)</f>
        <v>26540000</v>
      </c>
      <c r="AP363" s="420">
        <f t="shared" si="1507"/>
        <v>0</v>
      </c>
      <c r="AQ363" s="269">
        <f t="shared" si="1229"/>
        <v>35502000</v>
      </c>
      <c r="AR363" s="420">
        <f t="shared" ref="AR363:AS363" si="1508">SUM(AR201,AR208,AR272,AR336,AR343,AR350,AR352,AR354,AR356,AR361,AR341)</f>
        <v>35502000</v>
      </c>
      <c r="AS363" s="420">
        <f t="shared" si="1508"/>
        <v>0</v>
      </c>
      <c r="AT363" s="269">
        <f t="shared" si="1230"/>
        <v>95365000</v>
      </c>
      <c r="AU363" s="269">
        <f t="shared" si="1231"/>
        <v>37919000</v>
      </c>
      <c r="AV363" s="420">
        <f t="shared" ref="AV363:AW363" si="1509">SUM(AV201,AV208,AV272,AV336,AV343,AV350,AV352,AV354,AV356,AV361,AV341)</f>
        <v>37919000</v>
      </c>
      <c r="AW363" s="420">
        <f t="shared" si="1509"/>
        <v>0</v>
      </c>
      <c r="AX363" s="269">
        <f t="shared" si="1210"/>
        <v>57446000</v>
      </c>
      <c r="AY363" s="420">
        <f t="shared" ref="AY363:AZ363" si="1510">SUM(AY201,AY208,AY272,AY336,AY343,AY350,AY352,AY354,AY356,AY361,AY341)</f>
        <v>57446000</v>
      </c>
      <c r="AZ363" s="420">
        <f t="shared" si="1510"/>
        <v>0</v>
      </c>
      <c r="BA363" s="269">
        <f t="shared" si="1232"/>
        <v>53679000</v>
      </c>
      <c r="BB363" s="269">
        <f t="shared" si="1233"/>
        <v>53679000</v>
      </c>
      <c r="BC363" s="420">
        <f t="shared" ref="BC363:BD363" si="1511">SUM(BC201,BC208,BC272,BC336,BC343,BC350,BC352,BC354,BC356,BC361,BC341)</f>
        <v>53679000</v>
      </c>
      <c r="BD363" s="420">
        <f t="shared" si="1511"/>
        <v>0</v>
      </c>
    </row>
    <row r="364" spans="1:56" s="280" customFormat="1" ht="16.5">
      <c r="A364" s="103" t="s">
        <v>205</v>
      </c>
      <c r="B364" s="104"/>
      <c r="C364" s="106"/>
      <c r="D364" s="105"/>
      <c r="E364" s="106"/>
      <c r="F364" s="106"/>
      <c r="G364" s="106"/>
      <c r="H364" s="277">
        <f t="shared" si="1215"/>
        <v>36047000</v>
      </c>
      <c r="I364" s="349">
        <f t="shared" si="1234"/>
        <v>-12702000</v>
      </c>
      <c r="J364" s="279">
        <f>J200-J363</f>
        <v>-14399000</v>
      </c>
      <c r="K364" s="279">
        <f>K200-K363</f>
        <v>1697000</v>
      </c>
      <c r="L364" s="279">
        <f t="shared" si="1216"/>
        <v>37443000</v>
      </c>
      <c r="M364" s="279">
        <f t="shared" si="1217"/>
        <v>16441000</v>
      </c>
      <c r="N364" s="426">
        <f t="shared" ref="N364:O364" si="1512">N200-N363</f>
        <v>2893000</v>
      </c>
      <c r="O364" s="426">
        <f t="shared" si="1512"/>
        <v>13548000</v>
      </c>
      <c r="P364" s="279">
        <f t="shared" si="1218"/>
        <v>97000</v>
      </c>
      <c r="Q364" s="426">
        <f t="shared" ref="Q364" si="1513">Q200-Q363</f>
        <v>-8302000</v>
      </c>
      <c r="R364" s="426">
        <f t="shared" ref="R364" si="1514">R200-R363</f>
        <v>8399000</v>
      </c>
      <c r="S364" s="279">
        <f t="shared" si="1219"/>
        <v>5861000</v>
      </c>
      <c r="T364" s="426">
        <f t="shared" ref="T364" si="1515">T200-T363</f>
        <v>-5089000</v>
      </c>
      <c r="U364" s="426">
        <f t="shared" ref="U364" si="1516">U200-U363</f>
        <v>10950000</v>
      </c>
      <c r="V364" s="279">
        <f t="shared" si="1220"/>
        <v>7765000</v>
      </c>
      <c r="W364" s="426">
        <f t="shared" ref="W364" si="1517">W200-W363</f>
        <v>-791000</v>
      </c>
      <c r="X364" s="426">
        <f t="shared" ref="X364" si="1518">X200-X363</f>
        <v>8556000</v>
      </c>
      <c r="Y364" s="279">
        <f t="shared" si="1221"/>
        <v>7279000</v>
      </c>
      <c r="Z364" s="426">
        <f t="shared" ref="Z364" si="1519">Z200-Z363</f>
        <v>-988000</v>
      </c>
      <c r="AA364" s="426">
        <f t="shared" ref="AA364" si="1520">AA200-AA363</f>
        <v>8267000</v>
      </c>
      <c r="AB364" s="279">
        <f t="shared" si="1222"/>
        <v>205000</v>
      </c>
      <c r="AC364" s="279">
        <f t="shared" si="1223"/>
        <v>205000</v>
      </c>
      <c r="AD364" s="426">
        <f t="shared" ref="AD364:AE364" si="1521">AD200-AD363</f>
        <v>205000</v>
      </c>
      <c r="AE364" s="426">
        <f t="shared" si="1521"/>
        <v>0</v>
      </c>
      <c r="AF364" s="279">
        <f t="shared" si="1224"/>
        <v>795000</v>
      </c>
      <c r="AG364" s="279">
        <f t="shared" si="1225"/>
        <v>795000</v>
      </c>
      <c r="AH364" s="426">
        <f t="shared" ref="AH364" si="1522">AH200-AH363</f>
        <v>-1858000</v>
      </c>
      <c r="AI364" s="426">
        <f t="shared" ref="AI364" si="1523">AI200-AI363</f>
        <v>2653000</v>
      </c>
      <c r="AJ364" s="279">
        <f t="shared" si="1226"/>
        <v>23443000</v>
      </c>
      <c r="AK364" s="279">
        <f t="shared" si="1227"/>
        <v>23889000</v>
      </c>
      <c r="AL364" s="426">
        <f t="shared" ref="AL364" si="1524">AL200-AL363</f>
        <v>20648000</v>
      </c>
      <c r="AM364" s="426">
        <f t="shared" ref="AM364" si="1525">AM200-AM363</f>
        <v>3241000</v>
      </c>
      <c r="AN364" s="279">
        <f t="shared" si="1228"/>
        <v>-1203000</v>
      </c>
      <c r="AO364" s="426">
        <f t="shared" ref="AO364" si="1526">AO200-AO363</f>
        <v>-3740000</v>
      </c>
      <c r="AP364" s="426">
        <f t="shared" ref="AP364" si="1527">AP200-AP363</f>
        <v>2537000</v>
      </c>
      <c r="AQ364" s="279">
        <f t="shared" si="1229"/>
        <v>757000</v>
      </c>
      <c r="AR364" s="426">
        <f t="shared" ref="AR364" si="1528">AR200-AR363</f>
        <v>-1676000</v>
      </c>
      <c r="AS364" s="426">
        <f t="shared" ref="AS364" si="1529">AS200-AS363</f>
        <v>2433000</v>
      </c>
      <c r="AT364" s="279">
        <f t="shared" si="1230"/>
        <v>-16827000</v>
      </c>
      <c r="AU364" s="279">
        <f t="shared" si="1231"/>
        <v>-1376000</v>
      </c>
      <c r="AV364" s="426">
        <f t="shared" ref="AV364:AW364" si="1530">AV200-AV363</f>
        <v>-5131000</v>
      </c>
      <c r="AW364" s="426">
        <f t="shared" si="1530"/>
        <v>3755000</v>
      </c>
      <c r="AX364" s="279">
        <f t="shared" si="1210"/>
        <v>-15451000</v>
      </c>
      <c r="AY364" s="426">
        <f t="shared" ref="AY364" si="1531">AY200-AY363</f>
        <v>-19781000</v>
      </c>
      <c r="AZ364" s="426">
        <f t="shared" ref="AZ364" si="1532">AZ200-AZ363</f>
        <v>4330000</v>
      </c>
      <c r="BA364" s="279">
        <f t="shared" si="1232"/>
        <v>3690000</v>
      </c>
      <c r="BB364" s="279">
        <f t="shared" si="1233"/>
        <v>3690000</v>
      </c>
      <c r="BC364" s="426">
        <f t="shared" ref="BC364" si="1533">BC200-BC363</f>
        <v>-11571000</v>
      </c>
      <c r="BD364" s="426">
        <f t="shared" ref="BD364" si="1534">BD200-BD363</f>
        <v>15261000</v>
      </c>
    </row>
    <row r="365" spans="1:56" s="182" customFormat="1" ht="16.5" collapsed="1">
      <c r="A365" s="2" t="s">
        <v>39</v>
      </c>
      <c r="B365" s="27"/>
      <c r="C365" s="225"/>
      <c r="D365" s="46"/>
      <c r="E365" s="225"/>
      <c r="F365" s="35"/>
      <c r="G365" s="225"/>
      <c r="H365" s="427">
        <f t="shared" si="1215"/>
        <v>0</v>
      </c>
      <c r="I365" s="428">
        <f t="shared" si="1234"/>
        <v>0</v>
      </c>
      <c r="J365" s="428"/>
      <c r="K365" s="428"/>
      <c r="L365" s="429">
        <f t="shared" si="1216"/>
        <v>0</v>
      </c>
      <c r="M365" s="429">
        <f t="shared" si="1217"/>
        <v>0</v>
      </c>
      <c r="N365" s="428"/>
      <c r="O365" s="428"/>
      <c r="P365" s="429">
        <f t="shared" si="1218"/>
        <v>0</v>
      </c>
      <c r="Q365" s="428"/>
      <c r="R365" s="428"/>
      <c r="S365" s="429">
        <f t="shared" si="1219"/>
        <v>0</v>
      </c>
      <c r="T365" s="428"/>
      <c r="U365" s="428"/>
      <c r="V365" s="429">
        <f t="shared" si="1220"/>
        <v>0</v>
      </c>
      <c r="W365" s="428"/>
      <c r="X365" s="428"/>
      <c r="Y365" s="429">
        <f t="shared" si="1221"/>
        <v>0</v>
      </c>
      <c r="Z365" s="428"/>
      <c r="AA365" s="428"/>
      <c r="AB365" s="429">
        <f t="shared" si="1222"/>
        <v>0</v>
      </c>
      <c r="AC365" s="429">
        <f t="shared" si="1223"/>
        <v>0</v>
      </c>
      <c r="AD365" s="428"/>
      <c r="AE365" s="428"/>
      <c r="AF365" s="429">
        <f t="shared" si="1224"/>
        <v>0</v>
      </c>
      <c r="AG365" s="429">
        <f t="shared" si="1225"/>
        <v>0</v>
      </c>
      <c r="AH365" s="428"/>
      <c r="AI365" s="428"/>
      <c r="AJ365" s="429">
        <f t="shared" si="1226"/>
        <v>0</v>
      </c>
      <c r="AK365" s="429">
        <f t="shared" si="1227"/>
        <v>0</v>
      </c>
      <c r="AL365" s="428"/>
      <c r="AM365" s="428"/>
      <c r="AN365" s="429">
        <f t="shared" si="1228"/>
        <v>0</v>
      </c>
      <c r="AO365" s="428"/>
      <c r="AP365" s="428"/>
      <c r="AQ365" s="429">
        <f t="shared" si="1229"/>
        <v>0</v>
      </c>
      <c r="AR365" s="428"/>
      <c r="AS365" s="428"/>
      <c r="AT365" s="429">
        <f t="shared" si="1230"/>
        <v>0</v>
      </c>
      <c r="AU365" s="429">
        <f t="shared" si="1231"/>
        <v>0</v>
      </c>
      <c r="AV365" s="428"/>
      <c r="AW365" s="428"/>
      <c r="AX365" s="429">
        <f t="shared" si="1210"/>
        <v>0</v>
      </c>
      <c r="AY365" s="428"/>
      <c r="AZ365" s="428"/>
      <c r="BA365" s="429">
        <f t="shared" si="1232"/>
        <v>0</v>
      </c>
      <c r="BB365" s="429">
        <f t="shared" si="1233"/>
        <v>0</v>
      </c>
      <c r="BC365" s="428"/>
      <c r="BD365" s="428"/>
    </row>
    <row r="366" spans="1:56" s="182" customFormat="1" ht="16.5" hidden="1" outlineLevel="1" collapsed="1">
      <c r="A366" s="177"/>
      <c r="B366" s="31" t="s">
        <v>715</v>
      </c>
      <c r="C366" s="20" t="s">
        <v>9</v>
      </c>
      <c r="D366" s="21"/>
      <c r="E366" s="208"/>
      <c r="F366" s="31"/>
      <c r="G366" s="208"/>
      <c r="H366" s="260">
        <f t="shared" si="1215"/>
        <v>0</v>
      </c>
      <c r="I366" s="430">
        <f t="shared" si="1234"/>
        <v>0</v>
      </c>
      <c r="J366" s="262">
        <f>SUM(J367:J368)</f>
        <v>0</v>
      </c>
      <c r="K366" s="262">
        <f>SUM(K367:K368)</f>
        <v>0</v>
      </c>
      <c r="L366" s="262">
        <f t="shared" si="1216"/>
        <v>0</v>
      </c>
      <c r="M366" s="410">
        <f t="shared" si="1217"/>
        <v>0</v>
      </c>
      <c r="N366" s="410">
        <f t="shared" ref="N366:O366" si="1535">SUM(N367:N368)</f>
        <v>0</v>
      </c>
      <c r="O366" s="410">
        <f t="shared" si="1535"/>
        <v>0</v>
      </c>
      <c r="P366" s="410">
        <f t="shared" si="1218"/>
        <v>0</v>
      </c>
      <c r="Q366" s="410">
        <f t="shared" ref="Q366" si="1536">SUM(Q367:Q368)</f>
        <v>0</v>
      </c>
      <c r="R366" s="410">
        <f t="shared" ref="R366" si="1537">SUM(R367:R368)</f>
        <v>0</v>
      </c>
      <c r="S366" s="410">
        <f t="shared" si="1219"/>
        <v>0</v>
      </c>
      <c r="T366" s="410">
        <f t="shared" ref="T366" si="1538">SUM(T367:T368)</f>
        <v>0</v>
      </c>
      <c r="U366" s="410">
        <f t="shared" ref="U366" si="1539">SUM(U367:U368)</f>
        <v>0</v>
      </c>
      <c r="V366" s="410">
        <f t="shared" si="1220"/>
        <v>0</v>
      </c>
      <c r="W366" s="410">
        <f t="shared" ref="W366" si="1540">SUM(W367:W368)</f>
        <v>0</v>
      </c>
      <c r="X366" s="410">
        <f t="shared" ref="X366" si="1541">SUM(X367:X368)</f>
        <v>0</v>
      </c>
      <c r="Y366" s="410">
        <f t="shared" si="1221"/>
        <v>0</v>
      </c>
      <c r="Z366" s="410">
        <f t="shared" ref="Z366" si="1542">SUM(Z367:Z368)</f>
        <v>0</v>
      </c>
      <c r="AA366" s="410">
        <f t="shared" ref="AA366" si="1543">SUM(AA367:AA368)</f>
        <v>0</v>
      </c>
      <c r="AB366" s="262">
        <f t="shared" si="1222"/>
        <v>0</v>
      </c>
      <c r="AC366" s="410">
        <f t="shared" si="1223"/>
        <v>0</v>
      </c>
      <c r="AD366" s="410">
        <f t="shared" ref="AD366:AE366" si="1544">SUM(AD367:AD368)</f>
        <v>0</v>
      </c>
      <c r="AE366" s="410">
        <f t="shared" si="1544"/>
        <v>0</v>
      </c>
      <c r="AF366" s="262">
        <f t="shared" si="1224"/>
        <v>0</v>
      </c>
      <c r="AG366" s="410">
        <f t="shared" si="1225"/>
        <v>0</v>
      </c>
      <c r="AH366" s="410">
        <f t="shared" ref="AH366" si="1545">SUM(AH367:AH368)</f>
        <v>0</v>
      </c>
      <c r="AI366" s="410">
        <f t="shared" ref="AI366" si="1546">SUM(AI367:AI368)</f>
        <v>0</v>
      </c>
      <c r="AJ366" s="262">
        <f t="shared" si="1226"/>
        <v>0</v>
      </c>
      <c r="AK366" s="410">
        <f t="shared" si="1227"/>
        <v>0</v>
      </c>
      <c r="AL366" s="410">
        <f t="shared" ref="AL366" si="1547">SUM(AL367:AL368)</f>
        <v>0</v>
      </c>
      <c r="AM366" s="410">
        <f t="shared" ref="AM366" si="1548">SUM(AM367:AM368)</f>
        <v>0</v>
      </c>
      <c r="AN366" s="410">
        <f t="shared" si="1228"/>
        <v>0</v>
      </c>
      <c r="AO366" s="410">
        <f t="shared" ref="AO366" si="1549">SUM(AO367:AO368)</f>
        <v>0</v>
      </c>
      <c r="AP366" s="410">
        <f t="shared" ref="AP366" si="1550">SUM(AP367:AP368)</f>
        <v>0</v>
      </c>
      <c r="AQ366" s="410">
        <f t="shared" si="1229"/>
        <v>0</v>
      </c>
      <c r="AR366" s="410">
        <f t="shared" ref="AR366" si="1551">SUM(AR367:AR368)</f>
        <v>0</v>
      </c>
      <c r="AS366" s="410">
        <f t="shared" ref="AS366" si="1552">SUM(AS367:AS368)</f>
        <v>0</v>
      </c>
      <c r="AT366" s="262">
        <f t="shared" si="1230"/>
        <v>0</v>
      </c>
      <c r="AU366" s="410">
        <f t="shared" si="1231"/>
        <v>0</v>
      </c>
      <c r="AV366" s="410">
        <f t="shared" ref="AV366" si="1553">SUM(AV367:AV368)</f>
        <v>0</v>
      </c>
      <c r="AW366" s="410">
        <f t="shared" ref="AW366" si="1554">SUM(AW367:AW368)</f>
        <v>0</v>
      </c>
      <c r="AX366" s="410">
        <f t="shared" si="1210"/>
        <v>0</v>
      </c>
      <c r="AY366" s="410">
        <f t="shared" ref="AY366" si="1555">SUM(AY367:AY368)</f>
        <v>0</v>
      </c>
      <c r="AZ366" s="410">
        <f t="shared" ref="AZ366" si="1556">SUM(AZ367:AZ368)</f>
        <v>0</v>
      </c>
      <c r="BA366" s="262">
        <f t="shared" si="1232"/>
        <v>0</v>
      </c>
      <c r="BB366" s="410">
        <f t="shared" si="1233"/>
        <v>0</v>
      </c>
      <c r="BC366" s="410">
        <f t="shared" ref="BC366" si="1557">SUM(BC367:BC368)</f>
        <v>0</v>
      </c>
      <c r="BD366" s="410">
        <f t="shared" ref="BD366" si="1558">SUM(BD367:BD368)</f>
        <v>0</v>
      </c>
    </row>
    <row r="367" spans="1:56" ht="16.5" hidden="1" outlineLevel="2">
      <c r="A367" s="183"/>
      <c r="B367" s="25"/>
      <c r="C367" s="184"/>
      <c r="D367" s="28" t="s">
        <v>208</v>
      </c>
      <c r="E367" s="48" t="s">
        <v>210</v>
      </c>
      <c r="F367" s="49"/>
      <c r="G367" s="185"/>
      <c r="H367" s="260">
        <f t="shared" si="1215"/>
        <v>0</v>
      </c>
      <c r="I367" s="424">
        <f t="shared" si="1234"/>
        <v>0</v>
      </c>
      <c r="J367" s="263"/>
      <c r="K367" s="263"/>
      <c r="L367" s="262">
        <f t="shared" si="1216"/>
        <v>0</v>
      </c>
      <c r="M367" s="410">
        <f t="shared" si="1217"/>
        <v>0</v>
      </c>
      <c r="N367" s="263"/>
      <c r="O367" s="263"/>
      <c r="P367" s="410">
        <f t="shared" si="1218"/>
        <v>0</v>
      </c>
      <c r="Q367" s="263"/>
      <c r="R367" s="263"/>
      <c r="S367" s="410">
        <f t="shared" si="1219"/>
        <v>0</v>
      </c>
      <c r="T367" s="263"/>
      <c r="U367" s="263"/>
      <c r="V367" s="410">
        <f t="shared" si="1220"/>
        <v>0</v>
      </c>
      <c r="W367" s="263"/>
      <c r="X367" s="263"/>
      <c r="Y367" s="410">
        <f t="shared" si="1221"/>
        <v>0</v>
      </c>
      <c r="Z367" s="263"/>
      <c r="AA367" s="263"/>
      <c r="AB367" s="262">
        <f t="shared" si="1222"/>
        <v>0</v>
      </c>
      <c r="AC367" s="410">
        <f t="shared" si="1223"/>
        <v>0</v>
      </c>
      <c r="AD367" s="263"/>
      <c r="AE367" s="263"/>
      <c r="AF367" s="262">
        <f t="shared" si="1224"/>
        <v>0</v>
      </c>
      <c r="AG367" s="410">
        <f t="shared" si="1225"/>
        <v>0</v>
      </c>
      <c r="AH367" s="263"/>
      <c r="AI367" s="263"/>
      <c r="AJ367" s="262">
        <f t="shared" si="1226"/>
        <v>0</v>
      </c>
      <c r="AK367" s="410">
        <f t="shared" si="1227"/>
        <v>0</v>
      </c>
      <c r="AL367" s="263"/>
      <c r="AM367" s="263"/>
      <c r="AN367" s="410">
        <f t="shared" si="1228"/>
        <v>0</v>
      </c>
      <c r="AO367" s="263"/>
      <c r="AP367" s="263"/>
      <c r="AQ367" s="410">
        <f t="shared" si="1229"/>
        <v>0</v>
      </c>
      <c r="AR367" s="263"/>
      <c r="AS367" s="263"/>
      <c r="AT367" s="262">
        <f t="shared" si="1230"/>
        <v>0</v>
      </c>
      <c r="AU367" s="410">
        <f t="shared" si="1231"/>
        <v>0</v>
      </c>
      <c r="AV367" s="263"/>
      <c r="AW367" s="263"/>
      <c r="AX367" s="410">
        <f t="shared" si="1210"/>
        <v>0</v>
      </c>
      <c r="AY367" s="263"/>
      <c r="AZ367" s="263"/>
      <c r="BA367" s="262">
        <f t="shared" si="1232"/>
        <v>0</v>
      </c>
      <c r="BB367" s="410">
        <f t="shared" si="1233"/>
        <v>0</v>
      </c>
      <c r="BC367" s="263"/>
      <c r="BD367" s="263"/>
    </row>
    <row r="368" spans="1:56" ht="16.5" hidden="1" outlineLevel="2">
      <c r="A368" s="183"/>
      <c r="B368" s="24"/>
      <c r="C368" s="193"/>
      <c r="D368" s="28" t="s">
        <v>209</v>
      </c>
      <c r="E368" s="48" t="s">
        <v>211</v>
      </c>
      <c r="F368" s="49"/>
      <c r="G368" s="185"/>
      <c r="H368" s="260">
        <f t="shared" si="1215"/>
        <v>0</v>
      </c>
      <c r="I368" s="424">
        <f t="shared" si="1234"/>
        <v>0</v>
      </c>
      <c r="J368" s="263"/>
      <c r="K368" s="263"/>
      <c r="L368" s="262">
        <f t="shared" si="1216"/>
        <v>0</v>
      </c>
      <c r="M368" s="410">
        <f t="shared" si="1217"/>
        <v>0</v>
      </c>
      <c r="N368" s="263"/>
      <c r="O368" s="263"/>
      <c r="P368" s="410">
        <f t="shared" si="1218"/>
        <v>0</v>
      </c>
      <c r="Q368" s="263"/>
      <c r="R368" s="263"/>
      <c r="S368" s="410">
        <f t="shared" si="1219"/>
        <v>0</v>
      </c>
      <c r="T368" s="263"/>
      <c r="U368" s="263"/>
      <c r="V368" s="410">
        <f t="shared" si="1220"/>
        <v>0</v>
      </c>
      <c r="W368" s="263"/>
      <c r="X368" s="263"/>
      <c r="Y368" s="410">
        <f t="shared" si="1221"/>
        <v>0</v>
      </c>
      <c r="Z368" s="263"/>
      <c r="AA368" s="263"/>
      <c r="AB368" s="262">
        <f t="shared" si="1222"/>
        <v>0</v>
      </c>
      <c r="AC368" s="410">
        <f t="shared" si="1223"/>
        <v>0</v>
      </c>
      <c r="AD368" s="263"/>
      <c r="AE368" s="263"/>
      <c r="AF368" s="262">
        <f t="shared" si="1224"/>
        <v>0</v>
      </c>
      <c r="AG368" s="410">
        <f t="shared" si="1225"/>
        <v>0</v>
      </c>
      <c r="AH368" s="263"/>
      <c r="AI368" s="263"/>
      <c r="AJ368" s="262">
        <f t="shared" si="1226"/>
        <v>0</v>
      </c>
      <c r="AK368" s="410">
        <f t="shared" si="1227"/>
        <v>0</v>
      </c>
      <c r="AL368" s="263"/>
      <c r="AM368" s="263"/>
      <c r="AN368" s="410">
        <f t="shared" si="1228"/>
        <v>0</v>
      </c>
      <c r="AO368" s="263"/>
      <c r="AP368" s="263"/>
      <c r="AQ368" s="410">
        <f t="shared" si="1229"/>
        <v>0</v>
      </c>
      <c r="AR368" s="263"/>
      <c r="AS368" s="263"/>
      <c r="AT368" s="262">
        <f t="shared" si="1230"/>
        <v>0</v>
      </c>
      <c r="AU368" s="410">
        <f t="shared" si="1231"/>
        <v>0</v>
      </c>
      <c r="AV368" s="263"/>
      <c r="AW368" s="263"/>
      <c r="AX368" s="410">
        <f t="shared" si="1210"/>
        <v>0</v>
      </c>
      <c r="AY368" s="263"/>
      <c r="AZ368" s="263"/>
      <c r="BA368" s="262">
        <f t="shared" si="1232"/>
        <v>0</v>
      </c>
      <c r="BB368" s="410">
        <f t="shared" si="1233"/>
        <v>0</v>
      </c>
      <c r="BC368" s="263"/>
      <c r="BD368" s="263"/>
    </row>
    <row r="369" spans="1:56" s="182" customFormat="1" ht="16.5" hidden="1" outlineLevel="1">
      <c r="A369" s="177"/>
      <c r="B369" s="24" t="s">
        <v>597</v>
      </c>
      <c r="C369" s="16" t="s">
        <v>10</v>
      </c>
      <c r="D369" s="19"/>
      <c r="E369" s="189"/>
      <c r="F369" s="190"/>
      <c r="G369" s="189"/>
      <c r="H369" s="260">
        <f t="shared" si="1215"/>
        <v>0</v>
      </c>
      <c r="I369" s="424">
        <f t="shared" si="1234"/>
        <v>0</v>
      </c>
      <c r="J369" s="264">
        <f>SUM(J370:J372)</f>
        <v>0</v>
      </c>
      <c r="K369" s="264">
        <f>SUM(K370:K372)</f>
        <v>0</v>
      </c>
      <c r="L369" s="262">
        <f t="shared" si="1216"/>
        <v>0</v>
      </c>
      <c r="M369" s="410">
        <f t="shared" si="1217"/>
        <v>0</v>
      </c>
      <c r="N369" s="412">
        <f t="shared" ref="N369:O369" si="1559">SUM(N370:N372)</f>
        <v>0</v>
      </c>
      <c r="O369" s="412">
        <f t="shared" si="1559"/>
        <v>0</v>
      </c>
      <c r="P369" s="410">
        <f t="shared" si="1218"/>
        <v>0</v>
      </c>
      <c r="Q369" s="412">
        <f t="shared" ref="Q369" si="1560">SUM(Q370:Q372)</f>
        <v>0</v>
      </c>
      <c r="R369" s="412">
        <f t="shared" ref="R369" si="1561">SUM(R370:R372)</f>
        <v>0</v>
      </c>
      <c r="S369" s="410">
        <f t="shared" si="1219"/>
        <v>0</v>
      </c>
      <c r="T369" s="412">
        <f t="shared" ref="T369" si="1562">SUM(T370:T372)</f>
        <v>0</v>
      </c>
      <c r="U369" s="412">
        <f t="shared" ref="U369" si="1563">SUM(U370:U372)</f>
        <v>0</v>
      </c>
      <c r="V369" s="410">
        <f t="shared" si="1220"/>
        <v>0</v>
      </c>
      <c r="W369" s="412">
        <f t="shared" ref="W369" si="1564">SUM(W370:W372)</f>
        <v>0</v>
      </c>
      <c r="X369" s="412">
        <f t="shared" ref="X369" si="1565">SUM(X370:X372)</f>
        <v>0</v>
      </c>
      <c r="Y369" s="410">
        <f t="shared" si="1221"/>
        <v>0</v>
      </c>
      <c r="Z369" s="412">
        <f t="shared" ref="Z369" si="1566">SUM(Z370:Z372)</f>
        <v>0</v>
      </c>
      <c r="AA369" s="412">
        <f t="shared" ref="AA369" si="1567">SUM(AA370:AA372)</f>
        <v>0</v>
      </c>
      <c r="AB369" s="262">
        <f t="shared" si="1222"/>
        <v>0</v>
      </c>
      <c r="AC369" s="410">
        <f t="shared" si="1223"/>
        <v>0</v>
      </c>
      <c r="AD369" s="412">
        <f t="shared" ref="AD369:AE369" si="1568">SUM(AD370:AD372)</f>
        <v>0</v>
      </c>
      <c r="AE369" s="412">
        <f t="shared" si="1568"/>
        <v>0</v>
      </c>
      <c r="AF369" s="262">
        <f t="shared" si="1224"/>
        <v>0</v>
      </c>
      <c r="AG369" s="410">
        <f t="shared" si="1225"/>
        <v>0</v>
      </c>
      <c r="AH369" s="412">
        <f t="shared" ref="AH369" si="1569">SUM(AH370:AH372)</f>
        <v>0</v>
      </c>
      <c r="AI369" s="412">
        <f t="shared" ref="AI369" si="1570">SUM(AI370:AI372)</f>
        <v>0</v>
      </c>
      <c r="AJ369" s="262">
        <f t="shared" si="1226"/>
        <v>0</v>
      </c>
      <c r="AK369" s="410">
        <f t="shared" si="1227"/>
        <v>0</v>
      </c>
      <c r="AL369" s="412">
        <f t="shared" ref="AL369" si="1571">SUM(AL370:AL372)</f>
        <v>0</v>
      </c>
      <c r="AM369" s="412">
        <f t="shared" ref="AM369" si="1572">SUM(AM370:AM372)</f>
        <v>0</v>
      </c>
      <c r="AN369" s="410">
        <f t="shared" si="1228"/>
        <v>0</v>
      </c>
      <c r="AO369" s="412">
        <f t="shared" ref="AO369" si="1573">SUM(AO370:AO372)</f>
        <v>0</v>
      </c>
      <c r="AP369" s="412">
        <f t="shared" ref="AP369" si="1574">SUM(AP370:AP372)</f>
        <v>0</v>
      </c>
      <c r="AQ369" s="410">
        <f t="shared" si="1229"/>
        <v>0</v>
      </c>
      <c r="AR369" s="412">
        <f t="shared" ref="AR369" si="1575">SUM(AR370:AR372)</f>
        <v>0</v>
      </c>
      <c r="AS369" s="412">
        <f t="shared" ref="AS369" si="1576">SUM(AS370:AS372)</f>
        <v>0</v>
      </c>
      <c r="AT369" s="262">
        <f t="shared" si="1230"/>
        <v>0</v>
      </c>
      <c r="AU369" s="410">
        <f t="shared" si="1231"/>
        <v>0</v>
      </c>
      <c r="AV369" s="412">
        <f t="shared" ref="AV369" si="1577">SUM(AV370:AV372)</f>
        <v>0</v>
      </c>
      <c r="AW369" s="412">
        <f t="shared" ref="AW369" si="1578">SUM(AW370:AW372)</f>
        <v>0</v>
      </c>
      <c r="AX369" s="410">
        <f t="shared" si="1210"/>
        <v>0</v>
      </c>
      <c r="AY369" s="412">
        <f t="shared" ref="AY369" si="1579">SUM(AY370:AY372)</f>
        <v>0</v>
      </c>
      <c r="AZ369" s="412">
        <f t="shared" ref="AZ369" si="1580">SUM(AZ370:AZ372)</f>
        <v>0</v>
      </c>
      <c r="BA369" s="262">
        <f t="shared" si="1232"/>
        <v>0</v>
      </c>
      <c r="BB369" s="410">
        <f t="shared" si="1233"/>
        <v>0</v>
      </c>
      <c r="BC369" s="412">
        <f t="shared" ref="BC369" si="1581">SUM(BC370:BC372)</f>
        <v>0</v>
      </c>
      <c r="BD369" s="412">
        <f t="shared" ref="BD369" si="1582">SUM(BD370:BD372)</f>
        <v>0</v>
      </c>
    </row>
    <row r="370" spans="1:56" ht="16.5" hidden="1" outlineLevel="2">
      <c r="A370" s="183"/>
      <c r="B370" s="25"/>
      <c r="C370" s="184"/>
      <c r="D370" s="28" t="s">
        <v>716</v>
      </c>
      <c r="E370" s="48" t="s">
        <v>212</v>
      </c>
      <c r="F370" s="49"/>
      <c r="G370" s="185"/>
      <c r="H370" s="260">
        <f t="shared" si="1215"/>
        <v>0</v>
      </c>
      <c r="I370" s="424">
        <f t="shared" si="1234"/>
        <v>0</v>
      </c>
      <c r="J370" s="263"/>
      <c r="K370" s="263"/>
      <c r="L370" s="262">
        <f t="shared" si="1216"/>
        <v>0</v>
      </c>
      <c r="M370" s="410">
        <f t="shared" si="1217"/>
        <v>0</v>
      </c>
      <c r="N370" s="263"/>
      <c r="O370" s="263"/>
      <c r="P370" s="410">
        <f t="shared" si="1218"/>
        <v>0</v>
      </c>
      <c r="Q370" s="263"/>
      <c r="R370" s="263"/>
      <c r="S370" s="410">
        <f t="shared" si="1219"/>
        <v>0</v>
      </c>
      <c r="T370" s="263"/>
      <c r="U370" s="263"/>
      <c r="V370" s="410">
        <f t="shared" si="1220"/>
        <v>0</v>
      </c>
      <c r="W370" s="263"/>
      <c r="X370" s="263"/>
      <c r="Y370" s="410">
        <f t="shared" si="1221"/>
        <v>0</v>
      </c>
      <c r="Z370" s="263"/>
      <c r="AA370" s="263"/>
      <c r="AB370" s="262">
        <f t="shared" si="1222"/>
        <v>0</v>
      </c>
      <c r="AC370" s="410">
        <f t="shared" si="1223"/>
        <v>0</v>
      </c>
      <c r="AD370" s="263"/>
      <c r="AE370" s="263"/>
      <c r="AF370" s="262">
        <f t="shared" si="1224"/>
        <v>0</v>
      </c>
      <c r="AG370" s="410">
        <f t="shared" si="1225"/>
        <v>0</v>
      </c>
      <c r="AH370" s="263"/>
      <c r="AI370" s="263"/>
      <c r="AJ370" s="262">
        <f t="shared" si="1226"/>
        <v>0</v>
      </c>
      <c r="AK370" s="410">
        <f t="shared" si="1227"/>
        <v>0</v>
      </c>
      <c r="AL370" s="263"/>
      <c r="AM370" s="263"/>
      <c r="AN370" s="410">
        <f t="shared" si="1228"/>
        <v>0</v>
      </c>
      <c r="AO370" s="263"/>
      <c r="AP370" s="263"/>
      <c r="AQ370" s="410">
        <f t="shared" si="1229"/>
        <v>0</v>
      </c>
      <c r="AR370" s="263"/>
      <c r="AS370" s="263"/>
      <c r="AT370" s="262">
        <f t="shared" si="1230"/>
        <v>0</v>
      </c>
      <c r="AU370" s="410">
        <f t="shared" si="1231"/>
        <v>0</v>
      </c>
      <c r="AV370" s="263"/>
      <c r="AW370" s="263"/>
      <c r="AX370" s="410">
        <f t="shared" si="1210"/>
        <v>0</v>
      </c>
      <c r="AY370" s="263"/>
      <c r="AZ370" s="263"/>
      <c r="BA370" s="262">
        <f t="shared" si="1232"/>
        <v>0</v>
      </c>
      <c r="BB370" s="410">
        <f t="shared" si="1233"/>
        <v>0</v>
      </c>
      <c r="BC370" s="263"/>
      <c r="BD370" s="263"/>
    </row>
    <row r="371" spans="1:56" ht="16.5" hidden="1" outlineLevel="2">
      <c r="A371" s="183"/>
      <c r="B371" s="26"/>
      <c r="D371" s="28" t="s">
        <v>598</v>
      </c>
      <c r="E371" s="48" t="s">
        <v>213</v>
      </c>
      <c r="F371" s="49"/>
      <c r="G371" s="185"/>
      <c r="H371" s="260">
        <f t="shared" si="1215"/>
        <v>0</v>
      </c>
      <c r="I371" s="424">
        <f t="shared" si="1234"/>
        <v>0</v>
      </c>
      <c r="J371" s="263"/>
      <c r="K371" s="263"/>
      <c r="L371" s="262">
        <f t="shared" si="1216"/>
        <v>0</v>
      </c>
      <c r="M371" s="410">
        <f t="shared" si="1217"/>
        <v>0</v>
      </c>
      <c r="N371" s="263"/>
      <c r="O371" s="263"/>
      <c r="P371" s="410">
        <f t="shared" si="1218"/>
        <v>0</v>
      </c>
      <c r="Q371" s="263"/>
      <c r="R371" s="263"/>
      <c r="S371" s="410">
        <f t="shared" si="1219"/>
        <v>0</v>
      </c>
      <c r="T371" s="263"/>
      <c r="U371" s="263"/>
      <c r="V371" s="410">
        <f t="shared" si="1220"/>
        <v>0</v>
      </c>
      <c r="W371" s="263"/>
      <c r="X371" s="263"/>
      <c r="Y371" s="410">
        <f t="shared" si="1221"/>
        <v>0</v>
      </c>
      <c r="Z371" s="263"/>
      <c r="AA371" s="263"/>
      <c r="AB371" s="262">
        <f t="shared" si="1222"/>
        <v>0</v>
      </c>
      <c r="AC371" s="410">
        <f t="shared" si="1223"/>
        <v>0</v>
      </c>
      <c r="AD371" s="263"/>
      <c r="AE371" s="263"/>
      <c r="AF371" s="262">
        <f t="shared" si="1224"/>
        <v>0</v>
      </c>
      <c r="AG371" s="410">
        <f t="shared" si="1225"/>
        <v>0</v>
      </c>
      <c r="AH371" s="263"/>
      <c r="AI371" s="263"/>
      <c r="AJ371" s="262">
        <f t="shared" si="1226"/>
        <v>0</v>
      </c>
      <c r="AK371" s="410">
        <f t="shared" si="1227"/>
        <v>0</v>
      </c>
      <c r="AL371" s="263"/>
      <c r="AM371" s="263"/>
      <c r="AN371" s="410">
        <f t="shared" si="1228"/>
        <v>0</v>
      </c>
      <c r="AO371" s="263"/>
      <c r="AP371" s="263"/>
      <c r="AQ371" s="410">
        <f t="shared" si="1229"/>
        <v>0</v>
      </c>
      <c r="AR371" s="263"/>
      <c r="AS371" s="263"/>
      <c r="AT371" s="262">
        <f t="shared" si="1230"/>
        <v>0</v>
      </c>
      <c r="AU371" s="410">
        <f t="shared" si="1231"/>
        <v>0</v>
      </c>
      <c r="AV371" s="263"/>
      <c r="AW371" s="263"/>
      <c r="AX371" s="410">
        <f t="shared" si="1210"/>
        <v>0</v>
      </c>
      <c r="AY371" s="263"/>
      <c r="AZ371" s="263"/>
      <c r="BA371" s="262">
        <f t="shared" si="1232"/>
        <v>0</v>
      </c>
      <c r="BB371" s="410">
        <f t="shared" si="1233"/>
        <v>0</v>
      </c>
      <c r="BC371" s="263"/>
      <c r="BD371" s="263"/>
    </row>
    <row r="372" spans="1:56" ht="16.5" hidden="1" outlineLevel="2">
      <c r="A372" s="183"/>
      <c r="B372" s="24"/>
      <c r="C372" s="193"/>
      <c r="D372" s="28" t="s">
        <v>717</v>
      </c>
      <c r="E372" s="48" t="s">
        <v>718</v>
      </c>
      <c r="F372" s="49"/>
      <c r="G372" s="185"/>
      <c r="H372" s="260">
        <f t="shared" si="1215"/>
        <v>0</v>
      </c>
      <c r="I372" s="424">
        <f t="shared" si="1234"/>
        <v>0</v>
      </c>
      <c r="J372" s="263"/>
      <c r="K372" s="263"/>
      <c r="L372" s="262">
        <f t="shared" si="1216"/>
        <v>0</v>
      </c>
      <c r="M372" s="410">
        <f t="shared" si="1217"/>
        <v>0</v>
      </c>
      <c r="N372" s="263"/>
      <c r="O372" s="263"/>
      <c r="P372" s="410">
        <f t="shared" si="1218"/>
        <v>0</v>
      </c>
      <c r="Q372" s="263"/>
      <c r="R372" s="263"/>
      <c r="S372" s="410">
        <f t="shared" si="1219"/>
        <v>0</v>
      </c>
      <c r="T372" s="263"/>
      <c r="U372" s="263"/>
      <c r="V372" s="410">
        <f t="shared" si="1220"/>
        <v>0</v>
      </c>
      <c r="W372" s="263"/>
      <c r="X372" s="263"/>
      <c r="Y372" s="410">
        <f t="shared" si="1221"/>
        <v>0</v>
      </c>
      <c r="Z372" s="263"/>
      <c r="AA372" s="263"/>
      <c r="AB372" s="262">
        <f t="shared" si="1222"/>
        <v>0</v>
      </c>
      <c r="AC372" s="410">
        <f t="shared" si="1223"/>
        <v>0</v>
      </c>
      <c r="AD372" s="263"/>
      <c r="AE372" s="263"/>
      <c r="AF372" s="262">
        <f t="shared" si="1224"/>
        <v>0</v>
      </c>
      <c r="AG372" s="410">
        <f t="shared" si="1225"/>
        <v>0</v>
      </c>
      <c r="AH372" s="263"/>
      <c r="AI372" s="263"/>
      <c r="AJ372" s="262">
        <f t="shared" si="1226"/>
        <v>0</v>
      </c>
      <c r="AK372" s="410">
        <f t="shared" si="1227"/>
        <v>0</v>
      </c>
      <c r="AL372" s="263"/>
      <c r="AM372" s="263"/>
      <c r="AN372" s="410">
        <f t="shared" si="1228"/>
        <v>0</v>
      </c>
      <c r="AO372" s="263"/>
      <c r="AP372" s="263"/>
      <c r="AQ372" s="410">
        <f t="shared" si="1229"/>
        <v>0</v>
      </c>
      <c r="AR372" s="263"/>
      <c r="AS372" s="263"/>
      <c r="AT372" s="262">
        <f t="shared" si="1230"/>
        <v>0</v>
      </c>
      <c r="AU372" s="410">
        <f t="shared" si="1231"/>
        <v>0</v>
      </c>
      <c r="AV372" s="263"/>
      <c r="AW372" s="263"/>
      <c r="AX372" s="410">
        <f t="shared" si="1210"/>
        <v>0</v>
      </c>
      <c r="AY372" s="263"/>
      <c r="AZ372" s="263"/>
      <c r="BA372" s="262">
        <f t="shared" si="1232"/>
        <v>0</v>
      </c>
      <c r="BB372" s="410">
        <f t="shared" si="1233"/>
        <v>0</v>
      </c>
      <c r="BC372" s="263"/>
      <c r="BD372" s="263"/>
    </row>
    <row r="373" spans="1:56" s="182" customFormat="1" ht="16.5" hidden="1" outlineLevel="1" collapsed="1">
      <c r="A373" s="177"/>
      <c r="B373" s="24" t="s">
        <v>719</v>
      </c>
      <c r="C373" s="16" t="s">
        <v>214</v>
      </c>
      <c r="D373" s="19"/>
      <c r="E373" s="189"/>
      <c r="F373" s="190"/>
      <c r="G373" s="189"/>
      <c r="H373" s="260">
        <f t="shared" si="1215"/>
        <v>0</v>
      </c>
      <c r="I373" s="424">
        <f t="shared" si="1234"/>
        <v>0</v>
      </c>
      <c r="J373" s="264">
        <f>SUM(J374:J374)</f>
        <v>0</v>
      </c>
      <c r="K373" s="264">
        <f>SUM(K374:K374)</f>
        <v>0</v>
      </c>
      <c r="L373" s="262">
        <f t="shared" si="1216"/>
        <v>0</v>
      </c>
      <c r="M373" s="410">
        <f t="shared" si="1217"/>
        <v>0</v>
      </c>
      <c r="N373" s="412">
        <f t="shared" ref="N373:O373" si="1583">SUM(N374:N374)</f>
        <v>0</v>
      </c>
      <c r="O373" s="412">
        <f t="shared" si="1583"/>
        <v>0</v>
      </c>
      <c r="P373" s="410">
        <f t="shared" si="1218"/>
        <v>0</v>
      </c>
      <c r="Q373" s="412">
        <f t="shared" ref="Q373" si="1584">SUM(Q374:Q374)</f>
        <v>0</v>
      </c>
      <c r="R373" s="412">
        <f t="shared" ref="R373" si="1585">SUM(R374:R374)</f>
        <v>0</v>
      </c>
      <c r="S373" s="410">
        <f t="shared" si="1219"/>
        <v>0</v>
      </c>
      <c r="T373" s="412">
        <f t="shared" ref="T373" si="1586">SUM(T374:T374)</f>
        <v>0</v>
      </c>
      <c r="U373" s="412">
        <f t="shared" ref="U373" si="1587">SUM(U374:U374)</f>
        <v>0</v>
      </c>
      <c r="V373" s="410">
        <f t="shared" si="1220"/>
        <v>0</v>
      </c>
      <c r="W373" s="412">
        <f t="shared" ref="W373" si="1588">SUM(W374:W374)</f>
        <v>0</v>
      </c>
      <c r="X373" s="412">
        <f t="shared" ref="X373" si="1589">SUM(X374:X374)</f>
        <v>0</v>
      </c>
      <c r="Y373" s="410">
        <f t="shared" si="1221"/>
        <v>0</v>
      </c>
      <c r="Z373" s="412">
        <f t="shared" ref="Z373" si="1590">SUM(Z374:Z374)</f>
        <v>0</v>
      </c>
      <c r="AA373" s="412">
        <f t="shared" ref="AA373" si="1591">SUM(AA374:AA374)</f>
        <v>0</v>
      </c>
      <c r="AB373" s="262">
        <f t="shared" si="1222"/>
        <v>0</v>
      </c>
      <c r="AC373" s="410">
        <f t="shared" si="1223"/>
        <v>0</v>
      </c>
      <c r="AD373" s="412">
        <f t="shared" ref="AD373:AE373" si="1592">SUM(AD374:AD374)</f>
        <v>0</v>
      </c>
      <c r="AE373" s="412">
        <f t="shared" si="1592"/>
        <v>0</v>
      </c>
      <c r="AF373" s="262">
        <f t="shared" si="1224"/>
        <v>0</v>
      </c>
      <c r="AG373" s="410">
        <f t="shared" si="1225"/>
        <v>0</v>
      </c>
      <c r="AH373" s="412">
        <f t="shared" ref="AH373" si="1593">SUM(AH374:AH374)</f>
        <v>0</v>
      </c>
      <c r="AI373" s="412">
        <f t="shared" ref="AI373" si="1594">SUM(AI374:AI374)</f>
        <v>0</v>
      </c>
      <c r="AJ373" s="262">
        <f t="shared" si="1226"/>
        <v>0</v>
      </c>
      <c r="AK373" s="410">
        <f t="shared" si="1227"/>
        <v>0</v>
      </c>
      <c r="AL373" s="412">
        <f t="shared" ref="AL373" si="1595">SUM(AL374:AL374)</f>
        <v>0</v>
      </c>
      <c r="AM373" s="412">
        <f t="shared" ref="AM373" si="1596">SUM(AM374:AM374)</f>
        <v>0</v>
      </c>
      <c r="AN373" s="410">
        <f t="shared" si="1228"/>
        <v>0</v>
      </c>
      <c r="AO373" s="412">
        <f t="shared" ref="AO373" si="1597">SUM(AO374:AO374)</f>
        <v>0</v>
      </c>
      <c r="AP373" s="412">
        <f t="shared" ref="AP373" si="1598">SUM(AP374:AP374)</f>
        <v>0</v>
      </c>
      <c r="AQ373" s="410">
        <f t="shared" si="1229"/>
        <v>0</v>
      </c>
      <c r="AR373" s="412">
        <f t="shared" ref="AR373" si="1599">SUM(AR374:AR374)</f>
        <v>0</v>
      </c>
      <c r="AS373" s="412">
        <f t="shared" ref="AS373" si="1600">SUM(AS374:AS374)</f>
        <v>0</v>
      </c>
      <c r="AT373" s="262">
        <f t="shared" si="1230"/>
        <v>0</v>
      </c>
      <c r="AU373" s="410">
        <f t="shared" si="1231"/>
        <v>0</v>
      </c>
      <c r="AV373" s="412">
        <f t="shared" ref="AV373" si="1601">SUM(AV374:AV374)</f>
        <v>0</v>
      </c>
      <c r="AW373" s="412">
        <f t="shared" ref="AW373" si="1602">SUM(AW374:AW374)</f>
        <v>0</v>
      </c>
      <c r="AX373" s="410">
        <f t="shared" si="1210"/>
        <v>0</v>
      </c>
      <c r="AY373" s="412">
        <f t="shared" ref="AY373" si="1603">SUM(AY374:AY374)</f>
        <v>0</v>
      </c>
      <c r="AZ373" s="412">
        <f t="shared" ref="AZ373" si="1604">SUM(AZ374:AZ374)</f>
        <v>0</v>
      </c>
      <c r="BA373" s="262">
        <f t="shared" si="1232"/>
        <v>0</v>
      </c>
      <c r="BB373" s="410">
        <f t="shared" si="1233"/>
        <v>0</v>
      </c>
      <c r="BC373" s="412">
        <f t="shared" ref="BC373" si="1605">SUM(BC374:BC374)</f>
        <v>0</v>
      </c>
      <c r="BD373" s="412">
        <f t="shared" ref="BD373" si="1606">SUM(BD374:BD374)</f>
        <v>0</v>
      </c>
    </row>
    <row r="374" spans="1:56" ht="16.5" hidden="1" outlineLevel="1">
      <c r="A374" s="183"/>
      <c r="B374" s="25"/>
      <c r="C374" s="184"/>
      <c r="D374" s="196" t="s">
        <v>720</v>
      </c>
      <c r="E374" s="90" t="s">
        <v>215</v>
      </c>
      <c r="F374" s="91"/>
      <c r="G374" s="185"/>
      <c r="H374" s="284">
        <f t="shared" si="1215"/>
        <v>0</v>
      </c>
      <c r="I374" s="424">
        <f t="shared" si="1234"/>
        <v>0</v>
      </c>
      <c r="J374" s="263"/>
      <c r="K374" s="263"/>
      <c r="L374" s="417">
        <f t="shared" si="1216"/>
        <v>0</v>
      </c>
      <c r="M374" s="418">
        <f t="shared" si="1217"/>
        <v>0</v>
      </c>
      <c r="N374" s="263"/>
      <c r="O374" s="263"/>
      <c r="P374" s="418">
        <f t="shared" si="1218"/>
        <v>0</v>
      </c>
      <c r="Q374" s="263"/>
      <c r="R374" s="263"/>
      <c r="S374" s="418">
        <f t="shared" si="1219"/>
        <v>0</v>
      </c>
      <c r="T374" s="263"/>
      <c r="U374" s="263"/>
      <c r="V374" s="418">
        <f t="shared" si="1220"/>
        <v>0</v>
      </c>
      <c r="W374" s="263"/>
      <c r="X374" s="263"/>
      <c r="Y374" s="418">
        <f t="shared" si="1221"/>
        <v>0</v>
      </c>
      <c r="Z374" s="263"/>
      <c r="AA374" s="263"/>
      <c r="AB374" s="417">
        <f t="shared" si="1222"/>
        <v>0</v>
      </c>
      <c r="AC374" s="418">
        <f t="shared" si="1223"/>
        <v>0</v>
      </c>
      <c r="AD374" s="263"/>
      <c r="AE374" s="263"/>
      <c r="AF374" s="417">
        <f t="shared" si="1224"/>
        <v>0</v>
      </c>
      <c r="AG374" s="418">
        <f t="shared" si="1225"/>
        <v>0</v>
      </c>
      <c r="AH374" s="263"/>
      <c r="AI374" s="263"/>
      <c r="AJ374" s="417">
        <f t="shared" si="1226"/>
        <v>0</v>
      </c>
      <c r="AK374" s="418">
        <f t="shared" si="1227"/>
        <v>0</v>
      </c>
      <c r="AL374" s="263"/>
      <c r="AM374" s="263"/>
      <c r="AN374" s="418">
        <f t="shared" si="1228"/>
        <v>0</v>
      </c>
      <c r="AO374" s="263"/>
      <c r="AP374" s="263"/>
      <c r="AQ374" s="418">
        <f t="shared" si="1229"/>
        <v>0</v>
      </c>
      <c r="AR374" s="263"/>
      <c r="AS374" s="263"/>
      <c r="AT374" s="417">
        <f t="shared" si="1230"/>
        <v>0</v>
      </c>
      <c r="AU374" s="418">
        <f t="shared" si="1231"/>
        <v>0</v>
      </c>
      <c r="AV374" s="263"/>
      <c r="AW374" s="263"/>
      <c r="AX374" s="418">
        <f t="shared" si="1210"/>
        <v>0</v>
      </c>
      <c r="AY374" s="263"/>
      <c r="AZ374" s="263"/>
      <c r="BA374" s="417">
        <f t="shared" si="1232"/>
        <v>0</v>
      </c>
      <c r="BB374" s="418">
        <f t="shared" si="1233"/>
        <v>0</v>
      </c>
      <c r="BC374" s="263"/>
      <c r="BD374" s="263"/>
    </row>
    <row r="375" spans="1:56" s="182" customFormat="1" ht="16.5">
      <c r="A375" s="97" t="s">
        <v>216</v>
      </c>
      <c r="B375" s="47"/>
      <c r="C375" s="229"/>
      <c r="D375" s="23"/>
      <c r="E375" s="229"/>
      <c r="F375" s="22"/>
      <c r="G375" s="229"/>
      <c r="H375" s="267">
        <f t="shared" si="1215"/>
        <v>0</v>
      </c>
      <c r="I375" s="419">
        <f t="shared" si="1234"/>
        <v>0</v>
      </c>
      <c r="J375" s="269">
        <f>SUM(J366,J369,J373)</f>
        <v>0</v>
      </c>
      <c r="K375" s="269">
        <f>SUM(K366,K369,K373)</f>
        <v>0</v>
      </c>
      <c r="L375" s="269">
        <f t="shared" si="1216"/>
        <v>0</v>
      </c>
      <c r="M375" s="269">
        <f t="shared" si="1217"/>
        <v>0</v>
      </c>
      <c r="N375" s="420">
        <f t="shared" ref="N375:O375" si="1607">SUM(N366,N369,N373)</f>
        <v>0</v>
      </c>
      <c r="O375" s="420">
        <f t="shared" si="1607"/>
        <v>0</v>
      </c>
      <c r="P375" s="269">
        <f t="shared" si="1218"/>
        <v>0</v>
      </c>
      <c r="Q375" s="420">
        <f t="shared" ref="Q375:R375" si="1608">SUM(Q366,Q369,Q373)</f>
        <v>0</v>
      </c>
      <c r="R375" s="420">
        <f t="shared" si="1608"/>
        <v>0</v>
      </c>
      <c r="S375" s="269">
        <f t="shared" si="1219"/>
        <v>0</v>
      </c>
      <c r="T375" s="420">
        <f t="shared" ref="T375:U375" si="1609">SUM(T366,T369,T373)</f>
        <v>0</v>
      </c>
      <c r="U375" s="420">
        <f t="shared" si="1609"/>
        <v>0</v>
      </c>
      <c r="V375" s="269">
        <f t="shared" si="1220"/>
        <v>0</v>
      </c>
      <c r="W375" s="420">
        <f t="shared" ref="W375:X375" si="1610">SUM(W366,W369,W373)</f>
        <v>0</v>
      </c>
      <c r="X375" s="420">
        <f t="shared" si="1610"/>
        <v>0</v>
      </c>
      <c r="Y375" s="269">
        <f t="shared" si="1221"/>
        <v>0</v>
      </c>
      <c r="Z375" s="420">
        <f t="shared" ref="Z375:AA375" si="1611">SUM(Z366,Z369,Z373)</f>
        <v>0</v>
      </c>
      <c r="AA375" s="420">
        <f t="shared" si="1611"/>
        <v>0</v>
      </c>
      <c r="AB375" s="269">
        <f t="shared" si="1222"/>
        <v>0</v>
      </c>
      <c r="AC375" s="269">
        <f t="shared" si="1223"/>
        <v>0</v>
      </c>
      <c r="AD375" s="420">
        <f t="shared" ref="AD375:AE375" si="1612">SUM(AD366,AD369,AD373)</f>
        <v>0</v>
      </c>
      <c r="AE375" s="420">
        <f t="shared" si="1612"/>
        <v>0</v>
      </c>
      <c r="AF375" s="269">
        <f t="shared" si="1224"/>
        <v>0</v>
      </c>
      <c r="AG375" s="269">
        <f t="shared" si="1225"/>
        <v>0</v>
      </c>
      <c r="AH375" s="420">
        <f t="shared" ref="AH375:AI375" si="1613">SUM(AH366,AH369,AH373)</f>
        <v>0</v>
      </c>
      <c r="AI375" s="420">
        <f t="shared" si="1613"/>
        <v>0</v>
      </c>
      <c r="AJ375" s="269">
        <f t="shared" si="1226"/>
        <v>0</v>
      </c>
      <c r="AK375" s="269">
        <f t="shared" si="1227"/>
        <v>0</v>
      </c>
      <c r="AL375" s="420">
        <f t="shared" ref="AL375:AM375" si="1614">SUM(AL366,AL369,AL373)</f>
        <v>0</v>
      </c>
      <c r="AM375" s="420">
        <f t="shared" si="1614"/>
        <v>0</v>
      </c>
      <c r="AN375" s="269">
        <f t="shared" si="1228"/>
        <v>0</v>
      </c>
      <c r="AO375" s="420">
        <f t="shared" ref="AO375:AP375" si="1615">SUM(AO366,AO369,AO373)</f>
        <v>0</v>
      </c>
      <c r="AP375" s="420">
        <f t="shared" si="1615"/>
        <v>0</v>
      </c>
      <c r="AQ375" s="269">
        <f t="shared" si="1229"/>
        <v>0</v>
      </c>
      <c r="AR375" s="420">
        <f t="shared" ref="AR375:AS375" si="1616">SUM(AR366,AR369,AR373)</f>
        <v>0</v>
      </c>
      <c r="AS375" s="420">
        <f t="shared" si="1616"/>
        <v>0</v>
      </c>
      <c r="AT375" s="269">
        <f t="shared" si="1230"/>
        <v>0</v>
      </c>
      <c r="AU375" s="269">
        <f t="shared" si="1231"/>
        <v>0</v>
      </c>
      <c r="AV375" s="420">
        <f t="shared" ref="AV375:AW375" si="1617">SUM(AV366,AV369,AV373)</f>
        <v>0</v>
      </c>
      <c r="AW375" s="420">
        <f t="shared" si="1617"/>
        <v>0</v>
      </c>
      <c r="AX375" s="269">
        <f t="shared" si="1210"/>
        <v>0</v>
      </c>
      <c r="AY375" s="420">
        <f t="shared" ref="AY375:AZ375" si="1618">SUM(AY366,AY369,AY373)</f>
        <v>0</v>
      </c>
      <c r="AZ375" s="420">
        <f t="shared" si="1618"/>
        <v>0</v>
      </c>
      <c r="BA375" s="269">
        <f t="shared" si="1232"/>
        <v>0</v>
      </c>
      <c r="BB375" s="269">
        <f t="shared" si="1233"/>
        <v>0</v>
      </c>
      <c r="BC375" s="420">
        <f t="shared" ref="BC375:BD375" si="1619">SUM(BC366,BC369,BC373)</f>
        <v>0</v>
      </c>
      <c r="BD375" s="420">
        <f t="shared" si="1619"/>
        <v>0</v>
      </c>
    </row>
    <row r="376" spans="1:56" ht="16.5" outlineLevel="1" collapsed="1">
      <c r="A376" s="177"/>
      <c r="B376" s="24" t="s">
        <v>596</v>
      </c>
      <c r="C376" s="16" t="s">
        <v>217</v>
      </c>
      <c r="D376" s="17"/>
      <c r="E376" s="178"/>
      <c r="F376" s="15"/>
      <c r="G376" s="178"/>
      <c r="H376" s="260">
        <f t="shared" si="1215"/>
        <v>0</v>
      </c>
      <c r="I376" s="408">
        <f t="shared" si="1234"/>
        <v>0</v>
      </c>
      <c r="J376" s="262">
        <f>SUM(J377)</f>
        <v>0</v>
      </c>
      <c r="K376" s="262">
        <f>SUM(K377)</f>
        <v>0</v>
      </c>
      <c r="L376" s="262">
        <f t="shared" si="1216"/>
        <v>0</v>
      </c>
      <c r="M376" s="410">
        <f t="shared" si="1217"/>
        <v>0</v>
      </c>
      <c r="N376" s="410">
        <f t="shared" ref="N376:O376" si="1620">SUM(N377)</f>
        <v>0</v>
      </c>
      <c r="O376" s="410">
        <f t="shared" si="1620"/>
        <v>0</v>
      </c>
      <c r="P376" s="410">
        <f t="shared" si="1218"/>
        <v>0</v>
      </c>
      <c r="Q376" s="410">
        <f t="shared" ref="Q376" si="1621">SUM(Q377)</f>
        <v>0</v>
      </c>
      <c r="R376" s="410">
        <f t="shared" ref="R376" si="1622">SUM(R377)</f>
        <v>0</v>
      </c>
      <c r="S376" s="410">
        <f t="shared" si="1219"/>
        <v>0</v>
      </c>
      <c r="T376" s="410">
        <f t="shared" ref="T376" si="1623">SUM(T377)</f>
        <v>0</v>
      </c>
      <c r="U376" s="410">
        <f t="shared" ref="U376" si="1624">SUM(U377)</f>
        <v>0</v>
      </c>
      <c r="V376" s="410">
        <f t="shared" si="1220"/>
        <v>0</v>
      </c>
      <c r="W376" s="410">
        <f t="shared" ref="W376" si="1625">SUM(W377)</f>
        <v>0</v>
      </c>
      <c r="X376" s="410">
        <f t="shared" ref="X376" si="1626">SUM(X377)</f>
        <v>0</v>
      </c>
      <c r="Y376" s="410">
        <f t="shared" si="1221"/>
        <v>0</v>
      </c>
      <c r="Z376" s="410">
        <f t="shared" ref="Z376" si="1627">SUM(Z377)</f>
        <v>0</v>
      </c>
      <c r="AA376" s="410">
        <f t="shared" ref="AA376" si="1628">SUM(AA377)</f>
        <v>0</v>
      </c>
      <c r="AB376" s="262">
        <f t="shared" si="1222"/>
        <v>0</v>
      </c>
      <c r="AC376" s="410">
        <f t="shared" si="1223"/>
        <v>0</v>
      </c>
      <c r="AD376" s="410">
        <f t="shared" ref="AD376:AE376" si="1629">SUM(AD377)</f>
        <v>0</v>
      </c>
      <c r="AE376" s="410">
        <f t="shared" si="1629"/>
        <v>0</v>
      </c>
      <c r="AF376" s="262">
        <f t="shared" si="1224"/>
        <v>0</v>
      </c>
      <c r="AG376" s="410">
        <f t="shared" si="1225"/>
        <v>0</v>
      </c>
      <c r="AH376" s="410">
        <f t="shared" ref="AH376" si="1630">SUM(AH377)</f>
        <v>0</v>
      </c>
      <c r="AI376" s="410">
        <f t="shared" ref="AI376" si="1631">SUM(AI377)</f>
        <v>0</v>
      </c>
      <c r="AJ376" s="262">
        <f t="shared" si="1226"/>
        <v>0</v>
      </c>
      <c r="AK376" s="410">
        <f t="shared" si="1227"/>
        <v>0</v>
      </c>
      <c r="AL376" s="410">
        <f t="shared" ref="AL376" si="1632">SUM(AL377)</f>
        <v>0</v>
      </c>
      <c r="AM376" s="410">
        <f t="shared" ref="AM376" si="1633">SUM(AM377)</f>
        <v>0</v>
      </c>
      <c r="AN376" s="410">
        <f t="shared" si="1228"/>
        <v>0</v>
      </c>
      <c r="AO376" s="410">
        <f t="shared" ref="AO376" si="1634">SUM(AO377)</f>
        <v>0</v>
      </c>
      <c r="AP376" s="410">
        <f t="shared" ref="AP376" si="1635">SUM(AP377)</f>
        <v>0</v>
      </c>
      <c r="AQ376" s="410">
        <f t="shared" si="1229"/>
        <v>0</v>
      </c>
      <c r="AR376" s="410">
        <f t="shared" ref="AR376" si="1636">SUM(AR377)</f>
        <v>0</v>
      </c>
      <c r="AS376" s="410">
        <f t="shared" ref="AS376" si="1637">SUM(AS377)</f>
        <v>0</v>
      </c>
      <c r="AT376" s="262">
        <f t="shared" si="1230"/>
        <v>0</v>
      </c>
      <c r="AU376" s="410">
        <f t="shared" si="1231"/>
        <v>0</v>
      </c>
      <c r="AV376" s="410">
        <f>SUM(AV377)</f>
        <v>0</v>
      </c>
      <c r="AW376" s="410">
        <f t="shared" ref="AW376" si="1638">SUM(AW377)</f>
        <v>0</v>
      </c>
      <c r="AX376" s="410">
        <f t="shared" si="1210"/>
        <v>0</v>
      </c>
      <c r="AY376" s="410">
        <f t="shared" ref="AY376" si="1639">SUM(AY377)</f>
        <v>0</v>
      </c>
      <c r="AZ376" s="410">
        <f t="shared" ref="AZ376" si="1640">SUM(AZ377)</f>
        <v>0</v>
      </c>
      <c r="BA376" s="262">
        <f t="shared" si="1232"/>
        <v>0</v>
      </c>
      <c r="BB376" s="410">
        <f t="shared" si="1233"/>
        <v>0</v>
      </c>
      <c r="BC376" s="410">
        <f t="shared" ref="BC376" si="1641">SUM(BC377)</f>
        <v>0</v>
      </c>
      <c r="BD376" s="410">
        <f t="shared" ref="BD376" si="1642">SUM(BD377)</f>
        <v>0</v>
      </c>
    </row>
    <row r="377" spans="1:56" ht="16.5" hidden="1" outlineLevel="2">
      <c r="A377" s="183"/>
      <c r="B377" s="25"/>
      <c r="C377" s="184"/>
      <c r="D377" s="28" t="s">
        <v>208</v>
      </c>
      <c r="E377" s="48" t="s">
        <v>217</v>
      </c>
      <c r="F377" s="49"/>
      <c r="G377" s="185"/>
      <c r="H377" s="260">
        <f t="shared" si="1215"/>
        <v>0</v>
      </c>
      <c r="I377" s="424">
        <f t="shared" si="1234"/>
        <v>0</v>
      </c>
      <c r="J377" s="263"/>
      <c r="K377" s="263"/>
      <c r="L377" s="262">
        <f t="shared" si="1216"/>
        <v>0</v>
      </c>
      <c r="M377" s="410">
        <f t="shared" si="1217"/>
        <v>0</v>
      </c>
      <c r="N377" s="263"/>
      <c r="O377" s="263"/>
      <c r="P377" s="410">
        <f t="shared" si="1218"/>
        <v>0</v>
      </c>
      <c r="Q377" s="263"/>
      <c r="R377" s="263"/>
      <c r="S377" s="410">
        <f t="shared" si="1219"/>
        <v>0</v>
      </c>
      <c r="T377" s="263"/>
      <c r="U377" s="263"/>
      <c r="V377" s="410">
        <f t="shared" si="1220"/>
        <v>0</v>
      </c>
      <c r="W377" s="263"/>
      <c r="X377" s="263"/>
      <c r="Y377" s="410">
        <f t="shared" si="1221"/>
        <v>0</v>
      </c>
      <c r="Z377" s="263"/>
      <c r="AA377" s="263"/>
      <c r="AB377" s="262">
        <f t="shared" si="1222"/>
        <v>0</v>
      </c>
      <c r="AC377" s="410">
        <f t="shared" si="1223"/>
        <v>0</v>
      </c>
      <c r="AD377" s="263"/>
      <c r="AE377" s="263"/>
      <c r="AF377" s="262">
        <f t="shared" si="1224"/>
        <v>0</v>
      </c>
      <c r="AG377" s="410">
        <f t="shared" si="1225"/>
        <v>0</v>
      </c>
      <c r="AH377" s="263"/>
      <c r="AI377" s="263"/>
      <c r="AJ377" s="262">
        <f t="shared" si="1226"/>
        <v>0</v>
      </c>
      <c r="AK377" s="410">
        <f t="shared" si="1227"/>
        <v>0</v>
      </c>
      <c r="AL377" s="263"/>
      <c r="AM377" s="263"/>
      <c r="AN377" s="410">
        <f t="shared" si="1228"/>
        <v>0</v>
      </c>
      <c r="AO377" s="263"/>
      <c r="AP377" s="263"/>
      <c r="AQ377" s="410">
        <f t="shared" si="1229"/>
        <v>0</v>
      </c>
      <c r="AR377" s="263"/>
      <c r="AS377" s="263"/>
      <c r="AT377" s="262">
        <f t="shared" si="1230"/>
        <v>0</v>
      </c>
      <c r="AU377" s="410">
        <f t="shared" si="1231"/>
        <v>0</v>
      </c>
      <c r="AV377" s="263"/>
      <c r="AW377" s="263"/>
      <c r="AX377" s="410">
        <f t="shared" si="1210"/>
        <v>0</v>
      </c>
      <c r="AY377" s="263"/>
      <c r="AZ377" s="263"/>
      <c r="BA377" s="262">
        <f t="shared" si="1232"/>
        <v>0</v>
      </c>
      <c r="BB377" s="410">
        <f t="shared" si="1233"/>
        <v>0</v>
      </c>
      <c r="BC377" s="263"/>
      <c r="BD377" s="263"/>
    </row>
    <row r="378" spans="1:56" ht="16.5" outlineLevel="1">
      <c r="A378" s="177"/>
      <c r="B378" s="24" t="s">
        <v>599</v>
      </c>
      <c r="C378" s="16" t="s">
        <v>218</v>
      </c>
      <c r="D378" s="17"/>
      <c r="E378" s="178"/>
      <c r="F378" s="15"/>
      <c r="G378" s="178"/>
      <c r="H378" s="260">
        <f t="shared" si="1215"/>
        <v>4040000</v>
      </c>
      <c r="I378" s="424">
        <f t="shared" si="1234"/>
        <v>0</v>
      </c>
      <c r="J378" s="264">
        <f>SUM(J379:J386)</f>
        <v>0</v>
      </c>
      <c r="K378" s="264">
        <f>SUM(K379:K386)</f>
        <v>0</v>
      </c>
      <c r="L378" s="262">
        <f t="shared" si="1216"/>
        <v>3940000</v>
      </c>
      <c r="M378" s="410">
        <f t="shared" si="1217"/>
        <v>960000</v>
      </c>
      <c r="N378" s="412">
        <f t="shared" ref="N378:O378" si="1643">SUM(N379:N386)</f>
        <v>960000</v>
      </c>
      <c r="O378" s="412">
        <f t="shared" si="1643"/>
        <v>0</v>
      </c>
      <c r="P378" s="410">
        <f t="shared" si="1218"/>
        <v>1060000</v>
      </c>
      <c r="Q378" s="412">
        <f t="shared" ref="Q378" si="1644">SUM(Q379:Q386)</f>
        <v>1060000</v>
      </c>
      <c r="R378" s="412">
        <f t="shared" ref="R378" si="1645">SUM(R379:R386)</f>
        <v>0</v>
      </c>
      <c r="S378" s="410">
        <f t="shared" si="1219"/>
        <v>960000</v>
      </c>
      <c r="T378" s="412">
        <f t="shared" ref="T378" si="1646">SUM(T379:T386)</f>
        <v>960000</v>
      </c>
      <c r="U378" s="412">
        <f t="shared" ref="U378" si="1647">SUM(U379:U386)</f>
        <v>0</v>
      </c>
      <c r="V378" s="410">
        <f t="shared" si="1220"/>
        <v>960000</v>
      </c>
      <c r="W378" s="412">
        <f t="shared" ref="W378" si="1648">SUM(W379:W386)</f>
        <v>960000</v>
      </c>
      <c r="X378" s="412">
        <f t="shared" ref="X378" si="1649">SUM(X379:X386)</f>
        <v>0</v>
      </c>
      <c r="Y378" s="410">
        <f t="shared" si="1221"/>
        <v>0</v>
      </c>
      <c r="Z378" s="412">
        <f t="shared" ref="Z378" si="1650">SUM(Z379:Z386)</f>
        <v>0</v>
      </c>
      <c r="AA378" s="412">
        <f t="shared" ref="AA378" si="1651">SUM(AA379:AA386)</f>
        <v>0</v>
      </c>
      <c r="AB378" s="262">
        <f t="shared" si="1222"/>
        <v>0</v>
      </c>
      <c r="AC378" s="410">
        <f t="shared" si="1223"/>
        <v>0</v>
      </c>
      <c r="AD378" s="412">
        <f t="shared" ref="AD378:AE378" si="1652">SUM(AD379:AD386)</f>
        <v>0</v>
      </c>
      <c r="AE378" s="412">
        <f t="shared" si="1652"/>
        <v>0</v>
      </c>
      <c r="AF378" s="262">
        <f t="shared" si="1224"/>
        <v>0</v>
      </c>
      <c r="AG378" s="410">
        <f t="shared" si="1225"/>
        <v>0</v>
      </c>
      <c r="AH378" s="412">
        <f t="shared" ref="AH378" si="1653">SUM(AH379:AH386)</f>
        <v>0</v>
      </c>
      <c r="AI378" s="412">
        <f t="shared" ref="AI378" si="1654">SUM(AI379:AI386)</f>
        <v>0</v>
      </c>
      <c r="AJ378" s="262">
        <f t="shared" si="1226"/>
        <v>0</v>
      </c>
      <c r="AK378" s="410">
        <f t="shared" si="1227"/>
        <v>0</v>
      </c>
      <c r="AL378" s="412">
        <f t="shared" ref="AL378" si="1655">SUM(AL379:AL386)</f>
        <v>0</v>
      </c>
      <c r="AM378" s="412">
        <f t="shared" ref="AM378" si="1656">SUM(AM379:AM386)</f>
        <v>0</v>
      </c>
      <c r="AN378" s="410">
        <f t="shared" si="1228"/>
        <v>0</v>
      </c>
      <c r="AO378" s="412">
        <f t="shared" ref="AO378" si="1657">SUM(AO379:AO386)</f>
        <v>0</v>
      </c>
      <c r="AP378" s="412">
        <f t="shared" ref="AP378" si="1658">SUM(AP379:AP386)</f>
        <v>0</v>
      </c>
      <c r="AQ378" s="410">
        <f t="shared" si="1229"/>
        <v>0</v>
      </c>
      <c r="AR378" s="412">
        <f t="shared" ref="AR378" si="1659">SUM(AR379:AR386)</f>
        <v>0</v>
      </c>
      <c r="AS378" s="412">
        <f t="shared" ref="AS378" si="1660">SUM(AS379:AS386)</f>
        <v>0</v>
      </c>
      <c r="AT378" s="262">
        <f t="shared" si="1230"/>
        <v>100000</v>
      </c>
      <c r="AU378" s="410">
        <f t="shared" si="1231"/>
        <v>100000</v>
      </c>
      <c r="AV378" s="412">
        <f>SUM(AV379:AV386)</f>
        <v>100000</v>
      </c>
      <c r="AW378" s="412">
        <f t="shared" ref="AW378" si="1661">SUM(AW379:AW386)</f>
        <v>0</v>
      </c>
      <c r="AX378" s="410">
        <f t="shared" si="1210"/>
        <v>0</v>
      </c>
      <c r="AY378" s="412">
        <f t="shared" ref="AY378" si="1662">SUM(AY379:AY386)</f>
        <v>0</v>
      </c>
      <c r="AZ378" s="412">
        <f t="shared" ref="AZ378" si="1663">SUM(AZ379:AZ386)</f>
        <v>0</v>
      </c>
      <c r="BA378" s="262">
        <f t="shared" si="1232"/>
        <v>0</v>
      </c>
      <c r="BB378" s="410">
        <f t="shared" si="1233"/>
        <v>0</v>
      </c>
      <c r="BC378" s="412">
        <f t="shared" ref="BC378" si="1664">SUM(BC379:BC386)</f>
        <v>0</v>
      </c>
      <c r="BD378" s="412">
        <f t="shared" ref="BD378" si="1665">SUM(BD379:BD386)</f>
        <v>0</v>
      </c>
    </row>
    <row r="379" spans="1:56" ht="16.5" outlineLevel="2">
      <c r="A379" s="183"/>
      <c r="B379" s="25"/>
      <c r="C379" s="184"/>
      <c r="D379" s="28" t="s">
        <v>721</v>
      </c>
      <c r="E379" s="48" t="s">
        <v>219</v>
      </c>
      <c r="F379" s="49"/>
      <c r="G379" s="185"/>
      <c r="H379" s="260">
        <f t="shared" si="1215"/>
        <v>0</v>
      </c>
      <c r="I379" s="424">
        <f t="shared" si="1234"/>
        <v>0</v>
      </c>
      <c r="J379" s="263"/>
      <c r="K379" s="413"/>
      <c r="L379" s="262">
        <f t="shared" si="1216"/>
        <v>0</v>
      </c>
      <c r="M379" s="410">
        <f t="shared" si="1217"/>
        <v>0</v>
      </c>
      <c r="N379" s="263"/>
      <c r="O379" s="263"/>
      <c r="P379" s="410">
        <f t="shared" si="1218"/>
        <v>0</v>
      </c>
      <c r="Q379" s="263"/>
      <c r="R379" s="263"/>
      <c r="S379" s="410">
        <f t="shared" si="1219"/>
        <v>0</v>
      </c>
      <c r="T379" s="263"/>
      <c r="U379" s="263"/>
      <c r="V379" s="410">
        <f t="shared" si="1220"/>
        <v>0</v>
      </c>
      <c r="W379" s="263"/>
      <c r="X379" s="263"/>
      <c r="Y379" s="410">
        <f t="shared" si="1221"/>
        <v>0</v>
      </c>
      <c r="Z379" s="263"/>
      <c r="AA379" s="263"/>
      <c r="AB379" s="262">
        <f t="shared" si="1222"/>
        <v>0</v>
      </c>
      <c r="AC379" s="410">
        <f t="shared" si="1223"/>
        <v>0</v>
      </c>
      <c r="AD379" s="263"/>
      <c r="AE379" s="263"/>
      <c r="AF379" s="262">
        <f t="shared" si="1224"/>
        <v>0</v>
      </c>
      <c r="AG379" s="410">
        <f t="shared" si="1225"/>
        <v>0</v>
      </c>
      <c r="AH379" s="263"/>
      <c r="AI379" s="263"/>
      <c r="AJ379" s="262">
        <f t="shared" si="1226"/>
        <v>0</v>
      </c>
      <c r="AK379" s="410">
        <f t="shared" si="1227"/>
        <v>0</v>
      </c>
      <c r="AL379" s="263"/>
      <c r="AM379" s="263"/>
      <c r="AN379" s="410">
        <f t="shared" si="1228"/>
        <v>0</v>
      </c>
      <c r="AO379" s="263"/>
      <c r="AP379" s="263"/>
      <c r="AQ379" s="410">
        <f t="shared" si="1229"/>
        <v>0</v>
      </c>
      <c r="AR379" s="263"/>
      <c r="AS379" s="263"/>
      <c r="AT379" s="262">
        <f t="shared" si="1230"/>
        <v>0</v>
      </c>
      <c r="AU379" s="410">
        <f t="shared" si="1231"/>
        <v>0</v>
      </c>
      <c r="AV379" s="263"/>
      <c r="AW379" s="263"/>
      <c r="AX379" s="410">
        <f t="shared" si="1210"/>
        <v>0</v>
      </c>
      <c r="AY379" s="263"/>
      <c r="AZ379" s="263"/>
      <c r="BA379" s="262">
        <f t="shared" si="1232"/>
        <v>0</v>
      </c>
      <c r="BB379" s="410">
        <f t="shared" si="1233"/>
        <v>0</v>
      </c>
      <c r="BC379" s="263"/>
      <c r="BD379" s="263"/>
    </row>
    <row r="380" spans="1:56" ht="16.5" outlineLevel="2">
      <c r="A380" s="183"/>
      <c r="B380" s="26"/>
      <c r="D380" s="28" t="s">
        <v>722</v>
      </c>
      <c r="E380" s="48" t="s">
        <v>220</v>
      </c>
      <c r="F380" s="49"/>
      <c r="G380" s="185"/>
      <c r="H380" s="260">
        <f t="shared" si="1215"/>
        <v>0</v>
      </c>
      <c r="I380" s="424">
        <f t="shared" si="1234"/>
        <v>0</v>
      </c>
      <c r="J380" s="263"/>
      <c r="K380" s="413"/>
      <c r="L380" s="262">
        <f t="shared" si="1216"/>
        <v>0</v>
      </c>
      <c r="M380" s="410">
        <f t="shared" si="1217"/>
        <v>0</v>
      </c>
      <c r="N380" s="263"/>
      <c r="O380" s="263"/>
      <c r="P380" s="410">
        <f t="shared" si="1218"/>
        <v>0</v>
      </c>
      <c r="Q380" s="263"/>
      <c r="R380" s="263"/>
      <c r="S380" s="410">
        <f t="shared" si="1219"/>
        <v>0</v>
      </c>
      <c r="T380" s="263"/>
      <c r="U380" s="263"/>
      <c r="V380" s="410">
        <f t="shared" si="1220"/>
        <v>0</v>
      </c>
      <c r="W380" s="263"/>
      <c r="X380" s="263"/>
      <c r="Y380" s="410">
        <f t="shared" si="1221"/>
        <v>0</v>
      </c>
      <c r="Z380" s="263"/>
      <c r="AA380" s="263"/>
      <c r="AB380" s="262">
        <f t="shared" si="1222"/>
        <v>0</v>
      </c>
      <c r="AC380" s="410">
        <f t="shared" si="1223"/>
        <v>0</v>
      </c>
      <c r="AD380" s="263"/>
      <c r="AE380" s="263"/>
      <c r="AF380" s="262">
        <f t="shared" si="1224"/>
        <v>0</v>
      </c>
      <c r="AG380" s="410">
        <f t="shared" si="1225"/>
        <v>0</v>
      </c>
      <c r="AH380" s="263"/>
      <c r="AI380" s="263"/>
      <c r="AJ380" s="262">
        <f t="shared" si="1226"/>
        <v>0</v>
      </c>
      <c r="AK380" s="410">
        <f t="shared" si="1227"/>
        <v>0</v>
      </c>
      <c r="AL380" s="263"/>
      <c r="AM380" s="263"/>
      <c r="AN380" s="410">
        <f t="shared" si="1228"/>
        <v>0</v>
      </c>
      <c r="AO380" s="263"/>
      <c r="AP380" s="263"/>
      <c r="AQ380" s="410">
        <f t="shared" si="1229"/>
        <v>0</v>
      </c>
      <c r="AR380" s="263"/>
      <c r="AS380" s="263"/>
      <c r="AT380" s="262">
        <f t="shared" si="1230"/>
        <v>0</v>
      </c>
      <c r="AU380" s="410">
        <f t="shared" si="1231"/>
        <v>0</v>
      </c>
      <c r="AV380" s="263"/>
      <c r="AW380" s="263"/>
      <c r="AX380" s="410">
        <f t="shared" si="1210"/>
        <v>0</v>
      </c>
      <c r="AY380" s="263"/>
      <c r="AZ380" s="263"/>
      <c r="BA380" s="262">
        <f t="shared" si="1232"/>
        <v>0</v>
      </c>
      <c r="BB380" s="410">
        <f t="shared" si="1233"/>
        <v>0</v>
      </c>
      <c r="BC380" s="263"/>
      <c r="BD380" s="263"/>
    </row>
    <row r="381" spans="1:56" ht="16.5" outlineLevel="2">
      <c r="A381" s="183"/>
      <c r="B381" s="26"/>
      <c r="D381" s="28" t="s">
        <v>723</v>
      </c>
      <c r="E381" s="48" t="s">
        <v>221</v>
      </c>
      <c r="F381" s="49"/>
      <c r="G381" s="185"/>
      <c r="H381" s="260">
        <f t="shared" si="1215"/>
        <v>0</v>
      </c>
      <c r="I381" s="424">
        <f t="shared" si="1234"/>
        <v>0</v>
      </c>
      <c r="J381" s="263"/>
      <c r="K381" s="413"/>
      <c r="L381" s="262">
        <f t="shared" si="1216"/>
        <v>0</v>
      </c>
      <c r="M381" s="410">
        <f t="shared" si="1217"/>
        <v>0</v>
      </c>
      <c r="N381" s="263"/>
      <c r="O381" s="263"/>
      <c r="P381" s="410">
        <f t="shared" si="1218"/>
        <v>0</v>
      </c>
      <c r="Q381" s="263"/>
      <c r="R381" s="263"/>
      <c r="S381" s="410">
        <f t="shared" si="1219"/>
        <v>0</v>
      </c>
      <c r="T381" s="263"/>
      <c r="U381" s="263"/>
      <c r="V381" s="410">
        <f t="shared" si="1220"/>
        <v>0</v>
      </c>
      <c r="W381" s="263"/>
      <c r="X381" s="263"/>
      <c r="Y381" s="410">
        <f t="shared" si="1221"/>
        <v>0</v>
      </c>
      <c r="Z381" s="263"/>
      <c r="AA381" s="263"/>
      <c r="AB381" s="262">
        <f t="shared" si="1222"/>
        <v>0</v>
      </c>
      <c r="AC381" s="410">
        <f t="shared" si="1223"/>
        <v>0</v>
      </c>
      <c r="AD381" s="263"/>
      <c r="AE381" s="263"/>
      <c r="AF381" s="262">
        <f t="shared" si="1224"/>
        <v>0</v>
      </c>
      <c r="AG381" s="410">
        <f t="shared" si="1225"/>
        <v>0</v>
      </c>
      <c r="AH381" s="263"/>
      <c r="AI381" s="263"/>
      <c r="AJ381" s="262">
        <f t="shared" si="1226"/>
        <v>0</v>
      </c>
      <c r="AK381" s="410">
        <f t="shared" si="1227"/>
        <v>0</v>
      </c>
      <c r="AL381" s="263"/>
      <c r="AM381" s="263"/>
      <c r="AN381" s="410">
        <f t="shared" si="1228"/>
        <v>0</v>
      </c>
      <c r="AO381" s="263"/>
      <c r="AP381" s="263"/>
      <c r="AQ381" s="410">
        <f t="shared" si="1229"/>
        <v>0</v>
      </c>
      <c r="AR381" s="263"/>
      <c r="AS381" s="263"/>
      <c r="AT381" s="262">
        <f t="shared" si="1230"/>
        <v>0</v>
      </c>
      <c r="AU381" s="410">
        <f t="shared" si="1231"/>
        <v>0</v>
      </c>
      <c r="AV381" s="263"/>
      <c r="AW381" s="263"/>
      <c r="AX381" s="410">
        <f t="shared" si="1210"/>
        <v>0</v>
      </c>
      <c r="AY381" s="263"/>
      <c r="AZ381" s="263"/>
      <c r="BA381" s="262">
        <f t="shared" si="1232"/>
        <v>0</v>
      </c>
      <c r="BB381" s="410">
        <f t="shared" si="1233"/>
        <v>0</v>
      </c>
      <c r="BC381" s="263"/>
      <c r="BD381" s="263"/>
    </row>
    <row r="382" spans="1:56" ht="16.5" outlineLevel="2">
      <c r="A382" s="183"/>
      <c r="B382" s="26"/>
      <c r="D382" s="28" t="s">
        <v>724</v>
      </c>
      <c r="E382" s="48" t="s">
        <v>222</v>
      </c>
      <c r="F382" s="49"/>
      <c r="G382" s="185"/>
      <c r="H382" s="260">
        <f t="shared" si="1215"/>
        <v>0</v>
      </c>
      <c r="I382" s="424">
        <f t="shared" si="1234"/>
        <v>0</v>
      </c>
      <c r="J382" s="263"/>
      <c r="K382" s="413"/>
      <c r="L382" s="262">
        <f t="shared" si="1216"/>
        <v>0</v>
      </c>
      <c r="M382" s="410">
        <f t="shared" si="1217"/>
        <v>0</v>
      </c>
      <c r="N382" s="263"/>
      <c r="O382" s="263"/>
      <c r="P382" s="410">
        <f t="shared" si="1218"/>
        <v>0</v>
      </c>
      <c r="Q382" s="263"/>
      <c r="R382" s="263"/>
      <c r="S382" s="410">
        <f t="shared" si="1219"/>
        <v>0</v>
      </c>
      <c r="T382" s="263"/>
      <c r="U382" s="263"/>
      <c r="V382" s="410">
        <f t="shared" si="1220"/>
        <v>0</v>
      </c>
      <c r="W382" s="263"/>
      <c r="X382" s="263"/>
      <c r="Y382" s="410">
        <f t="shared" si="1221"/>
        <v>0</v>
      </c>
      <c r="Z382" s="263"/>
      <c r="AA382" s="263"/>
      <c r="AB382" s="262">
        <f t="shared" si="1222"/>
        <v>0</v>
      </c>
      <c r="AC382" s="410">
        <f t="shared" si="1223"/>
        <v>0</v>
      </c>
      <c r="AD382" s="263"/>
      <c r="AE382" s="263"/>
      <c r="AF382" s="262">
        <f t="shared" si="1224"/>
        <v>0</v>
      </c>
      <c r="AG382" s="410">
        <f t="shared" si="1225"/>
        <v>0</v>
      </c>
      <c r="AH382" s="263"/>
      <c r="AI382" s="263"/>
      <c r="AJ382" s="262">
        <f t="shared" si="1226"/>
        <v>0</v>
      </c>
      <c r="AK382" s="410">
        <f t="shared" si="1227"/>
        <v>0</v>
      </c>
      <c r="AL382" s="263"/>
      <c r="AM382" s="263"/>
      <c r="AN382" s="410">
        <f t="shared" si="1228"/>
        <v>0</v>
      </c>
      <c r="AO382" s="263"/>
      <c r="AP382" s="263"/>
      <c r="AQ382" s="410">
        <f t="shared" si="1229"/>
        <v>0</v>
      </c>
      <c r="AR382" s="263"/>
      <c r="AS382" s="263"/>
      <c r="AT382" s="262">
        <f t="shared" si="1230"/>
        <v>0</v>
      </c>
      <c r="AU382" s="410">
        <f t="shared" si="1231"/>
        <v>0</v>
      </c>
      <c r="AV382" s="263"/>
      <c r="AW382" s="263"/>
      <c r="AX382" s="410">
        <f t="shared" si="1210"/>
        <v>0</v>
      </c>
      <c r="AY382" s="263"/>
      <c r="AZ382" s="263"/>
      <c r="BA382" s="262">
        <f t="shared" si="1232"/>
        <v>0</v>
      </c>
      <c r="BB382" s="410">
        <f t="shared" si="1233"/>
        <v>0</v>
      </c>
      <c r="BC382" s="263"/>
      <c r="BD382" s="263"/>
    </row>
    <row r="383" spans="1:56" ht="16.5" outlineLevel="2">
      <c r="A383" s="183"/>
      <c r="B383" s="26"/>
      <c r="D383" s="28" t="s">
        <v>600</v>
      </c>
      <c r="E383" s="48" t="s">
        <v>223</v>
      </c>
      <c r="F383" s="49"/>
      <c r="G383" s="185"/>
      <c r="H383" s="260">
        <f t="shared" si="1215"/>
        <v>3900000</v>
      </c>
      <c r="I383" s="424">
        <f t="shared" si="1234"/>
        <v>0</v>
      </c>
      <c r="J383" s="263"/>
      <c r="K383" s="413"/>
      <c r="L383" s="262">
        <f t="shared" si="1216"/>
        <v>3900000</v>
      </c>
      <c r="M383" s="410">
        <f t="shared" si="1217"/>
        <v>950000</v>
      </c>
      <c r="N383" s="263">
        <v>950000</v>
      </c>
      <c r="O383" s="263"/>
      <c r="P383" s="410">
        <f t="shared" si="1218"/>
        <v>1050000</v>
      </c>
      <c r="Q383" s="263">
        <v>1050000</v>
      </c>
      <c r="R383" s="263"/>
      <c r="S383" s="410">
        <f t="shared" si="1219"/>
        <v>950000</v>
      </c>
      <c r="T383" s="263">
        <v>950000</v>
      </c>
      <c r="U383" s="263"/>
      <c r="V383" s="410">
        <f t="shared" si="1220"/>
        <v>950000</v>
      </c>
      <c r="W383" s="263">
        <v>950000</v>
      </c>
      <c r="X383" s="263"/>
      <c r="Y383" s="410">
        <f t="shared" si="1221"/>
        <v>0</v>
      </c>
      <c r="Z383" s="263"/>
      <c r="AA383" s="263"/>
      <c r="AB383" s="262">
        <f t="shared" si="1222"/>
        <v>0</v>
      </c>
      <c r="AC383" s="410">
        <f t="shared" si="1223"/>
        <v>0</v>
      </c>
      <c r="AD383" s="263"/>
      <c r="AE383" s="263"/>
      <c r="AF383" s="262">
        <f t="shared" si="1224"/>
        <v>0</v>
      </c>
      <c r="AG383" s="410">
        <f t="shared" si="1225"/>
        <v>0</v>
      </c>
      <c r="AH383" s="263"/>
      <c r="AI383" s="263"/>
      <c r="AJ383" s="262">
        <f t="shared" si="1226"/>
        <v>0</v>
      </c>
      <c r="AK383" s="410">
        <f t="shared" si="1227"/>
        <v>0</v>
      </c>
      <c r="AL383" s="263"/>
      <c r="AM383" s="263"/>
      <c r="AN383" s="410">
        <f t="shared" si="1228"/>
        <v>0</v>
      </c>
      <c r="AO383" s="263"/>
      <c r="AP383" s="263"/>
      <c r="AQ383" s="410">
        <f t="shared" si="1229"/>
        <v>0</v>
      </c>
      <c r="AR383" s="263"/>
      <c r="AS383" s="263"/>
      <c r="AT383" s="262">
        <f t="shared" si="1230"/>
        <v>0</v>
      </c>
      <c r="AU383" s="410">
        <f t="shared" si="1231"/>
        <v>0</v>
      </c>
      <c r="AV383" s="263"/>
      <c r="AW383" s="263"/>
      <c r="AX383" s="410">
        <f t="shared" si="1210"/>
        <v>0</v>
      </c>
      <c r="AY383" s="263"/>
      <c r="AZ383" s="263"/>
      <c r="BA383" s="262">
        <f t="shared" si="1232"/>
        <v>0</v>
      </c>
      <c r="BB383" s="410">
        <f t="shared" si="1233"/>
        <v>0</v>
      </c>
      <c r="BC383" s="263"/>
      <c r="BD383" s="263"/>
    </row>
    <row r="384" spans="1:56" ht="16.5" outlineLevel="2">
      <c r="A384" s="183"/>
      <c r="B384" s="26"/>
      <c r="D384" s="28" t="s">
        <v>601</v>
      </c>
      <c r="E384" s="48" t="s">
        <v>224</v>
      </c>
      <c r="F384" s="49"/>
      <c r="G384" s="185"/>
      <c r="H384" s="260">
        <f t="shared" si="1215"/>
        <v>100000</v>
      </c>
      <c r="I384" s="424">
        <f t="shared" si="1234"/>
        <v>0</v>
      </c>
      <c r="J384" s="263"/>
      <c r="K384" s="413"/>
      <c r="L384" s="262">
        <f t="shared" si="1216"/>
        <v>0</v>
      </c>
      <c r="M384" s="410">
        <f t="shared" si="1217"/>
        <v>0</v>
      </c>
      <c r="N384" s="263"/>
      <c r="O384" s="263"/>
      <c r="P384" s="410">
        <f t="shared" si="1218"/>
        <v>0</v>
      </c>
      <c r="Q384" s="263"/>
      <c r="R384" s="263"/>
      <c r="S384" s="410">
        <f t="shared" si="1219"/>
        <v>0</v>
      </c>
      <c r="T384" s="263"/>
      <c r="U384" s="263"/>
      <c r="V384" s="410">
        <f t="shared" si="1220"/>
        <v>0</v>
      </c>
      <c r="W384" s="263"/>
      <c r="X384" s="263"/>
      <c r="Y384" s="410">
        <f t="shared" si="1221"/>
        <v>0</v>
      </c>
      <c r="Z384" s="263"/>
      <c r="AA384" s="263"/>
      <c r="AB384" s="262">
        <f t="shared" si="1222"/>
        <v>0</v>
      </c>
      <c r="AC384" s="410">
        <f t="shared" si="1223"/>
        <v>0</v>
      </c>
      <c r="AD384" s="263"/>
      <c r="AE384" s="263"/>
      <c r="AF384" s="262">
        <f t="shared" si="1224"/>
        <v>0</v>
      </c>
      <c r="AG384" s="410">
        <f t="shared" si="1225"/>
        <v>0</v>
      </c>
      <c r="AH384" s="263"/>
      <c r="AI384" s="263"/>
      <c r="AJ384" s="262">
        <f t="shared" si="1226"/>
        <v>0</v>
      </c>
      <c r="AK384" s="410">
        <f t="shared" si="1227"/>
        <v>0</v>
      </c>
      <c r="AL384" s="263"/>
      <c r="AM384" s="263"/>
      <c r="AN384" s="410">
        <f t="shared" si="1228"/>
        <v>0</v>
      </c>
      <c r="AO384" s="263"/>
      <c r="AP384" s="263"/>
      <c r="AQ384" s="410">
        <f t="shared" si="1229"/>
        <v>0</v>
      </c>
      <c r="AR384" s="263"/>
      <c r="AS384" s="263"/>
      <c r="AT384" s="262">
        <f t="shared" si="1230"/>
        <v>100000</v>
      </c>
      <c r="AU384" s="410">
        <f t="shared" si="1231"/>
        <v>100000</v>
      </c>
      <c r="AV384" s="263">
        <v>100000</v>
      </c>
      <c r="AW384" s="263"/>
      <c r="AX384" s="410">
        <f t="shared" si="1210"/>
        <v>0</v>
      </c>
      <c r="AY384" s="263"/>
      <c r="AZ384" s="263"/>
      <c r="BA384" s="262">
        <f t="shared" si="1232"/>
        <v>0</v>
      </c>
      <c r="BB384" s="410">
        <f t="shared" si="1233"/>
        <v>0</v>
      </c>
      <c r="BC384" s="263"/>
      <c r="BD384" s="263"/>
    </row>
    <row r="385" spans="1:56" ht="16.5" outlineLevel="2">
      <c r="A385" s="183"/>
      <c r="B385" s="26"/>
      <c r="D385" s="28" t="s">
        <v>757</v>
      </c>
      <c r="E385" s="48" t="s">
        <v>773</v>
      </c>
      <c r="F385" s="49"/>
      <c r="G385" s="185"/>
      <c r="H385" s="260">
        <f t="shared" si="1215"/>
        <v>0</v>
      </c>
      <c r="I385" s="424">
        <f t="shared" si="1234"/>
        <v>0</v>
      </c>
      <c r="J385" s="263"/>
      <c r="K385" s="413"/>
      <c r="L385" s="262">
        <f t="shared" si="1216"/>
        <v>0</v>
      </c>
      <c r="M385" s="410">
        <f t="shared" si="1217"/>
        <v>0</v>
      </c>
      <c r="N385" s="263"/>
      <c r="O385" s="263"/>
      <c r="P385" s="410">
        <f t="shared" si="1218"/>
        <v>0</v>
      </c>
      <c r="Q385" s="263"/>
      <c r="R385" s="263"/>
      <c r="S385" s="410">
        <f t="shared" si="1219"/>
        <v>0</v>
      </c>
      <c r="T385" s="263"/>
      <c r="U385" s="263"/>
      <c r="V385" s="410">
        <f t="shared" si="1220"/>
        <v>0</v>
      </c>
      <c r="W385" s="263"/>
      <c r="X385" s="263"/>
      <c r="Y385" s="410">
        <f t="shared" si="1221"/>
        <v>0</v>
      </c>
      <c r="Z385" s="263"/>
      <c r="AA385" s="263"/>
      <c r="AB385" s="262">
        <f t="shared" si="1222"/>
        <v>0</v>
      </c>
      <c r="AC385" s="410">
        <f t="shared" si="1223"/>
        <v>0</v>
      </c>
      <c r="AD385" s="263"/>
      <c r="AE385" s="263"/>
      <c r="AF385" s="262">
        <f t="shared" si="1224"/>
        <v>0</v>
      </c>
      <c r="AG385" s="410">
        <f t="shared" si="1225"/>
        <v>0</v>
      </c>
      <c r="AH385" s="263"/>
      <c r="AI385" s="263"/>
      <c r="AJ385" s="262">
        <f t="shared" si="1226"/>
        <v>0</v>
      </c>
      <c r="AK385" s="410">
        <f t="shared" si="1227"/>
        <v>0</v>
      </c>
      <c r="AL385" s="263"/>
      <c r="AM385" s="263"/>
      <c r="AN385" s="410">
        <f t="shared" si="1228"/>
        <v>0</v>
      </c>
      <c r="AO385" s="263"/>
      <c r="AP385" s="263"/>
      <c r="AQ385" s="410">
        <f t="shared" si="1229"/>
        <v>0</v>
      </c>
      <c r="AR385" s="263"/>
      <c r="AS385" s="263"/>
      <c r="AT385" s="262">
        <f t="shared" si="1230"/>
        <v>0</v>
      </c>
      <c r="AU385" s="410">
        <f t="shared" si="1231"/>
        <v>0</v>
      </c>
      <c r="AV385" s="263"/>
      <c r="AW385" s="263"/>
      <c r="AX385" s="410">
        <f t="shared" si="1210"/>
        <v>0</v>
      </c>
      <c r="AY385" s="263"/>
      <c r="AZ385" s="263"/>
      <c r="BA385" s="262">
        <f t="shared" si="1232"/>
        <v>0</v>
      </c>
      <c r="BB385" s="410">
        <f t="shared" si="1233"/>
        <v>0</v>
      </c>
      <c r="BC385" s="263"/>
      <c r="BD385" s="263"/>
    </row>
    <row r="386" spans="1:56" ht="16.5" outlineLevel="2">
      <c r="A386" s="183"/>
      <c r="B386" s="24"/>
      <c r="C386" s="193"/>
      <c r="D386" s="28" t="s">
        <v>602</v>
      </c>
      <c r="E386" s="48" t="s">
        <v>774</v>
      </c>
      <c r="F386" s="49"/>
      <c r="G386" s="185"/>
      <c r="H386" s="260">
        <f t="shared" si="1215"/>
        <v>40000</v>
      </c>
      <c r="I386" s="424">
        <f t="shared" si="1234"/>
        <v>0</v>
      </c>
      <c r="J386" s="263"/>
      <c r="K386" s="413"/>
      <c r="L386" s="262">
        <f t="shared" si="1216"/>
        <v>40000</v>
      </c>
      <c r="M386" s="410">
        <f t="shared" si="1217"/>
        <v>10000</v>
      </c>
      <c r="N386" s="263">
        <v>10000</v>
      </c>
      <c r="O386" s="263"/>
      <c r="P386" s="410">
        <f t="shared" si="1218"/>
        <v>10000</v>
      </c>
      <c r="Q386" s="263">
        <v>10000</v>
      </c>
      <c r="R386" s="263"/>
      <c r="S386" s="410">
        <f t="shared" si="1219"/>
        <v>10000</v>
      </c>
      <c r="T386" s="263">
        <v>10000</v>
      </c>
      <c r="U386" s="263"/>
      <c r="V386" s="410">
        <f t="shared" si="1220"/>
        <v>10000</v>
      </c>
      <c r="W386" s="263">
        <v>10000</v>
      </c>
      <c r="X386" s="263"/>
      <c r="Y386" s="410">
        <f t="shared" si="1221"/>
        <v>0</v>
      </c>
      <c r="Z386" s="263"/>
      <c r="AA386" s="263"/>
      <c r="AB386" s="262">
        <f t="shared" si="1222"/>
        <v>0</v>
      </c>
      <c r="AC386" s="410">
        <f t="shared" si="1223"/>
        <v>0</v>
      </c>
      <c r="AD386" s="263"/>
      <c r="AE386" s="263"/>
      <c r="AF386" s="262">
        <f t="shared" si="1224"/>
        <v>0</v>
      </c>
      <c r="AG386" s="410">
        <f t="shared" si="1225"/>
        <v>0</v>
      </c>
      <c r="AH386" s="263"/>
      <c r="AI386" s="263"/>
      <c r="AJ386" s="262">
        <f t="shared" si="1226"/>
        <v>0</v>
      </c>
      <c r="AK386" s="410">
        <f t="shared" si="1227"/>
        <v>0</v>
      </c>
      <c r="AL386" s="263"/>
      <c r="AM386" s="263"/>
      <c r="AN386" s="410">
        <f t="shared" si="1228"/>
        <v>0</v>
      </c>
      <c r="AO386" s="263"/>
      <c r="AP386" s="263"/>
      <c r="AQ386" s="410">
        <f t="shared" si="1229"/>
        <v>0</v>
      </c>
      <c r="AR386" s="263"/>
      <c r="AS386" s="263"/>
      <c r="AT386" s="262">
        <f t="shared" si="1230"/>
        <v>0</v>
      </c>
      <c r="AU386" s="410">
        <f t="shared" si="1231"/>
        <v>0</v>
      </c>
      <c r="AV386" s="263"/>
      <c r="AW386" s="263"/>
      <c r="AX386" s="410">
        <f t="shared" si="1210"/>
        <v>0</v>
      </c>
      <c r="AY386" s="263"/>
      <c r="AZ386" s="263"/>
      <c r="BA386" s="262">
        <f t="shared" si="1232"/>
        <v>0</v>
      </c>
      <c r="BB386" s="410">
        <f t="shared" si="1233"/>
        <v>0</v>
      </c>
      <c r="BC386" s="263"/>
      <c r="BD386" s="263"/>
    </row>
    <row r="387" spans="1:56" ht="16.5" outlineLevel="1" collapsed="1">
      <c r="A387" s="177"/>
      <c r="B387" s="24" t="s">
        <v>765</v>
      </c>
      <c r="C387" s="16" t="s">
        <v>225</v>
      </c>
      <c r="D387" s="17"/>
      <c r="E387" s="178"/>
      <c r="F387" s="190"/>
      <c r="G387" s="189"/>
      <c r="H387" s="260">
        <f t="shared" si="1215"/>
        <v>0</v>
      </c>
      <c r="I387" s="424">
        <f t="shared" si="1234"/>
        <v>0</v>
      </c>
      <c r="J387" s="264">
        <f>SUM(J388)</f>
        <v>0</v>
      </c>
      <c r="K387" s="411">
        <f>SUM(K388)</f>
        <v>0</v>
      </c>
      <c r="L387" s="262">
        <f t="shared" si="1216"/>
        <v>0</v>
      </c>
      <c r="M387" s="410">
        <f t="shared" si="1217"/>
        <v>0</v>
      </c>
      <c r="N387" s="412">
        <f t="shared" ref="N387:O387" si="1666">SUM(N388)</f>
        <v>0</v>
      </c>
      <c r="O387" s="412">
        <f t="shared" si="1666"/>
        <v>0</v>
      </c>
      <c r="P387" s="410">
        <f t="shared" si="1218"/>
        <v>0</v>
      </c>
      <c r="Q387" s="412">
        <f t="shared" ref="Q387" si="1667">SUM(Q388)</f>
        <v>0</v>
      </c>
      <c r="R387" s="412">
        <f t="shared" ref="R387" si="1668">SUM(R388)</f>
        <v>0</v>
      </c>
      <c r="S387" s="410">
        <f t="shared" si="1219"/>
        <v>0</v>
      </c>
      <c r="T387" s="412">
        <f t="shared" ref="T387" si="1669">SUM(T388)</f>
        <v>0</v>
      </c>
      <c r="U387" s="412">
        <f t="shared" ref="U387" si="1670">SUM(U388)</f>
        <v>0</v>
      </c>
      <c r="V387" s="410">
        <f t="shared" si="1220"/>
        <v>0</v>
      </c>
      <c r="W387" s="412">
        <f t="shared" ref="W387" si="1671">SUM(W388)</f>
        <v>0</v>
      </c>
      <c r="X387" s="412">
        <f t="shared" ref="X387" si="1672">SUM(X388)</f>
        <v>0</v>
      </c>
      <c r="Y387" s="410">
        <f t="shared" si="1221"/>
        <v>0</v>
      </c>
      <c r="Z387" s="412">
        <f t="shared" ref="Z387" si="1673">SUM(Z388)</f>
        <v>0</v>
      </c>
      <c r="AA387" s="412">
        <f t="shared" ref="AA387" si="1674">SUM(AA388)</f>
        <v>0</v>
      </c>
      <c r="AB387" s="262">
        <f t="shared" si="1222"/>
        <v>0</v>
      </c>
      <c r="AC387" s="410">
        <f t="shared" si="1223"/>
        <v>0</v>
      </c>
      <c r="AD387" s="412">
        <f t="shared" ref="AD387:AE387" si="1675">SUM(AD388)</f>
        <v>0</v>
      </c>
      <c r="AE387" s="412">
        <f t="shared" si="1675"/>
        <v>0</v>
      </c>
      <c r="AF387" s="262">
        <f t="shared" si="1224"/>
        <v>0</v>
      </c>
      <c r="AG387" s="410">
        <f t="shared" si="1225"/>
        <v>0</v>
      </c>
      <c r="AH387" s="412">
        <f t="shared" ref="AH387" si="1676">SUM(AH388)</f>
        <v>0</v>
      </c>
      <c r="AI387" s="412">
        <f t="shared" ref="AI387" si="1677">SUM(AI388)</f>
        <v>0</v>
      </c>
      <c r="AJ387" s="262">
        <f t="shared" si="1226"/>
        <v>0</v>
      </c>
      <c r="AK387" s="410">
        <f t="shared" si="1227"/>
        <v>0</v>
      </c>
      <c r="AL387" s="412">
        <f t="shared" ref="AL387" si="1678">SUM(AL388)</f>
        <v>0</v>
      </c>
      <c r="AM387" s="412">
        <f t="shared" ref="AM387" si="1679">SUM(AM388)</f>
        <v>0</v>
      </c>
      <c r="AN387" s="410">
        <f t="shared" si="1228"/>
        <v>0</v>
      </c>
      <c r="AO387" s="412">
        <f t="shared" ref="AO387" si="1680">SUM(AO388)</f>
        <v>0</v>
      </c>
      <c r="AP387" s="412">
        <f t="shared" ref="AP387" si="1681">SUM(AP388)</f>
        <v>0</v>
      </c>
      <c r="AQ387" s="410">
        <f t="shared" si="1229"/>
        <v>0</v>
      </c>
      <c r="AR387" s="412">
        <f t="shared" ref="AR387" si="1682">SUM(AR388)</f>
        <v>0</v>
      </c>
      <c r="AS387" s="412">
        <f t="shared" ref="AS387" si="1683">SUM(AS388)</f>
        <v>0</v>
      </c>
      <c r="AT387" s="262">
        <f t="shared" si="1230"/>
        <v>0</v>
      </c>
      <c r="AU387" s="410">
        <f t="shared" si="1231"/>
        <v>0</v>
      </c>
      <c r="AV387" s="412">
        <f t="shared" ref="AV387" si="1684">SUM(AV388)</f>
        <v>0</v>
      </c>
      <c r="AW387" s="412">
        <f t="shared" ref="AW387" si="1685">SUM(AW388)</f>
        <v>0</v>
      </c>
      <c r="AX387" s="410">
        <f t="shared" si="1210"/>
        <v>0</v>
      </c>
      <c r="AY387" s="412">
        <f t="shared" ref="AY387" si="1686">SUM(AY388)</f>
        <v>0</v>
      </c>
      <c r="AZ387" s="412">
        <f t="shared" ref="AZ387" si="1687">SUM(AZ388)</f>
        <v>0</v>
      </c>
      <c r="BA387" s="262">
        <f t="shared" si="1232"/>
        <v>0</v>
      </c>
      <c r="BB387" s="410">
        <f t="shared" si="1233"/>
        <v>0</v>
      </c>
      <c r="BC387" s="412">
        <f t="shared" ref="BC387" si="1688">SUM(BC388)</f>
        <v>0</v>
      </c>
      <c r="BD387" s="412">
        <f t="shared" ref="BD387" si="1689">SUM(BD388)</f>
        <v>0</v>
      </c>
    </row>
    <row r="388" spans="1:56" ht="16.5" hidden="1" outlineLevel="2">
      <c r="A388" s="183"/>
      <c r="B388" s="25"/>
      <c r="C388" s="184"/>
      <c r="D388" s="28" t="s">
        <v>226</v>
      </c>
      <c r="E388" s="48" t="s">
        <v>225</v>
      </c>
      <c r="F388" s="49"/>
      <c r="G388" s="185"/>
      <c r="H388" s="260">
        <f t="shared" si="1215"/>
        <v>0</v>
      </c>
      <c r="I388" s="424">
        <f t="shared" si="1234"/>
        <v>0</v>
      </c>
      <c r="J388" s="263"/>
      <c r="K388" s="413"/>
      <c r="L388" s="262">
        <f t="shared" si="1216"/>
        <v>0</v>
      </c>
      <c r="M388" s="410">
        <f t="shared" si="1217"/>
        <v>0</v>
      </c>
      <c r="N388" s="263"/>
      <c r="O388" s="263"/>
      <c r="P388" s="410">
        <f t="shared" si="1218"/>
        <v>0</v>
      </c>
      <c r="Q388" s="263"/>
      <c r="R388" s="263"/>
      <c r="S388" s="410">
        <f t="shared" si="1219"/>
        <v>0</v>
      </c>
      <c r="T388" s="263"/>
      <c r="U388" s="263"/>
      <c r="V388" s="410">
        <f t="shared" si="1220"/>
        <v>0</v>
      </c>
      <c r="W388" s="263"/>
      <c r="X388" s="263"/>
      <c r="Y388" s="410">
        <f t="shared" si="1221"/>
        <v>0</v>
      </c>
      <c r="Z388" s="263"/>
      <c r="AA388" s="263"/>
      <c r="AB388" s="262">
        <f t="shared" si="1222"/>
        <v>0</v>
      </c>
      <c r="AC388" s="410">
        <f t="shared" si="1223"/>
        <v>0</v>
      </c>
      <c r="AD388" s="263"/>
      <c r="AE388" s="263"/>
      <c r="AF388" s="262">
        <f t="shared" si="1224"/>
        <v>0</v>
      </c>
      <c r="AG388" s="410">
        <f t="shared" si="1225"/>
        <v>0</v>
      </c>
      <c r="AH388" s="263"/>
      <c r="AI388" s="263"/>
      <c r="AJ388" s="262">
        <f t="shared" si="1226"/>
        <v>0</v>
      </c>
      <c r="AK388" s="410">
        <f t="shared" si="1227"/>
        <v>0</v>
      </c>
      <c r="AL388" s="263"/>
      <c r="AM388" s="263"/>
      <c r="AN388" s="410">
        <f t="shared" si="1228"/>
        <v>0</v>
      </c>
      <c r="AO388" s="263"/>
      <c r="AP388" s="263"/>
      <c r="AQ388" s="410">
        <f t="shared" si="1229"/>
        <v>0</v>
      </c>
      <c r="AR388" s="263"/>
      <c r="AS388" s="263"/>
      <c r="AT388" s="262">
        <f t="shared" si="1230"/>
        <v>0</v>
      </c>
      <c r="AU388" s="410">
        <f t="shared" si="1231"/>
        <v>0</v>
      </c>
      <c r="AV388" s="263"/>
      <c r="AW388" s="263"/>
      <c r="AX388" s="410">
        <f t="shared" si="1210"/>
        <v>0</v>
      </c>
      <c r="AY388" s="263"/>
      <c r="AZ388" s="263"/>
      <c r="BA388" s="262">
        <f t="shared" si="1232"/>
        <v>0</v>
      </c>
      <c r="BB388" s="410">
        <f t="shared" si="1233"/>
        <v>0</v>
      </c>
      <c r="BC388" s="263"/>
      <c r="BD388" s="263"/>
    </row>
    <row r="389" spans="1:56" ht="16.5" outlineLevel="1">
      <c r="A389" s="177"/>
      <c r="B389" s="24" t="s">
        <v>603</v>
      </c>
      <c r="C389" s="16" t="s">
        <v>227</v>
      </c>
      <c r="D389" s="17"/>
      <c r="E389" s="178"/>
      <c r="F389" s="190"/>
      <c r="G389" s="189"/>
      <c r="H389" s="260">
        <f t="shared" si="1215"/>
        <v>2751000</v>
      </c>
      <c r="I389" s="424">
        <f t="shared" si="1234"/>
        <v>2751000</v>
      </c>
      <c r="J389" s="264">
        <f>SUM(J390)</f>
        <v>2751000</v>
      </c>
      <c r="K389" s="411">
        <f>SUM(K390)</f>
        <v>0</v>
      </c>
      <c r="L389" s="262">
        <f t="shared" si="1216"/>
        <v>0</v>
      </c>
      <c r="M389" s="410">
        <f t="shared" si="1217"/>
        <v>0</v>
      </c>
      <c r="N389" s="412">
        <f t="shared" ref="N389:O390" si="1690">SUM(N390)</f>
        <v>0</v>
      </c>
      <c r="O389" s="412">
        <f t="shared" si="1690"/>
        <v>0</v>
      </c>
      <c r="P389" s="410">
        <f t="shared" si="1218"/>
        <v>0</v>
      </c>
      <c r="Q389" s="412">
        <f t="shared" ref="Q389:Q390" si="1691">SUM(Q390)</f>
        <v>0</v>
      </c>
      <c r="R389" s="412">
        <f t="shared" ref="R389:R390" si="1692">SUM(R390)</f>
        <v>0</v>
      </c>
      <c r="S389" s="410">
        <f t="shared" si="1219"/>
        <v>0</v>
      </c>
      <c r="T389" s="412">
        <f t="shared" ref="T389:T390" si="1693">SUM(T390)</f>
        <v>0</v>
      </c>
      <c r="U389" s="412">
        <f t="shared" ref="U389:U390" si="1694">SUM(U390)</f>
        <v>0</v>
      </c>
      <c r="V389" s="410">
        <f t="shared" si="1220"/>
        <v>0</v>
      </c>
      <c r="W389" s="412">
        <f t="shared" ref="W389:W390" si="1695">SUM(W390)</f>
        <v>0</v>
      </c>
      <c r="X389" s="412">
        <f t="shared" ref="X389:X390" si="1696">SUM(X390)</f>
        <v>0</v>
      </c>
      <c r="Y389" s="410">
        <f t="shared" si="1221"/>
        <v>0</v>
      </c>
      <c r="Z389" s="412">
        <f t="shared" ref="Z389:Z390" si="1697">SUM(Z390)</f>
        <v>0</v>
      </c>
      <c r="AA389" s="412">
        <f t="shared" ref="AA389:AA390" si="1698">SUM(AA390)</f>
        <v>0</v>
      </c>
      <c r="AB389" s="262">
        <f t="shared" si="1222"/>
        <v>0</v>
      </c>
      <c r="AC389" s="410">
        <f t="shared" si="1223"/>
        <v>0</v>
      </c>
      <c r="AD389" s="412">
        <f t="shared" ref="AD389:AE390" si="1699">SUM(AD390)</f>
        <v>0</v>
      </c>
      <c r="AE389" s="412">
        <f t="shared" si="1699"/>
        <v>0</v>
      </c>
      <c r="AF389" s="262">
        <f t="shared" si="1224"/>
        <v>0</v>
      </c>
      <c r="AG389" s="410">
        <f t="shared" si="1225"/>
        <v>0</v>
      </c>
      <c r="AH389" s="412">
        <f t="shared" ref="AH389:AH390" si="1700">SUM(AH390)</f>
        <v>0</v>
      </c>
      <c r="AI389" s="412">
        <f t="shared" ref="AI389:AI390" si="1701">SUM(AI390)</f>
        <v>0</v>
      </c>
      <c r="AJ389" s="262">
        <f t="shared" si="1226"/>
        <v>0</v>
      </c>
      <c r="AK389" s="410">
        <f t="shared" si="1227"/>
        <v>0</v>
      </c>
      <c r="AL389" s="412">
        <f t="shared" ref="AL389:AL390" si="1702">SUM(AL390)</f>
        <v>0</v>
      </c>
      <c r="AM389" s="412">
        <f t="shared" ref="AM389:AM390" si="1703">SUM(AM390)</f>
        <v>0</v>
      </c>
      <c r="AN389" s="410">
        <f t="shared" si="1228"/>
        <v>0</v>
      </c>
      <c r="AO389" s="412">
        <f t="shared" ref="AO389:AO390" si="1704">SUM(AO390)</f>
        <v>0</v>
      </c>
      <c r="AP389" s="412">
        <f t="shared" ref="AP389:AP390" si="1705">SUM(AP390)</f>
        <v>0</v>
      </c>
      <c r="AQ389" s="410">
        <f t="shared" si="1229"/>
        <v>0</v>
      </c>
      <c r="AR389" s="412">
        <f t="shared" ref="AR389:AR390" si="1706">SUM(AR390)</f>
        <v>0</v>
      </c>
      <c r="AS389" s="412">
        <f t="shared" ref="AS389:AS390" si="1707">SUM(AS390)</f>
        <v>0</v>
      </c>
      <c r="AT389" s="262">
        <f t="shared" si="1230"/>
        <v>0</v>
      </c>
      <c r="AU389" s="410">
        <f t="shared" si="1231"/>
        <v>0</v>
      </c>
      <c r="AV389" s="412">
        <f t="shared" ref="AV389:AV390" si="1708">SUM(AV390)</f>
        <v>0</v>
      </c>
      <c r="AW389" s="412">
        <f t="shared" ref="AW389:AW390" si="1709">SUM(AW390)</f>
        <v>0</v>
      </c>
      <c r="AX389" s="410">
        <f t="shared" si="1210"/>
        <v>0</v>
      </c>
      <c r="AY389" s="412">
        <f t="shared" ref="AY389:AY390" si="1710">SUM(AY390)</f>
        <v>0</v>
      </c>
      <c r="AZ389" s="412">
        <f t="shared" ref="AZ389:AZ390" si="1711">SUM(AZ390)</f>
        <v>0</v>
      </c>
      <c r="BA389" s="262">
        <f t="shared" si="1232"/>
        <v>0</v>
      </c>
      <c r="BB389" s="410">
        <f t="shared" si="1233"/>
        <v>0</v>
      </c>
      <c r="BC389" s="412">
        <f t="shared" ref="BC389:BC390" si="1712">SUM(BC390)</f>
        <v>0</v>
      </c>
      <c r="BD389" s="412">
        <f t="shared" ref="BD389:BD390" si="1713">SUM(BD390)</f>
        <v>0</v>
      </c>
    </row>
    <row r="390" spans="1:56" ht="16.5" outlineLevel="2">
      <c r="A390" s="183"/>
      <c r="B390" s="25"/>
      <c r="C390" s="184"/>
      <c r="D390" s="25" t="s">
        <v>604</v>
      </c>
      <c r="E390" s="83" t="s">
        <v>227</v>
      </c>
      <c r="F390" s="98"/>
      <c r="G390" s="184"/>
      <c r="H390" s="260">
        <f t="shared" si="1215"/>
        <v>2751000</v>
      </c>
      <c r="I390" s="424">
        <f t="shared" si="1234"/>
        <v>2751000</v>
      </c>
      <c r="J390" s="265">
        <f>SUM(J391)</f>
        <v>2751000</v>
      </c>
      <c r="K390" s="265">
        <f>SUM(K391)</f>
        <v>0</v>
      </c>
      <c r="L390" s="262">
        <f t="shared" si="1216"/>
        <v>0</v>
      </c>
      <c r="M390" s="410">
        <f t="shared" si="1217"/>
        <v>0</v>
      </c>
      <c r="N390" s="415">
        <f t="shared" si="1690"/>
        <v>0</v>
      </c>
      <c r="O390" s="415">
        <f t="shared" si="1690"/>
        <v>0</v>
      </c>
      <c r="P390" s="410">
        <f t="shared" si="1218"/>
        <v>0</v>
      </c>
      <c r="Q390" s="415">
        <f t="shared" si="1691"/>
        <v>0</v>
      </c>
      <c r="R390" s="415">
        <f t="shared" si="1692"/>
        <v>0</v>
      </c>
      <c r="S390" s="410">
        <f t="shared" si="1219"/>
        <v>0</v>
      </c>
      <c r="T390" s="415">
        <f t="shared" si="1693"/>
        <v>0</v>
      </c>
      <c r="U390" s="415">
        <f t="shared" si="1694"/>
        <v>0</v>
      </c>
      <c r="V390" s="410">
        <f t="shared" si="1220"/>
        <v>0</v>
      </c>
      <c r="W390" s="415">
        <f t="shared" si="1695"/>
        <v>0</v>
      </c>
      <c r="X390" s="415">
        <f t="shared" si="1696"/>
        <v>0</v>
      </c>
      <c r="Y390" s="410">
        <f t="shared" si="1221"/>
        <v>0</v>
      </c>
      <c r="Z390" s="415">
        <f t="shared" si="1697"/>
        <v>0</v>
      </c>
      <c r="AA390" s="415">
        <f t="shared" si="1698"/>
        <v>0</v>
      </c>
      <c r="AB390" s="262">
        <f t="shared" si="1222"/>
        <v>0</v>
      </c>
      <c r="AC390" s="410">
        <f t="shared" si="1223"/>
        <v>0</v>
      </c>
      <c r="AD390" s="415">
        <f t="shared" si="1699"/>
        <v>0</v>
      </c>
      <c r="AE390" s="415">
        <f t="shared" si="1699"/>
        <v>0</v>
      </c>
      <c r="AF390" s="262">
        <f t="shared" si="1224"/>
        <v>0</v>
      </c>
      <c r="AG390" s="410">
        <f t="shared" si="1225"/>
        <v>0</v>
      </c>
      <c r="AH390" s="415">
        <f t="shared" si="1700"/>
        <v>0</v>
      </c>
      <c r="AI390" s="415">
        <f t="shared" si="1701"/>
        <v>0</v>
      </c>
      <c r="AJ390" s="262">
        <f t="shared" si="1226"/>
        <v>0</v>
      </c>
      <c r="AK390" s="410">
        <f t="shared" si="1227"/>
        <v>0</v>
      </c>
      <c r="AL390" s="415">
        <f t="shared" si="1702"/>
        <v>0</v>
      </c>
      <c r="AM390" s="415">
        <f t="shared" si="1703"/>
        <v>0</v>
      </c>
      <c r="AN390" s="410">
        <f t="shared" si="1228"/>
        <v>0</v>
      </c>
      <c r="AO390" s="415">
        <f t="shared" si="1704"/>
        <v>0</v>
      </c>
      <c r="AP390" s="415">
        <f t="shared" si="1705"/>
        <v>0</v>
      </c>
      <c r="AQ390" s="410">
        <f t="shared" si="1229"/>
        <v>0</v>
      </c>
      <c r="AR390" s="415">
        <f t="shared" si="1706"/>
        <v>0</v>
      </c>
      <c r="AS390" s="415">
        <f t="shared" si="1707"/>
        <v>0</v>
      </c>
      <c r="AT390" s="262">
        <f t="shared" si="1230"/>
        <v>0</v>
      </c>
      <c r="AU390" s="410">
        <f t="shared" si="1231"/>
        <v>0</v>
      </c>
      <c r="AV390" s="415">
        <f t="shared" si="1708"/>
        <v>0</v>
      </c>
      <c r="AW390" s="415">
        <f t="shared" si="1709"/>
        <v>0</v>
      </c>
      <c r="AX390" s="410">
        <f t="shared" ref="AX390:AX453" si="1714">SUM(AY390:AZ390)</f>
        <v>0</v>
      </c>
      <c r="AY390" s="415">
        <f t="shared" si="1710"/>
        <v>0</v>
      </c>
      <c r="AZ390" s="415">
        <f t="shared" si="1711"/>
        <v>0</v>
      </c>
      <c r="BA390" s="262">
        <f t="shared" si="1232"/>
        <v>0</v>
      </c>
      <c r="BB390" s="410">
        <f t="shared" si="1233"/>
        <v>0</v>
      </c>
      <c r="BC390" s="415">
        <f t="shared" si="1712"/>
        <v>0</v>
      </c>
      <c r="BD390" s="415">
        <f t="shared" si="1713"/>
        <v>0</v>
      </c>
    </row>
    <row r="391" spans="1:56" ht="16.5" outlineLevel="3">
      <c r="A391" s="183"/>
      <c r="B391" s="26"/>
      <c r="D391" s="25"/>
      <c r="E391" s="184"/>
      <c r="F391" s="192" t="s">
        <v>932</v>
      </c>
      <c r="G391" s="44" t="s">
        <v>933</v>
      </c>
      <c r="H391" s="260">
        <f t="shared" ref="H391:H454" si="1715">SUM(I391,L391,AF391,AJ391,AT391,BA391,AB391)</f>
        <v>2751000</v>
      </c>
      <c r="I391" s="408">
        <f t="shared" si="1234"/>
        <v>2751000</v>
      </c>
      <c r="J391" s="263">
        <v>2751000</v>
      </c>
      <c r="K391" s="413"/>
      <c r="L391" s="262">
        <f t="shared" ref="L391:L454" si="1716">SUM(M391,P391,S391,V391,Y391)</f>
        <v>0</v>
      </c>
      <c r="M391" s="410">
        <f t="shared" ref="M391:M454" si="1717">SUM(N391:O391)</f>
        <v>0</v>
      </c>
      <c r="N391" s="263"/>
      <c r="O391" s="263"/>
      <c r="P391" s="410">
        <f t="shared" ref="P391:P454" si="1718">SUM(Q391:R391)</f>
        <v>0</v>
      </c>
      <c r="Q391" s="263"/>
      <c r="R391" s="263"/>
      <c r="S391" s="410">
        <f t="shared" ref="S391:S454" si="1719">SUM(T391:U391)</f>
        <v>0</v>
      </c>
      <c r="T391" s="263"/>
      <c r="U391" s="263"/>
      <c r="V391" s="410">
        <f t="shared" ref="V391:V454" si="1720">SUM(W391:X391)</f>
        <v>0</v>
      </c>
      <c r="W391" s="263"/>
      <c r="X391" s="263"/>
      <c r="Y391" s="410">
        <f t="shared" ref="Y391:Y454" si="1721">SUM(Z391:AA391)</f>
        <v>0</v>
      </c>
      <c r="Z391" s="263"/>
      <c r="AA391" s="263"/>
      <c r="AB391" s="262">
        <f t="shared" ref="AB391:AB454" si="1722">SUM(AC391)</f>
        <v>0</v>
      </c>
      <c r="AC391" s="410">
        <f t="shared" ref="AC391:AC454" si="1723">SUM(AD391:AE391)</f>
        <v>0</v>
      </c>
      <c r="AD391" s="263"/>
      <c r="AE391" s="263"/>
      <c r="AF391" s="262">
        <f t="shared" ref="AF391:AF454" si="1724">SUM(AG391)</f>
        <v>0</v>
      </c>
      <c r="AG391" s="410">
        <f t="shared" ref="AG391:AG454" si="1725">SUM(AH391:AI391)</f>
        <v>0</v>
      </c>
      <c r="AH391" s="263"/>
      <c r="AI391" s="263"/>
      <c r="AJ391" s="262">
        <f t="shared" ref="AJ391:AJ454" si="1726">SUM(AK391,AQ391,AN391)</f>
        <v>0</v>
      </c>
      <c r="AK391" s="410">
        <f t="shared" ref="AK391:AK454" si="1727">SUM(AL391:AM391)</f>
        <v>0</v>
      </c>
      <c r="AL391" s="263"/>
      <c r="AM391" s="263"/>
      <c r="AN391" s="410">
        <f t="shared" ref="AN391:AN454" si="1728">SUM(AO391:AP391)</f>
        <v>0</v>
      </c>
      <c r="AO391" s="263"/>
      <c r="AP391" s="263"/>
      <c r="AQ391" s="410">
        <f t="shared" ref="AQ391:AQ454" si="1729">SUM(AR391:AS391)</f>
        <v>0</v>
      </c>
      <c r="AR391" s="263"/>
      <c r="AS391" s="263"/>
      <c r="AT391" s="262">
        <f t="shared" ref="AT391:AT454" si="1730">SUM(AU391,AX391)</f>
        <v>0</v>
      </c>
      <c r="AU391" s="410">
        <f t="shared" ref="AU391:AU454" si="1731">SUM(AV391:AW391)</f>
        <v>0</v>
      </c>
      <c r="AV391" s="263"/>
      <c r="AW391" s="263"/>
      <c r="AX391" s="410">
        <f t="shared" si="1714"/>
        <v>0</v>
      </c>
      <c r="AY391" s="263"/>
      <c r="AZ391" s="263"/>
      <c r="BA391" s="262">
        <f t="shared" ref="BA391:BA454" si="1732">SUM(BB391)</f>
        <v>0</v>
      </c>
      <c r="BB391" s="410">
        <f t="shared" ref="BB391:BB454" si="1733">SUM(BC391:BD391)</f>
        <v>0</v>
      </c>
      <c r="BC391" s="263"/>
      <c r="BD391" s="263"/>
    </row>
    <row r="392" spans="1:56" ht="16.5" outlineLevel="1" collapsed="1">
      <c r="A392" s="177"/>
      <c r="B392" s="24" t="s">
        <v>725</v>
      </c>
      <c r="C392" s="16" t="s">
        <v>228</v>
      </c>
      <c r="D392" s="17"/>
      <c r="E392" s="178"/>
      <c r="F392" s="190"/>
      <c r="G392" s="189"/>
      <c r="H392" s="260">
        <f t="shared" si="1715"/>
        <v>0</v>
      </c>
      <c r="I392" s="424">
        <f t="shared" ref="I392:I455" si="1734">SUM(J392:K392)</f>
        <v>0</v>
      </c>
      <c r="J392" s="264">
        <f>SUM(J393)</f>
        <v>0</v>
      </c>
      <c r="K392" s="411">
        <f>SUM(K393)</f>
        <v>0</v>
      </c>
      <c r="L392" s="262">
        <f t="shared" si="1716"/>
        <v>0</v>
      </c>
      <c r="M392" s="410">
        <f t="shared" si="1717"/>
        <v>0</v>
      </c>
      <c r="N392" s="412">
        <f t="shared" ref="N392:O392" si="1735">SUM(N393)</f>
        <v>0</v>
      </c>
      <c r="O392" s="412">
        <f t="shared" si="1735"/>
        <v>0</v>
      </c>
      <c r="P392" s="410">
        <f t="shared" si="1718"/>
        <v>0</v>
      </c>
      <c r="Q392" s="412">
        <f t="shared" ref="Q392" si="1736">SUM(Q393)</f>
        <v>0</v>
      </c>
      <c r="R392" s="412">
        <f t="shared" ref="R392" si="1737">SUM(R393)</f>
        <v>0</v>
      </c>
      <c r="S392" s="410">
        <f t="shared" si="1719"/>
        <v>0</v>
      </c>
      <c r="T392" s="412">
        <f t="shared" ref="T392" si="1738">SUM(T393)</f>
        <v>0</v>
      </c>
      <c r="U392" s="412">
        <f t="shared" ref="U392" si="1739">SUM(U393)</f>
        <v>0</v>
      </c>
      <c r="V392" s="410">
        <f t="shared" si="1720"/>
        <v>0</v>
      </c>
      <c r="W392" s="412">
        <f t="shared" ref="W392" si="1740">SUM(W393)</f>
        <v>0</v>
      </c>
      <c r="X392" s="412">
        <f t="shared" ref="X392" si="1741">SUM(X393)</f>
        <v>0</v>
      </c>
      <c r="Y392" s="410">
        <f t="shared" si="1721"/>
        <v>0</v>
      </c>
      <c r="Z392" s="412">
        <f t="shared" ref="Z392" si="1742">SUM(Z393)</f>
        <v>0</v>
      </c>
      <c r="AA392" s="412">
        <f t="shared" ref="AA392" si="1743">SUM(AA393)</f>
        <v>0</v>
      </c>
      <c r="AB392" s="262">
        <f t="shared" si="1722"/>
        <v>0</v>
      </c>
      <c r="AC392" s="410">
        <f t="shared" si="1723"/>
        <v>0</v>
      </c>
      <c r="AD392" s="412">
        <f t="shared" ref="AD392:AE392" si="1744">SUM(AD393)</f>
        <v>0</v>
      </c>
      <c r="AE392" s="412">
        <f t="shared" si="1744"/>
        <v>0</v>
      </c>
      <c r="AF392" s="262">
        <f t="shared" si="1724"/>
        <v>0</v>
      </c>
      <c r="AG392" s="410">
        <f t="shared" si="1725"/>
        <v>0</v>
      </c>
      <c r="AH392" s="412">
        <f t="shared" ref="AH392" si="1745">SUM(AH393)</f>
        <v>0</v>
      </c>
      <c r="AI392" s="412">
        <f t="shared" ref="AI392" si="1746">SUM(AI393)</f>
        <v>0</v>
      </c>
      <c r="AJ392" s="262">
        <f t="shared" si="1726"/>
        <v>0</v>
      </c>
      <c r="AK392" s="410">
        <f t="shared" si="1727"/>
        <v>0</v>
      </c>
      <c r="AL392" s="412">
        <f t="shared" ref="AL392" si="1747">SUM(AL393)</f>
        <v>0</v>
      </c>
      <c r="AM392" s="412">
        <f t="shared" ref="AM392" si="1748">SUM(AM393)</f>
        <v>0</v>
      </c>
      <c r="AN392" s="410">
        <f t="shared" si="1728"/>
        <v>0</v>
      </c>
      <c r="AO392" s="412">
        <f t="shared" ref="AO392" si="1749">SUM(AO393)</f>
        <v>0</v>
      </c>
      <c r="AP392" s="412">
        <f t="shared" ref="AP392" si="1750">SUM(AP393)</f>
        <v>0</v>
      </c>
      <c r="AQ392" s="410">
        <f t="shared" si="1729"/>
        <v>0</v>
      </c>
      <c r="AR392" s="412">
        <f t="shared" ref="AR392" si="1751">SUM(AR393)</f>
        <v>0</v>
      </c>
      <c r="AS392" s="412">
        <f t="shared" ref="AS392" si="1752">SUM(AS393)</f>
        <v>0</v>
      </c>
      <c r="AT392" s="262">
        <f t="shared" si="1730"/>
        <v>0</v>
      </c>
      <c r="AU392" s="410">
        <f t="shared" si="1731"/>
        <v>0</v>
      </c>
      <c r="AV392" s="412">
        <f t="shared" ref="AV392" si="1753">SUM(AV393)</f>
        <v>0</v>
      </c>
      <c r="AW392" s="412">
        <f t="shared" ref="AW392" si="1754">SUM(AW393)</f>
        <v>0</v>
      </c>
      <c r="AX392" s="410">
        <f t="shared" si="1714"/>
        <v>0</v>
      </c>
      <c r="AY392" s="412">
        <f t="shared" ref="AY392" si="1755">SUM(AY393)</f>
        <v>0</v>
      </c>
      <c r="AZ392" s="412">
        <f t="shared" ref="AZ392" si="1756">SUM(AZ393)</f>
        <v>0</v>
      </c>
      <c r="BA392" s="262">
        <f t="shared" si="1732"/>
        <v>0</v>
      </c>
      <c r="BB392" s="410">
        <f t="shared" si="1733"/>
        <v>0</v>
      </c>
      <c r="BC392" s="412">
        <f t="shared" ref="BC392" si="1757">SUM(BC393)</f>
        <v>0</v>
      </c>
      <c r="BD392" s="412">
        <f t="shared" ref="BD392" si="1758">SUM(BD393)</f>
        <v>0</v>
      </c>
    </row>
    <row r="393" spans="1:56" ht="16.5" outlineLevel="1">
      <c r="A393" s="183"/>
      <c r="B393" s="26"/>
      <c r="D393" s="25" t="s">
        <v>726</v>
      </c>
      <c r="E393" s="88" t="s">
        <v>228</v>
      </c>
      <c r="F393" s="98"/>
      <c r="G393" s="184"/>
      <c r="H393" s="284">
        <f t="shared" si="1715"/>
        <v>0</v>
      </c>
      <c r="I393" s="424">
        <f t="shared" si="1734"/>
        <v>0</v>
      </c>
      <c r="J393" s="285">
        <v>0</v>
      </c>
      <c r="K393" s="432"/>
      <c r="L393" s="417">
        <f t="shared" si="1716"/>
        <v>0</v>
      </c>
      <c r="M393" s="418">
        <f t="shared" si="1717"/>
        <v>0</v>
      </c>
      <c r="N393" s="285"/>
      <c r="O393" s="285"/>
      <c r="P393" s="418">
        <f t="shared" si="1718"/>
        <v>0</v>
      </c>
      <c r="Q393" s="285"/>
      <c r="R393" s="285"/>
      <c r="S393" s="418">
        <f t="shared" si="1719"/>
        <v>0</v>
      </c>
      <c r="T393" s="285"/>
      <c r="U393" s="285"/>
      <c r="V393" s="418">
        <f t="shared" si="1720"/>
        <v>0</v>
      </c>
      <c r="W393" s="285"/>
      <c r="X393" s="285"/>
      <c r="Y393" s="418">
        <f t="shared" si="1721"/>
        <v>0</v>
      </c>
      <c r="Z393" s="285"/>
      <c r="AA393" s="285"/>
      <c r="AB393" s="417">
        <f t="shared" si="1722"/>
        <v>0</v>
      </c>
      <c r="AC393" s="418">
        <f t="shared" si="1723"/>
        <v>0</v>
      </c>
      <c r="AD393" s="285"/>
      <c r="AE393" s="285"/>
      <c r="AF393" s="417">
        <f t="shared" si="1724"/>
        <v>0</v>
      </c>
      <c r="AG393" s="418">
        <f t="shared" si="1725"/>
        <v>0</v>
      </c>
      <c r="AH393" s="285"/>
      <c r="AI393" s="285"/>
      <c r="AJ393" s="417">
        <f t="shared" si="1726"/>
        <v>0</v>
      </c>
      <c r="AK393" s="418">
        <f t="shared" si="1727"/>
        <v>0</v>
      </c>
      <c r="AL393" s="285"/>
      <c r="AM393" s="285"/>
      <c r="AN393" s="418">
        <f t="shared" si="1728"/>
        <v>0</v>
      </c>
      <c r="AO393" s="285"/>
      <c r="AP393" s="285"/>
      <c r="AQ393" s="418">
        <f t="shared" si="1729"/>
        <v>0</v>
      </c>
      <c r="AR393" s="285"/>
      <c r="AS393" s="285"/>
      <c r="AT393" s="417">
        <f t="shared" si="1730"/>
        <v>0</v>
      </c>
      <c r="AU393" s="418">
        <f t="shared" si="1731"/>
        <v>0</v>
      </c>
      <c r="AV393" s="285"/>
      <c r="AW393" s="285"/>
      <c r="AX393" s="418">
        <f t="shared" si="1714"/>
        <v>0</v>
      </c>
      <c r="AY393" s="285"/>
      <c r="AZ393" s="285"/>
      <c r="BA393" s="417">
        <f t="shared" si="1732"/>
        <v>0</v>
      </c>
      <c r="BB393" s="418">
        <f t="shared" si="1733"/>
        <v>0</v>
      </c>
      <c r="BC393" s="285"/>
      <c r="BD393" s="285"/>
    </row>
    <row r="394" spans="1:56" ht="16.5">
      <c r="A394" s="97" t="s">
        <v>231</v>
      </c>
      <c r="B394" s="22"/>
      <c r="C394" s="229"/>
      <c r="D394" s="23"/>
      <c r="E394" s="229"/>
      <c r="F394" s="22"/>
      <c r="G394" s="229"/>
      <c r="H394" s="267">
        <f t="shared" si="1715"/>
        <v>6791000</v>
      </c>
      <c r="I394" s="419">
        <f t="shared" si="1734"/>
        <v>2751000</v>
      </c>
      <c r="J394" s="269">
        <f>SUM(J376,J378,J387,J389,J392)</f>
        <v>2751000</v>
      </c>
      <c r="K394" s="269">
        <f>SUM(K376,K378,K387,K389,K392)</f>
        <v>0</v>
      </c>
      <c r="L394" s="269">
        <f t="shared" si="1716"/>
        <v>3940000</v>
      </c>
      <c r="M394" s="269">
        <f t="shared" si="1717"/>
        <v>960000</v>
      </c>
      <c r="N394" s="420">
        <f t="shared" ref="N394:O394" si="1759">SUM(N376,N378,N387,N389,N392)</f>
        <v>960000</v>
      </c>
      <c r="O394" s="420">
        <f t="shared" si="1759"/>
        <v>0</v>
      </c>
      <c r="P394" s="269">
        <f t="shared" si="1718"/>
        <v>1060000</v>
      </c>
      <c r="Q394" s="420">
        <f t="shared" ref="Q394:R394" si="1760">SUM(Q376,Q378,Q387,Q389,Q392)</f>
        <v>1060000</v>
      </c>
      <c r="R394" s="420">
        <f t="shared" si="1760"/>
        <v>0</v>
      </c>
      <c r="S394" s="269">
        <f t="shared" si="1719"/>
        <v>960000</v>
      </c>
      <c r="T394" s="420">
        <f t="shared" ref="T394:U394" si="1761">SUM(T376,T378,T387,T389,T392)</f>
        <v>960000</v>
      </c>
      <c r="U394" s="420">
        <f t="shared" si="1761"/>
        <v>0</v>
      </c>
      <c r="V394" s="269">
        <f t="shared" si="1720"/>
        <v>960000</v>
      </c>
      <c r="W394" s="420">
        <f t="shared" ref="W394:X394" si="1762">SUM(W376,W378,W387,W389,W392)</f>
        <v>960000</v>
      </c>
      <c r="X394" s="420">
        <f t="shared" si="1762"/>
        <v>0</v>
      </c>
      <c r="Y394" s="269">
        <f t="shared" si="1721"/>
        <v>0</v>
      </c>
      <c r="Z394" s="420">
        <f t="shared" ref="Z394:AA394" si="1763">SUM(Z376,Z378,Z387,Z389,Z392)</f>
        <v>0</v>
      </c>
      <c r="AA394" s="420">
        <f t="shared" si="1763"/>
        <v>0</v>
      </c>
      <c r="AB394" s="269">
        <f t="shared" si="1722"/>
        <v>0</v>
      </c>
      <c r="AC394" s="269">
        <f t="shared" si="1723"/>
        <v>0</v>
      </c>
      <c r="AD394" s="420">
        <f t="shared" ref="AD394:AE394" si="1764">SUM(AD376,AD378,AD387,AD389,AD392)</f>
        <v>0</v>
      </c>
      <c r="AE394" s="420">
        <f t="shared" si="1764"/>
        <v>0</v>
      </c>
      <c r="AF394" s="269">
        <f t="shared" si="1724"/>
        <v>0</v>
      </c>
      <c r="AG394" s="269">
        <f t="shared" si="1725"/>
        <v>0</v>
      </c>
      <c r="AH394" s="420">
        <f t="shared" ref="AH394:AI394" si="1765">SUM(AH376,AH378,AH387,AH389,AH392)</f>
        <v>0</v>
      </c>
      <c r="AI394" s="420">
        <f t="shared" si="1765"/>
        <v>0</v>
      </c>
      <c r="AJ394" s="269">
        <f t="shared" si="1726"/>
        <v>0</v>
      </c>
      <c r="AK394" s="269">
        <f t="shared" si="1727"/>
        <v>0</v>
      </c>
      <c r="AL394" s="420">
        <f t="shared" ref="AL394:AM394" si="1766">SUM(AL376,AL378,AL387,AL389,AL392)</f>
        <v>0</v>
      </c>
      <c r="AM394" s="420">
        <f t="shared" si="1766"/>
        <v>0</v>
      </c>
      <c r="AN394" s="269">
        <f t="shared" si="1728"/>
        <v>0</v>
      </c>
      <c r="AO394" s="420">
        <f t="shared" ref="AO394:AP394" si="1767">SUM(AO376,AO378,AO387,AO389,AO392)</f>
        <v>0</v>
      </c>
      <c r="AP394" s="420">
        <f t="shared" si="1767"/>
        <v>0</v>
      </c>
      <c r="AQ394" s="269">
        <f t="shared" si="1729"/>
        <v>0</v>
      </c>
      <c r="AR394" s="420">
        <f t="shared" ref="AR394:AS394" si="1768">SUM(AR376,AR378,AR387,AR389,AR392)</f>
        <v>0</v>
      </c>
      <c r="AS394" s="420">
        <f t="shared" si="1768"/>
        <v>0</v>
      </c>
      <c r="AT394" s="269">
        <f t="shared" si="1730"/>
        <v>100000</v>
      </c>
      <c r="AU394" s="269">
        <f t="shared" si="1731"/>
        <v>100000</v>
      </c>
      <c r="AV394" s="420">
        <f>SUM(AV376,AV378,AV387,AV389,AV392)</f>
        <v>100000</v>
      </c>
      <c r="AW394" s="420">
        <f t="shared" ref="AW394" si="1769">SUM(AW376,AW378,AW387,AW389,AW392)</f>
        <v>0</v>
      </c>
      <c r="AX394" s="269">
        <f t="shared" si="1714"/>
        <v>0</v>
      </c>
      <c r="AY394" s="420">
        <f t="shared" ref="AY394:AZ394" si="1770">SUM(AY376,AY378,AY387,AY389,AY392)</f>
        <v>0</v>
      </c>
      <c r="AZ394" s="420">
        <f t="shared" si="1770"/>
        <v>0</v>
      </c>
      <c r="BA394" s="269">
        <f t="shared" si="1732"/>
        <v>0</v>
      </c>
      <c r="BB394" s="269">
        <f t="shared" si="1733"/>
        <v>0</v>
      </c>
      <c r="BC394" s="420">
        <f t="shared" ref="BC394:BD394" si="1771">SUM(BC376,BC378,BC387,BC389,BC392)</f>
        <v>0</v>
      </c>
      <c r="BD394" s="420">
        <f t="shared" si="1771"/>
        <v>0</v>
      </c>
    </row>
    <row r="395" spans="1:56" s="280" customFormat="1" ht="17.25" thickBot="1">
      <c r="A395" s="103" t="s">
        <v>232</v>
      </c>
      <c r="B395" s="106"/>
      <c r="C395" s="106"/>
      <c r="D395" s="105"/>
      <c r="E395" s="106"/>
      <c r="F395" s="106"/>
      <c r="G395" s="106"/>
      <c r="H395" s="277">
        <f t="shared" si="1715"/>
        <v>-6791000</v>
      </c>
      <c r="I395" s="337">
        <f t="shared" si="1734"/>
        <v>-2751000</v>
      </c>
      <c r="J395" s="279">
        <f>J375-J394</f>
        <v>-2751000</v>
      </c>
      <c r="K395" s="279">
        <f>K375-K394</f>
        <v>0</v>
      </c>
      <c r="L395" s="279">
        <f t="shared" si="1716"/>
        <v>-3940000</v>
      </c>
      <c r="M395" s="279">
        <f t="shared" si="1717"/>
        <v>-960000</v>
      </c>
      <c r="N395" s="426">
        <f t="shared" ref="N395:O395" si="1772">N375-N394</f>
        <v>-960000</v>
      </c>
      <c r="O395" s="426">
        <f t="shared" si="1772"/>
        <v>0</v>
      </c>
      <c r="P395" s="279">
        <f t="shared" si="1718"/>
        <v>-1060000</v>
      </c>
      <c r="Q395" s="426">
        <f t="shared" ref="Q395" si="1773">Q375-Q394</f>
        <v>-1060000</v>
      </c>
      <c r="R395" s="426">
        <f t="shared" ref="R395" si="1774">R375-R394</f>
        <v>0</v>
      </c>
      <c r="S395" s="279">
        <f t="shared" si="1719"/>
        <v>-960000</v>
      </c>
      <c r="T395" s="426">
        <f t="shared" ref="T395" si="1775">T375-T394</f>
        <v>-960000</v>
      </c>
      <c r="U395" s="426">
        <f t="shared" ref="U395" si="1776">U375-U394</f>
        <v>0</v>
      </c>
      <c r="V395" s="279">
        <f t="shared" si="1720"/>
        <v>-960000</v>
      </c>
      <c r="W395" s="426">
        <f t="shared" ref="W395" si="1777">W375-W394</f>
        <v>-960000</v>
      </c>
      <c r="X395" s="426">
        <f t="shared" ref="X395" si="1778">X375-X394</f>
        <v>0</v>
      </c>
      <c r="Y395" s="279">
        <f t="shared" si="1721"/>
        <v>0</v>
      </c>
      <c r="Z395" s="426">
        <f t="shared" ref="Z395" si="1779">Z375-Z394</f>
        <v>0</v>
      </c>
      <c r="AA395" s="426">
        <f t="shared" ref="AA395" si="1780">AA375-AA394</f>
        <v>0</v>
      </c>
      <c r="AB395" s="279">
        <f t="shared" si="1722"/>
        <v>0</v>
      </c>
      <c r="AC395" s="279">
        <f t="shared" si="1723"/>
        <v>0</v>
      </c>
      <c r="AD395" s="426">
        <f t="shared" ref="AD395:AE395" si="1781">AD375-AD394</f>
        <v>0</v>
      </c>
      <c r="AE395" s="426">
        <f t="shared" si="1781"/>
        <v>0</v>
      </c>
      <c r="AF395" s="279">
        <f t="shared" si="1724"/>
        <v>0</v>
      </c>
      <c r="AG395" s="279">
        <f t="shared" si="1725"/>
        <v>0</v>
      </c>
      <c r="AH395" s="426">
        <f t="shared" ref="AH395" si="1782">AH375-AH394</f>
        <v>0</v>
      </c>
      <c r="AI395" s="426">
        <f t="shared" ref="AI395" si="1783">AI375-AI394</f>
        <v>0</v>
      </c>
      <c r="AJ395" s="279">
        <f t="shared" si="1726"/>
        <v>0</v>
      </c>
      <c r="AK395" s="279">
        <f t="shared" si="1727"/>
        <v>0</v>
      </c>
      <c r="AL395" s="426">
        <f t="shared" ref="AL395" si="1784">AL375-AL394</f>
        <v>0</v>
      </c>
      <c r="AM395" s="426">
        <f t="shared" ref="AM395" si="1785">AM375-AM394</f>
        <v>0</v>
      </c>
      <c r="AN395" s="279">
        <f t="shared" si="1728"/>
        <v>0</v>
      </c>
      <c r="AO395" s="426">
        <f t="shared" ref="AO395" si="1786">AO375-AO394</f>
        <v>0</v>
      </c>
      <c r="AP395" s="426">
        <f t="shared" ref="AP395" si="1787">AP375-AP394</f>
        <v>0</v>
      </c>
      <c r="AQ395" s="279">
        <f t="shared" si="1729"/>
        <v>0</v>
      </c>
      <c r="AR395" s="426">
        <f t="shared" ref="AR395" si="1788">AR375-AR394</f>
        <v>0</v>
      </c>
      <c r="AS395" s="426">
        <f t="shared" ref="AS395" si="1789">AS375-AS394</f>
        <v>0</v>
      </c>
      <c r="AT395" s="279">
        <f t="shared" si="1730"/>
        <v>-100000</v>
      </c>
      <c r="AU395" s="279">
        <f t="shared" si="1731"/>
        <v>-100000</v>
      </c>
      <c r="AV395" s="426">
        <f t="shared" ref="AV395" si="1790">AV375-AV394</f>
        <v>-100000</v>
      </c>
      <c r="AW395" s="426">
        <f t="shared" ref="AW395" si="1791">AW375-AW394</f>
        <v>0</v>
      </c>
      <c r="AX395" s="279">
        <f t="shared" si="1714"/>
        <v>0</v>
      </c>
      <c r="AY395" s="426">
        <f t="shared" ref="AY395" si="1792">AY375-AY394</f>
        <v>0</v>
      </c>
      <c r="AZ395" s="426">
        <f t="shared" ref="AZ395" si="1793">AZ375-AZ394</f>
        <v>0</v>
      </c>
      <c r="BA395" s="279">
        <f t="shared" si="1732"/>
        <v>0</v>
      </c>
      <c r="BB395" s="279">
        <f t="shared" si="1733"/>
        <v>0</v>
      </c>
      <c r="BC395" s="426">
        <f t="shared" ref="BC395" si="1794">BC375-BC394</f>
        <v>0</v>
      </c>
      <c r="BD395" s="426">
        <f t="shared" ref="BD395" si="1795">BD375-BD394</f>
        <v>0</v>
      </c>
    </row>
    <row r="396" spans="1:56" s="182" customFormat="1" ht="16.5">
      <c r="A396" s="2" t="s">
        <v>233</v>
      </c>
      <c r="B396" s="47"/>
      <c r="C396" s="229"/>
      <c r="D396" s="23"/>
      <c r="E396" s="229"/>
      <c r="F396" s="22"/>
      <c r="G396" s="229"/>
      <c r="H396" s="281">
        <f t="shared" si="1715"/>
        <v>0</v>
      </c>
      <c r="I396" s="406">
        <f t="shared" si="1734"/>
        <v>0</v>
      </c>
      <c r="J396" s="259"/>
      <c r="K396" s="259"/>
      <c r="L396" s="259">
        <f t="shared" si="1716"/>
        <v>0</v>
      </c>
      <c r="M396" s="259">
        <f t="shared" si="1717"/>
        <v>0</v>
      </c>
      <c r="N396" s="259"/>
      <c r="O396" s="259"/>
      <c r="P396" s="259">
        <f t="shared" si="1718"/>
        <v>0</v>
      </c>
      <c r="Q396" s="259"/>
      <c r="R396" s="259"/>
      <c r="S396" s="259">
        <f t="shared" si="1719"/>
        <v>0</v>
      </c>
      <c r="T396" s="259"/>
      <c r="U396" s="259"/>
      <c r="V396" s="259">
        <f t="shared" si="1720"/>
        <v>0</v>
      </c>
      <c r="W396" s="259"/>
      <c r="X396" s="259"/>
      <c r="Y396" s="259">
        <f t="shared" si="1721"/>
        <v>0</v>
      </c>
      <c r="Z396" s="259"/>
      <c r="AA396" s="259"/>
      <c r="AB396" s="259">
        <f t="shared" si="1722"/>
        <v>0</v>
      </c>
      <c r="AC396" s="259">
        <f t="shared" si="1723"/>
        <v>0</v>
      </c>
      <c r="AD396" s="259"/>
      <c r="AE396" s="259"/>
      <c r="AF396" s="259">
        <f t="shared" si="1724"/>
        <v>0</v>
      </c>
      <c r="AG396" s="259">
        <f t="shared" si="1725"/>
        <v>0</v>
      </c>
      <c r="AH396" s="259"/>
      <c r="AI396" s="259"/>
      <c r="AJ396" s="259">
        <f t="shared" si="1726"/>
        <v>0</v>
      </c>
      <c r="AK396" s="259">
        <f t="shared" si="1727"/>
        <v>0</v>
      </c>
      <c r="AL396" s="259"/>
      <c r="AM396" s="259"/>
      <c r="AN396" s="259">
        <f t="shared" si="1728"/>
        <v>0</v>
      </c>
      <c r="AO396" s="259"/>
      <c r="AP396" s="259"/>
      <c r="AQ396" s="259">
        <f t="shared" si="1729"/>
        <v>0</v>
      </c>
      <c r="AR396" s="259"/>
      <c r="AS396" s="259"/>
      <c r="AT396" s="259">
        <f t="shared" si="1730"/>
        <v>0</v>
      </c>
      <c r="AU396" s="259">
        <f t="shared" si="1731"/>
        <v>0</v>
      </c>
      <c r="AV396" s="259"/>
      <c r="AW396" s="259"/>
      <c r="AX396" s="259">
        <f t="shared" si="1714"/>
        <v>0</v>
      </c>
      <c r="AY396" s="259"/>
      <c r="AZ396" s="259"/>
      <c r="BA396" s="259">
        <f t="shared" si="1732"/>
        <v>0</v>
      </c>
      <c r="BB396" s="259">
        <f t="shared" si="1733"/>
        <v>0</v>
      </c>
      <c r="BC396" s="259"/>
      <c r="BD396" s="259"/>
    </row>
    <row r="397" spans="1:56" ht="16.5" outlineLevel="1">
      <c r="A397" s="177"/>
      <c r="B397" s="24" t="s">
        <v>605</v>
      </c>
      <c r="C397" s="16" t="s">
        <v>236</v>
      </c>
      <c r="D397" s="19"/>
      <c r="E397" s="189"/>
      <c r="F397" s="190"/>
      <c r="G397" s="189"/>
      <c r="H397" s="260">
        <f t="shared" si="1715"/>
        <v>6782000</v>
      </c>
      <c r="I397" s="408">
        <f t="shared" si="1734"/>
        <v>0</v>
      </c>
      <c r="J397" s="264">
        <f>SUM(J398:J399,J403:J410)</f>
        <v>0</v>
      </c>
      <c r="K397" s="264">
        <f>SUM(K398:K399,K403:K410)</f>
        <v>0</v>
      </c>
      <c r="L397" s="262">
        <f t="shared" si="1716"/>
        <v>6782000</v>
      </c>
      <c r="M397" s="410">
        <f t="shared" si="1717"/>
        <v>0</v>
      </c>
      <c r="N397" s="412">
        <f t="shared" ref="N397:O397" si="1796">SUM(N398:N399,N403:N410)</f>
        <v>0</v>
      </c>
      <c r="O397" s="412">
        <f t="shared" si="1796"/>
        <v>0</v>
      </c>
      <c r="P397" s="410">
        <f t="shared" si="1718"/>
        <v>2889000</v>
      </c>
      <c r="Q397" s="412">
        <f t="shared" ref="Q397" si="1797">SUM(Q398:Q399,Q403:Q410)</f>
        <v>2889000</v>
      </c>
      <c r="R397" s="412">
        <f t="shared" ref="R397" si="1798">SUM(R398:R399,R403:R410)</f>
        <v>0</v>
      </c>
      <c r="S397" s="410">
        <f t="shared" si="1719"/>
        <v>3893000</v>
      </c>
      <c r="T397" s="412">
        <f t="shared" ref="T397" si="1799">SUM(T398:T399,T403:T410)</f>
        <v>3893000</v>
      </c>
      <c r="U397" s="412">
        <f t="shared" ref="U397" si="1800">SUM(U398:U399,U403:U410)</f>
        <v>0</v>
      </c>
      <c r="V397" s="410">
        <f t="shared" si="1720"/>
        <v>0</v>
      </c>
      <c r="W397" s="412">
        <f t="shared" ref="W397" si="1801">SUM(W398:W399,W403:W410)</f>
        <v>0</v>
      </c>
      <c r="X397" s="412">
        <f t="shared" ref="X397" si="1802">SUM(X398:X399,X403:X410)</f>
        <v>0</v>
      </c>
      <c r="Y397" s="410">
        <f t="shared" si="1721"/>
        <v>0</v>
      </c>
      <c r="Z397" s="412">
        <f t="shared" ref="Z397" si="1803">SUM(Z398:Z399,Z403:Z410)</f>
        <v>0</v>
      </c>
      <c r="AA397" s="412">
        <f t="shared" ref="AA397" si="1804">SUM(AA398:AA399,AA403:AA410)</f>
        <v>0</v>
      </c>
      <c r="AB397" s="262">
        <f t="shared" si="1722"/>
        <v>0</v>
      </c>
      <c r="AC397" s="410">
        <f t="shared" si="1723"/>
        <v>0</v>
      </c>
      <c r="AD397" s="412">
        <f t="shared" ref="AD397:AE397" si="1805">SUM(AD398:AD399,AD403:AD410)</f>
        <v>0</v>
      </c>
      <c r="AE397" s="412">
        <f t="shared" si="1805"/>
        <v>0</v>
      </c>
      <c r="AF397" s="262">
        <f t="shared" si="1724"/>
        <v>0</v>
      </c>
      <c r="AG397" s="410">
        <f t="shared" si="1725"/>
        <v>0</v>
      </c>
      <c r="AH397" s="412">
        <f t="shared" ref="AH397" si="1806">SUM(AH398:AH399,AH403:AH410)</f>
        <v>0</v>
      </c>
      <c r="AI397" s="412">
        <f t="shared" ref="AI397" si="1807">SUM(AI398:AI399,AI403:AI410)</f>
        <v>0</v>
      </c>
      <c r="AJ397" s="262">
        <f t="shared" si="1726"/>
        <v>0</v>
      </c>
      <c r="AK397" s="410">
        <f t="shared" si="1727"/>
        <v>0</v>
      </c>
      <c r="AL397" s="412">
        <f t="shared" ref="AL397" si="1808">SUM(AL398:AL399,AL403:AL410)</f>
        <v>0</v>
      </c>
      <c r="AM397" s="412">
        <f t="shared" ref="AM397" si="1809">SUM(AM398:AM399,AM403:AM410)</f>
        <v>0</v>
      </c>
      <c r="AN397" s="410">
        <f t="shared" si="1728"/>
        <v>0</v>
      </c>
      <c r="AO397" s="412">
        <f t="shared" ref="AO397" si="1810">SUM(AO398:AO399,AO403:AO410)</f>
        <v>0</v>
      </c>
      <c r="AP397" s="412">
        <f t="shared" ref="AP397" si="1811">SUM(AP398:AP399,AP403:AP410)</f>
        <v>0</v>
      </c>
      <c r="AQ397" s="410">
        <f t="shared" si="1729"/>
        <v>0</v>
      </c>
      <c r="AR397" s="412">
        <f t="shared" ref="AR397" si="1812">SUM(AR398:AR399,AR403:AR410)</f>
        <v>0</v>
      </c>
      <c r="AS397" s="412">
        <f t="shared" ref="AS397" si="1813">SUM(AS398:AS399,AS403:AS410)</f>
        <v>0</v>
      </c>
      <c r="AT397" s="262">
        <f t="shared" si="1730"/>
        <v>0</v>
      </c>
      <c r="AU397" s="410">
        <f t="shared" si="1731"/>
        <v>0</v>
      </c>
      <c r="AV397" s="412">
        <f t="shared" ref="AV397" si="1814">SUM(AV398:AV399,AV403:AV410)</f>
        <v>0</v>
      </c>
      <c r="AW397" s="412">
        <f t="shared" ref="AW397" si="1815">SUM(AW398:AW399,AW403:AW410)</f>
        <v>0</v>
      </c>
      <c r="AX397" s="410">
        <f t="shared" si="1714"/>
        <v>0</v>
      </c>
      <c r="AY397" s="412">
        <f t="shared" ref="AY397" si="1816">SUM(AY398:AY399,AY403:AY410)</f>
        <v>0</v>
      </c>
      <c r="AZ397" s="412">
        <f t="shared" ref="AZ397" si="1817">SUM(AZ398:AZ399,AZ403:AZ410)</f>
        <v>0</v>
      </c>
      <c r="BA397" s="262">
        <f t="shared" si="1732"/>
        <v>0</v>
      </c>
      <c r="BB397" s="410">
        <f t="shared" si="1733"/>
        <v>0</v>
      </c>
      <c r="BC397" s="412">
        <f t="shared" ref="BC397" si="1818">SUM(BC398:BC399,BC403:BC410)</f>
        <v>0</v>
      </c>
      <c r="BD397" s="412">
        <f t="shared" ref="BD397" si="1819">SUM(BD398:BD399,BD403:BD410)</f>
        <v>0</v>
      </c>
    </row>
    <row r="398" spans="1:56" ht="16.5" outlineLevel="2">
      <c r="A398" s="183"/>
      <c r="B398" s="25"/>
      <c r="C398" s="184"/>
      <c r="D398" s="28" t="s">
        <v>647</v>
      </c>
      <c r="E398" s="83" t="s">
        <v>401</v>
      </c>
      <c r="F398" s="49"/>
      <c r="G398" s="185"/>
      <c r="H398" s="260">
        <f t="shared" si="1715"/>
        <v>0</v>
      </c>
      <c r="I398" s="408">
        <f t="shared" si="1734"/>
        <v>0</v>
      </c>
      <c r="J398" s="263">
        <v>0</v>
      </c>
      <c r="K398" s="263">
        <v>0</v>
      </c>
      <c r="L398" s="262">
        <f t="shared" si="1716"/>
        <v>0</v>
      </c>
      <c r="M398" s="410">
        <f t="shared" si="1717"/>
        <v>0</v>
      </c>
      <c r="N398" s="263">
        <v>0</v>
      </c>
      <c r="O398" s="263">
        <v>0</v>
      </c>
      <c r="P398" s="410">
        <f t="shared" si="1718"/>
        <v>0</v>
      </c>
      <c r="Q398" s="263">
        <v>0</v>
      </c>
      <c r="R398" s="263">
        <v>0</v>
      </c>
      <c r="S398" s="410">
        <f t="shared" si="1719"/>
        <v>0</v>
      </c>
      <c r="T398" s="263">
        <v>0</v>
      </c>
      <c r="U398" s="263">
        <v>0</v>
      </c>
      <c r="V398" s="410">
        <f t="shared" si="1720"/>
        <v>0</v>
      </c>
      <c r="W398" s="263">
        <v>0</v>
      </c>
      <c r="X398" s="263">
        <v>0</v>
      </c>
      <c r="Y398" s="410">
        <f t="shared" si="1721"/>
        <v>0</v>
      </c>
      <c r="Z398" s="263">
        <v>0</v>
      </c>
      <c r="AA398" s="263">
        <v>0</v>
      </c>
      <c r="AB398" s="262">
        <f t="shared" si="1722"/>
        <v>0</v>
      </c>
      <c r="AC398" s="410">
        <f t="shared" si="1723"/>
        <v>0</v>
      </c>
      <c r="AD398" s="263">
        <v>0</v>
      </c>
      <c r="AE398" s="263">
        <v>0</v>
      </c>
      <c r="AF398" s="262">
        <f t="shared" si="1724"/>
        <v>0</v>
      </c>
      <c r="AG398" s="410">
        <f t="shared" si="1725"/>
        <v>0</v>
      </c>
      <c r="AH398" s="263">
        <v>0</v>
      </c>
      <c r="AI398" s="263">
        <v>0</v>
      </c>
      <c r="AJ398" s="262">
        <f t="shared" si="1726"/>
        <v>0</v>
      </c>
      <c r="AK398" s="410">
        <f t="shared" si="1727"/>
        <v>0</v>
      </c>
      <c r="AL398" s="263">
        <v>0</v>
      </c>
      <c r="AM398" s="263">
        <v>0</v>
      </c>
      <c r="AN398" s="410">
        <f t="shared" si="1728"/>
        <v>0</v>
      </c>
      <c r="AO398" s="263">
        <v>0</v>
      </c>
      <c r="AP398" s="263">
        <v>0</v>
      </c>
      <c r="AQ398" s="410">
        <f t="shared" si="1729"/>
        <v>0</v>
      </c>
      <c r="AR398" s="263">
        <v>0</v>
      </c>
      <c r="AS398" s="263">
        <v>0</v>
      </c>
      <c r="AT398" s="262">
        <f t="shared" si="1730"/>
        <v>0</v>
      </c>
      <c r="AU398" s="410">
        <f t="shared" si="1731"/>
        <v>0</v>
      </c>
      <c r="AV398" s="263">
        <v>0</v>
      </c>
      <c r="AW398" s="263">
        <v>0</v>
      </c>
      <c r="AX398" s="410">
        <f t="shared" si="1714"/>
        <v>0</v>
      </c>
      <c r="AY398" s="263">
        <v>0</v>
      </c>
      <c r="AZ398" s="263">
        <v>0</v>
      </c>
      <c r="BA398" s="262">
        <f t="shared" si="1732"/>
        <v>0</v>
      </c>
      <c r="BB398" s="410">
        <f t="shared" si="1733"/>
        <v>0</v>
      </c>
      <c r="BC398" s="263">
        <v>0</v>
      </c>
      <c r="BD398" s="263">
        <v>0</v>
      </c>
    </row>
    <row r="399" spans="1:56" ht="16.5" outlineLevel="2" collapsed="1">
      <c r="A399" s="183"/>
      <c r="B399" s="26"/>
      <c r="D399" s="28" t="s">
        <v>606</v>
      </c>
      <c r="E399" s="83" t="s">
        <v>402</v>
      </c>
      <c r="F399" s="49"/>
      <c r="G399" s="185"/>
      <c r="H399" s="260">
        <f t="shared" si="1715"/>
        <v>0</v>
      </c>
      <c r="I399" s="408">
        <f t="shared" si="1734"/>
        <v>0</v>
      </c>
      <c r="J399" s="265">
        <f>SUM(J400:J402)</f>
        <v>0</v>
      </c>
      <c r="K399" s="265">
        <f>SUM(K400:K402)</f>
        <v>0</v>
      </c>
      <c r="L399" s="262">
        <f t="shared" si="1716"/>
        <v>0</v>
      </c>
      <c r="M399" s="410">
        <f t="shared" si="1717"/>
        <v>0</v>
      </c>
      <c r="N399" s="263">
        <f t="shared" ref="N399:O399" si="1820">SUM(N400:N402)</f>
        <v>0</v>
      </c>
      <c r="O399" s="263">
        <f t="shared" si="1820"/>
        <v>0</v>
      </c>
      <c r="P399" s="410">
        <f t="shared" si="1718"/>
        <v>0</v>
      </c>
      <c r="Q399" s="263">
        <f t="shared" ref="Q399" si="1821">SUM(Q400:Q402)</f>
        <v>0</v>
      </c>
      <c r="R399" s="263">
        <f t="shared" ref="R399" si="1822">SUM(R400:R402)</f>
        <v>0</v>
      </c>
      <c r="S399" s="410">
        <f t="shared" si="1719"/>
        <v>0</v>
      </c>
      <c r="T399" s="263">
        <f t="shared" ref="T399" si="1823">SUM(T400:T402)</f>
        <v>0</v>
      </c>
      <c r="U399" s="263">
        <f t="shared" ref="U399" si="1824">SUM(U400:U402)</f>
        <v>0</v>
      </c>
      <c r="V399" s="410">
        <f t="shared" si="1720"/>
        <v>0</v>
      </c>
      <c r="W399" s="263">
        <f t="shared" ref="W399" si="1825">SUM(W400:W402)</f>
        <v>0</v>
      </c>
      <c r="X399" s="263">
        <f t="shared" ref="X399" si="1826">SUM(X400:X402)</f>
        <v>0</v>
      </c>
      <c r="Y399" s="410">
        <f t="shared" si="1721"/>
        <v>0</v>
      </c>
      <c r="Z399" s="263">
        <f t="shared" ref="Z399" si="1827">SUM(Z400:Z402)</f>
        <v>0</v>
      </c>
      <c r="AA399" s="263">
        <f t="shared" ref="AA399" si="1828">SUM(AA400:AA402)</f>
        <v>0</v>
      </c>
      <c r="AB399" s="262">
        <f t="shared" si="1722"/>
        <v>0</v>
      </c>
      <c r="AC399" s="410">
        <f t="shared" si="1723"/>
        <v>0</v>
      </c>
      <c r="AD399" s="263">
        <f t="shared" ref="AD399:AE399" si="1829">SUM(AD400:AD402)</f>
        <v>0</v>
      </c>
      <c r="AE399" s="263">
        <f t="shared" si="1829"/>
        <v>0</v>
      </c>
      <c r="AF399" s="262">
        <f t="shared" si="1724"/>
        <v>0</v>
      </c>
      <c r="AG399" s="410">
        <f t="shared" si="1725"/>
        <v>0</v>
      </c>
      <c r="AH399" s="263">
        <f t="shared" ref="AH399" si="1830">SUM(AH400:AH402)</f>
        <v>0</v>
      </c>
      <c r="AI399" s="263">
        <f t="shared" ref="AI399" si="1831">SUM(AI400:AI402)</f>
        <v>0</v>
      </c>
      <c r="AJ399" s="262">
        <f t="shared" si="1726"/>
        <v>0</v>
      </c>
      <c r="AK399" s="410">
        <f t="shared" si="1727"/>
        <v>0</v>
      </c>
      <c r="AL399" s="263">
        <f t="shared" ref="AL399" si="1832">SUM(AL400:AL402)</f>
        <v>0</v>
      </c>
      <c r="AM399" s="263">
        <f t="shared" ref="AM399" si="1833">SUM(AM400:AM402)</f>
        <v>0</v>
      </c>
      <c r="AN399" s="410">
        <f t="shared" si="1728"/>
        <v>0</v>
      </c>
      <c r="AO399" s="263">
        <f t="shared" ref="AO399" si="1834">SUM(AO400:AO402)</f>
        <v>0</v>
      </c>
      <c r="AP399" s="263">
        <f t="shared" ref="AP399" si="1835">SUM(AP400:AP402)</f>
        <v>0</v>
      </c>
      <c r="AQ399" s="410">
        <f t="shared" si="1729"/>
        <v>0</v>
      </c>
      <c r="AR399" s="263">
        <f t="shared" ref="AR399" si="1836">SUM(AR400:AR402)</f>
        <v>0</v>
      </c>
      <c r="AS399" s="263">
        <f t="shared" ref="AS399" si="1837">SUM(AS400:AS402)</f>
        <v>0</v>
      </c>
      <c r="AT399" s="262">
        <f t="shared" si="1730"/>
        <v>0</v>
      </c>
      <c r="AU399" s="410">
        <f t="shared" si="1731"/>
        <v>0</v>
      </c>
      <c r="AV399" s="263">
        <f t="shared" ref="AV399" si="1838">SUM(AV400:AV402)</f>
        <v>0</v>
      </c>
      <c r="AW399" s="263">
        <f t="shared" ref="AW399" si="1839">SUM(AW400:AW402)</f>
        <v>0</v>
      </c>
      <c r="AX399" s="410">
        <f t="shared" si="1714"/>
        <v>0</v>
      </c>
      <c r="AY399" s="263">
        <f t="shared" ref="AY399" si="1840">SUM(AY400:AY402)</f>
        <v>0</v>
      </c>
      <c r="AZ399" s="263">
        <f t="shared" ref="AZ399" si="1841">SUM(AZ400:AZ402)</f>
        <v>0</v>
      </c>
      <c r="BA399" s="262">
        <f t="shared" si="1732"/>
        <v>0</v>
      </c>
      <c r="BB399" s="410">
        <f t="shared" si="1733"/>
        <v>0</v>
      </c>
      <c r="BC399" s="263">
        <f t="shared" ref="BC399" si="1842">SUM(BC400:BC402)</f>
        <v>0</v>
      </c>
      <c r="BD399" s="263">
        <f t="shared" ref="BD399" si="1843">SUM(BD400:BD402)</f>
        <v>0</v>
      </c>
    </row>
    <row r="400" spans="1:56" ht="16.5" hidden="1" outlineLevel="3">
      <c r="A400" s="183"/>
      <c r="B400" s="26"/>
      <c r="D400" s="25"/>
      <c r="E400" s="184"/>
      <c r="F400" s="192"/>
      <c r="G400" s="44" t="s">
        <v>934</v>
      </c>
      <c r="H400" s="260">
        <f t="shared" si="1715"/>
        <v>0</v>
      </c>
      <c r="I400" s="408">
        <f t="shared" si="1734"/>
        <v>0</v>
      </c>
      <c r="J400" s="263">
        <v>0</v>
      </c>
      <c r="K400" s="413">
        <v>0</v>
      </c>
      <c r="L400" s="262">
        <f t="shared" si="1716"/>
        <v>0</v>
      </c>
      <c r="M400" s="410">
        <f t="shared" si="1717"/>
        <v>0</v>
      </c>
      <c r="N400" s="263">
        <v>0</v>
      </c>
      <c r="O400" s="263">
        <v>0</v>
      </c>
      <c r="P400" s="410">
        <f t="shared" si="1718"/>
        <v>0</v>
      </c>
      <c r="Q400" s="263">
        <v>0</v>
      </c>
      <c r="R400" s="263">
        <v>0</v>
      </c>
      <c r="S400" s="410">
        <f t="shared" si="1719"/>
        <v>0</v>
      </c>
      <c r="T400" s="263">
        <v>0</v>
      </c>
      <c r="U400" s="263">
        <v>0</v>
      </c>
      <c r="V400" s="410">
        <f t="shared" si="1720"/>
        <v>0</v>
      </c>
      <c r="W400" s="263">
        <v>0</v>
      </c>
      <c r="X400" s="263">
        <v>0</v>
      </c>
      <c r="Y400" s="410">
        <f t="shared" si="1721"/>
        <v>0</v>
      </c>
      <c r="Z400" s="263">
        <v>0</v>
      </c>
      <c r="AA400" s="263">
        <v>0</v>
      </c>
      <c r="AB400" s="262">
        <f t="shared" si="1722"/>
        <v>0</v>
      </c>
      <c r="AC400" s="410">
        <f t="shared" si="1723"/>
        <v>0</v>
      </c>
      <c r="AD400" s="263">
        <v>0</v>
      </c>
      <c r="AE400" s="263">
        <v>0</v>
      </c>
      <c r="AF400" s="262">
        <f t="shared" si="1724"/>
        <v>0</v>
      </c>
      <c r="AG400" s="410">
        <f t="shared" si="1725"/>
        <v>0</v>
      </c>
      <c r="AH400" s="263">
        <v>0</v>
      </c>
      <c r="AI400" s="263">
        <v>0</v>
      </c>
      <c r="AJ400" s="262">
        <f t="shared" si="1726"/>
        <v>0</v>
      </c>
      <c r="AK400" s="410">
        <f t="shared" si="1727"/>
        <v>0</v>
      </c>
      <c r="AL400" s="263">
        <v>0</v>
      </c>
      <c r="AM400" s="263">
        <v>0</v>
      </c>
      <c r="AN400" s="410">
        <f t="shared" si="1728"/>
        <v>0</v>
      </c>
      <c r="AO400" s="263">
        <v>0</v>
      </c>
      <c r="AP400" s="263">
        <v>0</v>
      </c>
      <c r="AQ400" s="410">
        <f t="shared" si="1729"/>
        <v>0</v>
      </c>
      <c r="AR400" s="263">
        <v>0</v>
      </c>
      <c r="AS400" s="263">
        <v>0</v>
      </c>
      <c r="AT400" s="262">
        <f t="shared" si="1730"/>
        <v>0</v>
      </c>
      <c r="AU400" s="410">
        <f t="shared" si="1731"/>
        <v>0</v>
      </c>
      <c r="AV400" s="263">
        <v>0</v>
      </c>
      <c r="AW400" s="263">
        <v>0</v>
      </c>
      <c r="AX400" s="410">
        <f t="shared" si="1714"/>
        <v>0</v>
      </c>
      <c r="AY400" s="263">
        <v>0</v>
      </c>
      <c r="AZ400" s="263">
        <v>0</v>
      </c>
      <c r="BA400" s="262">
        <f t="shared" si="1732"/>
        <v>0</v>
      </c>
      <c r="BB400" s="410">
        <f t="shared" si="1733"/>
        <v>0</v>
      </c>
      <c r="BC400" s="263">
        <v>0</v>
      </c>
      <c r="BD400" s="263">
        <v>0</v>
      </c>
    </row>
    <row r="401" spans="1:56" ht="16.5" hidden="1" outlineLevel="3">
      <c r="A401" s="183"/>
      <c r="B401" s="26"/>
      <c r="D401" s="25"/>
      <c r="E401" s="184"/>
      <c r="F401" s="192"/>
      <c r="G401" s="44" t="s">
        <v>935</v>
      </c>
      <c r="H401" s="260">
        <f t="shared" si="1715"/>
        <v>0</v>
      </c>
      <c r="I401" s="408">
        <f t="shared" si="1734"/>
        <v>0</v>
      </c>
      <c r="J401" s="263">
        <v>0</v>
      </c>
      <c r="K401" s="413">
        <v>0</v>
      </c>
      <c r="L401" s="262">
        <f t="shared" si="1716"/>
        <v>0</v>
      </c>
      <c r="M401" s="410">
        <f t="shared" si="1717"/>
        <v>0</v>
      </c>
      <c r="N401" s="263">
        <v>0</v>
      </c>
      <c r="O401" s="263">
        <v>0</v>
      </c>
      <c r="P401" s="410">
        <f t="shared" si="1718"/>
        <v>0</v>
      </c>
      <c r="Q401" s="263">
        <v>0</v>
      </c>
      <c r="R401" s="263">
        <v>0</v>
      </c>
      <c r="S401" s="410">
        <f t="shared" si="1719"/>
        <v>0</v>
      </c>
      <c r="T401" s="263">
        <v>0</v>
      </c>
      <c r="U401" s="263">
        <v>0</v>
      </c>
      <c r="V401" s="410">
        <f t="shared" si="1720"/>
        <v>0</v>
      </c>
      <c r="W401" s="263">
        <v>0</v>
      </c>
      <c r="X401" s="263">
        <v>0</v>
      </c>
      <c r="Y401" s="410">
        <f t="shared" si="1721"/>
        <v>0</v>
      </c>
      <c r="Z401" s="263">
        <v>0</v>
      </c>
      <c r="AA401" s="263">
        <v>0</v>
      </c>
      <c r="AB401" s="262">
        <f t="shared" si="1722"/>
        <v>0</v>
      </c>
      <c r="AC401" s="410">
        <f t="shared" si="1723"/>
        <v>0</v>
      </c>
      <c r="AD401" s="263">
        <v>0</v>
      </c>
      <c r="AE401" s="263">
        <v>0</v>
      </c>
      <c r="AF401" s="262">
        <f t="shared" si="1724"/>
        <v>0</v>
      </c>
      <c r="AG401" s="410">
        <f t="shared" si="1725"/>
        <v>0</v>
      </c>
      <c r="AH401" s="263">
        <v>0</v>
      </c>
      <c r="AI401" s="263">
        <v>0</v>
      </c>
      <c r="AJ401" s="262">
        <f t="shared" si="1726"/>
        <v>0</v>
      </c>
      <c r="AK401" s="410">
        <f t="shared" si="1727"/>
        <v>0</v>
      </c>
      <c r="AL401" s="263">
        <v>0</v>
      </c>
      <c r="AM401" s="263">
        <v>0</v>
      </c>
      <c r="AN401" s="410">
        <f t="shared" si="1728"/>
        <v>0</v>
      </c>
      <c r="AO401" s="263">
        <v>0</v>
      </c>
      <c r="AP401" s="263">
        <v>0</v>
      </c>
      <c r="AQ401" s="410">
        <f t="shared" si="1729"/>
        <v>0</v>
      </c>
      <c r="AR401" s="263">
        <v>0</v>
      </c>
      <c r="AS401" s="263">
        <v>0</v>
      </c>
      <c r="AT401" s="262">
        <f t="shared" si="1730"/>
        <v>0</v>
      </c>
      <c r="AU401" s="410">
        <f t="shared" si="1731"/>
        <v>0</v>
      </c>
      <c r="AV401" s="263">
        <v>0</v>
      </c>
      <c r="AW401" s="263">
        <v>0</v>
      </c>
      <c r="AX401" s="410">
        <f t="shared" si="1714"/>
        <v>0</v>
      </c>
      <c r="AY401" s="263">
        <v>0</v>
      </c>
      <c r="AZ401" s="263">
        <v>0</v>
      </c>
      <c r="BA401" s="262">
        <f t="shared" si="1732"/>
        <v>0</v>
      </c>
      <c r="BB401" s="410">
        <f t="shared" si="1733"/>
        <v>0</v>
      </c>
      <c r="BC401" s="263">
        <v>0</v>
      </c>
      <c r="BD401" s="263">
        <v>0</v>
      </c>
    </row>
    <row r="402" spans="1:56" ht="16.5" hidden="1" outlineLevel="3">
      <c r="A402" s="183"/>
      <c r="B402" s="26"/>
      <c r="D402" s="25"/>
      <c r="E402" s="184"/>
      <c r="F402" s="192"/>
      <c r="G402" s="44" t="s">
        <v>936</v>
      </c>
      <c r="H402" s="260">
        <f t="shared" si="1715"/>
        <v>0</v>
      </c>
      <c r="I402" s="408">
        <f t="shared" si="1734"/>
        <v>0</v>
      </c>
      <c r="J402" s="263">
        <v>0</v>
      </c>
      <c r="K402" s="413">
        <v>0</v>
      </c>
      <c r="L402" s="262">
        <f t="shared" si="1716"/>
        <v>0</v>
      </c>
      <c r="M402" s="410">
        <f t="shared" si="1717"/>
        <v>0</v>
      </c>
      <c r="N402" s="263">
        <v>0</v>
      </c>
      <c r="O402" s="263">
        <v>0</v>
      </c>
      <c r="P402" s="410">
        <f t="shared" si="1718"/>
        <v>0</v>
      </c>
      <c r="Q402" s="263">
        <v>0</v>
      </c>
      <c r="R402" s="263">
        <v>0</v>
      </c>
      <c r="S402" s="410">
        <f t="shared" si="1719"/>
        <v>0</v>
      </c>
      <c r="T402" s="263">
        <v>0</v>
      </c>
      <c r="U402" s="263">
        <v>0</v>
      </c>
      <c r="V402" s="410">
        <f t="shared" si="1720"/>
        <v>0</v>
      </c>
      <c r="W402" s="263">
        <v>0</v>
      </c>
      <c r="X402" s="263">
        <v>0</v>
      </c>
      <c r="Y402" s="410">
        <f t="shared" si="1721"/>
        <v>0</v>
      </c>
      <c r="Z402" s="263">
        <v>0</v>
      </c>
      <c r="AA402" s="263">
        <v>0</v>
      </c>
      <c r="AB402" s="262">
        <f t="shared" si="1722"/>
        <v>0</v>
      </c>
      <c r="AC402" s="410">
        <f t="shared" si="1723"/>
        <v>0</v>
      </c>
      <c r="AD402" s="263">
        <v>0</v>
      </c>
      <c r="AE402" s="263">
        <v>0</v>
      </c>
      <c r="AF402" s="262">
        <f t="shared" si="1724"/>
        <v>0</v>
      </c>
      <c r="AG402" s="410">
        <f t="shared" si="1725"/>
        <v>0</v>
      </c>
      <c r="AH402" s="263">
        <v>0</v>
      </c>
      <c r="AI402" s="263">
        <v>0</v>
      </c>
      <c r="AJ402" s="262">
        <f t="shared" si="1726"/>
        <v>0</v>
      </c>
      <c r="AK402" s="410">
        <f t="shared" si="1727"/>
        <v>0</v>
      </c>
      <c r="AL402" s="263">
        <v>0</v>
      </c>
      <c r="AM402" s="263">
        <v>0</v>
      </c>
      <c r="AN402" s="410">
        <f t="shared" si="1728"/>
        <v>0</v>
      </c>
      <c r="AO402" s="263">
        <v>0</v>
      </c>
      <c r="AP402" s="263">
        <v>0</v>
      </c>
      <c r="AQ402" s="410">
        <f t="shared" si="1729"/>
        <v>0</v>
      </c>
      <c r="AR402" s="263">
        <v>0</v>
      </c>
      <c r="AS402" s="263">
        <v>0</v>
      </c>
      <c r="AT402" s="262">
        <f t="shared" si="1730"/>
        <v>0</v>
      </c>
      <c r="AU402" s="410">
        <f t="shared" si="1731"/>
        <v>0</v>
      </c>
      <c r="AV402" s="263">
        <v>0</v>
      </c>
      <c r="AW402" s="263">
        <v>0</v>
      </c>
      <c r="AX402" s="410">
        <f t="shared" si="1714"/>
        <v>0</v>
      </c>
      <c r="AY402" s="263">
        <v>0</v>
      </c>
      <c r="AZ402" s="263">
        <v>0</v>
      </c>
      <c r="BA402" s="262">
        <f t="shared" si="1732"/>
        <v>0</v>
      </c>
      <c r="BB402" s="410">
        <f t="shared" si="1733"/>
        <v>0</v>
      </c>
      <c r="BC402" s="263">
        <v>0</v>
      </c>
      <c r="BD402" s="263">
        <v>0</v>
      </c>
    </row>
    <row r="403" spans="1:56" ht="16.5" outlineLevel="2">
      <c r="A403" s="183"/>
      <c r="B403" s="26"/>
      <c r="D403" s="145" t="s">
        <v>937</v>
      </c>
      <c r="E403" s="44" t="s">
        <v>938</v>
      </c>
      <c r="F403" s="45"/>
      <c r="G403" s="593"/>
      <c r="H403" s="260">
        <f t="shared" si="1715"/>
        <v>0</v>
      </c>
      <c r="I403" s="408">
        <f t="shared" si="1734"/>
        <v>0</v>
      </c>
      <c r="J403" s="263">
        <v>0</v>
      </c>
      <c r="K403" s="263">
        <v>0</v>
      </c>
      <c r="L403" s="262">
        <f t="shared" si="1716"/>
        <v>0</v>
      </c>
      <c r="M403" s="410">
        <f t="shared" si="1717"/>
        <v>0</v>
      </c>
      <c r="N403" s="263">
        <v>0</v>
      </c>
      <c r="O403" s="263">
        <v>0</v>
      </c>
      <c r="P403" s="410">
        <f t="shared" si="1718"/>
        <v>0</v>
      </c>
      <c r="Q403" s="263">
        <v>0</v>
      </c>
      <c r="R403" s="263">
        <v>0</v>
      </c>
      <c r="S403" s="410">
        <f t="shared" si="1719"/>
        <v>0</v>
      </c>
      <c r="T403" s="263">
        <v>0</v>
      </c>
      <c r="U403" s="263">
        <v>0</v>
      </c>
      <c r="V403" s="410">
        <f t="shared" si="1720"/>
        <v>0</v>
      </c>
      <c r="W403" s="263">
        <v>0</v>
      </c>
      <c r="X403" s="263">
        <v>0</v>
      </c>
      <c r="Y403" s="410">
        <f t="shared" si="1721"/>
        <v>0</v>
      </c>
      <c r="Z403" s="263">
        <v>0</v>
      </c>
      <c r="AA403" s="263">
        <v>0</v>
      </c>
      <c r="AB403" s="262">
        <f t="shared" si="1722"/>
        <v>0</v>
      </c>
      <c r="AC403" s="410">
        <f t="shared" si="1723"/>
        <v>0</v>
      </c>
      <c r="AD403" s="263">
        <v>0</v>
      </c>
      <c r="AE403" s="263">
        <v>0</v>
      </c>
      <c r="AF403" s="262">
        <f t="shared" si="1724"/>
        <v>0</v>
      </c>
      <c r="AG403" s="410">
        <f t="shared" si="1725"/>
        <v>0</v>
      </c>
      <c r="AH403" s="263">
        <v>0</v>
      </c>
      <c r="AI403" s="263">
        <v>0</v>
      </c>
      <c r="AJ403" s="262">
        <f t="shared" si="1726"/>
        <v>0</v>
      </c>
      <c r="AK403" s="410">
        <f t="shared" si="1727"/>
        <v>0</v>
      </c>
      <c r="AL403" s="263">
        <v>0</v>
      </c>
      <c r="AM403" s="263">
        <v>0</v>
      </c>
      <c r="AN403" s="410">
        <f t="shared" si="1728"/>
        <v>0</v>
      </c>
      <c r="AO403" s="263">
        <v>0</v>
      </c>
      <c r="AP403" s="263">
        <v>0</v>
      </c>
      <c r="AQ403" s="410">
        <f t="shared" si="1729"/>
        <v>0</v>
      </c>
      <c r="AR403" s="263">
        <v>0</v>
      </c>
      <c r="AS403" s="263">
        <v>0</v>
      </c>
      <c r="AT403" s="262">
        <f t="shared" si="1730"/>
        <v>0</v>
      </c>
      <c r="AU403" s="410">
        <f t="shared" si="1731"/>
        <v>0</v>
      </c>
      <c r="AV403" s="263">
        <v>0</v>
      </c>
      <c r="AW403" s="263">
        <v>0</v>
      </c>
      <c r="AX403" s="410">
        <f t="shared" si="1714"/>
        <v>0</v>
      </c>
      <c r="AY403" s="263">
        <v>0</v>
      </c>
      <c r="AZ403" s="263">
        <v>0</v>
      </c>
      <c r="BA403" s="262">
        <f t="shared" si="1732"/>
        <v>0</v>
      </c>
      <c r="BB403" s="410">
        <f t="shared" si="1733"/>
        <v>0</v>
      </c>
      <c r="BC403" s="263">
        <v>0</v>
      </c>
      <c r="BD403" s="263">
        <v>0</v>
      </c>
    </row>
    <row r="404" spans="1:56" ht="16.5" outlineLevel="2">
      <c r="A404" s="183"/>
      <c r="B404" s="26"/>
      <c r="D404" s="28" t="s">
        <v>607</v>
      </c>
      <c r="E404" s="48" t="s">
        <v>416</v>
      </c>
      <c r="F404" s="49"/>
      <c r="G404" s="185"/>
      <c r="H404" s="260">
        <f t="shared" si="1715"/>
        <v>0</v>
      </c>
      <c r="I404" s="408">
        <f t="shared" si="1734"/>
        <v>0</v>
      </c>
      <c r="J404" s="263">
        <v>0</v>
      </c>
      <c r="K404" s="263">
        <v>0</v>
      </c>
      <c r="L404" s="262">
        <f t="shared" si="1716"/>
        <v>0</v>
      </c>
      <c r="M404" s="410">
        <f t="shared" si="1717"/>
        <v>0</v>
      </c>
      <c r="N404" s="263">
        <v>0</v>
      </c>
      <c r="O404" s="263">
        <v>0</v>
      </c>
      <c r="P404" s="410">
        <f t="shared" si="1718"/>
        <v>0</v>
      </c>
      <c r="Q404" s="263">
        <v>0</v>
      </c>
      <c r="R404" s="263">
        <v>0</v>
      </c>
      <c r="S404" s="410">
        <f t="shared" si="1719"/>
        <v>0</v>
      </c>
      <c r="T404" s="263">
        <v>0</v>
      </c>
      <c r="U404" s="263">
        <v>0</v>
      </c>
      <c r="V404" s="410">
        <f t="shared" si="1720"/>
        <v>0</v>
      </c>
      <c r="W404" s="263">
        <v>0</v>
      </c>
      <c r="X404" s="263">
        <v>0</v>
      </c>
      <c r="Y404" s="410">
        <f t="shared" si="1721"/>
        <v>0</v>
      </c>
      <c r="Z404" s="263">
        <v>0</v>
      </c>
      <c r="AA404" s="263">
        <v>0</v>
      </c>
      <c r="AB404" s="262">
        <f t="shared" si="1722"/>
        <v>0</v>
      </c>
      <c r="AC404" s="410">
        <f t="shared" si="1723"/>
        <v>0</v>
      </c>
      <c r="AD404" s="263">
        <v>0</v>
      </c>
      <c r="AE404" s="263">
        <v>0</v>
      </c>
      <c r="AF404" s="262">
        <f t="shared" si="1724"/>
        <v>0</v>
      </c>
      <c r="AG404" s="410">
        <f t="shared" si="1725"/>
        <v>0</v>
      </c>
      <c r="AH404" s="263">
        <v>0</v>
      </c>
      <c r="AI404" s="263">
        <v>0</v>
      </c>
      <c r="AJ404" s="262">
        <f t="shared" si="1726"/>
        <v>0</v>
      </c>
      <c r="AK404" s="410">
        <f t="shared" si="1727"/>
        <v>0</v>
      </c>
      <c r="AL404" s="263">
        <v>0</v>
      </c>
      <c r="AM404" s="263">
        <v>0</v>
      </c>
      <c r="AN404" s="410">
        <f t="shared" si="1728"/>
        <v>0</v>
      </c>
      <c r="AO404" s="263">
        <v>0</v>
      </c>
      <c r="AP404" s="263">
        <v>0</v>
      </c>
      <c r="AQ404" s="410">
        <f t="shared" si="1729"/>
        <v>0</v>
      </c>
      <c r="AR404" s="263">
        <v>0</v>
      </c>
      <c r="AS404" s="263">
        <v>0</v>
      </c>
      <c r="AT404" s="262">
        <f t="shared" si="1730"/>
        <v>0</v>
      </c>
      <c r="AU404" s="410">
        <f t="shared" si="1731"/>
        <v>0</v>
      </c>
      <c r="AV404" s="263">
        <v>0</v>
      </c>
      <c r="AW404" s="263">
        <v>0</v>
      </c>
      <c r="AX404" s="410">
        <f t="shared" si="1714"/>
        <v>0</v>
      </c>
      <c r="AY404" s="263">
        <v>0</v>
      </c>
      <c r="AZ404" s="263">
        <v>0</v>
      </c>
      <c r="BA404" s="262">
        <f t="shared" si="1732"/>
        <v>0</v>
      </c>
      <c r="BB404" s="410">
        <f t="shared" si="1733"/>
        <v>0</v>
      </c>
      <c r="BC404" s="263">
        <v>0</v>
      </c>
      <c r="BD404" s="263">
        <v>0</v>
      </c>
    </row>
    <row r="405" spans="1:56" ht="16.5" outlineLevel="2">
      <c r="A405" s="183"/>
      <c r="B405" s="26"/>
      <c r="D405" s="28" t="s">
        <v>608</v>
      </c>
      <c r="E405" s="48" t="s">
        <v>417</v>
      </c>
      <c r="F405" s="49"/>
      <c r="G405" s="185"/>
      <c r="H405" s="260">
        <f t="shared" si="1715"/>
        <v>0</v>
      </c>
      <c r="I405" s="408">
        <f t="shared" si="1734"/>
        <v>0</v>
      </c>
      <c r="J405" s="263">
        <v>0</v>
      </c>
      <c r="K405" s="263">
        <v>0</v>
      </c>
      <c r="L405" s="262">
        <f t="shared" si="1716"/>
        <v>0</v>
      </c>
      <c r="M405" s="410">
        <f t="shared" si="1717"/>
        <v>0</v>
      </c>
      <c r="N405" s="263">
        <v>0</v>
      </c>
      <c r="O405" s="263">
        <v>0</v>
      </c>
      <c r="P405" s="410">
        <f t="shared" si="1718"/>
        <v>0</v>
      </c>
      <c r="Q405" s="263">
        <v>0</v>
      </c>
      <c r="R405" s="263">
        <v>0</v>
      </c>
      <c r="S405" s="410">
        <f t="shared" si="1719"/>
        <v>0</v>
      </c>
      <c r="T405" s="263">
        <v>0</v>
      </c>
      <c r="U405" s="263">
        <v>0</v>
      </c>
      <c r="V405" s="410">
        <f t="shared" si="1720"/>
        <v>0</v>
      </c>
      <c r="W405" s="263">
        <v>0</v>
      </c>
      <c r="X405" s="263">
        <v>0</v>
      </c>
      <c r="Y405" s="410">
        <f t="shared" si="1721"/>
        <v>0</v>
      </c>
      <c r="Z405" s="263">
        <v>0</v>
      </c>
      <c r="AA405" s="263">
        <v>0</v>
      </c>
      <c r="AB405" s="262">
        <f t="shared" si="1722"/>
        <v>0</v>
      </c>
      <c r="AC405" s="410">
        <f t="shared" si="1723"/>
        <v>0</v>
      </c>
      <c r="AD405" s="263">
        <v>0</v>
      </c>
      <c r="AE405" s="263">
        <v>0</v>
      </c>
      <c r="AF405" s="262">
        <f t="shared" si="1724"/>
        <v>0</v>
      </c>
      <c r="AG405" s="410">
        <f t="shared" si="1725"/>
        <v>0</v>
      </c>
      <c r="AH405" s="263">
        <v>0</v>
      </c>
      <c r="AI405" s="263">
        <v>0</v>
      </c>
      <c r="AJ405" s="262">
        <f t="shared" si="1726"/>
        <v>0</v>
      </c>
      <c r="AK405" s="410">
        <f t="shared" si="1727"/>
        <v>0</v>
      </c>
      <c r="AL405" s="263">
        <v>0</v>
      </c>
      <c r="AM405" s="263">
        <v>0</v>
      </c>
      <c r="AN405" s="410">
        <f t="shared" si="1728"/>
        <v>0</v>
      </c>
      <c r="AO405" s="263">
        <v>0</v>
      </c>
      <c r="AP405" s="263">
        <v>0</v>
      </c>
      <c r="AQ405" s="410">
        <f t="shared" si="1729"/>
        <v>0</v>
      </c>
      <c r="AR405" s="263">
        <v>0</v>
      </c>
      <c r="AS405" s="263">
        <v>0</v>
      </c>
      <c r="AT405" s="262">
        <f t="shared" si="1730"/>
        <v>0</v>
      </c>
      <c r="AU405" s="410">
        <f t="shared" si="1731"/>
        <v>0</v>
      </c>
      <c r="AV405" s="263">
        <v>0</v>
      </c>
      <c r="AW405" s="263">
        <v>0</v>
      </c>
      <c r="AX405" s="410">
        <f t="shared" si="1714"/>
        <v>0</v>
      </c>
      <c r="AY405" s="263">
        <v>0</v>
      </c>
      <c r="AZ405" s="263">
        <v>0</v>
      </c>
      <c r="BA405" s="262">
        <f t="shared" si="1732"/>
        <v>0</v>
      </c>
      <c r="BB405" s="410">
        <f t="shared" si="1733"/>
        <v>0</v>
      </c>
      <c r="BC405" s="263">
        <v>0</v>
      </c>
      <c r="BD405" s="263">
        <v>0</v>
      </c>
    </row>
    <row r="406" spans="1:56" ht="16.5" outlineLevel="2">
      <c r="A406" s="183"/>
      <c r="B406" s="26"/>
      <c r="D406" s="28" t="s">
        <v>609</v>
      </c>
      <c r="E406" s="48" t="s">
        <v>400</v>
      </c>
      <c r="F406" s="49"/>
      <c r="G406" s="185"/>
      <c r="H406" s="260">
        <f t="shared" si="1715"/>
        <v>0</v>
      </c>
      <c r="I406" s="408">
        <f t="shared" si="1734"/>
        <v>0</v>
      </c>
      <c r="J406" s="263"/>
      <c r="K406" s="263"/>
      <c r="L406" s="262">
        <f t="shared" si="1716"/>
        <v>0</v>
      </c>
      <c r="M406" s="410">
        <f t="shared" si="1717"/>
        <v>0</v>
      </c>
      <c r="N406" s="263"/>
      <c r="O406" s="263"/>
      <c r="P406" s="410">
        <f t="shared" si="1718"/>
        <v>0</v>
      </c>
      <c r="Q406" s="263"/>
      <c r="R406" s="263"/>
      <c r="S406" s="410">
        <f t="shared" si="1719"/>
        <v>0</v>
      </c>
      <c r="T406" s="263"/>
      <c r="U406" s="263"/>
      <c r="V406" s="410">
        <f t="shared" si="1720"/>
        <v>0</v>
      </c>
      <c r="W406" s="263"/>
      <c r="X406" s="263"/>
      <c r="Y406" s="410">
        <f t="shared" si="1721"/>
        <v>0</v>
      </c>
      <c r="Z406" s="263"/>
      <c r="AA406" s="263"/>
      <c r="AB406" s="262">
        <f t="shared" si="1722"/>
        <v>0</v>
      </c>
      <c r="AC406" s="410">
        <f t="shared" si="1723"/>
        <v>0</v>
      </c>
      <c r="AD406" s="263"/>
      <c r="AE406" s="263"/>
      <c r="AF406" s="262">
        <f t="shared" si="1724"/>
        <v>0</v>
      </c>
      <c r="AG406" s="410">
        <f t="shared" si="1725"/>
        <v>0</v>
      </c>
      <c r="AH406" s="263"/>
      <c r="AI406" s="263"/>
      <c r="AJ406" s="262">
        <f t="shared" si="1726"/>
        <v>0</v>
      </c>
      <c r="AK406" s="410">
        <f t="shared" si="1727"/>
        <v>0</v>
      </c>
      <c r="AL406" s="263"/>
      <c r="AM406" s="263"/>
      <c r="AN406" s="410">
        <f t="shared" si="1728"/>
        <v>0</v>
      </c>
      <c r="AO406" s="263"/>
      <c r="AP406" s="263"/>
      <c r="AQ406" s="410">
        <f t="shared" si="1729"/>
        <v>0</v>
      </c>
      <c r="AR406" s="263"/>
      <c r="AS406" s="263"/>
      <c r="AT406" s="262">
        <f t="shared" si="1730"/>
        <v>0</v>
      </c>
      <c r="AU406" s="410">
        <f t="shared" si="1731"/>
        <v>0</v>
      </c>
      <c r="AV406" s="263"/>
      <c r="AW406" s="263"/>
      <c r="AX406" s="410">
        <f t="shared" si="1714"/>
        <v>0</v>
      </c>
      <c r="AY406" s="263"/>
      <c r="AZ406" s="263"/>
      <c r="BA406" s="262">
        <f t="shared" si="1732"/>
        <v>0</v>
      </c>
      <c r="BB406" s="410">
        <f t="shared" si="1733"/>
        <v>0</v>
      </c>
      <c r="BC406" s="263"/>
      <c r="BD406" s="263"/>
    </row>
    <row r="407" spans="1:56" ht="16.5" outlineLevel="2">
      <c r="A407" s="183"/>
      <c r="B407" s="26"/>
      <c r="D407" s="28" t="s">
        <v>610</v>
      </c>
      <c r="E407" s="48" t="s">
        <v>418</v>
      </c>
      <c r="F407" s="49"/>
      <c r="G407" s="185"/>
      <c r="H407" s="260">
        <f t="shared" si="1715"/>
        <v>0</v>
      </c>
      <c r="I407" s="408">
        <f t="shared" si="1734"/>
        <v>0</v>
      </c>
      <c r="J407" s="263"/>
      <c r="K407" s="263"/>
      <c r="L407" s="262">
        <f t="shared" si="1716"/>
        <v>0</v>
      </c>
      <c r="M407" s="410">
        <f t="shared" si="1717"/>
        <v>0</v>
      </c>
      <c r="N407" s="263"/>
      <c r="O407" s="263"/>
      <c r="P407" s="410">
        <f t="shared" si="1718"/>
        <v>0</v>
      </c>
      <c r="Q407" s="263"/>
      <c r="R407" s="263"/>
      <c r="S407" s="410">
        <f t="shared" si="1719"/>
        <v>0</v>
      </c>
      <c r="T407" s="263"/>
      <c r="U407" s="263"/>
      <c r="V407" s="410">
        <f t="shared" si="1720"/>
        <v>0</v>
      </c>
      <c r="W407" s="263"/>
      <c r="X407" s="263"/>
      <c r="Y407" s="410">
        <f t="shared" si="1721"/>
        <v>0</v>
      </c>
      <c r="Z407" s="263"/>
      <c r="AA407" s="263"/>
      <c r="AB407" s="262">
        <f t="shared" si="1722"/>
        <v>0</v>
      </c>
      <c r="AC407" s="410">
        <f t="shared" si="1723"/>
        <v>0</v>
      </c>
      <c r="AD407" s="263"/>
      <c r="AE407" s="263"/>
      <c r="AF407" s="262">
        <f t="shared" si="1724"/>
        <v>0</v>
      </c>
      <c r="AG407" s="410">
        <f t="shared" si="1725"/>
        <v>0</v>
      </c>
      <c r="AH407" s="263"/>
      <c r="AI407" s="263"/>
      <c r="AJ407" s="262">
        <f t="shared" si="1726"/>
        <v>0</v>
      </c>
      <c r="AK407" s="410">
        <f t="shared" si="1727"/>
        <v>0</v>
      </c>
      <c r="AL407" s="263"/>
      <c r="AM407" s="263"/>
      <c r="AN407" s="410">
        <f t="shared" si="1728"/>
        <v>0</v>
      </c>
      <c r="AO407" s="263"/>
      <c r="AP407" s="263"/>
      <c r="AQ407" s="410">
        <f t="shared" si="1729"/>
        <v>0</v>
      </c>
      <c r="AR407" s="263"/>
      <c r="AS407" s="263"/>
      <c r="AT407" s="262">
        <f t="shared" si="1730"/>
        <v>0</v>
      </c>
      <c r="AU407" s="410">
        <f t="shared" si="1731"/>
        <v>0</v>
      </c>
      <c r="AV407" s="263"/>
      <c r="AW407" s="263"/>
      <c r="AX407" s="410">
        <f t="shared" si="1714"/>
        <v>0</v>
      </c>
      <c r="AY407" s="263"/>
      <c r="AZ407" s="263"/>
      <c r="BA407" s="262">
        <f t="shared" si="1732"/>
        <v>0</v>
      </c>
      <c r="BB407" s="410">
        <f t="shared" si="1733"/>
        <v>0</v>
      </c>
      <c r="BC407" s="263"/>
      <c r="BD407" s="263"/>
    </row>
    <row r="408" spans="1:56" ht="16.5" outlineLevel="2">
      <c r="A408" s="183"/>
      <c r="B408" s="26"/>
      <c r="D408" s="28" t="s">
        <v>611</v>
      </c>
      <c r="E408" s="48" t="s">
        <v>426</v>
      </c>
      <c r="F408" s="49"/>
      <c r="G408" s="185"/>
      <c r="H408" s="260">
        <f t="shared" si="1715"/>
        <v>0</v>
      </c>
      <c r="I408" s="408">
        <f t="shared" si="1734"/>
        <v>0</v>
      </c>
      <c r="J408" s="263"/>
      <c r="K408" s="263"/>
      <c r="L408" s="262">
        <f t="shared" si="1716"/>
        <v>0</v>
      </c>
      <c r="M408" s="410">
        <f t="shared" si="1717"/>
        <v>0</v>
      </c>
      <c r="N408" s="263"/>
      <c r="O408" s="263"/>
      <c r="P408" s="410">
        <f t="shared" si="1718"/>
        <v>0</v>
      </c>
      <c r="Q408" s="263"/>
      <c r="R408" s="263"/>
      <c r="S408" s="410">
        <f t="shared" si="1719"/>
        <v>0</v>
      </c>
      <c r="T408" s="263"/>
      <c r="U408" s="263"/>
      <c r="V408" s="410">
        <f t="shared" si="1720"/>
        <v>0</v>
      </c>
      <c r="W408" s="263"/>
      <c r="X408" s="263"/>
      <c r="Y408" s="410">
        <f t="shared" si="1721"/>
        <v>0</v>
      </c>
      <c r="Z408" s="263"/>
      <c r="AA408" s="263"/>
      <c r="AB408" s="262">
        <f t="shared" si="1722"/>
        <v>0</v>
      </c>
      <c r="AC408" s="410">
        <f t="shared" si="1723"/>
        <v>0</v>
      </c>
      <c r="AD408" s="263"/>
      <c r="AE408" s="263"/>
      <c r="AF408" s="262">
        <f t="shared" si="1724"/>
        <v>0</v>
      </c>
      <c r="AG408" s="410">
        <f t="shared" si="1725"/>
        <v>0</v>
      </c>
      <c r="AH408" s="263"/>
      <c r="AI408" s="263"/>
      <c r="AJ408" s="262">
        <f t="shared" si="1726"/>
        <v>0</v>
      </c>
      <c r="AK408" s="410">
        <f t="shared" si="1727"/>
        <v>0</v>
      </c>
      <c r="AL408" s="263"/>
      <c r="AM408" s="263"/>
      <c r="AN408" s="410">
        <f t="shared" si="1728"/>
        <v>0</v>
      </c>
      <c r="AO408" s="263"/>
      <c r="AP408" s="263"/>
      <c r="AQ408" s="410">
        <f t="shared" si="1729"/>
        <v>0</v>
      </c>
      <c r="AR408" s="263"/>
      <c r="AS408" s="263"/>
      <c r="AT408" s="262">
        <f t="shared" si="1730"/>
        <v>0</v>
      </c>
      <c r="AU408" s="410">
        <f t="shared" si="1731"/>
        <v>0</v>
      </c>
      <c r="AV408" s="263"/>
      <c r="AW408" s="263"/>
      <c r="AX408" s="410">
        <f t="shared" si="1714"/>
        <v>0</v>
      </c>
      <c r="AY408" s="263"/>
      <c r="AZ408" s="263"/>
      <c r="BA408" s="262">
        <f t="shared" si="1732"/>
        <v>0</v>
      </c>
      <c r="BB408" s="410">
        <f t="shared" si="1733"/>
        <v>0</v>
      </c>
      <c r="BC408" s="263"/>
      <c r="BD408" s="263"/>
    </row>
    <row r="409" spans="1:56" ht="16.5" outlineLevel="2">
      <c r="A409" s="183"/>
      <c r="B409" s="26"/>
      <c r="D409" s="28" t="s">
        <v>612</v>
      </c>
      <c r="E409" s="48" t="s">
        <v>415</v>
      </c>
      <c r="F409" s="49"/>
      <c r="G409" s="185"/>
      <c r="H409" s="260">
        <f t="shared" si="1715"/>
        <v>0</v>
      </c>
      <c r="I409" s="408">
        <f t="shared" si="1734"/>
        <v>0</v>
      </c>
      <c r="J409" s="263">
        <v>0</v>
      </c>
      <c r="K409" s="263">
        <v>0</v>
      </c>
      <c r="L409" s="262">
        <f t="shared" si="1716"/>
        <v>0</v>
      </c>
      <c r="M409" s="410">
        <f t="shared" si="1717"/>
        <v>0</v>
      </c>
      <c r="N409" s="263">
        <v>0</v>
      </c>
      <c r="O409" s="263">
        <v>0</v>
      </c>
      <c r="P409" s="410">
        <f t="shared" si="1718"/>
        <v>0</v>
      </c>
      <c r="Q409" s="263">
        <v>0</v>
      </c>
      <c r="R409" s="263">
        <v>0</v>
      </c>
      <c r="S409" s="410">
        <f t="shared" si="1719"/>
        <v>0</v>
      </c>
      <c r="T409" s="263">
        <v>0</v>
      </c>
      <c r="U409" s="263">
        <v>0</v>
      </c>
      <c r="V409" s="410">
        <f t="shared" si="1720"/>
        <v>0</v>
      </c>
      <c r="W409" s="263">
        <v>0</v>
      </c>
      <c r="X409" s="263">
        <v>0</v>
      </c>
      <c r="Y409" s="410">
        <f t="shared" si="1721"/>
        <v>0</v>
      </c>
      <c r="Z409" s="263">
        <v>0</v>
      </c>
      <c r="AA409" s="263">
        <v>0</v>
      </c>
      <c r="AB409" s="262">
        <f t="shared" si="1722"/>
        <v>0</v>
      </c>
      <c r="AC409" s="410">
        <f t="shared" si="1723"/>
        <v>0</v>
      </c>
      <c r="AD409" s="263">
        <v>0</v>
      </c>
      <c r="AE409" s="263">
        <v>0</v>
      </c>
      <c r="AF409" s="262">
        <f t="shared" si="1724"/>
        <v>0</v>
      </c>
      <c r="AG409" s="410">
        <f t="shared" si="1725"/>
        <v>0</v>
      </c>
      <c r="AH409" s="263">
        <v>0</v>
      </c>
      <c r="AI409" s="263">
        <v>0</v>
      </c>
      <c r="AJ409" s="262">
        <f t="shared" si="1726"/>
        <v>0</v>
      </c>
      <c r="AK409" s="410">
        <f t="shared" si="1727"/>
        <v>0</v>
      </c>
      <c r="AL409" s="263">
        <v>0</v>
      </c>
      <c r="AM409" s="263">
        <v>0</v>
      </c>
      <c r="AN409" s="410">
        <f t="shared" si="1728"/>
        <v>0</v>
      </c>
      <c r="AO409" s="263">
        <v>0</v>
      </c>
      <c r="AP409" s="263">
        <v>0</v>
      </c>
      <c r="AQ409" s="410">
        <f t="shared" si="1729"/>
        <v>0</v>
      </c>
      <c r="AR409" s="263">
        <v>0</v>
      </c>
      <c r="AS409" s="263">
        <v>0</v>
      </c>
      <c r="AT409" s="262">
        <f t="shared" si="1730"/>
        <v>0</v>
      </c>
      <c r="AU409" s="410">
        <f t="shared" si="1731"/>
        <v>0</v>
      </c>
      <c r="AV409" s="263">
        <v>0</v>
      </c>
      <c r="AW409" s="263">
        <v>0</v>
      </c>
      <c r="AX409" s="410">
        <f t="shared" si="1714"/>
        <v>0</v>
      </c>
      <c r="AY409" s="263">
        <v>0</v>
      </c>
      <c r="AZ409" s="263">
        <v>0</v>
      </c>
      <c r="BA409" s="262">
        <f t="shared" si="1732"/>
        <v>0</v>
      </c>
      <c r="BB409" s="410">
        <f t="shared" si="1733"/>
        <v>0</v>
      </c>
      <c r="BC409" s="263">
        <v>0</v>
      </c>
      <c r="BD409" s="263">
        <v>0</v>
      </c>
    </row>
    <row r="410" spans="1:56" ht="16.5" outlineLevel="2">
      <c r="A410" s="183"/>
      <c r="B410" s="25"/>
      <c r="C410" s="184"/>
      <c r="D410" s="28" t="s">
        <v>613</v>
      </c>
      <c r="E410" s="48" t="s">
        <v>237</v>
      </c>
      <c r="F410" s="48"/>
      <c r="G410" s="185"/>
      <c r="H410" s="260">
        <f t="shared" si="1715"/>
        <v>6782000</v>
      </c>
      <c r="I410" s="408">
        <f t="shared" si="1734"/>
        <v>0</v>
      </c>
      <c r="J410" s="263">
        <v>0</v>
      </c>
      <c r="K410" s="263">
        <v>0</v>
      </c>
      <c r="L410" s="262">
        <f t="shared" si="1716"/>
        <v>6782000</v>
      </c>
      <c r="M410" s="410">
        <f t="shared" si="1717"/>
        <v>0</v>
      </c>
      <c r="N410" s="263">
        <v>0</v>
      </c>
      <c r="O410" s="263">
        <v>0</v>
      </c>
      <c r="P410" s="410">
        <f t="shared" si="1718"/>
        <v>2889000</v>
      </c>
      <c r="Q410" s="263">
        <v>2889000</v>
      </c>
      <c r="R410" s="263">
        <v>0</v>
      </c>
      <c r="S410" s="410">
        <f t="shared" si="1719"/>
        <v>3893000</v>
      </c>
      <c r="T410" s="263">
        <v>3893000</v>
      </c>
      <c r="U410" s="263">
        <v>0</v>
      </c>
      <c r="V410" s="410">
        <f t="shared" si="1720"/>
        <v>0</v>
      </c>
      <c r="W410" s="263">
        <v>0</v>
      </c>
      <c r="X410" s="263">
        <v>0</v>
      </c>
      <c r="Y410" s="410">
        <f t="shared" si="1721"/>
        <v>0</v>
      </c>
      <c r="Z410" s="263">
        <v>0</v>
      </c>
      <c r="AA410" s="263">
        <v>0</v>
      </c>
      <c r="AB410" s="262">
        <f t="shared" si="1722"/>
        <v>0</v>
      </c>
      <c r="AC410" s="410">
        <f t="shared" si="1723"/>
        <v>0</v>
      </c>
      <c r="AD410" s="263">
        <v>0</v>
      </c>
      <c r="AE410" s="263">
        <v>0</v>
      </c>
      <c r="AF410" s="262">
        <f t="shared" si="1724"/>
        <v>0</v>
      </c>
      <c r="AG410" s="410">
        <f t="shared" si="1725"/>
        <v>0</v>
      </c>
      <c r="AH410" s="263">
        <v>0</v>
      </c>
      <c r="AI410" s="263">
        <v>0</v>
      </c>
      <c r="AJ410" s="262">
        <f t="shared" si="1726"/>
        <v>0</v>
      </c>
      <c r="AK410" s="410">
        <f t="shared" si="1727"/>
        <v>0</v>
      </c>
      <c r="AL410" s="263">
        <v>0</v>
      </c>
      <c r="AM410" s="263">
        <v>0</v>
      </c>
      <c r="AN410" s="410">
        <f t="shared" si="1728"/>
        <v>0</v>
      </c>
      <c r="AO410" s="263">
        <v>0</v>
      </c>
      <c r="AP410" s="263">
        <v>0</v>
      </c>
      <c r="AQ410" s="410">
        <f t="shared" si="1729"/>
        <v>0</v>
      </c>
      <c r="AR410" s="263">
        <v>0</v>
      </c>
      <c r="AS410" s="263">
        <v>0</v>
      </c>
      <c r="AT410" s="262">
        <f t="shared" si="1730"/>
        <v>0</v>
      </c>
      <c r="AU410" s="410">
        <f t="shared" si="1731"/>
        <v>0</v>
      </c>
      <c r="AV410" s="263">
        <v>0</v>
      </c>
      <c r="AW410" s="263">
        <v>0</v>
      </c>
      <c r="AX410" s="410">
        <f t="shared" si="1714"/>
        <v>0</v>
      </c>
      <c r="AY410" s="263">
        <v>0</v>
      </c>
      <c r="AZ410" s="263">
        <v>0</v>
      </c>
      <c r="BA410" s="262">
        <f t="shared" si="1732"/>
        <v>0</v>
      </c>
      <c r="BB410" s="410">
        <f t="shared" si="1733"/>
        <v>0</v>
      </c>
      <c r="BC410" s="263">
        <v>0</v>
      </c>
      <c r="BD410" s="263">
        <v>0</v>
      </c>
    </row>
    <row r="411" spans="1:56" ht="16.5" outlineLevel="1" collapsed="1">
      <c r="A411" s="177"/>
      <c r="B411" s="24" t="s">
        <v>730</v>
      </c>
      <c r="C411" s="16" t="s">
        <v>238</v>
      </c>
      <c r="D411" s="19"/>
      <c r="E411" s="185"/>
      <c r="F411" s="190"/>
      <c r="G411" s="189"/>
      <c r="H411" s="260">
        <f t="shared" si="1715"/>
        <v>0</v>
      </c>
      <c r="I411" s="408">
        <f t="shared" si="1734"/>
        <v>0</v>
      </c>
      <c r="J411" s="264">
        <f>SUM(J412)</f>
        <v>0</v>
      </c>
      <c r="K411" s="264">
        <f>SUM(K412)</f>
        <v>0</v>
      </c>
      <c r="L411" s="262">
        <f t="shared" si="1716"/>
        <v>0</v>
      </c>
      <c r="M411" s="410">
        <f t="shared" si="1717"/>
        <v>0</v>
      </c>
      <c r="N411" s="412">
        <f t="shared" ref="N411:O411" si="1844">SUM(N412)</f>
        <v>0</v>
      </c>
      <c r="O411" s="412">
        <f t="shared" si="1844"/>
        <v>0</v>
      </c>
      <c r="P411" s="410">
        <f t="shared" si="1718"/>
        <v>0</v>
      </c>
      <c r="Q411" s="412">
        <f t="shared" ref="Q411" si="1845">SUM(Q412)</f>
        <v>0</v>
      </c>
      <c r="R411" s="412">
        <f t="shared" ref="R411" si="1846">SUM(R412)</f>
        <v>0</v>
      </c>
      <c r="S411" s="410">
        <f t="shared" si="1719"/>
        <v>0</v>
      </c>
      <c r="T411" s="412">
        <f t="shared" ref="T411" si="1847">SUM(T412)</f>
        <v>0</v>
      </c>
      <c r="U411" s="412">
        <f t="shared" ref="U411" si="1848">SUM(U412)</f>
        <v>0</v>
      </c>
      <c r="V411" s="410">
        <f t="shared" si="1720"/>
        <v>0</v>
      </c>
      <c r="W411" s="412">
        <f t="shared" ref="W411" si="1849">SUM(W412)</f>
        <v>0</v>
      </c>
      <c r="X411" s="412">
        <f t="shared" ref="X411" si="1850">SUM(X412)</f>
        <v>0</v>
      </c>
      <c r="Y411" s="410">
        <f t="shared" si="1721"/>
        <v>0</v>
      </c>
      <c r="Z411" s="412">
        <f t="shared" ref="Z411" si="1851">SUM(Z412)</f>
        <v>0</v>
      </c>
      <c r="AA411" s="412">
        <f t="shared" ref="AA411" si="1852">SUM(AA412)</f>
        <v>0</v>
      </c>
      <c r="AB411" s="262">
        <f t="shared" si="1722"/>
        <v>0</v>
      </c>
      <c r="AC411" s="410">
        <f t="shared" si="1723"/>
        <v>0</v>
      </c>
      <c r="AD411" s="412">
        <f t="shared" ref="AD411:AE411" si="1853">SUM(AD412)</f>
        <v>0</v>
      </c>
      <c r="AE411" s="412">
        <f t="shared" si="1853"/>
        <v>0</v>
      </c>
      <c r="AF411" s="262">
        <f t="shared" si="1724"/>
        <v>0</v>
      </c>
      <c r="AG411" s="410">
        <f t="shared" si="1725"/>
        <v>0</v>
      </c>
      <c r="AH411" s="412">
        <f t="shared" ref="AH411" si="1854">SUM(AH412)</f>
        <v>0</v>
      </c>
      <c r="AI411" s="412">
        <f t="shared" ref="AI411" si="1855">SUM(AI412)</f>
        <v>0</v>
      </c>
      <c r="AJ411" s="262">
        <f t="shared" si="1726"/>
        <v>0</v>
      </c>
      <c r="AK411" s="410">
        <f t="shared" si="1727"/>
        <v>0</v>
      </c>
      <c r="AL411" s="412">
        <f t="shared" ref="AL411" si="1856">SUM(AL412)</f>
        <v>0</v>
      </c>
      <c r="AM411" s="412">
        <f t="shared" ref="AM411" si="1857">SUM(AM412)</f>
        <v>0</v>
      </c>
      <c r="AN411" s="410">
        <f t="shared" si="1728"/>
        <v>0</v>
      </c>
      <c r="AO411" s="412">
        <f t="shared" ref="AO411" si="1858">SUM(AO412)</f>
        <v>0</v>
      </c>
      <c r="AP411" s="412">
        <f t="shared" ref="AP411" si="1859">SUM(AP412)</f>
        <v>0</v>
      </c>
      <c r="AQ411" s="410">
        <f t="shared" si="1729"/>
        <v>0</v>
      </c>
      <c r="AR411" s="412">
        <f t="shared" ref="AR411" si="1860">SUM(AR412)</f>
        <v>0</v>
      </c>
      <c r="AS411" s="412">
        <f t="shared" ref="AS411" si="1861">SUM(AS412)</f>
        <v>0</v>
      </c>
      <c r="AT411" s="262">
        <f t="shared" si="1730"/>
        <v>0</v>
      </c>
      <c r="AU411" s="410">
        <f t="shared" si="1731"/>
        <v>0</v>
      </c>
      <c r="AV411" s="412">
        <f t="shared" ref="AV411" si="1862">SUM(AV412)</f>
        <v>0</v>
      </c>
      <c r="AW411" s="412">
        <f t="shared" ref="AW411" si="1863">SUM(AW412)</f>
        <v>0</v>
      </c>
      <c r="AX411" s="410">
        <f t="shared" si="1714"/>
        <v>0</v>
      </c>
      <c r="AY411" s="412">
        <f t="shared" ref="AY411" si="1864">SUM(AY412)</f>
        <v>0</v>
      </c>
      <c r="AZ411" s="412">
        <f t="shared" ref="AZ411" si="1865">SUM(AZ412)</f>
        <v>0</v>
      </c>
      <c r="BA411" s="262">
        <f t="shared" si="1732"/>
        <v>0</v>
      </c>
      <c r="BB411" s="410">
        <f t="shared" si="1733"/>
        <v>0</v>
      </c>
      <c r="BC411" s="412">
        <f t="shared" ref="BC411" si="1866">SUM(BC412)</f>
        <v>0</v>
      </c>
      <c r="BD411" s="412">
        <f t="shared" ref="BD411" si="1867">SUM(BD412)</f>
        <v>0</v>
      </c>
    </row>
    <row r="412" spans="1:56" ht="16.5" hidden="1" outlineLevel="2">
      <c r="A412" s="183"/>
      <c r="B412" s="25"/>
      <c r="C412" s="184"/>
      <c r="D412" s="28" t="s">
        <v>751</v>
      </c>
      <c r="E412" s="83" t="s">
        <v>238</v>
      </c>
      <c r="F412" s="49"/>
      <c r="G412" s="185"/>
      <c r="H412" s="260">
        <f t="shared" si="1715"/>
        <v>0</v>
      </c>
      <c r="I412" s="408">
        <f t="shared" si="1734"/>
        <v>0</v>
      </c>
      <c r="J412" s="263"/>
      <c r="K412" s="263"/>
      <c r="L412" s="262">
        <f t="shared" si="1716"/>
        <v>0</v>
      </c>
      <c r="M412" s="410">
        <f t="shared" si="1717"/>
        <v>0</v>
      </c>
      <c r="N412" s="263"/>
      <c r="O412" s="263"/>
      <c r="P412" s="410">
        <f t="shared" si="1718"/>
        <v>0</v>
      </c>
      <c r="Q412" s="263"/>
      <c r="R412" s="263"/>
      <c r="S412" s="410">
        <f t="shared" si="1719"/>
        <v>0</v>
      </c>
      <c r="T412" s="263"/>
      <c r="U412" s="263"/>
      <c r="V412" s="410">
        <f t="shared" si="1720"/>
        <v>0</v>
      </c>
      <c r="W412" s="263"/>
      <c r="X412" s="263"/>
      <c r="Y412" s="410">
        <f t="shared" si="1721"/>
        <v>0</v>
      </c>
      <c r="Z412" s="263"/>
      <c r="AA412" s="263"/>
      <c r="AB412" s="262">
        <f t="shared" si="1722"/>
        <v>0</v>
      </c>
      <c r="AC412" s="410">
        <f t="shared" si="1723"/>
        <v>0</v>
      </c>
      <c r="AD412" s="263"/>
      <c r="AE412" s="263"/>
      <c r="AF412" s="262">
        <f t="shared" si="1724"/>
        <v>0</v>
      </c>
      <c r="AG412" s="410">
        <f t="shared" si="1725"/>
        <v>0</v>
      </c>
      <c r="AH412" s="263"/>
      <c r="AI412" s="263"/>
      <c r="AJ412" s="262">
        <f t="shared" si="1726"/>
        <v>0</v>
      </c>
      <c r="AK412" s="410">
        <f t="shared" si="1727"/>
        <v>0</v>
      </c>
      <c r="AL412" s="263"/>
      <c r="AM412" s="263"/>
      <c r="AN412" s="410">
        <f t="shared" si="1728"/>
        <v>0</v>
      </c>
      <c r="AO412" s="263"/>
      <c r="AP412" s="263"/>
      <c r="AQ412" s="410">
        <f t="shared" si="1729"/>
        <v>0</v>
      </c>
      <c r="AR412" s="263"/>
      <c r="AS412" s="263"/>
      <c r="AT412" s="262">
        <f t="shared" si="1730"/>
        <v>0</v>
      </c>
      <c r="AU412" s="410">
        <f t="shared" si="1731"/>
        <v>0</v>
      </c>
      <c r="AV412" s="263"/>
      <c r="AW412" s="263"/>
      <c r="AX412" s="410">
        <f t="shared" si="1714"/>
        <v>0</v>
      </c>
      <c r="AY412" s="263"/>
      <c r="AZ412" s="263"/>
      <c r="BA412" s="262">
        <f t="shared" si="1732"/>
        <v>0</v>
      </c>
      <c r="BB412" s="410">
        <f t="shared" si="1733"/>
        <v>0</v>
      </c>
      <c r="BC412" s="263"/>
      <c r="BD412" s="263"/>
    </row>
    <row r="413" spans="1:56" ht="16.5" outlineLevel="1" collapsed="1">
      <c r="A413" s="177"/>
      <c r="B413" s="24" t="s">
        <v>731</v>
      </c>
      <c r="C413" s="16" t="s">
        <v>239</v>
      </c>
      <c r="D413" s="19"/>
      <c r="E413" s="185"/>
      <c r="F413" s="190"/>
      <c r="G413" s="189"/>
      <c r="H413" s="260">
        <f t="shared" si="1715"/>
        <v>0</v>
      </c>
      <c r="I413" s="408">
        <f t="shared" si="1734"/>
        <v>0</v>
      </c>
      <c r="J413" s="264">
        <f>SUM(J414)</f>
        <v>0</v>
      </c>
      <c r="K413" s="264">
        <f>SUM(K414)</f>
        <v>0</v>
      </c>
      <c r="L413" s="262">
        <f t="shared" si="1716"/>
        <v>0</v>
      </c>
      <c r="M413" s="410">
        <f t="shared" si="1717"/>
        <v>0</v>
      </c>
      <c r="N413" s="412">
        <f t="shared" ref="N413:O413" si="1868">SUM(N414)</f>
        <v>0</v>
      </c>
      <c r="O413" s="412">
        <f t="shared" si="1868"/>
        <v>0</v>
      </c>
      <c r="P413" s="410">
        <f t="shared" si="1718"/>
        <v>0</v>
      </c>
      <c r="Q413" s="412">
        <f t="shared" ref="Q413" si="1869">SUM(Q414)</f>
        <v>0</v>
      </c>
      <c r="R413" s="412">
        <f t="shared" ref="R413" si="1870">SUM(R414)</f>
        <v>0</v>
      </c>
      <c r="S413" s="410">
        <f t="shared" si="1719"/>
        <v>0</v>
      </c>
      <c r="T413" s="412">
        <f t="shared" ref="T413" si="1871">SUM(T414)</f>
        <v>0</v>
      </c>
      <c r="U413" s="412">
        <f t="shared" ref="U413" si="1872">SUM(U414)</f>
        <v>0</v>
      </c>
      <c r="V413" s="410">
        <f t="shared" si="1720"/>
        <v>0</v>
      </c>
      <c r="W413" s="412">
        <f t="shared" ref="W413" si="1873">SUM(W414)</f>
        <v>0</v>
      </c>
      <c r="X413" s="412">
        <f t="shared" ref="X413" si="1874">SUM(X414)</f>
        <v>0</v>
      </c>
      <c r="Y413" s="410">
        <f t="shared" si="1721"/>
        <v>0</v>
      </c>
      <c r="Z413" s="412">
        <f t="shared" ref="Z413" si="1875">SUM(Z414)</f>
        <v>0</v>
      </c>
      <c r="AA413" s="412">
        <f t="shared" ref="AA413" si="1876">SUM(AA414)</f>
        <v>0</v>
      </c>
      <c r="AB413" s="262">
        <f t="shared" si="1722"/>
        <v>0</v>
      </c>
      <c r="AC413" s="410">
        <f t="shared" si="1723"/>
        <v>0</v>
      </c>
      <c r="AD413" s="412">
        <f t="shared" ref="AD413:AE413" si="1877">SUM(AD414)</f>
        <v>0</v>
      </c>
      <c r="AE413" s="412">
        <f t="shared" si="1877"/>
        <v>0</v>
      </c>
      <c r="AF413" s="262">
        <f t="shared" si="1724"/>
        <v>0</v>
      </c>
      <c r="AG413" s="410">
        <f t="shared" si="1725"/>
        <v>0</v>
      </c>
      <c r="AH413" s="412">
        <f t="shared" ref="AH413" si="1878">SUM(AH414)</f>
        <v>0</v>
      </c>
      <c r="AI413" s="412">
        <f t="shared" ref="AI413" si="1879">SUM(AI414)</f>
        <v>0</v>
      </c>
      <c r="AJ413" s="262">
        <f t="shared" si="1726"/>
        <v>0</v>
      </c>
      <c r="AK413" s="410">
        <f t="shared" si="1727"/>
        <v>0</v>
      </c>
      <c r="AL413" s="412">
        <f t="shared" ref="AL413" si="1880">SUM(AL414)</f>
        <v>0</v>
      </c>
      <c r="AM413" s="412">
        <f t="shared" ref="AM413" si="1881">SUM(AM414)</f>
        <v>0</v>
      </c>
      <c r="AN413" s="410">
        <f t="shared" si="1728"/>
        <v>0</v>
      </c>
      <c r="AO413" s="412">
        <f t="shared" ref="AO413" si="1882">SUM(AO414)</f>
        <v>0</v>
      </c>
      <c r="AP413" s="412">
        <f t="shared" ref="AP413" si="1883">SUM(AP414)</f>
        <v>0</v>
      </c>
      <c r="AQ413" s="410">
        <f t="shared" si="1729"/>
        <v>0</v>
      </c>
      <c r="AR413" s="412">
        <f t="shared" ref="AR413" si="1884">SUM(AR414)</f>
        <v>0</v>
      </c>
      <c r="AS413" s="412">
        <f t="shared" ref="AS413" si="1885">SUM(AS414)</f>
        <v>0</v>
      </c>
      <c r="AT413" s="262">
        <f t="shared" si="1730"/>
        <v>0</v>
      </c>
      <c r="AU413" s="410">
        <f t="shared" si="1731"/>
        <v>0</v>
      </c>
      <c r="AV413" s="412">
        <f t="shared" ref="AV413" si="1886">SUM(AV414)</f>
        <v>0</v>
      </c>
      <c r="AW413" s="412">
        <f t="shared" ref="AW413" si="1887">SUM(AW414)</f>
        <v>0</v>
      </c>
      <c r="AX413" s="410">
        <f t="shared" si="1714"/>
        <v>0</v>
      </c>
      <c r="AY413" s="412">
        <f t="shared" ref="AY413" si="1888">SUM(AY414)</f>
        <v>0</v>
      </c>
      <c r="AZ413" s="412">
        <f t="shared" ref="AZ413" si="1889">SUM(AZ414)</f>
        <v>0</v>
      </c>
      <c r="BA413" s="262">
        <f t="shared" si="1732"/>
        <v>0</v>
      </c>
      <c r="BB413" s="410">
        <f t="shared" si="1733"/>
        <v>0</v>
      </c>
      <c r="BC413" s="412">
        <f t="shared" ref="BC413" si="1890">SUM(BC414)</f>
        <v>0</v>
      </c>
      <c r="BD413" s="412">
        <f t="shared" ref="BD413" si="1891">SUM(BD414)</f>
        <v>0</v>
      </c>
    </row>
    <row r="414" spans="1:56" ht="16.5" hidden="1" outlineLevel="2">
      <c r="A414" s="183"/>
      <c r="B414" s="25"/>
      <c r="C414" s="184"/>
      <c r="D414" s="28" t="s">
        <v>752</v>
      </c>
      <c r="E414" s="83" t="s">
        <v>239</v>
      </c>
      <c r="F414" s="49"/>
      <c r="G414" s="185"/>
      <c r="H414" s="260">
        <f t="shared" si="1715"/>
        <v>0</v>
      </c>
      <c r="I414" s="408">
        <f t="shared" si="1734"/>
        <v>0</v>
      </c>
      <c r="J414" s="263"/>
      <c r="K414" s="263"/>
      <c r="L414" s="262">
        <f t="shared" si="1716"/>
        <v>0</v>
      </c>
      <c r="M414" s="410">
        <f t="shared" si="1717"/>
        <v>0</v>
      </c>
      <c r="N414" s="263"/>
      <c r="O414" s="263"/>
      <c r="P414" s="410">
        <f t="shared" si="1718"/>
        <v>0</v>
      </c>
      <c r="Q414" s="263"/>
      <c r="R414" s="263"/>
      <c r="S414" s="410">
        <f t="shared" si="1719"/>
        <v>0</v>
      </c>
      <c r="T414" s="263"/>
      <c r="U414" s="263"/>
      <c r="V414" s="410">
        <f t="shared" si="1720"/>
        <v>0</v>
      </c>
      <c r="W414" s="263"/>
      <c r="X414" s="263"/>
      <c r="Y414" s="410">
        <f t="shared" si="1721"/>
        <v>0</v>
      </c>
      <c r="Z414" s="263"/>
      <c r="AA414" s="263"/>
      <c r="AB414" s="262">
        <f t="shared" si="1722"/>
        <v>0</v>
      </c>
      <c r="AC414" s="410">
        <f t="shared" si="1723"/>
        <v>0</v>
      </c>
      <c r="AD414" s="263"/>
      <c r="AE414" s="263"/>
      <c r="AF414" s="262">
        <f t="shared" si="1724"/>
        <v>0</v>
      </c>
      <c r="AG414" s="410">
        <f t="shared" si="1725"/>
        <v>0</v>
      </c>
      <c r="AH414" s="263"/>
      <c r="AI414" s="263"/>
      <c r="AJ414" s="262">
        <f t="shared" si="1726"/>
        <v>0</v>
      </c>
      <c r="AK414" s="410">
        <f t="shared" si="1727"/>
        <v>0</v>
      </c>
      <c r="AL414" s="263"/>
      <c r="AM414" s="263"/>
      <c r="AN414" s="410">
        <f t="shared" si="1728"/>
        <v>0</v>
      </c>
      <c r="AO414" s="263"/>
      <c r="AP414" s="263"/>
      <c r="AQ414" s="410">
        <f t="shared" si="1729"/>
        <v>0</v>
      </c>
      <c r="AR414" s="263"/>
      <c r="AS414" s="263"/>
      <c r="AT414" s="262">
        <f t="shared" si="1730"/>
        <v>0</v>
      </c>
      <c r="AU414" s="410">
        <f t="shared" si="1731"/>
        <v>0</v>
      </c>
      <c r="AV414" s="263"/>
      <c r="AW414" s="263"/>
      <c r="AX414" s="410">
        <f t="shared" si="1714"/>
        <v>0</v>
      </c>
      <c r="AY414" s="263"/>
      <c r="AZ414" s="263"/>
      <c r="BA414" s="262">
        <f t="shared" si="1732"/>
        <v>0</v>
      </c>
      <c r="BB414" s="410">
        <f t="shared" si="1733"/>
        <v>0</v>
      </c>
      <c r="BC414" s="263"/>
      <c r="BD414" s="263"/>
    </row>
    <row r="415" spans="1:56" ht="16.5" outlineLevel="1" collapsed="1">
      <c r="A415" s="177"/>
      <c r="B415" s="24" t="s">
        <v>732</v>
      </c>
      <c r="C415" s="16" t="s">
        <v>240</v>
      </c>
      <c r="D415" s="19"/>
      <c r="E415" s="185"/>
      <c r="F415" s="190"/>
      <c r="G415" s="189"/>
      <c r="H415" s="260">
        <f t="shared" si="1715"/>
        <v>0</v>
      </c>
      <c r="I415" s="408">
        <f t="shared" si="1734"/>
        <v>0</v>
      </c>
      <c r="J415" s="264">
        <f>SUM(J416)</f>
        <v>0</v>
      </c>
      <c r="K415" s="264">
        <f>SUM(K416)</f>
        <v>0</v>
      </c>
      <c r="L415" s="262">
        <f t="shared" si="1716"/>
        <v>0</v>
      </c>
      <c r="M415" s="410">
        <f t="shared" si="1717"/>
        <v>0</v>
      </c>
      <c r="N415" s="412">
        <f t="shared" ref="N415:O415" si="1892">SUM(N416)</f>
        <v>0</v>
      </c>
      <c r="O415" s="412">
        <f t="shared" si="1892"/>
        <v>0</v>
      </c>
      <c r="P415" s="410">
        <f t="shared" si="1718"/>
        <v>0</v>
      </c>
      <c r="Q415" s="412">
        <f t="shared" ref="Q415" si="1893">SUM(Q416)</f>
        <v>0</v>
      </c>
      <c r="R415" s="412">
        <f t="shared" ref="R415" si="1894">SUM(R416)</f>
        <v>0</v>
      </c>
      <c r="S415" s="410">
        <f t="shared" si="1719"/>
        <v>0</v>
      </c>
      <c r="T415" s="412">
        <f t="shared" ref="T415" si="1895">SUM(T416)</f>
        <v>0</v>
      </c>
      <c r="U415" s="412">
        <f t="shared" ref="U415" si="1896">SUM(U416)</f>
        <v>0</v>
      </c>
      <c r="V415" s="410">
        <f t="shared" si="1720"/>
        <v>0</v>
      </c>
      <c r="W415" s="412">
        <f t="shared" ref="W415" si="1897">SUM(W416)</f>
        <v>0</v>
      </c>
      <c r="X415" s="412">
        <f t="shared" ref="X415" si="1898">SUM(X416)</f>
        <v>0</v>
      </c>
      <c r="Y415" s="410">
        <f t="shared" si="1721"/>
        <v>0</v>
      </c>
      <c r="Z415" s="412">
        <f t="shared" ref="Z415" si="1899">SUM(Z416)</f>
        <v>0</v>
      </c>
      <c r="AA415" s="412">
        <f t="shared" ref="AA415" si="1900">SUM(AA416)</f>
        <v>0</v>
      </c>
      <c r="AB415" s="262">
        <f t="shared" si="1722"/>
        <v>0</v>
      </c>
      <c r="AC415" s="410">
        <f t="shared" si="1723"/>
        <v>0</v>
      </c>
      <c r="AD415" s="412">
        <f t="shared" ref="AD415:AE415" si="1901">SUM(AD416)</f>
        <v>0</v>
      </c>
      <c r="AE415" s="412">
        <f t="shared" si="1901"/>
        <v>0</v>
      </c>
      <c r="AF415" s="262">
        <f t="shared" si="1724"/>
        <v>0</v>
      </c>
      <c r="AG415" s="410">
        <f t="shared" si="1725"/>
        <v>0</v>
      </c>
      <c r="AH415" s="412">
        <f t="shared" ref="AH415" si="1902">SUM(AH416)</f>
        <v>0</v>
      </c>
      <c r="AI415" s="412">
        <f t="shared" ref="AI415" si="1903">SUM(AI416)</f>
        <v>0</v>
      </c>
      <c r="AJ415" s="262">
        <f t="shared" si="1726"/>
        <v>0</v>
      </c>
      <c r="AK415" s="410">
        <f t="shared" si="1727"/>
        <v>0</v>
      </c>
      <c r="AL415" s="412">
        <f t="shared" ref="AL415" si="1904">SUM(AL416)</f>
        <v>0</v>
      </c>
      <c r="AM415" s="412">
        <f t="shared" ref="AM415" si="1905">SUM(AM416)</f>
        <v>0</v>
      </c>
      <c r="AN415" s="410">
        <f t="shared" si="1728"/>
        <v>0</v>
      </c>
      <c r="AO415" s="412">
        <f t="shared" ref="AO415" si="1906">SUM(AO416)</f>
        <v>0</v>
      </c>
      <c r="AP415" s="412">
        <f t="shared" ref="AP415" si="1907">SUM(AP416)</f>
        <v>0</v>
      </c>
      <c r="AQ415" s="410">
        <f t="shared" si="1729"/>
        <v>0</v>
      </c>
      <c r="AR415" s="412">
        <f t="shared" ref="AR415" si="1908">SUM(AR416)</f>
        <v>0</v>
      </c>
      <c r="AS415" s="412">
        <f t="shared" ref="AS415" si="1909">SUM(AS416)</f>
        <v>0</v>
      </c>
      <c r="AT415" s="262">
        <f t="shared" si="1730"/>
        <v>0</v>
      </c>
      <c r="AU415" s="410">
        <f t="shared" si="1731"/>
        <v>0</v>
      </c>
      <c r="AV415" s="412">
        <f t="shared" ref="AV415" si="1910">SUM(AV416)</f>
        <v>0</v>
      </c>
      <c r="AW415" s="412">
        <f t="shared" ref="AW415" si="1911">SUM(AW416)</f>
        <v>0</v>
      </c>
      <c r="AX415" s="410">
        <f t="shared" si="1714"/>
        <v>0</v>
      </c>
      <c r="AY415" s="412">
        <f t="shared" ref="AY415" si="1912">SUM(AY416)</f>
        <v>0</v>
      </c>
      <c r="AZ415" s="412">
        <f t="shared" ref="AZ415" si="1913">SUM(AZ416)</f>
        <v>0</v>
      </c>
      <c r="BA415" s="262">
        <f t="shared" si="1732"/>
        <v>0</v>
      </c>
      <c r="BB415" s="410">
        <f t="shared" si="1733"/>
        <v>0</v>
      </c>
      <c r="BC415" s="412">
        <f t="shared" ref="BC415" si="1914">SUM(BC416)</f>
        <v>0</v>
      </c>
      <c r="BD415" s="412">
        <f t="shared" ref="BD415" si="1915">SUM(BD416)</f>
        <v>0</v>
      </c>
    </row>
    <row r="416" spans="1:56" ht="16.5" hidden="1" outlineLevel="2">
      <c r="A416" s="183"/>
      <c r="B416" s="25"/>
      <c r="C416" s="184"/>
      <c r="D416" s="28" t="s">
        <v>753</v>
      </c>
      <c r="E416" s="83" t="s">
        <v>240</v>
      </c>
      <c r="F416" s="49"/>
      <c r="G416" s="185"/>
      <c r="H416" s="260">
        <f t="shared" si="1715"/>
        <v>0</v>
      </c>
      <c r="I416" s="408">
        <f t="shared" si="1734"/>
        <v>0</v>
      </c>
      <c r="J416" s="263"/>
      <c r="K416" s="263"/>
      <c r="L416" s="262">
        <f t="shared" si="1716"/>
        <v>0</v>
      </c>
      <c r="M416" s="410">
        <f t="shared" si="1717"/>
        <v>0</v>
      </c>
      <c r="N416" s="263"/>
      <c r="O416" s="263"/>
      <c r="P416" s="410">
        <f t="shared" si="1718"/>
        <v>0</v>
      </c>
      <c r="Q416" s="263"/>
      <c r="R416" s="263"/>
      <c r="S416" s="410">
        <f t="shared" si="1719"/>
        <v>0</v>
      </c>
      <c r="T416" s="263"/>
      <c r="U416" s="263"/>
      <c r="V416" s="410">
        <f t="shared" si="1720"/>
        <v>0</v>
      </c>
      <c r="W416" s="263"/>
      <c r="X416" s="263"/>
      <c r="Y416" s="410">
        <f t="shared" si="1721"/>
        <v>0</v>
      </c>
      <c r="Z416" s="263"/>
      <c r="AA416" s="263"/>
      <c r="AB416" s="262">
        <f t="shared" si="1722"/>
        <v>0</v>
      </c>
      <c r="AC416" s="410">
        <f t="shared" si="1723"/>
        <v>0</v>
      </c>
      <c r="AD416" s="263"/>
      <c r="AE416" s="263"/>
      <c r="AF416" s="262">
        <f t="shared" si="1724"/>
        <v>0</v>
      </c>
      <c r="AG416" s="410">
        <f t="shared" si="1725"/>
        <v>0</v>
      </c>
      <c r="AH416" s="263"/>
      <c r="AI416" s="263"/>
      <c r="AJ416" s="262">
        <f t="shared" si="1726"/>
        <v>0</v>
      </c>
      <c r="AK416" s="410">
        <f t="shared" si="1727"/>
        <v>0</v>
      </c>
      <c r="AL416" s="263"/>
      <c r="AM416" s="263"/>
      <c r="AN416" s="410">
        <f t="shared" si="1728"/>
        <v>0</v>
      </c>
      <c r="AO416" s="263"/>
      <c r="AP416" s="263"/>
      <c r="AQ416" s="410">
        <f t="shared" si="1729"/>
        <v>0</v>
      </c>
      <c r="AR416" s="263"/>
      <c r="AS416" s="263"/>
      <c r="AT416" s="262">
        <f t="shared" si="1730"/>
        <v>0</v>
      </c>
      <c r="AU416" s="410">
        <f t="shared" si="1731"/>
        <v>0</v>
      </c>
      <c r="AV416" s="263"/>
      <c r="AW416" s="263"/>
      <c r="AX416" s="410">
        <f t="shared" si="1714"/>
        <v>0</v>
      </c>
      <c r="AY416" s="263"/>
      <c r="AZ416" s="263"/>
      <c r="BA416" s="262">
        <f t="shared" si="1732"/>
        <v>0</v>
      </c>
      <c r="BB416" s="410">
        <f t="shared" si="1733"/>
        <v>0</v>
      </c>
      <c r="BC416" s="263"/>
      <c r="BD416" s="263"/>
    </row>
    <row r="417" spans="1:56" ht="16.5" outlineLevel="1" collapsed="1">
      <c r="A417" s="177"/>
      <c r="B417" s="24" t="s">
        <v>727</v>
      </c>
      <c r="C417" s="16" t="s">
        <v>241</v>
      </c>
      <c r="D417" s="19"/>
      <c r="E417" s="185"/>
      <c r="F417" s="190"/>
      <c r="G417" s="189"/>
      <c r="H417" s="260">
        <f t="shared" si="1715"/>
        <v>0</v>
      </c>
      <c r="I417" s="408">
        <f t="shared" si="1734"/>
        <v>0</v>
      </c>
      <c r="J417" s="264">
        <f>SUM(J418)</f>
        <v>0</v>
      </c>
      <c r="K417" s="264">
        <f>SUM(K418)</f>
        <v>0</v>
      </c>
      <c r="L417" s="262">
        <f t="shared" si="1716"/>
        <v>0</v>
      </c>
      <c r="M417" s="410">
        <f t="shared" si="1717"/>
        <v>0</v>
      </c>
      <c r="N417" s="412">
        <f t="shared" ref="N417:O417" si="1916">SUM(N418)</f>
        <v>0</v>
      </c>
      <c r="O417" s="412">
        <f t="shared" si="1916"/>
        <v>0</v>
      </c>
      <c r="P417" s="410">
        <f t="shared" si="1718"/>
        <v>0</v>
      </c>
      <c r="Q417" s="412">
        <f t="shared" ref="Q417" si="1917">SUM(Q418)</f>
        <v>0</v>
      </c>
      <c r="R417" s="412">
        <f t="shared" ref="R417" si="1918">SUM(R418)</f>
        <v>0</v>
      </c>
      <c r="S417" s="410">
        <f t="shared" si="1719"/>
        <v>0</v>
      </c>
      <c r="T417" s="412">
        <f t="shared" ref="T417" si="1919">SUM(T418)</f>
        <v>0</v>
      </c>
      <c r="U417" s="412">
        <f t="shared" ref="U417" si="1920">SUM(U418)</f>
        <v>0</v>
      </c>
      <c r="V417" s="410">
        <f t="shared" si="1720"/>
        <v>0</v>
      </c>
      <c r="W417" s="412">
        <f t="shared" ref="W417" si="1921">SUM(W418)</f>
        <v>0</v>
      </c>
      <c r="X417" s="412">
        <f t="shared" ref="X417" si="1922">SUM(X418)</f>
        <v>0</v>
      </c>
      <c r="Y417" s="410">
        <f t="shared" si="1721"/>
        <v>0</v>
      </c>
      <c r="Z417" s="412">
        <f t="shared" ref="Z417" si="1923">SUM(Z418)</f>
        <v>0</v>
      </c>
      <c r="AA417" s="412">
        <f t="shared" ref="AA417" si="1924">SUM(AA418)</f>
        <v>0</v>
      </c>
      <c r="AB417" s="262">
        <f t="shared" si="1722"/>
        <v>0</v>
      </c>
      <c r="AC417" s="410">
        <f t="shared" si="1723"/>
        <v>0</v>
      </c>
      <c r="AD417" s="412">
        <f t="shared" ref="AD417:AE417" si="1925">SUM(AD418)</f>
        <v>0</v>
      </c>
      <c r="AE417" s="412">
        <f t="shared" si="1925"/>
        <v>0</v>
      </c>
      <c r="AF417" s="262">
        <f t="shared" si="1724"/>
        <v>0</v>
      </c>
      <c r="AG417" s="410">
        <f t="shared" si="1725"/>
        <v>0</v>
      </c>
      <c r="AH417" s="412">
        <f t="shared" ref="AH417" si="1926">SUM(AH418)</f>
        <v>0</v>
      </c>
      <c r="AI417" s="412">
        <f t="shared" ref="AI417" si="1927">SUM(AI418)</f>
        <v>0</v>
      </c>
      <c r="AJ417" s="262">
        <f t="shared" si="1726"/>
        <v>0</v>
      </c>
      <c r="AK417" s="410">
        <f t="shared" si="1727"/>
        <v>0</v>
      </c>
      <c r="AL417" s="412">
        <f t="shared" ref="AL417" si="1928">SUM(AL418)</f>
        <v>0</v>
      </c>
      <c r="AM417" s="412">
        <f t="shared" ref="AM417" si="1929">SUM(AM418)</f>
        <v>0</v>
      </c>
      <c r="AN417" s="410">
        <f t="shared" si="1728"/>
        <v>0</v>
      </c>
      <c r="AO417" s="412">
        <f t="shared" ref="AO417" si="1930">SUM(AO418)</f>
        <v>0</v>
      </c>
      <c r="AP417" s="412">
        <f t="shared" ref="AP417" si="1931">SUM(AP418)</f>
        <v>0</v>
      </c>
      <c r="AQ417" s="410">
        <f t="shared" si="1729"/>
        <v>0</v>
      </c>
      <c r="AR417" s="412">
        <f t="shared" ref="AR417" si="1932">SUM(AR418)</f>
        <v>0</v>
      </c>
      <c r="AS417" s="412">
        <f t="shared" ref="AS417" si="1933">SUM(AS418)</f>
        <v>0</v>
      </c>
      <c r="AT417" s="262">
        <f t="shared" si="1730"/>
        <v>0</v>
      </c>
      <c r="AU417" s="410">
        <f t="shared" si="1731"/>
        <v>0</v>
      </c>
      <c r="AV417" s="412">
        <f t="shared" ref="AV417" si="1934">SUM(AV418)</f>
        <v>0</v>
      </c>
      <c r="AW417" s="412">
        <f t="shared" ref="AW417" si="1935">SUM(AW418)</f>
        <v>0</v>
      </c>
      <c r="AX417" s="410">
        <f t="shared" si="1714"/>
        <v>0</v>
      </c>
      <c r="AY417" s="412">
        <f t="shared" ref="AY417" si="1936">SUM(AY418)</f>
        <v>0</v>
      </c>
      <c r="AZ417" s="412">
        <f t="shared" ref="AZ417" si="1937">SUM(AZ418)</f>
        <v>0</v>
      </c>
      <c r="BA417" s="262">
        <f t="shared" si="1732"/>
        <v>0</v>
      </c>
      <c r="BB417" s="410">
        <f t="shared" si="1733"/>
        <v>0</v>
      </c>
      <c r="BC417" s="412">
        <f t="shared" ref="BC417" si="1938">SUM(BC418)</f>
        <v>0</v>
      </c>
      <c r="BD417" s="412">
        <f t="shared" ref="BD417" si="1939">SUM(BD418)</f>
        <v>0</v>
      </c>
    </row>
    <row r="418" spans="1:56" ht="16.5" hidden="1" outlineLevel="2">
      <c r="A418" s="183"/>
      <c r="B418" s="25"/>
      <c r="C418" s="184"/>
      <c r="D418" s="28" t="s">
        <v>754</v>
      </c>
      <c r="E418" s="83" t="s">
        <v>241</v>
      </c>
      <c r="F418" s="49"/>
      <c r="G418" s="185"/>
      <c r="H418" s="260">
        <f t="shared" si="1715"/>
        <v>0</v>
      </c>
      <c r="I418" s="408">
        <f t="shared" si="1734"/>
        <v>0</v>
      </c>
      <c r="J418" s="263"/>
      <c r="K418" s="263"/>
      <c r="L418" s="262">
        <f t="shared" si="1716"/>
        <v>0</v>
      </c>
      <c r="M418" s="410">
        <f t="shared" si="1717"/>
        <v>0</v>
      </c>
      <c r="N418" s="263"/>
      <c r="O418" s="263"/>
      <c r="P418" s="410">
        <f t="shared" si="1718"/>
        <v>0</v>
      </c>
      <c r="Q418" s="263"/>
      <c r="R418" s="263"/>
      <c r="S418" s="410">
        <f t="shared" si="1719"/>
        <v>0</v>
      </c>
      <c r="T418" s="263"/>
      <c r="U418" s="263"/>
      <c r="V418" s="410">
        <f t="shared" si="1720"/>
        <v>0</v>
      </c>
      <c r="W418" s="263"/>
      <c r="X418" s="263"/>
      <c r="Y418" s="410">
        <f t="shared" si="1721"/>
        <v>0</v>
      </c>
      <c r="Z418" s="263"/>
      <c r="AA418" s="263"/>
      <c r="AB418" s="262">
        <f t="shared" si="1722"/>
        <v>0</v>
      </c>
      <c r="AC418" s="410">
        <f t="shared" si="1723"/>
        <v>0</v>
      </c>
      <c r="AD418" s="263"/>
      <c r="AE418" s="263"/>
      <c r="AF418" s="262">
        <f t="shared" si="1724"/>
        <v>0</v>
      </c>
      <c r="AG418" s="410">
        <f t="shared" si="1725"/>
        <v>0</v>
      </c>
      <c r="AH418" s="263"/>
      <c r="AI418" s="263"/>
      <c r="AJ418" s="262">
        <f t="shared" si="1726"/>
        <v>0</v>
      </c>
      <c r="AK418" s="410">
        <f t="shared" si="1727"/>
        <v>0</v>
      </c>
      <c r="AL418" s="263"/>
      <c r="AM418" s="263"/>
      <c r="AN418" s="410">
        <f t="shared" si="1728"/>
        <v>0</v>
      </c>
      <c r="AO418" s="263"/>
      <c r="AP418" s="263"/>
      <c r="AQ418" s="410">
        <f t="shared" si="1729"/>
        <v>0</v>
      </c>
      <c r="AR418" s="263"/>
      <c r="AS418" s="263"/>
      <c r="AT418" s="262">
        <f t="shared" si="1730"/>
        <v>0</v>
      </c>
      <c r="AU418" s="410">
        <f t="shared" si="1731"/>
        <v>0</v>
      </c>
      <c r="AV418" s="263"/>
      <c r="AW418" s="263"/>
      <c r="AX418" s="410">
        <f t="shared" si="1714"/>
        <v>0</v>
      </c>
      <c r="AY418" s="263"/>
      <c r="AZ418" s="263"/>
      <c r="BA418" s="262">
        <f t="shared" si="1732"/>
        <v>0</v>
      </c>
      <c r="BB418" s="410">
        <f t="shared" si="1733"/>
        <v>0</v>
      </c>
      <c r="BC418" s="263"/>
      <c r="BD418" s="263"/>
    </row>
    <row r="419" spans="1:56" ht="16.5" outlineLevel="1" collapsed="1">
      <c r="A419" s="177"/>
      <c r="B419" s="24" t="s">
        <v>728</v>
      </c>
      <c r="C419" s="16" t="s">
        <v>242</v>
      </c>
      <c r="D419" s="19"/>
      <c r="E419" s="185"/>
      <c r="F419" s="190"/>
      <c r="G419" s="189"/>
      <c r="H419" s="260">
        <f t="shared" si="1715"/>
        <v>0</v>
      </c>
      <c r="I419" s="408">
        <f t="shared" si="1734"/>
        <v>0</v>
      </c>
      <c r="J419" s="264">
        <f>SUM(J420)</f>
        <v>0</v>
      </c>
      <c r="K419" s="264">
        <f>SUM(K420)</f>
        <v>0</v>
      </c>
      <c r="L419" s="262">
        <f t="shared" si="1716"/>
        <v>0</v>
      </c>
      <c r="M419" s="410">
        <f t="shared" si="1717"/>
        <v>0</v>
      </c>
      <c r="N419" s="412">
        <f t="shared" ref="N419:O419" si="1940">SUM(N420)</f>
        <v>0</v>
      </c>
      <c r="O419" s="412">
        <f t="shared" si="1940"/>
        <v>0</v>
      </c>
      <c r="P419" s="410">
        <f t="shared" si="1718"/>
        <v>0</v>
      </c>
      <c r="Q419" s="412">
        <f t="shared" ref="Q419" si="1941">SUM(Q420)</f>
        <v>0</v>
      </c>
      <c r="R419" s="412">
        <f t="shared" ref="R419" si="1942">SUM(R420)</f>
        <v>0</v>
      </c>
      <c r="S419" s="410">
        <f t="shared" si="1719"/>
        <v>0</v>
      </c>
      <c r="T419" s="412">
        <f t="shared" ref="T419" si="1943">SUM(T420)</f>
        <v>0</v>
      </c>
      <c r="U419" s="412">
        <f t="shared" ref="U419" si="1944">SUM(U420)</f>
        <v>0</v>
      </c>
      <c r="V419" s="410">
        <f t="shared" si="1720"/>
        <v>0</v>
      </c>
      <c r="W419" s="412">
        <f t="shared" ref="W419" si="1945">SUM(W420)</f>
        <v>0</v>
      </c>
      <c r="X419" s="412">
        <f t="shared" ref="X419" si="1946">SUM(X420)</f>
        <v>0</v>
      </c>
      <c r="Y419" s="410">
        <f t="shared" si="1721"/>
        <v>0</v>
      </c>
      <c r="Z419" s="412">
        <f t="shared" ref="Z419" si="1947">SUM(Z420)</f>
        <v>0</v>
      </c>
      <c r="AA419" s="412">
        <f t="shared" ref="AA419" si="1948">SUM(AA420)</f>
        <v>0</v>
      </c>
      <c r="AB419" s="262">
        <f t="shared" si="1722"/>
        <v>0</v>
      </c>
      <c r="AC419" s="410">
        <f t="shared" si="1723"/>
        <v>0</v>
      </c>
      <c r="AD419" s="412">
        <f t="shared" ref="AD419:AE419" si="1949">SUM(AD420)</f>
        <v>0</v>
      </c>
      <c r="AE419" s="412">
        <f t="shared" si="1949"/>
        <v>0</v>
      </c>
      <c r="AF419" s="262">
        <f t="shared" si="1724"/>
        <v>0</v>
      </c>
      <c r="AG419" s="410">
        <f t="shared" si="1725"/>
        <v>0</v>
      </c>
      <c r="AH419" s="412">
        <f t="shared" ref="AH419" si="1950">SUM(AH420)</f>
        <v>0</v>
      </c>
      <c r="AI419" s="412">
        <f t="shared" ref="AI419" si="1951">SUM(AI420)</f>
        <v>0</v>
      </c>
      <c r="AJ419" s="262">
        <f t="shared" si="1726"/>
        <v>0</v>
      </c>
      <c r="AK419" s="410">
        <f t="shared" si="1727"/>
        <v>0</v>
      </c>
      <c r="AL419" s="412">
        <f t="shared" ref="AL419" si="1952">SUM(AL420)</f>
        <v>0</v>
      </c>
      <c r="AM419" s="412">
        <f t="shared" ref="AM419" si="1953">SUM(AM420)</f>
        <v>0</v>
      </c>
      <c r="AN419" s="410">
        <f t="shared" si="1728"/>
        <v>0</v>
      </c>
      <c r="AO419" s="412">
        <f t="shared" ref="AO419" si="1954">SUM(AO420)</f>
        <v>0</v>
      </c>
      <c r="AP419" s="412">
        <f t="shared" ref="AP419" si="1955">SUM(AP420)</f>
        <v>0</v>
      </c>
      <c r="AQ419" s="410">
        <f t="shared" si="1729"/>
        <v>0</v>
      </c>
      <c r="AR419" s="412">
        <f t="shared" ref="AR419" si="1956">SUM(AR420)</f>
        <v>0</v>
      </c>
      <c r="AS419" s="412">
        <f t="shared" ref="AS419" si="1957">SUM(AS420)</f>
        <v>0</v>
      </c>
      <c r="AT419" s="262">
        <f t="shared" si="1730"/>
        <v>0</v>
      </c>
      <c r="AU419" s="410">
        <f t="shared" si="1731"/>
        <v>0</v>
      </c>
      <c r="AV419" s="412">
        <f t="shared" ref="AV419" si="1958">SUM(AV420)</f>
        <v>0</v>
      </c>
      <c r="AW419" s="412">
        <f t="shared" ref="AW419" si="1959">SUM(AW420)</f>
        <v>0</v>
      </c>
      <c r="AX419" s="410">
        <f t="shared" si="1714"/>
        <v>0</v>
      </c>
      <c r="AY419" s="412">
        <f t="shared" ref="AY419" si="1960">SUM(AY420)</f>
        <v>0</v>
      </c>
      <c r="AZ419" s="412">
        <f t="shared" ref="AZ419" si="1961">SUM(AZ420)</f>
        <v>0</v>
      </c>
      <c r="BA419" s="262">
        <f t="shared" si="1732"/>
        <v>0</v>
      </c>
      <c r="BB419" s="410">
        <f t="shared" si="1733"/>
        <v>0</v>
      </c>
      <c r="BC419" s="412">
        <f t="shared" ref="BC419" si="1962">SUM(BC420)</f>
        <v>0</v>
      </c>
      <c r="BD419" s="412">
        <f t="shared" ref="BD419" si="1963">SUM(BD420)</f>
        <v>0</v>
      </c>
    </row>
    <row r="420" spans="1:56" ht="16.5" hidden="1" outlineLevel="2">
      <c r="A420" s="183"/>
      <c r="B420" s="25"/>
      <c r="C420" s="184"/>
      <c r="D420" s="28" t="s">
        <v>755</v>
      </c>
      <c r="E420" s="83" t="s">
        <v>242</v>
      </c>
      <c r="F420" s="49"/>
      <c r="G420" s="185"/>
      <c r="H420" s="260">
        <f t="shared" si="1715"/>
        <v>0</v>
      </c>
      <c r="I420" s="408">
        <f t="shared" si="1734"/>
        <v>0</v>
      </c>
      <c r="J420" s="263"/>
      <c r="K420" s="263"/>
      <c r="L420" s="262">
        <f t="shared" si="1716"/>
        <v>0</v>
      </c>
      <c r="M420" s="410">
        <f t="shared" si="1717"/>
        <v>0</v>
      </c>
      <c r="N420" s="263"/>
      <c r="O420" s="263"/>
      <c r="P420" s="410">
        <f t="shared" si="1718"/>
        <v>0</v>
      </c>
      <c r="Q420" s="263"/>
      <c r="R420" s="263"/>
      <c r="S420" s="410">
        <f t="shared" si="1719"/>
        <v>0</v>
      </c>
      <c r="T420" s="263"/>
      <c r="U420" s="263"/>
      <c r="V420" s="410">
        <f t="shared" si="1720"/>
        <v>0</v>
      </c>
      <c r="W420" s="263"/>
      <c r="X420" s="263"/>
      <c r="Y420" s="410">
        <f t="shared" si="1721"/>
        <v>0</v>
      </c>
      <c r="Z420" s="263"/>
      <c r="AA420" s="263"/>
      <c r="AB420" s="262">
        <f t="shared" si="1722"/>
        <v>0</v>
      </c>
      <c r="AC420" s="410">
        <f t="shared" si="1723"/>
        <v>0</v>
      </c>
      <c r="AD420" s="263"/>
      <c r="AE420" s="263"/>
      <c r="AF420" s="262">
        <f t="shared" si="1724"/>
        <v>0</v>
      </c>
      <c r="AG420" s="410">
        <f t="shared" si="1725"/>
        <v>0</v>
      </c>
      <c r="AH420" s="263"/>
      <c r="AI420" s="263"/>
      <c r="AJ420" s="262">
        <f t="shared" si="1726"/>
        <v>0</v>
      </c>
      <c r="AK420" s="410">
        <f t="shared" si="1727"/>
        <v>0</v>
      </c>
      <c r="AL420" s="263"/>
      <c r="AM420" s="263"/>
      <c r="AN420" s="410">
        <f t="shared" si="1728"/>
        <v>0</v>
      </c>
      <c r="AO420" s="263"/>
      <c r="AP420" s="263"/>
      <c r="AQ420" s="410">
        <f t="shared" si="1729"/>
        <v>0</v>
      </c>
      <c r="AR420" s="263"/>
      <c r="AS420" s="263"/>
      <c r="AT420" s="262">
        <f t="shared" si="1730"/>
        <v>0</v>
      </c>
      <c r="AU420" s="410">
        <f t="shared" si="1731"/>
        <v>0</v>
      </c>
      <c r="AV420" s="263"/>
      <c r="AW420" s="263"/>
      <c r="AX420" s="410">
        <f t="shared" si="1714"/>
        <v>0</v>
      </c>
      <c r="AY420" s="263"/>
      <c r="AZ420" s="263"/>
      <c r="BA420" s="262">
        <f t="shared" si="1732"/>
        <v>0</v>
      </c>
      <c r="BB420" s="410">
        <f t="shared" si="1733"/>
        <v>0</v>
      </c>
      <c r="BC420" s="263"/>
      <c r="BD420" s="263"/>
    </row>
    <row r="421" spans="1:56" ht="16.5" outlineLevel="1" collapsed="1">
      <c r="A421" s="177"/>
      <c r="B421" s="24" t="s">
        <v>729</v>
      </c>
      <c r="C421" s="16" t="s">
        <v>243</v>
      </c>
      <c r="D421" s="19"/>
      <c r="E421" s="185"/>
      <c r="F421" s="190"/>
      <c r="G421" s="189"/>
      <c r="H421" s="260">
        <f t="shared" si="1715"/>
        <v>0</v>
      </c>
      <c r="I421" s="408">
        <f t="shared" si="1734"/>
        <v>0</v>
      </c>
      <c r="J421" s="264">
        <f>SUM(J422)</f>
        <v>0</v>
      </c>
      <c r="K421" s="264">
        <f>SUM(K422)</f>
        <v>0</v>
      </c>
      <c r="L421" s="262">
        <f t="shared" si="1716"/>
        <v>0</v>
      </c>
      <c r="M421" s="410">
        <f t="shared" si="1717"/>
        <v>0</v>
      </c>
      <c r="N421" s="412">
        <f t="shared" ref="N421:O421" si="1964">SUM(N422)</f>
        <v>0</v>
      </c>
      <c r="O421" s="412">
        <f t="shared" si="1964"/>
        <v>0</v>
      </c>
      <c r="P421" s="410">
        <f t="shared" si="1718"/>
        <v>0</v>
      </c>
      <c r="Q421" s="412">
        <f t="shared" ref="Q421" si="1965">SUM(Q422)</f>
        <v>0</v>
      </c>
      <c r="R421" s="412">
        <f t="shared" ref="R421" si="1966">SUM(R422)</f>
        <v>0</v>
      </c>
      <c r="S421" s="410">
        <f t="shared" si="1719"/>
        <v>0</v>
      </c>
      <c r="T421" s="412">
        <f t="shared" ref="T421" si="1967">SUM(T422)</f>
        <v>0</v>
      </c>
      <c r="U421" s="412">
        <f t="shared" ref="U421" si="1968">SUM(U422)</f>
        <v>0</v>
      </c>
      <c r="V421" s="410">
        <f t="shared" si="1720"/>
        <v>0</v>
      </c>
      <c r="W421" s="412">
        <f t="shared" ref="W421" si="1969">SUM(W422)</f>
        <v>0</v>
      </c>
      <c r="X421" s="412">
        <f t="shared" ref="X421" si="1970">SUM(X422)</f>
        <v>0</v>
      </c>
      <c r="Y421" s="410">
        <f t="shared" si="1721"/>
        <v>0</v>
      </c>
      <c r="Z421" s="412">
        <f t="shared" ref="Z421" si="1971">SUM(Z422)</f>
        <v>0</v>
      </c>
      <c r="AA421" s="412">
        <f t="shared" ref="AA421" si="1972">SUM(AA422)</f>
        <v>0</v>
      </c>
      <c r="AB421" s="262">
        <f t="shared" si="1722"/>
        <v>0</v>
      </c>
      <c r="AC421" s="410">
        <f t="shared" si="1723"/>
        <v>0</v>
      </c>
      <c r="AD421" s="412">
        <f t="shared" ref="AD421:AE421" si="1973">SUM(AD422)</f>
        <v>0</v>
      </c>
      <c r="AE421" s="412">
        <f t="shared" si="1973"/>
        <v>0</v>
      </c>
      <c r="AF421" s="262">
        <f t="shared" si="1724"/>
        <v>0</v>
      </c>
      <c r="AG421" s="410">
        <f t="shared" si="1725"/>
        <v>0</v>
      </c>
      <c r="AH421" s="412">
        <f t="shared" ref="AH421" si="1974">SUM(AH422)</f>
        <v>0</v>
      </c>
      <c r="AI421" s="412">
        <f t="shared" ref="AI421" si="1975">SUM(AI422)</f>
        <v>0</v>
      </c>
      <c r="AJ421" s="262">
        <f t="shared" si="1726"/>
        <v>0</v>
      </c>
      <c r="AK421" s="410">
        <f t="shared" si="1727"/>
        <v>0</v>
      </c>
      <c r="AL421" s="412">
        <f t="shared" ref="AL421" si="1976">SUM(AL422)</f>
        <v>0</v>
      </c>
      <c r="AM421" s="412">
        <f t="shared" ref="AM421" si="1977">SUM(AM422)</f>
        <v>0</v>
      </c>
      <c r="AN421" s="410">
        <f t="shared" si="1728"/>
        <v>0</v>
      </c>
      <c r="AO421" s="412">
        <f t="shared" ref="AO421" si="1978">SUM(AO422)</f>
        <v>0</v>
      </c>
      <c r="AP421" s="412">
        <f t="shared" ref="AP421" si="1979">SUM(AP422)</f>
        <v>0</v>
      </c>
      <c r="AQ421" s="410">
        <f t="shared" si="1729"/>
        <v>0</v>
      </c>
      <c r="AR421" s="412">
        <f t="shared" ref="AR421" si="1980">SUM(AR422)</f>
        <v>0</v>
      </c>
      <c r="AS421" s="412">
        <f t="shared" ref="AS421" si="1981">SUM(AS422)</f>
        <v>0</v>
      </c>
      <c r="AT421" s="262">
        <f t="shared" si="1730"/>
        <v>0</v>
      </c>
      <c r="AU421" s="410">
        <f t="shared" si="1731"/>
        <v>0</v>
      </c>
      <c r="AV421" s="412">
        <f t="shared" ref="AV421" si="1982">SUM(AV422)</f>
        <v>0</v>
      </c>
      <c r="AW421" s="412">
        <f t="shared" ref="AW421" si="1983">SUM(AW422)</f>
        <v>0</v>
      </c>
      <c r="AX421" s="410">
        <f t="shared" si="1714"/>
        <v>0</v>
      </c>
      <c r="AY421" s="412">
        <f t="shared" ref="AY421" si="1984">SUM(AY422)</f>
        <v>0</v>
      </c>
      <c r="AZ421" s="412">
        <f t="shared" ref="AZ421" si="1985">SUM(AZ422)</f>
        <v>0</v>
      </c>
      <c r="BA421" s="262">
        <f t="shared" si="1732"/>
        <v>0</v>
      </c>
      <c r="BB421" s="410">
        <f t="shared" si="1733"/>
        <v>0</v>
      </c>
      <c r="BC421" s="412">
        <f t="shared" ref="BC421" si="1986">SUM(BC422)</f>
        <v>0</v>
      </c>
      <c r="BD421" s="412">
        <f t="shared" ref="BD421" si="1987">SUM(BD422)</f>
        <v>0</v>
      </c>
    </row>
    <row r="422" spans="1:56" ht="16.5" hidden="1" outlineLevel="2">
      <c r="A422" s="183"/>
      <c r="B422" s="25"/>
      <c r="C422" s="184"/>
      <c r="D422" s="28" t="s">
        <v>756</v>
      </c>
      <c r="E422" s="83" t="s">
        <v>243</v>
      </c>
      <c r="F422" s="49"/>
      <c r="G422" s="185"/>
      <c r="H422" s="260">
        <f t="shared" si="1715"/>
        <v>0</v>
      </c>
      <c r="I422" s="408">
        <f t="shared" si="1734"/>
        <v>0</v>
      </c>
      <c r="J422" s="263"/>
      <c r="K422" s="263"/>
      <c r="L422" s="262">
        <f t="shared" si="1716"/>
        <v>0</v>
      </c>
      <c r="M422" s="410">
        <f t="shared" si="1717"/>
        <v>0</v>
      </c>
      <c r="N422" s="263"/>
      <c r="O422" s="263"/>
      <c r="P422" s="410">
        <f t="shared" si="1718"/>
        <v>0</v>
      </c>
      <c r="Q422" s="263"/>
      <c r="R422" s="263"/>
      <c r="S422" s="410">
        <f t="shared" si="1719"/>
        <v>0</v>
      </c>
      <c r="T422" s="263"/>
      <c r="U422" s="263"/>
      <c r="V422" s="410">
        <f t="shared" si="1720"/>
        <v>0</v>
      </c>
      <c r="W422" s="263"/>
      <c r="X422" s="263"/>
      <c r="Y422" s="410">
        <f t="shared" si="1721"/>
        <v>0</v>
      </c>
      <c r="Z422" s="263"/>
      <c r="AA422" s="263"/>
      <c r="AB422" s="262">
        <f t="shared" si="1722"/>
        <v>0</v>
      </c>
      <c r="AC422" s="410">
        <f t="shared" si="1723"/>
        <v>0</v>
      </c>
      <c r="AD422" s="263"/>
      <c r="AE422" s="263"/>
      <c r="AF422" s="262">
        <f t="shared" si="1724"/>
        <v>0</v>
      </c>
      <c r="AG422" s="410">
        <f t="shared" si="1725"/>
        <v>0</v>
      </c>
      <c r="AH422" s="263"/>
      <c r="AI422" s="263"/>
      <c r="AJ422" s="262">
        <f t="shared" si="1726"/>
        <v>0</v>
      </c>
      <c r="AK422" s="410">
        <f t="shared" si="1727"/>
        <v>0</v>
      </c>
      <c r="AL422" s="263"/>
      <c r="AM422" s="263"/>
      <c r="AN422" s="410">
        <f t="shared" si="1728"/>
        <v>0</v>
      </c>
      <c r="AO422" s="263"/>
      <c r="AP422" s="263"/>
      <c r="AQ422" s="410">
        <f t="shared" si="1729"/>
        <v>0</v>
      </c>
      <c r="AR422" s="263"/>
      <c r="AS422" s="263"/>
      <c r="AT422" s="262">
        <f t="shared" si="1730"/>
        <v>0</v>
      </c>
      <c r="AU422" s="410">
        <f t="shared" si="1731"/>
        <v>0</v>
      </c>
      <c r="AV422" s="263"/>
      <c r="AW422" s="263"/>
      <c r="AX422" s="410">
        <f t="shared" si="1714"/>
        <v>0</v>
      </c>
      <c r="AY422" s="263"/>
      <c r="AZ422" s="263"/>
      <c r="BA422" s="262">
        <f t="shared" si="1732"/>
        <v>0</v>
      </c>
      <c r="BB422" s="410">
        <f t="shared" si="1733"/>
        <v>0</v>
      </c>
      <c r="BC422" s="263"/>
      <c r="BD422" s="263"/>
    </row>
    <row r="423" spans="1:56" ht="16.5" outlineLevel="1">
      <c r="A423" s="177"/>
      <c r="B423" s="24" t="s">
        <v>614</v>
      </c>
      <c r="C423" s="16" t="s">
        <v>244</v>
      </c>
      <c r="D423" s="19"/>
      <c r="E423" s="189"/>
      <c r="F423" s="190"/>
      <c r="G423" s="189"/>
      <c r="H423" s="260">
        <f t="shared" si="1715"/>
        <v>340000</v>
      </c>
      <c r="I423" s="408">
        <f t="shared" si="1734"/>
        <v>0</v>
      </c>
      <c r="J423" s="264">
        <f>SUM(J424)</f>
        <v>0</v>
      </c>
      <c r="K423" s="264">
        <f>SUM(K424)</f>
        <v>0</v>
      </c>
      <c r="L423" s="262">
        <f t="shared" si="1716"/>
        <v>340000</v>
      </c>
      <c r="M423" s="410">
        <f t="shared" si="1717"/>
        <v>0</v>
      </c>
      <c r="N423" s="412">
        <f t="shared" ref="N423:O423" si="1988">SUM(N424)</f>
        <v>0</v>
      </c>
      <c r="O423" s="412">
        <f t="shared" si="1988"/>
        <v>0</v>
      </c>
      <c r="P423" s="410">
        <f t="shared" si="1718"/>
        <v>184000</v>
      </c>
      <c r="Q423" s="412">
        <f t="shared" ref="Q423" si="1989">SUM(Q424)</f>
        <v>184000</v>
      </c>
      <c r="R423" s="412">
        <f t="shared" ref="R423" si="1990">SUM(R424)</f>
        <v>0</v>
      </c>
      <c r="S423" s="410">
        <f t="shared" si="1719"/>
        <v>0</v>
      </c>
      <c r="T423" s="412">
        <f t="shared" ref="T423" si="1991">SUM(T424)</f>
        <v>0</v>
      </c>
      <c r="U423" s="412">
        <f t="shared" ref="U423" si="1992">SUM(U424)</f>
        <v>0</v>
      </c>
      <c r="V423" s="410">
        <f t="shared" si="1720"/>
        <v>0</v>
      </c>
      <c r="W423" s="412">
        <f t="shared" ref="W423" si="1993">SUM(W424)</f>
        <v>0</v>
      </c>
      <c r="X423" s="412">
        <f t="shared" ref="X423" si="1994">SUM(X424)</f>
        <v>0</v>
      </c>
      <c r="Y423" s="410">
        <f t="shared" si="1721"/>
        <v>156000</v>
      </c>
      <c r="Z423" s="412">
        <f t="shared" ref="Z423" si="1995">SUM(Z424)</f>
        <v>156000</v>
      </c>
      <c r="AA423" s="412">
        <f t="shared" ref="AA423" si="1996">SUM(AA424)</f>
        <v>0</v>
      </c>
      <c r="AB423" s="262">
        <f t="shared" si="1722"/>
        <v>0</v>
      </c>
      <c r="AC423" s="410">
        <f t="shared" si="1723"/>
        <v>0</v>
      </c>
      <c r="AD423" s="412">
        <f t="shared" ref="AD423:AE423" si="1997">SUM(AD424)</f>
        <v>0</v>
      </c>
      <c r="AE423" s="412">
        <f t="shared" si="1997"/>
        <v>0</v>
      </c>
      <c r="AF423" s="262">
        <f t="shared" si="1724"/>
        <v>0</v>
      </c>
      <c r="AG423" s="410">
        <f t="shared" si="1725"/>
        <v>0</v>
      </c>
      <c r="AH423" s="412">
        <f t="shared" ref="AH423" si="1998">SUM(AH424)</f>
        <v>0</v>
      </c>
      <c r="AI423" s="412">
        <f t="shared" ref="AI423" si="1999">SUM(AI424)</f>
        <v>0</v>
      </c>
      <c r="AJ423" s="262">
        <f t="shared" si="1726"/>
        <v>0</v>
      </c>
      <c r="AK423" s="410">
        <f t="shared" si="1727"/>
        <v>0</v>
      </c>
      <c r="AL423" s="412">
        <f t="shared" ref="AL423" si="2000">SUM(AL424)</f>
        <v>0</v>
      </c>
      <c r="AM423" s="412">
        <f t="shared" ref="AM423" si="2001">SUM(AM424)</f>
        <v>0</v>
      </c>
      <c r="AN423" s="410">
        <f t="shared" si="1728"/>
        <v>0</v>
      </c>
      <c r="AO423" s="412">
        <f t="shared" ref="AO423" si="2002">SUM(AO424)</f>
        <v>0</v>
      </c>
      <c r="AP423" s="412">
        <f t="shared" ref="AP423" si="2003">SUM(AP424)</f>
        <v>0</v>
      </c>
      <c r="AQ423" s="410">
        <f t="shared" si="1729"/>
        <v>0</v>
      </c>
      <c r="AR423" s="412">
        <f t="shared" ref="AR423" si="2004">SUM(AR424)</f>
        <v>0</v>
      </c>
      <c r="AS423" s="412">
        <f t="shared" ref="AS423" si="2005">SUM(AS424)</f>
        <v>0</v>
      </c>
      <c r="AT423" s="262">
        <f t="shared" si="1730"/>
        <v>0</v>
      </c>
      <c r="AU423" s="410">
        <f t="shared" si="1731"/>
        <v>0</v>
      </c>
      <c r="AV423" s="412">
        <f t="shared" ref="AV423" si="2006">SUM(AV424)</f>
        <v>0</v>
      </c>
      <c r="AW423" s="412">
        <f t="shared" ref="AW423" si="2007">SUM(AW424)</f>
        <v>0</v>
      </c>
      <c r="AX423" s="410">
        <f t="shared" si="1714"/>
        <v>0</v>
      </c>
      <c r="AY423" s="412">
        <f t="shared" ref="AY423" si="2008">SUM(AY424)</f>
        <v>0</v>
      </c>
      <c r="AZ423" s="412">
        <f t="shared" ref="AZ423" si="2009">SUM(AZ424)</f>
        <v>0</v>
      </c>
      <c r="BA423" s="262">
        <f t="shared" si="1732"/>
        <v>0</v>
      </c>
      <c r="BB423" s="410">
        <f t="shared" si="1733"/>
        <v>0</v>
      </c>
      <c r="BC423" s="412">
        <f t="shared" ref="BC423" si="2010">SUM(BC424)</f>
        <v>0</v>
      </c>
      <c r="BD423" s="412">
        <f t="shared" ref="BD423" si="2011">SUM(BD424)</f>
        <v>0</v>
      </c>
    </row>
    <row r="424" spans="1:56" ht="16.5" outlineLevel="2">
      <c r="A424" s="183"/>
      <c r="B424" s="25"/>
      <c r="C424" s="184"/>
      <c r="D424" s="28" t="s">
        <v>614</v>
      </c>
      <c r="E424" s="83" t="s">
        <v>244</v>
      </c>
      <c r="F424" s="49"/>
      <c r="G424" s="185"/>
      <c r="H424" s="260">
        <f t="shared" si="1715"/>
        <v>340000</v>
      </c>
      <c r="I424" s="408">
        <f t="shared" si="1734"/>
        <v>0</v>
      </c>
      <c r="J424" s="263">
        <v>0</v>
      </c>
      <c r="K424" s="413"/>
      <c r="L424" s="262">
        <f t="shared" si="1716"/>
        <v>340000</v>
      </c>
      <c r="M424" s="410">
        <f t="shared" si="1717"/>
        <v>0</v>
      </c>
      <c r="N424" s="263"/>
      <c r="O424" s="263"/>
      <c r="P424" s="410">
        <f t="shared" si="1718"/>
        <v>184000</v>
      </c>
      <c r="Q424" s="263">
        <v>184000</v>
      </c>
      <c r="R424" s="263"/>
      <c r="S424" s="410">
        <f t="shared" si="1719"/>
        <v>0</v>
      </c>
      <c r="T424" s="263"/>
      <c r="U424" s="263"/>
      <c r="V424" s="410">
        <f t="shared" si="1720"/>
        <v>0</v>
      </c>
      <c r="W424" s="263"/>
      <c r="X424" s="263"/>
      <c r="Y424" s="410">
        <f t="shared" si="1721"/>
        <v>156000</v>
      </c>
      <c r="Z424" s="263">
        <v>156000</v>
      </c>
      <c r="AA424" s="263"/>
      <c r="AB424" s="262">
        <f t="shared" si="1722"/>
        <v>0</v>
      </c>
      <c r="AC424" s="410">
        <f t="shared" si="1723"/>
        <v>0</v>
      </c>
      <c r="AD424" s="263"/>
      <c r="AE424" s="263"/>
      <c r="AF424" s="262">
        <f t="shared" si="1724"/>
        <v>0</v>
      </c>
      <c r="AG424" s="410">
        <f t="shared" si="1725"/>
        <v>0</v>
      </c>
      <c r="AH424" s="263"/>
      <c r="AI424" s="263"/>
      <c r="AJ424" s="262">
        <f t="shared" si="1726"/>
        <v>0</v>
      </c>
      <c r="AK424" s="410">
        <f t="shared" si="1727"/>
        <v>0</v>
      </c>
      <c r="AL424" s="263"/>
      <c r="AM424" s="263"/>
      <c r="AN424" s="410">
        <f t="shared" si="1728"/>
        <v>0</v>
      </c>
      <c r="AO424" s="263"/>
      <c r="AP424" s="263"/>
      <c r="AQ424" s="410">
        <f t="shared" si="1729"/>
        <v>0</v>
      </c>
      <c r="AR424" s="263"/>
      <c r="AS424" s="263"/>
      <c r="AT424" s="262">
        <f t="shared" si="1730"/>
        <v>0</v>
      </c>
      <c r="AU424" s="410">
        <f t="shared" si="1731"/>
        <v>0</v>
      </c>
      <c r="AV424" s="263"/>
      <c r="AW424" s="263"/>
      <c r="AX424" s="410">
        <f t="shared" si="1714"/>
        <v>0</v>
      </c>
      <c r="AY424" s="263"/>
      <c r="AZ424" s="263"/>
      <c r="BA424" s="262">
        <f t="shared" si="1732"/>
        <v>0</v>
      </c>
      <c r="BB424" s="410">
        <f t="shared" si="1733"/>
        <v>0</v>
      </c>
      <c r="BC424" s="263"/>
      <c r="BD424" s="263"/>
    </row>
    <row r="425" spans="1:56" ht="16.5" outlineLevel="1">
      <c r="A425" s="177"/>
      <c r="B425" s="24" t="s">
        <v>615</v>
      </c>
      <c r="C425" s="16" t="s">
        <v>245</v>
      </c>
      <c r="D425" s="19"/>
      <c r="E425" s="185"/>
      <c r="F425" s="28"/>
      <c r="G425" s="189"/>
      <c r="H425" s="260">
        <f t="shared" si="1715"/>
        <v>7036000</v>
      </c>
      <c r="I425" s="408">
        <f t="shared" si="1734"/>
        <v>0</v>
      </c>
      <c r="J425" s="264">
        <f>SUM(J426)</f>
        <v>0</v>
      </c>
      <c r="K425" s="411">
        <f>SUM(K426)</f>
        <v>0</v>
      </c>
      <c r="L425" s="262">
        <f t="shared" si="1716"/>
        <v>5457000</v>
      </c>
      <c r="M425" s="410">
        <f t="shared" si="1717"/>
        <v>960000</v>
      </c>
      <c r="N425" s="412">
        <f t="shared" ref="N425:O425" si="2012">SUM(N426)</f>
        <v>960000</v>
      </c>
      <c r="O425" s="412">
        <f t="shared" si="2012"/>
        <v>0</v>
      </c>
      <c r="P425" s="410">
        <f t="shared" si="1718"/>
        <v>2577000</v>
      </c>
      <c r="Q425" s="412">
        <f t="shared" ref="Q425" si="2013">SUM(Q426)</f>
        <v>2577000</v>
      </c>
      <c r="R425" s="412">
        <f t="shared" ref="R425" si="2014">SUM(R426)</f>
        <v>0</v>
      </c>
      <c r="S425" s="410">
        <f t="shared" si="1719"/>
        <v>960000</v>
      </c>
      <c r="T425" s="412">
        <f t="shared" ref="T425" si="2015">SUM(T426)</f>
        <v>960000</v>
      </c>
      <c r="U425" s="412">
        <f t="shared" ref="U425" si="2016">SUM(U426)</f>
        <v>0</v>
      </c>
      <c r="V425" s="410">
        <f t="shared" si="1720"/>
        <v>960000</v>
      </c>
      <c r="W425" s="412">
        <f t="shared" ref="W425" si="2017">SUM(W426)</f>
        <v>960000</v>
      </c>
      <c r="X425" s="412">
        <f t="shared" ref="X425" si="2018">SUM(X426)</f>
        <v>0</v>
      </c>
      <c r="Y425" s="410">
        <f t="shared" si="1721"/>
        <v>0</v>
      </c>
      <c r="Z425" s="412">
        <f t="shared" ref="Z425" si="2019">SUM(Z426)</f>
        <v>0</v>
      </c>
      <c r="AA425" s="412">
        <f t="shared" ref="AA425" si="2020">SUM(AA426)</f>
        <v>0</v>
      </c>
      <c r="AB425" s="262">
        <f t="shared" si="1722"/>
        <v>0</v>
      </c>
      <c r="AC425" s="410">
        <f t="shared" si="1723"/>
        <v>0</v>
      </c>
      <c r="AD425" s="412">
        <f t="shared" ref="AD425:AE425" si="2021">SUM(AD426)</f>
        <v>0</v>
      </c>
      <c r="AE425" s="412">
        <f t="shared" si="2021"/>
        <v>0</v>
      </c>
      <c r="AF425" s="262">
        <f t="shared" si="1724"/>
        <v>0</v>
      </c>
      <c r="AG425" s="410">
        <f t="shared" si="1725"/>
        <v>0</v>
      </c>
      <c r="AH425" s="412">
        <f t="shared" ref="AH425" si="2022">SUM(AH426)</f>
        <v>0</v>
      </c>
      <c r="AI425" s="412">
        <f t="shared" ref="AI425" si="2023">SUM(AI426)</f>
        <v>0</v>
      </c>
      <c r="AJ425" s="262">
        <f t="shared" si="1726"/>
        <v>1517000</v>
      </c>
      <c r="AK425" s="410">
        <f t="shared" si="1727"/>
        <v>0</v>
      </c>
      <c r="AL425" s="412">
        <f t="shared" ref="AL425" si="2024">SUM(AL426)</f>
        <v>0</v>
      </c>
      <c r="AM425" s="412">
        <f t="shared" ref="AM425" si="2025">SUM(AM426)</f>
        <v>0</v>
      </c>
      <c r="AN425" s="410">
        <f t="shared" si="1728"/>
        <v>1517000</v>
      </c>
      <c r="AO425" s="412">
        <f t="shared" ref="AO425" si="2026">SUM(AO426)</f>
        <v>1517000</v>
      </c>
      <c r="AP425" s="412">
        <f t="shared" ref="AP425" si="2027">SUM(AP426)</f>
        <v>0</v>
      </c>
      <c r="AQ425" s="410">
        <f t="shared" si="1729"/>
        <v>0</v>
      </c>
      <c r="AR425" s="412">
        <f t="shared" ref="AR425" si="2028">SUM(AR426)</f>
        <v>0</v>
      </c>
      <c r="AS425" s="412">
        <f t="shared" ref="AS425" si="2029">SUM(AS426)</f>
        <v>0</v>
      </c>
      <c r="AT425" s="262">
        <f t="shared" si="1730"/>
        <v>62000</v>
      </c>
      <c r="AU425" s="410">
        <f t="shared" si="1731"/>
        <v>62000</v>
      </c>
      <c r="AV425" s="412">
        <f t="shared" ref="AV425" si="2030">SUM(AV426)</f>
        <v>62000</v>
      </c>
      <c r="AW425" s="412">
        <f t="shared" ref="AW425" si="2031">SUM(AW426)</f>
        <v>0</v>
      </c>
      <c r="AX425" s="410">
        <f t="shared" si="1714"/>
        <v>0</v>
      </c>
      <c r="AY425" s="412">
        <f t="shared" ref="AY425" si="2032">SUM(AY426)</f>
        <v>0</v>
      </c>
      <c r="AZ425" s="412">
        <f t="shared" ref="AZ425" si="2033">SUM(AZ426)</f>
        <v>0</v>
      </c>
      <c r="BA425" s="262">
        <f t="shared" si="1732"/>
        <v>0</v>
      </c>
      <c r="BB425" s="410">
        <f t="shared" si="1733"/>
        <v>0</v>
      </c>
      <c r="BC425" s="412">
        <f t="shared" ref="BC425" si="2034">SUM(BC426)</f>
        <v>0</v>
      </c>
      <c r="BD425" s="412">
        <f t="shared" ref="BD425" si="2035">SUM(BD426)</f>
        <v>0</v>
      </c>
    </row>
    <row r="426" spans="1:56" ht="16.5" outlineLevel="2">
      <c r="A426" s="183"/>
      <c r="B426" s="25"/>
      <c r="C426" s="184"/>
      <c r="D426" s="28" t="s">
        <v>615</v>
      </c>
      <c r="E426" s="83" t="s">
        <v>245</v>
      </c>
      <c r="F426" s="49"/>
      <c r="G426" s="185"/>
      <c r="H426" s="260">
        <f t="shared" si="1715"/>
        <v>7036000</v>
      </c>
      <c r="I426" s="408">
        <f t="shared" si="1734"/>
        <v>0</v>
      </c>
      <c r="J426" s="263"/>
      <c r="K426" s="413"/>
      <c r="L426" s="262">
        <f t="shared" si="1716"/>
        <v>5457000</v>
      </c>
      <c r="M426" s="410">
        <f t="shared" si="1717"/>
        <v>960000</v>
      </c>
      <c r="N426" s="263">
        <v>960000</v>
      </c>
      <c r="O426" s="263"/>
      <c r="P426" s="410">
        <f t="shared" si="1718"/>
        <v>2577000</v>
      </c>
      <c r="Q426" s="263">
        <v>2577000</v>
      </c>
      <c r="R426" s="263"/>
      <c r="S426" s="410">
        <f t="shared" si="1719"/>
        <v>960000</v>
      </c>
      <c r="T426" s="263">
        <v>960000</v>
      </c>
      <c r="U426" s="263"/>
      <c r="V426" s="410">
        <f t="shared" si="1720"/>
        <v>960000</v>
      </c>
      <c r="W426" s="263">
        <v>960000</v>
      </c>
      <c r="X426" s="263"/>
      <c r="Y426" s="410">
        <f t="shared" si="1721"/>
        <v>0</v>
      </c>
      <c r="Z426" s="263"/>
      <c r="AA426" s="263"/>
      <c r="AB426" s="262">
        <f t="shared" si="1722"/>
        <v>0</v>
      </c>
      <c r="AC426" s="410">
        <f t="shared" si="1723"/>
        <v>0</v>
      </c>
      <c r="AD426" s="263"/>
      <c r="AE426" s="263"/>
      <c r="AF426" s="262">
        <f t="shared" si="1724"/>
        <v>0</v>
      </c>
      <c r="AG426" s="410">
        <f t="shared" si="1725"/>
        <v>0</v>
      </c>
      <c r="AH426" s="263"/>
      <c r="AI426" s="263"/>
      <c r="AJ426" s="262">
        <f t="shared" si="1726"/>
        <v>1517000</v>
      </c>
      <c r="AK426" s="410">
        <f t="shared" si="1727"/>
        <v>0</v>
      </c>
      <c r="AL426" s="263"/>
      <c r="AM426" s="263"/>
      <c r="AN426" s="410">
        <f t="shared" si="1728"/>
        <v>1517000</v>
      </c>
      <c r="AO426" s="263">
        <v>1517000</v>
      </c>
      <c r="AP426" s="263"/>
      <c r="AQ426" s="410">
        <f t="shared" si="1729"/>
        <v>0</v>
      </c>
      <c r="AR426" s="263"/>
      <c r="AS426" s="263"/>
      <c r="AT426" s="262">
        <f t="shared" si="1730"/>
        <v>62000</v>
      </c>
      <c r="AU426" s="410">
        <f t="shared" si="1731"/>
        <v>62000</v>
      </c>
      <c r="AV426" s="263">
        <v>62000</v>
      </c>
      <c r="AW426" s="263"/>
      <c r="AX426" s="410">
        <f t="shared" si="1714"/>
        <v>0</v>
      </c>
      <c r="AY426" s="263"/>
      <c r="AZ426" s="263"/>
      <c r="BA426" s="262">
        <f t="shared" si="1732"/>
        <v>0</v>
      </c>
      <c r="BB426" s="410">
        <f t="shared" si="1733"/>
        <v>0</v>
      </c>
      <c r="BC426" s="263"/>
      <c r="BD426" s="263"/>
    </row>
    <row r="427" spans="1:56" ht="16.5" outlineLevel="1">
      <c r="A427" s="177"/>
      <c r="B427" s="24" t="s">
        <v>229</v>
      </c>
      <c r="C427" s="16" t="s">
        <v>246</v>
      </c>
      <c r="D427" s="19"/>
      <c r="E427" s="185"/>
      <c r="F427" s="28"/>
      <c r="G427" s="189"/>
      <c r="H427" s="260">
        <f t="shared" si="1715"/>
        <v>101350000</v>
      </c>
      <c r="I427" s="408">
        <f t="shared" si="1734"/>
        <v>17420000</v>
      </c>
      <c r="J427" s="264">
        <f>SUM(J428)</f>
        <v>17420000</v>
      </c>
      <c r="K427" s="411">
        <f>SUM(K428)</f>
        <v>0</v>
      </c>
      <c r="L427" s="262">
        <f t="shared" si="1716"/>
        <v>49720000</v>
      </c>
      <c r="M427" s="410">
        <f t="shared" si="1717"/>
        <v>13548000</v>
      </c>
      <c r="N427" s="412">
        <f t="shared" ref="N427:O427" si="2036">SUM(N428)</f>
        <v>13548000</v>
      </c>
      <c r="O427" s="412">
        <f t="shared" si="2036"/>
        <v>0</v>
      </c>
      <c r="P427" s="410">
        <f t="shared" si="1718"/>
        <v>8399000</v>
      </c>
      <c r="Q427" s="412">
        <f t="shared" ref="Q427" si="2037">SUM(Q428)</f>
        <v>8399000</v>
      </c>
      <c r="R427" s="412">
        <f t="shared" ref="R427" si="2038">SUM(R428)</f>
        <v>0</v>
      </c>
      <c r="S427" s="410">
        <f t="shared" si="1719"/>
        <v>10950000</v>
      </c>
      <c r="T427" s="412">
        <f t="shared" ref="T427" si="2039">SUM(T428)</f>
        <v>10950000</v>
      </c>
      <c r="U427" s="412">
        <f t="shared" ref="U427" si="2040">SUM(U428)</f>
        <v>0</v>
      </c>
      <c r="V427" s="410">
        <f t="shared" si="1720"/>
        <v>8556000</v>
      </c>
      <c r="W427" s="412">
        <f t="shared" ref="W427" si="2041">SUM(W428)</f>
        <v>8556000</v>
      </c>
      <c r="X427" s="412">
        <f t="shared" ref="X427" si="2042">SUM(X428)</f>
        <v>0</v>
      </c>
      <c r="Y427" s="410">
        <f t="shared" si="1721"/>
        <v>8267000</v>
      </c>
      <c r="Z427" s="412">
        <f t="shared" ref="Z427" si="2043">SUM(Z428)</f>
        <v>8267000</v>
      </c>
      <c r="AA427" s="412">
        <f t="shared" ref="AA427" si="2044">SUM(AA428)</f>
        <v>0</v>
      </c>
      <c r="AB427" s="262">
        <f t="shared" si="1722"/>
        <v>0</v>
      </c>
      <c r="AC427" s="410">
        <f t="shared" si="1723"/>
        <v>0</v>
      </c>
      <c r="AD427" s="412">
        <f t="shared" ref="AD427:AE427" si="2045">SUM(AD428)</f>
        <v>0</v>
      </c>
      <c r="AE427" s="412">
        <f t="shared" si="2045"/>
        <v>0</v>
      </c>
      <c r="AF427" s="262">
        <f t="shared" si="1724"/>
        <v>2653000</v>
      </c>
      <c r="AG427" s="410">
        <f t="shared" si="1725"/>
        <v>2653000</v>
      </c>
      <c r="AH427" s="412">
        <f t="shared" ref="AH427" si="2046">SUM(AH428)</f>
        <v>2653000</v>
      </c>
      <c r="AI427" s="412">
        <f t="shared" ref="AI427" si="2047">SUM(AI428)</f>
        <v>0</v>
      </c>
      <c r="AJ427" s="262">
        <f t="shared" si="1726"/>
        <v>8211000</v>
      </c>
      <c r="AK427" s="410">
        <f t="shared" si="1727"/>
        <v>3241000</v>
      </c>
      <c r="AL427" s="412">
        <f t="shared" ref="AL427" si="2048">SUM(AL428)</f>
        <v>3241000</v>
      </c>
      <c r="AM427" s="412">
        <f t="shared" ref="AM427" si="2049">SUM(AM428)</f>
        <v>0</v>
      </c>
      <c r="AN427" s="410">
        <f t="shared" si="1728"/>
        <v>2537000</v>
      </c>
      <c r="AO427" s="412">
        <f t="shared" ref="AO427" si="2050">SUM(AO428)</f>
        <v>2537000</v>
      </c>
      <c r="AP427" s="412">
        <f t="shared" ref="AP427" si="2051">SUM(AP428)</f>
        <v>0</v>
      </c>
      <c r="AQ427" s="410">
        <f t="shared" si="1729"/>
        <v>2433000</v>
      </c>
      <c r="AR427" s="412">
        <f t="shared" ref="AR427" si="2052">SUM(AR428)</f>
        <v>2433000</v>
      </c>
      <c r="AS427" s="412">
        <f t="shared" ref="AS427" si="2053">SUM(AS428)</f>
        <v>0</v>
      </c>
      <c r="AT427" s="262">
        <f t="shared" si="1730"/>
        <v>8085000</v>
      </c>
      <c r="AU427" s="410">
        <f t="shared" si="1731"/>
        <v>3755000</v>
      </c>
      <c r="AV427" s="412">
        <f t="shared" ref="AV427" si="2054">SUM(AV428)</f>
        <v>3755000</v>
      </c>
      <c r="AW427" s="412">
        <f t="shared" ref="AW427" si="2055">SUM(AW428)</f>
        <v>0</v>
      </c>
      <c r="AX427" s="410">
        <f t="shared" si="1714"/>
        <v>4330000</v>
      </c>
      <c r="AY427" s="412">
        <f t="shared" ref="AY427" si="2056">SUM(AY428)</f>
        <v>4330000</v>
      </c>
      <c r="AZ427" s="412">
        <f t="shared" ref="AZ427" si="2057">SUM(AZ428)</f>
        <v>0</v>
      </c>
      <c r="BA427" s="262">
        <f t="shared" si="1732"/>
        <v>15261000</v>
      </c>
      <c r="BB427" s="410">
        <f t="shared" si="1733"/>
        <v>15261000</v>
      </c>
      <c r="BC427" s="412">
        <f t="shared" ref="BC427" si="2058">SUM(BC428)</f>
        <v>15261000</v>
      </c>
      <c r="BD427" s="412">
        <f t="shared" ref="BD427" si="2059">SUM(BD428)</f>
        <v>0</v>
      </c>
    </row>
    <row r="428" spans="1:56" ht="16.5" outlineLevel="2">
      <c r="A428" s="183"/>
      <c r="B428" s="25"/>
      <c r="C428" s="184"/>
      <c r="D428" s="28" t="s">
        <v>229</v>
      </c>
      <c r="E428" s="83" t="s">
        <v>246</v>
      </c>
      <c r="F428" s="49"/>
      <c r="G428" s="185"/>
      <c r="H428" s="260">
        <f t="shared" si="1715"/>
        <v>101350000</v>
      </c>
      <c r="I428" s="408">
        <f t="shared" si="1734"/>
        <v>17420000</v>
      </c>
      <c r="J428" s="263">
        <v>17420000</v>
      </c>
      <c r="K428" s="413"/>
      <c r="L428" s="262">
        <f t="shared" si="1716"/>
        <v>49720000</v>
      </c>
      <c r="M428" s="410">
        <f t="shared" si="1717"/>
        <v>13548000</v>
      </c>
      <c r="N428" s="263">
        <v>13548000</v>
      </c>
      <c r="O428" s="263"/>
      <c r="P428" s="410">
        <f t="shared" si="1718"/>
        <v>8399000</v>
      </c>
      <c r="Q428" s="263">
        <v>8399000</v>
      </c>
      <c r="R428" s="263"/>
      <c r="S428" s="410">
        <f t="shared" si="1719"/>
        <v>10950000</v>
      </c>
      <c r="T428" s="263">
        <v>10950000</v>
      </c>
      <c r="U428" s="263"/>
      <c r="V428" s="410">
        <f t="shared" si="1720"/>
        <v>8556000</v>
      </c>
      <c r="W428" s="263">
        <v>8556000</v>
      </c>
      <c r="X428" s="263"/>
      <c r="Y428" s="410">
        <f t="shared" si="1721"/>
        <v>8267000</v>
      </c>
      <c r="Z428" s="263">
        <v>8267000</v>
      </c>
      <c r="AA428" s="263"/>
      <c r="AB428" s="262">
        <f t="shared" si="1722"/>
        <v>0</v>
      </c>
      <c r="AC428" s="410">
        <f t="shared" si="1723"/>
        <v>0</v>
      </c>
      <c r="AD428" s="263"/>
      <c r="AE428" s="263"/>
      <c r="AF428" s="262">
        <f t="shared" si="1724"/>
        <v>2653000</v>
      </c>
      <c r="AG428" s="410">
        <f t="shared" si="1725"/>
        <v>2653000</v>
      </c>
      <c r="AH428" s="263">
        <v>2653000</v>
      </c>
      <c r="AI428" s="263"/>
      <c r="AJ428" s="262">
        <f t="shared" si="1726"/>
        <v>8211000</v>
      </c>
      <c r="AK428" s="410">
        <f t="shared" si="1727"/>
        <v>3241000</v>
      </c>
      <c r="AL428" s="263">
        <v>3241000</v>
      </c>
      <c r="AM428" s="263"/>
      <c r="AN428" s="410">
        <f t="shared" si="1728"/>
        <v>2537000</v>
      </c>
      <c r="AO428" s="263">
        <v>2537000</v>
      </c>
      <c r="AP428" s="263"/>
      <c r="AQ428" s="410">
        <f t="shared" si="1729"/>
        <v>2433000</v>
      </c>
      <c r="AR428" s="263">
        <v>2433000</v>
      </c>
      <c r="AS428" s="263"/>
      <c r="AT428" s="262">
        <f t="shared" si="1730"/>
        <v>8085000</v>
      </c>
      <c r="AU428" s="410">
        <f t="shared" si="1731"/>
        <v>3755000</v>
      </c>
      <c r="AV428" s="263">
        <v>3755000</v>
      </c>
      <c r="AW428" s="263"/>
      <c r="AX428" s="410">
        <f t="shared" si="1714"/>
        <v>4330000</v>
      </c>
      <c r="AY428" s="263">
        <v>4330000</v>
      </c>
      <c r="AZ428" s="263"/>
      <c r="BA428" s="262">
        <f t="shared" si="1732"/>
        <v>15261000</v>
      </c>
      <c r="BB428" s="410">
        <f t="shared" si="1733"/>
        <v>15261000</v>
      </c>
      <c r="BC428" s="263">
        <v>15261000</v>
      </c>
      <c r="BD428" s="263"/>
    </row>
    <row r="429" spans="1:56" ht="16.5" outlineLevel="1" collapsed="1">
      <c r="A429" s="177"/>
      <c r="B429" s="24" t="s">
        <v>616</v>
      </c>
      <c r="C429" s="16" t="s">
        <v>247</v>
      </c>
      <c r="D429" s="19"/>
      <c r="E429" s="189"/>
      <c r="F429" s="190"/>
      <c r="G429" s="189"/>
      <c r="H429" s="260">
        <f t="shared" si="1715"/>
        <v>0</v>
      </c>
      <c r="I429" s="408">
        <f t="shared" si="1734"/>
        <v>0</v>
      </c>
      <c r="J429" s="264">
        <f>SUM(J430:J432)</f>
        <v>0</v>
      </c>
      <c r="K429" s="411">
        <f>SUM(K430:K432)</f>
        <v>0</v>
      </c>
      <c r="L429" s="262">
        <f t="shared" si="1716"/>
        <v>0</v>
      </c>
      <c r="M429" s="410">
        <f t="shared" si="1717"/>
        <v>0</v>
      </c>
      <c r="N429" s="412">
        <f t="shared" ref="N429:O429" si="2060">SUM(N430:N432)</f>
        <v>0</v>
      </c>
      <c r="O429" s="412">
        <f t="shared" si="2060"/>
        <v>0</v>
      </c>
      <c r="P429" s="410">
        <f t="shared" si="1718"/>
        <v>0</v>
      </c>
      <c r="Q429" s="412">
        <f t="shared" ref="Q429" si="2061">SUM(Q430:Q432)</f>
        <v>0</v>
      </c>
      <c r="R429" s="412">
        <f t="shared" ref="R429" si="2062">SUM(R430:R432)</f>
        <v>0</v>
      </c>
      <c r="S429" s="410">
        <f t="shared" si="1719"/>
        <v>0</v>
      </c>
      <c r="T429" s="412">
        <f t="shared" ref="T429" si="2063">SUM(T430:T432)</f>
        <v>0</v>
      </c>
      <c r="U429" s="412">
        <f t="shared" ref="U429" si="2064">SUM(U430:U432)</f>
        <v>0</v>
      </c>
      <c r="V429" s="410">
        <f t="shared" si="1720"/>
        <v>0</v>
      </c>
      <c r="W429" s="412">
        <f t="shared" ref="W429" si="2065">SUM(W430:W432)</f>
        <v>0</v>
      </c>
      <c r="X429" s="412">
        <f t="shared" ref="X429" si="2066">SUM(X430:X432)</f>
        <v>0</v>
      </c>
      <c r="Y429" s="410">
        <f t="shared" si="1721"/>
        <v>0</v>
      </c>
      <c r="Z429" s="412">
        <f t="shared" ref="Z429" si="2067">SUM(Z430:Z432)</f>
        <v>0</v>
      </c>
      <c r="AA429" s="412">
        <f t="shared" ref="AA429" si="2068">SUM(AA430:AA432)</f>
        <v>0</v>
      </c>
      <c r="AB429" s="262">
        <f t="shared" si="1722"/>
        <v>0</v>
      </c>
      <c r="AC429" s="410">
        <f t="shared" si="1723"/>
        <v>0</v>
      </c>
      <c r="AD429" s="412">
        <f t="shared" ref="AD429:AE429" si="2069">SUM(AD430:AD432)</f>
        <v>0</v>
      </c>
      <c r="AE429" s="412">
        <f t="shared" si="2069"/>
        <v>0</v>
      </c>
      <c r="AF429" s="262">
        <f t="shared" si="1724"/>
        <v>0</v>
      </c>
      <c r="AG429" s="410">
        <f t="shared" si="1725"/>
        <v>0</v>
      </c>
      <c r="AH429" s="412">
        <f t="shared" ref="AH429" si="2070">SUM(AH430:AH432)</f>
        <v>0</v>
      </c>
      <c r="AI429" s="412">
        <f t="shared" ref="AI429" si="2071">SUM(AI430:AI432)</f>
        <v>0</v>
      </c>
      <c r="AJ429" s="262">
        <f t="shared" si="1726"/>
        <v>0</v>
      </c>
      <c r="AK429" s="410">
        <f t="shared" si="1727"/>
        <v>0</v>
      </c>
      <c r="AL429" s="412">
        <f t="shared" ref="AL429" si="2072">SUM(AL430:AL432)</f>
        <v>0</v>
      </c>
      <c r="AM429" s="412">
        <f t="shared" ref="AM429" si="2073">SUM(AM430:AM432)</f>
        <v>0</v>
      </c>
      <c r="AN429" s="410">
        <f t="shared" si="1728"/>
        <v>0</v>
      </c>
      <c r="AO429" s="412">
        <f t="shared" ref="AO429" si="2074">SUM(AO430:AO432)</f>
        <v>0</v>
      </c>
      <c r="AP429" s="412">
        <f t="shared" ref="AP429" si="2075">SUM(AP430:AP432)</f>
        <v>0</v>
      </c>
      <c r="AQ429" s="410">
        <f t="shared" si="1729"/>
        <v>0</v>
      </c>
      <c r="AR429" s="412">
        <f t="shared" ref="AR429" si="2076">SUM(AR430:AR432)</f>
        <v>0</v>
      </c>
      <c r="AS429" s="412">
        <f t="shared" ref="AS429" si="2077">SUM(AS430:AS432)</f>
        <v>0</v>
      </c>
      <c r="AT429" s="262">
        <f t="shared" si="1730"/>
        <v>0</v>
      </c>
      <c r="AU429" s="410">
        <f t="shared" si="1731"/>
        <v>0</v>
      </c>
      <c r="AV429" s="412">
        <f t="shared" ref="AV429" si="2078">SUM(AV430:AV432)</f>
        <v>0</v>
      </c>
      <c r="AW429" s="412">
        <f t="shared" ref="AW429" si="2079">SUM(AW430:AW432)</f>
        <v>0</v>
      </c>
      <c r="AX429" s="410">
        <f t="shared" si="1714"/>
        <v>0</v>
      </c>
      <c r="AY429" s="412">
        <f t="shared" ref="AY429" si="2080">SUM(AY430:AY432)</f>
        <v>0</v>
      </c>
      <c r="AZ429" s="412">
        <f t="shared" ref="AZ429" si="2081">SUM(AZ430:AZ432)</f>
        <v>0</v>
      </c>
      <c r="BA429" s="262">
        <f t="shared" si="1732"/>
        <v>0</v>
      </c>
      <c r="BB429" s="410">
        <f t="shared" si="1733"/>
        <v>0</v>
      </c>
      <c r="BC429" s="412">
        <f t="shared" ref="BC429" si="2082">SUM(BC430:BC432)</f>
        <v>0</v>
      </c>
      <c r="BD429" s="412">
        <f t="shared" ref="BD429" si="2083">SUM(BD430:BD432)</f>
        <v>0</v>
      </c>
    </row>
    <row r="430" spans="1:56" ht="16.5" hidden="1" outlineLevel="2">
      <c r="A430" s="183"/>
      <c r="B430" s="25"/>
      <c r="C430" s="184"/>
      <c r="D430" s="28" t="s">
        <v>767</v>
      </c>
      <c r="E430" s="48" t="s">
        <v>248</v>
      </c>
      <c r="F430" s="49"/>
      <c r="G430" s="185"/>
      <c r="H430" s="260">
        <f t="shared" si="1715"/>
        <v>0</v>
      </c>
      <c r="I430" s="408">
        <f t="shared" si="1734"/>
        <v>0</v>
      </c>
      <c r="J430" s="263"/>
      <c r="K430" s="413"/>
      <c r="L430" s="262">
        <f t="shared" si="1716"/>
        <v>0</v>
      </c>
      <c r="M430" s="410">
        <f t="shared" si="1717"/>
        <v>0</v>
      </c>
      <c r="N430" s="263"/>
      <c r="O430" s="263"/>
      <c r="P430" s="410">
        <f t="shared" si="1718"/>
        <v>0</v>
      </c>
      <c r="Q430" s="263"/>
      <c r="R430" s="263"/>
      <c r="S430" s="410">
        <f t="shared" si="1719"/>
        <v>0</v>
      </c>
      <c r="T430" s="263"/>
      <c r="U430" s="263"/>
      <c r="V430" s="410">
        <f t="shared" si="1720"/>
        <v>0</v>
      </c>
      <c r="W430" s="263"/>
      <c r="X430" s="263"/>
      <c r="Y430" s="410">
        <f t="shared" si="1721"/>
        <v>0</v>
      </c>
      <c r="Z430" s="263"/>
      <c r="AA430" s="263"/>
      <c r="AB430" s="262">
        <f t="shared" si="1722"/>
        <v>0</v>
      </c>
      <c r="AC430" s="410">
        <f t="shared" si="1723"/>
        <v>0</v>
      </c>
      <c r="AD430" s="263"/>
      <c r="AE430" s="263"/>
      <c r="AF430" s="262">
        <f t="shared" si="1724"/>
        <v>0</v>
      </c>
      <c r="AG430" s="410">
        <f t="shared" si="1725"/>
        <v>0</v>
      </c>
      <c r="AH430" s="263"/>
      <c r="AI430" s="263"/>
      <c r="AJ430" s="262">
        <f t="shared" si="1726"/>
        <v>0</v>
      </c>
      <c r="AK430" s="410">
        <f t="shared" si="1727"/>
        <v>0</v>
      </c>
      <c r="AL430" s="263"/>
      <c r="AM430" s="263"/>
      <c r="AN430" s="410">
        <f t="shared" si="1728"/>
        <v>0</v>
      </c>
      <c r="AO430" s="263"/>
      <c r="AP430" s="263"/>
      <c r="AQ430" s="410">
        <f t="shared" si="1729"/>
        <v>0</v>
      </c>
      <c r="AR430" s="263"/>
      <c r="AS430" s="263"/>
      <c r="AT430" s="262">
        <f t="shared" si="1730"/>
        <v>0</v>
      </c>
      <c r="AU430" s="410">
        <f t="shared" si="1731"/>
        <v>0</v>
      </c>
      <c r="AV430" s="263"/>
      <c r="AW430" s="263"/>
      <c r="AX430" s="410">
        <f t="shared" si="1714"/>
        <v>0</v>
      </c>
      <c r="AY430" s="263"/>
      <c r="AZ430" s="263"/>
      <c r="BA430" s="262">
        <f t="shared" si="1732"/>
        <v>0</v>
      </c>
      <c r="BB430" s="410">
        <f t="shared" si="1733"/>
        <v>0</v>
      </c>
      <c r="BC430" s="263"/>
      <c r="BD430" s="263"/>
    </row>
    <row r="431" spans="1:56" ht="16.5" hidden="1" outlineLevel="2">
      <c r="A431" s="183"/>
      <c r="B431" s="26"/>
      <c r="D431" s="28" t="s">
        <v>766</v>
      </c>
      <c r="E431" s="48" t="s">
        <v>249</v>
      </c>
      <c r="F431" s="49"/>
      <c r="G431" s="185"/>
      <c r="H431" s="260">
        <f t="shared" si="1715"/>
        <v>0</v>
      </c>
      <c r="I431" s="408">
        <f t="shared" si="1734"/>
        <v>0</v>
      </c>
      <c r="J431" s="263"/>
      <c r="K431" s="413"/>
      <c r="L431" s="262">
        <f t="shared" si="1716"/>
        <v>0</v>
      </c>
      <c r="M431" s="410">
        <f t="shared" si="1717"/>
        <v>0</v>
      </c>
      <c r="N431" s="263"/>
      <c r="O431" s="263"/>
      <c r="P431" s="410">
        <f t="shared" si="1718"/>
        <v>0</v>
      </c>
      <c r="Q431" s="263"/>
      <c r="R431" s="263"/>
      <c r="S431" s="410">
        <f t="shared" si="1719"/>
        <v>0</v>
      </c>
      <c r="T431" s="263"/>
      <c r="U431" s="263"/>
      <c r="V431" s="410">
        <f t="shared" si="1720"/>
        <v>0</v>
      </c>
      <c r="W431" s="263"/>
      <c r="X431" s="263"/>
      <c r="Y431" s="410">
        <f t="shared" si="1721"/>
        <v>0</v>
      </c>
      <c r="Z431" s="263"/>
      <c r="AA431" s="263"/>
      <c r="AB431" s="262">
        <f t="shared" si="1722"/>
        <v>0</v>
      </c>
      <c r="AC431" s="410">
        <f t="shared" si="1723"/>
        <v>0</v>
      </c>
      <c r="AD431" s="263"/>
      <c r="AE431" s="263"/>
      <c r="AF431" s="262">
        <f t="shared" si="1724"/>
        <v>0</v>
      </c>
      <c r="AG431" s="410">
        <f t="shared" si="1725"/>
        <v>0</v>
      </c>
      <c r="AH431" s="263"/>
      <c r="AI431" s="263"/>
      <c r="AJ431" s="262">
        <f t="shared" si="1726"/>
        <v>0</v>
      </c>
      <c r="AK431" s="410">
        <f t="shared" si="1727"/>
        <v>0</v>
      </c>
      <c r="AL431" s="263"/>
      <c r="AM431" s="263"/>
      <c r="AN431" s="410">
        <f t="shared" si="1728"/>
        <v>0</v>
      </c>
      <c r="AO431" s="263"/>
      <c r="AP431" s="263"/>
      <c r="AQ431" s="410">
        <f t="shared" si="1729"/>
        <v>0</v>
      </c>
      <c r="AR431" s="263"/>
      <c r="AS431" s="263"/>
      <c r="AT431" s="262">
        <f t="shared" si="1730"/>
        <v>0</v>
      </c>
      <c r="AU431" s="410">
        <f t="shared" si="1731"/>
        <v>0</v>
      </c>
      <c r="AV431" s="263"/>
      <c r="AW431" s="263"/>
      <c r="AX431" s="410">
        <f t="shared" si="1714"/>
        <v>0</v>
      </c>
      <c r="AY431" s="263"/>
      <c r="AZ431" s="263"/>
      <c r="BA431" s="262">
        <f t="shared" si="1732"/>
        <v>0</v>
      </c>
      <c r="BB431" s="410">
        <f t="shared" si="1733"/>
        <v>0</v>
      </c>
      <c r="BC431" s="263"/>
      <c r="BD431" s="263"/>
    </row>
    <row r="432" spans="1:56" ht="16.5" hidden="1" outlineLevel="2">
      <c r="A432" s="183"/>
      <c r="B432" s="26"/>
      <c r="D432" s="28" t="s">
        <v>768</v>
      </c>
      <c r="E432" s="88" t="s">
        <v>215</v>
      </c>
      <c r="F432" s="98"/>
      <c r="G432" s="184"/>
      <c r="H432" s="284">
        <f t="shared" si="1715"/>
        <v>0</v>
      </c>
      <c r="I432" s="408">
        <f t="shared" si="1734"/>
        <v>0</v>
      </c>
      <c r="J432" s="286"/>
      <c r="K432" s="433"/>
      <c r="L432" s="417">
        <f t="shared" si="1716"/>
        <v>0</v>
      </c>
      <c r="M432" s="418">
        <f t="shared" si="1717"/>
        <v>0</v>
      </c>
      <c r="N432" s="286"/>
      <c r="O432" s="286"/>
      <c r="P432" s="418">
        <f t="shared" si="1718"/>
        <v>0</v>
      </c>
      <c r="Q432" s="286"/>
      <c r="R432" s="286"/>
      <c r="S432" s="418">
        <f t="shared" si="1719"/>
        <v>0</v>
      </c>
      <c r="T432" s="286"/>
      <c r="U432" s="286"/>
      <c r="V432" s="418">
        <f t="shared" si="1720"/>
        <v>0</v>
      </c>
      <c r="W432" s="286"/>
      <c r="X432" s="286"/>
      <c r="Y432" s="418">
        <f t="shared" si="1721"/>
        <v>0</v>
      </c>
      <c r="Z432" s="286"/>
      <c r="AA432" s="286"/>
      <c r="AB432" s="417">
        <f t="shared" si="1722"/>
        <v>0</v>
      </c>
      <c r="AC432" s="418">
        <f t="shared" si="1723"/>
        <v>0</v>
      </c>
      <c r="AD432" s="286"/>
      <c r="AE432" s="286"/>
      <c r="AF432" s="417">
        <f t="shared" si="1724"/>
        <v>0</v>
      </c>
      <c r="AG432" s="418">
        <f t="shared" si="1725"/>
        <v>0</v>
      </c>
      <c r="AH432" s="286"/>
      <c r="AI432" s="286"/>
      <c r="AJ432" s="417">
        <f t="shared" si="1726"/>
        <v>0</v>
      </c>
      <c r="AK432" s="418">
        <f t="shared" si="1727"/>
        <v>0</v>
      </c>
      <c r="AL432" s="286"/>
      <c r="AM432" s="286"/>
      <c r="AN432" s="418">
        <f t="shared" si="1728"/>
        <v>0</v>
      </c>
      <c r="AO432" s="286"/>
      <c r="AP432" s="286"/>
      <c r="AQ432" s="418">
        <f t="shared" si="1729"/>
        <v>0</v>
      </c>
      <c r="AR432" s="286"/>
      <c r="AS432" s="286"/>
      <c r="AT432" s="417">
        <f t="shared" si="1730"/>
        <v>0</v>
      </c>
      <c r="AU432" s="418">
        <f t="shared" si="1731"/>
        <v>0</v>
      </c>
      <c r="AV432" s="286"/>
      <c r="AW432" s="286"/>
      <c r="AX432" s="418">
        <f t="shared" si="1714"/>
        <v>0</v>
      </c>
      <c r="AY432" s="286"/>
      <c r="AZ432" s="286"/>
      <c r="BA432" s="417">
        <f t="shared" si="1732"/>
        <v>0</v>
      </c>
      <c r="BB432" s="418">
        <f t="shared" si="1733"/>
        <v>0</v>
      </c>
      <c r="BC432" s="286"/>
      <c r="BD432" s="286"/>
    </row>
    <row r="433" spans="1:56" s="206" customFormat="1" ht="16.5">
      <c r="A433" s="97" t="s">
        <v>250</v>
      </c>
      <c r="B433" s="22"/>
      <c r="C433" s="229"/>
      <c r="D433" s="23"/>
      <c r="E433" s="229"/>
      <c r="F433" s="22"/>
      <c r="G433" s="229"/>
      <c r="H433" s="267">
        <f t="shared" si="1715"/>
        <v>115508000</v>
      </c>
      <c r="I433" s="419">
        <f t="shared" si="1734"/>
        <v>17420000</v>
      </c>
      <c r="J433" s="269">
        <f>SUM(J429,J427,J425,J423,J421,J419,J417,J415,J413,J411,J397)</f>
        <v>17420000</v>
      </c>
      <c r="K433" s="269">
        <f>SUM(K429,K427,K425,K423,K421,K419,K417,K415,K413,K411,K397)</f>
        <v>0</v>
      </c>
      <c r="L433" s="269">
        <f t="shared" si="1716"/>
        <v>62299000</v>
      </c>
      <c r="M433" s="269">
        <f t="shared" si="1717"/>
        <v>14508000</v>
      </c>
      <c r="N433" s="269">
        <f t="shared" ref="N433:O433" si="2084">SUM(N429,N427,N425,N423,N421,N419,N417,N415,N413,N411,N397)</f>
        <v>14508000</v>
      </c>
      <c r="O433" s="269">
        <f t="shared" si="2084"/>
        <v>0</v>
      </c>
      <c r="P433" s="269">
        <f t="shared" si="1718"/>
        <v>14049000</v>
      </c>
      <c r="Q433" s="269">
        <f t="shared" ref="Q433:R433" si="2085">SUM(Q429,Q427,Q425,Q423,Q421,Q419,Q417,Q415,Q413,Q411,Q397)</f>
        <v>14049000</v>
      </c>
      <c r="R433" s="269">
        <f t="shared" si="2085"/>
        <v>0</v>
      </c>
      <c r="S433" s="269">
        <f t="shared" si="1719"/>
        <v>15803000</v>
      </c>
      <c r="T433" s="269">
        <f t="shared" ref="T433:U433" si="2086">SUM(T429,T427,T425,T423,T421,T419,T417,T415,T413,T411,T397)</f>
        <v>15803000</v>
      </c>
      <c r="U433" s="269">
        <f t="shared" si="2086"/>
        <v>0</v>
      </c>
      <c r="V433" s="269">
        <f t="shared" si="1720"/>
        <v>9516000</v>
      </c>
      <c r="W433" s="269">
        <f t="shared" ref="W433:X433" si="2087">SUM(W429,W427,W425,W423,W421,W419,W417,W415,W413,W411,W397)</f>
        <v>9516000</v>
      </c>
      <c r="X433" s="269">
        <f t="shared" si="2087"/>
        <v>0</v>
      </c>
      <c r="Y433" s="269">
        <f t="shared" si="1721"/>
        <v>8423000</v>
      </c>
      <c r="Z433" s="269">
        <f t="shared" ref="Z433:AA433" si="2088">SUM(Z429,Z427,Z425,Z423,Z421,Z419,Z417,Z415,Z413,Z411,Z397)</f>
        <v>8423000</v>
      </c>
      <c r="AA433" s="269">
        <f t="shared" si="2088"/>
        <v>0</v>
      </c>
      <c r="AB433" s="269">
        <f t="shared" si="1722"/>
        <v>0</v>
      </c>
      <c r="AC433" s="269">
        <f t="shared" si="1723"/>
        <v>0</v>
      </c>
      <c r="AD433" s="269">
        <f t="shared" ref="AD433:AE433" si="2089">SUM(AD429,AD427,AD425,AD423,AD421,AD419,AD417,AD415,AD413,AD411,AD397)</f>
        <v>0</v>
      </c>
      <c r="AE433" s="269">
        <f t="shared" si="2089"/>
        <v>0</v>
      </c>
      <c r="AF433" s="269">
        <f t="shared" si="1724"/>
        <v>2653000</v>
      </c>
      <c r="AG433" s="269">
        <f t="shared" si="1725"/>
        <v>2653000</v>
      </c>
      <c r="AH433" s="269">
        <f t="shared" ref="AH433:AI433" si="2090">SUM(AH429,AH427,AH425,AH423,AH421,AH419,AH417,AH415,AH413,AH411,AH397)</f>
        <v>2653000</v>
      </c>
      <c r="AI433" s="269">
        <f t="shared" si="2090"/>
        <v>0</v>
      </c>
      <c r="AJ433" s="269">
        <f t="shared" si="1726"/>
        <v>9728000</v>
      </c>
      <c r="AK433" s="269">
        <f t="shared" si="1727"/>
        <v>3241000</v>
      </c>
      <c r="AL433" s="269">
        <f t="shared" ref="AL433:AM433" si="2091">SUM(AL429,AL427,AL425,AL423,AL421,AL419,AL417,AL415,AL413,AL411,AL397)</f>
        <v>3241000</v>
      </c>
      <c r="AM433" s="269">
        <f t="shared" si="2091"/>
        <v>0</v>
      </c>
      <c r="AN433" s="269">
        <f t="shared" si="1728"/>
        <v>4054000</v>
      </c>
      <c r="AO433" s="269">
        <f t="shared" ref="AO433:AP433" si="2092">SUM(AO429,AO427,AO425,AO423,AO421,AO419,AO417,AO415,AO413,AO411,AO397)</f>
        <v>4054000</v>
      </c>
      <c r="AP433" s="269">
        <f t="shared" si="2092"/>
        <v>0</v>
      </c>
      <c r="AQ433" s="269">
        <f t="shared" si="1729"/>
        <v>2433000</v>
      </c>
      <c r="AR433" s="269">
        <f t="shared" ref="AR433:AS433" si="2093">SUM(AR429,AR427,AR425,AR423,AR421,AR419,AR417,AR415,AR413,AR411,AR397)</f>
        <v>2433000</v>
      </c>
      <c r="AS433" s="269">
        <f t="shared" si="2093"/>
        <v>0</v>
      </c>
      <c r="AT433" s="269">
        <f t="shared" si="1730"/>
        <v>8147000</v>
      </c>
      <c r="AU433" s="269">
        <f t="shared" si="1731"/>
        <v>3817000</v>
      </c>
      <c r="AV433" s="269">
        <f t="shared" ref="AV433:AW433" si="2094">SUM(AV429,AV427,AV425,AV423,AV421,AV419,AV417,AV415,AV413,AV411,AV397)</f>
        <v>3817000</v>
      </c>
      <c r="AW433" s="269">
        <f t="shared" si="2094"/>
        <v>0</v>
      </c>
      <c r="AX433" s="269">
        <f t="shared" si="1714"/>
        <v>4330000</v>
      </c>
      <c r="AY433" s="269">
        <f t="shared" ref="AY433:AZ433" si="2095">SUM(AY429,AY427,AY425,AY423,AY421,AY419,AY417,AY415,AY413,AY411,AY397)</f>
        <v>4330000</v>
      </c>
      <c r="AZ433" s="269">
        <f t="shared" si="2095"/>
        <v>0</v>
      </c>
      <c r="BA433" s="269">
        <f t="shared" si="1732"/>
        <v>15261000</v>
      </c>
      <c r="BB433" s="269">
        <f t="shared" si="1733"/>
        <v>15261000</v>
      </c>
      <c r="BC433" s="269">
        <f t="shared" ref="BC433:BD433" si="2096">SUM(BC429,BC427,BC425,BC423,BC421,BC419,BC417,BC415,BC413,BC411,BC397)</f>
        <v>15261000</v>
      </c>
      <c r="BD433" s="269">
        <f t="shared" si="2096"/>
        <v>0</v>
      </c>
    </row>
    <row r="434" spans="1:56" ht="16.5" outlineLevel="1" collapsed="1">
      <c r="A434" s="177"/>
      <c r="B434" s="24" t="s">
        <v>733</v>
      </c>
      <c r="C434" s="16" t="s">
        <v>251</v>
      </c>
      <c r="D434" s="17"/>
      <c r="E434" s="178"/>
      <c r="F434" s="15"/>
      <c r="G434" s="178"/>
      <c r="H434" s="260">
        <f t="shared" si="1715"/>
        <v>0</v>
      </c>
      <c r="I434" s="408">
        <f t="shared" si="1734"/>
        <v>0</v>
      </c>
      <c r="J434" s="262">
        <f>SUM(J435)</f>
        <v>0</v>
      </c>
      <c r="K434" s="409">
        <f>SUM(K435)</f>
        <v>0</v>
      </c>
      <c r="L434" s="262">
        <f t="shared" si="1716"/>
        <v>0</v>
      </c>
      <c r="M434" s="410">
        <f t="shared" si="1717"/>
        <v>0</v>
      </c>
      <c r="N434" s="410">
        <f t="shared" ref="N434:O434" si="2097">SUM(N435)</f>
        <v>0</v>
      </c>
      <c r="O434" s="410">
        <f t="shared" si="2097"/>
        <v>0</v>
      </c>
      <c r="P434" s="410">
        <f t="shared" si="1718"/>
        <v>0</v>
      </c>
      <c r="Q434" s="410">
        <f t="shared" ref="Q434" si="2098">SUM(Q435)</f>
        <v>0</v>
      </c>
      <c r="R434" s="410">
        <f t="shared" ref="R434" si="2099">SUM(R435)</f>
        <v>0</v>
      </c>
      <c r="S434" s="410">
        <f t="shared" si="1719"/>
        <v>0</v>
      </c>
      <c r="T434" s="410">
        <f t="shared" ref="T434" si="2100">SUM(T435)</f>
        <v>0</v>
      </c>
      <c r="U434" s="410">
        <f t="shared" ref="U434" si="2101">SUM(U435)</f>
        <v>0</v>
      </c>
      <c r="V434" s="410">
        <f t="shared" si="1720"/>
        <v>0</v>
      </c>
      <c r="W434" s="410">
        <f t="shared" ref="W434" si="2102">SUM(W435)</f>
        <v>0</v>
      </c>
      <c r="X434" s="410">
        <f t="shared" ref="X434" si="2103">SUM(X435)</f>
        <v>0</v>
      </c>
      <c r="Y434" s="410">
        <f t="shared" si="1721"/>
        <v>0</v>
      </c>
      <c r="Z434" s="410">
        <f t="shared" ref="Z434" si="2104">SUM(Z435)</f>
        <v>0</v>
      </c>
      <c r="AA434" s="410">
        <f t="shared" ref="AA434" si="2105">SUM(AA435)</f>
        <v>0</v>
      </c>
      <c r="AB434" s="262">
        <f t="shared" si="1722"/>
        <v>0</v>
      </c>
      <c r="AC434" s="410">
        <f t="shared" si="1723"/>
        <v>0</v>
      </c>
      <c r="AD434" s="410">
        <f t="shared" ref="AD434:AE434" si="2106">SUM(AD435)</f>
        <v>0</v>
      </c>
      <c r="AE434" s="410">
        <f t="shared" si="2106"/>
        <v>0</v>
      </c>
      <c r="AF434" s="262">
        <f t="shared" si="1724"/>
        <v>0</v>
      </c>
      <c r="AG434" s="410">
        <f t="shared" si="1725"/>
        <v>0</v>
      </c>
      <c r="AH434" s="410">
        <f t="shared" ref="AH434" si="2107">SUM(AH435)</f>
        <v>0</v>
      </c>
      <c r="AI434" s="410">
        <f t="shared" ref="AI434" si="2108">SUM(AI435)</f>
        <v>0</v>
      </c>
      <c r="AJ434" s="262">
        <f t="shared" si="1726"/>
        <v>0</v>
      </c>
      <c r="AK434" s="410">
        <f t="shared" si="1727"/>
        <v>0</v>
      </c>
      <c r="AL434" s="410">
        <f t="shared" ref="AL434" si="2109">SUM(AL435)</f>
        <v>0</v>
      </c>
      <c r="AM434" s="410">
        <f t="shared" ref="AM434" si="2110">SUM(AM435)</f>
        <v>0</v>
      </c>
      <c r="AN434" s="410">
        <f t="shared" si="1728"/>
        <v>0</v>
      </c>
      <c r="AO434" s="410">
        <f t="shared" ref="AO434" si="2111">SUM(AO435)</f>
        <v>0</v>
      </c>
      <c r="AP434" s="410">
        <f t="shared" ref="AP434" si="2112">SUM(AP435)</f>
        <v>0</v>
      </c>
      <c r="AQ434" s="410">
        <f t="shared" si="1729"/>
        <v>0</v>
      </c>
      <c r="AR434" s="410">
        <f t="shared" ref="AR434" si="2113">SUM(AR435)</f>
        <v>0</v>
      </c>
      <c r="AS434" s="410">
        <f t="shared" ref="AS434" si="2114">SUM(AS435)</f>
        <v>0</v>
      </c>
      <c r="AT434" s="262">
        <f t="shared" si="1730"/>
        <v>0</v>
      </c>
      <c r="AU434" s="410">
        <f t="shared" si="1731"/>
        <v>0</v>
      </c>
      <c r="AV434" s="410">
        <f t="shared" ref="AV434" si="2115">SUM(AV435)</f>
        <v>0</v>
      </c>
      <c r="AW434" s="410">
        <f t="shared" ref="AW434" si="2116">SUM(AW435)</f>
        <v>0</v>
      </c>
      <c r="AX434" s="410">
        <f t="shared" si="1714"/>
        <v>0</v>
      </c>
      <c r="AY434" s="410">
        <f t="shared" ref="AY434" si="2117">SUM(AY435)</f>
        <v>0</v>
      </c>
      <c r="AZ434" s="410">
        <f t="shared" ref="AZ434" si="2118">SUM(AZ435)</f>
        <v>0</v>
      </c>
      <c r="BA434" s="262">
        <f t="shared" si="1732"/>
        <v>0</v>
      </c>
      <c r="BB434" s="410">
        <f t="shared" si="1733"/>
        <v>0</v>
      </c>
      <c r="BC434" s="410">
        <f t="shared" ref="BC434" si="2119">SUM(BC435)</f>
        <v>0</v>
      </c>
      <c r="BD434" s="410">
        <f t="shared" ref="BD434" si="2120">SUM(BD435)</f>
        <v>0</v>
      </c>
    </row>
    <row r="435" spans="1:56" s="182" customFormat="1" ht="16.5" hidden="1" outlineLevel="2">
      <c r="A435" s="183"/>
      <c r="B435" s="25"/>
      <c r="C435" s="184"/>
      <c r="D435" s="28" t="s">
        <v>234</v>
      </c>
      <c r="E435" s="83" t="s">
        <v>251</v>
      </c>
      <c r="F435" s="49"/>
      <c r="G435" s="185"/>
      <c r="H435" s="260">
        <f t="shared" si="1715"/>
        <v>0</v>
      </c>
      <c r="I435" s="408">
        <f t="shared" si="1734"/>
        <v>0</v>
      </c>
      <c r="J435" s="263">
        <v>0</v>
      </c>
      <c r="K435" s="413"/>
      <c r="L435" s="262">
        <f t="shared" si="1716"/>
        <v>0</v>
      </c>
      <c r="M435" s="410">
        <f t="shared" si="1717"/>
        <v>0</v>
      </c>
      <c r="N435" s="263"/>
      <c r="O435" s="263"/>
      <c r="P435" s="410">
        <f t="shared" si="1718"/>
        <v>0</v>
      </c>
      <c r="Q435" s="263"/>
      <c r="R435" s="263"/>
      <c r="S435" s="410">
        <f t="shared" si="1719"/>
        <v>0</v>
      </c>
      <c r="T435" s="263"/>
      <c r="U435" s="263"/>
      <c r="V435" s="410">
        <f t="shared" si="1720"/>
        <v>0</v>
      </c>
      <c r="W435" s="263"/>
      <c r="X435" s="263"/>
      <c r="Y435" s="410">
        <f t="shared" si="1721"/>
        <v>0</v>
      </c>
      <c r="Z435" s="263"/>
      <c r="AA435" s="263"/>
      <c r="AB435" s="262">
        <f t="shared" si="1722"/>
        <v>0</v>
      </c>
      <c r="AC435" s="410">
        <f t="shared" si="1723"/>
        <v>0</v>
      </c>
      <c r="AD435" s="263"/>
      <c r="AE435" s="263"/>
      <c r="AF435" s="262">
        <f t="shared" si="1724"/>
        <v>0</v>
      </c>
      <c r="AG435" s="410">
        <f t="shared" si="1725"/>
        <v>0</v>
      </c>
      <c r="AH435" s="263"/>
      <c r="AI435" s="263"/>
      <c r="AJ435" s="262">
        <f t="shared" si="1726"/>
        <v>0</v>
      </c>
      <c r="AK435" s="410">
        <f t="shared" si="1727"/>
        <v>0</v>
      </c>
      <c r="AL435" s="263"/>
      <c r="AM435" s="263"/>
      <c r="AN435" s="410">
        <f t="shared" si="1728"/>
        <v>0</v>
      </c>
      <c r="AO435" s="263"/>
      <c r="AP435" s="263"/>
      <c r="AQ435" s="410">
        <f t="shared" si="1729"/>
        <v>0</v>
      </c>
      <c r="AR435" s="263"/>
      <c r="AS435" s="263"/>
      <c r="AT435" s="262">
        <f t="shared" si="1730"/>
        <v>0</v>
      </c>
      <c r="AU435" s="410">
        <f t="shared" si="1731"/>
        <v>0</v>
      </c>
      <c r="AV435" s="263"/>
      <c r="AW435" s="263"/>
      <c r="AX435" s="410">
        <f t="shared" si="1714"/>
        <v>0</v>
      </c>
      <c r="AY435" s="263"/>
      <c r="AZ435" s="263"/>
      <c r="BA435" s="262">
        <f t="shared" si="1732"/>
        <v>0</v>
      </c>
      <c r="BB435" s="410">
        <f t="shared" si="1733"/>
        <v>0</v>
      </c>
      <c r="BC435" s="263"/>
      <c r="BD435" s="263"/>
    </row>
    <row r="436" spans="1:56" ht="16.5" outlineLevel="1" collapsed="1">
      <c r="A436" s="177"/>
      <c r="B436" s="15" t="s">
        <v>734</v>
      </c>
      <c r="C436" s="16" t="s">
        <v>252</v>
      </c>
      <c r="D436" s="19"/>
      <c r="E436" s="185"/>
      <c r="F436" s="28"/>
      <c r="G436" s="189"/>
      <c r="H436" s="260">
        <f t="shared" si="1715"/>
        <v>0</v>
      </c>
      <c r="I436" s="408">
        <f t="shared" si="1734"/>
        <v>0</v>
      </c>
      <c r="J436" s="264">
        <f>SUM(J437)</f>
        <v>0</v>
      </c>
      <c r="K436" s="411">
        <f>SUM(K437)</f>
        <v>0</v>
      </c>
      <c r="L436" s="262">
        <f t="shared" si="1716"/>
        <v>0</v>
      </c>
      <c r="M436" s="410">
        <f t="shared" si="1717"/>
        <v>0</v>
      </c>
      <c r="N436" s="412">
        <f t="shared" ref="N436:O436" si="2121">SUM(N437)</f>
        <v>0</v>
      </c>
      <c r="O436" s="412">
        <f t="shared" si="2121"/>
        <v>0</v>
      </c>
      <c r="P436" s="410">
        <f t="shared" si="1718"/>
        <v>0</v>
      </c>
      <c r="Q436" s="412">
        <f t="shared" ref="Q436" si="2122">SUM(Q437)</f>
        <v>0</v>
      </c>
      <c r="R436" s="412">
        <f t="shared" ref="R436" si="2123">SUM(R437)</f>
        <v>0</v>
      </c>
      <c r="S436" s="410">
        <f t="shared" si="1719"/>
        <v>0</v>
      </c>
      <c r="T436" s="412">
        <f t="shared" ref="T436" si="2124">SUM(T437)</f>
        <v>0</v>
      </c>
      <c r="U436" s="412">
        <f t="shared" ref="U436" si="2125">SUM(U437)</f>
        <v>0</v>
      </c>
      <c r="V436" s="410">
        <f t="shared" si="1720"/>
        <v>0</v>
      </c>
      <c r="W436" s="412">
        <f t="shared" ref="W436" si="2126">SUM(W437)</f>
        <v>0</v>
      </c>
      <c r="X436" s="412">
        <f t="shared" ref="X436" si="2127">SUM(X437)</f>
        <v>0</v>
      </c>
      <c r="Y436" s="410">
        <f t="shared" si="1721"/>
        <v>0</v>
      </c>
      <c r="Z436" s="412">
        <f t="shared" ref="Z436" si="2128">SUM(Z437)</f>
        <v>0</v>
      </c>
      <c r="AA436" s="412">
        <f t="shared" ref="AA436" si="2129">SUM(AA437)</f>
        <v>0</v>
      </c>
      <c r="AB436" s="262">
        <f t="shared" si="1722"/>
        <v>0</v>
      </c>
      <c r="AC436" s="410">
        <f t="shared" si="1723"/>
        <v>0</v>
      </c>
      <c r="AD436" s="412">
        <f t="shared" ref="AD436:AE436" si="2130">SUM(AD437)</f>
        <v>0</v>
      </c>
      <c r="AE436" s="412">
        <f t="shared" si="2130"/>
        <v>0</v>
      </c>
      <c r="AF436" s="262">
        <f t="shared" si="1724"/>
        <v>0</v>
      </c>
      <c r="AG436" s="410">
        <f t="shared" si="1725"/>
        <v>0</v>
      </c>
      <c r="AH436" s="412">
        <f t="shared" ref="AH436" si="2131">SUM(AH437)</f>
        <v>0</v>
      </c>
      <c r="AI436" s="412">
        <f t="shared" ref="AI436" si="2132">SUM(AI437)</f>
        <v>0</v>
      </c>
      <c r="AJ436" s="262">
        <f t="shared" si="1726"/>
        <v>0</v>
      </c>
      <c r="AK436" s="410">
        <f t="shared" si="1727"/>
        <v>0</v>
      </c>
      <c r="AL436" s="412">
        <f t="shared" ref="AL436" si="2133">SUM(AL437)</f>
        <v>0</v>
      </c>
      <c r="AM436" s="412">
        <f t="shared" ref="AM436" si="2134">SUM(AM437)</f>
        <v>0</v>
      </c>
      <c r="AN436" s="410">
        <f t="shared" si="1728"/>
        <v>0</v>
      </c>
      <c r="AO436" s="412">
        <f t="shared" ref="AO436" si="2135">SUM(AO437)</f>
        <v>0</v>
      </c>
      <c r="AP436" s="412">
        <f t="shared" ref="AP436" si="2136">SUM(AP437)</f>
        <v>0</v>
      </c>
      <c r="AQ436" s="410">
        <f t="shared" si="1729"/>
        <v>0</v>
      </c>
      <c r="AR436" s="412">
        <f t="shared" ref="AR436" si="2137">SUM(AR437)</f>
        <v>0</v>
      </c>
      <c r="AS436" s="412">
        <f t="shared" ref="AS436" si="2138">SUM(AS437)</f>
        <v>0</v>
      </c>
      <c r="AT436" s="262">
        <f t="shared" si="1730"/>
        <v>0</v>
      </c>
      <c r="AU436" s="410">
        <f t="shared" si="1731"/>
        <v>0</v>
      </c>
      <c r="AV436" s="412">
        <f t="shared" ref="AV436" si="2139">SUM(AV437)</f>
        <v>0</v>
      </c>
      <c r="AW436" s="412">
        <f t="shared" ref="AW436" si="2140">SUM(AW437)</f>
        <v>0</v>
      </c>
      <c r="AX436" s="410">
        <f t="shared" si="1714"/>
        <v>0</v>
      </c>
      <c r="AY436" s="412">
        <f t="shared" ref="AY436" si="2141">SUM(AY437)</f>
        <v>0</v>
      </c>
      <c r="AZ436" s="412">
        <f t="shared" ref="AZ436" si="2142">SUM(AZ437)</f>
        <v>0</v>
      </c>
      <c r="BA436" s="262">
        <f t="shared" si="1732"/>
        <v>0</v>
      </c>
      <c r="BB436" s="410">
        <f t="shared" si="1733"/>
        <v>0</v>
      </c>
      <c r="BC436" s="412">
        <f t="shared" ref="BC436" si="2143">SUM(BC437)</f>
        <v>0</v>
      </c>
      <c r="BD436" s="412">
        <f t="shared" ref="BD436" si="2144">SUM(BD437)</f>
        <v>0</v>
      </c>
    </row>
    <row r="437" spans="1:56" ht="16.5" hidden="1" outlineLevel="2">
      <c r="A437" s="183"/>
      <c r="B437" s="18"/>
      <c r="C437" s="184"/>
      <c r="D437" s="28" t="s">
        <v>735</v>
      </c>
      <c r="E437" s="83" t="s">
        <v>252</v>
      </c>
      <c r="F437" s="49"/>
      <c r="G437" s="185"/>
      <c r="H437" s="260">
        <f t="shared" si="1715"/>
        <v>0</v>
      </c>
      <c r="I437" s="408">
        <f t="shared" si="1734"/>
        <v>0</v>
      </c>
      <c r="J437" s="263">
        <v>0</v>
      </c>
      <c r="K437" s="413"/>
      <c r="L437" s="262">
        <f t="shared" si="1716"/>
        <v>0</v>
      </c>
      <c r="M437" s="410">
        <f t="shared" si="1717"/>
        <v>0</v>
      </c>
      <c r="N437" s="263"/>
      <c r="O437" s="263"/>
      <c r="P437" s="410">
        <f t="shared" si="1718"/>
        <v>0</v>
      </c>
      <c r="Q437" s="263"/>
      <c r="R437" s="263"/>
      <c r="S437" s="410">
        <f t="shared" si="1719"/>
        <v>0</v>
      </c>
      <c r="T437" s="263"/>
      <c r="U437" s="263"/>
      <c r="V437" s="410">
        <f t="shared" si="1720"/>
        <v>0</v>
      </c>
      <c r="W437" s="263"/>
      <c r="X437" s="263"/>
      <c r="Y437" s="410">
        <f t="shared" si="1721"/>
        <v>0</v>
      </c>
      <c r="Z437" s="263"/>
      <c r="AA437" s="263"/>
      <c r="AB437" s="262">
        <f t="shared" si="1722"/>
        <v>0</v>
      </c>
      <c r="AC437" s="410">
        <f t="shared" si="1723"/>
        <v>0</v>
      </c>
      <c r="AD437" s="263"/>
      <c r="AE437" s="263"/>
      <c r="AF437" s="262">
        <f t="shared" si="1724"/>
        <v>0</v>
      </c>
      <c r="AG437" s="410">
        <f t="shared" si="1725"/>
        <v>0</v>
      </c>
      <c r="AH437" s="263"/>
      <c r="AI437" s="263"/>
      <c r="AJ437" s="262">
        <f t="shared" si="1726"/>
        <v>0</v>
      </c>
      <c r="AK437" s="410">
        <f t="shared" si="1727"/>
        <v>0</v>
      </c>
      <c r="AL437" s="263"/>
      <c r="AM437" s="263"/>
      <c r="AN437" s="410">
        <f t="shared" si="1728"/>
        <v>0</v>
      </c>
      <c r="AO437" s="263"/>
      <c r="AP437" s="263"/>
      <c r="AQ437" s="410">
        <f t="shared" si="1729"/>
        <v>0</v>
      </c>
      <c r="AR437" s="263"/>
      <c r="AS437" s="263"/>
      <c r="AT437" s="262">
        <f t="shared" si="1730"/>
        <v>0</v>
      </c>
      <c r="AU437" s="410">
        <f t="shared" si="1731"/>
        <v>0</v>
      </c>
      <c r="AV437" s="263"/>
      <c r="AW437" s="263"/>
      <c r="AX437" s="410">
        <f t="shared" si="1714"/>
        <v>0</v>
      </c>
      <c r="AY437" s="263"/>
      <c r="AZ437" s="263"/>
      <c r="BA437" s="262">
        <f t="shared" si="1732"/>
        <v>0</v>
      </c>
      <c r="BB437" s="410">
        <f t="shared" si="1733"/>
        <v>0</v>
      </c>
      <c r="BC437" s="263"/>
      <c r="BD437" s="263"/>
    </row>
    <row r="438" spans="1:56" ht="16.5" outlineLevel="1" collapsed="1">
      <c r="A438" s="177"/>
      <c r="B438" s="15" t="s">
        <v>736</v>
      </c>
      <c r="C438" s="16" t="s">
        <v>283</v>
      </c>
      <c r="D438" s="19"/>
      <c r="E438" s="185"/>
      <c r="F438" s="28"/>
      <c r="G438" s="189"/>
      <c r="H438" s="260">
        <f t="shared" si="1715"/>
        <v>0</v>
      </c>
      <c r="I438" s="408">
        <f t="shared" si="1734"/>
        <v>0</v>
      </c>
      <c r="J438" s="264">
        <f>SUM(J439)</f>
        <v>0</v>
      </c>
      <c r="K438" s="411">
        <f>SUM(K439)</f>
        <v>0</v>
      </c>
      <c r="L438" s="262">
        <f t="shared" si="1716"/>
        <v>0</v>
      </c>
      <c r="M438" s="410">
        <f t="shared" si="1717"/>
        <v>0</v>
      </c>
      <c r="N438" s="412">
        <f t="shared" ref="N438:O438" si="2145">SUM(N439)</f>
        <v>0</v>
      </c>
      <c r="O438" s="412">
        <f t="shared" si="2145"/>
        <v>0</v>
      </c>
      <c r="P438" s="410">
        <f t="shared" si="1718"/>
        <v>0</v>
      </c>
      <c r="Q438" s="412">
        <f t="shared" ref="Q438" si="2146">SUM(Q439)</f>
        <v>0</v>
      </c>
      <c r="R438" s="412">
        <f t="shared" ref="R438" si="2147">SUM(R439)</f>
        <v>0</v>
      </c>
      <c r="S438" s="410">
        <f t="shared" si="1719"/>
        <v>0</v>
      </c>
      <c r="T438" s="412">
        <f t="shared" ref="T438" si="2148">SUM(T439)</f>
        <v>0</v>
      </c>
      <c r="U438" s="412">
        <f t="shared" ref="U438" si="2149">SUM(U439)</f>
        <v>0</v>
      </c>
      <c r="V438" s="410">
        <f t="shared" si="1720"/>
        <v>0</v>
      </c>
      <c r="W438" s="412">
        <f t="shared" ref="W438" si="2150">SUM(W439)</f>
        <v>0</v>
      </c>
      <c r="X438" s="412">
        <f t="shared" ref="X438" si="2151">SUM(X439)</f>
        <v>0</v>
      </c>
      <c r="Y438" s="410">
        <f t="shared" si="1721"/>
        <v>0</v>
      </c>
      <c r="Z438" s="412">
        <f t="shared" ref="Z438" si="2152">SUM(Z439)</f>
        <v>0</v>
      </c>
      <c r="AA438" s="412">
        <f t="shared" ref="AA438" si="2153">SUM(AA439)</f>
        <v>0</v>
      </c>
      <c r="AB438" s="262">
        <f t="shared" si="1722"/>
        <v>0</v>
      </c>
      <c r="AC438" s="410">
        <f t="shared" si="1723"/>
        <v>0</v>
      </c>
      <c r="AD438" s="412">
        <f t="shared" ref="AD438:AE438" si="2154">SUM(AD439)</f>
        <v>0</v>
      </c>
      <c r="AE438" s="412">
        <f t="shared" si="2154"/>
        <v>0</v>
      </c>
      <c r="AF438" s="262">
        <f t="shared" si="1724"/>
        <v>0</v>
      </c>
      <c r="AG438" s="410">
        <f t="shared" si="1725"/>
        <v>0</v>
      </c>
      <c r="AH438" s="412">
        <f t="shared" ref="AH438" si="2155">SUM(AH439)</f>
        <v>0</v>
      </c>
      <c r="AI438" s="412">
        <f t="shared" ref="AI438" si="2156">SUM(AI439)</f>
        <v>0</v>
      </c>
      <c r="AJ438" s="262">
        <f t="shared" si="1726"/>
        <v>0</v>
      </c>
      <c r="AK438" s="410">
        <f t="shared" si="1727"/>
        <v>0</v>
      </c>
      <c r="AL438" s="412">
        <f t="shared" ref="AL438" si="2157">SUM(AL439)</f>
        <v>0</v>
      </c>
      <c r="AM438" s="412">
        <f t="shared" ref="AM438" si="2158">SUM(AM439)</f>
        <v>0</v>
      </c>
      <c r="AN438" s="410">
        <f t="shared" si="1728"/>
        <v>0</v>
      </c>
      <c r="AO438" s="412">
        <f t="shared" ref="AO438" si="2159">SUM(AO439)</f>
        <v>0</v>
      </c>
      <c r="AP438" s="412">
        <f t="shared" ref="AP438" si="2160">SUM(AP439)</f>
        <v>0</v>
      </c>
      <c r="AQ438" s="410">
        <f t="shared" si="1729"/>
        <v>0</v>
      </c>
      <c r="AR438" s="412">
        <f t="shared" ref="AR438" si="2161">SUM(AR439)</f>
        <v>0</v>
      </c>
      <c r="AS438" s="412">
        <f t="shared" ref="AS438" si="2162">SUM(AS439)</f>
        <v>0</v>
      </c>
      <c r="AT438" s="262">
        <f t="shared" si="1730"/>
        <v>0</v>
      </c>
      <c r="AU438" s="410">
        <f t="shared" si="1731"/>
        <v>0</v>
      </c>
      <c r="AV438" s="412">
        <f t="shared" ref="AV438" si="2163">SUM(AV439)</f>
        <v>0</v>
      </c>
      <c r="AW438" s="412">
        <f t="shared" ref="AW438" si="2164">SUM(AW439)</f>
        <v>0</v>
      </c>
      <c r="AX438" s="410">
        <f t="shared" si="1714"/>
        <v>0</v>
      </c>
      <c r="AY438" s="412">
        <f t="shared" ref="AY438" si="2165">SUM(AY439)</f>
        <v>0</v>
      </c>
      <c r="AZ438" s="412">
        <f t="shared" ref="AZ438" si="2166">SUM(AZ439)</f>
        <v>0</v>
      </c>
      <c r="BA438" s="262">
        <f t="shared" si="1732"/>
        <v>0</v>
      </c>
      <c r="BB438" s="410">
        <f t="shared" si="1733"/>
        <v>0</v>
      </c>
      <c r="BC438" s="412">
        <f t="shared" ref="BC438" si="2167">SUM(BC439)</f>
        <v>0</v>
      </c>
      <c r="BD438" s="412">
        <f t="shared" ref="BD438" si="2168">SUM(BD439)</f>
        <v>0</v>
      </c>
    </row>
    <row r="439" spans="1:56" ht="16.5" hidden="1" outlineLevel="2">
      <c r="A439" s="183"/>
      <c r="B439" s="18"/>
      <c r="C439" s="184"/>
      <c r="D439" s="28" t="s">
        <v>737</v>
      </c>
      <c r="E439" s="83" t="s">
        <v>283</v>
      </c>
      <c r="F439" s="49"/>
      <c r="G439" s="185"/>
      <c r="H439" s="260">
        <f t="shared" si="1715"/>
        <v>0</v>
      </c>
      <c r="I439" s="408">
        <f t="shared" si="1734"/>
        <v>0</v>
      </c>
      <c r="J439" s="263">
        <v>0</v>
      </c>
      <c r="K439" s="413"/>
      <c r="L439" s="262">
        <f t="shared" si="1716"/>
        <v>0</v>
      </c>
      <c r="M439" s="410">
        <f t="shared" si="1717"/>
        <v>0</v>
      </c>
      <c r="N439" s="263"/>
      <c r="O439" s="263"/>
      <c r="P439" s="410">
        <f t="shared" si="1718"/>
        <v>0</v>
      </c>
      <c r="Q439" s="263"/>
      <c r="R439" s="263"/>
      <c r="S439" s="410">
        <f t="shared" si="1719"/>
        <v>0</v>
      </c>
      <c r="T439" s="263"/>
      <c r="U439" s="263"/>
      <c r="V439" s="410">
        <f t="shared" si="1720"/>
        <v>0</v>
      </c>
      <c r="W439" s="263"/>
      <c r="X439" s="263"/>
      <c r="Y439" s="410">
        <f t="shared" si="1721"/>
        <v>0</v>
      </c>
      <c r="Z439" s="263"/>
      <c r="AA439" s="263"/>
      <c r="AB439" s="262">
        <f t="shared" si="1722"/>
        <v>0</v>
      </c>
      <c r="AC439" s="410">
        <f t="shared" si="1723"/>
        <v>0</v>
      </c>
      <c r="AD439" s="263"/>
      <c r="AE439" s="263"/>
      <c r="AF439" s="262">
        <f t="shared" si="1724"/>
        <v>0</v>
      </c>
      <c r="AG439" s="410">
        <f t="shared" si="1725"/>
        <v>0</v>
      </c>
      <c r="AH439" s="263"/>
      <c r="AI439" s="263"/>
      <c r="AJ439" s="262">
        <f t="shared" si="1726"/>
        <v>0</v>
      </c>
      <c r="AK439" s="410">
        <f t="shared" si="1727"/>
        <v>0</v>
      </c>
      <c r="AL439" s="263"/>
      <c r="AM439" s="263"/>
      <c r="AN439" s="410">
        <f t="shared" si="1728"/>
        <v>0</v>
      </c>
      <c r="AO439" s="263"/>
      <c r="AP439" s="263"/>
      <c r="AQ439" s="410">
        <f t="shared" si="1729"/>
        <v>0</v>
      </c>
      <c r="AR439" s="263"/>
      <c r="AS439" s="263"/>
      <c r="AT439" s="262">
        <f t="shared" si="1730"/>
        <v>0</v>
      </c>
      <c r="AU439" s="410">
        <f t="shared" si="1731"/>
        <v>0</v>
      </c>
      <c r="AV439" s="263"/>
      <c r="AW439" s="263"/>
      <c r="AX439" s="410">
        <f t="shared" si="1714"/>
        <v>0</v>
      </c>
      <c r="AY439" s="263"/>
      <c r="AZ439" s="263"/>
      <c r="BA439" s="262">
        <f t="shared" si="1732"/>
        <v>0</v>
      </c>
      <c r="BB439" s="410">
        <f t="shared" si="1733"/>
        <v>0</v>
      </c>
      <c r="BC439" s="263"/>
      <c r="BD439" s="263"/>
    </row>
    <row r="440" spans="1:56" ht="16.5" outlineLevel="1">
      <c r="A440" s="177"/>
      <c r="B440" s="15" t="s">
        <v>626</v>
      </c>
      <c r="C440" s="16" t="s">
        <v>253</v>
      </c>
      <c r="D440" s="19"/>
      <c r="E440" s="189"/>
      <c r="F440" s="190"/>
      <c r="G440" s="189"/>
      <c r="H440" s="260">
        <f t="shared" si="1715"/>
        <v>19499000</v>
      </c>
      <c r="I440" s="408">
        <f t="shared" si="1734"/>
        <v>1611000</v>
      </c>
      <c r="J440" s="264">
        <f>SUM(J441:J450)</f>
        <v>1611000</v>
      </c>
      <c r="K440" s="411">
        <f>SUM(K441:K450)</f>
        <v>0</v>
      </c>
      <c r="L440" s="262">
        <f t="shared" si="1716"/>
        <v>7699000</v>
      </c>
      <c r="M440" s="410">
        <f t="shared" si="1717"/>
        <v>1829000</v>
      </c>
      <c r="N440" s="412">
        <f t="shared" ref="N440:O440" si="2169">SUM(N441:N450)</f>
        <v>1829000</v>
      </c>
      <c r="O440" s="412">
        <f t="shared" si="2169"/>
        <v>0</v>
      </c>
      <c r="P440" s="410">
        <f t="shared" si="1718"/>
        <v>1598000</v>
      </c>
      <c r="Q440" s="412">
        <f t="shared" ref="Q440" si="2170">SUM(Q441:Q450)</f>
        <v>1598000</v>
      </c>
      <c r="R440" s="412">
        <f t="shared" ref="R440" si="2171">SUM(R441:R450)</f>
        <v>0</v>
      </c>
      <c r="S440" s="410">
        <f t="shared" si="1719"/>
        <v>1908000</v>
      </c>
      <c r="T440" s="412">
        <f t="shared" ref="T440" si="2172">SUM(T441:T450)</f>
        <v>1908000</v>
      </c>
      <c r="U440" s="412">
        <f t="shared" ref="U440" si="2173">SUM(U441:U450)</f>
        <v>0</v>
      </c>
      <c r="V440" s="410">
        <f t="shared" si="1720"/>
        <v>1316000</v>
      </c>
      <c r="W440" s="412">
        <f t="shared" ref="W440" si="2174">SUM(W441:W450)</f>
        <v>1316000</v>
      </c>
      <c r="X440" s="412">
        <f t="shared" ref="X440" si="2175">SUM(X441:X450)</f>
        <v>0</v>
      </c>
      <c r="Y440" s="410">
        <f t="shared" si="1721"/>
        <v>1048000</v>
      </c>
      <c r="Z440" s="412">
        <f t="shared" ref="Z440" si="2176">SUM(Z441:Z450)</f>
        <v>1048000</v>
      </c>
      <c r="AA440" s="412">
        <f t="shared" ref="AA440" si="2177">SUM(AA441:AA450)</f>
        <v>0</v>
      </c>
      <c r="AB440" s="262">
        <f t="shared" si="1722"/>
        <v>139000</v>
      </c>
      <c r="AC440" s="410">
        <f t="shared" si="1723"/>
        <v>139000</v>
      </c>
      <c r="AD440" s="412">
        <f t="shared" ref="AD440:AE440" si="2178">SUM(AD441:AD450)</f>
        <v>139000</v>
      </c>
      <c r="AE440" s="412">
        <f t="shared" si="2178"/>
        <v>0</v>
      </c>
      <c r="AF440" s="262">
        <f t="shared" si="1724"/>
        <v>855000</v>
      </c>
      <c r="AG440" s="410">
        <f t="shared" si="1725"/>
        <v>855000</v>
      </c>
      <c r="AH440" s="412">
        <f t="shared" ref="AH440" si="2179">SUM(AH441:AH450)</f>
        <v>855000</v>
      </c>
      <c r="AI440" s="412">
        <f t="shared" ref="AI440" si="2180">SUM(AI441:AI450)</f>
        <v>0</v>
      </c>
      <c r="AJ440" s="262">
        <f t="shared" si="1726"/>
        <v>4857000</v>
      </c>
      <c r="AK440" s="410">
        <f t="shared" si="1727"/>
        <v>1789000</v>
      </c>
      <c r="AL440" s="412">
        <f t="shared" ref="AL440" si="2181">SUM(AL441:AL450)</f>
        <v>1789000</v>
      </c>
      <c r="AM440" s="412">
        <f t="shared" ref="AM440" si="2182">SUM(AM441:AM450)</f>
        <v>0</v>
      </c>
      <c r="AN440" s="410">
        <f t="shared" si="1728"/>
        <v>1336000</v>
      </c>
      <c r="AO440" s="412">
        <f t="shared" ref="AO440" si="2183">SUM(AO441:AO450)</f>
        <v>1336000</v>
      </c>
      <c r="AP440" s="412">
        <f t="shared" ref="AP440" si="2184">SUM(AP441:AP450)</f>
        <v>0</v>
      </c>
      <c r="AQ440" s="410">
        <f t="shared" si="1729"/>
        <v>1732000</v>
      </c>
      <c r="AR440" s="412">
        <f t="shared" ref="AR440" si="2185">SUM(AR441:AR450)</f>
        <v>1732000</v>
      </c>
      <c r="AS440" s="412">
        <f t="shared" ref="AS440" si="2186">SUM(AS441:AS450)</f>
        <v>0</v>
      </c>
      <c r="AT440" s="262">
        <f t="shared" si="1730"/>
        <v>2734000</v>
      </c>
      <c r="AU440" s="410">
        <f t="shared" si="1731"/>
        <v>800000</v>
      </c>
      <c r="AV440" s="412">
        <f t="shared" ref="AV440" si="2187">SUM(AV441:AV450)</f>
        <v>800000</v>
      </c>
      <c r="AW440" s="412">
        <f t="shared" ref="AW440" si="2188">SUM(AW441:AW450)</f>
        <v>0</v>
      </c>
      <c r="AX440" s="410">
        <f t="shared" si="1714"/>
        <v>1934000</v>
      </c>
      <c r="AY440" s="412">
        <f t="shared" ref="AY440" si="2189">SUM(AY441:AY450)</f>
        <v>1934000</v>
      </c>
      <c r="AZ440" s="412">
        <f t="shared" ref="AZ440" si="2190">SUM(AZ441:AZ450)</f>
        <v>0</v>
      </c>
      <c r="BA440" s="262">
        <f t="shared" si="1732"/>
        <v>1604000</v>
      </c>
      <c r="BB440" s="410">
        <f t="shared" si="1733"/>
        <v>1604000</v>
      </c>
      <c r="BC440" s="412">
        <f t="shared" ref="BC440" si="2191">SUM(BC441:BC450)</f>
        <v>1604000</v>
      </c>
      <c r="BD440" s="412">
        <f t="shared" ref="BD440" si="2192">SUM(BD441:BD450)</f>
        <v>0</v>
      </c>
    </row>
    <row r="441" spans="1:56" ht="16.5" outlineLevel="2">
      <c r="A441" s="183"/>
      <c r="B441" s="18"/>
      <c r="C441" s="184"/>
      <c r="D441" s="28" t="s">
        <v>138</v>
      </c>
      <c r="E441" s="83" t="s">
        <v>404</v>
      </c>
      <c r="F441" s="49"/>
      <c r="G441" s="185"/>
      <c r="H441" s="260">
        <f t="shared" si="1715"/>
        <v>0</v>
      </c>
      <c r="I441" s="408">
        <f t="shared" si="1734"/>
        <v>0</v>
      </c>
      <c r="J441" s="263"/>
      <c r="K441" s="413"/>
      <c r="L441" s="262">
        <f t="shared" si="1716"/>
        <v>0</v>
      </c>
      <c r="M441" s="410">
        <f t="shared" si="1717"/>
        <v>0</v>
      </c>
      <c r="N441" s="263"/>
      <c r="O441" s="263"/>
      <c r="P441" s="410">
        <f t="shared" si="1718"/>
        <v>0</v>
      </c>
      <c r="Q441" s="263"/>
      <c r="R441" s="263"/>
      <c r="S441" s="410">
        <f t="shared" si="1719"/>
        <v>0</v>
      </c>
      <c r="T441" s="263"/>
      <c r="U441" s="263"/>
      <c r="V441" s="410">
        <f t="shared" si="1720"/>
        <v>0</v>
      </c>
      <c r="W441" s="263"/>
      <c r="X441" s="263"/>
      <c r="Y441" s="410">
        <f t="shared" si="1721"/>
        <v>0</v>
      </c>
      <c r="Z441" s="263"/>
      <c r="AA441" s="263"/>
      <c r="AB441" s="262">
        <f t="shared" si="1722"/>
        <v>0</v>
      </c>
      <c r="AC441" s="410">
        <f t="shared" si="1723"/>
        <v>0</v>
      </c>
      <c r="AD441" s="263"/>
      <c r="AE441" s="263"/>
      <c r="AF441" s="262">
        <f t="shared" si="1724"/>
        <v>0</v>
      </c>
      <c r="AG441" s="410">
        <f t="shared" si="1725"/>
        <v>0</v>
      </c>
      <c r="AH441" s="263"/>
      <c r="AI441" s="263"/>
      <c r="AJ441" s="262">
        <f t="shared" si="1726"/>
        <v>0</v>
      </c>
      <c r="AK441" s="410">
        <f t="shared" si="1727"/>
        <v>0</v>
      </c>
      <c r="AL441" s="263"/>
      <c r="AM441" s="263"/>
      <c r="AN441" s="410">
        <f t="shared" si="1728"/>
        <v>0</v>
      </c>
      <c r="AO441" s="263"/>
      <c r="AP441" s="263"/>
      <c r="AQ441" s="410">
        <f t="shared" si="1729"/>
        <v>0</v>
      </c>
      <c r="AR441" s="263"/>
      <c r="AS441" s="263"/>
      <c r="AT441" s="262">
        <f t="shared" si="1730"/>
        <v>0</v>
      </c>
      <c r="AU441" s="410">
        <f t="shared" si="1731"/>
        <v>0</v>
      </c>
      <c r="AV441" s="263"/>
      <c r="AW441" s="263"/>
      <c r="AX441" s="410">
        <f t="shared" si="1714"/>
        <v>0</v>
      </c>
      <c r="AY441" s="263"/>
      <c r="AZ441" s="263"/>
      <c r="BA441" s="262">
        <f t="shared" si="1732"/>
        <v>0</v>
      </c>
      <c r="BB441" s="410">
        <f t="shared" si="1733"/>
        <v>0</v>
      </c>
      <c r="BC441" s="263"/>
      <c r="BD441" s="263"/>
    </row>
    <row r="442" spans="1:56" ht="16.5" outlineLevel="2">
      <c r="A442" s="183"/>
      <c r="D442" s="28" t="s">
        <v>617</v>
      </c>
      <c r="E442" s="83" t="s">
        <v>405</v>
      </c>
      <c r="F442" s="49"/>
      <c r="G442" s="185"/>
      <c r="H442" s="260">
        <f t="shared" si="1715"/>
        <v>0</v>
      </c>
      <c r="I442" s="408">
        <f t="shared" si="1734"/>
        <v>0</v>
      </c>
      <c r="J442" s="263"/>
      <c r="K442" s="413"/>
      <c r="L442" s="262">
        <f t="shared" si="1716"/>
        <v>0</v>
      </c>
      <c r="M442" s="410">
        <f t="shared" si="1717"/>
        <v>0</v>
      </c>
      <c r="N442" s="263"/>
      <c r="O442" s="263"/>
      <c r="P442" s="410">
        <f t="shared" si="1718"/>
        <v>0</v>
      </c>
      <c r="Q442" s="263"/>
      <c r="R442" s="263"/>
      <c r="S442" s="410">
        <f t="shared" si="1719"/>
        <v>0</v>
      </c>
      <c r="T442" s="263"/>
      <c r="U442" s="263"/>
      <c r="V442" s="410">
        <f t="shared" si="1720"/>
        <v>0</v>
      </c>
      <c r="W442" s="263"/>
      <c r="X442" s="263"/>
      <c r="Y442" s="410">
        <f t="shared" si="1721"/>
        <v>0</v>
      </c>
      <c r="Z442" s="263"/>
      <c r="AA442" s="263"/>
      <c r="AB442" s="262">
        <f t="shared" si="1722"/>
        <v>0</v>
      </c>
      <c r="AC442" s="410">
        <f t="shared" si="1723"/>
        <v>0</v>
      </c>
      <c r="AD442" s="263"/>
      <c r="AE442" s="263"/>
      <c r="AF442" s="262">
        <f t="shared" si="1724"/>
        <v>0</v>
      </c>
      <c r="AG442" s="410">
        <f t="shared" si="1725"/>
        <v>0</v>
      </c>
      <c r="AH442" s="263"/>
      <c r="AI442" s="263"/>
      <c r="AJ442" s="262">
        <f t="shared" si="1726"/>
        <v>0</v>
      </c>
      <c r="AK442" s="410">
        <f t="shared" si="1727"/>
        <v>0</v>
      </c>
      <c r="AL442" s="263"/>
      <c r="AM442" s="263"/>
      <c r="AN442" s="410">
        <f t="shared" si="1728"/>
        <v>0</v>
      </c>
      <c r="AO442" s="263"/>
      <c r="AP442" s="263"/>
      <c r="AQ442" s="410">
        <f t="shared" si="1729"/>
        <v>0</v>
      </c>
      <c r="AR442" s="263"/>
      <c r="AS442" s="263"/>
      <c r="AT442" s="262">
        <f t="shared" si="1730"/>
        <v>0</v>
      </c>
      <c r="AU442" s="410">
        <f t="shared" si="1731"/>
        <v>0</v>
      </c>
      <c r="AV442" s="263"/>
      <c r="AW442" s="263"/>
      <c r="AX442" s="410">
        <f t="shared" si="1714"/>
        <v>0</v>
      </c>
      <c r="AY442" s="263"/>
      <c r="AZ442" s="263"/>
      <c r="BA442" s="262">
        <f t="shared" si="1732"/>
        <v>0</v>
      </c>
      <c r="BB442" s="410">
        <f t="shared" si="1733"/>
        <v>0</v>
      </c>
      <c r="BC442" s="263"/>
      <c r="BD442" s="263"/>
    </row>
    <row r="443" spans="1:56" ht="16.5" outlineLevel="2">
      <c r="A443" s="183"/>
      <c r="B443" s="15"/>
      <c r="C443" s="193"/>
      <c r="D443" s="28" t="s">
        <v>618</v>
      </c>
      <c r="E443" s="83" t="s">
        <v>403</v>
      </c>
      <c r="F443" s="49"/>
      <c r="G443" s="185"/>
      <c r="H443" s="260">
        <f t="shared" si="1715"/>
        <v>257000</v>
      </c>
      <c r="I443" s="408">
        <f t="shared" si="1734"/>
        <v>257000</v>
      </c>
      <c r="J443" s="263">
        <v>257000</v>
      </c>
      <c r="K443" s="413"/>
      <c r="L443" s="262">
        <f t="shared" si="1716"/>
        <v>0</v>
      </c>
      <c r="M443" s="410">
        <f t="shared" si="1717"/>
        <v>0</v>
      </c>
      <c r="N443" s="263"/>
      <c r="O443" s="263"/>
      <c r="P443" s="410">
        <f t="shared" si="1718"/>
        <v>0</v>
      </c>
      <c r="Q443" s="263"/>
      <c r="R443" s="263"/>
      <c r="S443" s="410">
        <f t="shared" si="1719"/>
        <v>0</v>
      </c>
      <c r="T443" s="263"/>
      <c r="U443" s="263"/>
      <c r="V443" s="410">
        <f t="shared" si="1720"/>
        <v>0</v>
      </c>
      <c r="W443" s="263"/>
      <c r="X443" s="263"/>
      <c r="Y443" s="410">
        <f t="shared" si="1721"/>
        <v>0</v>
      </c>
      <c r="Z443" s="263"/>
      <c r="AA443" s="263"/>
      <c r="AB443" s="262">
        <f t="shared" si="1722"/>
        <v>0</v>
      </c>
      <c r="AC443" s="410">
        <f t="shared" si="1723"/>
        <v>0</v>
      </c>
      <c r="AD443" s="263"/>
      <c r="AE443" s="263"/>
      <c r="AF443" s="262">
        <f t="shared" si="1724"/>
        <v>0</v>
      </c>
      <c r="AG443" s="410">
        <f t="shared" si="1725"/>
        <v>0</v>
      </c>
      <c r="AH443" s="263"/>
      <c r="AI443" s="263"/>
      <c r="AJ443" s="262">
        <f t="shared" si="1726"/>
        <v>0</v>
      </c>
      <c r="AK443" s="410">
        <f t="shared" si="1727"/>
        <v>0</v>
      </c>
      <c r="AL443" s="263"/>
      <c r="AM443" s="263"/>
      <c r="AN443" s="410">
        <f t="shared" si="1728"/>
        <v>0</v>
      </c>
      <c r="AO443" s="263"/>
      <c r="AP443" s="263"/>
      <c r="AQ443" s="410">
        <f t="shared" si="1729"/>
        <v>0</v>
      </c>
      <c r="AR443" s="263"/>
      <c r="AS443" s="263"/>
      <c r="AT443" s="262">
        <f t="shared" si="1730"/>
        <v>0</v>
      </c>
      <c r="AU443" s="410">
        <f t="shared" si="1731"/>
        <v>0</v>
      </c>
      <c r="AV443" s="263"/>
      <c r="AW443" s="263"/>
      <c r="AX443" s="410">
        <f t="shared" si="1714"/>
        <v>0</v>
      </c>
      <c r="AY443" s="263"/>
      <c r="AZ443" s="263"/>
      <c r="BA443" s="262">
        <f t="shared" si="1732"/>
        <v>0</v>
      </c>
      <c r="BB443" s="410">
        <f t="shared" si="1733"/>
        <v>0</v>
      </c>
      <c r="BC443" s="263"/>
      <c r="BD443" s="263"/>
    </row>
    <row r="444" spans="1:56" ht="16.5" outlineLevel="2">
      <c r="A444" s="183"/>
      <c r="D444" s="28" t="s">
        <v>619</v>
      </c>
      <c r="E444" s="48" t="s">
        <v>420</v>
      </c>
      <c r="F444" s="49"/>
      <c r="G444" s="185"/>
      <c r="H444" s="260">
        <f t="shared" si="1715"/>
        <v>0</v>
      </c>
      <c r="I444" s="408">
        <f t="shared" si="1734"/>
        <v>0</v>
      </c>
      <c r="J444" s="263">
        <v>0</v>
      </c>
      <c r="K444" s="413"/>
      <c r="L444" s="262">
        <f t="shared" si="1716"/>
        <v>0</v>
      </c>
      <c r="M444" s="410">
        <f t="shared" si="1717"/>
        <v>0</v>
      </c>
      <c r="N444" s="263"/>
      <c r="O444" s="263"/>
      <c r="P444" s="410">
        <f t="shared" si="1718"/>
        <v>0</v>
      </c>
      <c r="Q444" s="263"/>
      <c r="R444" s="263"/>
      <c r="S444" s="410">
        <f t="shared" si="1719"/>
        <v>0</v>
      </c>
      <c r="T444" s="263"/>
      <c r="U444" s="263"/>
      <c r="V444" s="410">
        <f t="shared" si="1720"/>
        <v>0</v>
      </c>
      <c r="W444" s="263"/>
      <c r="X444" s="263"/>
      <c r="Y444" s="410">
        <f t="shared" si="1721"/>
        <v>0</v>
      </c>
      <c r="Z444" s="263"/>
      <c r="AA444" s="263"/>
      <c r="AB444" s="262">
        <f t="shared" si="1722"/>
        <v>0</v>
      </c>
      <c r="AC444" s="410">
        <f t="shared" si="1723"/>
        <v>0</v>
      </c>
      <c r="AD444" s="263"/>
      <c r="AE444" s="263"/>
      <c r="AF444" s="262">
        <f t="shared" si="1724"/>
        <v>0</v>
      </c>
      <c r="AG444" s="410">
        <f t="shared" si="1725"/>
        <v>0</v>
      </c>
      <c r="AH444" s="263"/>
      <c r="AI444" s="263"/>
      <c r="AJ444" s="262">
        <f t="shared" si="1726"/>
        <v>0</v>
      </c>
      <c r="AK444" s="410">
        <f t="shared" si="1727"/>
        <v>0</v>
      </c>
      <c r="AL444" s="263"/>
      <c r="AM444" s="263"/>
      <c r="AN444" s="410">
        <f t="shared" si="1728"/>
        <v>0</v>
      </c>
      <c r="AO444" s="263"/>
      <c r="AP444" s="263"/>
      <c r="AQ444" s="410">
        <f t="shared" si="1729"/>
        <v>0</v>
      </c>
      <c r="AR444" s="263"/>
      <c r="AS444" s="263"/>
      <c r="AT444" s="262">
        <f t="shared" si="1730"/>
        <v>0</v>
      </c>
      <c r="AU444" s="410">
        <f t="shared" si="1731"/>
        <v>0</v>
      </c>
      <c r="AV444" s="263"/>
      <c r="AW444" s="263"/>
      <c r="AX444" s="410">
        <f t="shared" si="1714"/>
        <v>0</v>
      </c>
      <c r="AY444" s="263"/>
      <c r="AZ444" s="263"/>
      <c r="BA444" s="262">
        <f t="shared" si="1732"/>
        <v>0</v>
      </c>
      <c r="BB444" s="410">
        <f t="shared" si="1733"/>
        <v>0</v>
      </c>
      <c r="BC444" s="263"/>
      <c r="BD444" s="263"/>
    </row>
    <row r="445" spans="1:56" ht="16.5" outlineLevel="2">
      <c r="A445" s="183"/>
      <c r="D445" s="28" t="s">
        <v>620</v>
      </c>
      <c r="E445" s="48" t="s">
        <v>422</v>
      </c>
      <c r="F445" s="49"/>
      <c r="G445" s="185"/>
      <c r="H445" s="260">
        <f t="shared" si="1715"/>
        <v>0</v>
      </c>
      <c r="I445" s="408">
        <f t="shared" si="1734"/>
        <v>0</v>
      </c>
      <c r="J445" s="263">
        <v>0</v>
      </c>
      <c r="K445" s="413"/>
      <c r="L445" s="262">
        <f t="shared" si="1716"/>
        <v>0</v>
      </c>
      <c r="M445" s="410">
        <f t="shared" si="1717"/>
        <v>0</v>
      </c>
      <c r="N445" s="263"/>
      <c r="O445" s="263"/>
      <c r="P445" s="410">
        <f t="shared" si="1718"/>
        <v>0</v>
      </c>
      <c r="Q445" s="263"/>
      <c r="R445" s="263"/>
      <c r="S445" s="410">
        <f t="shared" si="1719"/>
        <v>0</v>
      </c>
      <c r="T445" s="263"/>
      <c r="U445" s="263"/>
      <c r="V445" s="410">
        <f t="shared" si="1720"/>
        <v>0</v>
      </c>
      <c r="W445" s="263"/>
      <c r="X445" s="263"/>
      <c r="Y445" s="410">
        <f t="shared" si="1721"/>
        <v>0</v>
      </c>
      <c r="Z445" s="263"/>
      <c r="AA445" s="263"/>
      <c r="AB445" s="262">
        <f t="shared" si="1722"/>
        <v>0</v>
      </c>
      <c r="AC445" s="410">
        <f t="shared" si="1723"/>
        <v>0</v>
      </c>
      <c r="AD445" s="263"/>
      <c r="AE445" s="263"/>
      <c r="AF445" s="262">
        <f t="shared" si="1724"/>
        <v>0</v>
      </c>
      <c r="AG445" s="410">
        <f t="shared" si="1725"/>
        <v>0</v>
      </c>
      <c r="AH445" s="263"/>
      <c r="AI445" s="263"/>
      <c r="AJ445" s="262">
        <f t="shared" si="1726"/>
        <v>0</v>
      </c>
      <c r="AK445" s="410">
        <f t="shared" si="1727"/>
        <v>0</v>
      </c>
      <c r="AL445" s="263"/>
      <c r="AM445" s="263"/>
      <c r="AN445" s="410">
        <f t="shared" si="1728"/>
        <v>0</v>
      </c>
      <c r="AO445" s="263"/>
      <c r="AP445" s="263"/>
      <c r="AQ445" s="410">
        <f t="shared" si="1729"/>
        <v>0</v>
      </c>
      <c r="AR445" s="263"/>
      <c r="AS445" s="263"/>
      <c r="AT445" s="262">
        <f t="shared" si="1730"/>
        <v>0</v>
      </c>
      <c r="AU445" s="410">
        <f t="shared" si="1731"/>
        <v>0</v>
      </c>
      <c r="AV445" s="263"/>
      <c r="AW445" s="263"/>
      <c r="AX445" s="410">
        <f t="shared" si="1714"/>
        <v>0</v>
      </c>
      <c r="AY445" s="263"/>
      <c r="AZ445" s="263"/>
      <c r="BA445" s="262">
        <f t="shared" si="1732"/>
        <v>0</v>
      </c>
      <c r="BB445" s="410">
        <f t="shared" si="1733"/>
        <v>0</v>
      </c>
      <c r="BC445" s="263"/>
      <c r="BD445" s="263"/>
    </row>
    <row r="446" spans="1:56" ht="16.5" outlineLevel="2">
      <c r="A446" s="183"/>
      <c r="D446" s="28" t="s">
        <v>621</v>
      </c>
      <c r="E446" s="48" t="s">
        <v>423</v>
      </c>
      <c r="F446" s="49"/>
      <c r="G446" s="185"/>
      <c r="H446" s="260">
        <f t="shared" si="1715"/>
        <v>0</v>
      </c>
      <c r="I446" s="408">
        <f t="shared" si="1734"/>
        <v>0</v>
      </c>
      <c r="J446" s="263"/>
      <c r="K446" s="413"/>
      <c r="L446" s="262">
        <f t="shared" si="1716"/>
        <v>0</v>
      </c>
      <c r="M446" s="410">
        <f t="shared" si="1717"/>
        <v>0</v>
      </c>
      <c r="N446" s="263"/>
      <c r="O446" s="263"/>
      <c r="P446" s="410">
        <f t="shared" si="1718"/>
        <v>0</v>
      </c>
      <c r="Q446" s="263"/>
      <c r="R446" s="263"/>
      <c r="S446" s="410">
        <f t="shared" si="1719"/>
        <v>0</v>
      </c>
      <c r="T446" s="263"/>
      <c r="U446" s="263"/>
      <c r="V446" s="410">
        <f t="shared" si="1720"/>
        <v>0</v>
      </c>
      <c r="W446" s="263"/>
      <c r="X446" s="263"/>
      <c r="Y446" s="410">
        <f t="shared" si="1721"/>
        <v>0</v>
      </c>
      <c r="Z446" s="263"/>
      <c r="AA446" s="263"/>
      <c r="AB446" s="262">
        <f t="shared" si="1722"/>
        <v>0</v>
      </c>
      <c r="AC446" s="410">
        <f t="shared" si="1723"/>
        <v>0</v>
      </c>
      <c r="AD446" s="263"/>
      <c r="AE446" s="263"/>
      <c r="AF446" s="262">
        <f t="shared" si="1724"/>
        <v>0</v>
      </c>
      <c r="AG446" s="410">
        <f t="shared" si="1725"/>
        <v>0</v>
      </c>
      <c r="AH446" s="263"/>
      <c r="AI446" s="263"/>
      <c r="AJ446" s="262">
        <f t="shared" si="1726"/>
        <v>0</v>
      </c>
      <c r="AK446" s="410">
        <f t="shared" si="1727"/>
        <v>0</v>
      </c>
      <c r="AL446" s="263"/>
      <c r="AM446" s="263"/>
      <c r="AN446" s="410">
        <f t="shared" si="1728"/>
        <v>0</v>
      </c>
      <c r="AO446" s="263"/>
      <c r="AP446" s="263"/>
      <c r="AQ446" s="410">
        <f t="shared" si="1729"/>
        <v>0</v>
      </c>
      <c r="AR446" s="263"/>
      <c r="AS446" s="263"/>
      <c r="AT446" s="262">
        <f t="shared" si="1730"/>
        <v>0</v>
      </c>
      <c r="AU446" s="410">
        <f t="shared" si="1731"/>
        <v>0</v>
      </c>
      <c r="AV446" s="263"/>
      <c r="AW446" s="263"/>
      <c r="AX446" s="410">
        <f t="shared" si="1714"/>
        <v>0</v>
      </c>
      <c r="AY446" s="263"/>
      <c r="AZ446" s="263"/>
      <c r="BA446" s="262">
        <f t="shared" si="1732"/>
        <v>0</v>
      </c>
      <c r="BB446" s="410">
        <f t="shared" si="1733"/>
        <v>0</v>
      </c>
      <c r="BC446" s="263"/>
      <c r="BD446" s="263"/>
    </row>
    <row r="447" spans="1:56" ht="16.5" outlineLevel="2">
      <c r="A447" s="183"/>
      <c r="D447" s="28" t="s">
        <v>622</v>
      </c>
      <c r="E447" s="48" t="s">
        <v>424</v>
      </c>
      <c r="F447" s="49"/>
      <c r="G447" s="185"/>
      <c r="H447" s="260">
        <f t="shared" si="1715"/>
        <v>0</v>
      </c>
      <c r="I447" s="408">
        <f t="shared" si="1734"/>
        <v>0</v>
      </c>
      <c r="J447" s="263">
        <v>0</v>
      </c>
      <c r="K447" s="413"/>
      <c r="L447" s="262">
        <f t="shared" si="1716"/>
        <v>0</v>
      </c>
      <c r="M447" s="410">
        <f t="shared" si="1717"/>
        <v>0</v>
      </c>
      <c r="N447" s="263"/>
      <c r="O447" s="263"/>
      <c r="P447" s="410">
        <f t="shared" si="1718"/>
        <v>0</v>
      </c>
      <c r="Q447" s="263"/>
      <c r="R447" s="263"/>
      <c r="S447" s="410">
        <f t="shared" si="1719"/>
        <v>0</v>
      </c>
      <c r="T447" s="263"/>
      <c r="U447" s="263"/>
      <c r="V447" s="410">
        <f t="shared" si="1720"/>
        <v>0</v>
      </c>
      <c r="W447" s="263"/>
      <c r="X447" s="263"/>
      <c r="Y447" s="410">
        <f t="shared" si="1721"/>
        <v>0</v>
      </c>
      <c r="Z447" s="263"/>
      <c r="AA447" s="263"/>
      <c r="AB447" s="262">
        <f t="shared" si="1722"/>
        <v>0</v>
      </c>
      <c r="AC447" s="410">
        <f t="shared" si="1723"/>
        <v>0</v>
      </c>
      <c r="AD447" s="263"/>
      <c r="AE447" s="263"/>
      <c r="AF447" s="262">
        <f t="shared" si="1724"/>
        <v>0</v>
      </c>
      <c r="AG447" s="410">
        <f t="shared" si="1725"/>
        <v>0</v>
      </c>
      <c r="AH447" s="263"/>
      <c r="AI447" s="263"/>
      <c r="AJ447" s="262">
        <f t="shared" si="1726"/>
        <v>0</v>
      </c>
      <c r="AK447" s="410">
        <f t="shared" si="1727"/>
        <v>0</v>
      </c>
      <c r="AL447" s="263"/>
      <c r="AM447" s="263"/>
      <c r="AN447" s="410">
        <f t="shared" si="1728"/>
        <v>0</v>
      </c>
      <c r="AO447" s="263"/>
      <c r="AP447" s="263"/>
      <c r="AQ447" s="410">
        <f t="shared" si="1729"/>
        <v>0</v>
      </c>
      <c r="AR447" s="263"/>
      <c r="AS447" s="263"/>
      <c r="AT447" s="262">
        <f t="shared" si="1730"/>
        <v>0</v>
      </c>
      <c r="AU447" s="410">
        <f t="shared" si="1731"/>
        <v>0</v>
      </c>
      <c r="AV447" s="263"/>
      <c r="AW447" s="263"/>
      <c r="AX447" s="410">
        <f t="shared" si="1714"/>
        <v>0</v>
      </c>
      <c r="AY447" s="263"/>
      <c r="AZ447" s="263"/>
      <c r="BA447" s="262">
        <f t="shared" si="1732"/>
        <v>0</v>
      </c>
      <c r="BB447" s="410">
        <f t="shared" si="1733"/>
        <v>0</v>
      </c>
      <c r="BC447" s="263"/>
      <c r="BD447" s="263"/>
    </row>
    <row r="448" spans="1:56" ht="16.5" outlineLevel="2">
      <c r="A448" s="183"/>
      <c r="D448" s="28" t="s">
        <v>623</v>
      </c>
      <c r="E448" s="48" t="s">
        <v>425</v>
      </c>
      <c r="F448" s="49"/>
      <c r="G448" s="185"/>
      <c r="H448" s="260">
        <f t="shared" si="1715"/>
        <v>0</v>
      </c>
      <c r="I448" s="408">
        <f t="shared" si="1734"/>
        <v>0</v>
      </c>
      <c r="J448" s="263"/>
      <c r="K448" s="413"/>
      <c r="L448" s="262">
        <f t="shared" si="1716"/>
        <v>0</v>
      </c>
      <c r="M448" s="410">
        <f t="shared" si="1717"/>
        <v>0</v>
      </c>
      <c r="N448" s="263"/>
      <c r="O448" s="263"/>
      <c r="P448" s="410">
        <f t="shared" si="1718"/>
        <v>0</v>
      </c>
      <c r="Q448" s="263"/>
      <c r="R448" s="263"/>
      <c r="S448" s="410">
        <f t="shared" si="1719"/>
        <v>0</v>
      </c>
      <c r="T448" s="263"/>
      <c r="U448" s="263"/>
      <c r="V448" s="410">
        <f t="shared" si="1720"/>
        <v>0</v>
      </c>
      <c r="W448" s="263"/>
      <c r="X448" s="263"/>
      <c r="Y448" s="410">
        <f t="shared" si="1721"/>
        <v>0</v>
      </c>
      <c r="Z448" s="263"/>
      <c r="AA448" s="263"/>
      <c r="AB448" s="262">
        <f t="shared" si="1722"/>
        <v>0</v>
      </c>
      <c r="AC448" s="410">
        <f t="shared" si="1723"/>
        <v>0</v>
      </c>
      <c r="AD448" s="263"/>
      <c r="AE448" s="263"/>
      <c r="AF448" s="262">
        <f t="shared" si="1724"/>
        <v>0</v>
      </c>
      <c r="AG448" s="410">
        <f t="shared" si="1725"/>
        <v>0</v>
      </c>
      <c r="AH448" s="263"/>
      <c r="AI448" s="263"/>
      <c r="AJ448" s="262">
        <f t="shared" si="1726"/>
        <v>0</v>
      </c>
      <c r="AK448" s="410">
        <f t="shared" si="1727"/>
        <v>0</v>
      </c>
      <c r="AL448" s="263"/>
      <c r="AM448" s="263"/>
      <c r="AN448" s="410">
        <f t="shared" si="1728"/>
        <v>0</v>
      </c>
      <c r="AO448" s="263"/>
      <c r="AP448" s="263"/>
      <c r="AQ448" s="410">
        <f t="shared" si="1729"/>
        <v>0</v>
      </c>
      <c r="AR448" s="263"/>
      <c r="AS448" s="263"/>
      <c r="AT448" s="262">
        <f t="shared" si="1730"/>
        <v>0</v>
      </c>
      <c r="AU448" s="410">
        <f t="shared" si="1731"/>
        <v>0</v>
      </c>
      <c r="AV448" s="263"/>
      <c r="AW448" s="263"/>
      <c r="AX448" s="410">
        <f t="shared" si="1714"/>
        <v>0</v>
      </c>
      <c r="AY448" s="263"/>
      <c r="AZ448" s="263"/>
      <c r="BA448" s="262">
        <f t="shared" si="1732"/>
        <v>0</v>
      </c>
      <c r="BB448" s="410">
        <f t="shared" si="1733"/>
        <v>0</v>
      </c>
      <c r="BC448" s="263"/>
      <c r="BD448" s="263"/>
    </row>
    <row r="449" spans="1:56" ht="16.5" outlineLevel="2">
      <c r="A449" s="183"/>
      <c r="D449" s="28" t="s">
        <v>624</v>
      </c>
      <c r="E449" s="48" t="s">
        <v>421</v>
      </c>
      <c r="F449" s="49"/>
      <c r="G449" s="185"/>
      <c r="H449" s="260">
        <f t="shared" si="1715"/>
        <v>0</v>
      </c>
      <c r="I449" s="408">
        <f t="shared" si="1734"/>
        <v>0</v>
      </c>
      <c r="J449" s="263">
        <v>0</v>
      </c>
      <c r="K449" s="413"/>
      <c r="L449" s="262">
        <f t="shared" si="1716"/>
        <v>0</v>
      </c>
      <c r="M449" s="410">
        <f t="shared" si="1717"/>
        <v>0</v>
      </c>
      <c r="N449" s="263"/>
      <c r="O449" s="263"/>
      <c r="P449" s="410">
        <f t="shared" si="1718"/>
        <v>0</v>
      </c>
      <c r="Q449" s="263"/>
      <c r="R449" s="263"/>
      <c r="S449" s="410">
        <f t="shared" si="1719"/>
        <v>0</v>
      </c>
      <c r="T449" s="263"/>
      <c r="U449" s="263"/>
      <c r="V449" s="410">
        <f t="shared" si="1720"/>
        <v>0</v>
      </c>
      <c r="W449" s="263"/>
      <c r="X449" s="263"/>
      <c r="Y449" s="410">
        <f t="shared" si="1721"/>
        <v>0</v>
      </c>
      <c r="Z449" s="263"/>
      <c r="AA449" s="263"/>
      <c r="AB449" s="262">
        <f t="shared" si="1722"/>
        <v>0</v>
      </c>
      <c r="AC449" s="410">
        <f t="shared" si="1723"/>
        <v>0</v>
      </c>
      <c r="AD449" s="263"/>
      <c r="AE449" s="263"/>
      <c r="AF449" s="262">
        <f t="shared" si="1724"/>
        <v>0</v>
      </c>
      <c r="AG449" s="410">
        <f t="shared" si="1725"/>
        <v>0</v>
      </c>
      <c r="AH449" s="263"/>
      <c r="AI449" s="263"/>
      <c r="AJ449" s="262">
        <f t="shared" si="1726"/>
        <v>0</v>
      </c>
      <c r="AK449" s="410">
        <f t="shared" si="1727"/>
        <v>0</v>
      </c>
      <c r="AL449" s="263"/>
      <c r="AM449" s="263"/>
      <c r="AN449" s="410">
        <f t="shared" si="1728"/>
        <v>0</v>
      </c>
      <c r="AO449" s="263"/>
      <c r="AP449" s="263"/>
      <c r="AQ449" s="410">
        <f t="shared" si="1729"/>
        <v>0</v>
      </c>
      <c r="AR449" s="263"/>
      <c r="AS449" s="263"/>
      <c r="AT449" s="262">
        <f t="shared" si="1730"/>
        <v>0</v>
      </c>
      <c r="AU449" s="410">
        <f t="shared" si="1731"/>
        <v>0</v>
      </c>
      <c r="AV449" s="263"/>
      <c r="AW449" s="263"/>
      <c r="AX449" s="410">
        <f t="shared" si="1714"/>
        <v>0</v>
      </c>
      <c r="AY449" s="263"/>
      <c r="AZ449" s="263"/>
      <c r="BA449" s="262">
        <f t="shared" si="1732"/>
        <v>0</v>
      </c>
      <c r="BB449" s="410">
        <f t="shared" si="1733"/>
        <v>0</v>
      </c>
      <c r="BC449" s="263"/>
      <c r="BD449" s="263"/>
    </row>
    <row r="450" spans="1:56" ht="16.5" outlineLevel="2">
      <c r="A450" s="183"/>
      <c r="B450" s="18"/>
      <c r="C450" s="184"/>
      <c r="D450" s="28" t="s">
        <v>625</v>
      </c>
      <c r="E450" s="48" t="s">
        <v>254</v>
      </c>
      <c r="F450" s="48"/>
      <c r="G450" s="185"/>
      <c r="H450" s="260">
        <f t="shared" si="1715"/>
        <v>19242000</v>
      </c>
      <c r="I450" s="408">
        <f t="shared" si="1734"/>
        <v>1354000</v>
      </c>
      <c r="J450" s="263">
        <v>1354000</v>
      </c>
      <c r="K450" s="413"/>
      <c r="L450" s="262">
        <f t="shared" si="1716"/>
        <v>7699000</v>
      </c>
      <c r="M450" s="410">
        <f t="shared" si="1717"/>
        <v>1829000</v>
      </c>
      <c r="N450" s="263">
        <v>1829000</v>
      </c>
      <c r="O450" s="263"/>
      <c r="P450" s="410">
        <f t="shared" si="1718"/>
        <v>1598000</v>
      </c>
      <c r="Q450" s="263">
        <v>1598000</v>
      </c>
      <c r="R450" s="263"/>
      <c r="S450" s="410">
        <f t="shared" si="1719"/>
        <v>1908000</v>
      </c>
      <c r="T450" s="263">
        <v>1908000</v>
      </c>
      <c r="U450" s="263"/>
      <c r="V450" s="410">
        <f t="shared" si="1720"/>
        <v>1316000</v>
      </c>
      <c r="W450" s="263">
        <v>1316000</v>
      </c>
      <c r="X450" s="263"/>
      <c r="Y450" s="410">
        <f t="shared" si="1721"/>
        <v>1048000</v>
      </c>
      <c r="Z450" s="263">
        <v>1048000</v>
      </c>
      <c r="AA450" s="263"/>
      <c r="AB450" s="262">
        <f t="shared" si="1722"/>
        <v>139000</v>
      </c>
      <c r="AC450" s="410">
        <f t="shared" si="1723"/>
        <v>139000</v>
      </c>
      <c r="AD450" s="263">
        <v>139000</v>
      </c>
      <c r="AE450" s="263"/>
      <c r="AF450" s="262">
        <f t="shared" si="1724"/>
        <v>855000</v>
      </c>
      <c r="AG450" s="410">
        <f t="shared" si="1725"/>
        <v>855000</v>
      </c>
      <c r="AH450" s="263">
        <v>855000</v>
      </c>
      <c r="AI450" s="263"/>
      <c r="AJ450" s="262">
        <f t="shared" si="1726"/>
        <v>4857000</v>
      </c>
      <c r="AK450" s="410">
        <f t="shared" si="1727"/>
        <v>1789000</v>
      </c>
      <c r="AL450" s="263">
        <v>1789000</v>
      </c>
      <c r="AM450" s="263"/>
      <c r="AN450" s="410">
        <f t="shared" si="1728"/>
        <v>1336000</v>
      </c>
      <c r="AO450" s="263">
        <v>1336000</v>
      </c>
      <c r="AP450" s="263"/>
      <c r="AQ450" s="410">
        <f t="shared" si="1729"/>
        <v>1732000</v>
      </c>
      <c r="AR450" s="263">
        <v>1732000</v>
      </c>
      <c r="AS450" s="263"/>
      <c r="AT450" s="262">
        <f t="shared" si="1730"/>
        <v>2734000</v>
      </c>
      <c r="AU450" s="410">
        <f t="shared" si="1731"/>
        <v>800000</v>
      </c>
      <c r="AV450" s="263">
        <v>800000</v>
      </c>
      <c r="AW450" s="263"/>
      <c r="AX450" s="410">
        <f t="shared" si="1714"/>
        <v>1934000</v>
      </c>
      <c r="AY450" s="263">
        <v>1934000</v>
      </c>
      <c r="AZ450" s="263"/>
      <c r="BA450" s="262">
        <f t="shared" si="1732"/>
        <v>1604000</v>
      </c>
      <c r="BB450" s="410">
        <f t="shared" si="1733"/>
        <v>1604000</v>
      </c>
      <c r="BC450" s="263">
        <v>1604000</v>
      </c>
      <c r="BD450" s="263"/>
    </row>
    <row r="451" spans="1:56" ht="16.5" outlineLevel="1" collapsed="1">
      <c r="A451" s="177"/>
      <c r="B451" s="15" t="s">
        <v>738</v>
      </c>
      <c r="C451" s="16" t="s">
        <v>255</v>
      </c>
      <c r="D451" s="19"/>
      <c r="E451" s="185"/>
      <c r="F451" s="190"/>
      <c r="G451" s="189"/>
      <c r="H451" s="260">
        <f t="shared" si="1715"/>
        <v>0</v>
      </c>
      <c r="I451" s="408">
        <f t="shared" si="1734"/>
        <v>0</v>
      </c>
      <c r="J451" s="264">
        <f>SUM(J452)</f>
        <v>0</v>
      </c>
      <c r="K451" s="411">
        <f>SUM(K452)</f>
        <v>0</v>
      </c>
      <c r="L451" s="262">
        <f t="shared" si="1716"/>
        <v>0</v>
      </c>
      <c r="M451" s="410">
        <f t="shared" si="1717"/>
        <v>0</v>
      </c>
      <c r="N451" s="412">
        <f t="shared" ref="N451:O451" si="2193">SUM(N452)</f>
        <v>0</v>
      </c>
      <c r="O451" s="412">
        <f t="shared" si="2193"/>
        <v>0</v>
      </c>
      <c r="P451" s="410">
        <f t="shared" si="1718"/>
        <v>0</v>
      </c>
      <c r="Q451" s="412">
        <f t="shared" ref="Q451" si="2194">SUM(Q452)</f>
        <v>0</v>
      </c>
      <c r="R451" s="412">
        <f t="shared" ref="R451" si="2195">SUM(R452)</f>
        <v>0</v>
      </c>
      <c r="S451" s="410">
        <f t="shared" si="1719"/>
        <v>0</v>
      </c>
      <c r="T451" s="412">
        <f t="shared" ref="T451" si="2196">SUM(T452)</f>
        <v>0</v>
      </c>
      <c r="U451" s="412">
        <f t="shared" ref="U451" si="2197">SUM(U452)</f>
        <v>0</v>
      </c>
      <c r="V451" s="410">
        <f t="shared" si="1720"/>
        <v>0</v>
      </c>
      <c r="W451" s="412">
        <f t="shared" ref="W451" si="2198">SUM(W452)</f>
        <v>0</v>
      </c>
      <c r="X451" s="412">
        <f t="shared" ref="X451" si="2199">SUM(X452)</f>
        <v>0</v>
      </c>
      <c r="Y451" s="410">
        <f t="shared" si="1721"/>
        <v>0</v>
      </c>
      <c r="Z451" s="412">
        <f t="shared" ref="Z451" si="2200">SUM(Z452)</f>
        <v>0</v>
      </c>
      <c r="AA451" s="412">
        <f t="shared" ref="AA451" si="2201">SUM(AA452)</f>
        <v>0</v>
      </c>
      <c r="AB451" s="262">
        <f t="shared" si="1722"/>
        <v>0</v>
      </c>
      <c r="AC451" s="410">
        <f t="shared" si="1723"/>
        <v>0</v>
      </c>
      <c r="AD451" s="412">
        <f t="shared" ref="AD451:AE451" si="2202">SUM(AD452)</f>
        <v>0</v>
      </c>
      <c r="AE451" s="412">
        <f t="shared" si="2202"/>
        <v>0</v>
      </c>
      <c r="AF451" s="262">
        <f t="shared" si="1724"/>
        <v>0</v>
      </c>
      <c r="AG451" s="410">
        <f t="shared" si="1725"/>
        <v>0</v>
      </c>
      <c r="AH451" s="412">
        <f t="shared" ref="AH451" si="2203">SUM(AH452)</f>
        <v>0</v>
      </c>
      <c r="AI451" s="412">
        <f t="shared" ref="AI451" si="2204">SUM(AI452)</f>
        <v>0</v>
      </c>
      <c r="AJ451" s="262">
        <f t="shared" si="1726"/>
        <v>0</v>
      </c>
      <c r="AK451" s="410">
        <f t="shared" si="1727"/>
        <v>0</v>
      </c>
      <c r="AL451" s="412">
        <f t="shared" ref="AL451" si="2205">SUM(AL452)</f>
        <v>0</v>
      </c>
      <c r="AM451" s="412">
        <f t="shared" ref="AM451" si="2206">SUM(AM452)</f>
        <v>0</v>
      </c>
      <c r="AN451" s="410">
        <f t="shared" si="1728"/>
        <v>0</v>
      </c>
      <c r="AO451" s="412">
        <f t="shared" ref="AO451" si="2207">SUM(AO452)</f>
        <v>0</v>
      </c>
      <c r="AP451" s="412">
        <f t="shared" ref="AP451" si="2208">SUM(AP452)</f>
        <v>0</v>
      </c>
      <c r="AQ451" s="410">
        <f t="shared" si="1729"/>
        <v>0</v>
      </c>
      <c r="AR451" s="412">
        <f t="shared" ref="AR451" si="2209">SUM(AR452)</f>
        <v>0</v>
      </c>
      <c r="AS451" s="412">
        <f t="shared" ref="AS451" si="2210">SUM(AS452)</f>
        <v>0</v>
      </c>
      <c r="AT451" s="262">
        <f t="shared" si="1730"/>
        <v>0</v>
      </c>
      <c r="AU451" s="410">
        <f t="shared" si="1731"/>
        <v>0</v>
      </c>
      <c r="AV451" s="412">
        <f t="shared" ref="AV451" si="2211">SUM(AV452)</f>
        <v>0</v>
      </c>
      <c r="AW451" s="412">
        <f t="shared" ref="AW451" si="2212">SUM(AW452)</f>
        <v>0</v>
      </c>
      <c r="AX451" s="410">
        <f t="shared" si="1714"/>
        <v>0</v>
      </c>
      <c r="AY451" s="412">
        <f t="shared" ref="AY451" si="2213">SUM(AY452)</f>
        <v>0</v>
      </c>
      <c r="AZ451" s="412">
        <f t="shared" ref="AZ451" si="2214">SUM(AZ452)</f>
        <v>0</v>
      </c>
      <c r="BA451" s="262">
        <f t="shared" si="1732"/>
        <v>0</v>
      </c>
      <c r="BB451" s="410">
        <f t="shared" si="1733"/>
        <v>0</v>
      </c>
      <c r="BC451" s="412">
        <f t="shared" ref="BC451" si="2215">SUM(BC452)</f>
        <v>0</v>
      </c>
      <c r="BD451" s="412">
        <f t="shared" ref="BD451" si="2216">SUM(BD452)</f>
        <v>0</v>
      </c>
    </row>
    <row r="452" spans="1:56" ht="16.5" hidden="1" outlineLevel="2">
      <c r="A452" s="183"/>
      <c r="B452" s="18"/>
      <c r="C452" s="184"/>
      <c r="D452" s="28" t="s">
        <v>235</v>
      </c>
      <c r="E452" s="83" t="s">
        <v>255</v>
      </c>
      <c r="F452" s="49"/>
      <c r="G452" s="185"/>
      <c r="H452" s="260">
        <f t="shared" si="1715"/>
        <v>0</v>
      </c>
      <c r="I452" s="408">
        <f t="shared" si="1734"/>
        <v>0</v>
      </c>
      <c r="J452" s="263"/>
      <c r="K452" s="413"/>
      <c r="L452" s="262">
        <f t="shared" si="1716"/>
        <v>0</v>
      </c>
      <c r="M452" s="410">
        <f t="shared" si="1717"/>
        <v>0</v>
      </c>
      <c r="N452" s="263"/>
      <c r="O452" s="263"/>
      <c r="P452" s="410">
        <f t="shared" si="1718"/>
        <v>0</v>
      </c>
      <c r="Q452" s="263"/>
      <c r="R452" s="263"/>
      <c r="S452" s="410">
        <f t="shared" si="1719"/>
        <v>0</v>
      </c>
      <c r="T452" s="263"/>
      <c r="U452" s="263"/>
      <c r="V452" s="410">
        <f t="shared" si="1720"/>
        <v>0</v>
      </c>
      <c r="W452" s="263"/>
      <c r="X452" s="263"/>
      <c r="Y452" s="410">
        <f t="shared" si="1721"/>
        <v>0</v>
      </c>
      <c r="Z452" s="263"/>
      <c r="AA452" s="263"/>
      <c r="AB452" s="262">
        <f t="shared" si="1722"/>
        <v>0</v>
      </c>
      <c r="AC452" s="410">
        <f t="shared" si="1723"/>
        <v>0</v>
      </c>
      <c r="AD452" s="263"/>
      <c r="AE452" s="263"/>
      <c r="AF452" s="262">
        <f t="shared" si="1724"/>
        <v>0</v>
      </c>
      <c r="AG452" s="410">
        <f t="shared" si="1725"/>
        <v>0</v>
      </c>
      <c r="AH452" s="263"/>
      <c r="AI452" s="263"/>
      <c r="AJ452" s="262">
        <f t="shared" si="1726"/>
        <v>0</v>
      </c>
      <c r="AK452" s="410">
        <f t="shared" si="1727"/>
        <v>0</v>
      </c>
      <c r="AL452" s="263"/>
      <c r="AM452" s="263"/>
      <c r="AN452" s="410">
        <f t="shared" si="1728"/>
        <v>0</v>
      </c>
      <c r="AO452" s="263"/>
      <c r="AP452" s="263"/>
      <c r="AQ452" s="410">
        <f t="shared" si="1729"/>
        <v>0</v>
      </c>
      <c r="AR452" s="263"/>
      <c r="AS452" s="263"/>
      <c r="AT452" s="262">
        <f t="shared" si="1730"/>
        <v>0</v>
      </c>
      <c r="AU452" s="410">
        <f t="shared" si="1731"/>
        <v>0</v>
      </c>
      <c r="AV452" s="263"/>
      <c r="AW452" s="263"/>
      <c r="AX452" s="410">
        <f t="shared" si="1714"/>
        <v>0</v>
      </c>
      <c r="AY452" s="263"/>
      <c r="AZ452" s="263"/>
      <c r="BA452" s="262">
        <f t="shared" si="1732"/>
        <v>0</v>
      </c>
      <c r="BB452" s="410">
        <f t="shared" si="1733"/>
        <v>0</v>
      </c>
      <c r="BC452" s="263"/>
      <c r="BD452" s="263"/>
    </row>
    <row r="453" spans="1:56" ht="16.5" outlineLevel="1" collapsed="1">
      <c r="A453" s="177"/>
      <c r="B453" s="15" t="s">
        <v>739</v>
      </c>
      <c r="C453" s="16" t="s">
        <v>256</v>
      </c>
      <c r="D453" s="19"/>
      <c r="E453" s="185"/>
      <c r="F453" s="28"/>
      <c r="G453" s="189"/>
      <c r="H453" s="260">
        <f t="shared" si="1715"/>
        <v>0</v>
      </c>
      <c r="I453" s="408">
        <f t="shared" si="1734"/>
        <v>0</v>
      </c>
      <c r="J453" s="264">
        <f>SUM(J454)</f>
        <v>0</v>
      </c>
      <c r="K453" s="411">
        <f>SUM(K454)</f>
        <v>0</v>
      </c>
      <c r="L453" s="262">
        <f t="shared" si="1716"/>
        <v>0</v>
      </c>
      <c r="M453" s="410">
        <f t="shared" si="1717"/>
        <v>0</v>
      </c>
      <c r="N453" s="412">
        <f t="shared" ref="N453:O453" si="2217">SUM(N454)</f>
        <v>0</v>
      </c>
      <c r="O453" s="412">
        <f t="shared" si="2217"/>
        <v>0</v>
      </c>
      <c r="P453" s="410">
        <f t="shared" si="1718"/>
        <v>0</v>
      </c>
      <c r="Q453" s="412">
        <f t="shared" ref="Q453" si="2218">SUM(Q454)</f>
        <v>0</v>
      </c>
      <c r="R453" s="412">
        <f t="shared" ref="R453" si="2219">SUM(R454)</f>
        <v>0</v>
      </c>
      <c r="S453" s="410">
        <f t="shared" si="1719"/>
        <v>0</v>
      </c>
      <c r="T453" s="412">
        <f t="shared" ref="T453" si="2220">SUM(T454)</f>
        <v>0</v>
      </c>
      <c r="U453" s="412">
        <f t="shared" ref="U453" si="2221">SUM(U454)</f>
        <v>0</v>
      </c>
      <c r="V453" s="410">
        <f t="shared" si="1720"/>
        <v>0</v>
      </c>
      <c r="W453" s="412">
        <f t="shared" ref="W453" si="2222">SUM(W454)</f>
        <v>0</v>
      </c>
      <c r="X453" s="412">
        <f t="shared" ref="X453" si="2223">SUM(X454)</f>
        <v>0</v>
      </c>
      <c r="Y453" s="410">
        <f t="shared" si="1721"/>
        <v>0</v>
      </c>
      <c r="Z453" s="412">
        <f t="shared" ref="Z453" si="2224">SUM(Z454)</f>
        <v>0</v>
      </c>
      <c r="AA453" s="412">
        <f t="shared" ref="AA453" si="2225">SUM(AA454)</f>
        <v>0</v>
      </c>
      <c r="AB453" s="262">
        <f t="shared" si="1722"/>
        <v>0</v>
      </c>
      <c r="AC453" s="410">
        <f t="shared" si="1723"/>
        <v>0</v>
      </c>
      <c r="AD453" s="412">
        <f t="shared" ref="AD453:AE453" si="2226">SUM(AD454)</f>
        <v>0</v>
      </c>
      <c r="AE453" s="412">
        <f t="shared" si="2226"/>
        <v>0</v>
      </c>
      <c r="AF453" s="262">
        <f t="shared" si="1724"/>
        <v>0</v>
      </c>
      <c r="AG453" s="410">
        <f t="shared" si="1725"/>
        <v>0</v>
      </c>
      <c r="AH453" s="412">
        <f t="shared" ref="AH453" si="2227">SUM(AH454)</f>
        <v>0</v>
      </c>
      <c r="AI453" s="412">
        <f t="shared" ref="AI453" si="2228">SUM(AI454)</f>
        <v>0</v>
      </c>
      <c r="AJ453" s="262">
        <f t="shared" si="1726"/>
        <v>0</v>
      </c>
      <c r="AK453" s="410">
        <f t="shared" si="1727"/>
        <v>0</v>
      </c>
      <c r="AL453" s="412">
        <f t="shared" ref="AL453" si="2229">SUM(AL454)</f>
        <v>0</v>
      </c>
      <c r="AM453" s="412">
        <f t="shared" ref="AM453" si="2230">SUM(AM454)</f>
        <v>0</v>
      </c>
      <c r="AN453" s="410">
        <f t="shared" si="1728"/>
        <v>0</v>
      </c>
      <c r="AO453" s="412">
        <f t="shared" ref="AO453" si="2231">SUM(AO454)</f>
        <v>0</v>
      </c>
      <c r="AP453" s="412">
        <f t="shared" ref="AP453" si="2232">SUM(AP454)</f>
        <v>0</v>
      </c>
      <c r="AQ453" s="410">
        <f t="shared" si="1729"/>
        <v>0</v>
      </c>
      <c r="AR453" s="412">
        <f t="shared" ref="AR453" si="2233">SUM(AR454)</f>
        <v>0</v>
      </c>
      <c r="AS453" s="412">
        <f t="shared" ref="AS453" si="2234">SUM(AS454)</f>
        <v>0</v>
      </c>
      <c r="AT453" s="262">
        <f t="shared" si="1730"/>
        <v>0</v>
      </c>
      <c r="AU453" s="410">
        <f t="shared" si="1731"/>
        <v>0</v>
      </c>
      <c r="AV453" s="412">
        <f t="shared" ref="AV453" si="2235">SUM(AV454)</f>
        <v>0</v>
      </c>
      <c r="AW453" s="412">
        <f t="shared" ref="AW453" si="2236">SUM(AW454)</f>
        <v>0</v>
      </c>
      <c r="AX453" s="410">
        <f t="shared" si="1714"/>
        <v>0</v>
      </c>
      <c r="AY453" s="412">
        <f t="shared" ref="AY453" si="2237">SUM(AY454)</f>
        <v>0</v>
      </c>
      <c r="AZ453" s="412">
        <f t="shared" ref="AZ453" si="2238">SUM(AZ454)</f>
        <v>0</v>
      </c>
      <c r="BA453" s="262">
        <f t="shared" si="1732"/>
        <v>0</v>
      </c>
      <c r="BB453" s="410">
        <f t="shared" si="1733"/>
        <v>0</v>
      </c>
      <c r="BC453" s="412">
        <f t="shared" ref="BC453" si="2239">SUM(BC454)</f>
        <v>0</v>
      </c>
      <c r="BD453" s="412">
        <f t="shared" ref="BD453" si="2240">SUM(BD454)</f>
        <v>0</v>
      </c>
    </row>
    <row r="454" spans="1:56" ht="16.5" hidden="1" outlineLevel="2">
      <c r="A454" s="183"/>
      <c r="B454" s="18"/>
      <c r="C454" s="184"/>
      <c r="D454" s="28" t="s">
        <v>740</v>
      </c>
      <c r="E454" s="83" t="s">
        <v>256</v>
      </c>
      <c r="F454" s="49"/>
      <c r="G454" s="185"/>
      <c r="H454" s="260">
        <f t="shared" si="1715"/>
        <v>0</v>
      </c>
      <c r="I454" s="408">
        <f t="shared" si="1734"/>
        <v>0</v>
      </c>
      <c r="J454" s="263"/>
      <c r="K454" s="413"/>
      <c r="L454" s="262">
        <f t="shared" si="1716"/>
        <v>0</v>
      </c>
      <c r="M454" s="410">
        <f t="shared" si="1717"/>
        <v>0</v>
      </c>
      <c r="N454" s="263"/>
      <c r="O454" s="263"/>
      <c r="P454" s="410">
        <f t="shared" si="1718"/>
        <v>0</v>
      </c>
      <c r="Q454" s="263"/>
      <c r="R454" s="263"/>
      <c r="S454" s="410">
        <f t="shared" si="1719"/>
        <v>0</v>
      </c>
      <c r="T454" s="263"/>
      <c r="U454" s="263"/>
      <c r="V454" s="410">
        <f t="shared" si="1720"/>
        <v>0</v>
      </c>
      <c r="W454" s="263"/>
      <c r="X454" s="263"/>
      <c r="Y454" s="410">
        <f t="shared" si="1721"/>
        <v>0</v>
      </c>
      <c r="Z454" s="263"/>
      <c r="AA454" s="263"/>
      <c r="AB454" s="262">
        <f t="shared" si="1722"/>
        <v>0</v>
      </c>
      <c r="AC454" s="410">
        <f t="shared" si="1723"/>
        <v>0</v>
      </c>
      <c r="AD454" s="263"/>
      <c r="AE454" s="263"/>
      <c r="AF454" s="262">
        <f t="shared" si="1724"/>
        <v>0</v>
      </c>
      <c r="AG454" s="410">
        <f t="shared" si="1725"/>
        <v>0</v>
      </c>
      <c r="AH454" s="263"/>
      <c r="AI454" s="263"/>
      <c r="AJ454" s="262">
        <f t="shared" si="1726"/>
        <v>0</v>
      </c>
      <c r="AK454" s="410">
        <f t="shared" si="1727"/>
        <v>0</v>
      </c>
      <c r="AL454" s="263"/>
      <c r="AM454" s="263"/>
      <c r="AN454" s="410">
        <f t="shared" si="1728"/>
        <v>0</v>
      </c>
      <c r="AO454" s="263"/>
      <c r="AP454" s="263"/>
      <c r="AQ454" s="410">
        <f t="shared" si="1729"/>
        <v>0</v>
      </c>
      <c r="AR454" s="263"/>
      <c r="AS454" s="263"/>
      <c r="AT454" s="262">
        <f t="shared" si="1730"/>
        <v>0</v>
      </c>
      <c r="AU454" s="410">
        <f t="shared" si="1731"/>
        <v>0</v>
      </c>
      <c r="AV454" s="263"/>
      <c r="AW454" s="263"/>
      <c r="AX454" s="410">
        <f t="shared" ref="AX454:AX478" si="2241">SUM(AY454:AZ454)</f>
        <v>0</v>
      </c>
      <c r="AY454" s="263"/>
      <c r="AZ454" s="263"/>
      <c r="BA454" s="262">
        <f t="shared" si="1732"/>
        <v>0</v>
      </c>
      <c r="BB454" s="410">
        <f t="shared" si="1733"/>
        <v>0</v>
      </c>
      <c r="BC454" s="263"/>
      <c r="BD454" s="263"/>
    </row>
    <row r="455" spans="1:56" ht="16.5" outlineLevel="1" collapsed="1">
      <c r="A455" s="177"/>
      <c r="B455" s="15" t="s">
        <v>741</v>
      </c>
      <c r="C455" s="16" t="s">
        <v>257</v>
      </c>
      <c r="D455" s="19"/>
      <c r="E455" s="185"/>
      <c r="F455" s="28"/>
      <c r="G455" s="189"/>
      <c r="H455" s="260">
        <f t="shared" ref="H455:H478" si="2242">SUM(I455,L455,AF455,AJ455,AT455,BA455,AB455)</f>
        <v>0</v>
      </c>
      <c r="I455" s="408">
        <f t="shared" si="1734"/>
        <v>0</v>
      </c>
      <c r="J455" s="264">
        <f>SUM(J456)</f>
        <v>0</v>
      </c>
      <c r="K455" s="411">
        <f>SUM(K456)</f>
        <v>0</v>
      </c>
      <c r="L455" s="262">
        <f t="shared" ref="L455:L478" si="2243">SUM(M455,P455,S455,V455,Y455)</f>
        <v>0</v>
      </c>
      <c r="M455" s="410">
        <f t="shared" ref="M455:M478" si="2244">SUM(N455:O455)</f>
        <v>0</v>
      </c>
      <c r="N455" s="412">
        <f t="shared" ref="N455:O455" si="2245">SUM(N456)</f>
        <v>0</v>
      </c>
      <c r="O455" s="412">
        <f t="shared" si="2245"/>
        <v>0</v>
      </c>
      <c r="P455" s="410">
        <f t="shared" ref="P455:P478" si="2246">SUM(Q455:R455)</f>
        <v>0</v>
      </c>
      <c r="Q455" s="412">
        <f t="shared" ref="Q455" si="2247">SUM(Q456)</f>
        <v>0</v>
      </c>
      <c r="R455" s="412">
        <f t="shared" ref="R455" si="2248">SUM(R456)</f>
        <v>0</v>
      </c>
      <c r="S455" s="410">
        <f t="shared" ref="S455:S478" si="2249">SUM(T455:U455)</f>
        <v>0</v>
      </c>
      <c r="T455" s="412">
        <f t="shared" ref="T455" si="2250">SUM(T456)</f>
        <v>0</v>
      </c>
      <c r="U455" s="412">
        <f t="shared" ref="U455" si="2251">SUM(U456)</f>
        <v>0</v>
      </c>
      <c r="V455" s="410">
        <f t="shared" ref="V455:V478" si="2252">SUM(W455:X455)</f>
        <v>0</v>
      </c>
      <c r="W455" s="412">
        <f t="shared" ref="W455" si="2253">SUM(W456)</f>
        <v>0</v>
      </c>
      <c r="X455" s="412">
        <f t="shared" ref="X455" si="2254">SUM(X456)</f>
        <v>0</v>
      </c>
      <c r="Y455" s="410">
        <f t="shared" ref="Y455:Y478" si="2255">SUM(Z455:AA455)</f>
        <v>0</v>
      </c>
      <c r="Z455" s="412">
        <f t="shared" ref="Z455" si="2256">SUM(Z456)</f>
        <v>0</v>
      </c>
      <c r="AA455" s="412">
        <f t="shared" ref="AA455" si="2257">SUM(AA456)</f>
        <v>0</v>
      </c>
      <c r="AB455" s="262">
        <f t="shared" ref="AB455:AB478" si="2258">SUM(AC455)</f>
        <v>0</v>
      </c>
      <c r="AC455" s="410">
        <f t="shared" ref="AC455:AC478" si="2259">SUM(AD455:AE455)</f>
        <v>0</v>
      </c>
      <c r="AD455" s="412">
        <f t="shared" ref="AD455:AE455" si="2260">SUM(AD456)</f>
        <v>0</v>
      </c>
      <c r="AE455" s="412">
        <f t="shared" si="2260"/>
        <v>0</v>
      </c>
      <c r="AF455" s="262">
        <f t="shared" ref="AF455:AF478" si="2261">SUM(AG455)</f>
        <v>0</v>
      </c>
      <c r="AG455" s="410">
        <f t="shared" ref="AG455:AG478" si="2262">SUM(AH455:AI455)</f>
        <v>0</v>
      </c>
      <c r="AH455" s="412">
        <f t="shared" ref="AH455" si="2263">SUM(AH456)</f>
        <v>0</v>
      </c>
      <c r="AI455" s="412">
        <f t="shared" ref="AI455" si="2264">SUM(AI456)</f>
        <v>0</v>
      </c>
      <c r="AJ455" s="262">
        <f t="shared" ref="AJ455:AJ478" si="2265">SUM(AK455,AQ455,AN455)</f>
        <v>0</v>
      </c>
      <c r="AK455" s="410">
        <f t="shared" ref="AK455:AK478" si="2266">SUM(AL455:AM455)</f>
        <v>0</v>
      </c>
      <c r="AL455" s="412">
        <f t="shared" ref="AL455" si="2267">SUM(AL456)</f>
        <v>0</v>
      </c>
      <c r="AM455" s="412">
        <f t="shared" ref="AM455" si="2268">SUM(AM456)</f>
        <v>0</v>
      </c>
      <c r="AN455" s="410">
        <f t="shared" ref="AN455:AN478" si="2269">SUM(AO455:AP455)</f>
        <v>0</v>
      </c>
      <c r="AO455" s="412">
        <f t="shared" ref="AO455" si="2270">SUM(AO456)</f>
        <v>0</v>
      </c>
      <c r="AP455" s="412">
        <f t="shared" ref="AP455" si="2271">SUM(AP456)</f>
        <v>0</v>
      </c>
      <c r="AQ455" s="410">
        <f t="shared" ref="AQ455:AQ478" si="2272">SUM(AR455:AS455)</f>
        <v>0</v>
      </c>
      <c r="AR455" s="412">
        <f t="shared" ref="AR455" si="2273">SUM(AR456)</f>
        <v>0</v>
      </c>
      <c r="AS455" s="412">
        <f t="shared" ref="AS455" si="2274">SUM(AS456)</f>
        <v>0</v>
      </c>
      <c r="AT455" s="262">
        <f t="shared" ref="AT455:AT478" si="2275">SUM(AU455,AX455)</f>
        <v>0</v>
      </c>
      <c r="AU455" s="410">
        <f t="shared" ref="AU455:AU478" si="2276">SUM(AV455:AW455)</f>
        <v>0</v>
      </c>
      <c r="AV455" s="412">
        <f t="shared" ref="AV455" si="2277">SUM(AV456)</f>
        <v>0</v>
      </c>
      <c r="AW455" s="412">
        <f t="shared" ref="AW455" si="2278">SUM(AW456)</f>
        <v>0</v>
      </c>
      <c r="AX455" s="410">
        <f t="shared" si="2241"/>
        <v>0</v>
      </c>
      <c r="AY455" s="412">
        <f t="shared" ref="AY455" si="2279">SUM(AY456)</f>
        <v>0</v>
      </c>
      <c r="AZ455" s="412">
        <f t="shared" ref="AZ455" si="2280">SUM(AZ456)</f>
        <v>0</v>
      </c>
      <c r="BA455" s="262">
        <f t="shared" ref="BA455:BA478" si="2281">SUM(BB455)</f>
        <v>0</v>
      </c>
      <c r="BB455" s="410">
        <f t="shared" ref="BB455:BB478" si="2282">SUM(BC455:BD455)</f>
        <v>0</v>
      </c>
      <c r="BC455" s="412">
        <f t="shared" ref="BC455" si="2283">SUM(BC456)</f>
        <v>0</v>
      </c>
      <c r="BD455" s="412">
        <f t="shared" ref="BD455" si="2284">SUM(BD456)</f>
        <v>0</v>
      </c>
    </row>
    <row r="456" spans="1:56" ht="16.5" hidden="1" outlineLevel="2">
      <c r="A456" s="183"/>
      <c r="B456" s="18"/>
      <c r="C456" s="184"/>
      <c r="D456" s="28" t="s">
        <v>742</v>
      </c>
      <c r="E456" s="83" t="s">
        <v>257</v>
      </c>
      <c r="F456" s="49"/>
      <c r="G456" s="185"/>
      <c r="H456" s="260">
        <f t="shared" si="2242"/>
        <v>0</v>
      </c>
      <c r="I456" s="408">
        <f t="shared" ref="I456:I478" si="2285">SUM(J456:K456)</f>
        <v>0</v>
      </c>
      <c r="J456" s="263"/>
      <c r="K456" s="413"/>
      <c r="L456" s="262">
        <f t="shared" si="2243"/>
        <v>0</v>
      </c>
      <c r="M456" s="410">
        <f t="shared" si="2244"/>
        <v>0</v>
      </c>
      <c r="N456" s="263"/>
      <c r="O456" s="263"/>
      <c r="P456" s="410">
        <f t="shared" si="2246"/>
        <v>0</v>
      </c>
      <c r="Q456" s="263"/>
      <c r="R456" s="263"/>
      <c r="S456" s="410">
        <f t="shared" si="2249"/>
        <v>0</v>
      </c>
      <c r="T456" s="263"/>
      <c r="U456" s="263"/>
      <c r="V456" s="410">
        <f t="shared" si="2252"/>
        <v>0</v>
      </c>
      <c r="W456" s="263"/>
      <c r="X456" s="263"/>
      <c r="Y456" s="410">
        <f t="shared" si="2255"/>
        <v>0</v>
      </c>
      <c r="Z456" s="263"/>
      <c r="AA456" s="263"/>
      <c r="AB456" s="262">
        <f t="shared" si="2258"/>
        <v>0</v>
      </c>
      <c r="AC456" s="410">
        <f t="shared" si="2259"/>
        <v>0</v>
      </c>
      <c r="AD456" s="263"/>
      <c r="AE456" s="263"/>
      <c r="AF456" s="262">
        <f t="shared" si="2261"/>
        <v>0</v>
      </c>
      <c r="AG456" s="410">
        <f t="shared" si="2262"/>
        <v>0</v>
      </c>
      <c r="AH456" s="263"/>
      <c r="AI456" s="263"/>
      <c r="AJ456" s="262">
        <f t="shared" si="2265"/>
        <v>0</v>
      </c>
      <c r="AK456" s="410">
        <f t="shared" si="2266"/>
        <v>0</v>
      </c>
      <c r="AL456" s="263"/>
      <c r="AM456" s="263"/>
      <c r="AN456" s="410">
        <f t="shared" si="2269"/>
        <v>0</v>
      </c>
      <c r="AO456" s="263"/>
      <c r="AP456" s="263"/>
      <c r="AQ456" s="410">
        <f t="shared" si="2272"/>
        <v>0</v>
      </c>
      <c r="AR456" s="263"/>
      <c r="AS456" s="263"/>
      <c r="AT456" s="262">
        <f t="shared" si="2275"/>
        <v>0</v>
      </c>
      <c r="AU456" s="410">
        <f t="shared" si="2276"/>
        <v>0</v>
      </c>
      <c r="AV456" s="263"/>
      <c r="AW456" s="263"/>
      <c r="AX456" s="410">
        <f t="shared" si="2241"/>
        <v>0</v>
      </c>
      <c r="AY456" s="263"/>
      <c r="AZ456" s="263"/>
      <c r="BA456" s="262">
        <f t="shared" si="2281"/>
        <v>0</v>
      </c>
      <c r="BB456" s="410">
        <f t="shared" si="2282"/>
        <v>0</v>
      </c>
      <c r="BC456" s="263"/>
      <c r="BD456" s="263"/>
    </row>
    <row r="457" spans="1:56" ht="16.5" outlineLevel="1" collapsed="1">
      <c r="A457" s="177"/>
      <c r="B457" s="15" t="s">
        <v>743</v>
      </c>
      <c r="C457" s="16" t="s">
        <v>258</v>
      </c>
      <c r="D457" s="19"/>
      <c r="E457" s="185"/>
      <c r="F457" s="190"/>
      <c r="G457" s="189"/>
      <c r="H457" s="260">
        <f t="shared" si="2242"/>
        <v>0</v>
      </c>
      <c r="I457" s="408">
        <f t="shared" si="2285"/>
        <v>0</v>
      </c>
      <c r="J457" s="264">
        <f>SUM(J458)</f>
        <v>0</v>
      </c>
      <c r="K457" s="411">
        <f>SUM(K458)</f>
        <v>0</v>
      </c>
      <c r="L457" s="262">
        <f t="shared" si="2243"/>
        <v>0</v>
      </c>
      <c r="M457" s="410">
        <f t="shared" si="2244"/>
        <v>0</v>
      </c>
      <c r="N457" s="412">
        <f t="shared" ref="N457:O457" si="2286">SUM(N458)</f>
        <v>0</v>
      </c>
      <c r="O457" s="412">
        <f t="shared" si="2286"/>
        <v>0</v>
      </c>
      <c r="P457" s="410">
        <f t="shared" si="2246"/>
        <v>0</v>
      </c>
      <c r="Q457" s="412">
        <f t="shared" ref="Q457" si="2287">SUM(Q458)</f>
        <v>0</v>
      </c>
      <c r="R457" s="412">
        <f t="shared" ref="R457" si="2288">SUM(R458)</f>
        <v>0</v>
      </c>
      <c r="S457" s="410">
        <f t="shared" si="2249"/>
        <v>0</v>
      </c>
      <c r="T457" s="412">
        <f t="shared" ref="T457" si="2289">SUM(T458)</f>
        <v>0</v>
      </c>
      <c r="U457" s="412">
        <f t="shared" ref="U457" si="2290">SUM(U458)</f>
        <v>0</v>
      </c>
      <c r="V457" s="410">
        <f t="shared" si="2252"/>
        <v>0</v>
      </c>
      <c r="W457" s="412">
        <f t="shared" ref="W457" si="2291">SUM(W458)</f>
        <v>0</v>
      </c>
      <c r="X457" s="412">
        <f t="shared" ref="X457" si="2292">SUM(X458)</f>
        <v>0</v>
      </c>
      <c r="Y457" s="410">
        <f t="shared" si="2255"/>
        <v>0</v>
      </c>
      <c r="Z457" s="412">
        <f t="shared" ref="Z457" si="2293">SUM(Z458)</f>
        <v>0</v>
      </c>
      <c r="AA457" s="412">
        <f t="shared" ref="AA457" si="2294">SUM(AA458)</f>
        <v>0</v>
      </c>
      <c r="AB457" s="262">
        <f t="shared" si="2258"/>
        <v>0</v>
      </c>
      <c r="AC457" s="410">
        <f t="shared" si="2259"/>
        <v>0</v>
      </c>
      <c r="AD457" s="412">
        <f t="shared" ref="AD457:AE457" si="2295">SUM(AD458)</f>
        <v>0</v>
      </c>
      <c r="AE457" s="412">
        <f t="shared" si="2295"/>
        <v>0</v>
      </c>
      <c r="AF457" s="262">
        <f t="shared" si="2261"/>
        <v>0</v>
      </c>
      <c r="AG457" s="410">
        <f t="shared" si="2262"/>
        <v>0</v>
      </c>
      <c r="AH457" s="412">
        <f t="shared" ref="AH457" si="2296">SUM(AH458)</f>
        <v>0</v>
      </c>
      <c r="AI457" s="412">
        <f t="shared" ref="AI457" si="2297">SUM(AI458)</f>
        <v>0</v>
      </c>
      <c r="AJ457" s="262">
        <f t="shared" si="2265"/>
        <v>0</v>
      </c>
      <c r="AK457" s="410">
        <f t="shared" si="2266"/>
        <v>0</v>
      </c>
      <c r="AL457" s="412">
        <f t="shared" ref="AL457" si="2298">SUM(AL458)</f>
        <v>0</v>
      </c>
      <c r="AM457" s="412">
        <f t="shared" ref="AM457" si="2299">SUM(AM458)</f>
        <v>0</v>
      </c>
      <c r="AN457" s="410">
        <f t="shared" si="2269"/>
        <v>0</v>
      </c>
      <c r="AO457" s="412">
        <f t="shared" ref="AO457" si="2300">SUM(AO458)</f>
        <v>0</v>
      </c>
      <c r="AP457" s="412">
        <f t="shared" ref="AP457" si="2301">SUM(AP458)</f>
        <v>0</v>
      </c>
      <c r="AQ457" s="410">
        <f t="shared" si="2272"/>
        <v>0</v>
      </c>
      <c r="AR457" s="412">
        <f t="shared" ref="AR457" si="2302">SUM(AR458)</f>
        <v>0</v>
      </c>
      <c r="AS457" s="412">
        <f t="shared" ref="AS457" si="2303">SUM(AS458)</f>
        <v>0</v>
      </c>
      <c r="AT457" s="262">
        <f t="shared" si="2275"/>
        <v>0</v>
      </c>
      <c r="AU457" s="410">
        <f t="shared" si="2276"/>
        <v>0</v>
      </c>
      <c r="AV457" s="412">
        <f t="shared" ref="AV457" si="2304">SUM(AV458)</f>
        <v>0</v>
      </c>
      <c r="AW457" s="412">
        <f t="shared" ref="AW457" si="2305">SUM(AW458)</f>
        <v>0</v>
      </c>
      <c r="AX457" s="410">
        <f t="shared" si="2241"/>
        <v>0</v>
      </c>
      <c r="AY457" s="412">
        <f t="shared" ref="AY457" si="2306">SUM(AY458)</f>
        <v>0</v>
      </c>
      <c r="AZ457" s="412">
        <f t="shared" ref="AZ457" si="2307">SUM(AZ458)</f>
        <v>0</v>
      </c>
      <c r="BA457" s="262">
        <f t="shared" si="2281"/>
        <v>0</v>
      </c>
      <c r="BB457" s="410">
        <f t="shared" si="2282"/>
        <v>0</v>
      </c>
      <c r="BC457" s="412">
        <f t="shared" ref="BC457" si="2308">SUM(BC458)</f>
        <v>0</v>
      </c>
      <c r="BD457" s="412">
        <f t="shared" ref="BD457" si="2309">SUM(BD458)</f>
        <v>0</v>
      </c>
    </row>
    <row r="458" spans="1:56" ht="16.5" hidden="1" outlineLevel="2">
      <c r="A458" s="183"/>
      <c r="B458" s="18"/>
      <c r="C458" s="184"/>
      <c r="D458" s="28" t="s">
        <v>744</v>
      </c>
      <c r="E458" s="83" t="s">
        <v>258</v>
      </c>
      <c r="F458" s="49"/>
      <c r="G458" s="185"/>
      <c r="H458" s="260">
        <f t="shared" si="2242"/>
        <v>0</v>
      </c>
      <c r="I458" s="408">
        <f t="shared" si="2285"/>
        <v>0</v>
      </c>
      <c r="J458" s="263"/>
      <c r="K458" s="413"/>
      <c r="L458" s="262">
        <f t="shared" si="2243"/>
        <v>0</v>
      </c>
      <c r="M458" s="410">
        <f t="shared" si="2244"/>
        <v>0</v>
      </c>
      <c r="N458" s="263"/>
      <c r="O458" s="263"/>
      <c r="P458" s="410">
        <f t="shared" si="2246"/>
        <v>0</v>
      </c>
      <c r="Q458" s="263"/>
      <c r="R458" s="263"/>
      <c r="S458" s="410">
        <f t="shared" si="2249"/>
        <v>0</v>
      </c>
      <c r="T458" s="263"/>
      <c r="U458" s="263"/>
      <c r="V458" s="410">
        <f t="shared" si="2252"/>
        <v>0</v>
      </c>
      <c r="W458" s="263"/>
      <c r="X458" s="263"/>
      <c r="Y458" s="410">
        <f t="shared" si="2255"/>
        <v>0</v>
      </c>
      <c r="Z458" s="263"/>
      <c r="AA458" s="263"/>
      <c r="AB458" s="262">
        <f t="shared" si="2258"/>
        <v>0</v>
      </c>
      <c r="AC458" s="410">
        <f t="shared" si="2259"/>
        <v>0</v>
      </c>
      <c r="AD458" s="263"/>
      <c r="AE458" s="263"/>
      <c r="AF458" s="262">
        <f t="shared" si="2261"/>
        <v>0</v>
      </c>
      <c r="AG458" s="410">
        <f t="shared" si="2262"/>
        <v>0</v>
      </c>
      <c r="AH458" s="263"/>
      <c r="AI458" s="263"/>
      <c r="AJ458" s="262">
        <f t="shared" si="2265"/>
        <v>0</v>
      </c>
      <c r="AK458" s="410">
        <f t="shared" si="2266"/>
        <v>0</v>
      </c>
      <c r="AL458" s="263"/>
      <c r="AM458" s="263"/>
      <c r="AN458" s="410">
        <f t="shared" si="2269"/>
        <v>0</v>
      </c>
      <c r="AO458" s="263"/>
      <c r="AP458" s="263"/>
      <c r="AQ458" s="410">
        <f t="shared" si="2272"/>
        <v>0</v>
      </c>
      <c r="AR458" s="263"/>
      <c r="AS458" s="263"/>
      <c r="AT458" s="262">
        <f t="shared" si="2275"/>
        <v>0</v>
      </c>
      <c r="AU458" s="410">
        <f t="shared" si="2276"/>
        <v>0</v>
      </c>
      <c r="AV458" s="263"/>
      <c r="AW458" s="263"/>
      <c r="AX458" s="410">
        <f t="shared" si="2241"/>
        <v>0</v>
      </c>
      <c r="AY458" s="263"/>
      <c r="AZ458" s="263"/>
      <c r="BA458" s="262">
        <f t="shared" si="2281"/>
        <v>0</v>
      </c>
      <c r="BB458" s="410">
        <f t="shared" si="2282"/>
        <v>0</v>
      </c>
      <c r="BC458" s="263"/>
      <c r="BD458" s="263"/>
    </row>
    <row r="459" spans="1:56" ht="16.5" outlineLevel="1" collapsed="1">
      <c r="A459" s="177"/>
      <c r="B459" s="15" t="s">
        <v>745</v>
      </c>
      <c r="C459" s="16" t="s">
        <v>259</v>
      </c>
      <c r="D459" s="19"/>
      <c r="E459" s="185"/>
      <c r="F459" s="190"/>
      <c r="G459" s="189"/>
      <c r="H459" s="260">
        <f t="shared" si="2242"/>
        <v>0</v>
      </c>
      <c r="I459" s="408">
        <f t="shared" si="2285"/>
        <v>0</v>
      </c>
      <c r="J459" s="264">
        <f>SUM(J460)</f>
        <v>0</v>
      </c>
      <c r="K459" s="411">
        <f>SUM(K460)</f>
        <v>0</v>
      </c>
      <c r="L459" s="262">
        <f t="shared" si="2243"/>
        <v>0</v>
      </c>
      <c r="M459" s="410">
        <f t="shared" si="2244"/>
        <v>0</v>
      </c>
      <c r="N459" s="412">
        <f t="shared" ref="N459:O459" si="2310">SUM(N460)</f>
        <v>0</v>
      </c>
      <c r="O459" s="412">
        <f t="shared" si="2310"/>
        <v>0</v>
      </c>
      <c r="P459" s="410">
        <f t="shared" si="2246"/>
        <v>0</v>
      </c>
      <c r="Q459" s="412">
        <f t="shared" ref="Q459" si="2311">SUM(Q460)</f>
        <v>0</v>
      </c>
      <c r="R459" s="412">
        <f t="shared" ref="R459" si="2312">SUM(R460)</f>
        <v>0</v>
      </c>
      <c r="S459" s="410">
        <f t="shared" si="2249"/>
        <v>0</v>
      </c>
      <c r="T459" s="412">
        <f t="shared" ref="T459" si="2313">SUM(T460)</f>
        <v>0</v>
      </c>
      <c r="U459" s="412">
        <f t="shared" ref="U459" si="2314">SUM(U460)</f>
        <v>0</v>
      </c>
      <c r="V459" s="410">
        <f t="shared" si="2252"/>
        <v>0</v>
      </c>
      <c r="W459" s="412">
        <f t="shared" ref="W459" si="2315">SUM(W460)</f>
        <v>0</v>
      </c>
      <c r="X459" s="412">
        <f t="shared" ref="X459" si="2316">SUM(X460)</f>
        <v>0</v>
      </c>
      <c r="Y459" s="410">
        <f t="shared" si="2255"/>
        <v>0</v>
      </c>
      <c r="Z459" s="412">
        <f t="shared" ref="Z459" si="2317">SUM(Z460)</f>
        <v>0</v>
      </c>
      <c r="AA459" s="412">
        <f t="shared" ref="AA459" si="2318">SUM(AA460)</f>
        <v>0</v>
      </c>
      <c r="AB459" s="262">
        <f t="shared" si="2258"/>
        <v>0</v>
      </c>
      <c r="AC459" s="410">
        <f t="shared" si="2259"/>
        <v>0</v>
      </c>
      <c r="AD459" s="412">
        <f t="shared" ref="AD459:AE459" si="2319">SUM(AD460)</f>
        <v>0</v>
      </c>
      <c r="AE459" s="412">
        <f t="shared" si="2319"/>
        <v>0</v>
      </c>
      <c r="AF459" s="262">
        <f t="shared" si="2261"/>
        <v>0</v>
      </c>
      <c r="AG459" s="410">
        <f t="shared" si="2262"/>
        <v>0</v>
      </c>
      <c r="AH459" s="412">
        <f t="shared" ref="AH459" si="2320">SUM(AH460)</f>
        <v>0</v>
      </c>
      <c r="AI459" s="412">
        <f t="shared" ref="AI459" si="2321">SUM(AI460)</f>
        <v>0</v>
      </c>
      <c r="AJ459" s="262">
        <f t="shared" si="2265"/>
        <v>0</v>
      </c>
      <c r="AK459" s="410">
        <f t="shared" si="2266"/>
        <v>0</v>
      </c>
      <c r="AL459" s="412">
        <f t="shared" ref="AL459" si="2322">SUM(AL460)</f>
        <v>0</v>
      </c>
      <c r="AM459" s="412">
        <f t="shared" ref="AM459" si="2323">SUM(AM460)</f>
        <v>0</v>
      </c>
      <c r="AN459" s="410">
        <f t="shared" si="2269"/>
        <v>0</v>
      </c>
      <c r="AO459" s="412">
        <f t="shared" ref="AO459" si="2324">SUM(AO460)</f>
        <v>0</v>
      </c>
      <c r="AP459" s="412">
        <f t="shared" ref="AP459" si="2325">SUM(AP460)</f>
        <v>0</v>
      </c>
      <c r="AQ459" s="410">
        <f t="shared" si="2272"/>
        <v>0</v>
      </c>
      <c r="AR459" s="412">
        <f t="shared" ref="AR459" si="2326">SUM(AR460)</f>
        <v>0</v>
      </c>
      <c r="AS459" s="412">
        <f t="shared" ref="AS459" si="2327">SUM(AS460)</f>
        <v>0</v>
      </c>
      <c r="AT459" s="262">
        <f t="shared" si="2275"/>
        <v>0</v>
      </c>
      <c r="AU459" s="410">
        <f t="shared" si="2276"/>
        <v>0</v>
      </c>
      <c r="AV459" s="412">
        <f t="shared" ref="AV459" si="2328">SUM(AV460)</f>
        <v>0</v>
      </c>
      <c r="AW459" s="412">
        <f t="shared" ref="AW459" si="2329">SUM(AW460)</f>
        <v>0</v>
      </c>
      <c r="AX459" s="410">
        <f t="shared" si="2241"/>
        <v>0</v>
      </c>
      <c r="AY459" s="412">
        <f t="shared" ref="AY459" si="2330">SUM(AY460)</f>
        <v>0</v>
      </c>
      <c r="AZ459" s="412">
        <f t="shared" ref="AZ459" si="2331">SUM(AZ460)</f>
        <v>0</v>
      </c>
      <c r="BA459" s="262">
        <f t="shared" si="2281"/>
        <v>0</v>
      </c>
      <c r="BB459" s="410">
        <f t="shared" si="2282"/>
        <v>0</v>
      </c>
      <c r="BC459" s="412">
        <f t="shared" ref="BC459" si="2332">SUM(BC460)</f>
        <v>0</v>
      </c>
      <c r="BD459" s="412">
        <f t="shared" ref="BD459" si="2333">SUM(BD460)</f>
        <v>0</v>
      </c>
    </row>
    <row r="460" spans="1:56" ht="16.5" hidden="1" outlineLevel="2">
      <c r="A460" s="183"/>
      <c r="B460" s="18"/>
      <c r="C460" s="184"/>
      <c r="D460" s="28" t="s">
        <v>746</v>
      </c>
      <c r="E460" s="83" t="s">
        <v>259</v>
      </c>
      <c r="F460" s="49"/>
      <c r="G460" s="185"/>
      <c r="H460" s="260">
        <f t="shared" si="2242"/>
        <v>0</v>
      </c>
      <c r="I460" s="408">
        <f t="shared" si="2285"/>
        <v>0</v>
      </c>
      <c r="J460" s="263"/>
      <c r="K460" s="413"/>
      <c r="L460" s="262">
        <f t="shared" si="2243"/>
        <v>0</v>
      </c>
      <c r="M460" s="410">
        <f t="shared" si="2244"/>
        <v>0</v>
      </c>
      <c r="N460" s="263"/>
      <c r="O460" s="263"/>
      <c r="P460" s="410">
        <f t="shared" si="2246"/>
        <v>0</v>
      </c>
      <c r="Q460" s="263"/>
      <c r="R460" s="263"/>
      <c r="S460" s="410">
        <f t="shared" si="2249"/>
        <v>0</v>
      </c>
      <c r="T460" s="263"/>
      <c r="U460" s="263"/>
      <c r="V460" s="410">
        <f t="shared" si="2252"/>
        <v>0</v>
      </c>
      <c r="W460" s="263"/>
      <c r="X460" s="263"/>
      <c r="Y460" s="410">
        <f t="shared" si="2255"/>
        <v>0</v>
      </c>
      <c r="Z460" s="263"/>
      <c r="AA460" s="263"/>
      <c r="AB460" s="262">
        <f t="shared" si="2258"/>
        <v>0</v>
      </c>
      <c r="AC460" s="410">
        <f t="shared" si="2259"/>
        <v>0</v>
      </c>
      <c r="AD460" s="263"/>
      <c r="AE460" s="263"/>
      <c r="AF460" s="262">
        <f t="shared" si="2261"/>
        <v>0</v>
      </c>
      <c r="AG460" s="410">
        <f t="shared" si="2262"/>
        <v>0</v>
      </c>
      <c r="AH460" s="263"/>
      <c r="AI460" s="263"/>
      <c r="AJ460" s="262">
        <f t="shared" si="2265"/>
        <v>0</v>
      </c>
      <c r="AK460" s="410">
        <f t="shared" si="2266"/>
        <v>0</v>
      </c>
      <c r="AL460" s="263"/>
      <c r="AM460" s="263"/>
      <c r="AN460" s="410">
        <f t="shared" si="2269"/>
        <v>0</v>
      </c>
      <c r="AO460" s="263"/>
      <c r="AP460" s="263"/>
      <c r="AQ460" s="410">
        <f t="shared" si="2272"/>
        <v>0</v>
      </c>
      <c r="AR460" s="263"/>
      <c r="AS460" s="263"/>
      <c r="AT460" s="262">
        <f t="shared" si="2275"/>
        <v>0</v>
      </c>
      <c r="AU460" s="410">
        <f t="shared" si="2276"/>
        <v>0</v>
      </c>
      <c r="AV460" s="263"/>
      <c r="AW460" s="263"/>
      <c r="AX460" s="410">
        <f t="shared" si="2241"/>
        <v>0</v>
      </c>
      <c r="AY460" s="263"/>
      <c r="AZ460" s="263"/>
      <c r="BA460" s="262">
        <f t="shared" si="2281"/>
        <v>0</v>
      </c>
      <c r="BB460" s="410">
        <f t="shared" si="2282"/>
        <v>0</v>
      </c>
      <c r="BC460" s="263"/>
      <c r="BD460" s="263"/>
    </row>
    <row r="461" spans="1:56" ht="16.5" outlineLevel="1" collapsed="1">
      <c r="A461" s="177"/>
      <c r="B461" s="15" t="s">
        <v>747</v>
      </c>
      <c r="C461" s="16" t="s">
        <v>260</v>
      </c>
      <c r="D461" s="19"/>
      <c r="E461" s="185"/>
      <c r="F461" s="190"/>
      <c r="G461" s="189"/>
      <c r="H461" s="260">
        <f t="shared" si="2242"/>
        <v>0</v>
      </c>
      <c r="I461" s="408">
        <f t="shared" si="2285"/>
        <v>0</v>
      </c>
      <c r="J461" s="264">
        <f>SUM(J462)</f>
        <v>0</v>
      </c>
      <c r="K461" s="411">
        <f>SUM(K462)</f>
        <v>0</v>
      </c>
      <c r="L461" s="262">
        <f t="shared" si="2243"/>
        <v>0</v>
      </c>
      <c r="M461" s="410">
        <f t="shared" si="2244"/>
        <v>0</v>
      </c>
      <c r="N461" s="412">
        <f t="shared" ref="N461:O461" si="2334">SUM(N462)</f>
        <v>0</v>
      </c>
      <c r="O461" s="412">
        <f t="shared" si="2334"/>
        <v>0</v>
      </c>
      <c r="P461" s="410">
        <f t="shared" si="2246"/>
        <v>0</v>
      </c>
      <c r="Q461" s="412">
        <f t="shared" ref="Q461" si="2335">SUM(Q462)</f>
        <v>0</v>
      </c>
      <c r="R461" s="412">
        <f t="shared" ref="R461" si="2336">SUM(R462)</f>
        <v>0</v>
      </c>
      <c r="S461" s="410">
        <f t="shared" si="2249"/>
        <v>0</v>
      </c>
      <c r="T461" s="412">
        <f t="shared" ref="T461" si="2337">SUM(T462)</f>
        <v>0</v>
      </c>
      <c r="U461" s="412">
        <f t="shared" ref="U461" si="2338">SUM(U462)</f>
        <v>0</v>
      </c>
      <c r="V461" s="410">
        <f t="shared" si="2252"/>
        <v>0</v>
      </c>
      <c r="W461" s="412">
        <f t="shared" ref="W461" si="2339">SUM(W462)</f>
        <v>0</v>
      </c>
      <c r="X461" s="412">
        <f t="shared" ref="X461" si="2340">SUM(X462)</f>
        <v>0</v>
      </c>
      <c r="Y461" s="410">
        <f t="shared" si="2255"/>
        <v>0</v>
      </c>
      <c r="Z461" s="412">
        <f t="shared" ref="Z461" si="2341">SUM(Z462)</f>
        <v>0</v>
      </c>
      <c r="AA461" s="412">
        <f t="shared" ref="AA461" si="2342">SUM(AA462)</f>
        <v>0</v>
      </c>
      <c r="AB461" s="262">
        <f t="shared" si="2258"/>
        <v>0</v>
      </c>
      <c r="AC461" s="410">
        <f t="shared" si="2259"/>
        <v>0</v>
      </c>
      <c r="AD461" s="412">
        <f t="shared" ref="AD461:AE461" si="2343">SUM(AD462)</f>
        <v>0</v>
      </c>
      <c r="AE461" s="412">
        <f t="shared" si="2343"/>
        <v>0</v>
      </c>
      <c r="AF461" s="262">
        <f t="shared" si="2261"/>
        <v>0</v>
      </c>
      <c r="AG461" s="410">
        <f t="shared" si="2262"/>
        <v>0</v>
      </c>
      <c r="AH461" s="412">
        <f t="shared" ref="AH461" si="2344">SUM(AH462)</f>
        <v>0</v>
      </c>
      <c r="AI461" s="412">
        <f t="shared" ref="AI461" si="2345">SUM(AI462)</f>
        <v>0</v>
      </c>
      <c r="AJ461" s="262">
        <f t="shared" si="2265"/>
        <v>0</v>
      </c>
      <c r="AK461" s="410">
        <f t="shared" si="2266"/>
        <v>0</v>
      </c>
      <c r="AL461" s="412">
        <f t="shared" ref="AL461" si="2346">SUM(AL462)</f>
        <v>0</v>
      </c>
      <c r="AM461" s="412">
        <f t="shared" ref="AM461" si="2347">SUM(AM462)</f>
        <v>0</v>
      </c>
      <c r="AN461" s="410">
        <f t="shared" si="2269"/>
        <v>0</v>
      </c>
      <c r="AO461" s="412">
        <f t="shared" ref="AO461" si="2348">SUM(AO462)</f>
        <v>0</v>
      </c>
      <c r="AP461" s="412">
        <f t="shared" ref="AP461" si="2349">SUM(AP462)</f>
        <v>0</v>
      </c>
      <c r="AQ461" s="410">
        <f t="shared" si="2272"/>
        <v>0</v>
      </c>
      <c r="AR461" s="412">
        <f t="shared" ref="AR461" si="2350">SUM(AR462)</f>
        <v>0</v>
      </c>
      <c r="AS461" s="412">
        <f t="shared" ref="AS461" si="2351">SUM(AS462)</f>
        <v>0</v>
      </c>
      <c r="AT461" s="262">
        <f t="shared" si="2275"/>
        <v>0</v>
      </c>
      <c r="AU461" s="410">
        <f t="shared" si="2276"/>
        <v>0</v>
      </c>
      <c r="AV461" s="412">
        <f t="shared" ref="AV461" si="2352">SUM(AV462)</f>
        <v>0</v>
      </c>
      <c r="AW461" s="412">
        <f t="shared" ref="AW461" si="2353">SUM(AW462)</f>
        <v>0</v>
      </c>
      <c r="AX461" s="410">
        <f t="shared" si="2241"/>
        <v>0</v>
      </c>
      <c r="AY461" s="412">
        <f t="shared" ref="AY461" si="2354">SUM(AY462)</f>
        <v>0</v>
      </c>
      <c r="AZ461" s="412">
        <f t="shared" ref="AZ461" si="2355">SUM(AZ462)</f>
        <v>0</v>
      </c>
      <c r="BA461" s="262">
        <f t="shared" si="2281"/>
        <v>0</v>
      </c>
      <c r="BB461" s="410">
        <f t="shared" si="2282"/>
        <v>0</v>
      </c>
      <c r="BC461" s="412">
        <f t="shared" ref="BC461" si="2356">SUM(BC462)</f>
        <v>0</v>
      </c>
      <c r="BD461" s="412">
        <f t="shared" ref="BD461" si="2357">SUM(BD462)</f>
        <v>0</v>
      </c>
    </row>
    <row r="462" spans="1:56" ht="16.5" hidden="1" outlineLevel="2">
      <c r="A462" s="183"/>
      <c r="B462" s="18"/>
      <c r="C462" s="184"/>
      <c r="D462" s="28" t="s">
        <v>748</v>
      </c>
      <c r="E462" s="83" t="s">
        <v>260</v>
      </c>
      <c r="F462" s="49"/>
      <c r="G462" s="185"/>
      <c r="H462" s="260">
        <f t="shared" si="2242"/>
        <v>0</v>
      </c>
      <c r="I462" s="408">
        <f t="shared" si="2285"/>
        <v>0</v>
      </c>
      <c r="J462" s="263"/>
      <c r="K462" s="413"/>
      <c r="L462" s="262">
        <f t="shared" si="2243"/>
        <v>0</v>
      </c>
      <c r="M462" s="410">
        <f t="shared" si="2244"/>
        <v>0</v>
      </c>
      <c r="N462" s="263"/>
      <c r="O462" s="263"/>
      <c r="P462" s="410">
        <f t="shared" si="2246"/>
        <v>0</v>
      </c>
      <c r="Q462" s="263"/>
      <c r="R462" s="263"/>
      <c r="S462" s="410">
        <f t="shared" si="2249"/>
        <v>0</v>
      </c>
      <c r="T462" s="263"/>
      <c r="U462" s="263"/>
      <c r="V462" s="410">
        <f t="shared" si="2252"/>
        <v>0</v>
      </c>
      <c r="W462" s="263"/>
      <c r="X462" s="263"/>
      <c r="Y462" s="410">
        <f t="shared" si="2255"/>
        <v>0</v>
      </c>
      <c r="Z462" s="263"/>
      <c r="AA462" s="263"/>
      <c r="AB462" s="262">
        <f t="shared" si="2258"/>
        <v>0</v>
      </c>
      <c r="AC462" s="410">
        <f t="shared" si="2259"/>
        <v>0</v>
      </c>
      <c r="AD462" s="263"/>
      <c r="AE462" s="263"/>
      <c r="AF462" s="262">
        <f t="shared" si="2261"/>
        <v>0</v>
      </c>
      <c r="AG462" s="410">
        <f t="shared" si="2262"/>
        <v>0</v>
      </c>
      <c r="AH462" s="263"/>
      <c r="AI462" s="263"/>
      <c r="AJ462" s="262">
        <f t="shared" si="2265"/>
        <v>0</v>
      </c>
      <c r="AK462" s="410">
        <f t="shared" si="2266"/>
        <v>0</v>
      </c>
      <c r="AL462" s="263"/>
      <c r="AM462" s="263"/>
      <c r="AN462" s="410">
        <f t="shared" si="2269"/>
        <v>0</v>
      </c>
      <c r="AO462" s="263"/>
      <c r="AP462" s="263"/>
      <c r="AQ462" s="410">
        <f t="shared" si="2272"/>
        <v>0</v>
      </c>
      <c r="AR462" s="263"/>
      <c r="AS462" s="263"/>
      <c r="AT462" s="262">
        <f t="shared" si="2275"/>
        <v>0</v>
      </c>
      <c r="AU462" s="410">
        <f t="shared" si="2276"/>
        <v>0</v>
      </c>
      <c r="AV462" s="263"/>
      <c r="AW462" s="263"/>
      <c r="AX462" s="410">
        <f t="shared" si="2241"/>
        <v>0</v>
      </c>
      <c r="AY462" s="263"/>
      <c r="AZ462" s="263"/>
      <c r="BA462" s="262">
        <f t="shared" si="2281"/>
        <v>0</v>
      </c>
      <c r="BB462" s="410">
        <f t="shared" si="2282"/>
        <v>0</v>
      </c>
      <c r="BC462" s="263"/>
      <c r="BD462" s="263"/>
    </row>
    <row r="463" spans="1:56" ht="16.5" outlineLevel="1" collapsed="1">
      <c r="A463" s="177"/>
      <c r="B463" s="15" t="s">
        <v>772</v>
      </c>
      <c r="C463" s="16" t="s">
        <v>261</v>
      </c>
      <c r="D463" s="19"/>
      <c r="E463" s="189"/>
      <c r="F463" s="190"/>
      <c r="G463" s="189"/>
      <c r="H463" s="260">
        <f t="shared" si="2242"/>
        <v>0</v>
      </c>
      <c r="I463" s="408">
        <f t="shared" si="2285"/>
        <v>0</v>
      </c>
      <c r="J463" s="264">
        <f>SUM(J464)</f>
        <v>0</v>
      </c>
      <c r="K463" s="411">
        <f>SUM(K464)</f>
        <v>0</v>
      </c>
      <c r="L463" s="262">
        <f t="shared" si="2243"/>
        <v>0</v>
      </c>
      <c r="M463" s="410">
        <f t="shared" si="2244"/>
        <v>0</v>
      </c>
      <c r="N463" s="412">
        <f t="shared" ref="N463:O463" si="2358">SUM(N464)</f>
        <v>0</v>
      </c>
      <c r="O463" s="412">
        <f t="shared" si="2358"/>
        <v>0</v>
      </c>
      <c r="P463" s="410">
        <f t="shared" si="2246"/>
        <v>0</v>
      </c>
      <c r="Q463" s="412">
        <f t="shared" ref="Q463" si="2359">SUM(Q464)</f>
        <v>0</v>
      </c>
      <c r="R463" s="412">
        <f t="shared" ref="R463" si="2360">SUM(R464)</f>
        <v>0</v>
      </c>
      <c r="S463" s="410">
        <f t="shared" si="2249"/>
        <v>0</v>
      </c>
      <c r="T463" s="412">
        <f t="shared" ref="T463" si="2361">SUM(T464)</f>
        <v>0</v>
      </c>
      <c r="U463" s="412">
        <f t="shared" ref="U463" si="2362">SUM(U464)</f>
        <v>0</v>
      </c>
      <c r="V463" s="410">
        <f t="shared" si="2252"/>
        <v>0</v>
      </c>
      <c r="W463" s="412">
        <f t="shared" ref="W463" si="2363">SUM(W464)</f>
        <v>0</v>
      </c>
      <c r="X463" s="412">
        <f t="shared" ref="X463" si="2364">SUM(X464)</f>
        <v>0</v>
      </c>
      <c r="Y463" s="410">
        <f t="shared" si="2255"/>
        <v>0</v>
      </c>
      <c r="Z463" s="412">
        <f t="shared" ref="Z463" si="2365">SUM(Z464)</f>
        <v>0</v>
      </c>
      <c r="AA463" s="412">
        <f t="shared" ref="AA463" si="2366">SUM(AA464)</f>
        <v>0</v>
      </c>
      <c r="AB463" s="262">
        <f t="shared" si="2258"/>
        <v>0</v>
      </c>
      <c r="AC463" s="410">
        <f t="shared" si="2259"/>
        <v>0</v>
      </c>
      <c r="AD463" s="412">
        <f t="shared" ref="AD463:AE463" si="2367">SUM(AD464)</f>
        <v>0</v>
      </c>
      <c r="AE463" s="412">
        <f t="shared" si="2367"/>
        <v>0</v>
      </c>
      <c r="AF463" s="262">
        <f t="shared" si="2261"/>
        <v>0</v>
      </c>
      <c r="AG463" s="410">
        <f t="shared" si="2262"/>
        <v>0</v>
      </c>
      <c r="AH463" s="412">
        <f t="shared" ref="AH463" si="2368">SUM(AH464)</f>
        <v>0</v>
      </c>
      <c r="AI463" s="412">
        <f t="shared" ref="AI463" si="2369">SUM(AI464)</f>
        <v>0</v>
      </c>
      <c r="AJ463" s="262">
        <f t="shared" si="2265"/>
        <v>0</v>
      </c>
      <c r="AK463" s="410">
        <f t="shared" si="2266"/>
        <v>0</v>
      </c>
      <c r="AL463" s="412">
        <f t="shared" ref="AL463" si="2370">SUM(AL464)</f>
        <v>0</v>
      </c>
      <c r="AM463" s="412">
        <f t="shared" ref="AM463" si="2371">SUM(AM464)</f>
        <v>0</v>
      </c>
      <c r="AN463" s="410">
        <f t="shared" si="2269"/>
        <v>0</v>
      </c>
      <c r="AO463" s="412">
        <f t="shared" ref="AO463" si="2372">SUM(AO464)</f>
        <v>0</v>
      </c>
      <c r="AP463" s="412">
        <f t="shared" ref="AP463" si="2373">SUM(AP464)</f>
        <v>0</v>
      </c>
      <c r="AQ463" s="410">
        <f t="shared" si="2272"/>
        <v>0</v>
      </c>
      <c r="AR463" s="412">
        <f t="shared" ref="AR463" si="2374">SUM(AR464)</f>
        <v>0</v>
      </c>
      <c r="AS463" s="412">
        <f t="shared" ref="AS463" si="2375">SUM(AS464)</f>
        <v>0</v>
      </c>
      <c r="AT463" s="262">
        <f t="shared" si="2275"/>
        <v>0</v>
      </c>
      <c r="AU463" s="410">
        <f t="shared" si="2276"/>
        <v>0</v>
      </c>
      <c r="AV463" s="412">
        <f t="shared" ref="AV463" si="2376">SUM(AV464)</f>
        <v>0</v>
      </c>
      <c r="AW463" s="412">
        <f t="shared" ref="AW463" si="2377">SUM(AW464)</f>
        <v>0</v>
      </c>
      <c r="AX463" s="410">
        <f t="shared" si="2241"/>
        <v>0</v>
      </c>
      <c r="AY463" s="412">
        <f t="shared" ref="AY463" si="2378">SUM(AY464)</f>
        <v>0</v>
      </c>
      <c r="AZ463" s="412">
        <f t="shared" ref="AZ463" si="2379">SUM(AZ464)</f>
        <v>0</v>
      </c>
      <c r="BA463" s="262">
        <f t="shared" si="2281"/>
        <v>0</v>
      </c>
      <c r="BB463" s="410">
        <f t="shared" si="2282"/>
        <v>0</v>
      </c>
      <c r="BC463" s="412">
        <f t="shared" ref="BC463" si="2380">SUM(BC464)</f>
        <v>0</v>
      </c>
      <c r="BD463" s="412">
        <f t="shared" ref="BD463" si="2381">SUM(BD464)</f>
        <v>0</v>
      </c>
    </row>
    <row r="464" spans="1:56" ht="16.5" hidden="1" outlineLevel="2">
      <c r="A464" s="183"/>
      <c r="B464" s="18"/>
      <c r="C464" s="184"/>
      <c r="D464" s="28" t="s">
        <v>772</v>
      </c>
      <c r="E464" s="83" t="s">
        <v>261</v>
      </c>
      <c r="F464" s="49"/>
      <c r="G464" s="185"/>
      <c r="H464" s="260">
        <f t="shared" si="2242"/>
        <v>0</v>
      </c>
      <c r="I464" s="408">
        <f t="shared" si="2285"/>
        <v>0</v>
      </c>
      <c r="J464" s="263"/>
      <c r="K464" s="413"/>
      <c r="L464" s="262">
        <f t="shared" si="2243"/>
        <v>0</v>
      </c>
      <c r="M464" s="410">
        <f t="shared" si="2244"/>
        <v>0</v>
      </c>
      <c r="N464" s="263"/>
      <c r="O464" s="263"/>
      <c r="P464" s="410">
        <f t="shared" si="2246"/>
        <v>0</v>
      </c>
      <c r="Q464" s="263"/>
      <c r="R464" s="263"/>
      <c r="S464" s="410">
        <f t="shared" si="2249"/>
        <v>0</v>
      </c>
      <c r="T464" s="263"/>
      <c r="U464" s="263"/>
      <c r="V464" s="410">
        <f t="shared" si="2252"/>
        <v>0</v>
      </c>
      <c r="W464" s="263"/>
      <c r="X464" s="263"/>
      <c r="Y464" s="410">
        <f t="shared" si="2255"/>
        <v>0</v>
      </c>
      <c r="Z464" s="263"/>
      <c r="AA464" s="263"/>
      <c r="AB464" s="262">
        <f t="shared" si="2258"/>
        <v>0</v>
      </c>
      <c r="AC464" s="410">
        <f t="shared" si="2259"/>
        <v>0</v>
      </c>
      <c r="AD464" s="263"/>
      <c r="AE464" s="263"/>
      <c r="AF464" s="262">
        <f t="shared" si="2261"/>
        <v>0</v>
      </c>
      <c r="AG464" s="410">
        <f t="shared" si="2262"/>
        <v>0</v>
      </c>
      <c r="AH464" s="263"/>
      <c r="AI464" s="263"/>
      <c r="AJ464" s="262">
        <f t="shared" si="2265"/>
        <v>0</v>
      </c>
      <c r="AK464" s="410">
        <f t="shared" si="2266"/>
        <v>0</v>
      </c>
      <c r="AL464" s="263"/>
      <c r="AM464" s="263"/>
      <c r="AN464" s="410">
        <f t="shared" si="2269"/>
        <v>0</v>
      </c>
      <c r="AO464" s="263"/>
      <c r="AP464" s="263"/>
      <c r="AQ464" s="410">
        <f t="shared" si="2272"/>
        <v>0</v>
      </c>
      <c r="AR464" s="263"/>
      <c r="AS464" s="263"/>
      <c r="AT464" s="262">
        <f t="shared" si="2275"/>
        <v>0</v>
      </c>
      <c r="AU464" s="410">
        <f t="shared" si="2276"/>
        <v>0</v>
      </c>
      <c r="AV464" s="263"/>
      <c r="AW464" s="263"/>
      <c r="AX464" s="410">
        <f t="shared" si="2241"/>
        <v>0</v>
      </c>
      <c r="AY464" s="263"/>
      <c r="AZ464" s="263"/>
      <c r="BA464" s="262">
        <f t="shared" si="2281"/>
        <v>0</v>
      </c>
      <c r="BB464" s="410">
        <f t="shared" si="2282"/>
        <v>0</v>
      </c>
      <c r="BC464" s="263"/>
      <c r="BD464" s="263"/>
    </row>
    <row r="465" spans="1:56" ht="16.5" outlineLevel="1">
      <c r="A465" s="177"/>
      <c r="B465" s="15" t="s">
        <v>627</v>
      </c>
      <c r="C465" s="16" t="s">
        <v>262</v>
      </c>
      <c r="D465" s="19"/>
      <c r="E465" s="185"/>
      <c r="F465" s="28"/>
      <c r="G465" s="189"/>
      <c r="H465" s="260">
        <f t="shared" si="2242"/>
        <v>18447000</v>
      </c>
      <c r="I465" s="408">
        <f t="shared" si="2285"/>
        <v>107000</v>
      </c>
      <c r="J465" s="264">
        <f>SUM(J466)</f>
        <v>107000</v>
      </c>
      <c r="K465" s="411">
        <f>SUM(K466)</f>
        <v>0</v>
      </c>
      <c r="L465" s="262">
        <f t="shared" si="2243"/>
        <v>12964000</v>
      </c>
      <c r="M465" s="410">
        <f t="shared" si="2244"/>
        <v>3414000</v>
      </c>
      <c r="N465" s="412">
        <f t="shared" ref="N465:O465" si="2382">SUM(N466)</f>
        <v>3414000</v>
      </c>
      <c r="O465" s="412">
        <f t="shared" si="2382"/>
        <v>0</v>
      </c>
      <c r="P465" s="410">
        <f t="shared" si="2246"/>
        <v>2317000</v>
      </c>
      <c r="Q465" s="412">
        <f t="shared" ref="Q465" si="2383">SUM(Q466)</f>
        <v>2317000</v>
      </c>
      <c r="R465" s="412">
        <f t="shared" ref="R465" si="2384">SUM(R466)</f>
        <v>0</v>
      </c>
      <c r="S465" s="410">
        <f t="shared" si="2249"/>
        <v>2776000</v>
      </c>
      <c r="T465" s="412">
        <f t="shared" ref="T465" si="2385">SUM(T466)</f>
        <v>2776000</v>
      </c>
      <c r="U465" s="412">
        <f t="shared" ref="U465" si="2386">SUM(U466)</f>
        <v>0</v>
      </c>
      <c r="V465" s="410">
        <f t="shared" si="2252"/>
        <v>2189000</v>
      </c>
      <c r="W465" s="412">
        <f t="shared" ref="W465" si="2387">SUM(W466)</f>
        <v>2189000</v>
      </c>
      <c r="X465" s="412">
        <f t="shared" ref="X465" si="2388">SUM(X466)</f>
        <v>0</v>
      </c>
      <c r="Y465" s="410">
        <f t="shared" si="2255"/>
        <v>2268000</v>
      </c>
      <c r="Z465" s="412">
        <f t="shared" ref="Z465" si="2389">SUM(Z466)</f>
        <v>2268000</v>
      </c>
      <c r="AA465" s="412">
        <f t="shared" ref="AA465" si="2390">SUM(AA466)</f>
        <v>0</v>
      </c>
      <c r="AB465" s="262">
        <f t="shared" si="2258"/>
        <v>66000</v>
      </c>
      <c r="AC465" s="410">
        <f t="shared" si="2259"/>
        <v>66000</v>
      </c>
      <c r="AD465" s="412">
        <f t="shared" ref="AD465:AE465" si="2391">SUM(AD466)</f>
        <v>66000</v>
      </c>
      <c r="AE465" s="412">
        <f t="shared" si="2391"/>
        <v>0</v>
      </c>
      <c r="AF465" s="262">
        <f t="shared" si="2261"/>
        <v>8000</v>
      </c>
      <c r="AG465" s="410">
        <f t="shared" si="2262"/>
        <v>8000</v>
      </c>
      <c r="AH465" s="412">
        <f t="shared" ref="AH465" si="2392">SUM(AH466)</f>
        <v>8000</v>
      </c>
      <c r="AI465" s="412">
        <f t="shared" ref="AI465" si="2393">SUM(AI466)</f>
        <v>0</v>
      </c>
      <c r="AJ465" s="262">
        <f t="shared" si="2265"/>
        <v>3216000</v>
      </c>
      <c r="AK465" s="410">
        <f t="shared" si="2266"/>
        <v>3216000</v>
      </c>
      <c r="AL465" s="412">
        <f t="shared" ref="AL465" si="2394">SUM(AL466)</f>
        <v>3216000</v>
      </c>
      <c r="AM465" s="412">
        <f t="shared" ref="AM465" si="2395">SUM(AM466)</f>
        <v>0</v>
      </c>
      <c r="AN465" s="410">
        <f t="shared" si="2269"/>
        <v>0</v>
      </c>
      <c r="AO465" s="412">
        <f t="shared" ref="AO465" si="2396">SUM(AO466)</f>
        <v>0</v>
      </c>
      <c r="AP465" s="412">
        <f t="shared" ref="AP465" si="2397">SUM(AP466)</f>
        <v>0</v>
      </c>
      <c r="AQ465" s="410">
        <f t="shared" si="2272"/>
        <v>0</v>
      </c>
      <c r="AR465" s="412">
        <f t="shared" ref="AR465" si="2398">SUM(AR466)</f>
        <v>0</v>
      </c>
      <c r="AS465" s="412">
        <f t="shared" ref="AS465" si="2399">SUM(AS466)</f>
        <v>0</v>
      </c>
      <c r="AT465" s="262">
        <f t="shared" si="2275"/>
        <v>0</v>
      </c>
      <c r="AU465" s="410">
        <f t="shared" si="2276"/>
        <v>0</v>
      </c>
      <c r="AV465" s="412">
        <f t="shared" ref="AV465" si="2400">SUM(AV466)</f>
        <v>0</v>
      </c>
      <c r="AW465" s="412">
        <f t="shared" ref="AW465" si="2401">SUM(AW466)</f>
        <v>0</v>
      </c>
      <c r="AX465" s="410">
        <f t="shared" si="2241"/>
        <v>0</v>
      </c>
      <c r="AY465" s="412">
        <f t="shared" ref="AY465" si="2402">SUM(AY466)</f>
        <v>0</v>
      </c>
      <c r="AZ465" s="412">
        <f t="shared" ref="AZ465" si="2403">SUM(AZ466)</f>
        <v>0</v>
      </c>
      <c r="BA465" s="262">
        <f t="shared" si="2281"/>
        <v>2086000</v>
      </c>
      <c r="BB465" s="410">
        <f t="shared" si="2282"/>
        <v>2086000</v>
      </c>
      <c r="BC465" s="412">
        <f t="shared" ref="BC465" si="2404">SUM(BC466)</f>
        <v>2086000</v>
      </c>
      <c r="BD465" s="412">
        <f t="shared" ref="BD465" si="2405">SUM(BD466)</f>
        <v>0</v>
      </c>
    </row>
    <row r="466" spans="1:56" ht="16.5" outlineLevel="2">
      <c r="A466" s="183"/>
      <c r="B466" s="18"/>
      <c r="C466" s="184"/>
      <c r="D466" s="28" t="s">
        <v>627</v>
      </c>
      <c r="E466" s="83" t="s">
        <v>262</v>
      </c>
      <c r="F466" s="49"/>
      <c r="G466" s="185"/>
      <c r="H466" s="260">
        <f t="shared" si="2242"/>
        <v>18447000</v>
      </c>
      <c r="I466" s="408">
        <f t="shared" si="2285"/>
        <v>107000</v>
      </c>
      <c r="J466" s="263">
        <v>107000</v>
      </c>
      <c r="K466" s="413"/>
      <c r="L466" s="262">
        <f t="shared" si="2243"/>
        <v>12964000</v>
      </c>
      <c r="M466" s="410">
        <f t="shared" si="2244"/>
        <v>3414000</v>
      </c>
      <c r="N466" s="263">
        <v>3414000</v>
      </c>
      <c r="O466" s="263"/>
      <c r="P466" s="410">
        <f t="shared" si="2246"/>
        <v>2317000</v>
      </c>
      <c r="Q466" s="263">
        <v>2317000</v>
      </c>
      <c r="R466" s="263"/>
      <c r="S466" s="410">
        <f t="shared" si="2249"/>
        <v>2776000</v>
      </c>
      <c r="T466" s="263">
        <v>2776000</v>
      </c>
      <c r="U466" s="263"/>
      <c r="V466" s="410">
        <f t="shared" si="2252"/>
        <v>2189000</v>
      </c>
      <c r="W466" s="263">
        <v>2189000</v>
      </c>
      <c r="X466" s="263"/>
      <c r="Y466" s="410">
        <f t="shared" si="2255"/>
        <v>2268000</v>
      </c>
      <c r="Z466" s="263">
        <v>2268000</v>
      </c>
      <c r="AA466" s="263"/>
      <c r="AB466" s="262">
        <f t="shared" si="2258"/>
        <v>66000</v>
      </c>
      <c r="AC466" s="410">
        <f t="shared" si="2259"/>
        <v>66000</v>
      </c>
      <c r="AD466" s="263">
        <v>66000</v>
      </c>
      <c r="AE466" s="263"/>
      <c r="AF466" s="262">
        <f t="shared" si="2261"/>
        <v>8000</v>
      </c>
      <c r="AG466" s="410">
        <f t="shared" si="2262"/>
        <v>8000</v>
      </c>
      <c r="AH466" s="263">
        <v>8000</v>
      </c>
      <c r="AI466" s="263"/>
      <c r="AJ466" s="262">
        <f t="shared" si="2265"/>
        <v>3216000</v>
      </c>
      <c r="AK466" s="410">
        <f t="shared" si="2266"/>
        <v>3216000</v>
      </c>
      <c r="AL466" s="263">
        <v>3216000</v>
      </c>
      <c r="AM466" s="263"/>
      <c r="AN466" s="410">
        <f t="shared" si="2269"/>
        <v>0</v>
      </c>
      <c r="AO466" s="263">
        <v>0</v>
      </c>
      <c r="AP466" s="263"/>
      <c r="AQ466" s="410">
        <f t="shared" si="2272"/>
        <v>0</v>
      </c>
      <c r="AR466" s="263"/>
      <c r="AS466" s="263"/>
      <c r="AT466" s="262">
        <f t="shared" si="2275"/>
        <v>0</v>
      </c>
      <c r="AU466" s="410">
        <f t="shared" si="2276"/>
        <v>0</v>
      </c>
      <c r="AV466" s="263"/>
      <c r="AW466" s="263"/>
      <c r="AX466" s="410">
        <f t="shared" si="2241"/>
        <v>0</v>
      </c>
      <c r="AY466" s="263"/>
      <c r="AZ466" s="263"/>
      <c r="BA466" s="262">
        <f t="shared" si="2281"/>
        <v>2086000</v>
      </c>
      <c r="BB466" s="410">
        <f t="shared" si="2282"/>
        <v>2086000</v>
      </c>
      <c r="BC466" s="263">
        <v>2086000</v>
      </c>
      <c r="BD466" s="263"/>
    </row>
    <row r="467" spans="1:56" ht="16.5" outlineLevel="1">
      <c r="A467" s="177"/>
      <c r="B467" s="15" t="s">
        <v>628</v>
      </c>
      <c r="C467" s="16" t="s">
        <v>263</v>
      </c>
      <c r="D467" s="19"/>
      <c r="E467" s="185"/>
      <c r="F467" s="28"/>
      <c r="G467" s="189"/>
      <c r="H467" s="260">
        <f t="shared" si="2242"/>
        <v>101350000</v>
      </c>
      <c r="I467" s="408">
        <f t="shared" si="2285"/>
        <v>1697000</v>
      </c>
      <c r="J467" s="264">
        <f>SUM(J468)</f>
        <v>0</v>
      </c>
      <c r="K467" s="411">
        <f>SUM(K468)</f>
        <v>1697000</v>
      </c>
      <c r="L467" s="262">
        <f t="shared" si="2243"/>
        <v>60749000</v>
      </c>
      <c r="M467" s="410">
        <f t="shared" si="2244"/>
        <v>16625000</v>
      </c>
      <c r="N467" s="412">
        <f t="shared" ref="N467:O467" si="2406">SUM(N468)</f>
        <v>3077000</v>
      </c>
      <c r="O467" s="412">
        <f t="shared" si="2406"/>
        <v>13548000</v>
      </c>
      <c r="P467" s="410">
        <f t="shared" si="2246"/>
        <v>9171000</v>
      </c>
      <c r="Q467" s="412">
        <f t="shared" ref="Q467" si="2407">SUM(Q468)</f>
        <v>772000</v>
      </c>
      <c r="R467" s="412">
        <f t="shared" ref="R467" si="2408">SUM(R468)</f>
        <v>8399000</v>
      </c>
      <c r="S467" s="410">
        <f t="shared" si="2249"/>
        <v>13684000</v>
      </c>
      <c r="T467" s="412">
        <f t="shared" ref="T467" si="2409">SUM(T468)</f>
        <v>2734000</v>
      </c>
      <c r="U467" s="412">
        <f t="shared" ref="U467" si="2410">SUM(U468)</f>
        <v>10950000</v>
      </c>
      <c r="V467" s="410">
        <f t="shared" si="2252"/>
        <v>10739000</v>
      </c>
      <c r="W467" s="412">
        <f t="shared" ref="W467" si="2411">SUM(W468)</f>
        <v>2183000</v>
      </c>
      <c r="X467" s="412">
        <f t="shared" ref="X467" si="2412">SUM(X468)</f>
        <v>8556000</v>
      </c>
      <c r="Y467" s="410">
        <f t="shared" si="2255"/>
        <v>10530000</v>
      </c>
      <c r="Z467" s="412">
        <f t="shared" ref="Z467" si="2413">SUM(Z468)</f>
        <v>2263000</v>
      </c>
      <c r="AA467" s="412">
        <f t="shared" ref="AA467" si="2414">SUM(AA468)</f>
        <v>8267000</v>
      </c>
      <c r="AB467" s="262">
        <f t="shared" si="2258"/>
        <v>0</v>
      </c>
      <c r="AC467" s="410">
        <f t="shared" si="2259"/>
        <v>0</v>
      </c>
      <c r="AD467" s="412">
        <f t="shared" ref="AD467:AE467" si="2415">SUM(AD468)</f>
        <v>0</v>
      </c>
      <c r="AE467" s="412">
        <f t="shared" si="2415"/>
        <v>0</v>
      </c>
      <c r="AF467" s="262">
        <f t="shared" si="2261"/>
        <v>2726000</v>
      </c>
      <c r="AG467" s="410">
        <f t="shared" si="2262"/>
        <v>2726000</v>
      </c>
      <c r="AH467" s="412">
        <f t="shared" ref="AH467" si="2416">SUM(AH468)</f>
        <v>73000</v>
      </c>
      <c r="AI467" s="412">
        <f t="shared" ref="AI467" si="2417">SUM(AI468)</f>
        <v>2653000</v>
      </c>
      <c r="AJ467" s="262">
        <f t="shared" si="2265"/>
        <v>12560000</v>
      </c>
      <c r="AK467" s="410">
        <f t="shared" si="2266"/>
        <v>6722000</v>
      </c>
      <c r="AL467" s="412">
        <f t="shared" ref="AL467" si="2418">SUM(AL468)</f>
        <v>3481000</v>
      </c>
      <c r="AM467" s="412">
        <f t="shared" ref="AM467" si="2419">SUM(AM468)</f>
        <v>3241000</v>
      </c>
      <c r="AN467" s="410">
        <f t="shared" si="2269"/>
        <v>2922000</v>
      </c>
      <c r="AO467" s="412">
        <f t="shared" ref="AO467" si="2420">SUM(AO468)</f>
        <v>385000</v>
      </c>
      <c r="AP467" s="412">
        <f t="shared" ref="AP467" si="2421">SUM(AP468)</f>
        <v>2537000</v>
      </c>
      <c r="AQ467" s="410">
        <f t="shared" si="2272"/>
        <v>2916000</v>
      </c>
      <c r="AR467" s="412">
        <f t="shared" ref="AR467" si="2422">SUM(AR468)</f>
        <v>483000</v>
      </c>
      <c r="AS467" s="412">
        <f t="shared" ref="AS467" si="2423">SUM(AS468)</f>
        <v>2433000</v>
      </c>
      <c r="AT467" s="262">
        <f t="shared" si="2275"/>
        <v>8357000</v>
      </c>
      <c r="AU467" s="410">
        <f t="shared" si="2276"/>
        <v>3891000</v>
      </c>
      <c r="AV467" s="412">
        <f t="shared" ref="AV467" si="2424">SUM(AV468)</f>
        <v>136000</v>
      </c>
      <c r="AW467" s="412">
        <f t="shared" ref="AW467" si="2425">SUM(AW468)</f>
        <v>3755000</v>
      </c>
      <c r="AX467" s="410">
        <f t="shared" si="2241"/>
        <v>4466000</v>
      </c>
      <c r="AY467" s="412">
        <f t="shared" ref="AY467" si="2426">SUM(AY468)</f>
        <v>136000</v>
      </c>
      <c r="AZ467" s="412">
        <f t="shared" ref="AZ467" si="2427">SUM(AZ468)</f>
        <v>4330000</v>
      </c>
      <c r="BA467" s="262">
        <f t="shared" si="2281"/>
        <v>15261000</v>
      </c>
      <c r="BB467" s="410">
        <f t="shared" si="2282"/>
        <v>15261000</v>
      </c>
      <c r="BC467" s="412">
        <f t="shared" ref="BC467" si="2428">SUM(BC468)</f>
        <v>0</v>
      </c>
      <c r="BD467" s="412">
        <f t="shared" ref="BD467" si="2429">SUM(BD468)</f>
        <v>15261000</v>
      </c>
    </row>
    <row r="468" spans="1:56" ht="16.5" outlineLevel="2">
      <c r="A468" s="183"/>
      <c r="B468" s="18"/>
      <c r="C468" s="184"/>
      <c r="D468" s="28" t="s">
        <v>628</v>
      </c>
      <c r="E468" s="83" t="s">
        <v>263</v>
      </c>
      <c r="F468" s="49"/>
      <c r="G468" s="185"/>
      <c r="H468" s="260">
        <f t="shared" si="2242"/>
        <v>101350000</v>
      </c>
      <c r="I468" s="408">
        <f t="shared" si="2285"/>
        <v>1697000</v>
      </c>
      <c r="J468" s="263"/>
      <c r="K468" s="263">
        <v>1697000</v>
      </c>
      <c r="L468" s="262">
        <f t="shared" si="2243"/>
        <v>60749000</v>
      </c>
      <c r="M468" s="410">
        <f t="shared" si="2244"/>
        <v>16625000</v>
      </c>
      <c r="N468" s="263">
        <v>3077000</v>
      </c>
      <c r="O468" s="263">
        <v>13548000</v>
      </c>
      <c r="P468" s="410">
        <f t="shared" si="2246"/>
        <v>9171000</v>
      </c>
      <c r="Q468" s="263">
        <v>772000</v>
      </c>
      <c r="R468" s="263">
        <v>8399000</v>
      </c>
      <c r="S468" s="410">
        <f t="shared" si="2249"/>
        <v>13684000</v>
      </c>
      <c r="T468" s="263">
        <v>2734000</v>
      </c>
      <c r="U468" s="263">
        <v>10950000</v>
      </c>
      <c r="V468" s="410">
        <f t="shared" si="2252"/>
        <v>10739000</v>
      </c>
      <c r="W468" s="263">
        <v>2183000</v>
      </c>
      <c r="X468" s="263">
        <v>8556000</v>
      </c>
      <c r="Y468" s="410">
        <f t="shared" si="2255"/>
        <v>10530000</v>
      </c>
      <c r="Z468" s="263">
        <v>2263000</v>
      </c>
      <c r="AA468" s="263">
        <v>8267000</v>
      </c>
      <c r="AB468" s="262">
        <f t="shared" si="2258"/>
        <v>0</v>
      </c>
      <c r="AC468" s="410">
        <f t="shared" si="2259"/>
        <v>0</v>
      </c>
      <c r="AD468" s="263"/>
      <c r="AE468" s="263"/>
      <c r="AF468" s="262">
        <f t="shared" si="2261"/>
        <v>2726000</v>
      </c>
      <c r="AG468" s="410">
        <f t="shared" si="2262"/>
        <v>2726000</v>
      </c>
      <c r="AH468" s="263">
        <v>73000</v>
      </c>
      <c r="AI468" s="263">
        <v>2653000</v>
      </c>
      <c r="AJ468" s="262">
        <f t="shared" si="2265"/>
        <v>12560000</v>
      </c>
      <c r="AK468" s="410">
        <f t="shared" si="2266"/>
        <v>6722000</v>
      </c>
      <c r="AL468" s="263">
        <v>3481000</v>
      </c>
      <c r="AM468" s="263">
        <v>3241000</v>
      </c>
      <c r="AN468" s="410">
        <f t="shared" si="2269"/>
        <v>2922000</v>
      </c>
      <c r="AO468" s="263">
        <v>385000</v>
      </c>
      <c r="AP468" s="263">
        <v>2537000</v>
      </c>
      <c r="AQ468" s="410">
        <f t="shared" si="2272"/>
        <v>2916000</v>
      </c>
      <c r="AR468" s="263">
        <v>483000</v>
      </c>
      <c r="AS468" s="263">
        <v>2433000</v>
      </c>
      <c r="AT468" s="262">
        <f t="shared" si="2275"/>
        <v>8357000</v>
      </c>
      <c r="AU468" s="410">
        <f t="shared" si="2276"/>
        <v>3891000</v>
      </c>
      <c r="AV468" s="263">
        <v>136000</v>
      </c>
      <c r="AW468" s="263">
        <v>3755000</v>
      </c>
      <c r="AX468" s="410">
        <f t="shared" si="2241"/>
        <v>4466000</v>
      </c>
      <c r="AY468" s="263">
        <v>136000</v>
      </c>
      <c r="AZ468" s="263">
        <v>4330000</v>
      </c>
      <c r="BA468" s="262">
        <f t="shared" si="2281"/>
        <v>15261000</v>
      </c>
      <c r="BB468" s="410">
        <f t="shared" si="2282"/>
        <v>15261000</v>
      </c>
      <c r="BC468" s="263"/>
      <c r="BD468" s="263">
        <v>15261000</v>
      </c>
    </row>
    <row r="469" spans="1:56" ht="16.5" outlineLevel="1" collapsed="1">
      <c r="A469" s="177"/>
      <c r="B469" s="15" t="s">
        <v>749</v>
      </c>
      <c r="C469" s="16" t="s">
        <v>264</v>
      </c>
      <c r="D469" s="19"/>
      <c r="E469" s="189"/>
      <c r="F469" s="190"/>
      <c r="G469" s="189"/>
      <c r="H469" s="260">
        <f t="shared" si="2242"/>
        <v>0</v>
      </c>
      <c r="I469" s="408">
        <f t="shared" si="2285"/>
        <v>0</v>
      </c>
      <c r="J469" s="264">
        <f>SUM(J470:J472)</f>
        <v>0</v>
      </c>
      <c r="K469" s="411">
        <f>SUM(K470:K472)</f>
        <v>0</v>
      </c>
      <c r="L469" s="262">
        <f t="shared" si="2243"/>
        <v>0</v>
      </c>
      <c r="M469" s="410">
        <f t="shared" si="2244"/>
        <v>0</v>
      </c>
      <c r="N469" s="412">
        <f t="shared" ref="N469:O469" si="2430">SUM(N470:N472)</f>
        <v>0</v>
      </c>
      <c r="O469" s="412">
        <f t="shared" si="2430"/>
        <v>0</v>
      </c>
      <c r="P469" s="410">
        <f t="shared" si="2246"/>
        <v>0</v>
      </c>
      <c r="Q469" s="412">
        <f t="shared" ref="Q469" si="2431">SUM(Q470:Q472)</f>
        <v>0</v>
      </c>
      <c r="R469" s="412">
        <f t="shared" ref="R469" si="2432">SUM(R470:R472)</f>
        <v>0</v>
      </c>
      <c r="S469" s="410">
        <f t="shared" si="2249"/>
        <v>0</v>
      </c>
      <c r="T469" s="412">
        <f t="shared" ref="T469" si="2433">SUM(T470:T472)</f>
        <v>0</v>
      </c>
      <c r="U469" s="412">
        <f t="shared" ref="U469" si="2434">SUM(U470:U472)</f>
        <v>0</v>
      </c>
      <c r="V469" s="410">
        <f t="shared" si="2252"/>
        <v>0</v>
      </c>
      <c r="W469" s="412">
        <f t="shared" ref="W469" si="2435">SUM(W470:W472)</f>
        <v>0</v>
      </c>
      <c r="X469" s="412">
        <f t="shared" ref="X469" si="2436">SUM(X470:X472)</f>
        <v>0</v>
      </c>
      <c r="Y469" s="410">
        <f t="shared" si="2255"/>
        <v>0</v>
      </c>
      <c r="Z469" s="412">
        <f t="shared" ref="Z469" si="2437">SUM(Z470:Z472)</f>
        <v>0</v>
      </c>
      <c r="AA469" s="412">
        <f t="shared" ref="AA469" si="2438">SUM(AA470:AA472)</f>
        <v>0</v>
      </c>
      <c r="AB469" s="262">
        <f t="shared" si="2258"/>
        <v>0</v>
      </c>
      <c r="AC469" s="410">
        <f t="shared" si="2259"/>
        <v>0</v>
      </c>
      <c r="AD469" s="412">
        <f t="shared" ref="AD469:AE469" si="2439">SUM(AD470:AD472)</f>
        <v>0</v>
      </c>
      <c r="AE469" s="412">
        <f t="shared" si="2439"/>
        <v>0</v>
      </c>
      <c r="AF469" s="262">
        <f t="shared" si="2261"/>
        <v>0</v>
      </c>
      <c r="AG469" s="410">
        <f t="shared" si="2262"/>
        <v>0</v>
      </c>
      <c r="AH469" s="412">
        <f t="shared" ref="AH469" si="2440">SUM(AH470:AH472)</f>
        <v>0</v>
      </c>
      <c r="AI469" s="412">
        <f t="shared" ref="AI469" si="2441">SUM(AI470:AI472)</f>
        <v>0</v>
      </c>
      <c r="AJ469" s="262">
        <f t="shared" si="2265"/>
        <v>0</v>
      </c>
      <c r="AK469" s="410">
        <f t="shared" si="2266"/>
        <v>0</v>
      </c>
      <c r="AL469" s="412">
        <f t="shared" ref="AL469" si="2442">SUM(AL470:AL472)</f>
        <v>0</v>
      </c>
      <c r="AM469" s="412">
        <f t="shared" ref="AM469" si="2443">SUM(AM470:AM472)</f>
        <v>0</v>
      </c>
      <c r="AN469" s="410">
        <f t="shared" si="2269"/>
        <v>0</v>
      </c>
      <c r="AO469" s="412">
        <f t="shared" ref="AO469" si="2444">SUM(AO470:AO472)</f>
        <v>0</v>
      </c>
      <c r="AP469" s="412">
        <f t="shared" ref="AP469" si="2445">SUM(AP470:AP472)</f>
        <v>0</v>
      </c>
      <c r="AQ469" s="410">
        <f t="shared" si="2272"/>
        <v>0</v>
      </c>
      <c r="AR469" s="412">
        <f t="shared" ref="AR469" si="2446">SUM(AR470:AR472)</f>
        <v>0</v>
      </c>
      <c r="AS469" s="412">
        <f t="shared" ref="AS469" si="2447">SUM(AS470:AS472)</f>
        <v>0</v>
      </c>
      <c r="AT469" s="262">
        <f t="shared" si="2275"/>
        <v>0</v>
      </c>
      <c r="AU469" s="410">
        <f t="shared" si="2276"/>
        <v>0</v>
      </c>
      <c r="AV469" s="412">
        <f t="shared" ref="AV469" si="2448">SUM(AV470:AV472)</f>
        <v>0</v>
      </c>
      <c r="AW469" s="412">
        <f t="shared" ref="AW469" si="2449">SUM(AW470:AW472)</f>
        <v>0</v>
      </c>
      <c r="AX469" s="410">
        <f t="shared" si="2241"/>
        <v>0</v>
      </c>
      <c r="AY469" s="412">
        <f t="shared" ref="AY469" si="2450">SUM(AY470:AY472)</f>
        <v>0</v>
      </c>
      <c r="AZ469" s="412">
        <f t="shared" ref="AZ469" si="2451">SUM(AZ470:AZ472)</f>
        <v>0</v>
      </c>
      <c r="BA469" s="262">
        <f t="shared" si="2281"/>
        <v>0</v>
      </c>
      <c r="BB469" s="410">
        <f t="shared" si="2282"/>
        <v>0</v>
      </c>
      <c r="BC469" s="412">
        <f t="shared" ref="BC469" si="2452">SUM(BC470:BC472)</f>
        <v>0</v>
      </c>
      <c r="BD469" s="412">
        <f t="shared" ref="BD469" si="2453">SUM(BD470:BD472)</f>
        <v>0</v>
      </c>
    </row>
    <row r="470" spans="1:56" ht="16.5" hidden="1" outlineLevel="2">
      <c r="A470" s="183"/>
      <c r="B470" s="18"/>
      <c r="C470" s="184"/>
      <c r="D470" s="28" t="s">
        <v>769</v>
      </c>
      <c r="E470" s="48" t="s">
        <v>265</v>
      </c>
      <c r="F470" s="49"/>
      <c r="G470" s="185"/>
      <c r="H470" s="260">
        <f t="shared" si="2242"/>
        <v>0</v>
      </c>
      <c r="I470" s="408">
        <f t="shared" si="2285"/>
        <v>0</v>
      </c>
      <c r="J470" s="263"/>
      <c r="K470" s="413"/>
      <c r="L470" s="262">
        <f t="shared" si="2243"/>
        <v>0</v>
      </c>
      <c r="M470" s="410">
        <f t="shared" si="2244"/>
        <v>0</v>
      </c>
      <c r="N470" s="263"/>
      <c r="O470" s="263"/>
      <c r="P470" s="410">
        <f t="shared" si="2246"/>
        <v>0</v>
      </c>
      <c r="Q470" s="263"/>
      <c r="R470" s="263"/>
      <c r="S470" s="410">
        <f t="shared" si="2249"/>
        <v>0</v>
      </c>
      <c r="T470" s="263"/>
      <c r="U470" s="263"/>
      <c r="V470" s="410">
        <f t="shared" si="2252"/>
        <v>0</v>
      </c>
      <c r="W470" s="263"/>
      <c r="X470" s="263"/>
      <c r="Y470" s="410">
        <f t="shared" si="2255"/>
        <v>0</v>
      </c>
      <c r="Z470" s="263"/>
      <c r="AA470" s="263"/>
      <c r="AB470" s="262">
        <f t="shared" si="2258"/>
        <v>0</v>
      </c>
      <c r="AC470" s="410">
        <f t="shared" si="2259"/>
        <v>0</v>
      </c>
      <c r="AD470" s="263"/>
      <c r="AE470" s="263"/>
      <c r="AF470" s="262">
        <f t="shared" si="2261"/>
        <v>0</v>
      </c>
      <c r="AG470" s="410">
        <f t="shared" si="2262"/>
        <v>0</v>
      </c>
      <c r="AH470" s="263"/>
      <c r="AI470" s="263"/>
      <c r="AJ470" s="262">
        <f t="shared" si="2265"/>
        <v>0</v>
      </c>
      <c r="AK470" s="410">
        <f t="shared" si="2266"/>
        <v>0</v>
      </c>
      <c r="AL470" s="263"/>
      <c r="AM470" s="263"/>
      <c r="AN470" s="410">
        <f t="shared" si="2269"/>
        <v>0</v>
      </c>
      <c r="AO470" s="263"/>
      <c r="AP470" s="263"/>
      <c r="AQ470" s="410">
        <f t="shared" si="2272"/>
        <v>0</v>
      </c>
      <c r="AR470" s="263"/>
      <c r="AS470" s="263"/>
      <c r="AT470" s="262">
        <f t="shared" si="2275"/>
        <v>0</v>
      </c>
      <c r="AU470" s="410">
        <f t="shared" si="2276"/>
        <v>0</v>
      </c>
      <c r="AV470" s="263"/>
      <c r="AW470" s="263"/>
      <c r="AX470" s="410">
        <f t="shared" si="2241"/>
        <v>0</v>
      </c>
      <c r="AY470" s="263"/>
      <c r="AZ470" s="263"/>
      <c r="BA470" s="262">
        <f t="shared" si="2281"/>
        <v>0</v>
      </c>
      <c r="BB470" s="410">
        <f t="shared" si="2282"/>
        <v>0</v>
      </c>
      <c r="BC470" s="263"/>
      <c r="BD470" s="263"/>
    </row>
    <row r="471" spans="1:56" ht="16.5" hidden="1" outlineLevel="2">
      <c r="A471" s="183"/>
      <c r="D471" s="28" t="s">
        <v>750</v>
      </c>
      <c r="E471" s="48" t="s">
        <v>266</v>
      </c>
      <c r="F471" s="49"/>
      <c r="G471" s="185"/>
      <c r="H471" s="260">
        <f t="shared" si="2242"/>
        <v>0</v>
      </c>
      <c r="I471" s="424">
        <f t="shared" si="2285"/>
        <v>0</v>
      </c>
      <c r="J471" s="274"/>
      <c r="K471" s="425"/>
      <c r="L471" s="262">
        <f t="shared" si="2243"/>
        <v>0</v>
      </c>
      <c r="M471" s="410">
        <f t="shared" si="2244"/>
        <v>0</v>
      </c>
      <c r="N471" s="274"/>
      <c r="O471" s="274"/>
      <c r="P471" s="410">
        <f t="shared" si="2246"/>
        <v>0</v>
      </c>
      <c r="Q471" s="274"/>
      <c r="R471" s="274"/>
      <c r="S471" s="410">
        <f t="shared" si="2249"/>
        <v>0</v>
      </c>
      <c r="T471" s="274"/>
      <c r="U471" s="274"/>
      <c r="V471" s="410">
        <f t="shared" si="2252"/>
        <v>0</v>
      </c>
      <c r="W471" s="274"/>
      <c r="X471" s="274"/>
      <c r="Y471" s="410">
        <f t="shared" si="2255"/>
        <v>0</v>
      </c>
      <c r="Z471" s="274"/>
      <c r="AA471" s="274"/>
      <c r="AB471" s="262">
        <f t="shared" si="2258"/>
        <v>0</v>
      </c>
      <c r="AC471" s="410">
        <f t="shared" si="2259"/>
        <v>0</v>
      </c>
      <c r="AD471" s="274"/>
      <c r="AE471" s="274"/>
      <c r="AF471" s="262">
        <f t="shared" si="2261"/>
        <v>0</v>
      </c>
      <c r="AG471" s="410">
        <f t="shared" si="2262"/>
        <v>0</v>
      </c>
      <c r="AH471" s="274"/>
      <c r="AI471" s="274"/>
      <c r="AJ471" s="262">
        <f t="shared" si="2265"/>
        <v>0</v>
      </c>
      <c r="AK471" s="410">
        <f t="shared" si="2266"/>
        <v>0</v>
      </c>
      <c r="AL471" s="274"/>
      <c r="AM471" s="274"/>
      <c r="AN471" s="410">
        <f t="shared" si="2269"/>
        <v>0</v>
      </c>
      <c r="AO471" s="274"/>
      <c r="AP471" s="274"/>
      <c r="AQ471" s="410">
        <f t="shared" si="2272"/>
        <v>0</v>
      </c>
      <c r="AR471" s="274"/>
      <c r="AS471" s="274"/>
      <c r="AT471" s="262">
        <f t="shared" si="2275"/>
        <v>0</v>
      </c>
      <c r="AU471" s="410">
        <f t="shared" si="2276"/>
        <v>0</v>
      </c>
      <c r="AV471" s="274"/>
      <c r="AW471" s="274"/>
      <c r="AX471" s="410">
        <f t="shared" si="2241"/>
        <v>0</v>
      </c>
      <c r="AY471" s="274"/>
      <c r="AZ471" s="274"/>
      <c r="BA471" s="262">
        <f t="shared" si="2281"/>
        <v>0</v>
      </c>
      <c r="BB471" s="410">
        <f t="shared" si="2282"/>
        <v>0</v>
      </c>
      <c r="BC471" s="274"/>
      <c r="BD471" s="274"/>
    </row>
    <row r="472" spans="1:56" ht="16.5" hidden="1" outlineLevel="2">
      <c r="A472" s="183"/>
      <c r="D472" s="25" t="s">
        <v>770</v>
      </c>
      <c r="E472" s="88" t="s">
        <v>230</v>
      </c>
      <c r="F472" s="98"/>
      <c r="G472" s="184"/>
      <c r="H472" s="284">
        <f t="shared" si="2242"/>
        <v>0</v>
      </c>
      <c r="I472" s="408">
        <f t="shared" si="2285"/>
        <v>0</v>
      </c>
      <c r="J472" s="286"/>
      <c r="K472" s="433"/>
      <c r="L472" s="417">
        <f t="shared" si="2243"/>
        <v>0</v>
      </c>
      <c r="M472" s="418">
        <f t="shared" si="2244"/>
        <v>0</v>
      </c>
      <c r="N472" s="286"/>
      <c r="O472" s="286"/>
      <c r="P472" s="418">
        <f t="shared" si="2246"/>
        <v>0</v>
      </c>
      <c r="Q472" s="286"/>
      <c r="R472" s="286"/>
      <c r="S472" s="418">
        <f t="shared" si="2249"/>
        <v>0</v>
      </c>
      <c r="T472" s="286"/>
      <c r="U472" s="286"/>
      <c r="V472" s="418">
        <f t="shared" si="2252"/>
        <v>0</v>
      </c>
      <c r="W472" s="286"/>
      <c r="X472" s="286"/>
      <c r="Y472" s="418">
        <f t="shared" si="2255"/>
        <v>0</v>
      </c>
      <c r="Z472" s="286"/>
      <c r="AA472" s="286"/>
      <c r="AB472" s="417">
        <f t="shared" si="2258"/>
        <v>0</v>
      </c>
      <c r="AC472" s="418">
        <f t="shared" si="2259"/>
        <v>0</v>
      </c>
      <c r="AD472" s="286"/>
      <c r="AE472" s="286"/>
      <c r="AF472" s="417">
        <f t="shared" si="2261"/>
        <v>0</v>
      </c>
      <c r="AG472" s="418">
        <f t="shared" si="2262"/>
        <v>0</v>
      </c>
      <c r="AH472" s="286"/>
      <c r="AI472" s="286"/>
      <c r="AJ472" s="417">
        <f t="shared" si="2265"/>
        <v>0</v>
      </c>
      <c r="AK472" s="418">
        <f t="shared" si="2266"/>
        <v>0</v>
      </c>
      <c r="AL472" s="286"/>
      <c r="AM472" s="286"/>
      <c r="AN472" s="418">
        <f t="shared" si="2269"/>
        <v>0</v>
      </c>
      <c r="AO472" s="286"/>
      <c r="AP472" s="286"/>
      <c r="AQ472" s="418">
        <f t="shared" si="2272"/>
        <v>0</v>
      </c>
      <c r="AR472" s="286"/>
      <c r="AS472" s="286"/>
      <c r="AT472" s="417">
        <f t="shared" si="2275"/>
        <v>0</v>
      </c>
      <c r="AU472" s="418">
        <f t="shared" si="2276"/>
        <v>0</v>
      </c>
      <c r="AV472" s="286"/>
      <c r="AW472" s="286"/>
      <c r="AX472" s="418">
        <f t="shared" si="2241"/>
        <v>0</v>
      </c>
      <c r="AY472" s="286"/>
      <c r="AZ472" s="286"/>
      <c r="BA472" s="417">
        <f t="shared" si="2281"/>
        <v>0</v>
      </c>
      <c r="BB472" s="418">
        <f t="shared" si="2282"/>
        <v>0</v>
      </c>
      <c r="BC472" s="286"/>
      <c r="BD472" s="286"/>
    </row>
    <row r="473" spans="1:56" s="434" customFormat="1" ht="16.5">
      <c r="A473" s="97" t="s">
        <v>267</v>
      </c>
      <c r="B473" s="22"/>
      <c r="C473" s="229"/>
      <c r="D473" s="23"/>
      <c r="E473" s="229"/>
      <c r="F473" s="22"/>
      <c r="G473" s="229"/>
      <c r="H473" s="202">
        <f t="shared" si="2242"/>
        <v>139296000</v>
      </c>
      <c r="I473" s="360">
        <f t="shared" si="2285"/>
        <v>3415000</v>
      </c>
      <c r="J473" s="288">
        <f>SUM(J469,J467,J465,J463,J461,J459,J457,J455,J453,J451,J440,J438,J436,J434)</f>
        <v>1718000</v>
      </c>
      <c r="K473" s="288">
        <f>SUM(K469,K467,K465,K463,K461,K459,K457,K455,K453,K451,K440,K438,K436,K434)</f>
        <v>1697000</v>
      </c>
      <c r="L473" s="288">
        <f t="shared" si="2243"/>
        <v>81412000</v>
      </c>
      <c r="M473" s="288">
        <f t="shared" si="2244"/>
        <v>21868000</v>
      </c>
      <c r="N473" s="288">
        <f t="shared" ref="N473:O473" si="2454">SUM(N469,N467,N465,N463,N461,N459,N457,N455,N453,N451,N440,N438,N436,N434)</f>
        <v>8320000</v>
      </c>
      <c r="O473" s="288">
        <f t="shared" si="2454"/>
        <v>13548000</v>
      </c>
      <c r="P473" s="288">
        <f t="shared" si="2246"/>
        <v>13086000</v>
      </c>
      <c r="Q473" s="288">
        <f t="shared" ref="Q473:R473" si="2455">SUM(Q469,Q467,Q465,Q463,Q461,Q459,Q457,Q455,Q453,Q451,Q440,Q438,Q436,Q434)</f>
        <v>4687000</v>
      </c>
      <c r="R473" s="288">
        <f t="shared" si="2455"/>
        <v>8399000</v>
      </c>
      <c r="S473" s="288">
        <f t="shared" si="2249"/>
        <v>18368000</v>
      </c>
      <c r="T473" s="288">
        <f t="shared" ref="T473:U473" si="2456">SUM(T469,T467,T465,T463,T461,T459,T457,T455,T453,T451,T440,T438,T436,T434)</f>
        <v>7418000</v>
      </c>
      <c r="U473" s="288">
        <f t="shared" si="2456"/>
        <v>10950000</v>
      </c>
      <c r="V473" s="288">
        <f t="shared" si="2252"/>
        <v>14244000</v>
      </c>
      <c r="W473" s="288">
        <f t="shared" ref="W473:X473" si="2457">SUM(W469,W467,W465,W463,W461,W459,W457,W455,W453,W451,W440,W438,W436,W434)</f>
        <v>5688000</v>
      </c>
      <c r="X473" s="288">
        <f t="shared" si="2457"/>
        <v>8556000</v>
      </c>
      <c r="Y473" s="288">
        <f t="shared" si="2255"/>
        <v>13846000</v>
      </c>
      <c r="Z473" s="288">
        <f t="shared" ref="Z473:AA473" si="2458">SUM(Z469,Z467,Z465,Z463,Z461,Z459,Z457,Z455,Z453,Z451,Z440,Z438,Z436,Z434)</f>
        <v>5579000</v>
      </c>
      <c r="AA473" s="288">
        <f t="shared" si="2458"/>
        <v>8267000</v>
      </c>
      <c r="AB473" s="288">
        <f t="shared" si="2258"/>
        <v>205000</v>
      </c>
      <c r="AC473" s="288">
        <f t="shared" si="2259"/>
        <v>205000</v>
      </c>
      <c r="AD473" s="288">
        <f t="shared" ref="AD473:AE473" si="2459">SUM(AD469,AD467,AD465,AD463,AD461,AD459,AD457,AD455,AD453,AD451,AD440,AD438,AD436,AD434)</f>
        <v>205000</v>
      </c>
      <c r="AE473" s="288">
        <f t="shared" si="2459"/>
        <v>0</v>
      </c>
      <c r="AF473" s="288">
        <f t="shared" si="2261"/>
        <v>3589000</v>
      </c>
      <c r="AG473" s="288">
        <f t="shared" si="2262"/>
        <v>3589000</v>
      </c>
      <c r="AH473" s="288">
        <f t="shared" ref="AH473:AI473" si="2460">SUM(AH469,AH467,AH465,AH463,AH461,AH459,AH457,AH455,AH453,AH451,AH440,AH438,AH436,AH434)</f>
        <v>936000</v>
      </c>
      <c r="AI473" s="288">
        <f t="shared" si="2460"/>
        <v>2653000</v>
      </c>
      <c r="AJ473" s="288">
        <f t="shared" si="2265"/>
        <v>20633000</v>
      </c>
      <c r="AK473" s="288">
        <f t="shared" si="2266"/>
        <v>11727000</v>
      </c>
      <c r="AL473" s="288">
        <f t="shared" ref="AL473:AM473" si="2461">SUM(AL469,AL467,AL465,AL463,AL461,AL459,AL457,AL455,AL453,AL451,AL440,AL438,AL436,AL434)</f>
        <v>8486000</v>
      </c>
      <c r="AM473" s="288">
        <f t="shared" si="2461"/>
        <v>3241000</v>
      </c>
      <c r="AN473" s="288">
        <f t="shared" si="2269"/>
        <v>4258000</v>
      </c>
      <c r="AO473" s="288">
        <f t="shared" ref="AO473:AP473" si="2462">SUM(AO469,AO467,AO465,AO463,AO461,AO459,AO457,AO455,AO453,AO451,AO440,AO438,AO436,AO434)</f>
        <v>1721000</v>
      </c>
      <c r="AP473" s="288">
        <f t="shared" si="2462"/>
        <v>2537000</v>
      </c>
      <c r="AQ473" s="288">
        <f t="shared" si="2272"/>
        <v>4648000</v>
      </c>
      <c r="AR473" s="288">
        <f t="shared" ref="AR473:AS473" si="2463">SUM(AR469,AR467,AR465,AR463,AR461,AR459,AR457,AR455,AR453,AR451,AR440,AR438,AR436,AR434)</f>
        <v>2215000</v>
      </c>
      <c r="AS473" s="288">
        <f t="shared" si="2463"/>
        <v>2433000</v>
      </c>
      <c r="AT473" s="288">
        <f t="shared" si="2275"/>
        <v>11091000</v>
      </c>
      <c r="AU473" s="288">
        <f t="shared" si="2276"/>
        <v>4691000</v>
      </c>
      <c r="AV473" s="288">
        <f t="shared" ref="AV473:AW473" si="2464">SUM(AV469,AV467,AV465,AV463,AV461,AV459,AV457,AV455,AV453,AV451,AV440,AV438,AV436,AV434)</f>
        <v>936000</v>
      </c>
      <c r="AW473" s="288">
        <f t="shared" si="2464"/>
        <v>3755000</v>
      </c>
      <c r="AX473" s="288">
        <f t="shared" si="2241"/>
        <v>6400000</v>
      </c>
      <c r="AY473" s="288">
        <f t="shared" ref="AY473:AZ473" si="2465">SUM(AY469,AY467,AY465,AY463,AY461,AY459,AY457,AY455,AY453,AY451,AY440,AY438,AY436,AY434)</f>
        <v>2070000</v>
      </c>
      <c r="AZ473" s="288">
        <f t="shared" si="2465"/>
        <v>4330000</v>
      </c>
      <c r="BA473" s="288">
        <f t="shared" si="2281"/>
        <v>18951000</v>
      </c>
      <c r="BB473" s="288">
        <f t="shared" si="2282"/>
        <v>18951000</v>
      </c>
      <c r="BC473" s="288">
        <f t="shared" ref="BC473:BD473" si="2466">SUM(BC469,BC467,BC465,BC463,BC461,BC459,BC457,BC455,BC453,BC451,BC440,BC438,BC436,BC434)</f>
        <v>3690000</v>
      </c>
      <c r="BD473" s="288">
        <f t="shared" si="2466"/>
        <v>15261000</v>
      </c>
    </row>
    <row r="474" spans="1:56" s="435" customFormat="1" ht="16.5">
      <c r="A474" s="67" t="s">
        <v>268</v>
      </c>
      <c r="B474" s="65"/>
      <c r="C474" s="65"/>
      <c r="D474" s="66"/>
      <c r="E474" s="65"/>
      <c r="F474" s="65"/>
      <c r="G474" s="65"/>
      <c r="H474" s="202">
        <f t="shared" si="2242"/>
        <v>-23788000</v>
      </c>
      <c r="I474" s="360">
        <f t="shared" si="2285"/>
        <v>14005000</v>
      </c>
      <c r="J474" s="288">
        <f>J433-J473</f>
        <v>15702000</v>
      </c>
      <c r="K474" s="288">
        <f>K433-K473</f>
        <v>-1697000</v>
      </c>
      <c r="L474" s="288">
        <f t="shared" si="2243"/>
        <v>-19113000</v>
      </c>
      <c r="M474" s="288">
        <f t="shared" si="2244"/>
        <v>-7360000</v>
      </c>
      <c r="N474" s="288">
        <f t="shared" ref="N474:O474" si="2467">N433-N473</f>
        <v>6188000</v>
      </c>
      <c r="O474" s="288">
        <f t="shared" si="2467"/>
        <v>-13548000</v>
      </c>
      <c r="P474" s="288">
        <f t="shared" si="2246"/>
        <v>963000</v>
      </c>
      <c r="Q474" s="288">
        <f t="shared" ref="Q474" si="2468">Q433-Q473</f>
        <v>9362000</v>
      </c>
      <c r="R474" s="288">
        <f t="shared" ref="R474" si="2469">R433-R473</f>
        <v>-8399000</v>
      </c>
      <c r="S474" s="288">
        <f t="shared" si="2249"/>
        <v>-2565000</v>
      </c>
      <c r="T474" s="288">
        <f t="shared" ref="T474" si="2470">T433-T473</f>
        <v>8385000</v>
      </c>
      <c r="U474" s="288">
        <f t="shared" ref="U474" si="2471">U433-U473</f>
        <v>-10950000</v>
      </c>
      <c r="V474" s="288">
        <f t="shared" si="2252"/>
        <v>-4728000</v>
      </c>
      <c r="W474" s="288">
        <f t="shared" ref="W474" si="2472">W433-W473</f>
        <v>3828000</v>
      </c>
      <c r="X474" s="288">
        <f t="shared" ref="X474" si="2473">X433-X473</f>
        <v>-8556000</v>
      </c>
      <c r="Y474" s="288">
        <f t="shared" si="2255"/>
        <v>-5423000</v>
      </c>
      <c r="Z474" s="288">
        <f t="shared" ref="Z474" si="2474">Z433-Z473</f>
        <v>2844000</v>
      </c>
      <c r="AA474" s="288">
        <f t="shared" ref="AA474" si="2475">AA433-AA473</f>
        <v>-8267000</v>
      </c>
      <c r="AB474" s="288">
        <f t="shared" si="2258"/>
        <v>-205000</v>
      </c>
      <c r="AC474" s="288">
        <f t="shared" si="2259"/>
        <v>-205000</v>
      </c>
      <c r="AD474" s="288">
        <f t="shared" ref="AD474:AE474" si="2476">AD433-AD473</f>
        <v>-205000</v>
      </c>
      <c r="AE474" s="288">
        <f t="shared" si="2476"/>
        <v>0</v>
      </c>
      <c r="AF474" s="288">
        <f t="shared" si="2261"/>
        <v>-936000</v>
      </c>
      <c r="AG474" s="288">
        <f t="shared" si="2262"/>
        <v>-936000</v>
      </c>
      <c r="AH474" s="288">
        <f t="shared" ref="AH474" si="2477">AH433-AH473</f>
        <v>1717000</v>
      </c>
      <c r="AI474" s="288">
        <f t="shared" ref="AI474" si="2478">AI433-AI473</f>
        <v>-2653000</v>
      </c>
      <c r="AJ474" s="288">
        <f t="shared" si="2265"/>
        <v>-10905000</v>
      </c>
      <c r="AK474" s="288">
        <f t="shared" si="2266"/>
        <v>-8486000</v>
      </c>
      <c r="AL474" s="288">
        <f t="shared" ref="AL474" si="2479">AL433-AL473</f>
        <v>-5245000</v>
      </c>
      <c r="AM474" s="288">
        <f t="shared" ref="AM474" si="2480">AM433-AM473</f>
        <v>-3241000</v>
      </c>
      <c r="AN474" s="288">
        <f t="shared" si="2269"/>
        <v>-204000</v>
      </c>
      <c r="AO474" s="288">
        <f t="shared" ref="AO474" si="2481">AO433-AO473</f>
        <v>2333000</v>
      </c>
      <c r="AP474" s="288">
        <f t="shared" ref="AP474" si="2482">AP433-AP473</f>
        <v>-2537000</v>
      </c>
      <c r="AQ474" s="288">
        <f t="shared" si="2272"/>
        <v>-2215000</v>
      </c>
      <c r="AR474" s="288">
        <f t="shared" ref="AR474" si="2483">AR433-AR473</f>
        <v>218000</v>
      </c>
      <c r="AS474" s="288">
        <f t="shared" ref="AS474" si="2484">AS433-AS473</f>
        <v>-2433000</v>
      </c>
      <c r="AT474" s="288">
        <f t="shared" si="2275"/>
        <v>-2944000</v>
      </c>
      <c r="AU474" s="288">
        <f t="shared" si="2276"/>
        <v>-874000</v>
      </c>
      <c r="AV474" s="288">
        <f>AV433-AV473</f>
        <v>2881000</v>
      </c>
      <c r="AW474" s="288">
        <f t="shared" ref="AW474" si="2485">AW433-AW473</f>
        <v>-3755000</v>
      </c>
      <c r="AX474" s="288">
        <f t="shared" si="2241"/>
        <v>-2070000</v>
      </c>
      <c r="AY474" s="288">
        <f t="shared" ref="AY474" si="2486">AY433-AY473</f>
        <v>2260000</v>
      </c>
      <c r="AZ474" s="288">
        <f t="shared" ref="AZ474" si="2487">AZ433-AZ473</f>
        <v>-4330000</v>
      </c>
      <c r="BA474" s="288">
        <f t="shared" si="2281"/>
        <v>-3690000</v>
      </c>
      <c r="BB474" s="288">
        <f t="shared" si="2282"/>
        <v>-3690000</v>
      </c>
      <c r="BC474" s="288">
        <f t="shared" ref="BC474" si="2488">BC433-BC473</f>
        <v>11571000</v>
      </c>
      <c r="BD474" s="288">
        <f t="shared" ref="BD474" si="2489">BD433-BD473</f>
        <v>-15261000</v>
      </c>
    </row>
    <row r="475" spans="1:56" s="438" customFormat="1" ht="16.5">
      <c r="A475" s="67" t="s">
        <v>269</v>
      </c>
      <c r="B475" s="65"/>
      <c r="C475" s="66"/>
      <c r="D475" s="66"/>
      <c r="E475" s="65"/>
      <c r="F475" s="65"/>
      <c r="G475" s="65"/>
      <c r="H475" s="289">
        <f t="shared" si="2242"/>
        <v>0</v>
      </c>
      <c r="I475" s="436">
        <f t="shared" si="2285"/>
        <v>0</v>
      </c>
      <c r="J475" s="291"/>
      <c r="K475" s="291"/>
      <c r="L475" s="291">
        <f t="shared" si="2243"/>
        <v>0</v>
      </c>
      <c r="M475" s="291">
        <f t="shared" si="2244"/>
        <v>0</v>
      </c>
      <c r="N475" s="291"/>
      <c r="O475" s="291"/>
      <c r="P475" s="291">
        <f t="shared" si="2246"/>
        <v>0</v>
      </c>
      <c r="Q475" s="291"/>
      <c r="R475" s="291"/>
      <c r="S475" s="291">
        <f t="shared" si="2249"/>
        <v>0</v>
      </c>
      <c r="T475" s="291"/>
      <c r="U475" s="291"/>
      <c r="V475" s="291">
        <f t="shared" si="2252"/>
        <v>0</v>
      </c>
      <c r="W475" s="291"/>
      <c r="X475" s="291"/>
      <c r="Y475" s="291">
        <f t="shared" si="2255"/>
        <v>0</v>
      </c>
      <c r="Z475" s="291"/>
      <c r="AA475" s="291"/>
      <c r="AB475" s="291">
        <f t="shared" si="2258"/>
        <v>0</v>
      </c>
      <c r="AC475" s="291">
        <f t="shared" si="2259"/>
        <v>0</v>
      </c>
      <c r="AD475" s="291"/>
      <c r="AE475" s="291"/>
      <c r="AF475" s="291">
        <f t="shared" si="2261"/>
        <v>0</v>
      </c>
      <c r="AG475" s="291">
        <f t="shared" si="2262"/>
        <v>0</v>
      </c>
      <c r="AH475" s="291"/>
      <c r="AI475" s="291"/>
      <c r="AJ475" s="291">
        <f t="shared" si="2265"/>
        <v>0</v>
      </c>
      <c r="AK475" s="291">
        <f t="shared" si="2266"/>
        <v>0</v>
      </c>
      <c r="AL475" s="291"/>
      <c r="AM475" s="291"/>
      <c r="AN475" s="291">
        <f t="shared" si="2269"/>
        <v>0</v>
      </c>
      <c r="AO475" s="291"/>
      <c r="AP475" s="291"/>
      <c r="AQ475" s="291">
        <f t="shared" si="2272"/>
        <v>0</v>
      </c>
      <c r="AR475" s="291"/>
      <c r="AS475" s="291"/>
      <c r="AT475" s="291">
        <f t="shared" si="2275"/>
        <v>0</v>
      </c>
      <c r="AU475" s="291">
        <f t="shared" si="2276"/>
        <v>0</v>
      </c>
      <c r="AV475" s="291"/>
      <c r="AW475" s="291"/>
      <c r="AX475" s="291">
        <f t="shared" si="2241"/>
        <v>0</v>
      </c>
      <c r="AY475" s="291"/>
      <c r="AZ475" s="291"/>
      <c r="BA475" s="291">
        <f t="shared" si="2281"/>
        <v>0</v>
      </c>
      <c r="BB475" s="291">
        <f t="shared" si="2282"/>
        <v>0</v>
      </c>
      <c r="BC475" s="291"/>
      <c r="BD475" s="291"/>
    </row>
    <row r="476" spans="1:56" s="442" customFormat="1" ht="16.5">
      <c r="A476" s="67" t="s">
        <v>270</v>
      </c>
      <c r="B476" s="65"/>
      <c r="C476" s="65"/>
      <c r="D476" s="66"/>
      <c r="E476" s="65"/>
      <c r="F476" s="65"/>
      <c r="G476" s="65"/>
      <c r="H476" s="439">
        <f t="shared" si="2242"/>
        <v>5468000</v>
      </c>
      <c r="I476" s="440">
        <f t="shared" si="2285"/>
        <v>-1448000</v>
      </c>
      <c r="J476" s="441">
        <f>J364+J395+J474-J475</f>
        <v>-1448000</v>
      </c>
      <c r="K476" s="441">
        <f>K364+K395+K474-K475</f>
        <v>0</v>
      </c>
      <c r="L476" s="441">
        <f t="shared" si="2243"/>
        <v>14390000</v>
      </c>
      <c r="M476" s="441">
        <f t="shared" si="2244"/>
        <v>8121000</v>
      </c>
      <c r="N476" s="441">
        <f t="shared" ref="N476:O476" si="2490">N364+N395+N474-N475</f>
        <v>8121000</v>
      </c>
      <c r="O476" s="441">
        <f t="shared" si="2490"/>
        <v>0</v>
      </c>
      <c r="P476" s="441">
        <f t="shared" si="2246"/>
        <v>0</v>
      </c>
      <c r="Q476" s="441">
        <f t="shared" ref="Q476" si="2491">Q364+Q395+Q474-Q475</f>
        <v>0</v>
      </c>
      <c r="R476" s="441">
        <f t="shared" ref="R476" si="2492">R364+R395+R474-R475</f>
        <v>0</v>
      </c>
      <c r="S476" s="441">
        <f t="shared" si="2249"/>
        <v>2336000</v>
      </c>
      <c r="T476" s="441">
        <f t="shared" ref="T476" si="2493">T364+T395+T474-T475</f>
        <v>2336000</v>
      </c>
      <c r="U476" s="441">
        <f t="shared" ref="U476" si="2494">U364+U395+U474-U475</f>
        <v>0</v>
      </c>
      <c r="V476" s="441">
        <f t="shared" si="2252"/>
        <v>2077000</v>
      </c>
      <c r="W476" s="441">
        <f t="shared" ref="W476" si="2495">W364+W395+W474-W475</f>
        <v>2077000</v>
      </c>
      <c r="X476" s="441">
        <f t="shared" ref="X476" si="2496">X364+X395+X474-X475</f>
        <v>0</v>
      </c>
      <c r="Y476" s="441">
        <f t="shared" si="2255"/>
        <v>1856000</v>
      </c>
      <c r="Z476" s="441">
        <f t="shared" ref="Z476" si="2497">Z364+Z395+Z474-Z475</f>
        <v>1856000</v>
      </c>
      <c r="AA476" s="441">
        <f t="shared" ref="AA476" si="2498">AA364+AA395+AA474-AA475</f>
        <v>0</v>
      </c>
      <c r="AB476" s="441">
        <f t="shared" si="2258"/>
        <v>0</v>
      </c>
      <c r="AC476" s="441">
        <f t="shared" si="2259"/>
        <v>0</v>
      </c>
      <c r="AD476" s="441">
        <f t="shared" ref="AD476:AE476" si="2499">AD364+AD395+AD474-AD475</f>
        <v>0</v>
      </c>
      <c r="AE476" s="441">
        <f t="shared" si="2499"/>
        <v>0</v>
      </c>
      <c r="AF476" s="441">
        <f t="shared" si="2261"/>
        <v>-141000</v>
      </c>
      <c r="AG476" s="441">
        <f t="shared" si="2262"/>
        <v>-141000</v>
      </c>
      <c r="AH476" s="441">
        <f t="shared" ref="AH476" si="2500">AH364+AH395+AH474-AH475</f>
        <v>-141000</v>
      </c>
      <c r="AI476" s="441">
        <f t="shared" ref="AI476" si="2501">AI364+AI395+AI474-AI475</f>
        <v>0</v>
      </c>
      <c r="AJ476" s="441">
        <f t="shared" si="2265"/>
        <v>12538000</v>
      </c>
      <c r="AK476" s="441">
        <f t="shared" si="2266"/>
        <v>15403000</v>
      </c>
      <c r="AL476" s="441">
        <f t="shared" ref="AL476" si="2502">AL364+AL395+AL474-AL475</f>
        <v>15403000</v>
      </c>
      <c r="AM476" s="441">
        <f t="shared" ref="AM476" si="2503">AM364+AM395+AM474-AM475</f>
        <v>0</v>
      </c>
      <c r="AN476" s="441">
        <f t="shared" si="2269"/>
        <v>-1407000</v>
      </c>
      <c r="AO476" s="441">
        <f t="shared" ref="AO476" si="2504">AO364+AO395+AO474-AO475</f>
        <v>-1407000</v>
      </c>
      <c r="AP476" s="441">
        <f t="shared" ref="AP476" si="2505">AP364+AP395+AP474-AP475</f>
        <v>0</v>
      </c>
      <c r="AQ476" s="441">
        <f t="shared" si="2272"/>
        <v>-1458000</v>
      </c>
      <c r="AR476" s="441">
        <f t="shared" ref="AR476" si="2506">AR364+AR395+AR474-AR475</f>
        <v>-1458000</v>
      </c>
      <c r="AS476" s="441">
        <f t="shared" ref="AS476" si="2507">AS364+AS395+AS474-AS475</f>
        <v>0</v>
      </c>
      <c r="AT476" s="441">
        <f t="shared" si="2275"/>
        <v>-19871000</v>
      </c>
      <c r="AU476" s="441">
        <f t="shared" si="2276"/>
        <v>-2350000</v>
      </c>
      <c r="AV476" s="441">
        <f>AV364+AV395+AV474-AV475</f>
        <v>-2350000</v>
      </c>
      <c r="AW476" s="441">
        <f t="shared" ref="AW476" si="2508">AW364+AW395+AW474-AW475</f>
        <v>0</v>
      </c>
      <c r="AX476" s="441">
        <f t="shared" si="2241"/>
        <v>-17521000</v>
      </c>
      <c r="AY476" s="441">
        <f t="shared" ref="AY476" si="2509">AY364+AY395+AY474-AY475</f>
        <v>-17521000</v>
      </c>
      <c r="AZ476" s="441">
        <f t="shared" ref="AZ476" si="2510">AZ364+AZ395+AZ474-AZ475</f>
        <v>0</v>
      </c>
      <c r="BA476" s="441">
        <f t="shared" si="2281"/>
        <v>0</v>
      </c>
      <c r="BB476" s="441">
        <f t="shared" si="2282"/>
        <v>0</v>
      </c>
      <c r="BC476" s="441">
        <f t="shared" ref="BC476" si="2511">BC364+BC395+BC474-BC475</f>
        <v>0</v>
      </c>
      <c r="BD476" s="441">
        <f t="shared" ref="BD476" si="2512">BD364+BD395+BD474-BD475</f>
        <v>0</v>
      </c>
    </row>
    <row r="477" spans="1:56" s="443" customFormat="1" ht="16.5">
      <c r="A477" s="67" t="s">
        <v>271</v>
      </c>
      <c r="B477" s="65"/>
      <c r="C477" s="65"/>
      <c r="D477" s="66"/>
      <c r="E477" s="65"/>
      <c r="F477" s="65"/>
      <c r="G477" s="65"/>
      <c r="H477" s="296">
        <f t="shared" si="2242"/>
        <v>0</v>
      </c>
      <c r="I477" s="369">
        <f t="shared" si="2285"/>
        <v>0</v>
      </c>
      <c r="J477" s="298"/>
      <c r="K477" s="298"/>
      <c r="L477" s="298">
        <f t="shared" si="2243"/>
        <v>0</v>
      </c>
      <c r="M477" s="298">
        <f t="shared" si="2244"/>
        <v>0</v>
      </c>
      <c r="N477" s="298"/>
      <c r="O477" s="298"/>
      <c r="P477" s="298">
        <f t="shared" si="2246"/>
        <v>0</v>
      </c>
      <c r="Q477" s="298"/>
      <c r="R477" s="298"/>
      <c r="S477" s="298">
        <f t="shared" si="2249"/>
        <v>0</v>
      </c>
      <c r="T477" s="298"/>
      <c r="U477" s="298"/>
      <c r="V477" s="298">
        <f t="shared" si="2252"/>
        <v>0</v>
      </c>
      <c r="W477" s="298"/>
      <c r="X477" s="298"/>
      <c r="Y477" s="298">
        <f t="shared" si="2255"/>
        <v>0</v>
      </c>
      <c r="Z477" s="298"/>
      <c r="AA477" s="298"/>
      <c r="AB477" s="298">
        <f t="shared" si="2258"/>
        <v>0</v>
      </c>
      <c r="AC477" s="298">
        <f t="shared" si="2259"/>
        <v>0</v>
      </c>
      <c r="AD477" s="298"/>
      <c r="AE477" s="298"/>
      <c r="AF477" s="298">
        <f t="shared" si="2261"/>
        <v>0</v>
      </c>
      <c r="AG477" s="298">
        <f t="shared" si="2262"/>
        <v>0</v>
      </c>
      <c r="AH477" s="298"/>
      <c r="AI477" s="298"/>
      <c r="AJ477" s="298">
        <f t="shared" si="2265"/>
        <v>0</v>
      </c>
      <c r="AK477" s="298">
        <f t="shared" si="2266"/>
        <v>0</v>
      </c>
      <c r="AL477" s="298"/>
      <c r="AM477" s="298"/>
      <c r="AN477" s="298">
        <f t="shared" si="2269"/>
        <v>0</v>
      </c>
      <c r="AO477" s="298"/>
      <c r="AP477" s="298"/>
      <c r="AQ477" s="298">
        <f t="shared" si="2272"/>
        <v>0</v>
      </c>
      <c r="AR477" s="298"/>
      <c r="AS477" s="298"/>
      <c r="AT477" s="298">
        <f t="shared" si="2275"/>
        <v>0</v>
      </c>
      <c r="AU477" s="298">
        <f t="shared" si="2276"/>
        <v>0</v>
      </c>
      <c r="AV477" s="298"/>
      <c r="AW477" s="298"/>
      <c r="AX477" s="298">
        <f t="shared" si="2241"/>
        <v>0</v>
      </c>
      <c r="AY477" s="298"/>
      <c r="AZ477" s="298"/>
      <c r="BA477" s="298">
        <f t="shared" si="2281"/>
        <v>0</v>
      </c>
      <c r="BB477" s="298">
        <f t="shared" si="2282"/>
        <v>0</v>
      </c>
      <c r="BC477" s="298"/>
      <c r="BD477" s="298"/>
    </row>
    <row r="478" spans="1:56" s="442" customFormat="1" ht="17.25" thickBot="1">
      <c r="A478" s="67" t="s">
        <v>272</v>
      </c>
      <c r="B478" s="65"/>
      <c r="C478" s="65"/>
      <c r="D478" s="66"/>
      <c r="E478" s="65"/>
      <c r="F478" s="65"/>
      <c r="G478" s="65"/>
      <c r="H478" s="444">
        <f t="shared" si="2242"/>
        <v>5468000</v>
      </c>
      <c r="I478" s="445">
        <f t="shared" si="2285"/>
        <v>-1448000</v>
      </c>
      <c r="J478" s="441">
        <f>SUM(J476:J477)</f>
        <v>-1448000</v>
      </c>
      <c r="K478" s="441">
        <f>SUM(K476:K477)</f>
        <v>0</v>
      </c>
      <c r="L478" s="441">
        <f t="shared" si="2243"/>
        <v>14390000</v>
      </c>
      <c r="M478" s="441">
        <f t="shared" si="2244"/>
        <v>8121000</v>
      </c>
      <c r="N478" s="441">
        <f t="shared" ref="N478:O478" si="2513">SUM(N476:N477)</f>
        <v>8121000</v>
      </c>
      <c r="O478" s="441">
        <f t="shared" si="2513"/>
        <v>0</v>
      </c>
      <c r="P478" s="441">
        <f t="shared" si="2246"/>
        <v>0</v>
      </c>
      <c r="Q478" s="441">
        <f t="shared" ref="Q478" si="2514">SUM(Q476:Q477)</f>
        <v>0</v>
      </c>
      <c r="R478" s="441">
        <f t="shared" ref="R478" si="2515">SUM(R476:R477)</f>
        <v>0</v>
      </c>
      <c r="S478" s="441">
        <f t="shared" si="2249"/>
        <v>2336000</v>
      </c>
      <c r="T478" s="441">
        <f t="shared" ref="T478" si="2516">SUM(T476:T477)</f>
        <v>2336000</v>
      </c>
      <c r="U478" s="441">
        <f t="shared" ref="U478" si="2517">SUM(U476:U477)</f>
        <v>0</v>
      </c>
      <c r="V478" s="441">
        <f t="shared" si="2252"/>
        <v>2077000</v>
      </c>
      <c r="W478" s="441">
        <f t="shared" ref="W478" si="2518">SUM(W476:W477)</f>
        <v>2077000</v>
      </c>
      <c r="X478" s="441">
        <f t="shared" ref="X478" si="2519">SUM(X476:X477)</f>
        <v>0</v>
      </c>
      <c r="Y478" s="441">
        <f t="shared" si="2255"/>
        <v>1856000</v>
      </c>
      <c r="Z478" s="441">
        <f t="shared" ref="Z478" si="2520">SUM(Z476:Z477)</f>
        <v>1856000</v>
      </c>
      <c r="AA478" s="441">
        <f t="shared" ref="AA478" si="2521">SUM(AA476:AA477)</f>
        <v>0</v>
      </c>
      <c r="AB478" s="441">
        <f t="shared" si="2258"/>
        <v>0</v>
      </c>
      <c r="AC478" s="441">
        <f t="shared" si="2259"/>
        <v>0</v>
      </c>
      <c r="AD478" s="441">
        <f t="shared" ref="AD478:AE478" si="2522">SUM(AD476:AD477)</f>
        <v>0</v>
      </c>
      <c r="AE478" s="441">
        <f t="shared" si="2522"/>
        <v>0</v>
      </c>
      <c r="AF478" s="441">
        <f t="shared" si="2261"/>
        <v>-141000</v>
      </c>
      <c r="AG478" s="441">
        <f t="shared" si="2262"/>
        <v>-141000</v>
      </c>
      <c r="AH478" s="441">
        <f t="shared" ref="AH478" si="2523">SUM(AH476:AH477)</f>
        <v>-141000</v>
      </c>
      <c r="AI478" s="441">
        <f t="shared" ref="AI478" si="2524">SUM(AI476:AI477)</f>
        <v>0</v>
      </c>
      <c r="AJ478" s="441">
        <f t="shared" si="2265"/>
        <v>12538000</v>
      </c>
      <c r="AK478" s="441">
        <f t="shared" si="2266"/>
        <v>15403000</v>
      </c>
      <c r="AL478" s="441">
        <f t="shared" ref="AL478" si="2525">SUM(AL476:AL477)</f>
        <v>15403000</v>
      </c>
      <c r="AM478" s="441">
        <f t="shared" ref="AM478" si="2526">SUM(AM476:AM477)</f>
        <v>0</v>
      </c>
      <c r="AN478" s="441">
        <f t="shared" si="2269"/>
        <v>-1407000</v>
      </c>
      <c r="AO478" s="441">
        <f t="shared" ref="AO478" si="2527">SUM(AO476:AO477)</f>
        <v>-1407000</v>
      </c>
      <c r="AP478" s="441">
        <f t="shared" ref="AP478" si="2528">SUM(AP476:AP477)</f>
        <v>0</v>
      </c>
      <c r="AQ478" s="441">
        <f t="shared" si="2272"/>
        <v>-1458000</v>
      </c>
      <c r="AR478" s="441">
        <f t="shared" ref="AR478" si="2529">SUM(AR476:AR477)</f>
        <v>-1458000</v>
      </c>
      <c r="AS478" s="441">
        <f t="shared" ref="AS478" si="2530">SUM(AS476:AS477)</f>
        <v>0</v>
      </c>
      <c r="AT478" s="441">
        <f t="shared" si="2275"/>
        <v>-19871000</v>
      </c>
      <c r="AU478" s="441">
        <f t="shared" si="2276"/>
        <v>-2350000</v>
      </c>
      <c r="AV478" s="441">
        <f t="shared" ref="AV478:AW478" si="2531">SUM(AV476:AV477)</f>
        <v>-2350000</v>
      </c>
      <c r="AW478" s="441">
        <f t="shared" si="2531"/>
        <v>0</v>
      </c>
      <c r="AX478" s="441">
        <f t="shared" si="2241"/>
        <v>-17521000</v>
      </c>
      <c r="AY478" s="441">
        <f t="shared" ref="AY478" si="2532">SUM(AY476:AY477)</f>
        <v>-17521000</v>
      </c>
      <c r="AZ478" s="441">
        <f t="shared" ref="AZ478" si="2533">SUM(AZ476:AZ477)</f>
        <v>0</v>
      </c>
      <c r="BA478" s="441">
        <f t="shared" si="2281"/>
        <v>0</v>
      </c>
      <c r="BB478" s="441">
        <f t="shared" si="2282"/>
        <v>0</v>
      </c>
      <c r="BC478" s="441">
        <f t="shared" ref="BC478" si="2534">SUM(BC476:BC477)</f>
        <v>0</v>
      </c>
      <c r="BD478" s="441">
        <f t="shared" ref="BD478" si="2535">SUM(BD476:BD477)</f>
        <v>0</v>
      </c>
    </row>
  </sheetData>
  <autoFilter ref="A5:K477"/>
  <mergeCells count="1">
    <mergeCell ref="H2:H5"/>
  </mergeCells>
  <phoneticPr fontId="1"/>
  <dataValidations count="1">
    <dataValidation allowBlank="1" showInputMessage="1" showErrorMessage="1" errorTitle="自動計算ｾﾙです!!!" sqref="M477:M478 BB200:BD200 J473:K474 N473:O474 N432:O433 T393:U395 P335 P332:P333 S335 W393:X395 V392:V395 S332:S333 S201:S207 AG351 S436:S475 J435:K435 AX8:AX11 J393:K395 AL190:AS190 J27:K27 J352:K352 J334:K334 J14:K15 J296:K296 J7:K7 AG120:AG151 AY363:AZ364 AY375:AZ376 J106:K106 J188:K188 J76:K76 BC271:BD272 J63:K64 AC342 J12:K12 J222:K222 J283:K284 S191:S199 J378:K378 J373:K373 J375:K376 J343:K343 J366:K366 J354:K354 J356:K356 J361:K361 J329:K331 M342 J369:K369 J363:K364 J390:K391 J336:K336 AO393:AP395 AN392:AN395 AN379:AN389 AN374:AN377 AN370:AN372 AN367:AN368 AN357:AN360 AN355 AN353 AN397:AN434 AN344:AN349 AN335 AN332:AN333 AN201:AN207 AG153:AG187 M351 AC54:AE54 AN436:AN475 BB190:BD190 S209:S221 AG223:AG295 AG362:AG365 S297:S328 AG189 S13:S26 AG341:AI341 AG337:AG340 AG8:AG11 AH363:AI364 AH375:AI376 AH283:AI284 AD271:AE272 AG369:AI369 AN209:AN221 AG366:AI366 S28:S31 AG12:AI12 AG361:AI361 AG356:AI356 AG354:AI354 AN297:AN328 S33:S53 S55:S75 S107:S118 S477:S478 T473:U474 T432:U433 S342 S351 S153:S187 S223:S295 S362:S365 S189 S337:S340 S8:S11 T363:U364 T375:U376 T283:U284 Q271:R272 W69:X70 Z393:AA395 Z473:AA474 Y392:Y395 Y379:Y389 Y374:Y377 V379:V389 Y370:Y372 Y367:Y368 V374:V377 Y357:Y360 Y355 V370:V372 Y353 Y397:Y434 Y344:Y349 Y335 Y332:Y333 Y201:Y207 Y436:Y475 Y209:Y221 AG352:AI352 Y297:Y328 V367:V368 Y13:Y26 Y28:Y31 Y33:Y53 Y55:Y75 AG373:AI373 V357:V360 V355 V353 V397:V434 V344:V349 V335 V332:V333 V201:V207 S392:S395 V436:V475 V209:V221 V297:V328 V13:V26 Y107:Y118 S379:S389 V28:V31 S374:S377 S370:S372 P201:P207 S367:S368 S357:S360 S355 P436:P475 J152:K152 AN13:AN26 AG343:AI343 J432:K433 S353 S397:S434 V33:V53 P209:P221 V55:V75 P297:P328 P13:P26 P28:P31 AN28:AN31 P33:P53 P55:P75 AG390:AI391 Y477:Y478 J350:K350 BB208:BD208 M153:M187 J119:K119 V107:V118 Z432:AA433 AG378:AI378 AN33:AN53 M223:M295 M362:M365 M189 M337:M340 V477:V478 AG222:AI222 M8:M11 AN55:AN75 N363:O364 N375:O376 N283:O284 J271:K272 N63:O64 N69:O70 N14:O15 N393:O395 W473:X474 W432:X433 V342 V351 M392:M395 M379:M389 M374:M377 M370:M372 M367:M368 M357:M360 M355 M353 M397:M434 M344:M349 M335 M332:M333 AY283:AZ284 M201:M207 M436:M475 AG188:AI188 AN107:AN118 AN477:AN478 V153:V187 M341:AA341 Y342 AG106:AI106 AO473:AP474 AC76:AE76 AO432:AP433 AQ8:AQ11 AU336:AZ336 Y351 AC32:AE32 AN342 AR363:AS364 AL200:AS200 AV271:AW272 AG119:AI119 V223:V295 V362:V365 Y153:Y187 AN351 M209:M221 V189 Y223:Y295 AC208:AE208 AN153:AN187 AG296:AI296 AN223:AN295 AR375:AS376 AV152:AZ152 AG329:AI331 AN362:AN365 AR283:AS284 AV63:AW64 AG334:AI334 AN189 AO271:AP272 AU27:AZ27 AG350:AI350 Y362:Y365 Z363:AA364 V337:V340 M297:M328 AN337:AN340 J341:K341 AN8:AN11 AD69:AE70 Y189 Y337:Y340 V8:V11 M13:M26 M28:M31 W63:X64 AO363:AP364 AO69:AP70 AU435:AZ435 Y8:Y11 AG336:AI336 AG7:AI7 AO375:AP376 AL119:AS119 M33:M53 W363:X364 Z375:AA376 AC190:AE190 AO283:AP284 AC200:AE200 Z283:AA284 W375:X376 M55:M75 AL271:AM272 AG152:AI152 W271:X272 W283:X284 T271:U272 AK54:AS54 AD14:AE15 M369:AA369 M366:AA366 M54:AA54 M107:M118 M361:AA361 M32:AA32 M356:AA356 AG435:AI435 AO14:AP15 AC27:AE27 M354:AA354 M352:AA352 M373:AA373 M343:AA343 M390:AA391 M378:AA378 M222:AA222 J54:K54 BB76:BD76 J208:K208 M296:AA296 M329:AA331 M334:AA334 M350:AA350 J32:K32 M336:AA336 AY69:AZ70 M435:AA435 M27:AA27 P107:P118 P477:P478 Q473:R474 Q432:R433 P342 P351 P153:P187 P223:P295 P362:P365 P189 P337:P340 P8:P11 Q363:R364 Q375:R376 Q283:R284 N271:O272 J69:K70 W14:X15 Q393:R395 P392:P395 P379:P389 P374:P377 P370:P372 P367:P368 P357:P360 P355 P353 P397:P434 P344:P349 S344:S349 AG76:AI76 AH393:AI395 AG392:AG395 AG476:AI476 AG379:AG389 AG374:AG377 AG370:AG372 AG367:AG368 AG357:AG360 AG355 AG353 AG397:AG434 AG344:AG349 AG335 AG332:AG333 AG201:AG207 AG436:AG475 AG209:AG221 AG297:AG328 AG13:AG26 AG28:AG31 AG33:AG53 AG55:AG75 AG107:AG118 AG477:AG478 AH473:AI474 AH432:AI433 AG342 AL393:AM395 AK392:AK395 AK379:AK389 AK374:AK377 AK370:AK372 AK367:AK368 AK357:AK360 AK355 AK353 AK397:AK434 AK344:AK349 AK335 AK332:AK333 AK436:AK475 AK209:AK221 AK297:AK328 AK13:AK26 AK28:AK31 AK33:AK53 AK55:AK75 AK477:AK478 AL473:AM474 AL432:AM433 AK342 AK351 AK223:AK295 AK362:AK365 AK337:AK340 AK8:AK11 AL363:AM364 AL375:AM376 AL283:AM284 AH271:AI272 AK32:AS32 AR393:AS395 AQ392:AQ395 AQ379:AQ389 AQ374:AQ377 AQ370:AQ372 AQ367:AQ368 AQ357:AQ360 AQ355 AQ353 AQ397:AQ434 AQ344:AQ349 AQ335 AQ332:AQ333 AQ201:AQ207 AQ436:AQ475 AQ209:AQ221 AQ297:AQ328 AQ13:AQ26 AQ28:AQ31 AQ33:AQ53 AQ55:AQ75 AQ107:AQ118 AQ477:AQ478 AR473:AS474 AR432:AS433 AQ342 AQ351 AQ153:AQ187 AQ223:AQ295 AQ362:AQ365 AQ189 AQ337:AQ340 AU12:AZ12 AV393:AW395 AU392:AU395 AU436:AU475 AU379:AU389 AU374:AU377 AU370:AU372 AU367:AU368 AU357:AU360 AU355 AU353 AU397:AU434 AU344:AU349 AU335 AU332:AU333 AC77:AC105 AU209:AU221 AU297:AU328 AU13:AU26 AU28:AU187 AV432:AW433 AU342 AU351 AU223:AU295 AV473:AW474 AU341:AZ341 AU337:AU340 AU8:AU11 AU365 AV375:AW376 AV283:AW284 AR271:AS272 AU369:AZ369 AU366:AZ366 AU188:AZ188 AU361:AZ361 AU356:AZ356 AU354:AZ354 AU352:AZ352 AU373:AZ373 AU343:AZ343 AU390:AZ391 AU378:AZ378 AU222:AZ222 AV106:AZ106 AV119:AZ119 AV54:AZ54 AK208:AS208 AU296:AZ296 AU329:AZ331 AU334:AZ334 AU350:AZ350 AV69:AW70 AV76:AZ76 AY393:AZ395 AX392:AX395 AX379:AX389 AX374:AX377 AX370:AX372 AX367:AX368 AX357:AX360 AX355 AX353 AX397:AX434 AX344:AX349 AX335 AX332:AX333 AX201:AX207 AX436:AX475 AX209:AX221 AX297:AX328 AX13:AX26 AX28:AX31 AX33:AX53 AX55:AX75 AX107:AX118 AX477:AX478 AY473:AZ474 AY432:AZ433 AX342 AX351 AX153:AX187 AX223:AX295 AX362:AX365 AX189 AX337:AX340 BB27:BD27 BC393:BD395 BB392:BB395 BB476:BD476 BB379:BB389 BB374:BB377 BB370:BB372 BB367:BB368 BB357:BB360 BB355 BB353 BB397:BB434 BB344:BB349 BB335 BB332:BB333 BB201:BB207 BB436:BB475 BB209:BB221 BB297:BB328 BB13:BB26 BB28:BB31 BB33:BB53 BB55:BB75 BB107:BB118 BB477:BB478 BC473:BD474 BC432:BD433 BB342 BB351 BB153:BB187 AY14:AZ15 BB223:BB295 BB362:BB365 BB189 BB341:BD341 BB337:BB340 BB8:BB11 BC363:BD364 BC375:BD376 BC283:BD284 AY271:AZ272 BB369:BD369 BB366:BD366 BB12:BD12 BB361:BD361 BB356:BD356 BB354:BD354 BB352:BD352 BB373:BD373 BB343:BD343 BB390:BD391 BB378:BD378 BB222:BD222 BB188:BD188 BB106:BD106 AV32:AZ32 AV14:AW15 BB119:BD119 AU208:AZ208 BB296:BD296 BB329:BD331 BB334:BD334 BB350:BD350 BB7:BD7 AR63:AS64 BB336:BD336 AV190:AZ190 AV200:AZ200 BB152:BD152 BB32:BD32 BB435:BD435 AU7:AZ7 AK350:AS350 AK334:AS334 AK329:AS331 AK296:AS296 AG208:AI208 AG54:AI54 AG32:AI32 AK222:AS222 AK378:AS378 AK390:AS391 AK343:AS343 AK373:AS373 AK352:AS352 AK354:AS354 AK356:AS356 AK361:AS361 AK366:AS366 AK369:AS369 AK341:AS341 AK476:AS476 AK435:AS435 AH63:AI64 AD63:AE64 AK336:AS336 M476:AA476 AC351 AY63:AZ64 AC153:AC187 Z69:AA70 AC223:AC295 AC362:AC365 AC189 AC341:AE341 AC337:AC340 AC8:AC11 AD363:AE364 AD375:AE376 AD283:AE284 Z271:AA272 AC369:AE369 AC366:AE366 AC12:AE12 AC361:AE361 AC356:AE356 AC354:AE354 AC352:AE352 AC373:AE373 AC343:AE343 AC390:AE391 AC378:AE378 AC222:AE222 AC188:AE188 AC106:AE106 AC119:AE119 M208:AA208 AC296:AE296 AC329:AE331 AC334:AE334 AC350:AE350 AC7:AE7 AC336:AE336 M190:AA190 M200:AA200 AC152:AE152 Z14:AA15 AC435:AE435 M76:AA76 Z63:AA64 AD393:AE395 AC392:AC395 AC476:AE476 AC379:AC389 AC374:AC377 AC370:AC372 AC367:AC368 AC357:AC360 AC355 AC353 AC397:AC434 AC344:AC349 AC335 AC332:AC333 AC201:AC207 AC436:AC475 AC209:AC221 AC297:AC328 AC13:AC26 AC28:AC31 AC33:AC53 AC55:AC75 AC107:AC118 AC477:AC478 AD473:AE474 AD432:AE433 AC120:AC151 BB120:BB151 AX120:AX151 AQ120:AQ151 P120:P151 AN120:AN151 Y120:Y151 V120:V151 M120:M151 S120:S151 Q14:R15 Q63:R64 Q69:R70 T69:U70 T14:U15 T63:U64 M152:AA152 J190:K190 M7:AA7 M119:AA119 M106:AA106 M188:AA188 M12:AA12 J200:K200 AG27:AI27 AH69:AI70 AH14:AI15 AL63:AM64 AL69:AM70 AL14:AM15 AK12:AS12 AK27:AS27 AK7:AS7 AG190:AI190 AG200:AI200 AL152:AS152 AL188:AS188 AL106:AS106 AK76:AS76 AO63:AP64 AR69:AS70 AR14:AS15 BC63:BD64 BB54:BD54 BC69:BD70 BC14:BD15 S77:S105 Y77:Y105 P77:P105 V77:V105 AN77:AN105 M77:M105 AG77:AG105 AQ77:AQ105 AX77:AX105 BB77:BB105 AU476:AZ476 AU477:AU478 AU362 AU363:AW364 AU189:AU207 AC191:AC199 BB191:BB199 AX191:AX199 AK77:AK207 AQ191:AQ199 AG191:AG199 M191:M199 P191:P199 V191:V199 Y191:Y199 AN191:AN199 J476:K476"/>
  </dataValidations>
  <pageMargins left="0.39370078740157483" right="0.19685039370078741" top="0.94488188976377963" bottom="0.39370078740157483" header="0.59055118110236227" footer="0.31496062992125984"/>
  <pageSetup paperSize="8" scale="31"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R540"/>
  <sheetViews>
    <sheetView view="pageBreakPreview" zoomScaleNormal="100" zoomScaleSheetLayoutView="100" workbookViewId="0">
      <pane xSplit="8" ySplit="5" topLeftCell="K521" activePane="bottomRight" state="frozen"/>
      <selection activeCell="I12" sqref="I12:I478"/>
      <selection pane="topRight" activeCell="I12" sqref="I12:I478"/>
      <selection pane="bottomLeft" activeCell="I12" sqref="I12:I478"/>
      <selection pane="bottomRight" activeCell="K529" sqref="K529"/>
    </sheetView>
  </sheetViews>
  <sheetFormatPr defaultColWidth="11.42578125" defaultRowHeight="11.25" outlineLevelRow="4"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394" bestFit="1" customWidth="1"/>
    <col min="9" max="9" width="11.42578125" style="394" customWidth="1"/>
    <col min="10" max="10" width="11.140625" style="394" customWidth="1" outlineLevel="1"/>
    <col min="11" max="11" width="13" style="394" customWidth="1"/>
    <col min="12" max="13" width="11.140625" style="394" customWidth="1" outlineLevel="1"/>
    <col min="14" max="15" width="13" style="394" bestFit="1" customWidth="1" outlineLevel="1"/>
    <col min="16" max="17" width="11.140625" style="394" customWidth="1" outlineLevel="1"/>
    <col min="18" max="18" width="14.140625" style="394" bestFit="1" customWidth="1"/>
    <col min="19" max="19" width="11.140625" style="394" customWidth="1" outlineLevel="1"/>
    <col min="20" max="20" width="13" style="394" bestFit="1" customWidth="1" outlineLevel="1"/>
    <col min="21" max="24" width="11.140625" style="394" customWidth="1" outlineLevel="1"/>
    <col min="25" max="16384" width="11.42578125" style="156"/>
  </cols>
  <sheetData>
    <row r="1" spans="1:24" s="26" customFormat="1" ht="15" thickBot="1">
      <c r="A1" s="300" t="s">
        <v>278</v>
      </c>
      <c r="B1" s="11"/>
      <c r="C1" s="301"/>
      <c r="D1" s="255"/>
      <c r="E1" s="301"/>
      <c r="F1" s="255"/>
      <c r="G1" s="301"/>
      <c r="H1" s="302" t="s">
        <v>367</v>
      </c>
      <c r="I1" s="303"/>
      <c r="J1" s="304"/>
      <c r="K1" s="305"/>
      <c r="L1" s="304"/>
      <c r="M1" s="304"/>
      <c r="N1" s="304"/>
      <c r="O1" s="304"/>
      <c r="P1" s="304"/>
      <c r="Q1" s="304"/>
      <c r="R1" s="305"/>
      <c r="S1" s="304"/>
      <c r="T1" s="304"/>
      <c r="U1" s="304"/>
      <c r="V1" s="304"/>
      <c r="W1" s="624"/>
      <c r="X1" s="306"/>
    </row>
    <row r="2" spans="1:24" s="160" customFormat="1" ht="11.25" customHeight="1">
      <c r="A2" s="254"/>
      <c r="B2" s="11"/>
      <c r="C2" s="255"/>
      <c r="D2" s="255"/>
      <c r="E2" s="255"/>
      <c r="F2" s="255"/>
      <c r="G2" s="255"/>
      <c r="H2" s="692" t="s">
        <v>960</v>
      </c>
      <c r="I2" s="307"/>
      <c r="J2" s="308"/>
      <c r="K2" s="309"/>
      <c r="L2" s="308"/>
      <c r="M2" s="308"/>
      <c r="N2" s="308"/>
      <c r="O2" s="308"/>
      <c r="P2" s="308"/>
      <c r="Q2" s="308"/>
      <c r="R2" s="309"/>
      <c r="S2" s="308"/>
      <c r="T2" s="308"/>
      <c r="U2" s="308"/>
      <c r="V2" s="308"/>
      <c r="W2" s="625"/>
      <c r="X2" s="310"/>
    </row>
    <row r="3" spans="1:24" s="1" customFormat="1" ht="25.5" customHeight="1">
      <c r="A3" s="159"/>
      <c r="B3" s="12"/>
      <c r="C3" s="160"/>
      <c r="D3" s="160"/>
      <c r="E3" s="160"/>
      <c r="F3" s="160"/>
      <c r="G3" s="1" t="s">
        <v>289</v>
      </c>
      <c r="H3" s="693"/>
      <c r="I3" s="311" t="s">
        <v>279</v>
      </c>
      <c r="J3" s="312"/>
      <c r="K3" s="313" t="s">
        <v>352</v>
      </c>
      <c r="L3" s="312"/>
      <c r="M3" s="312"/>
      <c r="N3" s="312"/>
      <c r="O3" s="312"/>
      <c r="P3" s="312"/>
      <c r="Q3" s="312"/>
      <c r="R3" s="695" t="s">
        <v>281</v>
      </c>
      <c r="S3" s="312"/>
      <c r="T3" s="312"/>
      <c r="U3" s="312"/>
      <c r="V3" s="312"/>
      <c r="W3" s="626"/>
      <c r="X3" s="314"/>
    </row>
    <row r="4" spans="1:24" s="160" customFormat="1" ht="12.75" customHeight="1">
      <c r="A4" s="152"/>
      <c r="B4" s="165"/>
      <c r="C4" s="1"/>
      <c r="D4" s="166"/>
      <c r="E4" s="1"/>
      <c r="F4" s="1"/>
      <c r="G4" s="1"/>
      <c r="H4" s="693"/>
      <c r="I4" s="315"/>
      <c r="J4" s="309"/>
      <c r="K4" s="308"/>
      <c r="L4" s="309"/>
      <c r="M4" s="309"/>
      <c r="N4" s="309"/>
      <c r="O4" s="309"/>
      <c r="P4" s="309"/>
      <c r="Q4" s="309"/>
      <c r="R4" s="696"/>
      <c r="S4" s="309"/>
      <c r="T4" s="309"/>
      <c r="U4" s="309"/>
      <c r="V4" s="309"/>
      <c r="W4" s="627"/>
      <c r="X4" s="484" t="s">
        <v>961</v>
      </c>
    </row>
    <row r="5" spans="1:24" s="1" customFormat="1" ht="38.25" customHeight="1" thickBot="1">
      <c r="A5" s="153"/>
      <c r="B5" s="6"/>
      <c r="C5" s="4"/>
      <c r="D5" s="7"/>
      <c r="E5" s="4"/>
      <c r="F5" s="4"/>
      <c r="G5" s="4" t="s">
        <v>290</v>
      </c>
      <c r="H5" s="694"/>
      <c r="I5" s="60"/>
      <c r="J5" s="61" t="s">
        <v>279</v>
      </c>
      <c r="K5" s="62"/>
      <c r="L5" s="61" t="s">
        <v>433</v>
      </c>
      <c r="M5" s="61" t="s">
        <v>353</v>
      </c>
      <c r="N5" s="61" t="s">
        <v>354</v>
      </c>
      <c r="O5" s="61" t="s">
        <v>355</v>
      </c>
      <c r="P5" s="61" t="s">
        <v>356</v>
      </c>
      <c r="Q5" s="61" t="s">
        <v>357</v>
      </c>
      <c r="R5" s="62"/>
      <c r="S5" s="61" t="s">
        <v>432</v>
      </c>
      <c r="T5" s="61" t="s">
        <v>355</v>
      </c>
      <c r="U5" s="61" t="s">
        <v>358</v>
      </c>
      <c r="V5" s="61" t="s">
        <v>359</v>
      </c>
      <c r="W5" s="628" t="s">
        <v>357</v>
      </c>
      <c r="X5" s="615" t="s">
        <v>353</v>
      </c>
    </row>
    <row r="6" spans="1:24" s="176" customFormat="1" ht="12.75">
      <c r="A6" s="87" t="s">
        <v>96</v>
      </c>
      <c r="B6" s="13"/>
      <c r="C6" s="170"/>
      <c r="D6" s="14"/>
      <c r="E6" s="170"/>
      <c r="F6" s="171"/>
      <c r="G6" s="170"/>
      <c r="H6" s="316"/>
      <c r="I6" s="317"/>
      <c r="J6" s="318"/>
      <c r="K6" s="319"/>
      <c r="L6" s="318"/>
      <c r="M6" s="318"/>
      <c r="N6" s="318"/>
      <c r="O6" s="318"/>
      <c r="P6" s="318"/>
      <c r="Q6" s="318"/>
      <c r="R6" s="318"/>
      <c r="S6" s="318"/>
      <c r="T6" s="318"/>
      <c r="U6" s="318"/>
      <c r="V6" s="318"/>
      <c r="W6" s="319"/>
      <c r="X6" s="320"/>
    </row>
    <row r="7" spans="1:24" s="182" customFormat="1" ht="16.5" collapsed="1">
      <c r="A7" s="177"/>
      <c r="B7" s="24" t="s">
        <v>435</v>
      </c>
      <c r="C7" s="16" t="s">
        <v>31</v>
      </c>
      <c r="D7" s="17"/>
      <c r="E7" s="178"/>
      <c r="F7" s="15"/>
      <c r="G7" s="178"/>
      <c r="H7" s="321">
        <f>SUM(I7,K7,R7)</f>
        <v>0</v>
      </c>
      <c r="I7" s="322">
        <f>SUM(J7:J7)</f>
        <v>0</v>
      </c>
      <c r="J7" s="323">
        <f>SUM(J8:J10)</f>
        <v>0</v>
      </c>
      <c r="K7" s="324">
        <f>SUM(L7:Q7)</f>
        <v>0</v>
      </c>
      <c r="L7" s="323">
        <f t="shared" ref="L7:Q7" si="0">SUM(L8:L10)</f>
        <v>0</v>
      </c>
      <c r="M7" s="323">
        <f t="shared" si="0"/>
        <v>0</v>
      </c>
      <c r="N7" s="323">
        <f t="shared" si="0"/>
        <v>0</v>
      </c>
      <c r="O7" s="323">
        <f t="shared" si="0"/>
        <v>0</v>
      </c>
      <c r="P7" s="323">
        <f t="shared" si="0"/>
        <v>0</v>
      </c>
      <c r="Q7" s="323">
        <f t="shared" si="0"/>
        <v>0</v>
      </c>
      <c r="R7" s="323">
        <f>SUM(S7:X7)</f>
        <v>0</v>
      </c>
      <c r="S7" s="323">
        <f t="shared" ref="S7:X7" si="1">SUM(S8:S10)</f>
        <v>0</v>
      </c>
      <c r="T7" s="323">
        <f t="shared" si="1"/>
        <v>0</v>
      </c>
      <c r="U7" s="323">
        <f t="shared" si="1"/>
        <v>0</v>
      </c>
      <c r="V7" s="323">
        <f t="shared" si="1"/>
        <v>0</v>
      </c>
      <c r="W7" s="324">
        <f t="shared" si="1"/>
        <v>0</v>
      </c>
      <c r="X7" s="325">
        <f t="shared" si="1"/>
        <v>0</v>
      </c>
    </row>
    <row r="8" spans="1:24" ht="16.5" hidden="1" outlineLevel="1">
      <c r="A8" s="183"/>
      <c r="B8" s="25"/>
      <c r="C8" s="184"/>
      <c r="D8" s="28" t="s">
        <v>436</v>
      </c>
      <c r="E8" s="48" t="s">
        <v>32</v>
      </c>
      <c r="F8" s="49"/>
      <c r="G8" s="185"/>
      <c r="H8" s="321">
        <f t="shared" ref="H8:H10" si="2">SUM(I8,K8,R8)</f>
        <v>0</v>
      </c>
      <c r="I8" s="322">
        <f t="shared" ref="I8:I10" si="3">SUM(J8:J8)</f>
        <v>0</v>
      </c>
      <c r="J8" s="326"/>
      <c r="K8" s="324">
        <f t="shared" ref="K8:K10" si="4">SUM(L8:Q8)</f>
        <v>0</v>
      </c>
      <c r="L8" s="326"/>
      <c r="M8" s="326"/>
      <c r="N8" s="326"/>
      <c r="O8" s="326"/>
      <c r="P8" s="326"/>
      <c r="Q8" s="326"/>
      <c r="R8" s="323">
        <f t="shared" ref="R8:R10" si="5">SUM(S8:X8)</f>
        <v>0</v>
      </c>
      <c r="S8" s="326"/>
      <c r="T8" s="326"/>
      <c r="U8" s="326"/>
      <c r="V8" s="326"/>
      <c r="W8" s="629"/>
      <c r="X8" s="327"/>
    </row>
    <row r="9" spans="1:24" ht="16.5" hidden="1" outlineLevel="1">
      <c r="A9" s="183"/>
      <c r="B9" s="26"/>
      <c r="D9" s="28" t="s">
        <v>437</v>
      </c>
      <c r="E9" s="48" t="s">
        <v>33</v>
      </c>
      <c r="F9" s="49"/>
      <c r="G9" s="185"/>
      <c r="H9" s="321">
        <f t="shared" si="2"/>
        <v>0</v>
      </c>
      <c r="I9" s="322">
        <f t="shared" si="3"/>
        <v>0</v>
      </c>
      <c r="J9" s="326"/>
      <c r="K9" s="324">
        <f t="shared" si="4"/>
        <v>0</v>
      </c>
      <c r="L9" s="326"/>
      <c r="M9" s="326"/>
      <c r="N9" s="326"/>
      <c r="O9" s="326"/>
      <c r="P9" s="326"/>
      <c r="Q9" s="326"/>
      <c r="R9" s="323">
        <f t="shared" si="5"/>
        <v>0</v>
      </c>
      <c r="S9" s="326"/>
      <c r="T9" s="326"/>
      <c r="U9" s="326"/>
      <c r="V9" s="326"/>
      <c r="W9" s="629"/>
      <c r="X9" s="327"/>
    </row>
    <row r="10" spans="1:24" ht="16.5" hidden="1" outlineLevel="1">
      <c r="A10" s="183"/>
      <c r="B10" s="24"/>
      <c r="C10" s="193"/>
      <c r="D10" s="28" t="s">
        <v>438</v>
      </c>
      <c r="E10" s="48" t="s">
        <v>40</v>
      </c>
      <c r="F10" s="49"/>
      <c r="G10" s="185"/>
      <c r="H10" s="321">
        <f t="shared" si="2"/>
        <v>0</v>
      </c>
      <c r="I10" s="322">
        <f t="shared" si="3"/>
        <v>0</v>
      </c>
      <c r="J10" s="326"/>
      <c r="K10" s="324">
        <f t="shared" si="4"/>
        <v>0</v>
      </c>
      <c r="L10" s="326"/>
      <c r="M10" s="326"/>
      <c r="N10" s="326"/>
      <c r="O10" s="326"/>
      <c r="P10" s="326"/>
      <c r="Q10" s="326"/>
      <c r="R10" s="323">
        <f t="shared" si="5"/>
        <v>0</v>
      </c>
      <c r="S10" s="326"/>
      <c r="T10" s="326"/>
      <c r="U10" s="326"/>
      <c r="V10" s="326"/>
      <c r="W10" s="629"/>
      <c r="X10" s="327"/>
    </row>
    <row r="11" spans="1:24" ht="16.5" hidden="1" outlineLevel="1">
      <c r="A11" s="183"/>
      <c r="B11" s="24"/>
      <c r="C11" s="193"/>
      <c r="D11" s="28" t="s">
        <v>439</v>
      </c>
      <c r="E11" s="48" t="s">
        <v>427</v>
      </c>
      <c r="F11" s="49"/>
      <c r="G11" s="185"/>
      <c r="H11" s="321">
        <f t="shared" ref="H11:H74" si="6">SUM(I11,K11,R11)</f>
        <v>0</v>
      </c>
      <c r="I11" s="322">
        <f>SUM(J11)</f>
        <v>0</v>
      </c>
      <c r="J11" s="326"/>
      <c r="K11" s="324">
        <f t="shared" ref="K11:K74" si="7">SUM(L11:Q11)</f>
        <v>0</v>
      </c>
      <c r="L11" s="326"/>
      <c r="M11" s="326"/>
      <c r="N11" s="326"/>
      <c r="O11" s="326"/>
      <c r="P11" s="326"/>
      <c r="Q11" s="326"/>
      <c r="R11" s="323">
        <f t="shared" ref="R11:R74" si="8">SUM(S11:X11)</f>
        <v>0</v>
      </c>
      <c r="S11" s="326"/>
      <c r="T11" s="326"/>
      <c r="U11" s="326"/>
      <c r="V11" s="326"/>
      <c r="W11" s="629"/>
      <c r="X11" s="327"/>
    </row>
    <row r="12" spans="1:24" s="182" customFormat="1" ht="16.5" collapsed="1">
      <c r="A12" s="177"/>
      <c r="B12" s="24" t="s">
        <v>440</v>
      </c>
      <c r="C12" s="16" t="s">
        <v>34</v>
      </c>
      <c r="D12" s="19"/>
      <c r="E12" s="189"/>
      <c r="F12" s="190"/>
      <c r="G12" s="189"/>
      <c r="H12" s="321">
        <f t="shared" si="6"/>
        <v>0</v>
      </c>
      <c r="I12" s="322">
        <f t="shared" ref="I12:I75" si="9">SUM(J12:J12)</f>
        <v>0</v>
      </c>
      <c r="J12" s="328">
        <f>SUM(J13)</f>
        <v>0</v>
      </c>
      <c r="K12" s="324">
        <f t="shared" si="7"/>
        <v>0</v>
      </c>
      <c r="L12" s="328">
        <f>SUM(L13)</f>
        <v>0</v>
      </c>
      <c r="M12" s="328">
        <f t="shared" ref="M12:Q12" si="10">SUM(M13)</f>
        <v>0</v>
      </c>
      <c r="N12" s="328">
        <f t="shared" si="10"/>
        <v>0</v>
      </c>
      <c r="O12" s="328">
        <f t="shared" si="10"/>
        <v>0</v>
      </c>
      <c r="P12" s="328">
        <f t="shared" si="10"/>
        <v>0</v>
      </c>
      <c r="Q12" s="328">
        <f t="shared" si="10"/>
        <v>0</v>
      </c>
      <c r="R12" s="323">
        <f t="shared" si="8"/>
        <v>0</v>
      </c>
      <c r="S12" s="328">
        <f t="shared" ref="S12:X12" si="11">SUM(S13)</f>
        <v>0</v>
      </c>
      <c r="T12" s="328">
        <f t="shared" si="11"/>
        <v>0</v>
      </c>
      <c r="U12" s="328">
        <f t="shared" si="11"/>
        <v>0</v>
      </c>
      <c r="V12" s="328">
        <f t="shared" si="11"/>
        <v>0</v>
      </c>
      <c r="W12" s="345">
        <f t="shared" si="11"/>
        <v>0</v>
      </c>
      <c r="X12" s="329">
        <f t="shared" si="11"/>
        <v>0</v>
      </c>
    </row>
    <row r="13" spans="1:24" ht="16.5" hidden="1" outlineLevel="1">
      <c r="A13" s="183"/>
      <c r="B13" s="28"/>
      <c r="C13" s="185"/>
      <c r="D13" s="28" t="s">
        <v>441</v>
      </c>
      <c r="E13" s="48" t="s">
        <v>34</v>
      </c>
      <c r="F13" s="49"/>
      <c r="G13" s="185"/>
      <c r="H13" s="321">
        <f t="shared" si="6"/>
        <v>0</v>
      </c>
      <c r="I13" s="322">
        <f t="shared" si="9"/>
        <v>0</v>
      </c>
      <c r="J13" s="326"/>
      <c r="K13" s="324">
        <f t="shared" si="7"/>
        <v>0</v>
      </c>
      <c r="L13" s="326"/>
      <c r="M13" s="326"/>
      <c r="N13" s="326"/>
      <c r="O13" s="326"/>
      <c r="P13" s="326"/>
      <c r="Q13" s="326"/>
      <c r="R13" s="323">
        <f t="shared" si="8"/>
        <v>0</v>
      </c>
      <c r="S13" s="326"/>
      <c r="T13" s="326"/>
      <c r="U13" s="326"/>
      <c r="V13" s="326"/>
      <c r="W13" s="629"/>
      <c r="X13" s="327"/>
    </row>
    <row r="14" spans="1:24" s="182" customFormat="1" ht="16.5" collapsed="1">
      <c r="A14" s="177"/>
      <c r="B14" s="24" t="s">
        <v>442</v>
      </c>
      <c r="C14" s="16" t="s">
        <v>35</v>
      </c>
      <c r="D14" s="19"/>
      <c r="E14" s="189"/>
      <c r="F14" s="190"/>
      <c r="G14" s="189"/>
      <c r="H14" s="321">
        <f t="shared" si="6"/>
        <v>0</v>
      </c>
      <c r="I14" s="322">
        <f t="shared" si="9"/>
        <v>0</v>
      </c>
      <c r="J14" s="328">
        <f>SUM(J15,J18,J24,J27,J30)</f>
        <v>0</v>
      </c>
      <c r="K14" s="324">
        <f t="shared" si="7"/>
        <v>0</v>
      </c>
      <c r="L14" s="328">
        <f>SUM(L15,L18,L24,L27,L30)</f>
        <v>0</v>
      </c>
      <c r="M14" s="328">
        <f t="shared" ref="M14:Q14" si="12">SUM(M15,M18,M24,M27,M30)</f>
        <v>0</v>
      </c>
      <c r="N14" s="328">
        <f t="shared" si="12"/>
        <v>0</v>
      </c>
      <c r="O14" s="328">
        <f t="shared" si="12"/>
        <v>0</v>
      </c>
      <c r="P14" s="328">
        <f t="shared" si="12"/>
        <v>0</v>
      </c>
      <c r="Q14" s="328">
        <f t="shared" si="12"/>
        <v>0</v>
      </c>
      <c r="R14" s="323">
        <f t="shared" si="8"/>
        <v>0</v>
      </c>
      <c r="S14" s="328">
        <f t="shared" ref="S14:X14" si="13">SUM(S15,S18,S24,S27,S30)</f>
        <v>0</v>
      </c>
      <c r="T14" s="328">
        <f t="shared" si="13"/>
        <v>0</v>
      </c>
      <c r="U14" s="328">
        <f t="shared" si="13"/>
        <v>0</v>
      </c>
      <c r="V14" s="328">
        <f t="shared" si="13"/>
        <v>0</v>
      </c>
      <c r="W14" s="345">
        <f t="shared" ref="W14" si="14">SUM(W15,W18,W24,W27,W30)</f>
        <v>0</v>
      </c>
      <c r="X14" s="329">
        <f t="shared" si="13"/>
        <v>0</v>
      </c>
    </row>
    <row r="15" spans="1:24" ht="16.5" hidden="1" outlineLevel="1" collapsed="1">
      <c r="A15" s="183"/>
      <c r="B15" s="25"/>
      <c r="C15" s="184"/>
      <c r="D15" s="28" t="s">
        <v>443</v>
      </c>
      <c r="E15" s="48" t="s">
        <v>97</v>
      </c>
      <c r="F15" s="49"/>
      <c r="G15" s="185"/>
      <c r="H15" s="321">
        <f t="shared" si="6"/>
        <v>0</v>
      </c>
      <c r="I15" s="322">
        <f t="shared" si="9"/>
        <v>0</v>
      </c>
      <c r="J15" s="330">
        <f>SUM(J16:J17)</f>
        <v>0</v>
      </c>
      <c r="K15" s="324">
        <f t="shared" si="7"/>
        <v>0</v>
      </c>
      <c r="L15" s="330">
        <f>SUM(L16:L17)</f>
        <v>0</v>
      </c>
      <c r="M15" s="330">
        <f t="shared" ref="M15:Q15" si="15">SUM(M16:M17)</f>
        <v>0</v>
      </c>
      <c r="N15" s="330">
        <f t="shared" si="15"/>
        <v>0</v>
      </c>
      <c r="O15" s="330">
        <f t="shared" si="15"/>
        <v>0</v>
      </c>
      <c r="P15" s="330">
        <f t="shared" si="15"/>
        <v>0</v>
      </c>
      <c r="Q15" s="330">
        <f t="shared" si="15"/>
        <v>0</v>
      </c>
      <c r="R15" s="323">
        <f t="shared" si="8"/>
        <v>0</v>
      </c>
      <c r="S15" s="330">
        <f t="shared" ref="S15:X15" si="16">SUM(S16:S17)</f>
        <v>0</v>
      </c>
      <c r="T15" s="330">
        <f t="shared" si="16"/>
        <v>0</v>
      </c>
      <c r="U15" s="330">
        <f t="shared" si="16"/>
        <v>0</v>
      </c>
      <c r="V15" s="330">
        <f t="shared" si="16"/>
        <v>0</v>
      </c>
      <c r="W15" s="630">
        <f t="shared" ref="W15" si="17">SUM(W16:W17)</f>
        <v>0</v>
      </c>
      <c r="X15" s="331">
        <f t="shared" si="16"/>
        <v>0</v>
      </c>
    </row>
    <row r="16" spans="1:24" ht="16.5" hidden="1" outlineLevel="2">
      <c r="A16" s="183"/>
      <c r="B16" s="26"/>
      <c r="D16" s="25"/>
      <c r="E16" s="184"/>
      <c r="F16" s="28" t="s">
        <v>444</v>
      </c>
      <c r="G16" s="48" t="s">
        <v>98</v>
      </c>
      <c r="H16" s="321">
        <f t="shared" si="6"/>
        <v>0</v>
      </c>
      <c r="I16" s="322">
        <f t="shared" si="9"/>
        <v>0</v>
      </c>
      <c r="J16" s="326"/>
      <c r="K16" s="324">
        <f t="shared" si="7"/>
        <v>0</v>
      </c>
      <c r="L16" s="326"/>
      <c r="M16" s="326"/>
      <c r="N16" s="326"/>
      <c r="O16" s="326"/>
      <c r="P16" s="326"/>
      <c r="Q16" s="326"/>
      <c r="R16" s="323">
        <f t="shared" si="8"/>
        <v>0</v>
      </c>
      <c r="S16" s="326"/>
      <c r="T16" s="326"/>
      <c r="U16" s="326"/>
      <c r="V16" s="326"/>
      <c r="W16" s="629"/>
      <c r="X16" s="327"/>
    </row>
    <row r="17" spans="1:24" ht="16.5" hidden="1" outlineLevel="2">
      <c r="A17" s="183"/>
      <c r="B17" s="26"/>
      <c r="F17" s="28" t="s">
        <v>99</v>
      </c>
      <c r="G17" s="48" t="s">
        <v>100</v>
      </c>
      <c r="H17" s="321">
        <f t="shared" si="6"/>
        <v>0</v>
      </c>
      <c r="I17" s="322">
        <f t="shared" si="9"/>
        <v>0</v>
      </c>
      <c r="J17" s="326"/>
      <c r="K17" s="324">
        <f t="shared" si="7"/>
        <v>0</v>
      </c>
      <c r="L17" s="326"/>
      <c r="M17" s="326"/>
      <c r="N17" s="326"/>
      <c r="O17" s="326"/>
      <c r="P17" s="326"/>
      <c r="Q17" s="326"/>
      <c r="R17" s="323">
        <f t="shared" si="8"/>
        <v>0</v>
      </c>
      <c r="S17" s="326"/>
      <c r="T17" s="326"/>
      <c r="U17" s="326"/>
      <c r="V17" s="326"/>
      <c r="W17" s="629"/>
      <c r="X17" s="327"/>
    </row>
    <row r="18" spans="1:24" ht="16.5" hidden="1" outlineLevel="1" collapsed="1">
      <c r="A18" s="183"/>
      <c r="B18" s="26"/>
      <c r="D18" s="28" t="s">
        <v>445</v>
      </c>
      <c r="E18" s="48" t="s">
        <v>446</v>
      </c>
      <c r="F18" s="49"/>
      <c r="G18" s="185"/>
      <c r="H18" s="321">
        <f t="shared" si="6"/>
        <v>0</v>
      </c>
      <c r="I18" s="322">
        <f t="shared" si="9"/>
        <v>0</v>
      </c>
      <c r="J18" s="330">
        <f>SUM(J19)</f>
        <v>0</v>
      </c>
      <c r="K18" s="324">
        <f t="shared" si="7"/>
        <v>0</v>
      </c>
      <c r="L18" s="330">
        <f>SUM(L19)</f>
        <v>0</v>
      </c>
      <c r="M18" s="330">
        <f t="shared" ref="M18:Q18" si="18">SUM(M19)</f>
        <v>0</v>
      </c>
      <c r="N18" s="330">
        <f t="shared" si="18"/>
        <v>0</v>
      </c>
      <c r="O18" s="330">
        <f t="shared" si="18"/>
        <v>0</v>
      </c>
      <c r="P18" s="330">
        <f t="shared" si="18"/>
        <v>0</v>
      </c>
      <c r="Q18" s="330">
        <f t="shared" si="18"/>
        <v>0</v>
      </c>
      <c r="R18" s="323">
        <f t="shared" si="8"/>
        <v>0</v>
      </c>
      <c r="S18" s="330">
        <f t="shared" ref="S18:X18" si="19">SUM(S19)</f>
        <v>0</v>
      </c>
      <c r="T18" s="330">
        <f t="shared" si="19"/>
        <v>0</v>
      </c>
      <c r="U18" s="330">
        <f t="shared" si="19"/>
        <v>0</v>
      </c>
      <c r="V18" s="330">
        <f t="shared" si="19"/>
        <v>0</v>
      </c>
      <c r="W18" s="630">
        <f t="shared" si="19"/>
        <v>0</v>
      </c>
      <c r="X18" s="331">
        <f t="shared" si="19"/>
        <v>0</v>
      </c>
    </row>
    <row r="19" spans="1:24" ht="16.5" hidden="1" outlineLevel="2">
      <c r="A19" s="183"/>
      <c r="B19" s="26"/>
      <c r="D19" s="25"/>
      <c r="E19" s="184"/>
      <c r="F19" s="28" t="s">
        <v>447</v>
      </c>
      <c r="G19" s="48" t="s">
        <v>448</v>
      </c>
      <c r="H19" s="321">
        <f t="shared" si="6"/>
        <v>0</v>
      </c>
      <c r="I19" s="322">
        <f t="shared" si="9"/>
        <v>0</v>
      </c>
      <c r="J19" s="330">
        <f>SUM(J20:J23)</f>
        <v>0</v>
      </c>
      <c r="K19" s="324">
        <f t="shared" si="7"/>
        <v>0</v>
      </c>
      <c r="L19" s="326">
        <f>SUM(L20:L23)</f>
        <v>0</v>
      </c>
      <c r="M19" s="326">
        <f t="shared" ref="M19:Q19" si="20">SUM(M20:M23)</f>
        <v>0</v>
      </c>
      <c r="N19" s="326">
        <f t="shared" si="20"/>
        <v>0</v>
      </c>
      <c r="O19" s="326">
        <f t="shared" si="20"/>
        <v>0</v>
      </c>
      <c r="P19" s="326">
        <f t="shared" si="20"/>
        <v>0</v>
      </c>
      <c r="Q19" s="326">
        <f t="shared" si="20"/>
        <v>0</v>
      </c>
      <c r="R19" s="323">
        <f t="shared" si="8"/>
        <v>0</v>
      </c>
      <c r="S19" s="326">
        <f t="shared" ref="S19:X19" si="21">SUM(S20:S23)</f>
        <v>0</v>
      </c>
      <c r="T19" s="326">
        <f t="shared" si="21"/>
        <v>0</v>
      </c>
      <c r="U19" s="326">
        <f t="shared" si="21"/>
        <v>0</v>
      </c>
      <c r="V19" s="326">
        <f t="shared" si="21"/>
        <v>0</v>
      </c>
      <c r="W19" s="629">
        <f t="shared" ref="W19" si="22">SUM(W20:W23)</f>
        <v>0</v>
      </c>
      <c r="X19" s="327">
        <f t="shared" si="21"/>
        <v>0</v>
      </c>
    </row>
    <row r="20" spans="1:24" ht="16.5" hidden="1" outlineLevel="2">
      <c r="A20" s="183"/>
      <c r="B20" s="26"/>
      <c r="D20" s="25"/>
      <c r="E20" s="184"/>
      <c r="F20" s="192" t="s">
        <v>778</v>
      </c>
      <c r="G20" s="44" t="s">
        <v>782</v>
      </c>
      <c r="H20" s="321">
        <f t="shared" si="6"/>
        <v>0</v>
      </c>
      <c r="I20" s="322">
        <f t="shared" si="9"/>
        <v>0</v>
      </c>
      <c r="J20" s="326"/>
      <c r="K20" s="324">
        <f t="shared" si="7"/>
        <v>0</v>
      </c>
      <c r="L20" s="326"/>
      <c r="M20" s="326"/>
      <c r="N20" s="326"/>
      <c r="O20" s="326"/>
      <c r="P20" s="326"/>
      <c r="Q20" s="326"/>
      <c r="R20" s="323">
        <f t="shared" si="8"/>
        <v>0</v>
      </c>
      <c r="S20" s="326"/>
      <c r="T20" s="326"/>
      <c r="U20" s="326"/>
      <c r="V20" s="326"/>
      <c r="W20" s="629"/>
      <c r="X20" s="327"/>
    </row>
    <row r="21" spans="1:24" ht="16.5" hidden="1" outlineLevel="2">
      <c r="A21" s="183"/>
      <c r="B21" s="26"/>
      <c r="D21" s="25"/>
      <c r="E21" s="184"/>
      <c r="F21" s="192" t="s">
        <v>779</v>
      </c>
      <c r="G21" s="44" t="s">
        <v>783</v>
      </c>
      <c r="H21" s="321">
        <f t="shared" si="6"/>
        <v>0</v>
      </c>
      <c r="I21" s="322">
        <f t="shared" si="9"/>
        <v>0</v>
      </c>
      <c r="J21" s="326"/>
      <c r="K21" s="324">
        <f t="shared" si="7"/>
        <v>0</v>
      </c>
      <c r="L21" s="326"/>
      <c r="M21" s="326"/>
      <c r="N21" s="326"/>
      <c r="O21" s="326"/>
      <c r="P21" s="326"/>
      <c r="Q21" s="326"/>
      <c r="R21" s="323">
        <f t="shared" si="8"/>
        <v>0</v>
      </c>
      <c r="S21" s="326"/>
      <c r="T21" s="326"/>
      <c r="U21" s="326"/>
      <c r="V21" s="326"/>
      <c r="W21" s="629"/>
      <c r="X21" s="327"/>
    </row>
    <row r="22" spans="1:24" ht="16.5" hidden="1" outlineLevel="2">
      <c r="A22" s="183"/>
      <c r="B22" s="26"/>
      <c r="D22" s="25"/>
      <c r="E22" s="184"/>
      <c r="F22" s="192" t="s">
        <v>780</v>
      </c>
      <c r="G22" s="44" t="s">
        <v>784</v>
      </c>
      <c r="H22" s="321">
        <f t="shared" si="6"/>
        <v>0</v>
      </c>
      <c r="I22" s="322">
        <f t="shared" si="9"/>
        <v>0</v>
      </c>
      <c r="J22" s="326"/>
      <c r="K22" s="324">
        <f t="shared" si="7"/>
        <v>0</v>
      </c>
      <c r="L22" s="326"/>
      <c r="M22" s="326"/>
      <c r="N22" s="326"/>
      <c r="O22" s="326"/>
      <c r="P22" s="326"/>
      <c r="Q22" s="326"/>
      <c r="R22" s="323">
        <f t="shared" si="8"/>
        <v>0</v>
      </c>
      <c r="S22" s="326"/>
      <c r="T22" s="326"/>
      <c r="U22" s="326"/>
      <c r="V22" s="326"/>
      <c r="W22" s="629"/>
      <c r="X22" s="327"/>
    </row>
    <row r="23" spans="1:24" ht="16.5" hidden="1" outlineLevel="2">
      <c r="A23" s="183"/>
      <c r="B23" s="26"/>
      <c r="D23" s="25"/>
      <c r="E23" s="184"/>
      <c r="F23" s="192" t="s">
        <v>781</v>
      </c>
      <c r="G23" s="44" t="s">
        <v>785</v>
      </c>
      <c r="H23" s="321">
        <f t="shared" si="6"/>
        <v>0</v>
      </c>
      <c r="I23" s="322">
        <f t="shared" si="9"/>
        <v>0</v>
      </c>
      <c r="J23" s="326"/>
      <c r="K23" s="324">
        <f t="shared" si="7"/>
        <v>0</v>
      </c>
      <c r="L23" s="326"/>
      <c r="M23" s="326"/>
      <c r="N23" s="326"/>
      <c r="O23" s="326"/>
      <c r="P23" s="326"/>
      <c r="Q23" s="326"/>
      <c r="R23" s="323">
        <f t="shared" si="8"/>
        <v>0</v>
      </c>
      <c r="S23" s="326"/>
      <c r="T23" s="326"/>
      <c r="U23" s="326"/>
      <c r="V23" s="326"/>
      <c r="W23" s="629"/>
      <c r="X23" s="327"/>
    </row>
    <row r="24" spans="1:24" ht="16.5" hidden="1" outlineLevel="1" collapsed="1">
      <c r="A24" s="183"/>
      <c r="B24" s="26"/>
      <c r="D24" s="28" t="s">
        <v>449</v>
      </c>
      <c r="E24" s="44" t="s">
        <v>450</v>
      </c>
      <c r="F24" s="49"/>
      <c r="G24" s="185"/>
      <c r="H24" s="321">
        <f t="shared" si="6"/>
        <v>0</v>
      </c>
      <c r="I24" s="322">
        <f t="shared" si="9"/>
        <v>0</v>
      </c>
      <c r="J24" s="330">
        <f>SUM(J25:J26)</f>
        <v>0</v>
      </c>
      <c r="K24" s="324">
        <f t="shared" si="7"/>
        <v>0</v>
      </c>
      <c r="L24" s="330">
        <f>SUM(L25:L26)</f>
        <v>0</v>
      </c>
      <c r="M24" s="330">
        <f t="shared" ref="M24:Q24" si="23">SUM(M25:M26)</f>
        <v>0</v>
      </c>
      <c r="N24" s="330">
        <f t="shared" si="23"/>
        <v>0</v>
      </c>
      <c r="O24" s="330">
        <f t="shared" si="23"/>
        <v>0</v>
      </c>
      <c r="P24" s="330">
        <f t="shared" si="23"/>
        <v>0</v>
      </c>
      <c r="Q24" s="330">
        <f t="shared" si="23"/>
        <v>0</v>
      </c>
      <c r="R24" s="323">
        <f t="shared" si="8"/>
        <v>0</v>
      </c>
      <c r="S24" s="330">
        <f t="shared" ref="S24:X24" si="24">SUM(S25:S26)</f>
        <v>0</v>
      </c>
      <c r="T24" s="330">
        <f t="shared" si="24"/>
        <v>0</v>
      </c>
      <c r="U24" s="330">
        <f t="shared" si="24"/>
        <v>0</v>
      </c>
      <c r="V24" s="330">
        <f t="shared" si="24"/>
        <v>0</v>
      </c>
      <c r="W24" s="630">
        <f t="shared" ref="W24" si="25">SUM(W25:W26)</f>
        <v>0</v>
      </c>
      <c r="X24" s="331">
        <f t="shared" si="24"/>
        <v>0</v>
      </c>
    </row>
    <row r="25" spans="1:24" ht="16.5" hidden="1" outlineLevel="2">
      <c r="A25" s="183"/>
      <c r="B25" s="24"/>
      <c r="C25" s="193"/>
      <c r="D25" s="25"/>
      <c r="E25" s="184"/>
      <c r="F25" s="28" t="s">
        <v>451</v>
      </c>
      <c r="G25" s="48" t="s">
        <v>452</v>
      </c>
      <c r="H25" s="321">
        <f t="shared" si="6"/>
        <v>0</v>
      </c>
      <c r="I25" s="322">
        <f t="shared" si="9"/>
        <v>0</v>
      </c>
      <c r="J25" s="326"/>
      <c r="K25" s="324">
        <f t="shared" si="7"/>
        <v>0</v>
      </c>
      <c r="L25" s="326"/>
      <c r="M25" s="326"/>
      <c r="N25" s="326"/>
      <c r="O25" s="326"/>
      <c r="P25" s="326"/>
      <c r="Q25" s="326"/>
      <c r="R25" s="323">
        <f t="shared" si="8"/>
        <v>0</v>
      </c>
      <c r="S25" s="326"/>
      <c r="T25" s="326"/>
      <c r="U25" s="326"/>
      <c r="V25" s="326"/>
      <c r="W25" s="629"/>
      <c r="X25" s="327"/>
    </row>
    <row r="26" spans="1:24" ht="16.5" hidden="1" outlineLevel="2">
      <c r="A26" s="183"/>
      <c r="B26" s="24"/>
      <c r="C26" s="193"/>
      <c r="D26" s="28"/>
      <c r="E26" s="184"/>
      <c r="F26" s="28" t="s">
        <v>454</v>
      </c>
      <c r="G26" s="48" t="s">
        <v>453</v>
      </c>
      <c r="H26" s="321">
        <f t="shared" si="6"/>
        <v>0</v>
      </c>
      <c r="I26" s="322">
        <f t="shared" si="9"/>
        <v>0</v>
      </c>
      <c r="J26" s="326"/>
      <c r="K26" s="324">
        <f t="shared" si="7"/>
        <v>0</v>
      </c>
      <c r="L26" s="326"/>
      <c r="M26" s="326"/>
      <c r="N26" s="326"/>
      <c r="O26" s="326"/>
      <c r="P26" s="326"/>
      <c r="Q26" s="326"/>
      <c r="R26" s="323">
        <f t="shared" si="8"/>
        <v>0</v>
      </c>
      <c r="S26" s="326"/>
      <c r="T26" s="326"/>
      <c r="U26" s="326"/>
      <c r="V26" s="326"/>
      <c r="W26" s="629"/>
      <c r="X26" s="327"/>
    </row>
    <row r="27" spans="1:24" ht="16.5" hidden="1" outlineLevel="1" collapsed="1">
      <c r="A27" s="183"/>
      <c r="B27" s="25"/>
      <c r="C27" s="184"/>
      <c r="D27" s="28" t="s">
        <v>455</v>
      </c>
      <c r="E27" s="44" t="s">
        <v>456</v>
      </c>
      <c r="F27" s="49"/>
      <c r="G27" s="185"/>
      <c r="H27" s="321">
        <f t="shared" si="6"/>
        <v>0</v>
      </c>
      <c r="I27" s="322">
        <f t="shared" si="9"/>
        <v>0</v>
      </c>
      <c r="J27" s="330">
        <f>SUM(J28:J29)</f>
        <v>0</v>
      </c>
      <c r="K27" s="324">
        <f t="shared" si="7"/>
        <v>0</v>
      </c>
      <c r="L27" s="330">
        <f>SUM(L28:L29)</f>
        <v>0</v>
      </c>
      <c r="M27" s="330">
        <f t="shared" ref="M27:Q27" si="26">SUM(M28:M29)</f>
        <v>0</v>
      </c>
      <c r="N27" s="330">
        <f t="shared" si="26"/>
        <v>0</v>
      </c>
      <c r="O27" s="330">
        <f t="shared" si="26"/>
        <v>0</v>
      </c>
      <c r="P27" s="330">
        <f t="shared" si="26"/>
        <v>0</v>
      </c>
      <c r="Q27" s="330">
        <f t="shared" si="26"/>
        <v>0</v>
      </c>
      <c r="R27" s="323">
        <f t="shared" si="8"/>
        <v>0</v>
      </c>
      <c r="S27" s="330">
        <f t="shared" ref="S27:X27" si="27">SUM(S28:S29)</f>
        <v>0</v>
      </c>
      <c r="T27" s="330">
        <f t="shared" si="27"/>
        <v>0</v>
      </c>
      <c r="U27" s="330">
        <f t="shared" si="27"/>
        <v>0</v>
      </c>
      <c r="V27" s="330">
        <f t="shared" si="27"/>
        <v>0</v>
      </c>
      <c r="W27" s="630">
        <f t="shared" ref="W27" si="28">SUM(W28:W29)</f>
        <v>0</v>
      </c>
      <c r="X27" s="331">
        <f t="shared" si="27"/>
        <v>0</v>
      </c>
    </row>
    <row r="28" spans="1:24" ht="16.5" hidden="1" outlineLevel="2">
      <c r="A28" s="183"/>
      <c r="B28" s="26"/>
      <c r="E28" s="89"/>
      <c r="F28" s="49" t="s">
        <v>457</v>
      </c>
      <c r="G28" s="185" t="s">
        <v>458</v>
      </c>
      <c r="H28" s="321">
        <f t="shared" si="6"/>
        <v>0</v>
      </c>
      <c r="I28" s="322">
        <f t="shared" si="9"/>
        <v>0</v>
      </c>
      <c r="J28" s="326"/>
      <c r="K28" s="324">
        <f t="shared" si="7"/>
        <v>0</v>
      </c>
      <c r="L28" s="326"/>
      <c r="M28" s="326"/>
      <c r="N28" s="326"/>
      <c r="O28" s="326"/>
      <c r="P28" s="326"/>
      <c r="Q28" s="326"/>
      <c r="R28" s="323">
        <f t="shared" si="8"/>
        <v>0</v>
      </c>
      <c r="S28" s="326"/>
      <c r="T28" s="326"/>
      <c r="U28" s="326"/>
      <c r="V28" s="326"/>
      <c r="W28" s="629"/>
      <c r="X28" s="327"/>
    </row>
    <row r="29" spans="1:24" ht="16.5" hidden="1" outlineLevel="2">
      <c r="A29" s="183"/>
      <c r="B29" s="26"/>
      <c r="D29" s="25"/>
      <c r="E29" s="88"/>
      <c r="F29" s="49" t="s">
        <v>459</v>
      </c>
      <c r="G29" s="83" t="s">
        <v>36</v>
      </c>
      <c r="H29" s="321">
        <f t="shared" si="6"/>
        <v>0</v>
      </c>
      <c r="I29" s="322">
        <f t="shared" si="9"/>
        <v>0</v>
      </c>
      <c r="J29" s="326"/>
      <c r="K29" s="324">
        <f t="shared" si="7"/>
        <v>0</v>
      </c>
      <c r="L29" s="326"/>
      <c r="M29" s="326"/>
      <c r="N29" s="326"/>
      <c r="O29" s="326"/>
      <c r="P29" s="326"/>
      <c r="Q29" s="326"/>
      <c r="R29" s="323">
        <f t="shared" si="8"/>
        <v>0</v>
      </c>
      <c r="S29" s="326"/>
      <c r="T29" s="326"/>
      <c r="U29" s="326"/>
      <c r="V29" s="326"/>
      <c r="W29" s="629"/>
      <c r="X29" s="327"/>
    </row>
    <row r="30" spans="1:24" ht="16.5" hidden="1" outlineLevel="1" collapsed="1">
      <c r="A30" s="183"/>
      <c r="B30" s="26"/>
      <c r="D30" s="24" t="s">
        <v>460</v>
      </c>
      <c r="E30" s="83" t="s">
        <v>37</v>
      </c>
      <c r="F30" s="49"/>
      <c r="G30" s="185"/>
      <c r="H30" s="321">
        <f t="shared" si="6"/>
        <v>0</v>
      </c>
      <c r="I30" s="322">
        <f t="shared" si="9"/>
        <v>0</v>
      </c>
      <c r="J30" s="328">
        <f>SUM(J31)</f>
        <v>0</v>
      </c>
      <c r="K30" s="324">
        <f t="shared" si="7"/>
        <v>0</v>
      </c>
      <c r="L30" s="328">
        <f>SUM(L31)</f>
        <v>0</v>
      </c>
      <c r="M30" s="328">
        <f t="shared" ref="M30:Q30" si="29">SUM(M31)</f>
        <v>0</v>
      </c>
      <c r="N30" s="328">
        <f t="shared" si="29"/>
        <v>0</v>
      </c>
      <c r="O30" s="328">
        <f t="shared" si="29"/>
        <v>0</v>
      </c>
      <c r="P30" s="328">
        <f t="shared" si="29"/>
        <v>0</v>
      </c>
      <c r="Q30" s="328">
        <f t="shared" si="29"/>
        <v>0</v>
      </c>
      <c r="R30" s="323">
        <f t="shared" si="8"/>
        <v>0</v>
      </c>
      <c r="S30" s="328">
        <f t="shared" ref="S30:X30" si="30">SUM(S31)</f>
        <v>0</v>
      </c>
      <c r="T30" s="328">
        <f t="shared" si="30"/>
        <v>0</v>
      </c>
      <c r="U30" s="328">
        <f t="shared" si="30"/>
        <v>0</v>
      </c>
      <c r="V30" s="328">
        <f t="shared" si="30"/>
        <v>0</v>
      </c>
      <c r="W30" s="345">
        <f t="shared" si="30"/>
        <v>0</v>
      </c>
      <c r="X30" s="329">
        <f t="shared" si="30"/>
        <v>0</v>
      </c>
    </row>
    <row r="31" spans="1:24" ht="16.5" hidden="1" outlineLevel="2">
      <c r="A31" s="183"/>
      <c r="B31" s="24"/>
      <c r="C31" s="193"/>
      <c r="D31" s="25"/>
      <c r="E31" s="88"/>
      <c r="F31" s="49" t="s">
        <v>460</v>
      </c>
      <c r="G31" s="185" t="s">
        <v>37</v>
      </c>
      <c r="H31" s="321">
        <f t="shared" si="6"/>
        <v>0</v>
      </c>
      <c r="I31" s="322">
        <f t="shared" si="9"/>
        <v>0</v>
      </c>
      <c r="J31" s="326"/>
      <c r="K31" s="324">
        <f t="shared" si="7"/>
        <v>0</v>
      </c>
      <c r="L31" s="326"/>
      <c r="M31" s="326"/>
      <c r="N31" s="326"/>
      <c r="O31" s="326"/>
      <c r="P31" s="326"/>
      <c r="Q31" s="326"/>
      <c r="R31" s="323">
        <f t="shared" si="8"/>
        <v>0</v>
      </c>
      <c r="S31" s="326"/>
      <c r="T31" s="326"/>
      <c r="U31" s="326"/>
      <c r="V31" s="326"/>
      <c r="W31" s="629"/>
      <c r="X31" s="327"/>
    </row>
    <row r="32" spans="1:24" s="182" customFormat="1" ht="16.5" collapsed="1">
      <c r="A32" s="177"/>
      <c r="B32" s="24" t="s">
        <v>461</v>
      </c>
      <c r="C32" s="16" t="s">
        <v>0</v>
      </c>
      <c r="D32" s="17"/>
      <c r="E32" s="189"/>
      <c r="F32" s="190"/>
      <c r="G32" s="185"/>
      <c r="H32" s="321">
        <f t="shared" si="6"/>
        <v>0</v>
      </c>
      <c r="I32" s="322">
        <f t="shared" si="9"/>
        <v>0</v>
      </c>
      <c r="J32" s="264">
        <f t="shared" ref="J32" si="31">SUM(J33,J42)</f>
        <v>0</v>
      </c>
      <c r="K32" s="324">
        <f t="shared" si="7"/>
        <v>0</v>
      </c>
      <c r="L32" s="264">
        <f t="shared" ref="L32:Q32" si="32">SUM(L33,L42)</f>
        <v>0</v>
      </c>
      <c r="M32" s="264">
        <f t="shared" si="32"/>
        <v>0</v>
      </c>
      <c r="N32" s="264">
        <f t="shared" si="32"/>
        <v>0</v>
      </c>
      <c r="O32" s="264">
        <f t="shared" si="32"/>
        <v>0</v>
      </c>
      <c r="P32" s="264">
        <f t="shared" si="32"/>
        <v>0</v>
      </c>
      <c r="Q32" s="264">
        <f t="shared" si="32"/>
        <v>0</v>
      </c>
      <c r="R32" s="323">
        <f t="shared" si="8"/>
        <v>0</v>
      </c>
      <c r="S32" s="264">
        <f t="shared" ref="S32:X32" si="33">SUM(S33,S42)</f>
        <v>0</v>
      </c>
      <c r="T32" s="264">
        <f t="shared" si="33"/>
        <v>0</v>
      </c>
      <c r="U32" s="264">
        <f t="shared" si="33"/>
        <v>0</v>
      </c>
      <c r="V32" s="264">
        <f t="shared" si="33"/>
        <v>0</v>
      </c>
      <c r="W32" s="411">
        <f t="shared" si="33"/>
        <v>0</v>
      </c>
      <c r="X32" s="264">
        <f t="shared" si="33"/>
        <v>0</v>
      </c>
    </row>
    <row r="33" spans="1:24" ht="16.5" hidden="1" outlineLevel="1">
      <c r="A33" s="183"/>
      <c r="B33" s="26"/>
      <c r="D33" s="28" t="s">
        <v>462</v>
      </c>
      <c r="E33" s="48" t="s">
        <v>463</v>
      </c>
      <c r="F33" s="49"/>
      <c r="G33" s="185"/>
      <c r="H33" s="321">
        <f t="shared" si="6"/>
        <v>0</v>
      </c>
      <c r="I33" s="322">
        <f t="shared" si="9"/>
        <v>0</v>
      </c>
      <c r="J33" s="330">
        <f>SUM(J34)</f>
        <v>0</v>
      </c>
      <c r="K33" s="324">
        <f t="shared" si="7"/>
        <v>0</v>
      </c>
      <c r="L33" s="330">
        <f>SUM(L34)</f>
        <v>0</v>
      </c>
      <c r="M33" s="330">
        <f t="shared" ref="M33:Q33" si="34">SUM(M34)</f>
        <v>0</v>
      </c>
      <c r="N33" s="330">
        <f t="shared" si="34"/>
        <v>0</v>
      </c>
      <c r="O33" s="330">
        <f t="shared" si="34"/>
        <v>0</v>
      </c>
      <c r="P33" s="330">
        <f t="shared" si="34"/>
        <v>0</v>
      </c>
      <c r="Q33" s="330">
        <f t="shared" si="34"/>
        <v>0</v>
      </c>
      <c r="R33" s="323">
        <f t="shared" si="8"/>
        <v>0</v>
      </c>
      <c r="S33" s="330">
        <f t="shared" ref="S33:X33" si="35">SUM(S34)</f>
        <v>0</v>
      </c>
      <c r="T33" s="330">
        <f t="shared" si="35"/>
        <v>0</v>
      </c>
      <c r="U33" s="330">
        <f t="shared" si="35"/>
        <v>0</v>
      </c>
      <c r="V33" s="330">
        <f t="shared" si="35"/>
        <v>0</v>
      </c>
      <c r="W33" s="630">
        <f t="shared" si="35"/>
        <v>0</v>
      </c>
      <c r="X33" s="331">
        <f t="shared" si="35"/>
        <v>0</v>
      </c>
    </row>
    <row r="34" spans="1:24" ht="16.5" hidden="1" outlineLevel="2" collapsed="1">
      <c r="A34" s="183"/>
      <c r="B34" s="26"/>
      <c r="D34" s="25"/>
      <c r="E34" s="184"/>
      <c r="F34" s="28" t="s">
        <v>464</v>
      </c>
      <c r="G34" s="48" t="s">
        <v>465</v>
      </c>
      <c r="H34" s="321">
        <f t="shared" si="6"/>
        <v>0</v>
      </c>
      <c r="I34" s="322">
        <f t="shared" si="9"/>
        <v>0</v>
      </c>
      <c r="J34" s="330">
        <f>SUM(J35:J41)</f>
        <v>0</v>
      </c>
      <c r="K34" s="324">
        <f t="shared" si="7"/>
        <v>0</v>
      </c>
      <c r="L34" s="326">
        <f>SUM(L35:L41)</f>
        <v>0</v>
      </c>
      <c r="M34" s="326">
        <f t="shared" ref="M34:Q34" si="36">SUM(M35:M41)</f>
        <v>0</v>
      </c>
      <c r="N34" s="326">
        <f t="shared" si="36"/>
        <v>0</v>
      </c>
      <c r="O34" s="326">
        <f t="shared" si="36"/>
        <v>0</v>
      </c>
      <c r="P34" s="326">
        <f t="shared" si="36"/>
        <v>0</v>
      </c>
      <c r="Q34" s="326">
        <f t="shared" si="36"/>
        <v>0</v>
      </c>
      <c r="R34" s="323">
        <f t="shared" si="8"/>
        <v>0</v>
      </c>
      <c r="S34" s="326">
        <f t="shared" ref="S34:X34" si="37">SUM(S35:S41)</f>
        <v>0</v>
      </c>
      <c r="T34" s="326">
        <f t="shared" si="37"/>
        <v>0</v>
      </c>
      <c r="U34" s="326">
        <f t="shared" si="37"/>
        <v>0</v>
      </c>
      <c r="V34" s="326">
        <f t="shared" si="37"/>
        <v>0</v>
      </c>
      <c r="W34" s="629">
        <f t="shared" ref="W34" si="38">SUM(W35:W41)</f>
        <v>0</v>
      </c>
      <c r="X34" s="327">
        <f t="shared" si="37"/>
        <v>0</v>
      </c>
    </row>
    <row r="35" spans="1:24" ht="16.5" hidden="1" outlineLevel="3">
      <c r="A35" s="183"/>
      <c r="B35" s="26"/>
      <c r="D35" s="25"/>
      <c r="E35" s="184"/>
      <c r="F35" s="192" t="s">
        <v>778</v>
      </c>
      <c r="G35" s="44" t="s">
        <v>788</v>
      </c>
      <c r="H35" s="321">
        <f t="shared" si="6"/>
        <v>0</v>
      </c>
      <c r="I35" s="322">
        <f t="shared" si="9"/>
        <v>0</v>
      </c>
      <c r="J35" s="326"/>
      <c r="K35" s="324">
        <f t="shared" si="7"/>
        <v>0</v>
      </c>
      <c r="L35" s="326"/>
      <c r="M35" s="326"/>
      <c r="N35" s="326"/>
      <c r="O35" s="326"/>
      <c r="P35" s="326"/>
      <c r="Q35" s="326"/>
      <c r="R35" s="323">
        <f t="shared" si="8"/>
        <v>0</v>
      </c>
      <c r="S35" s="326"/>
      <c r="T35" s="326"/>
      <c r="U35" s="326"/>
      <c r="V35" s="326"/>
      <c r="W35" s="629"/>
      <c r="X35" s="327"/>
    </row>
    <row r="36" spans="1:24" ht="16.5" hidden="1" outlineLevel="3">
      <c r="A36" s="183"/>
      <c r="B36" s="26"/>
      <c r="D36" s="25"/>
      <c r="E36" s="184"/>
      <c r="F36" s="192" t="s">
        <v>779</v>
      </c>
      <c r="G36" s="44" t="s">
        <v>789</v>
      </c>
      <c r="H36" s="321">
        <f t="shared" si="6"/>
        <v>0</v>
      </c>
      <c r="I36" s="322">
        <f t="shared" si="9"/>
        <v>0</v>
      </c>
      <c r="J36" s="326"/>
      <c r="K36" s="324">
        <f t="shared" si="7"/>
        <v>0</v>
      </c>
      <c r="L36" s="326"/>
      <c r="M36" s="326"/>
      <c r="N36" s="326"/>
      <c r="O36" s="326"/>
      <c r="P36" s="326"/>
      <c r="Q36" s="326"/>
      <c r="R36" s="323">
        <f t="shared" si="8"/>
        <v>0</v>
      </c>
      <c r="S36" s="326"/>
      <c r="T36" s="326"/>
      <c r="U36" s="326"/>
      <c r="V36" s="326"/>
      <c r="W36" s="629"/>
      <c r="X36" s="327"/>
    </row>
    <row r="37" spans="1:24" ht="16.5" hidden="1" outlineLevel="3">
      <c r="A37" s="183"/>
      <c r="B37" s="26"/>
      <c r="D37" s="25"/>
      <c r="E37" s="184"/>
      <c r="F37" s="192" t="s">
        <v>776</v>
      </c>
      <c r="G37" s="44" t="s">
        <v>790</v>
      </c>
      <c r="H37" s="321">
        <f t="shared" si="6"/>
        <v>0</v>
      </c>
      <c r="I37" s="322">
        <f t="shared" si="9"/>
        <v>0</v>
      </c>
      <c r="J37" s="326"/>
      <c r="K37" s="324">
        <f t="shared" si="7"/>
        <v>0</v>
      </c>
      <c r="L37" s="326"/>
      <c r="M37" s="326"/>
      <c r="N37" s="326"/>
      <c r="O37" s="326"/>
      <c r="P37" s="326"/>
      <c r="Q37" s="326"/>
      <c r="R37" s="323">
        <f t="shared" si="8"/>
        <v>0</v>
      </c>
      <c r="S37" s="326"/>
      <c r="T37" s="326"/>
      <c r="U37" s="326"/>
      <c r="V37" s="326"/>
      <c r="W37" s="629"/>
      <c r="X37" s="327"/>
    </row>
    <row r="38" spans="1:24" ht="16.5" hidden="1" outlineLevel="3">
      <c r="A38" s="183"/>
      <c r="B38" s="26"/>
      <c r="D38" s="25"/>
      <c r="E38" s="184"/>
      <c r="F38" s="192" t="s">
        <v>780</v>
      </c>
      <c r="G38" s="44" t="s">
        <v>791</v>
      </c>
      <c r="H38" s="321">
        <f t="shared" si="6"/>
        <v>0</v>
      </c>
      <c r="I38" s="322">
        <f t="shared" si="9"/>
        <v>0</v>
      </c>
      <c r="J38" s="326"/>
      <c r="K38" s="324">
        <f t="shared" si="7"/>
        <v>0</v>
      </c>
      <c r="L38" s="326"/>
      <c r="M38" s="326"/>
      <c r="N38" s="326"/>
      <c r="O38" s="326"/>
      <c r="P38" s="326"/>
      <c r="Q38" s="326"/>
      <c r="R38" s="323">
        <f t="shared" si="8"/>
        <v>0</v>
      </c>
      <c r="S38" s="326"/>
      <c r="T38" s="326"/>
      <c r="U38" s="326"/>
      <c r="V38" s="326"/>
      <c r="W38" s="629"/>
      <c r="X38" s="327"/>
    </row>
    <row r="39" spans="1:24" ht="16.5" hidden="1" outlineLevel="3">
      <c r="A39" s="183"/>
      <c r="B39" s="26"/>
      <c r="D39" s="25"/>
      <c r="E39" s="184"/>
      <c r="F39" s="192" t="s">
        <v>786</v>
      </c>
      <c r="G39" s="44" t="s">
        <v>792</v>
      </c>
      <c r="H39" s="321">
        <f t="shared" si="6"/>
        <v>0</v>
      </c>
      <c r="I39" s="322">
        <f t="shared" si="9"/>
        <v>0</v>
      </c>
      <c r="J39" s="326"/>
      <c r="K39" s="324">
        <f t="shared" si="7"/>
        <v>0</v>
      </c>
      <c r="L39" s="326"/>
      <c r="M39" s="326"/>
      <c r="N39" s="326"/>
      <c r="O39" s="326"/>
      <c r="P39" s="326"/>
      <c r="Q39" s="326"/>
      <c r="R39" s="323">
        <f t="shared" si="8"/>
        <v>0</v>
      </c>
      <c r="S39" s="326"/>
      <c r="T39" s="326"/>
      <c r="U39" s="326"/>
      <c r="V39" s="326"/>
      <c r="W39" s="629"/>
      <c r="X39" s="327"/>
    </row>
    <row r="40" spans="1:24" ht="16.5" hidden="1" outlineLevel="3">
      <c r="A40" s="183"/>
      <c r="B40" s="26"/>
      <c r="D40" s="25"/>
      <c r="E40" s="184"/>
      <c r="F40" s="192" t="s">
        <v>787</v>
      </c>
      <c r="G40" s="44" t="s">
        <v>793</v>
      </c>
      <c r="H40" s="321">
        <f t="shared" si="6"/>
        <v>0</v>
      </c>
      <c r="I40" s="322">
        <f t="shared" si="9"/>
        <v>0</v>
      </c>
      <c r="J40" s="326"/>
      <c r="K40" s="324">
        <f t="shared" si="7"/>
        <v>0</v>
      </c>
      <c r="L40" s="326"/>
      <c r="M40" s="326"/>
      <c r="N40" s="326"/>
      <c r="O40" s="326"/>
      <c r="P40" s="326"/>
      <c r="Q40" s="326"/>
      <c r="R40" s="323">
        <f t="shared" si="8"/>
        <v>0</v>
      </c>
      <c r="S40" s="326"/>
      <c r="T40" s="326"/>
      <c r="U40" s="326"/>
      <c r="V40" s="326"/>
      <c r="W40" s="629"/>
      <c r="X40" s="327"/>
    </row>
    <row r="41" spans="1:24" ht="16.5" hidden="1" outlineLevel="3">
      <c r="A41" s="183"/>
      <c r="B41" s="26"/>
      <c r="D41" s="25"/>
      <c r="E41" s="184"/>
      <c r="F41" s="192" t="s">
        <v>781</v>
      </c>
      <c r="G41" s="44" t="s">
        <v>785</v>
      </c>
      <c r="H41" s="321">
        <f t="shared" si="6"/>
        <v>0</v>
      </c>
      <c r="I41" s="322">
        <f t="shared" si="9"/>
        <v>0</v>
      </c>
      <c r="J41" s="326"/>
      <c r="K41" s="324">
        <f t="shared" si="7"/>
        <v>0</v>
      </c>
      <c r="L41" s="326"/>
      <c r="M41" s="326"/>
      <c r="N41" s="326"/>
      <c r="O41" s="326"/>
      <c r="P41" s="326"/>
      <c r="Q41" s="326"/>
      <c r="R41" s="323">
        <f t="shared" si="8"/>
        <v>0</v>
      </c>
      <c r="S41" s="326"/>
      <c r="T41" s="326"/>
      <c r="U41" s="326"/>
      <c r="V41" s="326"/>
      <c r="W41" s="629"/>
      <c r="X41" s="327"/>
    </row>
    <row r="42" spans="1:24" ht="16.5" hidden="1" outlineLevel="2">
      <c r="A42" s="183"/>
      <c r="B42" s="26"/>
      <c r="D42" s="28" t="s">
        <v>466</v>
      </c>
      <c r="E42" s="48" t="s">
        <v>777</v>
      </c>
      <c r="F42" s="49"/>
      <c r="G42" s="185"/>
      <c r="H42" s="321">
        <f t="shared" si="6"/>
        <v>0</v>
      </c>
      <c r="I42" s="322">
        <f t="shared" si="9"/>
        <v>0</v>
      </c>
      <c r="J42" s="330">
        <f>SUM(J43:J46)</f>
        <v>0</v>
      </c>
      <c r="K42" s="324">
        <f t="shared" si="7"/>
        <v>0</v>
      </c>
      <c r="L42" s="330">
        <f>SUM(L43:L46)</f>
        <v>0</v>
      </c>
      <c r="M42" s="330">
        <f t="shared" ref="M42:Q42" si="39">SUM(M43:M46)</f>
        <v>0</v>
      </c>
      <c r="N42" s="330">
        <f t="shared" si="39"/>
        <v>0</v>
      </c>
      <c r="O42" s="330">
        <f t="shared" si="39"/>
        <v>0</v>
      </c>
      <c r="P42" s="330">
        <f t="shared" si="39"/>
        <v>0</v>
      </c>
      <c r="Q42" s="330">
        <f t="shared" si="39"/>
        <v>0</v>
      </c>
      <c r="R42" s="323">
        <f t="shared" si="8"/>
        <v>0</v>
      </c>
      <c r="S42" s="330">
        <f t="shared" ref="S42:X42" si="40">SUM(S43:S46)</f>
        <v>0</v>
      </c>
      <c r="T42" s="330">
        <f t="shared" si="40"/>
        <v>0</v>
      </c>
      <c r="U42" s="330">
        <f t="shared" si="40"/>
        <v>0</v>
      </c>
      <c r="V42" s="330">
        <f t="shared" si="40"/>
        <v>0</v>
      </c>
      <c r="W42" s="630">
        <f t="shared" ref="W42" si="41">SUM(W43:W46)</f>
        <v>0</v>
      </c>
      <c r="X42" s="331">
        <f t="shared" si="40"/>
        <v>0</v>
      </c>
    </row>
    <row r="43" spans="1:24" ht="16.5" hidden="1" outlineLevel="3">
      <c r="A43" s="183"/>
      <c r="B43" s="24"/>
      <c r="C43" s="193"/>
      <c r="D43" s="28"/>
      <c r="E43" s="184"/>
      <c r="F43" s="192" t="s">
        <v>778</v>
      </c>
      <c r="G43" s="44" t="s">
        <v>794</v>
      </c>
      <c r="H43" s="321">
        <f t="shared" si="6"/>
        <v>0</v>
      </c>
      <c r="I43" s="322">
        <f t="shared" si="9"/>
        <v>0</v>
      </c>
      <c r="J43" s="326"/>
      <c r="K43" s="324">
        <f t="shared" si="7"/>
        <v>0</v>
      </c>
      <c r="L43" s="326"/>
      <c r="M43" s="326"/>
      <c r="N43" s="326"/>
      <c r="O43" s="326"/>
      <c r="P43" s="326"/>
      <c r="Q43" s="326"/>
      <c r="R43" s="323">
        <f t="shared" si="8"/>
        <v>0</v>
      </c>
      <c r="S43" s="326"/>
      <c r="T43" s="326"/>
      <c r="U43" s="326"/>
      <c r="V43" s="326"/>
      <c r="W43" s="629"/>
      <c r="X43" s="327"/>
    </row>
    <row r="44" spans="1:24" ht="16.5" hidden="1" outlineLevel="3">
      <c r="A44" s="183"/>
      <c r="B44" s="24"/>
      <c r="C44" s="193"/>
      <c r="D44" s="28"/>
      <c r="E44" s="184"/>
      <c r="F44" s="192" t="s">
        <v>779</v>
      </c>
      <c r="G44" s="44" t="s">
        <v>795</v>
      </c>
      <c r="H44" s="321">
        <f t="shared" si="6"/>
        <v>0</v>
      </c>
      <c r="I44" s="322">
        <f t="shared" si="9"/>
        <v>0</v>
      </c>
      <c r="J44" s="326"/>
      <c r="K44" s="324">
        <f t="shared" si="7"/>
        <v>0</v>
      </c>
      <c r="L44" s="326"/>
      <c r="M44" s="326"/>
      <c r="N44" s="326"/>
      <c r="O44" s="326"/>
      <c r="P44" s="326"/>
      <c r="Q44" s="326"/>
      <c r="R44" s="323">
        <f t="shared" si="8"/>
        <v>0</v>
      </c>
      <c r="S44" s="326"/>
      <c r="T44" s="326"/>
      <c r="U44" s="326"/>
      <c r="V44" s="326"/>
      <c r="W44" s="629"/>
      <c r="X44" s="327"/>
    </row>
    <row r="45" spans="1:24" ht="16.5" hidden="1" outlineLevel="3">
      <c r="A45" s="183"/>
      <c r="B45" s="24"/>
      <c r="C45" s="193"/>
      <c r="D45" s="28"/>
      <c r="E45" s="184"/>
      <c r="F45" s="192" t="s">
        <v>776</v>
      </c>
      <c r="G45" s="44" t="s">
        <v>796</v>
      </c>
      <c r="H45" s="321">
        <f t="shared" si="6"/>
        <v>0</v>
      </c>
      <c r="I45" s="322">
        <f t="shared" si="9"/>
        <v>0</v>
      </c>
      <c r="J45" s="326"/>
      <c r="K45" s="324">
        <f t="shared" si="7"/>
        <v>0</v>
      </c>
      <c r="L45" s="326"/>
      <c r="M45" s="326"/>
      <c r="N45" s="326"/>
      <c r="O45" s="326"/>
      <c r="P45" s="326"/>
      <c r="Q45" s="326"/>
      <c r="R45" s="323">
        <f t="shared" si="8"/>
        <v>0</v>
      </c>
      <c r="S45" s="326"/>
      <c r="T45" s="326"/>
      <c r="U45" s="326"/>
      <c r="V45" s="326"/>
      <c r="W45" s="629"/>
      <c r="X45" s="327"/>
    </row>
    <row r="46" spans="1:24" ht="16.5" hidden="1" outlineLevel="3">
      <c r="A46" s="183"/>
      <c r="B46" s="24"/>
      <c r="C46" s="193"/>
      <c r="D46" s="28"/>
      <c r="E46" s="184"/>
      <c r="F46" s="192" t="s">
        <v>780</v>
      </c>
      <c r="G46" s="44" t="s">
        <v>797</v>
      </c>
      <c r="H46" s="321">
        <f t="shared" si="6"/>
        <v>0</v>
      </c>
      <c r="I46" s="322">
        <f t="shared" si="9"/>
        <v>0</v>
      </c>
      <c r="J46" s="326"/>
      <c r="K46" s="324">
        <f t="shared" si="7"/>
        <v>0</v>
      </c>
      <c r="L46" s="326"/>
      <c r="M46" s="326"/>
      <c r="N46" s="326"/>
      <c r="O46" s="326"/>
      <c r="P46" s="326"/>
      <c r="Q46" s="326"/>
      <c r="R46" s="323">
        <f t="shared" si="8"/>
        <v>0</v>
      </c>
      <c r="S46" s="326"/>
      <c r="T46" s="326"/>
      <c r="U46" s="326"/>
      <c r="V46" s="326"/>
      <c r="W46" s="629"/>
      <c r="X46" s="327"/>
    </row>
    <row r="47" spans="1:24" s="182" customFormat="1" ht="16.5" collapsed="1">
      <c r="A47" s="177"/>
      <c r="B47" s="24" t="s">
        <v>467</v>
      </c>
      <c r="C47" s="16" t="s">
        <v>368</v>
      </c>
      <c r="D47" s="19"/>
      <c r="E47" s="189"/>
      <c r="F47" s="190"/>
      <c r="G47" s="189"/>
      <c r="H47" s="321">
        <f t="shared" si="6"/>
        <v>0</v>
      </c>
      <c r="I47" s="322">
        <f t="shared" si="9"/>
        <v>0</v>
      </c>
      <c r="J47" s="328">
        <f>SUM(J48)</f>
        <v>0</v>
      </c>
      <c r="K47" s="324">
        <f t="shared" si="7"/>
        <v>0</v>
      </c>
      <c r="L47" s="328">
        <f>SUM(L48)</f>
        <v>0</v>
      </c>
      <c r="M47" s="328">
        <f t="shared" ref="M47:Q47" si="42">SUM(M48)</f>
        <v>0</v>
      </c>
      <c r="N47" s="328">
        <f t="shared" si="42"/>
        <v>0</v>
      </c>
      <c r="O47" s="328">
        <f t="shared" si="42"/>
        <v>0</v>
      </c>
      <c r="P47" s="328">
        <f t="shared" si="42"/>
        <v>0</v>
      </c>
      <c r="Q47" s="328">
        <f t="shared" si="42"/>
        <v>0</v>
      </c>
      <c r="R47" s="323">
        <f t="shared" si="8"/>
        <v>0</v>
      </c>
      <c r="S47" s="328">
        <f t="shared" ref="S47:X47" si="43">SUM(S48)</f>
        <v>0</v>
      </c>
      <c r="T47" s="328">
        <f t="shared" si="43"/>
        <v>0</v>
      </c>
      <c r="U47" s="328">
        <f t="shared" si="43"/>
        <v>0</v>
      </c>
      <c r="V47" s="328">
        <f t="shared" si="43"/>
        <v>0</v>
      </c>
      <c r="W47" s="345">
        <f t="shared" si="43"/>
        <v>0</v>
      </c>
      <c r="X47" s="329">
        <f t="shared" si="43"/>
        <v>0</v>
      </c>
    </row>
    <row r="48" spans="1:24" ht="16.5" hidden="1" outlineLevel="1">
      <c r="A48" s="183"/>
      <c r="B48" s="28"/>
      <c r="C48" s="185"/>
      <c r="D48" s="28" t="s">
        <v>468</v>
      </c>
      <c r="E48" s="48" t="s">
        <v>369</v>
      </c>
      <c r="F48" s="49"/>
      <c r="G48" s="185"/>
      <c r="H48" s="321">
        <f t="shared" si="6"/>
        <v>0</v>
      </c>
      <c r="I48" s="322">
        <f t="shared" si="9"/>
        <v>0</v>
      </c>
      <c r="J48" s="330">
        <f>SUM(J49:J53)</f>
        <v>0</v>
      </c>
      <c r="K48" s="324">
        <f t="shared" si="7"/>
        <v>0</v>
      </c>
      <c r="L48" s="326">
        <f>SUM(L49:L53)</f>
        <v>0</v>
      </c>
      <c r="M48" s="326">
        <f t="shared" ref="M48:Q48" si="44">SUM(M49:M53)</f>
        <v>0</v>
      </c>
      <c r="N48" s="326">
        <f t="shared" si="44"/>
        <v>0</v>
      </c>
      <c r="O48" s="326">
        <f t="shared" si="44"/>
        <v>0</v>
      </c>
      <c r="P48" s="326">
        <f t="shared" si="44"/>
        <v>0</v>
      </c>
      <c r="Q48" s="326">
        <f t="shared" si="44"/>
        <v>0</v>
      </c>
      <c r="R48" s="323">
        <f t="shared" si="8"/>
        <v>0</v>
      </c>
      <c r="S48" s="326">
        <f t="shared" ref="S48:X48" si="45">SUM(S49:S53)</f>
        <v>0</v>
      </c>
      <c r="T48" s="326">
        <f t="shared" si="45"/>
        <v>0</v>
      </c>
      <c r="U48" s="326">
        <f t="shared" si="45"/>
        <v>0</v>
      </c>
      <c r="V48" s="326">
        <f t="shared" si="45"/>
        <v>0</v>
      </c>
      <c r="W48" s="629">
        <f t="shared" ref="W48" si="46">SUM(W49:W53)</f>
        <v>0</v>
      </c>
      <c r="X48" s="327">
        <f t="shared" si="45"/>
        <v>0</v>
      </c>
    </row>
    <row r="49" spans="1:24" ht="16.5" hidden="1" outlineLevel="1">
      <c r="A49" s="183"/>
      <c r="B49" s="24"/>
      <c r="C49" s="193"/>
      <c r="D49" s="24"/>
      <c r="E49" s="48"/>
      <c r="F49" s="192" t="s">
        <v>778</v>
      </c>
      <c r="G49" s="44" t="s">
        <v>798</v>
      </c>
      <c r="H49" s="321">
        <f t="shared" si="6"/>
        <v>0</v>
      </c>
      <c r="I49" s="322">
        <f t="shared" si="9"/>
        <v>0</v>
      </c>
      <c r="J49" s="326"/>
      <c r="K49" s="324">
        <f t="shared" si="7"/>
        <v>0</v>
      </c>
      <c r="L49" s="326"/>
      <c r="M49" s="326"/>
      <c r="N49" s="326"/>
      <c r="O49" s="326"/>
      <c r="P49" s="326"/>
      <c r="Q49" s="326"/>
      <c r="R49" s="323">
        <f t="shared" si="8"/>
        <v>0</v>
      </c>
      <c r="S49" s="326"/>
      <c r="T49" s="326"/>
      <c r="U49" s="326"/>
      <c r="V49" s="326"/>
      <c r="W49" s="629"/>
      <c r="X49" s="327"/>
    </row>
    <row r="50" spans="1:24" ht="16.5" hidden="1" outlineLevel="1">
      <c r="A50" s="183"/>
      <c r="B50" s="24"/>
      <c r="C50" s="193"/>
      <c r="D50" s="24"/>
      <c r="E50" s="48"/>
      <c r="F50" s="192" t="s">
        <v>779</v>
      </c>
      <c r="G50" s="44" t="s">
        <v>799</v>
      </c>
      <c r="H50" s="321">
        <f t="shared" si="6"/>
        <v>0</v>
      </c>
      <c r="I50" s="322">
        <f t="shared" si="9"/>
        <v>0</v>
      </c>
      <c r="J50" s="326"/>
      <c r="K50" s="324">
        <f t="shared" si="7"/>
        <v>0</v>
      </c>
      <c r="L50" s="326"/>
      <c r="M50" s="326"/>
      <c r="N50" s="326"/>
      <c r="O50" s="326"/>
      <c r="P50" s="326"/>
      <c r="Q50" s="326"/>
      <c r="R50" s="323">
        <f t="shared" si="8"/>
        <v>0</v>
      </c>
      <c r="S50" s="326"/>
      <c r="T50" s="326"/>
      <c r="U50" s="326"/>
      <c r="V50" s="326"/>
      <c r="W50" s="629"/>
      <c r="X50" s="327"/>
    </row>
    <row r="51" spans="1:24" ht="16.5" hidden="1" outlineLevel="1">
      <c r="A51" s="183"/>
      <c r="B51" s="24"/>
      <c r="C51" s="193"/>
      <c r="D51" s="24"/>
      <c r="E51" s="48"/>
      <c r="F51" s="192" t="s">
        <v>776</v>
      </c>
      <c r="G51" s="44" t="s">
        <v>800</v>
      </c>
      <c r="H51" s="321">
        <f t="shared" si="6"/>
        <v>0</v>
      </c>
      <c r="I51" s="322">
        <f t="shared" si="9"/>
        <v>0</v>
      </c>
      <c r="J51" s="326"/>
      <c r="K51" s="324">
        <f t="shared" si="7"/>
        <v>0</v>
      </c>
      <c r="L51" s="326"/>
      <c r="M51" s="326"/>
      <c r="N51" s="326"/>
      <c r="O51" s="326"/>
      <c r="P51" s="326"/>
      <c r="Q51" s="326"/>
      <c r="R51" s="323">
        <f t="shared" si="8"/>
        <v>0</v>
      </c>
      <c r="S51" s="326"/>
      <c r="T51" s="326"/>
      <c r="U51" s="326"/>
      <c r="V51" s="326"/>
      <c r="W51" s="629"/>
      <c r="X51" s="327"/>
    </row>
    <row r="52" spans="1:24" ht="16.5" hidden="1" outlineLevel="1">
      <c r="A52" s="183"/>
      <c r="B52" s="24"/>
      <c r="C52" s="193"/>
      <c r="D52" s="24"/>
      <c r="E52" s="48"/>
      <c r="F52" s="192" t="s">
        <v>780</v>
      </c>
      <c r="G52" s="44" t="s">
        <v>801</v>
      </c>
      <c r="H52" s="321">
        <f t="shared" si="6"/>
        <v>0</v>
      </c>
      <c r="I52" s="322">
        <f t="shared" si="9"/>
        <v>0</v>
      </c>
      <c r="J52" s="326"/>
      <c r="K52" s="324">
        <f t="shared" si="7"/>
        <v>0</v>
      </c>
      <c r="L52" s="326"/>
      <c r="M52" s="326"/>
      <c r="N52" s="326"/>
      <c r="O52" s="326"/>
      <c r="P52" s="326"/>
      <c r="Q52" s="326"/>
      <c r="R52" s="323">
        <f t="shared" si="8"/>
        <v>0</v>
      </c>
      <c r="S52" s="326"/>
      <c r="T52" s="326"/>
      <c r="U52" s="326"/>
      <c r="V52" s="326"/>
      <c r="W52" s="629"/>
      <c r="X52" s="327"/>
    </row>
    <row r="53" spans="1:24" ht="16.5" hidden="1" outlineLevel="1">
      <c r="A53" s="183"/>
      <c r="B53" s="24"/>
      <c r="C53" s="193"/>
      <c r="D53" s="24"/>
      <c r="E53" s="48"/>
      <c r="F53" s="192" t="s">
        <v>786</v>
      </c>
      <c r="G53" s="44" t="s">
        <v>802</v>
      </c>
      <c r="H53" s="321">
        <f t="shared" si="6"/>
        <v>0</v>
      </c>
      <c r="I53" s="322">
        <f t="shared" si="9"/>
        <v>0</v>
      </c>
      <c r="J53" s="326"/>
      <c r="K53" s="324">
        <f t="shared" si="7"/>
        <v>0</v>
      </c>
      <c r="L53" s="326"/>
      <c r="M53" s="326"/>
      <c r="N53" s="326"/>
      <c r="O53" s="326"/>
      <c r="P53" s="326"/>
      <c r="Q53" s="326"/>
      <c r="R53" s="323">
        <f t="shared" si="8"/>
        <v>0</v>
      </c>
      <c r="S53" s="326"/>
      <c r="T53" s="326"/>
      <c r="U53" s="326"/>
      <c r="V53" s="326"/>
      <c r="W53" s="629"/>
      <c r="X53" s="327"/>
    </row>
    <row r="54" spans="1:24" s="182" customFormat="1" ht="16.5">
      <c r="A54" s="177"/>
      <c r="B54" s="24" t="s">
        <v>469</v>
      </c>
      <c r="C54" s="16" t="s">
        <v>1</v>
      </c>
      <c r="D54" s="17"/>
      <c r="E54" s="189"/>
      <c r="F54" s="190"/>
      <c r="G54" s="189"/>
      <c r="H54" s="321">
        <f t="shared" si="6"/>
        <v>100000</v>
      </c>
      <c r="I54" s="322">
        <f t="shared" si="9"/>
        <v>0</v>
      </c>
      <c r="J54" s="264">
        <f>SUM(J62,J61,J56,J55)</f>
        <v>0</v>
      </c>
      <c r="K54" s="324">
        <f t="shared" si="7"/>
        <v>40000</v>
      </c>
      <c r="L54" s="264">
        <f t="shared" ref="L54:Q54" si="47">SUM(L62,L61,L56,L55)</f>
        <v>40000</v>
      </c>
      <c r="M54" s="264">
        <f t="shared" si="47"/>
        <v>0</v>
      </c>
      <c r="N54" s="264">
        <f t="shared" si="47"/>
        <v>0</v>
      </c>
      <c r="O54" s="264">
        <f t="shared" si="47"/>
        <v>0</v>
      </c>
      <c r="P54" s="264">
        <f t="shared" si="47"/>
        <v>0</v>
      </c>
      <c r="Q54" s="264">
        <f t="shared" si="47"/>
        <v>0</v>
      </c>
      <c r="R54" s="323">
        <f t="shared" si="8"/>
        <v>60000</v>
      </c>
      <c r="S54" s="264">
        <f t="shared" ref="S54:X54" si="48">SUM(S62,S61,S56,S55)</f>
        <v>60000</v>
      </c>
      <c r="T54" s="264">
        <f t="shared" si="48"/>
        <v>0</v>
      </c>
      <c r="U54" s="264">
        <f t="shared" si="48"/>
        <v>0</v>
      </c>
      <c r="V54" s="264">
        <f t="shared" si="48"/>
        <v>0</v>
      </c>
      <c r="W54" s="411">
        <f t="shared" si="48"/>
        <v>0</v>
      </c>
      <c r="X54" s="264">
        <f t="shared" si="48"/>
        <v>0</v>
      </c>
    </row>
    <row r="55" spans="1:24" ht="16.5" outlineLevel="1">
      <c r="A55" s="183"/>
      <c r="B55" s="25"/>
      <c r="C55" s="184"/>
      <c r="D55" s="28" t="s">
        <v>470</v>
      </c>
      <c r="E55" s="48" t="s">
        <v>2</v>
      </c>
      <c r="F55" s="49"/>
      <c r="G55" s="185"/>
      <c r="H55" s="321">
        <f t="shared" si="6"/>
        <v>100000</v>
      </c>
      <c r="I55" s="322">
        <f t="shared" si="9"/>
        <v>0</v>
      </c>
      <c r="J55" s="326"/>
      <c r="K55" s="324">
        <f t="shared" si="7"/>
        <v>40000</v>
      </c>
      <c r="L55" s="326">
        <v>40000</v>
      </c>
      <c r="M55" s="326"/>
      <c r="N55" s="326"/>
      <c r="O55" s="326"/>
      <c r="P55" s="326"/>
      <c r="Q55" s="326"/>
      <c r="R55" s="323">
        <f t="shared" si="8"/>
        <v>60000</v>
      </c>
      <c r="S55" s="326">
        <v>60000</v>
      </c>
      <c r="T55" s="326"/>
      <c r="U55" s="326"/>
      <c r="V55" s="326"/>
      <c r="W55" s="629"/>
      <c r="X55" s="326"/>
    </row>
    <row r="56" spans="1:24" ht="16.5" outlineLevel="1" collapsed="1">
      <c r="A56" s="183"/>
      <c r="B56" s="26"/>
      <c r="D56" s="28" t="s">
        <v>471</v>
      </c>
      <c r="E56" s="48" t="s">
        <v>101</v>
      </c>
      <c r="F56" s="49"/>
      <c r="G56" s="185"/>
      <c r="H56" s="321">
        <f t="shared" si="6"/>
        <v>0</v>
      </c>
      <c r="I56" s="322">
        <f t="shared" si="9"/>
        <v>0</v>
      </c>
      <c r="J56" s="330">
        <f>SUM(J57:J60)</f>
        <v>0</v>
      </c>
      <c r="K56" s="324">
        <f t="shared" si="7"/>
        <v>0</v>
      </c>
      <c r="L56" s="330">
        <f t="shared" ref="L56:Q56" si="49">SUM(L57:L60)</f>
        <v>0</v>
      </c>
      <c r="M56" s="330">
        <f t="shared" si="49"/>
        <v>0</v>
      </c>
      <c r="N56" s="330">
        <f t="shared" si="49"/>
        <v>0</v>
      </c>
      <c r="O56" s="330">
        <f t="shared" si="49"/>
        <v>0</v>
      </c>
      <c r="P56" s="330">
        <f t="shared" si="49"/>
        <v>0</v>
      </c>
      <c r="Q56" s="330">
        <f t="shared" si="49"/>
        <v>0</v>
      </c>
      <c r="R56" s="323">
        <f t="shared" si="8"/>
        <v>0</v>
      </c>
      <c r="S56" s="330">
        <f t="shared" ref="S56:X56" si="50">SUM(S57:S60)</f>
        <v>0</v>
      </c>
      <c r="T56" s="330">
        <f t="shared" si="50"/>
        <v>0</v>
      </c>
      <c r="U56" s="330">
        <f t="shared" si="50"/>
        <v>0</v>
      </c>
      <c r="V56" s="330">
        <f t="shared" si="50"/>
        <v>0</v>
      </c>
      <c r="W56" s="630">
        <f t="shared" si="50"/>
        <v>0</v>
      </c>
      <c r="X56" s="330">
        <f t="shared" si="50"/>
        <v>0</v>
      </c>
    </row>
    <row r="57" spans="1:24" ht="16.5" hidden="1" outlineLevel="3">
      <c r="A57" s="183"/>
      <c r="B57" s="26"/>
      <c r="D57" s="25"/>
      <c r="E57" s="184"/>
      <c r="F57" s="192" t="s">
        <v>778</v>
      </c>
      <c r="G57" s="44" t="s">
        <v>803</v>
      </c>
      <c r="H57" s="321">
        <f t="shared" si="6"/>
        <v>0</v>
      </c>
      <c r="I57" s="322">
        <f t="shared" si="9"/>
        <v>0</v>
      </c>
      <c r="J57" s="326"/>
      <c r="K57" s="324">
        <f t="shared" si="7"/>
        <v>0</v>
      </c>
      <c r="L57" s="326"/>
      <c r="M57" s="326"/>
      <c r="N57" s="326"/>
      <c r="O57" s="326"/>
      <c r="P57" s="326"/>
      <c r="Q57" s="326"/>
      <c r="R57" s="323">
        <f t="shared" si="8"/>
        <v>0</v>
      </c>
      <c r="S57" s="326"/>
      <c r="T57" s="326"/>
      <c r="U57" s="326"/>
      <c r="V57" s="326"/>
      <c r="W57" s="629"/>
      <c r="X57" s="327"/>
    </row>
    <row r="58" spans="1:24" ht="16.5" hidden="1" outlineLevel="3">
      <c r="A58" s="183"/>
      <c r="B58" s="26"/>
      <c r="D58" s="25"/>
      <c r="E58" s="184"/>
      <c r="F58" s="192" t="s">
        <v>779</v>
      </c>
      <c r="G58" s="44" t="s">
        <v>804</v>
      </c>
      <c r="H58" s="321">
        <f t="shared" si="6"/>
        <v>0</v>
      </c>
      <c r="I58" s="322">
        <f t="shared" si="9"/>
        <v>0</v>
      </c>
      <c r="J58" s="326"/>
      <c r="K58" s="324">
        <f t="shared" si="7"/>
        <v>0</v>
      </c>
      <c r="L58" s="326"/>
      <c r="M58" s="326"/>
      <c r="N58" s="326"/>
      <c r="O58" s="326"/>
      <c r="P58" s="326"/>
      <c r="Q58" s="326"/>
      <c r="R58" s="323">
        <f t="shared" si="8"/>
        <v>0</v>
      </c>
      <c r="S58" s="326"/>
      <c r="T58" s="326"/>
      <c r="U58" s="326"/>
      <c r="V58" s="326"/>
      <c r="W58" s="629"/>
      <c r="X58" s="327"/>
    </row>
    <row r="59" spans="1:24" ht="16.5" hidden="1" outlineLevel="3">
      <c r="A59" s="183"/>
      <c r="B59" s="26"/>
      <c r="D59" s="25"/>
      <c r="E59" s="184"/>
      <c r="F59" s="192" t="s">
        <v>776</v>
      </c>
      <c r="G59" s="44" t="s">
        <v>805</v>
      </c>
      <c r="H59" s="321">
        <f t="shared" si="6"/>
        <v>0</v>
      </c>
      <c r="I59" s="322">
        <f t="shared" si="9"/>
        <v>0</v>
      </c>
      <c r="J59" s="326"/>
      <c r="K59" s="324">
        <f t="shared" si="7"/>
        <v>0</v>
      </c>
      <c r="L59" s="326"/>
      <c r="M59" s="326"/>
      <c r="N59" s="326"/>
      <c r="O59" s="326"/>
      <c r="P59" s="326"/>
      <c r="Q59" s="326"/>
      <c r="R59" s="323">
        <f t="shared" si="8"/>
        <v>0</v>
      </c>
      <c r="S59" s="326"/>
      <c r="T59" s="326"/>
      <c r="U59" s="326"/>
      <c r="V59" s="326"/>
      <c r="W59" s="629"/>
      <c r="X59" s="327"/>
    </row>
    <row r="60" spans="1:24" ht="16.5" hidden="1" outlineLevel="3">
      <c r="A60" s="183"/>
      <c r="B60" s="26"/>
      <c r="D60" s="25"/>
      <c r="E60" s="184"/>
      <c r="F60" s="192" t="s">
        <v>780</v>
      </c>
      <c r="G60" s="44" t="s">
        <v>806</v>
      </c>
      <c r="H60" s="321">
        <f t="shared" si="6"/>
        <v>0</v>
      </c>
      <c r="I60" s="322">
        <f t="shared" si="9"/>
        <v>0</v>
      </c>
      <c r="J60" s="326"/>
      <c r="K60" s="324">
        <f t="shared" si="7"/>
        <v>0</v>
      </c>
      <c r="L60" s="326"/>
      <c r="M60" s="326"/>
      <c r="N60" s="326"/>
      <c r="O60" s="326"/>
      <c r="P60" s="326"/>
      <c r="Q60" s="326"/>
      <c r="R60" s="323">
        <f t="shared" si="8"/>
        <v>0</v>
      </c>
      <c r="S60" s="326"/>
      <c r="T60" s="326"/>
      <c r="U60" s="326"/>
      <c r="V60" s="326"/>
      <c r="W60" s="629"/>
      <c r="X60" s="327"/>
    </row>
    <row r="61" spans="1:24" ht="16.5" outlineLevel="1">
      <c r="A61" s="183"/>
      <c r="B61" s="26"/>
      <c r="D61" s="28" t="s">
        <v>472</v>
      </c>
      <c r="E61" s="48" t="s">
        <v>3</v>
      </c>
      <c r="F61" s="49"/>
      <c r="G61" s="185"/>
      <c r="H61" s="321">
        <f t="shared" si="6"/>
        <v>0</v>
      </c>
      <c r="I61" s="322">
        <f t="shared" si="9"/>
        <v>0</v>
      </c>
      <c r="J61" s="326"/>
      <c r="K61" s="324">
        <f t="shared" si="7"/>
        <v>0</v>
      </c>
      <c r="L61" s="326"/>
      <c r="M61" s="326"/>
      <c r="N61" s="326"/>
      <c r="O61" s="326"/>
      <c r="P61" s="326"/>
      <c r="Q61" s="326"/>
      <c r="R61" s="323">
        <f t="shared" si="8"/>
        <v>0</v>
      </c>
      <c r="S61" s="326"/>
      <c r="T61" s="326"/>
      <c r="U61" s="326"/>
      <c r="V61" s="326"/>
      <c r="W61" s="629"/>
      <c r="X61" s="327"/>
    </row>
    <row r="62" spans="1:24" ht="16.5" outlineLevel="1">
      <c r="A62" s="183"/>
      <c r="B62" s="24"/>
      <c r="C62" s="193"/>
      <c r="D62" s="28" t="s">
        <v>473</v>
      </c>
      <c r="E62" s="48" t="s">
        <v>4</v>
      </c>
      <c r="F62" s="49"/>
      <c r="G62" s="185"/>
      <c r="H62" s="321">
        <f t="shared" si="6"/>
        <v>0</v>
      </c>
      <c r="I62" s="322">
        <f t="shared" si="9"/>
        <v>0</v>
      </c>
      <c r="J62" s="326"/>
      <c r="K62" s="324">
        <f t="shared" si="7"/>
        <v>0</v>
      </c>
      <c r="L62" s="326"/>
      <c r="M62" s="326"/>
      <c r="N62" s="326"/>
      <c r="O62" s="326"/>
      <c r="P62" s="326"/>
      <c r="Q62" s="326"/>
      <c r="R62" s="323">
        <f t="shared" si="8"/>
        <v>0</v>
      </c>
      <c r="S62" s="326"/>
      <c r="T62" s="326"/>
      <c r="U62" s="326"/>
      <c r="V62" s="326"/>
      <c r="W62" s="629"/>
      <c r="X62" s="327"/>
    </row>
    <row r="63" spans="1:24" s="182" customFormat="1" ht="16.5" collapsed="1">
      <c r="A63" s="177"/>
      <c r="B63" s="24" t="s">
        <v>474</v>
      </c>
      <c r="C63" s="16" t="s">
        <v>38</v>
      </c>
      <c r="D63" s="19"/>
      <c r="E63" s="189"/>
      <c r="F63" s="190"/>
      <c r="G63" s="189"/>
      <c r="H63" s="321">
        <f t="shared" si="6"/>
        <v>0</v>
      </c>
      <c r="I63" s="322">
        <f t="shared" si="9"/>
        <v>0</v>
      </c>
      <c r="J63" s="328">
        <f>SUM(J64)</f>
        <v>0</v>
      </c>
      <c r="K63" s="324">
        <f t="shared" si="7"/>
        <v>0</v>
      </c>
      <c r="L63" s="328">
        <f>SUM(L64)</f>
        <v>0</v>
      </c>
      <c r="M63" s="328">
        <f t="shared" ref="M63:Q64" si="51">SUM(M64)</f>
        <v>0</v>
      </c>
      <c r="N63" s="328">
        <f t="shared" si="51"/>
        <v>0</v>
      </c>
      <c r="O63" s="328">
        <f t="shared" si="51"/>
        <v>0</v>
      </c>
      <c r="P63" s="328">
        <f t="shared" si="51"/>
        <v>0</v>
      </c>
      <c r="Q63" s="328">
        <f t="shared" si="51"/>
        <v>0</v>
      </c>
      <c r="R63" s="323">
        <f t="shared" si="8"/>
        <v>0</v>
      </c>
      <c r="S63" s="328">
        <f t="shared" ref="S63:X64" si="52">SUM(S64)</f>
        <v>0</v>
      </c>
      <c r="T63" s="328">
        <f t="shared" si="52"/>
        <v>0</v>
      </c>
      <c r="U63" s="328">
        <f t="shared" si="52"/>
        <v>0</v>
      </c>
      <c r="V63" s="328">
        <f t="shared" si="52"/>
        <v>0</v>
      </c>
      <c r="W63" s="345">
        <f t="shared" si="52"/>
        <v>0</v>
      </c>
      <c r="X63" s="329">
        <f t="shared" si="52"/>
        <v>0</v>
      </c>
    </row>
    <row r="64" spans="1:24" ht="16.5" hidden="1" outlineLevel="1">
      <c r="A64" s="183"/>
      <c r="B64" s="25"/>
      <c r="C64" s="184"/>
      <c r="D64" s="28" t="s">
        <v>475</v>
      </c>
      <c r="E64" s="48" t="s">
        <v>38</v>
      </c>
      <c r="F64" s="49"/>
      <c r="G64" s="185"/>
      <c r="H64" s="321">
        <f t="shared" si="6"/>
        <v>0</v>
      </c>
      <c r="I64" s="322">
        <f t="shared" si="9"/>
        <v>0</v>
      </c>
      <c r="J64" s="330">
        <f>SUM(J65)</f>
        <v>0</v>
      </c>
      <c r="K64" s="324">
        <f t="shared" si="7"/>
        <v>0</v>
      </c>
      <c r="L64" s="330">
        <f>SUM(L65)</f>
        <v>0</v>
      </c>
      <c r="M64" s="330">
        <f t="shared" si="51"/>
        <v>0</v>
      </c>
      <c r="N64" s="330">
        <f t="shared" si="51"/>
        <v>0</v>
      </c>
      <c r="O64" s="330">
        <f t="shared" si="51"/>
        <v>0</v>
      </c>
      <c r="P64" s="330">
        <f t="shared" si="51"/>
        <v>0</v>
      </c>
      <c r="Q64" s="330">
        <f t="shared" si="51"/>
        <v>0</v>
      </c>
      <c r="R64" s="323">
        <f t="shared" si="8"/>
        <v>0</v>
      </c>
      <c r="S64" s="330">
        <f t="shared" si="52"/>
        <v>0</v>
      </c>
      <c r="T64" s="330">
        <f t="shared" si="52"/>
        <v>0</v>
      </c>
      <c r="U64" s="330">
        <f t="shared" si="52"/>
        <v>0</v>
      </c>
      <c r="V64" s="330">
        <f t="shared" si="52"/>
        <v>0</v>
      </c>
      <c r="W64" s="630">
        <f t="shared" si="52"/>
        <v>0</v>
      </c>
      <c r="X64" s="331">
        <f t="shared" si="52"/>
        <v>0</v>
      </c>
    </row>
    <row r="65" spans="1:24" ht="16.5" hidden="1" outlineLevel="2">
      <c r="A65" s="183"/>
      <c r="B65" s="24"/>
      <c r="C65" s="193"/>
      <c r="D65" s="24"/>
      <c r="E65" s="193"/>
      <c r="F65" s="28" t="s">
        <v>476</v>
      </c>
      <c r="G65" s="48" t="s">
        <v>102</v>
      </c>
      <c r="H65" s="321">
        <f t="shared" si="6"/>
        <v>0</v>
      </c>
      <c r="I65" s="322">
        <f t="shared" si="9"/>
        <v>0</v>
      </c>
      <c r="J65" s="330">
        <f>SUM(J66:J68)</f>
        <v>0</v>
      </c>
      <c r="K65" s="324">
        <f t="shared" si="7"/>
        <v>0</v>
      </c>
      <c r="L65" s="326">
        <f>SUM(L66:L68)</f>
        <v>0</v>
      </c>
      <c r="M65" s="326">
        <f t="shared" ref="M65:Q65" si="53">SUM(M66:M68)</f>
        <v>0</v>
      </c>
      <c r="N65" s="326">
        <f t="shared" si="53"/>
        <v>0</v>
      </c>
      <c r="O65" s="326">
        <f t="shared" si="53"/>
        <v>0</v>
      </c>
      <c r="P65" s="326">
        <f t="shared" si="53"/>
        <v>0</v>
      </c>
      <c r="Q65" s="326">
        <f t="shared" si="53"/>
        <v>0</v>
      </c>
      <c r="R65" s="323">
        <f t="shared" si="8"/>
        <v>0</v>
      </c>
      <c r="S65" s="326">
        <f t="shared" ref="S65:X65" si="54">SUM(S66:S68)</f>
        <v>0</v>
      </c>
      <c r="T65" s="326">
        <f t="shared" si="54"/>
        <v>0</v>
      </c>
      <c r="U65" s="326">
        <f t="shared" si="54"/>
        <v>0</v>
      </c>
      <c r="V65" s="326">
        <f t="shared" si="54"/>
        <v>0</v>
      </c>
      <c r="W65" s="629">
        <f t="shared" ref="W65" si="55">SUM(W66:W68)</f>
        <v>0</v>
      </c>
      <c r="X65" s="327">
        <f t="shared" si="54"/>
        <v>0</v>
      </c>
    </row>
    <row r="66" spans="1:24" ht="16.5" hidden="1" outlineLevel="2">
      <c r="A66" s="183"/>
      <c r="B66" s="24"/>
      <c r="C66" s="193"/>
      <c r="D66" s="24"/>
      <c r="E66" s="193"/>
      <c r="F66" s="192" t="s">
        <v>778</v>
      </c>
      <c r="G66" s="44" t="s">
        <v>807</v>
      </c>
      <c r="H66" s="321">
        <f t="shared" si="6"/>
        <v>0</v>
      </c>
      <c r="I66" s="322">
        <f t="shared" si="9"/>
        <v>0</v>
      </c>
      <c r="J66" s="326"/>
      <c r="K66" s="324">
        <f t="shared" si="7"/>
        <v>0</v>
      </c>
      <c r="L66" s="326"/>
      <c r="M66" s="326"/>
      <c r="N66" s="326"/>
      <c r="O66" s="326"/>
      <c r="P66" s="326"/>
      <c r="Q66" s="326"/>
      <c r="R66" s="323">
        <f t="shared" si="8"/>
        <v>0</v>
      </c>
      <c r="S66" s="326"/>
      <c r="T66" s="326"/>
      <c r="U66" s="326"/>
      <c r="V66" s="326"/>
      <c r="W66" s="629"/>
      <c r="X66" s="327"/>
    </row>
    <row r="67" spans="1:24" ht="16.5" hidden="1" outlineLevel="2">
      <c r="A67" s="183"/>
      <c r="B67" s="24"/>
      <c r="C67" s="193"/>
      <c r="D67" s="24"/>
      <c r="E67" s="193"/>
      <c r="F67" s="192" t="s">
        <v>779</v>
      </c>
      <c r="G67" s="44" t="s">
        <v>808</v>
      </c>
      <c r="H67" s="321">
        <f t="shared" si="6"/>
        <v>0</v>
      </c>
      <c r="I67" s="322">
        <f t="shared" si="9"/>
        <v>0</v>
      </c>
      <c r="J67" s="326"/>
      <c r="K67" s="324">
        <f t="shared" si="7"/>
        <v>0</v>
      </c>
      <c r="L67" s="326"/>
      <c r="M67" s="326"/>
      <c r="N67" s="326"/>
      <c r="O67" s="326"/>
      <c r="P67" s="326"/>
      <c r="Q67" s="326"/>
      <c r="R67" s="323">
        <f t="shared" si="8"/>
        <v>0</v>
      </c>
      <c r="S67" s="326"/>
      <c r="T67" s="326"/>
      <c r="U67" s="326"/>
      <c r="V67" s="326"/>
      <c r="W67" s="629"/>
      <c r="X67" s="327"/>
    </row>
    <row r="68" spans="1:24" ht="16.5" hidden="1" outlineLevel="2">
      <c r="A68" s="183"/>
      <c r="B68" s="24"/>
      <c r="C68" s="193"/>
      <c r="D68" s="24"/>
      <c r="E68" s="193"/>
      <c r="F68" s="192" t="s">
        <v>781</v>
      </c>
      <c r="G68" s="44" t="s">
        <v>785</v>
      </c>
      <c r="H68" s="321">
        <f t="shared" si="6"/>
        <v>0</v>
      </c>
      <c r="I68" s="322">
        <f t="shared" si="9"/>
        <v>0</v>
      </c>
      <c r="J68" s="326"/>
      <c r="K68" s="324">
        <f t="shared" si="7"/>
        <v>0</v>
      </c>
      <c r="L68" s="326"/>
      <c r="M68" s="326"/>
      <c r="N68" s="326"/>
      <c r="O68" s="326"/>
      <c r="P68" s="326"/>
      <c r="Q68" s="326"/>
      <c r="R68" s="323">
        <f t="shared" si="8"/>
        <v>0</v>
      </c>
      <c r="S68" s="326"/>
      <c r="T68" s="326"/>
      <c r="U68" s="326"/>
      <c r="V68" s="326"/>
      <c r="W68" s="629"/>
      <c r="X68" s="327"/>
    </row>
    <row r="69" spans="1:24" s="182" customFormat="1" ht="16.5" collapsed="1">
      <c r="A69" s="177"/>
      <c r="B69" s="24" t="s">
        <v>477</v>
      </c>
      <c r="C69" s="16" t="s">
        <v>103</v>
      </c>
      <c r="D69" s="17"/>
      <c r="E69" s="178"/>
      <c r="F69" s="190"/>
      <c r="G69" s="189"/>
      <c r="H69" s="321">
        <f t="shared" si="6"/>
        <v>0</v>
      </c>
      <c r="I69" s="322">
        <f t="shared" si="9"/>
        <v>0</v>
      </c>
      <c r="J69" s="328">
        <f>SUM(J70,J76,J95,J106,J119,J91)</f>
        <v>0</v>
      </c>
      <c r="K69" s="324">
        <f t="shared" si="7"/>
        <v>0</v>
      </c>
      <c r="L69" s="328">
        <f>SUM(L70,L76,L95,L106,L119,L91)</f>
        <v>0</v>
      </c>
      <c r="M69" s="328">
        <f t="shared" ref="M69:Q69" si="56">SUM(M70,M76,M95,M106,M119,M91)</f>
        <v>0</v>
      </c>
      <c r="N69" s="328">
        <f t="shared" si="56"/>
        <v>0</v>
      </c>
      <c r="O69" s="328">
        <f t="shared" si="56"/>
        <v>0</v>
      </c>
      <c r="P69" s="328">
        <f t="shared" si="56"/>
        <v>0</v>
      </c>
      <c r="Q69" s="328">
        <f t="shared" si="56"/>
        <v>0</v>
      </c>
      <c r="R69" s="323">
        <f t="shared" si="8"/>
        <v>0</v>
      </c>
      <c r="S69" s="328">
        <f t="shared" ref="S69:X69" si="57">SUM(S70,S76,S95,S106,S119,S91)</f>
        <v>0</v>
      </c>
      <c r="T69" s="328">
        <f t="shared" si="57"/>
        <v>0</v>
      </c>
      <c r="U69" s="328">
        <f t="shared" si="57"/>
        <v>0</v>
      </c>
      <c r="V69" s="328">
        <f t="shared" si="57"/>
        <v>0</v>
      </c>
      <c r="W69" s="345">
        <f t="shared" ref="W69" si="58">SUM(W70,W76,W95,W106,W119,W91)</f>
        <v>0</v>
      </c>
      <c r="X69" s="329">
        <f t="shared" si="57"/>
        <v>0</v>
      </c>
    </row>
    <row r="70" spans="1:24" ht="16.5" hidden="1" outlineLevel="1">
      <c r="A70" s="183"/>
      <c r="B70" s="25"/>
      <c r="C70" s="184"/>
      <c r="D70" s="28" t="s">
        <v>775</v>
      </c>
      <c r="E70" s="48" t="s">
        <v>104</v>
      </c>
      <c r="F70" s="190"/>
      <c r="G70" s="185"/>
      <c r="H70" s="321">
        <f t="shared" si="6"/>
        <v>0</v>
      </c>
      <c r="I70" s="322">
        <f t="shared" si="9"/>
        <v>0</v>
      </c>
      <c r="J70" s="330">
        <f>SUM(J71)</f>
        <v>0</v>
      </c>
      <c r="K70" s="324">
        <f t="shared" si="7"/>
        <v>0</v>
      </c>
      <c r="L70" s="330">
        <f>SUM(L71)</f>
        <v>0</v>
      </c>
      <c r="M70" s="330">
        <f t="shared" ref="M70:Q70" si="59">SUM(M71)</f>
        <v>0</v>
      </c>
      <c r="N70" s="330">
        <f t="shared" si="59"/>
        <v>0</v>
      </c>
      <c r="O70" s="330">
        <f t="shared" si="59"/>
        <v>0</v>
      </c>
      <c r="P70" s="330">
        <f t="shared" si="59"/>
        <v>0</v>
      </c>
      <c r="Q70" s="330">
        <f t="shared" si="59"/>
        <v>0</v>
      </c>
      <c r="R70" s="323">
        <f t="shared" si="8"/>
        <v>0</v>
      </c>
      <c r="S70" s="330">
        <f t="shared" ref="S70:X70" si="60">SUM(S71)</f>
        <v>0</v>
      </c>
      <c r="T70" s="330">
        <f t="shared" si="60"/>
        <v>0</v>
      </c>
      <c r="U70" s="330">
        <f t="shared" si="60"/>
        <v>0</v>
      </c>
      <c r="V70" s="330">
        <f t="shared" si="60"/>
        <v>0</v>
      </c>
      <c r="W70" s="630">
        <f t="shared" si="60"/>
        <v>0</v>
      </c>
      <c r="X70" s="331">
        <f t="shared" si="60"/>
        <v>0</v>
      </c>
    </row>
    <row r="71" spans="1:24" ht="16.5" hidden="1" outlineLevel="2">
      <c r="A71" s="183"/>
      <c r="B71" s="26"/>
      <c r="D71" s="25"/>
      <c r="E71" s="184"/>
      <c r="F71" s="28" t="s">
        <v>478</v>
      </c>
      <c r="G71" s="48" t="s">
        <v>5</v>
      </c>
      <c r="H71" s="321">
        <f t="shared" si="6"/>
        <v>0</v>
      </c>
      <c r="I71" s="322">
        <f t="shared" si="9"/>
        <v>0</v>
      </c>
      <c r="J71" s="330">
        <f>SUM(J72:J73)</f>
        <v>0</v>
      </c>
      <c r="K71" s="324">
        <f t="shared" si="7"/>
        <v>0</v>
      </c>
      <c r="L71" s="326">
        <f>SUM(L72:L73)</f>
        <v>0</v>
      </c>
      <c r="M71" s="326">
        <f t="shared" ref="M71:Q71" si="61">SUM(M72:M73)</f>
        <v>0</v>
      </c>
      <c r="N71" s="326">
        <f t="shared" si="61"/>
        <v>0</v>
      </c>
      <c r="O71" s="326">
        <f t="shared" si="61"/>
        <v>0</v>
      </c>
      <c r="P71" s="326">
        <f t="shared" si="61"/>
        <v>0</v>
      </c>
      <c r="Q71" s="326">
        <f t="shared" si="61"/>
        <v>0</v>
      </c>
      <c r="R71" s="323">
        <f t="shared" si="8"/>
        <v>0</v>
      </c>
      <c r="S71" s="326">
        <f t="shared" ref="S71:X71" si="62">SUM(S72:S73)</f>
        <v>0</v>
      </c>
      <c r="T71" s="326">
        <f t="shared" si="62"/>
        <v>0</v>
      </c>
      <c r="U71" s="326">
        <f t="shared" si="62"/>
        <v>0</v>
      </c>
      <c r="V71" s="326">
        <f t="shared" si="62"/>
        <v>0</v>
      </c>
      <c r="W71" s="629">
        <f t="shared" ref="W71" si="63">SUM(W72:W73)</f>
        <v>0</v>
      </c>
      <c r="X71" s="327">
        <f t="shared" si="62"/>
        <v>0</v>
      </c>
    </row>
    <row r="72" spans="1:24" ht="16.5" hidden="1" outlineLevel="2">
      <c r="A72" s="183"/>
      <c r="B72" s="26"/>
      <c r="F72" s="192" t="s">
        <v>778</v>
      </c>
      <c r="G72" s="44" t="s">
        <v>809</v>
      </c>
      <c r="H72" s="321">
        <f t="shared" si="6"/>
        <v>0</v>
      </c>
      <c r="I72" s="322">
        <f t="shared" si="9"/>
        <v>0</v>
      </c>
      <c r="J72" s="326"/>
      <c r="K72" s="324">
        <f t="shared" si="7"/>
        <v>0</v>
      </c>
      <c r="L72" s="326"/>
      <c r="M72" s="326"/>
      <c r="N72" s="326"/>
      <c r="O72" s="326"/>
      <c r="P72" s="326"/>
      <c r="Q72" s="326"/>
      <c r="R72" s="323">
        <f t="shared" si="8"/>
        <v>0</v>
      </c>
      <c r="S72" s="326"/>
      <c r="T72" s="326"/>
      <c r="U72" s="326"/>
      <c r="V72" s="326"/>
      <c r="W72" s="629"/>
      <c r="X72" s="327"/>
    </row>
    <row r="73" spans="1:24" ht="16.5" hidden="1" outlineLevel="2">
      <c r="A73" s="183"/>
      <c r="B73" s="26"/>
      <c r="F73" s="192" t="s">
        <v>779</v>
      </c>
      <c r="G73" s="44" t="s">
        <v>810</v>
      </c>
      <c r="H73" s="321">
        <f t="shared" si="6"/>
        <v>0</v>
      </c>
      <c r="I73" s="322">
        <f t="shared" si="9"/>
        <v>0</v>
      </c>
      <c r="J73" s="326"/>
      <c r="K73" s="324">
        <f t="shared" si="7"/>
        <v>0</v>
      </c>
      <c r="L73" s="326"/>
      <c r="M73" s="326"/>
      <c r="N73" s="326"/>
      <c r="O73" s="326"/>
      <c r="P73" s="326"/>
      <c r="Q73" s="326"/>
      <c r="R73" s="323">
        <f t="shared" si="8"/>
        <v>0</v>
      </c>
      <c r="S73" s="326"/>
      <c r="T73" s="326"/>
      <c r="U73" s="326"/>
      <c r="V73" s="326"/>
      <c r="W73" s="629"/>
      <c r="X73" s="327"/>
    </row>
    <row r="74" spans="1:24" ht="16.5" hidden="1" outlineLevel="2">
      <c r="A74" s="183"/>
      <c r="B74" s="26"/>
      <c r="F74" s="28" t="s">
        <v>139</v>
      </c>
      <c r="G74" s="48" t="s">
        <v>105</v>
      </c>
      <c r="H74" s="321">
        <f t="shared" si="6"/>
        <v>0</v>
      </c>
      <c r="I74" s="322">
        <f t="shared" si="9"/>
        <v>0</v>
      </c>
      <c r="J74" s="330">
        <f>SUM(J75)</f>
        <v>0</v>
      </c>
      <c r="K74" s="324">
        <f t="shared" si="7"/>
        <v>0</v>
      </c>
      <c r="L74" s="326">
        <f>SUM(L75)</f>
        <v>0</v>
      </c>
      <c r="M74" s="326">
        <f t="shared" ref="M74:Q74" si="64">SUM(M75)</f>
        <v>0</v>
      </c>
      <c r="N74" s="326">
        <f t="shared" si="64"/>
        <v>0</v>
      </c>
      <c r="O74" s="326">
        <f t="shared" si="64"/>
        <v>0</v>
      </c>
      <c r="P74" s="326">
        <f t="shared" si="64"/>
        <v>0</v>
      </c>
      <c r="Q74" s="326">
        <f t="shared" si="64"/>
        <v>0</v>
      </c>
      <c r="R74" s="323">
        <f t="shared" si="8"/>
        <v>0</v>
      </c>
      <c r="S74" s="326">
        <f t="shared" ref="S74:X74" si="65">SUM(S75)</f>
        <v>0</v>
      </c>
      <c r="T74" s="326">
        <f t="shared" si="65"/>
        <v>0</v>
      </c>
      <c r="U74" s="326">
        <f t="shared" si="65"/>
        <v>0</v>
      </c>
      <c r="V74" s="326">
        <f t="shared" si="65"/>
        <v>0</v>
      </c>
      <c r="W74" s="629">
        <f t="shared" si="65"/>
        <v>0</v>
      </c>
      <c r="X74" s="327">
        <f t="shared" si="65"/>
        <v>0</v>
      </c>
    </row>
    <row r="75" spans="1:24" ht="16.5" hidden="1" outlineLevel="2">
      <c r="A75" s="183"/>
      <c r="B75" s="26"/>
      <c r="F75" s="192" t="s">
        <v>778</v>
      </c>
      <c r="G75" s="44" t="s">
        <v>811</v>
      </c>
      <c r="H75" s="321">
        <f t="shared" ref="H75:H138" si="66">SUM(I75,K75,R75)</f>
        <v>0</v>
      </c>
      <c r="I75" s="322">
        <f t="shared" si="9"/>
        <v>0</v>
      </c>
      <c r="J75" s="326"/>
      <c r="K75" s="324">
        <f t="shared" ref="K75:K138" si="67">SUM(L75:Q75)</f>
        <v>0</v>
      </c>
      <c r="L75" s="326"/>
      <c r="M75" s="326"/>
      <c r="N75" s="326"/>
      <c r="O75" s="326"/>
      <c r="P75" s="326"/>
      <c r="Q75" s="326"/>
      <c r="R75" s="323">
        <f t="shared" ref="R75:R138" si="68">SUM(S75:X75)</f>
        <v>0</v>
      </c>
      <c r="S75" s="326"/>
      <c r="T75" s="326"/>
      <c r="U75" s="326"/>
      <c r="V75" s="326"/>
      <c r="W75" s="629"/>
      <c r="X75" s="327"/>
    </row>
    <row r="76" spans="1:24" ht="16.5" hidden="1" outlineLevel="1">
      <c r="A76" s="183"/>
      <c r="B76" s="26"/>
      <c r="D76" s="24" t="s">
        <v>479</v>
      </c>
      <c r="E76" s="83" t="s">
        <v>106</v>
      </c>
      <c r="F76" s="49"/>
      <c r="G76" s="185"/>
      <c r="H76" s="321">
        <f t="shared" si="66"/>
        <v>0</v>
      </c>
      <c r="I76" s="322">
        <f t="shared" ref="I76:I139" si="69">SUM(J76:J76)</f>
        <v>0</v>
      </c>
      <c r="J76" s="330">
        <f>SUM(J77,J82,J87,J89)</f>
        <v>0</v>
      </c>
      <c r="K76" s="324">
        <f t="shared" si="67"/>
        <v>0</v>
      </c>
      <c r="L76" s="330">
        <f>SUM(L77,L82,L87,L89)</f>
        <v>0</v>
      </c>
      <c r="M76" s="330">
        <f t="shared" ref="M76:Q76" si="70">SUM(M77,M82,M87,M89)</f>
        <v>0</v>
      </c>
      <c r="N76" s="330">
        <f t="shared" si="70"/>
        <v>0</v>
      </c>
      <c r="O76" s="330">
        <f t="shared" si="70"/>
        <v>0</v>
      </c>
      <c r="P76" s="330">
        <f t="shared" si="70"/>
        <v>0</v>
      </c>
      <c r="Q76" s="330">
        <f t="shared" si="70"/>
        <v>0</v>
      </c>
      <c r="R76" s="323">
        <f t="shared" si="68"/>
        <v>0</v>
      </c>
      <c r="S76" s="330">
        <f t="shared" ref="S76:X76" si="71">SUM(S77,S82,S87,S89)</f>
        <v>0</v>
      </c>
      <c r="T76" s="330">
        <f t="shared" si="71"/>
        <v>0</v>
      </c>
      <c r="U76" s="330">
        <f t="shared" si="71"/>
        <v>0</v>
      </c>
      <c r="V76" s="330">
        <f t="shared" si="71"/>
        <v>0</v>
      </c>
      <c r="W76" s="630">
        <f t="shared" ref="W76" si="72">SUM(W77,W82,W87,W89)</f>
        <v>0</v>
      </c>
      <c r="X76" s="331">
        <f t="shared" si="71"/>
        <v>0</v>
      </c>
    </row>
    <row r="77" spans="1:24" ht="16.5" hidden="1" outlineLevel="2">
      <c r="A77" s="183"/>
      <c r="B77" s="26"/>
      <c r="D77" s="25"/>
      <c r="E77" s="184"/>
      <c r="F77" s="28" t="s">
        <v>480</v>
      </c>
      <c r="G77" s="48" t="s">
        <v>107</v>
      </c>
      <c r="H77" s="321">
        <f t="shared" si="66"/>
        <v>0</v>
      </c>
      <c r="I77" s="322">
        <f t="shared" si="69"/>
        <v>0</v>
      </c>
      <c r="J77" s="330">
        <f>SUM(J78:J81)</f>
        <v>0</v>
      </c>
      <c r="K77" s="324">
        <f t="shared" si="67"/>
        <v>0</v>
      </c>
      <c r="L77" s="326">
        <f>SUM(L78:L81)</f>
        <v>0</v>
      </c>
      <c r="M77" s="326">
        <f t="shared" ref="M77:Q77" si="73">SUM(M78:M81)</f>
        <v>0</v>
      </c>
      <c r="N77" s="326">
        <f t="shared" si="73"/>
        <v>0</v>
      </c>
      <c r="O77" s="326">
        <f t="shared" si="73"/>
        <v>0</v>
      </c>
      <c r="P77" s="326">
        <f t="shared" si="73"/>
        <v>0</v>
      </c>
      <c r="Q77" s="326">
        <f t="shared" si="73"/>
        <v>0</v>
      </c>
      <c r="R77" s="323">
        <f t="shared" si="68"/>
        <v>0</v>
      </c>
      <c r="S77" s="326">
        <f t="shared" ref="S77:X77" si="74">SUM(S78:S81)</f>
        <v>0</v>
      </c>
      <c r="T77" s="326">
        <f t="shared" si="74"/>
        <v>0</v>
      </c>
      <c r="U77" s="326">
        <f t="shared" si="74"/>
        <v>0</v>
      </c>
      <c r="V77" s="326">
        <f t="shared" si="74"/>
        <v>0</v>
      </c>
      <c r="W77" s="629">
        <f t="shared" ref="W77" si="75">SUM(W78:W81)</f>
        <v>0</v>
      </c>
      <c r="X77" s="327">
        <f t="shared" si="74"/>
        <v>0</v>
      </c>
    </row>
    <row r="78" spans="1:24" ht="16.5" hidden="1" outlineLevel="2">
      <c r="A78" s="183"/>
      <c r="B78" s="26"/>
      <c r="F78" s="192" t="s">
        <v>778</v>
      </c>
      <c r="G78" s="44" t="s">
        <v>812</v>
      </c>
      <c r="H78" s="321">
        <f t="shared" si="66"/>
        <v>0</v>
      </c>
      <c r="I78" s="322">
        <f t="shared" si="69"/>
        <v>0</v>
      </c>
      <c r="J78" s="326"/>
      <c r="K78" s="324">
        <f t="shared" si="67"/>
        <v>0</v>
      </c>
      <c r="L78" s="326"/>
      <c r="M78" s="326"/>
      <c r="N78" s="326"/>
      <c r="O78" s="326"/>
      <c r="P78" s="326"/>
      <c r="Q78" s="326"/>
      <c r="R78" s="323">
        <f t="shared" si="68"/>
        <v>0</v>
      </c>
      <c r="S78" s="326"/>
      <c r="T78" s="326"/>
      <c r="U78" s="326"/>
      <c r="V78" s="326"/>
      <c r="W78" s="629"/>
      <c r="X78" s="327"/>
    </row>
    <row r="79" spans="1:24" ht="16.5" hidden="1" outlineLevel="2">
      <c r="A79" s="183"/>
      <c r="B79" s="26"/>
      <c r="F79" s="192" t="s">
        <v>779</v>
      </c>
      <c r="G79" s="44" t="s">
        <v>813</v>
      </c>
      <c r="H79" s="321">
        <f t="shared" si="66"/>
        <v>0</v>
      </c>
      <c r="I79" s="322">
        <f t="shared" si="69"/>
        <v>0</v>
      </c>
      <c r="J79" s="326"/>
      <c r="K79" s="324">
        <f t="shared" si="67"/>
        <v>0</v>
      </c>
      <c r="L79" s="326"/>
      <c r="M79" s="326"/>
      <c r="N79" s="326"/>
      <c r="O79" s="326"/>
      <c r="P79" s="326"/>
      <c r="Q79" s="326"/>
      <c r="R79" s="323">
        <f t="shared" si="68"/>
        <v>0</v>
      </c>
      <c r="S79" s="326"/>
      <c r="T79" s="326"/>
      <c r="U79" s="326"/>
      <c r="V79" s="326"/>
      <c r="W79" s="629"/>
      <c r="X79" s="327"/>
    </row>
    <row r="80" spans="1:24" ht="16.5" hidden="1" outlineLevel="2">
      <c r="A80" s="183"/>
      <c r="B80" s="26"/>
      <c r="F80" s="192" t="s">
        <v>776</v>
      </c>
      <c r="G80" s="44" t="s">
        <v>814</v>
      </c>
      <c r="H80" s="321">
        <f t="shared" si="66"/>
        <v>0</v>
      </c>
      <c r="I80" s="322">
        <f t="shared" si="69"/>
        <v>0</v>
      </c>
      <c r="J80" s="326"/>
      <c r="K80" s="324">
        <f t="shared" si="67"/>
        <v>0</v>
      </c>
      <c r="L80" s="326"/>
      <c r="M80" s="326"/>
      <c r="N80" s="326"/>
      <c r="O80" s="326"/>
      <c r="P80" s="326"/>
      <c r="Q80" s="326"/>
      <c r="R80" s="323">
        <f t="shared" si="68"/>
        <v>0</v>
      </c>
      <c r="S80" s="326"/>
      <c r="T80" s="326"/>
      <c r="U80" s="326"/>
      <c r="V80" s="326"/>
      <c r="W80" s="629"/>
      <c r="X80" s="327"/>
    </row>
    <row r="81" spans="1:24" ht="16.5" hidden="1" outlineLevel="2">
      <c r="A81" s="183"/>
      <c r="B81" s="26"/>
      <c r="F81" s="192" t="s">
        <v>780</v>
      </c>
      <c r="G81" s="44" t="s">
        <v>815</v>
      </c>
      <c r="H81" s="321">
        <f t="shared" si="66"/>
        <v>0</v>
      </c>
      <c r="I81" s="322">
        <f t="shared" si="69"/>
        <v>0</v>
      </c>
      <c r="J81" s="326"/>
      <c r="K81" s="324">
        <f t="shared" si="67"/>
        <v>0</v>
      </c>
      <c r="L81" s="326"/>
      <c r="M81" s="326"/>
      <c r="N81" s="326"/>
      <c r="O81" s="326"/>
      <c r="P81" s="326"/>
      <c r="Q81" s="326"/>
      <c r="R81" s="323">
        <f t="shared" si="68"/>
        <v>0</v>
      </c>
      <c r="S81" s="326"/>
      <c r="T81" s="326"/>
      <c r="U81" s="326"/>
      <c r="V81" s="326"/>
      <c r="W81" s="629"/>
      <c r="X81" s="327"/>
    </row>
    <row r="82" spans="1:24" ht="16.5" hidden="1" outlineLevel="2">
      <c r="A82" s="183"/>
      <c r="B82" s="26"/>
      <c r="F82" s="28" t="s">
        <v>481</v>
      </c>
      <c r="G82" s="48" t="s">
        <v>108</v>
      </c>
      <c r="H82" s="321">
        <f t="shared" si="66"/>
        <v>0</v>
      </c>
      <c r="I82" s="322">
        <f t="shared" si="69"/>
        <v>0</v>
      </c>
      <c r="J82" s="330">
        <f>SUM(J83:J86)</f>
        <v>0</v>
      </c>
      <c r="K82" s="324">
        <f t="shared" si="67"/>
        <v>0</v>
      </c>
      <c r="L82" s="326">
        <f>SUM(L83:L86)</f>
        <v>0</v>
      </c>
      <c r="M82" s="326">
        <f t="shared" ref="M82:Q82" si="76">SUM(M83:M86)</f>
        <v>0</v>
      </c>
      <c r="N82" s="326">
        <f t="shared" si="76"/>
        <v>0</v>
      </c>
      <c r="O82" s="326">
        <f t="shared" si="76"/>
        <v>0</v>
      </c>
      <c r="P82" s="326">
        <f t="shared" si="76"/>
        <v>0</v>
      </c>
      <c r="Q82" s="326">
        <f t="shared" si="76"/>
        <v>0</v>
      </c>
      <c r="R82" s="323">
        <f t="shared" si="68"/>
        <v>0</v>
      </c>
      <c r="S82" s="326">
        <f t="shared" ref="S82:X82" si="77">SUM(S83:S86)</f>
        <v>0</v>
      </c>
      <c r="T82" s="326">
        <f t="shared" si="77"/>
        <v>0</v>
      </c>
      <c r="U82" s="326">
        <f t="shared" si="77"/>
        <v>0</v>
      </c>
      <c r="V82" s="326">
        <f t="shared" si="77"/>
        <v>0</v>
      </c>
      <c r="W82" s="629">
        <f t="shared" ref="W82" si="78">SUM(W83:W86)</f>
        <v>0</v>
      </c>
      <c r="X82" s="327">
        <f t="shared" si="77"/>
        <v>0</v>
      </c>
    </row>
    <row r="83" spans="1:24" ht="16.5" hidden="1" outlineLevel="2">
      <c r="A83" s="183"/>
      <c r="B83" s="26"/>
      <c r="F83" s="192" t="s">
        <v>778</v>
      </c>
      <c r="G83" s="44" t="s">
        <v>816</v>
      </c>
      <c r="H83" s="321">
        <f t="shared" si="66"/>
        <v>0</v>
      </c>
      <c r="I83" s="322">
        <f t="shared" si="69"/>
        <v>0</v>
      </c>
      <c r="J83" s="326"/>
      <c r="K83" s="324">
        <f t="shared" si="67"/>
        <v>0</v>
      </c>
      <c r="L83" s="326"/>
      <c r="M83" s="326"/>
      <c r="N83" s="326"/>
      <c r="O83" s="326"/>
      <c r="P83" s="326"/>
      <c r="Q83" s="326"/>
      <c r="R83" s="323">
        <f t="shared" si="68"/>
        <v>0</v>
      </c>
      <c r="S83" s="326"/>
      <c r="T83" s="326"/>
      <c r="U83" s="326"/>
      <c r="V83" s="326"/>
      <c r="W83" s="629"/>
      <c r="X83" s="327"/>
    </row>
    <row r="84" spans="1:24" ht="16.5" hidden="1" outlineLevel="2">
      <c r="A84" s="183"/>
      <c r="B84" s="26"/>
      <c r="F84" s="192" t="s">
        <v>779</v>
      </c>
      <c r="G84" s="44" t="s">
        <v>817</v>
      </c>
      <c r="H84" s="321">
        <f t="shared" si="66"/>
        <v>0</v>
      </c>
      <c r="I84" s="322">
        <f t="shared" si="69"/>
        <v>0</v>
      </c>
      <c r="J84" s="326"/>
      <c r="K84" s="324">
        <f t="shared" si="67"/>
        <v>0</v>
      </c>
      <c r="L84" s="326"/>
      <c r="M84" s="326"/>
      <c r="N84" s="326"/>
      <c r="O84" s="326"/>
      <c r="P84" s="326"/>
      <c r="Q84" s="326"/>
      <c r="R84" s="323">
        <f t="shared" si="68"/>
        <v>0</v>
      </c>
      <c r="S84" s="326"/>
      <c r="T84" s="326"/>
      <c r="U84" s="326"/>
      <c r="V84" s="326"/>
      <c r="W84" s="629"/>
      <c r="X84" s="327"/>
    </row>
    <row r="85" spans="1:24" ht="16.5" hidden="1" outlineLevel="2">
      <c r="A85" s="183"/>
      <c r="B85" s="26"/>
      <c r="F85" s="192" t="s">
        <v>776</v>
      </c>
      <c r="G85" s="44" t="s">
        <v>818</v>
      </c>
      <c r="H85" s="321">
        <f t="shared" si="66"/>
        <v>0</v>
      </c>
      <c r="I85" s="322">
        <f t="shared" si="69"/>
        <v>0</v>
      </c>
      <c r="J85" s="326"/>
      <c r="K85" s="324">
        <f t="shared" si="67"/>
        <v>0</v>
      </c>
      <c r="L85" s="326"/>
      <c r="M85" s="326"/>
      <c r="N85" s="326"/>
      <c r="O85" s="326"/>
      <c r="P85" s="326"/>
      <c r="Q85" s="326"/>
      <c r="R85" s="323">
        <f t="shared" si="68"/>
        <v>0</v>
      </c>
      <c r="S85" s="326"/>
      <c r="T85" s="326"/>
      <c r="U85" s="326"/>
      <c r="V85" s="326"/>
      <c r="W85" s="629"/>
      <c r="X85" s="327"/>
    </row>
    <row r="86" spans="1:24" ht="16.5" hidden="1" outlineLevel="2">
      <c r="A86" s="183"/>
      <c r="B86" s="26"/>
      <c r="F86" s="192" t="s">
        <v>786</v>
      </c>
      <c r="G86" s="44" t="s">
        <v>819</v>
      </c>
      <c r="H86" s="321">
        <f t="shared" si="66"/>
        <v>0</v>
      </c>
      <c r="I86" s="322">
        <f t="shared" si="69"/>
        <v>0</v>
      </c>
      <c r="J86" s="326"/>
      <c r="K86" s="324">
        <f t="shared" si="67"/>
        <v>0</v>
      </c>
      <c r="L86" s="326"/>
      <c r="M86" s="326"/>
      <c r="N86" s="326"/>
      <c r="O86" s="326"/>
      <c r="P86" s="326"/>
      <c r="Q86" s="326"/>
      <c r="R86" s="323">
        <f t="shared" si="68"/>
        <v>0</v>
      </c>
      <c r="S86" s="326"/>
      <c r="T86" s="326"/>
      <c r="U86" s="326"/>
      <c r="V86" s="326"/>
      <c r="W86" s="629"/>
      <c r="X86" s="327"/>
    </row>
    <row r="87" spans="1:24" ht="16.5" hidden="1" outlineLevel="2">
      <c r="A87" s="183"/>
      <c r="B87" s="26"/>
      <c r="F87" s="28" t="s">
        <v>482</v>
      </c>
      <c r="G87" s="48" t="s">
        <v>109</v>
      </c>
      <c r="H87" s="321">
        <f t="shared" si="66"/>
        <v>0</v>
      </c>
      <c r="I87" s="322">
        <f t="shared" si="69"/>
        <v>0</v>
      </c>
      <c r="J87" s="330">
        <f>SUM(J88)</f>
        <v>0</v>
      </c>
      <c r="K87" s="324">
        <f t="shared" si="67"/>
        <v>0</v>
      </c>
      <c r="L87" s="326">
        <f>SUM(L88)</f>
        <v>0</v>
      </c>
      <c r="M87" s="326">
        <f t="shared" ref="M87:Q87" si="79">SUM(M88)</f>
        <v>0</v>
      </c>
      <c r="N87" s="326">
        <f t="shared" si="79"/>
        <v>0</v>
      </c>
      <c r="O87" s="326">
        <f t="shared" si="79"/>
        <v>0</v>
      </c>
      <c r="P87" s="326">
        <f t="shared" si="79"/>
        <v>0</v>
      </c>
      <c r="Q87" s="326">
        <f t="shared" si="79"/>
        <v>0</v>
      </c>
      <c r="R87" s="323">
        <f t="shared" si="68"/>
        <v>0</v>
      </c>
      <c r="S87" s="326">
        <f t="shared" ref="S87:X87" si="80">SUM(S88)</f>
        <v>0</v>
      </c>
      <c r="T87" s="326">
        <f t="shared" si="80"/>
        <v>0</v>
      </c>
      <c r="U87" s="326">
        <f t="shared" si="80"/>
        <v>0</v>
      </c>
      <c r="V87" s="326">
        <f t="shared" si="80"/>
        <v>0</v>
      </c>
      <c r="W87" s="629">
        <f t="shared" si="80"/>
        <v>0</v>
      </c>
      <c r="X87" s="327">
        <f t="shared" si="80"/>
        <v>0</v>
      </c>
    </row>
    <row r="88" spans="1:24" ht="16.5" hidden="1" outlineLevel="2">
      <c r="A88" s="183"/>
      <c r="B88" s="26"/>
      <c r="F88" s="192" t="s">
        <v>778</v>
      </c>
      <c r="G88" s="44" t="s">
        <v>820</v>
      </c>
      <c r="H88" s="321">
        <f t="shared" si="66"/>
        <v>0</v>
      </c>
      <c r="I88" s="322">
        <f t="shared" si="69"/>
        <v>0</v>
      </c>
      <c r="J88" s="326"/>
      <c r="K88" s="324">
        <f t="shared" si="67"/>
        <v>0</v>
      </c>
      <c r="L88" s="326"/>
      <c r="M88" s="326"/>
      <c r="N88" s="326"/>
      <c r="O88" s="326"/>
      <c r="P88" s="326"/>
      <c r="Q88" s="326"/>
      <c r="R88" s="323">
        <f t="shared" si="68"/>
        <v>0</v>
      </c>
      <c r="S88" s="326"/>
      <c r="T88" s="326"/>
      <c r="U88" s="326"/>
      <c r="V88" s="326"/>
      <c r="W88" s="629"/>
      <c r="X88" s="327"/>
    </row>
    <row r="89" spans="1:24" ht="16.5" hidden="1" outlineLevel="2">
      <c r="A89" s="183"/>
      <c r="B89" s="26"/>
      <c r="F89" s="28" t="s">
        <v>483</v>
      </c>
      <c r="G89" s="48" t="s">
        <v>110</v>
      </c>
      <c r="H89" s="321">
        <f t="shared" si="66"/>
        <v>0</v>
      </c>
      <c r="I89" s="322">
        <f t="shared" si="69"/>
        <v>0</v>
      </c>
      <c r="J89" s="330">
        <f>SUM(J90)</f>
        <v>0</v>
      </c>
      <c r="K89" s="324">
        <f t="shared" si="67"/>
        <v>0</v>
      </c>
      <c r="L89" s="326">
        <f>SUM(L90)</f>
        <v>0</v>
      </c>
      <c r="M89" s="326">
        <f t="shared" ref="M89:Q89" si="81">SUM(M90)</f>
        <v>0</v>
      </c>
      <c r="N89" s="326">
        <f t="shared" si="81"/>
        <v>0</v>
      </c>
      <c r="O89" s="326">
        <f t="shared" si="81"/>
        <v>0</v>
      </c>
      <c r="P89" s="326">
        <f t="shared" si="81"/>
        <v>0</v>
      </c>
      <c r="Q89" s="326">
        <f t="shared" si="81"/>
        <v>0</v>
      </c>
      <c r="R89" s="323">
        <f t="shared" si="68"/>
        <v>0</v>
      </c>
      <c r="S89" s="326">
        <f t="shared" ref="S89:X89" si="82">SUM(S90)</f>
        <v>0</v>
      </c>
      <c r="T89" s="326">
        <f t="shared" si="82"/>
        <v>0</v>
      </c>
      <c r="U89" s="326">
        <f t="shared" si="82"/>
        <v>0</v>
      </c>
      <c r="V89" s="326">
        <f t="shared" si="82"/>
        <v>0</v>
      </c>
      <c r="W89" s="629">
        <f t="shared" si="82"/>
        <v>0</v>
      </c>
      <c r="X89" s="327">
        <f t="shared" si="82"/>
        <v>0</v>
      </c>
    </row>
    <row r="90" spans="1:24" ht="16.5" hidden="1" outlineLevel="2">
      <c r="A90" s="183"/>
      <c r="B90" s="26"/>
      <c r="F90" s="192" t="s">
        <v>778</v>
      </c>
      <c r="G90" s="44" t="s">
        <v>821</v>
      </c>
      <c r="H90" s="321">
        <f t="shared" si="66"/>
        <v>0</v>
      </c>
      <c r="I90" s="322">
        <f t="shared" si="69"/>
        <v>0</v>
      </c>
      <c r="J90" s="332"/>
      <c r="K90" s="324">
        <f t="shared" si="67"/>
        <v>0</v>
      </c>
      <c r="L90" s="326"/>
      <c r="M90" s="326"/>
      <c r="N90" s="326"/>
      <c r="O90" s="326"/>
      <c r="P90" s="326"/>
      <c r="Q90" s="326"/>
      <c r="R90" s="323">
        <f t="shared" si="68"/>
        <v>0</v>
      </c>
      <c r="S90" s="326"/>
      <c r="T90" s="326"/>
      <c r="U90" s="326"/>
      <c r="V90" s="326"/>
      <c r="W90" s="629"/>
      <c r="X90" s="327"/>
    </row>
    <row r="91" spans="1:24" ht="16.5" hidden="1" outlineLevel="1">
      <c r="A91" s="183"/>
      <c r="B91" s="26"/>
      <c r="D91" s="24" t="s">
        <v>484</v>
      </c>
      <c r="E91" s="83" t="s">
        <v>6</v>
      </c>
      <c r="F91" s="49"/>
      <c r="G91" s="185"/>
      <c r="H91" s="321">
        <f t="shared" si="66"/>
        <v>0</v>
      </c>
      <c r="I91" s="322">
        <f t="shared" si="69"/>
        <v>0</v>
      </c>
      <c r="J91" s="321">
        <f>SUM(J92)</f>
        <v>0</v>
      </c>
      <c r="K91" s="324">
        <f t="shared" si="67"/>
        <v>0</v>
      </c>
      <c r="L91" s="330">
        <f>SUM(L92)</f>
        <v>0</v>
      </c>
      <c r="M91" s="330">
        <f t="shared" ref="M91:Q91" si="83">SUM(M92)</f>
        <v>0</v>
      </c>
      <c r="N91" s="330">
        <f t="shared" si="83"/>
        <v>0</v>
      </c>
      <c r="O91" s="330">
        <f t="shared" si="83"/>
        <v>0</v>
      </c>
      <c r="P91" s="330">
        <f t="shared" si="83"/>
        <v>0</v>
      </c>
      <c r="Q91" s="330">
        <f t="shared" si="83"/>
        <v>0</v>
      </c>
      <c r="R91" s="323">
        <f t="shared" si="68"/>
        <v>0</v>
      </c>
      <c r="S91" s="330">
        <f t="shared" ref="S91:X91" si="84">SUM(S92)</f>
        <v>0</v>
      </c>
      <c r="T91" s="330">
        <f t="shared" si="84"/>
        <v>0</v>
      </c>
      <c r="U91" s="330">
        <f t="shared" si="84"/>
        <v>0</v>
      </c>
      <c r="V91" s="330">
        <f t="shared" si="84"/>
        <v>0</v>
      </c>
      <c r="W91" s="630">
        <f t="shared" si="84"/>
        <v>0</v>
      </c>
      <c r="X91" s="331">
        <f t="shared" si="84"/>
        <v>0</v>
      </c>
    </row>
    <row r="92" spans="1:24" ht="16.5" hidden="1" outlineLevel="2">
      <c r="A92" s="183"/>
      <c r="B92" s="26"/>
      <c r="D92" s="25"/>
      <c r="E92" s="184"/>
      <c r="F92" s="28" t="s">
        <v>485</v>
      </c>
      <c r="G92" s="48" t="s">
        <v>111</v>
      </c>
      <c r="H92" s="321">
        <f t="shared" si="66"/>
        <v>0</v>
      </c>
      <c r="I92" s="322">
        <f t="shared" si="69"/>
        <v>0</v>
      </c>
      <c r="J92" s="608">
        <f>SUM(J93:J94)</f>
        <v>0</v>
      </c>
      <c r="K92" s="324">
        <f t="shared" si="67"/>
        <v>0</v>
      </c>
      <c r="L92" s="326">
        <f>SUM(L93:L94)</f>
        <v>0</v>
      </c>
      <c r="M92" s="326">
        <f t="shared" ref="M92:Q92" si="85">SUM(M93:M94)</f>
        <v>0</v>
      </c>
      <c r="N92" s="326">
        <f t="shared" si="85"/>
        <v>0</v>
      </c>
      <c r="O92" s="326">
        <f t="shared" si="85"/>
        <v>0</v>
      </c>
      <c r="P92" s="326">
        <f t="shared" si="85"/>
        <v>0</v>
      </c>
      <c r="Q92" s="326">
        <f t="shared" si="85"/>
        <v>0</v>
      </c>
      <c r="R92" s="323">
        <f t="shared" si="68"/>
        <v>0</v>
      </c>
      <c r="S92" s="326">
        <f t="shared" ref="S92:X92" si="86">SUM(S93:S94)</f>
        <v>0</v>
      </c>
      <c r="T92" s="326">
        <f t="shared" si="86"/>
        <v>0</v>
      </c>
      <c r="U92" s="326">
        <f t="shared" si="86"/>
        <v>0</v>
      </c>
      <c r="V92" s="326">
        <f t="shared" si="86"/>
        <v>0</v>
      </c>
      <c r="W92" s="629">
        <f t="shared" ref="W92" si="87">SUM(W93:W94)</f>
        <v>0</v>
      </c>
      <c r="X92" s="327">
        <f t="shared" si="86"/>
        <v>0</v>
      </c>
    </row>
    <row r="93" spans="1:24" ht="16.5" hidden="1" outlineLevel="2">
      <c r="A93" s="183"/>
      <c r="B93" s="26"/>
      <c r="F93" s="192" t="s">
        <v>778</v>
      </c>
      <c r="G93" s="44" t="s">
        <v>809</v>
      </c>
      <c r="H93" s="321">
        <f t="shared" si="66"/>
        <v>0</v>
      </c>
      <c r="I93" s="322">
        <f t="shared" si="69"/>
        <v>0</v>
      </c>
      <c r="J93" s="321"/>
      <c r="K93" s="324">
        <f t="shared" si="67"/>
        <v>0</v>
      </c>
      <c r="L93" s="326"/>
      <c r="M93" s="326"/>
      <c r="N93" s="326"/>
      <c r="O93" s="326"/>
      <c r="P93" s="326"/>
      <c r="Q93" s="326"/>
      <c r="R93" s="323">
        <f t="shared" si="68"/>
        <v>0</v>
      </c>
      <c r="S93" s="326"/>
      <c r="T93" s="326"/>
      <c r="U93" s="326"/>
      <c r="V93" s="326"/>
      <c r="W93" s="629"/>
      <c r="X93" s="327"/>
    </row>
    <row r="94" spans="1:24" ht="16.5" hidden="1" outlineLevel="2">
      <c r="A94" s="183"/>
      <c r="B94" s="26"/>
      <c r="F94" s="192" t="s">
        <v>781</v>
      </c>
      <c r="G94" s="44" t="s">
        <v>785</v>
      </c>
      <c r="H94" s="321">
        <f t="shared" si="66"/>
        <v>0</v>
      </c>
      <c r="I94" s="322">
        <f t="shared" si="69"/>
        <v>0</v>
      </c>
      <c r="J94" s="321"/>
      <c r="K94" s="324">
        <f t="shared" si="67"/>
        <v>0</v>
      </c>
      <c r="L94" s="326"/>
      <c r="M94" s="326"/>
      <c r="N94" s="326"/>
      <c r="O94" s="326"/>
      <c r="P94" s="326"/>
      <c r="Q94" s="326"/>
      <c r="R94" s="323">
        <f t="shared" si="68"/>
        <v>0</v>
      </c>
      <c r="S94" s="326"/>
      <c r="T94" s="326"/>
      <c r="U94" s="326"/>
      <c r="V94" s="326"/>
      <c r="W94" s="629"/>
      <c r="X94" s="327"/>
    </row>
    <row r="95" spans="1:24" ht="16.5" hidden="1" outlineLevel="1">
      <c r="A95" s="183"/>
      <c r="B95" s="26"/>
      <c r="D95" s="24" t="s">
        <v>486</v>
      </c>
      <c r="E95" s="83" t="s">
        <v>410</v>
      </c>
      <c r="F95" s="49"/>
      <c r="G95" s="185"/>
      <c r="H95" s="321">
        <f t="shared" si="66"/>
        <v>0</v>
      </c>
      <c r="I95" s="322">
        <f t="shared" si="69"/>
        <v>0</v>
      </c>
      <c r="J95" s="321">
        <f>SUM(J96,J99,J102)</f>
        <v>0</v>
      </c>
      <c r="K95" s="324">
        <f t="shared" si="67"/>
        <v>0</v>
      </c>
      <c r="L95" s="330">
        <f>SUM(L96,L99,L102)</f>
        <v>0</v>
      </c>
      <c r="M95" s="330">
        <f t="shared" ref="M95:Q95" si="88">SUM(M96,M99,M102)</f>
        <v>0</v>
      </c>
      <c r="N95" s="330">
        <f t="shared" si="88"/>
        <v>0</v>
      </c>
      <c r="O95" s="330">
        <f t="shared" si="88"/>
        <v>0</v>
      </c>
      <c r="P95" s="330">
        <f t="shared" si="88"/>
        <v>0</v>
      </c>
      <c r="Q95" s="330">
        <f t="shared" si="88"/>
        <v>0</v>
      </c>
      <c r="R95" s="323">
        <f t="shared" si="68"/>
        <v>0</v>
      </c>
      <c r="S95" s="330">
        <f t="shared" ref="S95:X95" si="89">SUM(S96,S99,S102)</f>
        <v>0</v>
      </c>
      <c r="T95" s="330">
        <f t="shared" si="89"/>
        <v>0</v>
      </c>
      <c r="U95" s="330">
        <f t="shared" si="89"/>
        <v>0</v>
      </c>
      <c r="V95" s="330">
        <f t="shared" si="89"/>
        <v>0</v>
      </c>
      <c r="W95" s="630">
        <f t="shared" ref="W95" si="90">SUM(W96,W99,W102)</f>
        <v>0</v>
      </c>
      <c r="X95" s="331">
        <f t="shared" si="89"/>
        <v>0</v>
      </c>
    </row>
    <row r="96" spans="1:24" ht="16.5" hidden="1" outlineLevel="2">
      <c r="A96" s="183"/>
      <c r="B96" s="26"/>
      <c r="D96" s="25"/>
      <c r="E96" s="184"/>
      <c r="F96" s="28" t="s">
        <v>487</v>
      </c>
      <c r="G96" s="48" t="s">
        <v>488</v>
      </c>
      <c r="H96" s="321">
        <f t="shared" si="66"/>
        <v>0</v>
      </c>
      <c r="I96" s="322">
        <f t="shared" si="69"/>
        <v>0</v>
      </c>
      <c r="J96" s="608">
        <f>SUM(J98)</f>
        <v>0</v>
      </c>
      <c r="K96" s="324">
        <f t="shared" si="67"/>
        <v>0</v>
      </c>
      <c r="L96" s="326">
        <f>SUM(L98)</f>
        <v>0</v>
      </c>
      <c r="M96" s="326">
        <f t="shared" ref="M96:Q96" si="91">SUM(M98)</f>
        <v>0</v>
      </c>
      <c r="N96" s="326">
        <f t="shared" si="91"/>
        <v>0</v>
      </c>
      <c r="O96" s="326">
        <f t="shared" si="91"/>
        <v>0</v>
      </c>
      <c r="P96" s="326">
        <f t="shared" si="91"/>
        <v>0</v>
      </c>
      <c r="Q96" s="326">
        <f t="shared" si="91"/>
        <v>0</v>
      </c>
      <c r="R96" s="323">
        <f t="shared" si="68"/>
        <v>0</v>
      </c>
      <c r="S96" s="326">
        <f t="shared" ref="S96:X96" si="92">SUM(S98)</f>
        <v>0</v>
      </c>
      <c r="T96" s="326">
        <f t="shared" si="92"/>
        <v>0</v>
      </c>
      <c r="U96" s="326">
        <f t="shared" si="92"/>
        <v>0</v>
      </c>
      <c r="V96" s="326">
        <f t="shared" si="92"/>
        <v>0</v>
      </c>
      <c r="W96" s="629">
        <f t="shared" si="92"/>
        <v>0</v>
      </c>
      <c r="X96" s="327">
        <f t="shared" si="92"/>
        <v>0</v>
      </c>
    </row>
    <row r="97" spans="1:44" ht="16.5" hidden="1" outlineLevel="2">
      <c r="A97" s="183"/>
      <c r="B97" s="26"/>
      <c r="F97" s="192" t="s">
        <v>778</v>
      </c>
      <c r="G97" s="44" t="s">
        <v>822</v>
      </c>
      <c r="H97" s="321">
        <f t="shared" si="66"/>
        <v>0</v>
      </c>
      <c r="I97" s="322">
        <f t="shared" si="69"/>
        <v>0</v>
      </c>
      <c r="J97" s="321"/>
      <c r="K97" s="324">
        <f t="shared" si="67"/>
        <v>0</v>
      </c>
      <c r="L97" s="326"/>
      <c r="M97" s="326"/>
      <c r="N97" s="326"/>
      <c r="O97" s="326"/>
      <c r="P97" s="326"/>
      <c r="Q97" s="326"/>
      <c r="R97" s="323">
        <f t="shared" si="68"/>
        <v>0</v>
      </c>
      <c r="S97" s="326"/>
      <c r="T97" s="326"/>
      <c r="U97" s="326"/>
      <c r="V97" s="326"/>
      <c r="W97" s="629"/>
      <c r="X97" s="327"/>
    </row>
    <row r="98" spans="1:44" ht="16.5" hidden="1" outlineLevel="2">
      <c r="A98" s="183"/>
      <c r="B98" s="26"/>
      <c r="F98" s="192" t="s">
        <v>779</v>
      </c>
      <c r="G98" s="44" t="s">
        <v>990</v>
      </c>
      <c r="H98" s="321">
        <f t="shared" si="66"/>
        <v>0</v>
      </c>
      <c r="I98" s="322">
        <f t="shared" si="69"/>
        <v>0</v>
      </c>
      <c r="J98" s="321"/>
      <c r="K98" s="324">
        <f t="shared" si="67"/>
        <v>0</v>
      </c>
      <c r="L98" s="326"/>
      <c r="M98" s="326"/>
      <c r="N98" s="326"/>
      <c r="O98" s="326"/>
      <c r="P98" s="326"/>
      <c r="Q98" s="326"/>
      <c r="R98" s="323">
        <f t="shared" si="68"/>
        <v>0</v>
      </c>
      <c r="S98" s="326"/>
      <c r="T98" s="326"/>
      <c r="U98" s="326"/>
      <c r="V98" s="326"/>
      <c r="W98" s="629"/>
      <c r="X98" s="327"/>
    </row>
    <row r="99" spans="1:44" ht="16.5" hidden="1" outlineLevel="2">
      <c r="A99" s="183"/>
      <c r="B99" s="26"/>
      <c r="F99" s="28" t="s">
        <v>489</v>
      </c>
      <c r="G99" s="48" t="s">
        <v>491</v>
      </c>
      <c r="H99" s="321">
        <f t="shared" si="66"/>
        <v>0</v>
      </c>
      <c r="I99" s="322">
        <f t="shared" si="69"/>
        <v>0</v>
      </c>
      <c r="J99" s="608">
        <f>SUM(J100:J101)</f>
        <v>0</v>
      </c>
      <c r="K99" s="324">
        <f t="shared" si="67"/>
        <v>0</v>
      </c>
      <c r="L99" s="326">
        <f>SUM(L100:L101)</f>
        <v>0</v>
      </c>
      <c r="M99" s="326">
        <f t="shared" ref="M99:Q99" si="93">SUM(M100:M101)</f>
        <v>0</v>
      </c>
      <c r="N99" s="326">
        <f t="shared" si="93"/>
        <v>0</v>
      </c>
      <c r="O99" s="326">
        <f t="shared" si="93"/>
        <v>0</v>
      </c>
      <c r="P99" s="326">
        <f t="shared" si="93"/>
        <v>0</v>
      </c>
      <c r="Q99" s="326">
        <f t="shared" si="93"/>
        <v>0</v>
      </c>
      <c r="R99" s="323">
        <f t="shared" si="68"/>
        <v>0</v>
      </c>
      <c r="S99" s="326">
        <f t="shared" ref="S99:X99" si="94">SUM(S100:S101)</f>
        <v>0</v>
      </c>
      <c r="T99" s="326">
        <f t="shared" si="94"/>
        <v>0</v>
      </c>
      <c r="U99" s="326">
        <f t="shared" si="94"/>
        <v>0</v>
      </c>
      <c r="V99" s="326">
        <f t="shared" si="94"/>
        <v>0</v>
      </c>
      <c r="W99" s="629">
        <f t="shared" ref="W99" si="95">SUM(W100:W101)</f>
        <v>0</v>
      </c>
      <c r="X99" s="327">
        <f t="shared" si="94"/>
        <v>0</v>
      </c>
    </row>
    <row r="100" spans="1:44" ht="16.5" hidden="1" outlineLevel="2">
      <c r="A100" s="183"/>
      <c r="B100" s="26"/>
      <c r="F100" s="192" t="s">
        <v>778</v>
      </c>
      <c r="G100" s="44" t="s">
        <v>823</v>
      </c>
      <c r="H100" s="321">
        <f t="shared" si="66"/>
        <v>0</v>
      </c>
      <c r="I100" s="322">
        <f t="shared" si="69"/>
        <v>0</v>
      </c>
      <c r="J100" s="321"/>
      <c r="K100" s="324">
        <f t="shared" si="67"/>
        <v>0</v>
      </c>
      <c r="L100" s="326"/>
      <c r="M100" s="326"/>
      <c r="N100" s="326"/>
      <c r="O100" s="326"/>
      <c r="P100" s="326"/>
      <c r="Q100" s="326"/>
      <c r="R100" s="323">
        <f t="shared" si="68"/>
        <v>0</v>
      </c>
      <c r="S100" s="326"/>
      <c r="T100" s="326"/>
      <c r="U100" s="326"/>
      <c r="V100" s="326"/>
      <c r="W100" s="629"/>
      <c r="X100" s="327"/>
    </row>
    <row r="101" spans="1:44" ht="16.5" hidden="1" outlineLevel="2">
      <c r="A101" s="183"/>
      <c r="B101" s="26"/>
      <c r="F101" s="192" t="s">
        <v>779</v>
      </c>
      <c r="G101" s="44" t="s">
        <v>824</v>
      </c>
      <c r="H101" s="321">
        <f t="shared" si="66"/>
        <v>0</v>
      </c>
      <c r="I101" s="322">
        <f t="shared" si="69"/>
        <v>0</v>
      </c>
      <c r="J101" s="321"/>
      <c r="K101" s="324">
        <f t="shared" si="67"/>
        <v>0</v>
      </c>
      <c r="L101" s="326"/>
      <c r="M101" s="326"/>
      <c r="N101" s="326"/>
      <c r="O101" s="326"/>
      <c r="P101" s="326"/>
      <c r="Q101" s="326"/>
      <c r="R101" s="323">
        <f t="shared" si="68"/>
        <v>0</v>
      </c>
      <c r="S101" s="326"/>
      <c r="T101" s="326"/>
      <c r="U101" s="326"/>
      <c r="V101" s="326"/>
      <c r="W101" s="629"/>
      <c r="X101" s="327"/>
    </row>
    <row r="102" spans="1:44" ht="16.5" hidden="1" outlineLevel="2">
      <c r="A102" s="183"/>
      <c r="B102" s="26"/>
      <c r="F102" s="28" t="s">
        <v>490</v>
      </c>
      <c r="G102" s="48" t="s">
        <v>492</v>
      </c>
      <c r="H102" s="321">
        <f t="shared" si="66"/>
        <v>0</v>
      </c>
      <c r="I102" s="322">
        <f t="shared" si="69"/>
        <v>0</v>
      </c>
      <c r="J102" s="608">
        <f>SUM(J103:J105)</f>
        <v>0</v>
      </c>
      <c r="K102" s="324">
        <f t="shared" si="67"/>
        <v>0</v>
      </c>
      <c r="L102" s="326">
        <f>SUM(L103:L105)</f>
        <v>0</v>
      </c>
      <c r="M102" s="326">
        <f t="shared" ref="M102:Q102" si="96">SUM(M103:M105)</f>
        <v>0</v>
      </c>
      <c r="N102" s="326">
        <f t="shared" si="96"/>
        <v>0</v>
      </c>
      <c r="O102" s="326">
        <f t="shared" si="96"/>
        <v>0</v>
      </c>
      <c r="P102" s="326">
        <f t="shared" si="96"/>
        <v>0</v>
      </c>
      <c r="Q102" s="326">
        <f t="shared" si="96"/>
        <v>0</v>
      </c>
      <c r="R102" s="323">
        <f t="shared" si="68"/>
        <v>0</v>
      </c>
      <c r="S102" s="326">
        <f t="shared" ref="S102:X102" si="97">SUM(S103:S105)</f>
        <v>0</v>
      </c>
      <c r="T102" s="326">
        <f t="shared" si="97"/>
        <v>0</v>
      </c>
      <c r="U102" s="326">
        <f t="shared" si="97"/>
        <v>0</v>
      </c>
      <c r="V102" s="326">
        <f t="shared" si="97"/>
        <v>0</v>
      </c>
      <c r="W102" s="629">
        <f t="shared" ref="W102" si="98">SUM(W103:W105)</f>
        <v>0</v>
      </c>
      <c r="X102" s="327">
        <f t="shared" si="97"/>
        <v>0</v>
      </c>
    </row>
    <row r="103" spans="1:44" ht="16.5" hidden="1" outlineLevel="2">
      <c r="A103" s="183"/>
      <c r="B103" s="26"/>
      <c r="F103" s="192" t="s">
        <v>778</v>
      </c>
      <c r="G103" s="44" t="s">
        <v>825</v>
      </c>
      <c r="H103" s="321">
        <f t="shared" si="66"/>
        <v>0</v>
      </c>
      <c r="I103" s="322">
        <f t="shared" si="69"/>
        <v>0</v>
      </c>
      <c r="J103" s="333"/>
      <c r="K103" s="324">
        <f t="shared" si="67"/>
        <v>0</v>
      </c>
      <c r="L103" s="326"/>
      <c r="M103" s="326"/>
      <c r="N103" s="326"/>
      <c r="O103" s="326"/>
      <c r="P103" s="326"/>
      <c r="Q103" s="326"/>
      <c r="R103" s="323">
        <f t="shared" si="68"/>
        <v>0</v>
      </c>
      <c r="S103" s="326"/>
      <c r="T103" s="326"/>
      <c r="U103" s="326"/>
      <c r="V103" s="326"/>
      <c r="W103" s="629"/>
      <c r="X103" s="327"/>
    </row>
    <row r="104" spans="1:44" ht="16.5" hidden="1" outlineLevel="2">
      <c r="A104" s="183"/>
      <c r="B104" s="26"/>
      <c r="F104" s="192" t="s">
        <v>779</v>
      </c>
      <c r="G104" s="44" t="s">
        <v>826</v>
      </c>
      <c r="H104" s="321">
        <f t="shared" si="66"/>
        <v>0</v>
      </c>
      <c r="I104" s="322">
        <f t="shared" si="69"/>
        <v>0</v>
      </c>
      <c r="J104" s="333"/>
      <c r="K104" s="324">
        <f t="shared" si="67"/>
        <v>0</v>
      </c>
      <c r="L104" s="326"/>
      <c r="M104" s="326"/>
      <c r="N104" s="326"/>
      <c r="O104" s="326"/>
      <c r="P104" s="326"/>
      <c r="Q104" s="326"/>
      <c r="R104" s="323">
        <f t="shared" si="68"/>
        <v>0</v>
      </c>
      <c r="S104" s="326"/>
      <c r="T104" s="326"/>
      <c r="U104" s="326"/>
      <c r="V104" s="326"/>
      <c r="W104" s="629"/>
      <c r="X104" s="327"/>
    </row>
    <row r="105" spans="1:44" ht="16.5" hidden="1" outlineLevel="2">
      <c r="A105" s="183"/>
      <c r="B105" s="26"/>
      <c r="F105" s="192" t="s">
        <v>776</v>
      </c>
      <c r="G105" s="44" t="s">
        <v>991</v>
      </c>
      <c r="H105" s="321">
        <f t="shared" si="66"/>
        <v>0</v>
      </c>
      <c r="I105" s="322">
        <f t="shared" si="69"/>
        <v>0</v>
      </c>
      <c r="J105" s="333"/>
      <c r="K105" s="324">
        <f t="shared" si="67"/>
        <v>0</v>
      </c>
      <c r="L105" s="326"/>
      <c r="M105" s="326"/>
      <c r="N105" s="326"/>
      <c r="O105" s="326"/>
      <c r="P105" s="326"/>
      <c r="Q105" s="326"/>
      <c r="R105" s="323">
        <f t="shared" si="68"/>
        <v>0</v>
      </c>
      <c r="S105" s="326"/>
      <c r="T105" s="326"/>
      <c r="U105" s="326"/>
      <c r="V105" s="326"/>
      <c r="W105" s="629"/>
      <c r="X105" s="327"/>
    </row>
    <row r="106" spans="1:44" ht="16.5" hidden="1" outlineLevel="1">
      <c r="A106" s="183"/>
      <c r="B106" s="26"/>
      <c r="D106" s="28" t="s">
        <v>493</v>
      </c>
      <c r="E106" s="48" t="s">
        <v>7</v>
      </c>
      <c r="F106" s="49"/>
      <c r="G106" s="185"/>
      <c r="H106" s="321">
        <f t="shared" si="66"/>
        <v>0</v>
      </c>
      <c r="I106" s="322">
        <f t="shared" si="69"/>
        <v>0</v>
      </c>
      <c r="J106" s="330">
        <f>SUM(J107,J108,J110,J112)</f>
        <v>0</v>
      </c>
      <c r="K106" s="324">
        <f t="shared" si="67"/>
        <v>0</v>
      </c>
      <c r="L106" s="330">
        <f>SUM(L107,L108,L110,L112)</f>
        <v>0</v>
      </c>
      <c r="M106" s="330">
        <f t="shared" ref="M106:Q106" si="99">SUM(M107,M108,M110,M112)</f>
        <v>0</v>
      </c>
      <c r="N106" s="330">
        <f t="shared" si="99"/>
        <v>0</v>
      </c>
      <c r="O106" s="330">
        <f t="shared" si="99"/>
        <v>0</v>
      </c>
      <c r="P106" s="330">
        <f t="shared" si="99"/>
        <v>0</v>
      </c>
      <c r="Q106" s="330">
        <f t="shared" si="99"/>
        <v>0</v>
      </c>
      <c r="R106" s="323">
        <f t="shared" si="68"/>
        <v>0</v>
      </c>
      <c r="S106" s="330">
        <f t="shared" ref="S106:X106" si="100">SUM(S107,S108,S110,S112)</f>
        <v>0</v>
      </c>
      <c r="T106" s="330">
        <f t="shared" si="100"/>
        <v>0</v>
      </c>
      <c r="U106" s="330">
        <f t="shared" si="100"/>
        <v>0</v>
      </c>
      <c r="V106" s="330">
        <f t="shared" si="100"/>
        <v>0</v>
      </c>
      <c r="W106" s="630">
        <f t="shared" ref="W106" si="101">SUM(W107,W108,W110,W112)</f>
        <v>0</v>
      </c>
      <c r="X106" s="331">
        <f t="shared" si="100"/>
        <v>0</v>
      </c>
      <c r="AR106" s="156">
        <f>SUM(AR107:AR112)</f>
        <v>0</v>
      </c>
    </row>
    <row r="107" spans="1:44" ht="16.5" hidden="1" outlineLevel="2">
      <c r="A107" s="183"/>
      <c r="B107" s="26"/>
      <c r="F107" s="28" t="s">
        <v>494</v>
      </c>
      <c r="G107" s="48" t="s">
        <v>112</v>
      </c>
      <c r="H107" s="321">
        <f t="shared" si="66"/>
        <v>0</v>
      </c>
      <c r="I107" s="322">
        <f t="shared" si="69"/>
        <v>0</v>
      </c>
      <c r="J107" s="326"/>
      <c r="K107" s="324">
        <f t="shared" si="67"/>
        <v>0</v>
      </c>
      <c r="L107" s="326"/>
      <c r="M107" s="326"/>
      <c r="N107" s="326"/>
      <c r="O107" s="326"/>
      <c r="P107" s="326"/>
      <c r="Q107" s="326"/>
      <c r="R107" s="323">
        <f t="shared" si="68"/>
        <v>0</v>
      </c>
      <c r="S107" s="326"/>
      <c r="T107" s="326"/>
      <c r="U107" s="326"/>
      <c r="V107" s="326"/>
      <c r="W107" s="629"/>
      <c r="X107" s="327"/>
    </row>
    <row r="108" spans="1:44" ht="16.5" hidden="1" outlineLevel="2">
      <c r="A108" s="183"/>
      <c r="B108" s="26"/>
      <c r="F108" s="28" t="s">
        <v>495</v>
      </c>
      <c r="G108" s="48" t="s">
        <v>113</v>
      </c>
      <c r="H108" s="321">
        <f t="shared" si="66"/>
        <v>0</v>
      </c>
      <c r="I108" s="322">
        <f t="shared" si="69"/>
        <v>0</v>
      </c>
      <c r="J108" s="330">
        <f>SUM(J109)</f>
        <v>0</v>
      </c>
      <c r="K108" s="324">
        <f t="shared" si="67"/>
        <v>0</v>
      </c>
      <c r="L108" s="326">
        <f>SUM(L109)</f>
        <v>0</v>
      </c>
      <c r="M108" s="326">
        <f t="shared" ref="M108:Q108" si="102">SUM(M109)</f>
        <v>0</v>
      </c>
      <c r="N108" s="326">
        <f t="shared" si="102"/>
        <v>0</v>
      </c>
      <c r="O108" s="326">
        <f t="shared" si="102"/>
        <v>0</v>
      </c>
      <c r="P108" s="326">
        <f t="shared" si="102"/>
        <v>0</v>
      </c>
      <c r="Q108" s="326">
        <f t="shared" si="102"/>
        <v>0</v>
      </c>
      <c r="R108" s="323">
        <f t="shared" si="68"/>
        <v>0</v>
      </c>
      <c r="S108" s="326">
        <f t="shared" ref="S108:X108" si="103">SUM(S109)</f>
        <v>0</v>
      </c>
      <c r="T108" s="326">
        <f t="shared" si="103"/>
        <v>0</v>
      </c>
      <c r="U108" s="326">
        <f t="shared" si="103"/>
        <v>0</v>
      </c>
      <c r="V108" s="326">
        <f t="shared" si="103"/>
        <v>0</v>
      </c>
      <c r="W108" s="629">
        <f t="shared" si="103"/>
        <v>0</v>
      </c>
      <c r="X108" s="327">
        <f t="shared" si="103"/>
        <v>0</v>
      </c>
    </row>
    <row r="109" spans="1:44" ht="16.5" hidden="1" outlineLevel="2">
      <c r="A109" s="183"/>
      <c r="B109" s="26"/>
      <c r="F109" s="192" t="s">
        <v>778</v>
      </c>
      <c r="G109" s="44" t="s">
        <v>827</v>
      </c>
      <c r="H109" s="321">
        <f t="shared" si="66"/>
        <v>0</v>
      </c>
      <c r="I109" s="322">
        <f t="shared" si="69"/>
        <v>0</v>
      </c>
      <c r="J109" s="326"/>
      <c r="K109" s="324">
        <f t="shared" si="67"/>
        <v>0</v>
      </c>
      <c r="L109" s="326"/>
      <c r="M109" s="326"/>
      <c r="N109" s="326"/>
      <c r="O109" s="326"/>
      <c r="P109" s="326"/>
      <c r="Q109" s="326"/>
      <c r="R109" s="323">
        <f t="shared" si="68"/>
        <v>0</v>
      </c>
      <c r="S109" s="326"/>
      <c r="T109" s="326"/>
      <c r="U109" s="326"/>
      <c r="V109" s="326"/>
      <c r="W109" s="629"/>
      <c r="X109" s="327"/>
    </row>
    <row r="110" spans="1:44" ht="16.5" hidden="1" outlineLevel="2">
      <c r="A110" s="183"/>
      <c r="B110" s="26"/>
      <c r="F110" s="28" t="s">
        <v>496</v>
      </c>
      <c r="G110" s="84" t="s">
        <v>411</v>
      </c>
      <c r="H110" s="321">
        <f t="shared" si="66"/>
        <v>0</v>
      </c>
      <c r="I110" s="322">
        <f t="shared" si="69"/>
        <v>0</v>
      </c>
      <c r="J110" s="330">
        <f>SUM(J111)</f>
        <v>0</v>
      </c>
      <c r="K110" s="324">
        <f t="shared" si="67"/>
        <v>0</v>
      </c>
      <c r="L110" s="326">
        <f>SUM(L111)</f>
        <v>0</v>
      </c>
      <c r="M110" s="326">
        <f t="shared" ref="M110:Q110" si="104">SUM(M111)</f>
        <v>0</v>
      </c>
      <c r="N110" s="326">
        <f t="shared" si="104"/>
        <v>0</v>
      </c>
      <c r="O110" s="326">
        <f t="shared" si="104"/>
        <v>0</v>
      </c>
      <c r="P110" s="326">
        <f t="shared" si="104"/>
        <v>0</v>
      </c>
      <c r="Q110" s="326">
        <f t="shared" si="104"/>
        <v>0</v>
      </c>
      <c r="R110" s="323">
        <f t="shared" si="68"/>
        <v>0</v>
      </c>
      <c r="S110" s="326">
        <f t="shared" ref="S110:X110" si="105">SUM(S111)</f>
        <v>0</v>
      </c>
      <c r="T110" s="326">
        <f t="shared" si="105"/>
        <v>0</v>
      </c>
      <c r="U110" s="326">
        <f t="shared" si="105"/>
        <v>0</v>
      </c>
      <c r="V110" s="326">
        <f t="shared" si="105"/>
        <v>0</v>
      </c>
      <c r="W110" s="629">
        <f t="shared" si="105"/>
        <v>0</v>
      </c>
      <c r="X110" s="327">
        <f t="shared" si="105"/>
        <v>0</v>
      </c>
    </row>
    <row r="111" spans="1:44" ht="16.5" hidden="1" outlineLevel="2">
      <c r="A111" s="183"/>
      <c r="B111" s="26"/>
      <c r="F111" s="192" t="s">
        <v>778</v>
      </c>
      <c r="G111" s="44" t="s">
        <v>828</v>
      </c>
      <c r="H111" s="321">
        <f t="shared" si="66"/>
        <v>0</v>
      </c>
      <c r="I111" s="322">
        <f t="shared" si="69"/>
        <v>0</v>
      </c>
      <c r="J111" s="326"/>
      <c r="K111" s="324">
        <f t="shared" si="67"/>
        <v>0</v>
      </c>
      <c r="L111" s="326"/>
      <c r="M111" s="326"/>
      <c r="N111" s="326"/>
      <c r="O111" s="326"/>
      <c r="P111" s="326"/>
      <c r="Q111" s="326"/>
      <c r="R111" s="323">
        <f t="shared" si="68"/>
        <v>0</v>
      </c>
      <c r="S111" s="326"/>
      <c r="T111" s="326"/>
      <c r="U111" s="326"/>
      <c r="V111" s="326"/>
      <c r="W111" s="629"/>
      <c r="X111" s="327"/>
    </row>
    <row r="112" spans="1:44" ht="16.5" hidden="1" outlineLevel="2">
      <c r="A112" s="183"/>
      <c r="B112" s="26"/>
      <c r="F112" s="28" t="s">
        <v>497</v>
      </c>
      <c r="G112" s="48" t="s">
        <v>498</v>
      </c>
      <c r="H112" s="321">
        <f t="shared" si="66"/>
        <v>0</v>
      </c>
      <c r="I112" s="322">
        <f t="shared" si="69"/>
        <v>0</v>
      </c>
      <c r="J112" s="330">
        <f>SUM(J113:J118)</f>
        <v>0</v>
      </c>
      <c r="K112" s="324">
        <f t="shared" si="67"/>
        <v>0</v>
      </c>
      <c r="L112" s="326">
        <f>SUM(L113:L118)</f>
        <v>0</v>
      </c>
      <c r="M112" s="326">
        <f t="shared" ref="M112:Q112" si="106">SUM(M113:M118)</f>
        <v>0</v>
      </c>
      <c r="N112" s="326">
        <f t="shared" si="106"/>
        <v>0</v>
      </c>
      <c r="O112" s="326">
        <f t="shared" si="106"/>
        <v>0</v>
      </c>
      <c r="P112" s="326">
        <f t="shared" si="106"/>
        <v>0</v>
      </c>
      <c r="Q112" s="326">
        <f t="shared" si="106"/>
        <v>0</v>
      </c>
      <c r="R112" s="323">
        <f t="shared" si="68"/>
        <v>0</v>
      </c>
      <c r="S112" s="326">
        <f t="shared" ref="S112:X112" si="107">SUM(S113:S118)</f>
        <v>0</v>
      </c>
      <c r="T112" s="326">
        <f t="shared" si="107"/>
        <v>0</v>
      </c>
      <c r="U112" s="326">
        <f t="shared" si="107"/>
        <v>0</v>
      </c>
      <c r="V112" s="326">
        <f t="shared" si="107"/>
        <v>0</v>
      </c>
      <c r="W112" s="629">
        <f t="shared" ref="W112" si="108">SUM(W113:W118)</f>
        <v>0</v>
      </c>
      <c r="X112" s="327">
        <f t="shared" si="107"/>
        <v>0</v>
      </c>
    </row>
    <row r="113" spans="1:24" ht="16.5" hidden="1" outlineLevel="2">
      <c r="A113" s="183"/>
      <c r="B113" s="26"/>
      <c r="F113" s="192" t="s">
        <v>778</v>
      </c>
      <c r="G113" s="44" t="s">
        <v>829</v>
      </c>
      <c r="H113" s="321">
        <f t="shared" si="66"/>
        <v>0</v>
      </c>
      <c r="I113" s="322">
        <f t="shared" si="69"/>
        <v>0</v>
      </c>
      <c r="J113" s="326"/>
      <c r="K113" s="324">
        <f t="shared" si="67"/>
        <v>0</v>
      </c>
      <c r="L113" s="326"/>
      <c r="M113" s="326"/>
      <c r="N113" s="326"/>
      <c r="O113" s="326"/>
      <c r="P113" s="326"/>
      <c r="Q113" s="326"/>
      <c r="R113" s="323">
        <f t="shared" si="68"/>
        <v>0</v>
      </c>
      <c r="S113" s="326"/>
      <c r="T113" s="326"/>
      <c r="U113" s="326"/>
      <c r="V113" s="326"/>
      <c r="W113" s="629"/>
      <c r="X113" s="327"/>
    </row>
    <row r="114" spans="1:24" ht="16.5" hidden="1" outlineLevel="2">
      <c r="A114" s="183"/>
      <c r="B114" s="26"/>
      <c r="F114" s="192" t="s">
        <v>779</v>
      </c>
      <c r="G114" s="44" t="s">
        <v>830</v>
      </c>
      <c r="H114" s="321">
        <f t="shared" si="66"/>
        <v>0</v>
      </c>
      <c r="I114" s="322">
        <f t="shared" si="69"/>
        <v>0</v>
      </c>
      <c r="J114" s="326"/>
      <c r="K114" s="324">
        <f t="shared" si="67"/>
        <v>0</v>
      </c>
      <c r="L114" s="326"/>
      <c r="M114" s="326"/>
      <c r="N114" s="326"/>
      <c r="O114" s="326"/>
      <c r="P114" s="326"/>
      <c r="Q114" s="326"/>
      <c r="R114" s="323">
        <f t="shared" si="68"/>
        <v>0</v>
      </c>
      <c r="S114" s="326"/>
      <c r="T114" s="326"/>
      <c r="U114" s="326"/>
      <c r="V114" s="326"/>
      <c r="W114" s="629"/>
      <c r="X114" s="327"/>
    </row>
    <row r="115" spans="1:24" ht="16.5" hidden="1" outlineLevel="2">
      <c r="A115" s="183"/>
      <c r="B115" s="26"/>
      <c r="F115" s="192" t="s">
        <v>776</v>
      </c>
      <c r="G115" s="44" t="s">
        <v>831</v>
      </c>
      <c r="H115" s="321">
        <f t="shared" si="66"/>
        <v>0</v>
      </c>
      <c r="I115" s="322">
        <f t="shared" si="69"/>
        <v>0</v>
      </c>
      <c r="J115" s="326"/>
      <c r="K115" s="324">
        <f t="shared" si="67"/>
        <v>0</v>
      </c>
      <c r="L115" s="326"/>
      <c r="M115" s="326"/>
      <c r="N115" s="326"/>
      <c r="O115" s="326"/>
      <c r="P115" s="326"/>
      <c r="Q115" s="326"/>
      <c r="R115" s="323">
        <f t="shared" si="68"/>
        <v>0</v>
      </c>
      <c r="S115" s="326"/>
      <c r="T115" s="326"/>
      <c r="U115" s="326"/>
      <c r="V115" s="326"/>
      <c r="W115" s="629"/>
      <c r="X115" s="327"/>
    </row>
    <row r="116" spans="1:24" ht="16.5" hidden="1" outlineLevel="2">
      <c r="A116" s="183"/>
      <c r="B116" s="26"/>
      <c r="F116" s="192" t="s">
        <v>780</v>
      </c>
      <c r="G116" s="44" t="s">
        <v>832</v>
      </c>
      <c r="H116" s="321">
        <f t="shared" si="66"/>
        <v>0</v>
      </c>
      <c r="I116" s="322">
        <f t="shared" si="69"/>
        <v>0</v>
      </c>
      <c r="J116" s="326"/>
      <c r="K116" s="324">
        <f t="shared" si="67"/>
        <v>0</v>
      </c>
      <c r="L116" s="326"/>
      <c r="M116" s="326"/>
      <c r="N116" s="326"/>
      <c r="O116" s="326"/>
      <c r="P116" s="326"/>
      <c r="Q116" s="326"/>
      <c r="R116" s="323">
        <f t="shared" si="68"/>
        <v>0</v>
      </c>
      <c r="S116" s="326"/>
      <c r="T116" s="326"/>
      <c r="U116" s="326"/>
      <c r="V116" s="326"/>
      <c r="W116" s="629"/>
      <c r="X116" s="327"/>
    </row>
    <row r="117" spans="1:24" ht="16.5" hidden="1" outlineLevel="2">
      <c r="A117" s="183"/>
      <c r="B117" s="26"/>
      <c r="F117" s="192" t="s">
        <v>786</v>
      </c>
      <c r="G117" s="44" t="s">
        <v>833</v>
      </c>
      <c r="H117" s="321">
        <f t="shared" si="66"/>
        <v>0</v>
      </c>
      <c r="I117" s="322">
        <f t="shared" si="69"/>
        <v>0</v>
      </c>
      <c r="J117" s="326"/>
      <c r="K117" s="324">
        <f t="shared" si="67"/>
        <v>0</v>
      </c>
      <c r="L117" s="326"/>
      <c r="M117" s="326"/>
      <c r="N117" s="326"/>
      <c r="O117" s="326"/>
      <c r="P117" s="326"/>
      <c r="Q117" s="326"/>
      <c r="R117" s="323">
        <f t="shared" si="68"/>
        <v>0</v>
      </c>
      <c r="S117" s="326"/>
      <c r="T117" s="326"/>
      <c r="U117" s="326"/>
      <c r="V117" s="326"/>
      <c r="W117" s="629"/>
      <c r="X117" s="327"/>
    </row>
    <row r="118" spans="1:24" ht="16.5" hidden="1" outlineLevel="2">
      <c r="A118" s="183"/>
      <c r="B118" s="26"/>
      <c r="F118" s="192" t="s">
        <v>787</v>
      </c>
      <c r="G118" s="44" t="s">
        <v>834</v>
      </c>
      <c r="H118" s="321">
        <f t="shared" si="66"/>
        <v>0</v>
      </c>
      <c r="I118" s="322">
        <f t="shared" si="69"/>
        <v>0</v>
      </c>
      <c r="J118" s="326"/>
      <c r="K118" s="324">
        <f t="shared" si="67"/>
        <v>0</v>
      </c>
      <c r="L118" s="326"/>
      <c r="M118" s="326"/>
      <c r="N118" s="326"/>
      <c r="O118" s="326"/>
      <c r="P118" s="326"/>
      <c r="Q118" s="326"/>
      <c r="R118" s="323">
        <f t="shared" si="68"/>
        <v>0</v>
      </c>
      <c r="S118" s="326"/>
      <c r="T118" s="326"/>
      <c r="U118" s="326"/>
      <c r="V118" s="326"/>
      <c r="W118" s="629"/>
      <c r="X118" s="327"/>
    </row>
    <row r="119" spans="1:24" ht="16.5" hidden="1" outlineLevel="1">
      <c r="A119" s="183"/>
      <c r="B119" s="26"/>
      <c r="D119" s="24" t="s">
        <v>499</v>
      </c>
      <c r="E119" s="83" t="s">
        <v>8</v>
      </c>
      <c r="F119" s="49"/>
      <c r="G119" s="185"/>
      <c r="H119" s="321">
        <f t="shared" si="66"/>
        <v>0</v>
      </c>
      <c r="I119" s="322">
        <f t="shared" si="69"/>
        <v>0</v>
      </c>
      <c r="J119" s="330">
        <f>SUM(J120,J123,J124)</f>
        <v>0</v>
      </c>
      <c r="K119" s="324">
        <f t="shared" si="67"/>
        <v>0</v>
      </c>
      <c r="L119" s="330">
        <f>SUM(L120,L123,L124)</f>
        <v>0</v>
      </c>
      <c r="M119" s="330">
        <f t="shared" ref="M119:Q119" si="109">SUM(M120,M123,M124)</f>
        <v>0</v>
      </c>
      <c r="N119" s="330">
        <f t="shared" si="109"/>
        <v>0</v>
      </c>
      <c r="O119" s="330">
        <f t="shared" si="109"/>
        <v>0</v>
      </c>
      <c r="P119" s="330">
        <f t="shared" si="109"/>
        <v>0</v>
      </c>
      <c r="Q119" s="330">
        <f t="shared" si="109"/>
        <v>0</v>
      </c>
      <c r="R119" s="323">
        <f t="shared" si="68"/>
        <v>0</v>
      </c>
      <c r="S119" s="330">
        <f t="shared" ref="S119:X119" si="110">SUM(S120,S123,S124)</f>
        <v>0</v>
      </c>
      <c r="T119" s="330">
        <f t="shared" si="110"/>
        <v>0</v>
      </c>
      <c r="U119" s="330">
        <f t="shared" si="110"/>
        <v>0</v>
      </c>
      <c r="V119" s="330">
        <f t="shared" si="110"/>
        <v>0</v>
      </c>
      <c r="W119" s="630">
        <f t="shared" ref="W119" si="111">SUM(W120,W123,W124)</f>
        <v>0</v>
      </c>
      <c r="X119" s="331">
        <f t="shared" si="110"/>
        <v>0</v>
      </c>
    </row>
    <row r="120" spans="1:24" ht="16.5" hidden="1" outlineLevel="2">
      <c r="A120" s="183"/>
      <c r="B120" s="26"/>
      <c r="D120" s="25"/>
      <c r="E120" s="184"/>
      <c r="F120" s="28" t="s">
        <v>500</v>
      </c>
      <c r="G120" s="48" t="s">
        <v>429</v>
      </c>
      <c r="H120" s="321">
        <f t="shared" si="66"/>
        <v>0</v>
      </c>
      <c r="I120" s="322">
        <f t="shared" si="69"/>
        <v>0</v>
      </c>
      <c r="J120" s="330">
        <f>SUM(J121:J122)</f>
        <v>0</v>
      </c>
      <c r="K120" s="324">
        <f t="shared" si="67"/>
        <v>0</v>
      </c>
      <c r="L120" s="326">
        <f>SUM(L121:L122)</f>
        <v>0</v>
      </c>
      <c r="M120" s="326">
        <f t="shared" ref="M120:Q120" si="112">SUM(M121:M122)</f>
        <v>0</v>
      </c>
      <c r="N120" s="326">
        <f t="shared" si="112"/>
        <v>0</v>
      </c>
      <c r="O120" s="326">
        <f t="shared" si="112"/>
        <v>0</v>
      </c>
      <c r="P120" s="326">
        <f t="shared" si="112"/>
        <v>0</v>
      </c>
      <c r="Q120" s="326">
        <f t="shared" si="112"/>
        <v>0</v>
      </c>
      <c r="R120" s="323">
        <f t="shared" si="68"/>
        <v>0</v>
      </c>
      <c r="S120" s="326">
        <f t="shared" ref="S120:X120" si="113">SUM(S121:S122)</f>
        <v>0</v>
      </c>
      <c r="T120" s="326">
        <f t="shared" si="113"/>
        <v>0</v>
      </c>
      <c r="U120" s="326">
        <f t="shared" si="113"/>
        <v>0</v>
      </c>
      <c r="V120" s="326">
        <f t="shared" si="113"/>
        <v>0</v>
      </c>
      <c r="W120" s="629">
        <f t="shared" ref="W120" si="114">SUM(W121:W122)</f>
        <v>0</v>
      </c>
      <c r="X120" s="327">
        <f t="shared" si="113"/>
        <v>0</v>
      </c>
    </row>
    <row r="121" spans="1:24" ht="16.5" hidden="1" outlineLevel="2">
      <c r="A121" s="183"/>
      <c r="B121" s="26"/>
      <c r="F121" s="192" t="s">
        <v>778</v>
      </c>
      <c r="G121" s="44" t="s">
        <v>835</v>
      </c>
      <c r="H121" s="321">
        <f t="shared" si="66"/>
        <v>0</v>
      </c>
      <c r="I121" s="322">
        <f t="shared" si="69"/>
        <v>0</v>
      </c>
      <c r="J121" s="326"/>
      <c r="K121" s="324">
        <f t="shared" si="67"/>
        <v>0</v>
      </c>
      <c r="L121" s="326"/>
      <c r="M121" s="326"/>
      <c r="N121" s="326"/>
      <c r="O121" s="326"/>
      <c r="P121" s="326"/>
      <c r="Q121" s="326"/>
      <c r="R121" s="323">
        <f t="shared" si="68"/>
        <v>0</v>
      </c>
      <c r="S121" s="326"/>
      <c r="T121" s="326"/>
      <c r="U121" s="326"/>
      <c r="V121" s="326"/>
      <c r="W121" s="629"/>
      <c r="X121" s="327"/>
    </row>
    <row r="122" spans="1:24" ht="16.5" hidden="1" outlineLevel="2">
      <c r="A122" s="183"/>
      <c r="B122" s="26"/>
      <c r="F122" s="192" t="s">
        <v>776</v>
      </c>
      <c r="G122" s="44" t="s">
        <v>836</v>
      </c>
      <c r="H122" s="321">
        <f t="shared" si="66"/>
        <v>0</v>
      </c>
      <c r="I122" s="322">
        <f t="shared" si="69"/>
        <v>0</v>
      </c>
      <c r="J122" s="326"/>
      <c r="K122" s="324">
        <f t="shared" si="67"/>
        <v>0</v>
      </c>
      <c r="L122" s="326"/>
      <c r="M122" s="326"/>
      <c r="N122" s="326"/>
      <c r="O122" s="326"/>
      <c r="P122" s="326"/>
      <c r="Q122" s="326"/>
      <c r="R122" s="323">
        <f t="shared" si="68"/>
        <v>0</v>
      </c>
      <c r="S122" s="326"/>
      <c r="T122" s="326"/>
      <c r="U122" s="326"/>
      <c r="V122" s="326"/>
      <c r="W122" s="629"/>
      <c r="X122" s="327"/>
    </row>
    <row r="123" spans="1:24" ht="16.5" hidden="1" outlineLevel="2">
      <c r="A123" s="183"/>
      <c r="B123" s="26"/>
      <c r="F123" s="28" t="s">
        <v>501</v>
      </c>
      <c r="G123" s="48" t="s">
        <v>430</v>
      </c>
      <c r="H123" s="321">
        <f t="shared" si="66"/>
        <v>0</v>
      </c>
      <c r="I123" s="322">
        <f t="shared" si="69"/>
        <v>0</v>
      </c>
      <c r="J123" s="326"/>
      <c r="K123" s="324">
        <f t="shared" si="67"/>
        <v>0</v>
      </c>
      <c r="L123" s="326"/>
      <c r="M123" s="326"/>
      <c r="N123" s="326"/>
      <c r="O123" s="326"/>
      <c r="P123" s="326"/>
      <c r="Q123" s="326"/>
      <c r="R123" s="323">
        <f t="shared" si="68"/>
        <v>0</v>
      </c>
      <c r="S123" s="326"/>
      <c r="T123" s="326"/>
      <c r="U123" s="326"/>
      <c r="V123" s="326"/>
      <c r="W123" s="629"/>
      <c r="X123" s="327"/>
    </row>
    <row r="124" spans="1:24" ht="16.5" hidden="1" outlineLevel="2">
      <c r="A124" s="183"/>
      <c r="B124" s="26"/>
      <c r="F124" s="28" t="s">
        <v>502</v>
      </c>
      <c r="G124" s="48" t="s">
        <v>431</v>
      </c>
      <c r="H124" s="321">
        <f t="shared" si="66"/>
        <v>0</v>
      </c>
      <c r="I124" s="322">
        <f t="shared" si="69"/>
        <v>0</v>
      </c>
      <c r="J124" s="330">
        <f>SUM(J125:J128)</f>
        <v>0</v>
      </c>
      <c r="K124" s="324">
        <f t="shared" si="67"/>
        <v>0</v>
      </c>
      <c r="L124" s="326">
        <f>SUM(L125:L128)</f>
        <v>0</v>
      </c>
      <c r="M124" s="326">
        <f t="shared" ref="M124:Q124" si="115">SUM(M125:M128)</f>
        <v>0</v>
      </c>
      <c r="N124" s="326">
        <f t="shared" si="115"/>
        <v>0</v>
      </c>
      <c r="O124" s="326">
        <f t="shared" si="115"/>
        <v>0</v>
      </c>
      <c r="P124" s="326">
        <f t="shared" si="115"/>
        <v>0</v>
      </c>
      <c r="Q124" s="326">
        <f t="shared" si="115"/>
        <v>0</v>
      </c>
      <c r="R124" s="323">
        <f t="shared" si="68"/>
        <v>0</v>
      </c>
      <c r="S124" s="326">
        <f t="shared" ref="S124:X124" si="116">SUM(S125:S128)</f>
        <v>0</v>
      </c>
      <c r="T124" s="326">
        <f t="shared" si="116"/>
        <v>0</v>
      </c>
      <c r="U124" s="326">
        <f t="shared" si="116"/>
        <v>0</v>
      </c>
      <c r="V124" s="326">
        <f t="shared" si="116"/>
        <v>0</v>
      </c>
      <c r="W124" s="629">
        <f t="shared" ref="W124" si="117">SUM(W125:W128)</f>
        <v>0</v>
      </c>
      <c r="X124" s="327">
        <f t="shared" si="116"/>
        <v>0</v>
      </c>
    </row>
    <row r="125" spans="1:24" ht="16.5" hidden="1" outlineLevel="2">
      <c r="A125" s="183"/>
      <c r="B125" s="26"/>
      <c r="F125" s="192" t="s">
        <v>778</v>
      </c>
      <c r="G125" s="44" t="s">
        <v>837</v>
      </c>
      <c r="H125" s="321">
        <f t="shared" si="66"/>
        <v>0</v>
      </c>
      <c r="I125" s="322">
        <f t="shared" si="69"/>
        <v>0</v>
      </c>
      <c r="J125" s="326"/>
      <c r="K125" s="324">
        <f t="shared" si="67"/>
        <v>0</v>
      </c>
      <c r="L125" s="326"/>
      <c r="M125" s="326"/>
      <c r="N125" s="326"/>
      <c r="O125" s="326"/>
      <c r="P125" s="326"/>
      <c r="Q125" s="326"/>
      <c r="R125" s="323">
        <f t="shared" si="68"/>
        <v>0</v>
      </c>
      <c r="S125" s="326"/>
      <c r="T125" s="326"/>
      <c r="U125" s="326"/>
      <c r="V125" s="326"/>
      <c r="W125" s="629"/>
      <c r="X125" s="327"/>
    </row>
    <row r="126" spans="1:24" ht="16.5" hidden="1" outlineLevel="2">
      <c r="A126" s="183"/>
      <c r="B126" s="26"/>
      <c r="F126" s="192" t="s">
        <v>779</v>
      </c>
      <c r="G126" s="44" t="s">
        <v>838</v>
      </c>
      <c r="H126" s="321">
        <f t="shared" si="66"/>
        <v>0</v>
      </c>
      <c r="I126" s="322">
        <f t="shared" si="69"/>
        <v>0</v>
      </c>
      <c r="J126" s="326"/>
      <c r="K126" s="324">
        <f t="shared" si="67"/>
        <v>0</v>
      </c>
      <c r="L126" s="326"/>
      <c r="M126" s="326"/>
      <c r="N126" s="326"/>
      <c r="O126" s="326"/>
      <c r="P126" s="326"/>
      <c r="Q126" s="326"/>
      <c r="R126" s="323">
        <f t="shared" si="68"/>
        <v>0</v>
      </c>
      <c r="S126" s="326"/>
      <c r="T126" s="326"/>
      <c r="U126" s="326"/>
      <c r="V126" s="326"/>
      <c r="W126" s="629"/>
      <c r="X126" s="327"/>
    </row>
    <row r="127" spans="1:24" ht="16.5" hidden="1" outlineLevel="2">
      <c r="A127" s="183"/>
      <c r="B127" s="26"/>
      <c r="F127" s="192" t="s">
        <v>776</v>
      </c>
      <c r="G127" s="44" t="s">
        <v>839</v>
      </c>
      <c r="H127" s="321">
        <f t="shared" si="66"/>
        <v>0</v>
      </c>
      <c r="I127" s="322">
        <f t="shared" si="69"/>
        <v>0</v>
      </c>
      <c r="J127" s="326"/>
      <c r="K127" s="324">
        <f t="shared" si="67"/>
        <v>0</v>
      </c>
      <c r="L127" s="326"/>
      <c r="M127" s="326"/>
      <c r="N127" s="326"/>
      <c r="O127" s="326"/>
      <c r="P127" s="326"/>
      <c r="Q127" s="326"/>
      <c r="R127" s="323">
        <f t="shared" si="68"/>
        <v>0</v>
      </c>
      <c r="S127" s="326"/>
      <c r="T127" s="326"/>
      <c r="U127" s="326"/>
      <c r="V127" s="326"/>
      <c r="W127" s="629"/>
      <c r="X127" s="327"/>
    </row>
    <row r="128" spans="1:24" ht="16.5" hidden="1" outlineLevel="2">
      <c r="A128" s="183"/>
      <c r="B128" s="26"/>
      <c r="F128" s="192" t="s">
        <v>780</v>
      </c>
      <c r="G128" s="44" t="s">
        <v>840</v>
      </c>
      <c r="H128" s="321">
        <f t="shared" si="66"/>
        <v>0</v>
      </c>
      <c r="I128" s="322">
        <f t="shared" si="69"/>
        <v>0</v>
      </c>
      <c r="J128" s="326"/>
      <c r="K128" s="324">
        <f t="shared" si="67"/>
        <v>0</v>
      </c>
      <c r="L128" s="326"/>
      <c r="M128" s="326"/>
      <c r="N128" s="326"/>
      <c r="O128" s="326"/>
      <c r="P128" s="326"/>
      <c r="Q128" s="326"/>
      <c r="R128" s="323">
        <f t="shared" si="68"/>
        <v>0</v>
      </c>
      <c r="S128" s="326"/>
      <c r="T128" s="326"/>
      <c r="U128" s="326"/>
      <c r="V128" s="326"/>
      <c r="W128" s="629"/>
      <c r="X128" s="327"/>
    </row>
    <row r="129" spans="1:24" s="182" customFormat="1" ht="16.5">
      <c r="A129" s="177"/>
      <c r="B129" s="24" t="s">
        <v>503</v>
      </c>
      <c r="C129" s="16" t="s">
        <v>115</v>
      </c>
      <c r="D129" s="17"/>
      <c r="E129" s="178"/>
      <c r="F129" s="15"/>
      <c r="G129" s="189"/>
      <c r="H129" s="321">
        <f t="shared" si="66"/>
        <v>17174000</v>
      </c>
      <c r="I129" s="322">
        <f t="shared" si="69"/>
        <v>0</v>
      </c>
      <c r="J129" s="328">
        <f>SUM(J130)</f>
        <v>0</v>
      </c>
      <c r="K129" s="324">
        <f t="shared" si="67"/>
        <v>13300000</v>
      </c>
      <c r="L129" s="328">
        <f>SUM(L130)</f>
        <v>0</v>
      </c>
      <c r="M129" s="328">
        <f t="shared" ref="M129:Q129" si="118">SUM(M130)</f>
        <v>750000</v>
      </c>
      <c r="N129" s="328">
        <f t="shared" si="118"/>
        <v>7900000</v>
      </c>
      <c r="O129" s="328">
        <f t="shared" si="118"/>
        <v>2500000</v>
      </c>
      <c r="P129" s="328">
        <f t="shared" si="118"/>
        <v>650000</v>
      </c>
      <c r="Q129" s="328">
        <f t="shared" si="118"/>
        <v>1500000</v>
      </c>
      <c r="R129" s="323">
        <f t="shared" si="68"/>
        <v>3874000</v>
      </c>
      <c r="S129" s="328">
        <f t="shared" ref="S129:X129" si="119">SUM(S130)</f>
        <v>0</v>
      </c>
      <c r="T129" s="328">
        <f t="shared" si="119"/>
        <v>1500000</v>
      </c>
      <c r="U129" s="328">
        <f t="shared" si="119"/>
        <v>900000</v>
      </c>
      <c r="V129" s="328">
        <f t="shared" si="119"/>
        <v>800000</v>
      </c>
      <c r="W129" s="345">
        <f t="shared" si="119"/>
        <v>0</v>
      </c>
      <c r="X129" s="329">
        <f t="shared" si="119"/>
        <v>674000</v>
      </c>
    </row>
    <row r="130" spans="1:24" ht="16.5" outlineLevel="1">
      <c r="A130" s="183"/>
      <c r="B130" s="26"/>
      <c r="D130" s="28" t="s">
        <v>503</v>
      </c>
      <c r="E130" s="48" t="s">
        <v>115</v>
      </c>
      <c r="F130" s="49"/>
      <c r="G130" s="185"/>
      <c r="H130" s="321">
        <f t="shared" si="66"/>
        <v>17174000</v>
      </c>
      <c r="I130" s="322">
        <f t="shared" si="69"/>
        <v>0</v>
      </c>
      <c r="J130" s="330">
        <f>SUM(J131,J135,J140,J141,J145,J146)</f>
        <v>0</v>
      </c>
      <c r="K130" s="324">
        <f t="shared" si="67"/>
        <v>13300000</v>
      </c>
      <c r="L130" s="330">
        <f t="shared" ref="L130:Q130" si="120">SUM(L131,L135,L140,L141,L145,L146)</f>
        <v>0</v>
      </c>
      <c r="M130" s="330">
        <f t="shared" si="120"/>
        <v>750000</v>
      </c>
      <c r="N130" s="330">
        <f t="shared" si="120"/>
        <v>7900000</v>
      </c>
      <c r="O130" s="330">
        <f t="shared" si="120"/>
        <v>2500000</v>
      </c>
      <c r="P130" s="330">
        <f t="shared" si="120"/>
        <v>650000</v>
      </c>
      <c r="Q130" s="330">
        <f t="shared" si="120"/>
        <v>1500000</v>
      </c>
      <c r="R130" s="323">
        <f t="shared" si="68"/>
        <v>3874000</v>
      </c>
      <c r="S130" s="330">
        <f t="shared" ref="S130:X130" si="121">SUM(S131,S135,S140,S141,S145,S146)</f>
        <v>0</v>
      </c>
      <c r="T130" s="330">
        <f t="shared" si="121"/>
        <v>1500000</v>
      </c>
      <c r="U130" s="330">
        <f t="shared" si="121"/>
        <v>900000</v>
      </c>
      <c r="V130" s="330">
        <f t="shared" si="121"/>
        <v>800000</v>
      </c>
      <c r="W130" s="630">
        <f t="shared" si="121"/>
        <v>0</v>
      </c>
      <c r="X130" s="331">
        <f t="shared" si="121"/>
        <v>674000</v>
      </c>
    </row>
    <row r="131" spans="1:24" ht="16.5" outlineLevel="2">
      <c r="A131" s="183"/>
      <c r="B131" s="26"/>
      <c r="F131" s="28" t="s">
        <v>504</v>
      </c>
      <c r="G131" s="142" t="s">
        <v>117</v>
      </c>
      <c r="H131" s="321">
        <f t="shared" si="66"/>
        <v>1424000</v>
      </c>
      <c r="I131" s="322">
        <f t="shared" si="69"/>
        <v>0</v>
      </c>
      <c r="J131" s="330">
        <f>SUM(J132:J134)</f>
        <v>0</v>
      </c>
      <c r="K131" s="324">
        <f t="shared" si="67"/>
        <v>750000</v>
      </c>
      <c r="L131" s="330">
        <f>SUM(L132:L134)</f>
        <v>0</v>
      </c>
      <c r="M131" s="330">
        <f t="shared" ref="M131:Q131" si="122">SUM(M132:M134)</f>
        <v>750000</v>
      </c>
      <c r="N131" s="330">
        <f t="shared" si="122"/>
        <v>0</v>
      </c>
      <c r="O131" s="330">
        <f t="shared" si="122"/>
        <v>0</v>
      </c>
      <c r="P131" s="330">
        <f t="shared" si="122"/>
        <v>0</v>
      </c>
      <c r="Q131" s="330">
        <f t="shared" si="122"/>
        <v>0</v>
      </c>
      <c r="R131" s="323">
        <f t="shared" si="68"/>
        <v>674000</v>
      </c>
      <c r="S131" s="330">
        <f t="shared" ref="S131:X131" si="123">SUM(S132:S134)</f>
        <v>0</v>
      </c>
      <c r="T131" s="330">
        <f t="shared" si="123"/>
        <v>0</v>
      </c>
      <c r="U131" s="330">
        <f t="shared" si="123"/>
        <v>0</v>
      </c>
      <c r="V131" s="330">
        <f t="shared" si="123"/>
        <v>0</v>
      </c>
      <c r="W131" s="630">
        <f t="shared" ref="W131" si="124">SUM(W132:W134)</f>
        <v>0</v>
      </c>
      <c r="X131" s="331">
        <f t="shared" si="123"/>
        <v>674000</v>
      </c>
    </row>
    <row r="132" spans="1:24" ht="16.5" outlineLevel="3">
      <c r="A132" s="183"/>
      <c r="B132" s="26"/>
      <c r="D132" s="25"/>
      <c r="E132" s="184"/>
      <c r="F132" s="192" t="s">
        <v>778</v>
      </c>
      <c r="G132" s="44" t="s">
        <v>841</v>
      </c>
      <c r="H132" s="321">
        <f t="shared" si="66"/>
        <v>1404000</v>
      </c>
      <c r="I132" s="322">
        <f t="shared" si="69"/>
        <v>0</v>
      </c>
      <c r="J132" s="326"/>
      <c r="K132" s="324">
        <f t="shared" si="67"/>
        <v>730000</v>
      </c>
      <c r="L132" s="326"/>
      <c r="M132" s="326">
        <v>730000</v>
      </c>
      <c r="N132" s="326"/>
      <c r="O132" s="326"/>
      <c r="P132" s="326"/>
      <c r="Q132" s="326"/>
      <c r="R132" s="323">
        <f t="shared" si="68"/>
        <v>674000</v>
      </c>
      <c r="S132" s="326"/>
      <c r="T132" s="326"/>
      <c r="U132" s="326"/>
      <c r="V132" s="326"/>
      <c r="W132" s="629"/>
      <c r="X132" s="327">
        <v>674000</v>
      </c>
    </row>
    <row r="133" spans="1:24" ht="16.5" outlineLevel="3">
      <c r="A133" s="183"/>
      <c r="B133" s="26"/>
      <c r="D133" s="25"/>
      <c r="E133" s="184"/>
      <c r="F133" s="192" t="s">
        <v>779</v>
      </c>
      <c r="G133" s="44" t="s">
        <v>842</v>
      </c>
      <c r="H133" s="321">
        <f t="shared" si="66"/>
        <v>20000</v>
      </c>
      <c r="I133" s="322">
        <f t="shared" si="69"/>
        <v>0</v>
      </c>
      <c r="J133" s="326"/>
      <c r="K133" s="324">
        <f t="shared" si="67"/>
        <v>20000</v>
      </c>
      <c r="L133" s="326"/>
      <c r="M133" s="326">
        <v>20000</v>
      </c>
      <c r="N133" s="326"/>
      <c r="O133" s="326"/>
      <c r="P133" s="326"/>
      <c r="Q133" s="326"/>
      <c r="R133" s="323">
        <f t="shared" si="68"/>
        <v>0</v>
      </c>
      <c r="S133" s="326"/>
      <c r="T133" s="326"/>
      <c r="U133" s="326"/>
      <c r="V133" s="326"/>
      <c r="W133" s="629"/>
      <c r="X133" s="327"/>
    </row>
    <row r="134" spans="1:24" ht="16.5" outlineLevel="3">
      <c r="A134" s="183"/>
      <c r="B134" s="26"/>
      <c r="D134" s="25"/>
      <c r="E134" s="184"/>
      <c r="F134" s="192" t="s">
        <v>781</v>
      </c>
      <c r="G134" s="44" t="s">
        <v>785</v>
      </c>
      <c r="H134" s="321">
        <f t="shared" si="66"/>
        <v>0</v>
      </c>
      <c r="I134" s="322">
        <f t="shared" si="69"/>
        <v>0</v>
      </c>
      <c r="J134" s="326"/>
      <c r="K134" s="324">
        <f t="shared" si="67"/>
        <v>0</v>
      </c>
      <c r="L134" s="326"/>
      <c r="M134" s="326"/>
      <c r="N134" s="326"/>
      <c r="O134" s="326"/>
      <c r="P134" s="326"/>
      <c r="Q134" s="326"/>
      <c r="R134" s="323">
        <f t="shared" si="68"/>
        <v>0</v>
      </c>
      <c r="S134" s="326"/>
      <c r="T134" s="326"/>
      <c r="U134" s="326"/>
      <c r="V134" s="326"/>
      <c r="W134" s="629"/>
      <c r="X134" s="327"/>
    </row>
    <row r="135" spans="1:24" ht="16.5" outlineLevel="2">
      <c r="A135" s="183"/>
      <c r="B135" s="26"/>
      <c r="F135" s="28" t="s">
        <v>505</v>
      </c>
      <c r="G135" s="142" t="s">
        <v>118</v>
      </c>
      <c r="H135" s="321">
        <f t="shared" si="66"/>
        <v>7900000</v>
      </c>
      <c r="I135" s="322">
        <f t="shared" si="69"/>
        <v>0</v>
      </c>
      <c r="J135" s="330">
        <f>SUM(J136:J139)</f>
        <v>0</v>
      </c>
      <c r="K135" s="324">
        <f t="shared" si="67"/>
        <v>7900000</v>
      </c>
      <c r="L135" s="330">
        <f t="shared" ref="L135:Q135" si="125">SUM(L136:L139)</f>
        <v>0</v>
      </c>
      <c r="M135" s="330">
        <f t="shared" si="125"/>
        <v>0</v>
      </c>
      <c r="N135" s="330">
        <f t="shared" si="125"/>
        <v>7900000</v>
      </c>
      <c r="O135" s="330">
        <f t="shared" si="125"/>
        <v>0</v>
      </c>
      <c r="P135" s="330">
        <f t="shared" si="125"/>
        <v>0</v>
      </c>
      <c r="Q135" s="330">
        <f t="shared" si="125"/>
        <v>0</v>
      </c>
      <c r="R135" s="323">
        <f t="shared" si="68"/>
        <v>0</v>
      </c>
      <c r="S135" s="330">
        <f t="shared" ref="S135:X135" si="126">SUM(S136:S139)</f>
        <v>0</v>
      </c>
      <c r="T135" s="330">
        <f t="shared" si="126"/>
        <v>0</v>
      </c>
      <c r="U135" s="330">
        <f t="shared" si="126"/>
        <v>0</v>
      </c>
      <c r="V135" s="330">
        <f t="shared" si="126"/>
        <v>0</v>
      </c>
      <c r="W135" s="630">
        <f t="shared" si="126"/>
        <v>0</v>
      </c>
      <c r="X135" s="331">
        <f t="shared" si="126"/>
        <v>0</v>
      </c>
    </row>
    <row r="136" spans="1:24" ht="16.5" outlineLevel="3">
      <c r="A136" s="183"/>
      <c r="B136" s="26"/>
      <c r="D136" s="25"/>
      <c r="E136" s="184"/>
      <c r="F136" s="192" t="s">
        <v>778</v>
      </c>
      <c r="G136" s="44" t="s">
        <v>843</v>
      </c>
      <c r="H136" s="321">
        <f t="shared" si="66"/>
        <v>1800000</v>
      </c>
      <c r="I136" s="322">
        <f t="shared" si="69"/>
        <v>0</v>
      </c>
      <c r="J136" s="326"/>
      <c r="K136" s="324">
        <f t="shared" si="67"/>
        <v>1800000</v>
      </c>
      <c r="L136" s="326"/>
      <c r="M136" s="326"/>
      <c r="N136" s="326">
        <v>1800000</v>
      </c>
      <c r="O136" s="326"/>
      <c r="P136" s="326"/>
      <c r="Q136" s="326"/>
      <c r="R136" s="323">
        <f t="shared" si="68"/>
        <v>0</v>
      </c>
      <c r="S136" s="326"/>
      <c r="T136" s="326"/>
      <c r="U136" s="326"/>
      <c r="V136" s="326"/>
      <c r="W136" s="629"/>
      <c r="X136" s="327"/>
    </row>
    <row r="137" spans="1:24" ht="16.5" outlineLevel="3">
      <c r="A137" s="183"/>
      <c r="B137" s="26"/>
      <c r="D137" s="25"/>
      <c r="E137" s="184"/>
      <c r="F137" s="192" t="s">
        <v>779</v>
      </c>
      <c r="G137" s="44" t="s">
        <v>844</v>
      </c>
      <c r="H137" s="321">
        <f t="shared" si="66"/>
        <v>5700000</v>
      </c>
      <c r="I137" s="322">
        <f t="shared" si="69"/>
        <v>0</v>
      </c>
      <c r="J137" s="326"/>
      <c r="K137" s="324">
        <f t="shared" si="67"/>
        <v>5700000</v>
      </c>
      <c r="L137" s="326"/>
      <c r="M137" s="326"/>
      <c r="N137" s="326">
        <v>5700000</v>
      </c>
      <c r="O137" s="326"/>
      <c r="P137" s="326"/>
      <c r="Q137" s="326"/>
      <c r="R137" s="323">
        <f t="shared" si="68"/>
        <v>0</v>
      </c>
      <c r="S137" s="326"/>
      <c r="T137" s="326"/>
      <c r="U137" s="326"/>
      <c r="V137" s="326"/>
      <c r="W137" s="629"/>
      <c r="X137" s="327"/>
    </row>
    <row r="138" spans="1:24" ht="16.5" outlineLevel="3">
      <c r="A138" s="183"/>
      <c r="B138" s="26"/>
      <c r="D138" s="25"/>
      <c r="E138" s="184"/>
      <c r="F138" s="192" t="s">
        <v>776</v>
      </c>
      <c r="G138" s="44" t="s">
        <v>989</v>
      </c>
      <c r="H138" s="321">
        <f t="shared" si="66"/>
        <v>400000</v>
      </c>
      <c r="I138" s="322">
        <f t="shared" si="69"/>
        <v>0</v>
      </c>
      <c r="J138" s="326"/>
      <c r="K138" s="324">
        <f t="shared" si="67"/>
        <v>400000</v>
      </c>
      <c r="L138" s="326"/>
      <c r="M138" s="326"/>
      <c r="N138" s="326">
        <v>400000</v>
      </c>
      <c r="O138" s="326"/>
      <c r="P138" s="326"/>
      <c r="Q138" s="326"/>
      <c r="R138" s="323">
        <f t="shared" si="68"/>
        <v>0</v>
      </c>
      <c r="S138" s="326"/>
      <c r="T138" s="326"/>
      <c r="U138" s="326"/>
      <c r="V138" s="326"/>
      <c r="W138" s="629"/>
      <c r="X138" s="327"/>
    </row>
    <row r="139" spans="1:24" ht="16.5" outlineLevel="3">
      <c r="A139" s="183"/>
      <c r="B139" s="26"/>
      <c r="D139" s="25"/>
      <c r="E139" s="184"/>
      <c r="F139" s="192" t="s">
        <v>781</v>
      </c>
      <c r="G139" s="44" t="s">
        <v>785</v>
      </c>
      <c r="H139" s="321">
        <f t="shared" ref="H139:H201" si="127">SUM(I139,K139,R139)</f>
        <v>0</v>
      </c>
      <c r="I139" s="322">
        <f t="shared" si="69"/>
        <v>0</v>
      </c>
      <c r="J139" s="326"/>
      <c r="K139" s="324">
        <f t="shared" ref="K139:K201" si="128">SUM(L139:Q139)</f>
        <v>0</v>
      </c>
      <c r="L139" s="326"/>
      <c r="M139" s="326"/>
      <c r="N139" s="326">
        <v>0</v>
      </c>
      <c r="O139" s="326"/>
      <c r="P139" s="326"/>
      <c r="Q139" s="326"/>
      <c r="R139" s="323">
        <f t="shared" ref="R139:R201" si="129">SUM(S139:X139)</f>
        <v>0</v>
      </c>
      <c r="S139" s="326"/>
      <c r="T139" s="326"/>
      <c r="U139" s="326"/>
      <c r="V139" s="326"/>
      <c r="W139" s="629"/>
      <c r="X139" s="327"/>
    </row>
    <row r="140" spans="1:24" ht="16.5" outlineLevel="2">
      <c r="A140" s="183"/>
      <c r="B140" s="26"/>
      <c r="F140" s="28" t="s">
        <v>506</v>
      </c>
      <c r="G140" s="142" t="s">
        <v>119</v>
      </c>
      <c r="H140" s="321">
        <f t="shared" si="127"/>
        <v>800000</v>
      </c>
      <c r="I140" s="322">
        <f t="shared" ref="I140:I203" si="130">SUM(J140:J140)</f>
        <v>0</v>
      </c>
      <c r="J140" s="326"/>
      <c r="K140" s="324">
        <f t="shared" si="128"/>
        <v>0</v>
      </c>
      <c r="L140" s="326"/>
      <c r="M140" s="326"/>
      <c r="N140" s="326"/>
      <c r="O140" s="326"/>
      <c r="P140" s="326"/>
      <c r="Q140" s="326"/>
      <c r="R140" s="323">
        <f t="shared" si="129"/>
        <v>800000</v>
      </c>
      <c r="S140" s="326"/>
      <c r="T140" s="326"/>
      <c r="U140" s="326"/>
      <c r="V140" s="326">
        <v>800000</v>
      </c>
      <c r="W140" s="629"/>
      <c r="X140" s="327"/>
    </row>
    <row r="141" spans="1:24" ht="16.5" outlineLevel="2">
      <c r="A141" s="183"/>
      <c r="B141" s="26"/>
      <c r="F141" s="28" t="s">
        <v>507</v>
      </c>
      <c r="G141" s="142" t="s">
        <v>120</v>
      </c>
      <c r="H141" s="321">
        <f t="shared" si="127"/>
        <v>4000000</v>
      </c>
      <c r="I141" s="322">
        <f t="shared" si="130"/>
        <v>0</v>
      </c>
      <c r="J141" s="330">
        <f>SUM(J142:J144)</f>
        <v>0</v>
      </c>
      <c r="K141" s="324">
        <f t="shared" si="128"/>
        <v>2500000</v>
      </c>
      <c r="L141" s="330">
        <f>SUM(L142:L144)</f>
        <v>0</v>
      </c>
      <c r="M141" s="330">
        <f t="shared" ref="M141:Q141" si="131">SUM(M142:M144)</f>
        <v>0</v>
      </c>
      <c r="N141" s="330">
        <f t="shared" si="131"/>
        <v>0</v>
      </c>
      <c r="O141" s="330">
        <f t="shared" si="131"/>
        <v>2500000</v>
      </c>
      <c r="P141" s="330">
        <f t="shared" si="131"/>
        <v>0</v>
      </c>
      <c r="Q141" s="330">
        <f t="shared" si="131"/>
        <v>0</v>
      </c>
      <c r="R141" s="323">
        <f t="shared" si="129"/>
        <v>1500000</v>
      </c>
      <c r="S141" s="330">
        <f t="shared" ref="S141:X141" si="132">SUM(S142:S144)</f>
        <v>0</v>
      </c>
      <c r="T141" s="330">
        <f t="shared" si="132"/>
        <v>1500000</v>
      </c>
      <c r="U141" s="330">
        <f t="shared" si="132"/>
        <v>0</v>
      </c>
      <c r="V141" s="330">
        <f t="shared" si="132"/>
        <v>0</v>
      </c>
      <c r="W141" s="630">
        <f t="shared" ref="W141" si="133">SUM(W142:W144)</f>
        <v>0</v>
      </c>
      <c r="X141" s="331">
        <f t="shared" si="132"/>
        <v>0</v>
      </c>
    </row>
    <row r="142" spans="1:24" ht="16.5" outlineLevel="3">
      <c r="A142" s="183"/>
      <c r="B142" s="26"/>
      <c r="D142" s="25"/>
      <c r="E142" s="184"/>
      <c r="F142" s="192" t="s">
        <v>778</v>
      </c>
      <c r="G142" s="44" t="s">
        <v>845</v>
      </c>
      <c r="H142" s="321">
        <f t="shared" si="127"/>
        <v>2850000</v>
      </c>
      <c r="I142" s="322">
        <f t="shared" si="130"/>
        <v>0</v>
      </c>
      <c r="J142" s="326"/>
      <c r="K142" s="324">
        <f t="shared" si="128"/>
        <v>1700000</v>
      </c>
      <c r="L142" s="326"/>
      <c r="M142" s="326"/>
      <c r="N142" s="326"/>
      <c r="O142" s="326">
        <v>1700000</v>
      </c>
      <c r="P142" s="326"/>
      <c r="Q142" s="326"/>
      <c r="R142" s="323">
        <f t="shared" si="129"/>
        <v>1150000</v>
      </c>
      <c r="S142" s="326"/>
      <c r="T142" s="326">
        <v>1150000</v>
      </c>
      <c r="U142" s="326"/>
      <c r="V142" s="326"/>
      <c r="W142" s="629"/>
      <c r="X142" s="327"/>
    </row>
    <row r="143" spans="1:24" ht="16.5" outlineLevel="3">
      <c r="A143" s="183"/>
      <c r="B143" s="26"/>
      <c r="D143" s="25"/>
      <c r="E143" s="184"/>
      <c r="F143" s="192" t="s">
        <v>779</v>
      </c>
      <c r="G143" s="44" t="s">
        <v>846</v>
      </c>
      <c r="H143" s="321">
        <f t="shared" si="127"/>
        <v>850000</v>
      </c>
      <c r="I143" s="322">
        <f t="shared" si="130"/>
        <v>0</v>
      </c>
      <c r="J143" s="326"/>
      <c r="K143" s="324">
        <f t="shared" si="128"/>
        <v>500000</v>
      </c>
      <c r="L143" s="326"/>
      <c r="M143" s="326"/>
      <c r="N143" s="326"/>
      <c r="O143" s="326">
        <v>500000</v>
      </c>
      <c r="P143" s="326"/>
      <c r="Q143" s="326"/>
      <c r="R143" s="323">
        <f t="shared" si="129"/>
        <v>350000</v>
      </c>
      <c r="S143" s="326"/>
      <c r="T143" s="326">
        <v>350000</v>
      </c>
      <c r="U143" s="326"/>
      <c r="V143" s="326"/>
      <c r="W143" s="629"/>
      <c r="X143" s="327"/>
    </row>
    <row r="144" spans="1:24" ht="16.5" outlineLevel="3">
      <c r="A144" s="183"/>
      <c r="B144" s="26"/>
      <c r="D144" s="25"/>
      <c r="E144" s="184"/>
      <c r="F144" s="192" t="s">
        <v>776</v>
      </c>
      <c r="G144" s="44" t="s">
        <v>847</v>
      </c>
      <c r="H144" s="321">
        <f t="shared" si="127"/>
        <v>300000</v>
      </c>
      <c r="I144" s="322">
        <f t="shared" si="130"/>
        <v>0</v>
      </c>
      <c r="J144" s="326"/>
      <c r="K144" s="324">
        <f t="shared" si="128"/>
        <v>300000</v>
      </c>
      <c r="L144" s="326"/>
      <c r="M144" s="326"/>
      <c r="N144" s="326"/>
      <c r="O144" s="326">
        <v>300000</v>
      </c>
      <c r="P144" s="326"/>
      <c r="Q144" s="326"/>
      <c r="R144" s="323">
        <f t="shared" si="129"/>
        <v>0</v>
      </c>
      <c r="S144" s="326"/>
      <c r="T144" s="326"/>
      <c r="U144" s="326"/>
      <c r="V144" s="326"/>
      <c r="W144" s="629"/>
      <c r="X144" s="327"/>
    </row>
    <row r="145" spans="1:24" ht="16.5" outlineLevel="2">
      <c r="A145" s="183"/>
      <c r="B145" s="26"/>
      <c r="F145" s="28" t="s">
        <v>147</v>
      </c>
      <c r="G145" s="142" t="s">
        <v>122</v>
      </c>
      <c r="H145" s="321">
        <f t="shared" si="127"/>
        <v>1550000</v>
      </c>
      <c r="I145" s="322">
        <f t="shared" si="130"/>
        <v>0</v>
      </c>
      <c r="J145" s="326"/>
      <c r="K145" s="324">
        <f t="shared" si="128"/>
        <v>650000</v>
      </c>
      <c r="L145" s="326"/>
      <c r="M145" s="326"/>
      <c r="N145" s="326"/>
      <c r="O145" s="326"/>
      <c r="P145" s="326">
        <v>650000</v>
      </c>
      <c r="Q145" s="326"/>
      <c r="R145" s="323">
        <f t="shared" si="129"/>
        <v>900000</v>
      </c>
      <c r="S145" s="326"/>
      <c r="T145" s="326"/>
      <c r="U145" s="326">
        <v>900000</v>
      </c>
      <c r="V145" s="326"/>
      <c r="W145" s="629"/>
      <c r="X145" s="327"/>
    </row>
    <row r="146" spans="1:24" ht="16.5" outlineLevel="2">
      <c r="A146" s="183"/>
      <c r="B146" s="24"/>
      <c r="C146" s="193"/>
      <c r="D146" s="24"/>
      <c r="E146" s="193"/>
      <c r="F146" s="28" t="s">
        <v>148</v>
      </c>
      <c r="G146" s="142" t="s">
        <v>121</v>
      </c>
      <c r="H146" s="321">
        <f t="shared" si="127"/>
        <v>1500000</v>
      </c>
      <c r="I146" s="322">
        <f t="shared" si="130"/>
        <v>0</v>
      </c>
      <c r="J146" s="330">
        <f>SUM(J147:J151)</f>
        <v>0</v>
      </c>
      <c r="K146" s="324">
        <f t="shared" si="128"/>
        <v>1500000</v>
      </c>
      <c r="L146" s="330">
        <f>SUM(L147:L151)</f>
        <v>0</v>
      </c>
      <c r="M146" s="330">
        <f t="shared" ref="M146:Q146" si="134">SUM(M147:M151)</f>
        <v>0</v>
      </c>
      <c r="N146" s="330">
        <f t="shared" si="134"/>
        <v>0</v>
      </c>
      <c r="O146" s="330">
        <f t="shared" si="134"/>
        <v>0</v>
      </c>
      <c r="P146" s="330">
        <f t="shared" si="134"/>
        <v>0</v>
      </c>
      <c r="Q146" s="330">
        <f t="shared" si="134"/>
        <v>1500000</v>
      </c>
      <c r="R146" s="323">
        <f t="shared" si="129"/>
        <v>0</v>
      </c>
      <c r="S146" s="330">
        <f t="shared" ref="S146:X146" si="135">SUM(S147:S151)</f>
        <v>0</v>
      </c>
      <c r="T146" s="330">
        <f t="shared" si="135"/>
        <v>0</v>
      </c>
      <c r="U146" s="330">
        <f t="shared" si="135"/>
        <v>0</v>
      </c>
      <c r="V146" s="330">
        <f t="shared" si="135"/>
        <v>0</v>
      </c>
      <c r="W146" s="630">
        <f t="shared" ref="W146" si="136">SUM(W147:W151)</f>
        <v>0</v>
      </c>
      <c r="X146" s="331">
        <f t="shared" si="135"/>
        <v>0</v>
      </c>
    </row>
    <row r="147" spans="1:24" ht="16.5" outlineLevel="3">
      <c r="A147" s="183"/>
      <c r="B147" s="26"/>
      <c r="D147" s="25"/>
      <c r="E147" s="184"/>
      <c r="F147" s="192" t="s">
        <v>778</v>
      </c>
      <c r="G147" s="44" t="s">
        <v>848</v>
      </c>
      <c r="H147" s="321">
        <f t="shared" si="127"/>
        <v>5000</v>
      </c>
      <c r="I147" s="322">
        <f t="shared" si="130"/>
        <v>0</v>
      </c>
      <c r="J147" s="326"/>
      <c r="K147" s="324">
        <f t="shared" si="128"/>
        <v>5000</v>
      </c>
      <c r="L147" s="326"/>
      <c r="M147" s="326"/>
      <c r="N147" s="326"/>
      <c r="O147" s="326"/>
      <c r="P147" s="326"/>
      <c r="Q147" s="326">
        <v>5000</v>
      </c>
      <c r="R147" s="323">
        <f t="shared" si="129"/>
        <v>0</v>
      </c>
      <c r="S147" s="326"/>
      <c r="T147" s="326"/>
      <c r="U147" s="326"/>
      <c r="V147" s="326"/>
      <c r="W147" s="629"/>
      <c r="X147" s="327"/>
    </row>
    <row r="148" spans="1:24" ht="16.5" outlineLevel="3">
      <c r="A148" s="183"/>
      <c r="B148" s="26"/>
      <c r="D148" s="25"/>
      <c r="E148" s="184"/>
      <c r="F148" s="192" t="s">
        <v>779</v>
      </c>
      <c r="G148" s="44" t="s">
        <v>849</v>
      </c>
      <c r="H148" s="321">
        <f t="shared" si="127"/>
        <v>150000</v>
      </c>
      <c r="I148" s="322">
        <f t="shared" si="130"/>
        <v>0</v>
      </c>
      <c r="J148" s="326"/>
      <c r="K148" s="324">
        <f t="shared" si="128"/>
        <v>150000</v>
      </c>
      <c r="L148" s="326"/>
      <c r="M148" s="326"/>
      <c r="N148" s="326"/>
      <c r="O148" s="326"/>
      <c r="P148" s="326"/>
      <c r="Q148" s="326">
        <v>150000</v>
      </c>
      <c r="R148" s="323">
        <f t="shared" si="129"/>
        <v>0</v>
      </c>
      <c r="S148" s="326"/>
      <c r="T148" s="326"/>
      <c r="U148" s="326"/>
      <c r="V148" s="326"/>
      <c r="W148" s="629"/>
      <c r="X148" s="327"/>
    </row>
    <row r="149" spans="1:24" ht="16.5" outlineLevel="3">
      <c r="A149" s="183"/>
      <c r="B149" s="26"/>
      <c r="D149" s="25"/>
      <c r="E149" s="184"/>
      <c r="F149" s="192" t="s">
        <v>776</v>
      </c>
      <c r="G149" s="44" t="s">
        <v>850</v>
      </c>
      <c r="H149" s="321">
        <f t="shared" si="127"/>
        <v>200000</v>
      </c>
      <c r="I149" s="322">
        <f t="shared" si="130"/>
        <v>0</v>
      </c>
      <c r="J149" s="326"/>
      <c r="K149" s="324">
        <f t="shared" si="128"/>
        <v>200000</v>
      </c>
      <c r="L149" s="326"/>
      <c r="M149" s="326"/>
      <c r="N149" s="326"/>
      <c r="O149" s="326"/>
      <c r="P149" s="326"/>
      <c r="Q149" s="326">
        <v>200000</v>
      </c>
      <c r="R149" s="323">
        <f t="shared" si="129"/>
        <v>0</v>
      </c>
      <c r="S149" s="326"/>
      <c r="T149" s="326"/>
      <c r="U149" s="326"/>
      <c r="V149" s="326"/>
      <c r="W149" s="629"/>
      <c r="X149" s="327"/>
    </row>
    <row r="150" spans="1:24" ht="16.5" outlineLevel="3">
      <c r="A150" s="183"/>
      <c r="B150" s="26"/>
      <c r="D150" s="25"/>
      <c r="E150" s="184"/>
      <c r="F150" s="192" t="s">
        <v>780</v>
      </c>
      <c r="G150" s="44" t="s">
        <v>851</v>
      </c>
      <c r="H150" s="321">
        <f t="shared" si="127"/>
        <v>1145000</v>
      </c>
      <c r="I150" s="322">
        <f t="shared" si="130"/>
        <v>0</v>
      </c>
      <c r="J150" s="326"/>
      <c r="K150" s="324">
        <f t="shared" si="128"/>
        <v>1145000</v>
      </c>
      <c r="L150" s="326"/>
      <c r="M150" s="326"/>
      <c r="N150" s="326"/>
      <c r="O150" s="326"/>
      <c r="P150" s="326"/>
      <c r="Q150" s="326">
        <v>1145000</v>
      </c>
      <c r="R150" s="323">
        <f t="shared" si="129"/>
        <v>0</v>
      </c>
      <c r="S150" s="326"/>
      <c r="T150" s="326"/>
      <c r="U150" s="326"/>
      <c r="V150" s="326"/>
      <c r="W150" s="629"/>
      <c r="X150" s="327"/>
    </row>
    <row r="151" spans="1:24" ht="16.5" outlineLevel="3">
      <c r="A151" s="183"/>
      <c r="B151" s="26"/>
      <c r="D151" s="25"/>
      <c r="E151" s="184"/>
      <c r="F151" s="192" t="s">
        <v>781</v>
      </c>
      <c r="G151" s="44" t="s">
        <v>785</v>
      </c>
      <c r="H151" s="321">
        <f t="shared" si="127"/>
        <v>0</v>
      </c>
      <c r="I151" s="322">
        <f t="shared" si="130"/>
        <v>0</v>
      </c>
      <c r="J151" s="326"/>
      <c r="K151" s="324">
        <f t="shared" si="128"/>
        <v>0</v>
      </c>
      <c r="L151" s="326"/>
      <c r="M151" s="326"/>
      <c r="N151" s="326"/>
      <c r="O151" s="326"/>
      <c r="P151" s="326"/>
      <c r="Q151" s="326">
        <v>0</v>
      </c>
      <c r="R151" s="323">
        <f t="shared" si="129"/>
        <v>0</v>
      </c>
      <c r="S151" s="326"/>
      <c r="T151" s="326"/>
      <c r="U151" s="326"/>
      <c r="V151" s="326"/>
      <c r="W151" s="629"/>
      <c r="X151" s="327"/>
    </row>
    <row r="152" spans="1:24" s="182" customFormat="1" ht="16.5">
      <c r="A152" s="177"/>
      <c r="B152" s="24" t="s">
        <v>508</v>
      </c>
      <c r="C152" s="16" t="s">
        <v>123</v>
      </c>
      <c r="D152" s="17"/>
      <c r="E152" s="178"/>
      <c r="F152" s="15"/>
      <c r="G152" s="189"/>
      <c r="H152" s="321">
        <f t="shared" si="127"/>
        <v>61555000</v>
      </c>
      <c r="I152" s="322">
        <f t="shared" si="130"/>
        <v>0</v>
      </c>
      <c r="J152" s="328">
        <f>SUM(J153,J167)</f>
        <v>0</v>
      </c>
      <c r="K152" s="324">
        <f t="shared" si="128"/>
        <v>45516000</v>
      </c>
      <c r="L152" s="328">
        <f>SUM(L153,L167)</f>
        <v>45516000</v>
      </c>
      <c r="M152" s="328">
        <f t="shared" ref="M152:Q152" si="137">SUM(M153,M167)</f>
        <v>0</v>
      </c>
      <c r="N152" s="328">
        <f t="shared" si="137"/>
        <v>0</v>
      </c>
      <c r="O152" s="328">
        <f t="shared" si="137"/>
        <v>0</v>
      </c>
      <c r="P152" s="328">
        <f t="shared" si="137"/>
        <v>0</v>
      </c>
      <c r="Q152" s="328">
        <f t="shared" si="137"/>
        <v>0</v>
      </c>
      <c r="R152" s="323">
        <f t="shared" si="129"/>
        <v>16039000</v>
      </c>
      <c r="S152" s="328">
        <f t="shared" ref="S152:X152" si="138">SUM(S153,S167)</f>
        <v>16039000</v>
      </c>
      <c r="T152" s="328">
        <f t="shared" si="138"/>
        <v>0</v>
      </c>
      <c r="U152" s="328">
        <f t="shared" si="138"/>
        <v>0</v>
      </c>
      <c r="V152" s="328">
        <f t="shared" si="138"/>
        <v>0</v>
      </c>
      <c r="W152" s="345">
        <f t="shared" ref="W152" si="139">SUM(W153,W167)</f>
        <v>0</v>
      </c>
      <c r="X152" s="328">
        <f t="shared" si="138"/>
        <v>0</v>
      </c>
    </row>
    <row r="153" spans="1:24" ht="16.5" outlineLevel="1">
      <c r="A153" s="183"/>
      <c r="B153" s="25"/>
      <c r="C153" s="184"/>
      <c r="D153" s="28" t="s">
        <v>509</v>
      </c>
      <c r="E153" s="48" t="s">
        <v>124</v>
      </c>
      <c r="F153" s="49"/>
      <c r="G153" s="185"/>
      <c r="H153" s="321">
        <f t="shared" si="127"/>
        <v>59539000</v>
      </c>
      <c r="I153" s="322">
        <f t="shared" si="130"/>
        <v>0</v>
      </c>
      <c r="J153" s="330">
        <f>SUM(J154,J157,J158,J161,J162,J163,J164)</f>
        <v>0</v>
      </c>
      <c r="K153" s="324">
        <f t="shared" si="128"/>
        <v>43500000</v>
      </c>
      <c r="L153" s="330">
        <f>SUM(L154,L157,L158,L161,L162,L163,L164)</f>
        <v>43500000</v>
      </c>
      <c r="M153" s="330">
        <f t="shared" ref="M153:Q153" si="140">SUM(M154,M157,M158,M161,M162,M163,M164)</f>
        <v>0</v>
      </c>
      <c r="N153" s="330">
        <f t="shared" si="140"/>
        <v>0</v>
      </c>
      <c r="O153" s="330">
        <f t="shared" si="140"/>
        <v>0</v>
      </c>
      <c r="P153" s="330">
        <f t="shared" si="140"/>
        <v>0</v>
      </c>
      <c r="Q153" s="330">
        <f t="shared" si="140"/>
        <v>0</v>
      </c>
      <c r="R153" s="323">
        <f t="shared" si="129"/>
        <v>16039000</v>
      </c>
      <c r="S153" s="330">
        <f t="shared" ref="S153:X153" si="141">SUM(S154,S157,S158,S161,S162,S163,S164)</f>
        <v>16039000</v>
      </c>
      <c r="T153" s="330">
        <f t="shared" si="141"/>
        <v>0</v>
      </c>
      <c r="U153" s="330">
        <f t="shared" si="141"/>
        <v>0</v>
      </c>
      <c r="V153" s="330">
        <f t="shared" si="141"/>
        <v>0</v>
      </c>
      <c r="W153" s="630">
        <f t="shared" ref="W153" si="142">SUM(W154,W157,W158,W161,W162,W163,W164)</f>
        <v>0</v>
      </c>
      <c r="X153" s="330">
        <f t="shared" si="141"/>
        <v>0</v>
      </c>
    </row>
    <row r="154" spans="1:24" ht="16.5" outlineLevel="2" collapsed="1">
      <c r="A154" s="183"/>
      <c r="B154" s="26"/>
      <c r="F154" s="28" t="s">
        <v>149</v>
      </c>
      <c r="G154" s="48" t="s">
        <v>510</v>
      </c>
      <c r="H154" s="321">
        <f t="shared" si="127"/>
        <v>0</v>
      </c>
      <c r="I154" s="322">
        <f t="shared" si="130"/>
        <v>0</v>
      </c>
      <c r="J154" s="330">
        <f>SUM(J155:J156)</f>
        <v>0</v>
      </c>
      <c r="K154" s="324">
        <f t="shared" si="128"/>
        <v>0</v>
      </c>
      <c r="L154" s="330">
        <f>SUM(L155:L156)</f>
        <v>0</v>
      </c>
      <c r="M154" s="330">
        <f t="shared" ref="M154:Q154" si="143">SUM(M155:M156)</f>
        <v>0</v>
      </c>
      <c r="N154" s="330">
        <f t="shared" si="143"/>
        <v>0</v>
      </c>
      <c r="O154" s="330">
        <f t="shared" si="143"/>
        <v>0</v>
      </c>
      <c r="P154" s="330">
        <f t="shared" si="143"/>
        <v>0</v>
      </c>
      <c r="Q154" s="330">
        <f t="shared" si="143"/>
        <v>0</v>
      </c>
      <c r="R154" s="323">
        <f t="shared" si="129"/>
        <v>0</v>
      </c>
      <c r="S154" s="330">
        <f t="shared" ref="S154:X154" si="144">SUM(S155:S156)</f>
        <v>0</v>
      </c>
      <c r="T154" s="330">
        <f t="shared" si="144"/>
        <v>0</v>
      </c>
      <c r="U154" s="330">
        <f t="shared" si="144"/>
        <v>0</v>
      </c>
      <c r="V154" s="330">
        <f t="shared" si="144"/>
        <v>0</v>
      </c>
      <c r="W154" s="630">
        <f t="shared" ref="W154" si="145">SUM(W155:W156)</f>
        <v>0</v>
      </c>
      <c r="X154" s="331">
        <f t="shared" si="144"/>
        <v>0</v>
      </c>
    </row>
    <row r="155" spans="1:24" ht="16.5" hidden="1" outlineLevel="3">
      <c r="A155" s="183"/>
      <c r="B155" s="26"/>
      <c r="D155" s="25"/>
      <c r="E155" s="184"/>
      <c r="F155" s="192" t="s">
        <v>778</v>
      </c>
      <c r="G155" s="44" t="s">
        <v>852</v>
      </c>
      <c r="H155" s="321">
        <f t="shared" si="127"/>
        <v>0</v>
      </c>
      <c r="I155" s="322">
        <f t="shared" si="130"/>
        <v>0</v>
      </c>
      <c r="J155" s="326"/>
      <c r="K155" s="324">
        <f t="shared" si="128"/>
        <v>0</v>
      </c>
      <c r="L155" s="326"/>
      <c r="M155" s="326"/>
      <c r="N155" s="326"/>
      <c r="O155" s="326"/>
      <c r="P155" s="326"/>
      <c r="Q155" s="326"/>
      <c r="R155" s="323">
        <f t="shared" si="129"/>
        <v>0</v>
      </c>
      <c r="S155" s="326"/>
      <c r="T155" s="326"/>
      <c r="U155" s="326"/>
      <c r="V155" s="326"/>
      <c r="W155" s="629"/>
      <c r="X155" s="327"/>
    </row>
    <row r="156" spans="1:24" ht="16.5" hidden="1" outlineLevel="3">
      <c r="A156" s="183"/>
      <c r="B156" s="26"/>
      <c r="D156" s="25"/>
      <c r="E156" s="184"/>
      <c r="F156" s="192" t="s">
        <v>779</v>
      </c>
      <c r="G156" s="44" t="s">
        <v>853</v>
      </c>
      <c r="H156" s="321">
        <f t="shared" si="127"/>
        <v>0</v>
      </c>
      <c r="I156" s="322">
        <f t="shared" si="130"/>
        <v>0</v>
      </c>
      <c r="J156" s="326"/>
      <c r="K156" s="324">
        <f t="shared" si="128"/>
        <v>0</v>
      </c>
      <c r="L156" s="326"/>
      <c r="M156" s="326"/>
      <c r="N156" s="326"/>
      <c r="O156" s="326"/>
      <c r="P156" s="326"/>
      <c r="Q156" s="326"/>
      <c r="R156" s="323">
        <f t="shared" si="129"/>
        <v>0</v>
      </c>
      <c r="S156" s="326"/>
      <c r="T156" s="326"/>
      <c r="U156" s="326"/>
      <c r="V156" s="326"/>
      <c r="W156" s="629"/>
      <c r="X156" s="327"/>
    </row>
    <row r="157" spans="1:24" ht="16.5" outlineLevel="2">
      <c r="A157" s="183"/>
      <c r="B157" s="26"/>
      <c r="F157" s="28" t="s">
        <v>712</v>
      </c>
      <c r="G157" s="48" t="s">
        <v>127</v>
      </c>
      <c r="H157" s="321">
        <f t="shared" si="127"/>
        <v>0</v>
      </c>
      <c r="I157" s="322">
        <f t="shared" si="130"/>
        <v>0</v>
      </c>
      <c r="J157" s="326"/>
      <c r="K157" s="324">
        <f t="shared" si="128"/>
        <v>0</v>
      </c>
      <c r="L157" s="326"/>
      <c r="M157" s="326"/>
      <c r="N157" s="326"/>
      <c r="O157" s="326"/>
      <c r="P157" s="326"/>
      <c r="Q157" s="326"/>
      <c r="R157" s="323">
        <f t="shared" si="129"/>
        <v>0</v>
      </c>
      <c r="S157" s="326"/>
      <c r="T157" s="326"/>
      <c r="U157" s="326"/>
      <c r="V157" s="326"/>
      <c r="W157" s="629"/>
      <c r="X157" s="327"/>
    </row>
    <row r="158" spans="1:24" ht="16.5" outlineLevel="2">
      <c r="A158" s="183"/>
      <c r="B158" s="26"/>
      <c r="F158" s="28" t="s">
        <v>150</v>
      </c>
      <c r="G158" s="48" t="s">
        <v>128</v>
      </c>
      <c r="H158" s="321">
        <f t="shared" si="127"/>
        <v>59383000</v>
      </c>
      <c r="I158" s="322">
        <f t="shared" si="130"/>
        <v>0</v>
      </c>
      <c r="J158" s="330">
        <f>SUM(J159:J160)</f>
        <v>0</v>
      </c>
      <c r="K158" s="324">
        <f t="shared" si="128"/>
        <v>43344000</v>
      </c>
      <c r="L158" s="330">
        <f>SUM(L159:L160)</f>
        <v>43344000</v>
      </c>
      <c r="M158" s="330">
        <f t="shared" ref="M158:Q158" si="146">SUM(M159:M160)</f>
        <v>0</v>
      </c>
      <c r="N158" s="330">
        <f t="shared" si="146"/>
        <v>0</v>
      </c>
      <c r="O158" s="330">
        <f t="shared" si="146"/>
        <v>0</v>
      </c>
      <c r="P158" s="330">
        <f t="shared" si="146"/>
        <v>0</v>
      </c>
      <c r="Q158" s="330">
        <f t="shared" si="146"/>
        <v>0</v>
      </c>
      <c r="R158" s="323">
        <f t="shared" si="129"/>
        <v>16039000</v>
      </c>
      <c r="S158" s="330">
        <f t="shared" ref="S158:X158" si="147">SUM(S159:S160)</f>
        <v>16039000</v>
      </c>
      <c r="T158" s="330">
        <f t="shared" si="147"/>
        <v>0</v>
      </c>
      <c r="U158" s="330">
        <f t="shared" si="147"/>
        <v>0</v>
      </c>
      <c r="V158" s="330">
        <f t="shared" si="147"/>
        <v>0</v>
      </c>
      <c r="W158" s="630">
        <f t="shared" ref="W158" si="148">SUM(W159:W160)</f>
        <v>0</v>
      </c>
      <c r="X158" s="331">
        <f t="shared" si="147"/>
        <v>0</v>
      </c>
    </row>
    <row r="159" spans="1:24" ht="16.5" outlineLevel="3">
      <c r="A159" s="183"/>
      <c r="B159" s="26"/>
      <c r="D159" s="25"/>
      <c r="E159" s="184"/>
      <c r="F159" s="192" t="s">
        <v>778</v>
      </c>
      <c r="G159" s="44" t="s">
        <v>854</v>
      </c>
      <c r="H159" s="321">
        <f t="shared" si="127"/>
        <v>57746000</v>
      </c>
      <c r="I159" s="322">
        <f t="shared" si="130"/>
        <v>0</v>
      </c>
      <c r="J159" s="326"/>
      <c r="K159" s="324">
        <f t="shared" si="128"/>
        <v>41707000</v>
      </c>
      <c r="L159" s="326">
        <v>41707000</v>
      </c>
      <c r="M159" s="326"/>
      <c r="N159" s="326"/>
      <c r="O159" s="326"/>
      <c r="P159" s="326"/>
      <c r="Q159" s="326"/>
      <c r="R159" s="323">
        <f t="shared" si="129"/>
        <v>16039000</v>
      </c>
      <c r="S159" s="326">
        <v>16039000</v>
      </c>
      <c r="T159" s="326"/>
      <c r="U159" s="326"/>
      <c r="V159" s="326"/>
      <c r="W159" s="629"/>
      <c r="X159" s="327"/>
    </row>
    <row r="160" spans="1:24" ht="16.5" outlineLevel="3">
      <c r="A160" s="183"/>
      <c r="B160" s="26"/>
      <c r="D160" s="25"/>
      <c r="E160" s="184"/>
      <c r="F160" s="192" t="s">
        <v>779</v>
      </c>
      <c r="G160" s="44" t="s">
        <v>855</v>
      </c>
      <c r="H160" s="321">
        <f t="shared" si="127"/>
        <v>1637000</v>
      </c>
      <c r="I160" s="322">
        <f t="shared" si="130"/>
        <v>0</v>
      </c>
      <c r="J160" s="326"/>
      <c r="K160" s="324">
        <f t="shared" si="128"/>
        <v>1637000</v>
      </c>
      <c r="L160" s="326">
        <v>1637000</v>
      </c>
      <c r="M160" s="326"/>
      <c r="N160" s="326"/>
      <c r="O160" s="326"/>
      <c r="P160" s="326"/>
      <c r="Q160" s="326"/>
      <c r="R160" s="323">
        <f t="shared" si="129"/>
        <v>0</v>
      </c>
      <c r="S160" s="326"/>
      <c r="T160" s="326"/>
      <c r="U160" s="326"/>
      <c r="V160" s="326"/>
      <c r="W160" s="629"/>
      <c r="X160" s="327"/>
    </row>
    <row r="161" spans="1:24" ht="16.5" outlineLevel="2">
      <c r="A161" s="183"/>
      <c r="B161" s="26"/>
      <c r="F161" s="28" t="s">
        <v>713</v>
      </c>
      <c r="G161" s="48" t="s">
        <v>129</v>
      </c>
      <c r="H161" s="321">
        <f t="shared" si="127"/>
        <v>0</v>
      </c>
      <c r="I161" s="322">
        <f t="shared" si="130"/>
        <v>0</v>
      </c>
      <c r="J161" s="326"/>
      <c r="K161" s="324">
        <f t="shared" si="128"/>
        <v>0</v>
      </c>
      <c r="L161" s="326"/>
      <c r="M161" s="326"/>
      <c r="N161" s="326"/>
      <c r="O161" s="326"/>
      <c r="P161" s="326"/>
      <c r="Q161" s="326"/>
      <c r="R161" s="323">
        <f t="shared" si="129"/>
        <v>0</v>
      </c>
      <c r="S161" s="326"/>
      <c r="T161" s="326"/>
      <c r="U161" s="326"/>
      <c r="V161" s="326"/>
      <c r="W161" s="629"/>
      <c r="X161" s="327"/>
    </row>
    <row r="162" spans="1:24" ht="16.5" outlineLevel="2">
      <c r="A162" s="183"/>
      <c r="B162" s="26"/>
      <c r="F162" s="28" t="s">
        <v>182</v>
      </c>
      <c r="G162" s="48" t="s">
        <v>412</v>
      </c>
      <c r="H162" s="321">
        <f t="shared" si="127"/>
        <v>0</v>
      </c>
      <c r="I162" s="322">
        <f t="shared" si="130"/>
        <v>0</v>
      </c>
      <c r="J162" s="326"/>
      <c r="K162" s="324">
        <f t="shared" si="128"/>
        <v>0</v>
      </c>
      <c r="L162" s="326"/>
      <c r="M162" s="326"/>
      <c r="N162" s="326"/>
      <c r="O162" s="326"/>
      <c r="P162" s="326"/>
      <c r="Q162" s="326"/>
      <c r="R162" s="323">
        <f t="shared" si="129"/>
        <v>0</v>
      </c>
      <c r="S162" s="326"/>
      <c r="T162" s="326"/>
      <c r="U162" s="326"/>
      <c r="V162" s="326"/>
      <c r="W162" s="629"/>
      <c r="X162" s="327"/>
    </row>
    <row r="163" spans="1:24" ht="16.5" outlineLevel="2">
      <c r="A163" s="183"/>
      <c r="B163" s="26"/>
      <c r="F163" s="28" t="s">
        <v>714</v>
      </c>
      <c r="G163" s="48" t="s">
        <v>414</v>
      </c>
      <c r="H163" s="321">
        <f t="shared" si="127"/>
        <v>0</v>
      </c>
      <c r="I163" s="322">
        <f t="shared" si="130"/>
        <v>0</v>
      </c>
      <c r="J163" s="326"/>
      <c r="K163" s="324">
        <f t="shared" si="128"/>
        <v>0</v>
      </c>
      <c r="L163" s="326"/>
      <c r="M163" s="326"/>
      <c r="N163" s="326"/>
      <c r="O163" s="326"/>
      <c r="P163" s="326"/>
      <c r="Q163" s="326"/>
      <c r="R163" s="323">
        <f t="shared" si="129"/>
        <v>0</v>
      </c>
      <c r="S163" s="326"/>
      <c r="T163" s="326"/>
      <c r="U163" s="326"/>
      <c r="V163" s="326"/>
      <c r="W163" s="629"/>
      <c r="X163" s="327"/>
    </row>
    <row r="164" spans="1:24" ht="16.5" outlineLevel="1">
      <c r="A164" s="183"/>
      <c r="B164" s="26"/>
      <c r="D164" s="28"/>
      <c r="E164" s="48"/>
      <c r="F164" s="28" t="s">
        <v>151</v>
      </c>
      <c r="G164" s="48" t="s">
        <v>511</v>
      </c>
      <c r="H164" s="321">
        <f t="shared" si="127"/>
        <v>156000</v>
      </c>
      <c r="I164" s="322">
        <f t="shared" si="130"/>
        <v>0</v>
      </c>
      <c r="J164" s="330">
        <f>SUM(J165:J166)</f>
        <v>0</v>
      </c>
      <c r="K164" s="324">
        <f t="shared" si="128"/>
        <v>156000</v>
      </c>
      <c r="L164" s="330">
        <f>SUM(L165:L166)</f>
        <v>156000</v>
      </c>
      <c r="M164" s="330">
        <f t="shared" ref="M164:Q164" si="149">SUM(M165:M166)</f>
        <v>0</v>
      </c>
      <c r="N164" s="330">
        <f t="shared" si="149"/>
        <v>0</v>
      </c>
      <c r="O164" s="330">
        <f t="shared" si="149"/>
        <v>0</v>
      </c>
      <c r="P164" s="330">
        <f t="shared" si="149"/>
        <v>0</v>
      </c>
      <c r="Q164" s="330">
        <f t="shared" si="149"/>
        <v>0</v>
      </c>
      <c r="R164" s="323">
        <f t="shared" si="129"/>
        <v>0</v>
      </c>
      <c r="S164" s="330">
        <f t="shared" ref="S164:X164" si="150">SUM(S165:S166)</f>
        <v>0</v>
      </c>
      <c r="T164" s="330">
        <f t="shared" si="150"/>
        <v>0</v>
      </c>
      <c r="U164" s="330">
        <f t="shared" si="150"/>
        <v>0</v>
      </c>
      <c r="V164" s="330">
        <f t="shared" si="150"/>
        <v>0</v>
      </c>
      <c r="W164" s="630">
        <f t="shared" ref="W164" si="151">SUM(W165:W166)</f>
        <v>0</v>
      </c>
      <c r="X164" s="331">
        <f t="shared" si="150"/>
        <v>0</v>
      </c>
    </row>
    <row r="165" spans="1:24" ht="16.5" outlineLevel="3">
      <c r="A165" s="183"/>
      <c r="B165" s="26"/>
      <c r="D165" s="25"/>
      <c r="E165" s="184"/>
      <c r="F165" s="192" t="s">
        <v>778</v>
      </c>
      <c r="G165" s="44" t="s">
        <v>856</v>
      </c>
      <c r="H165" s="321">
        <f t="shared" si="127"/>
        <v>156000</v>
      </c>
      <c r="I165" s="322">
        <f t="shared" si="130"/>
        <v>0</v>
      </c>
      <c r="J165" s="326"/>
      <c r="K165" s="324">
        <f t="shared" si="128"/>
        <v>156000</v>
      </c>
      <c r="L165" s="326">
        <v>156000</v>
      </c>
      <c r="M165" s="326"/>
      <c r="N165" s="326"/>
      <c r="O165" s="326"/>
      <c r="P165" s="326"/>
      <c r="Q165" s="326"/>
      <c r="R165" s="323">
        <f t="shared" si="129"/>
        <v>0</v>
      </c>
      <c r="S165" s="326"/>
      <c r="T165" s="326"/>
      <c r="U165" s="326"/>
      <c r="V165" s="326"/>
      <c r="W165" s="629"/>
      <c r="X165" s="327"/>
    </row>
    <row r="166" spans="1:24" ht="16.5" outlineLevel="3">
      <c r="A166" s="183"/>
      <c r="B166" s="26"/>
      <c r="D166" s="25"/>
      <c r="E166" s="184"/>
      <c r="F166" s="192" t="s">
        <v>779</v>
      </c>
      <c r="G166" s="44" t="s">
        <v>857</v>
      </c>
      <c r="H166" s="321">
        <f t="shared" si="127"/>
        <v>0</v>
      </c>
      <c r="I166" s="322">
        <f t="shared" si="130"/>
        <v>0</v>
      </c>
      <c r="J166" s="326"/>
      <c r="K166" s="324">
        <f t="shared" si="128"/>
        <v>0</v>
      </c>
      <c r="L166" s="326"/>
      <c r="M166" s="326"/>
      <c r="N166" s="326"/>
      <c r="O166" s="326"/>
      <c r="P166" s="326"/>
      <c r="Q166" s="326"/>
      <c r="R166" s="323">
        <f t="shared" si="129"/>
        <v>0</v>
      </c>
      <c r="S166" s="326"/>
      <c r="T166" s="326"/>
      <c r="U166" s="326"/>
      <c r="V166" s="326"/>
      <c r="W166" s="629"/>
      <c r="X166" s="327"/>
    </row>
    <row r="167" spans="1:24" ht="16.5" outlineLevel="1">
      <c r="A167" s="183"/>
      <c r="B167" s="26"/>
      <c r="D167" s="28" t="s">
        <v>512</v>
      </c>
      <c r="E167" s="48" t="s">
        <v>114</v>
      </c>
      <c r="F167" s="49"/>
      <c r="G167" s="185"/>
      <c r="H167" s="321">
        <f t="shared" si="127"/>
        <v>2016000</v>
      </c>
      <c r="I167" s="322">
        <f t="shared" si="130"/>
        <v>0</v>
      </c>
      <c r="J167" s="330">
        <f>SUM(J168,J170,J171,J172,J173)</f>
        <v>0</v>
      </c>
      <c r="K167" s="324">
        <f t="shared" si="128"/>
        <v>2016000</v>
      </c>
      <c r="L167" s="330">
        <f>SUM(L168,L170,L171,L172,L173)</f>
        <v>2016000</v>
      </c>
      <c r="M167" s="330">
        <f t="shared" ref="M167:Q167" si="152">SUM(M168,M170,M171,M172,M173)</f>
        <v>0</v>
      </c>
      <c r="N167" s="330">
        <f t="shared" si="152"/>
        <v>0</v>
      </c>
      <c r="O167" s="330">
        <f t="shared" si="152"/>
        <v>0</v>
      </c>
      <c r="P167" s="330">
        <f t="shared" si="152"/>
        <v>0</v>
      </c>
      <c r="Q167" s="330">
        <f t="shared" si="152"/>
        <v>0</v>
      </c>
      <c r="R167" s="323">
        <f t="shared" si="129"/>
        <v>0</v>
      </c>
      <c r="S167" s="330">
        <f t="shared" ref="S167:X167" si="153">SUM(S168,S170,S171,S172,S173)</f>
        <v>0</v>
      </c>
      <c r="T167" s="330">
        <f t="shared" si="153"/>
        <v>0</v>
      </c>
      <c r="U167" s="330">
        <f t="shared" si="153"/>
        <v>0</v>
      </c>
      <c r="V167" s="330">
        <f t="shared" si="153"/>
        <v>0</v>
      </c>
      <c r="W167" s="630">
        <f t="shared" ref="W167" si="154">SUM(W168,W170,W171,W172,W173)</f>
        <v>0</v>
      </c>
      <c r="X167" s="331">
        <f t="shared" si="153"/>
        <v>0</v>
      </c>
    </row>
    <row r="168" spans="1:24" ht="16.5" outlineLevel="2" collapsed="1">
      <c r="A168" s="183"/>
      <c r="B168" s="26"/>
      <c r="F168" s="145" t="s">
        <v>858</v>
      </c>
      <c r="G168" s="44" t="s">
        <v>859</v>
      </c>
      <c r="H168" s="321">
        <f t="shared" si="127"/>
        <v>0</v>
      </c>
      <c r="I168" s="322">
        <f t="shared" si="130"/>
        <v>0</v>
      </c>
      <c r="J168" s="330">
        <f>SUM(J169)</f>
        <v>0</v>
      </c>
      <c r="K168" s="324">
        <f t="shared" si="128"/>
        <v>0</v>
      </c>
      <c r="L168" s="330">
        <f>SUM(L169)</f>
        <v>0</v>
      </c>
      <c r="M168" s="330">
        <f t="shared" ref="M168:Q168" si="155">SUM(M169)</f>
        <v>0</v>
      </c>
      <c r="N168" s="330">
        <f t="shared" si="155"/>
        <v>0</v>
      </c>
      <c r="O168" s="330">
        <f t="shared" si="155"/>
        <v>0</v>
      </c>
      <c r="P168" s="330">
        <f t="shared" si="155"/>
        <v>0</v>
      </c>
      <c r="Q168" s="330">
        <f t="shared" si="155"/>
        <v>0</v>
      </c>
      <c r="R168" s="323">
        <f t="shared" si="129"/>
        <v>0</v>
      </c>
      <c r="S168" s="330">
        <f t="shared" ref="S168:X168" si="156">SUM(S169)</f>
        <v>0</v>
      </c>
      <c r="T168" s="330">
        <f t="shared" si="156"/>
        <v>0</v>
      </c>
      <c r="U168" s="330">
        <f t="shared" si="156"/>
        <v>0</v>
      </c>
      <c r="V168" s="330">
        <f t="shared" si="156"/>
        <v>0</v>
      </c>
      <c r="W168" s="630">
        <f t="shared" si="156"/>
        <v>0</v>
      </c>
      <c r="X168" s="331">
        <f t="shared" si="156"/>
        <v>0</v>
      </c>
    </row>
    <row r="169" spans="1:24" ht="16.5" hidden="1" outlineLevel="3">
      <c r="A169" s="183"/>
      <c r="B169" s="26"/>
      <c r="D169" s="25"/>
      <c r="E169" s="184"/>
      <c r="F169" s="192" t="s">
        <v>779</v>
      </c>
      <c r="G169" s="44" t="s">
        <v>860</v>
      </c>
      <c r="H169" s="321">
        <f t="shared" si="127"/>
        <v>0</v>
      </c>
      <c r="I169" s="322">
        <f t="shared" si="130"/>
        <v>0</v>
      </c>
      <c r="J169" s="326"/>
      <c r="K169" s="324">
        <f t="shared" si="128"/>
        <v>0</v>
      </c>
      <c r="L169" s="326"/>
      <c r="M169" s="326"/>
      <c r="N169" s="326"/>
      <c r="O169" s="326"/>
      <c r="P169" s="326"/>
      <c r="Q169" s="326"/>
      <c r="R169" s="323">
        <f t="shared" si="129"/>
        <v>0</v>
      </c>
      <c r="S169" s="326"/>
      <c r="T169" s="326"/>
      <c r="U169" s="326"/>
      <c r="V169" s="326"/>
      <c r="W169" s="629"/>
      <c r="X169" s="327"/>
    </row>
    <row r="170" spans="1:24" ht="16.5" outlineLevel="2">
      <c r="A170" s="183"/>
      <c r="B170" s="26"/>
      <c r="F170" s="28" t="s">
        <v>513</v>
      </c>
      <c r="G170" s="48" t="s">
        <v>517</v>
      </c>
      <c r="H170" s="321">
        <f t="shared" si="127"/>
        <v>0</v>
      </c>
      <c r="I170" s="322">
        <f t="shared" si="130"/>
        <v>0</v>
      </c>
      <c r="J170" s="326"/>
      <c r="K170" s="324">
        <f t="shared" si="128"/>
        <v>0</v>
      </c>
      <c r="L170" s="326"/>
      <c r="M170" s="326"/>
      <c r="N170" s="326"/>
      <c r="O170" s="326"/>
      <c r="P170" s="326"/>
      <c r="Q170" s="326"/>
      <c r="R170" s="323">
        <f t="shared" si="129"/>
        <v>0</v>
      </c>
      <c r="S170" s="326"/>
      <c r="T170" s="326"/>
      <c r="U170" s="326"/>
      <c r="V170" s="326"/>
      <c r="W170" s="629"/>
      <c r="X170" s="327"/>
    </row>
    <row r="171" spans="1:24" ht="16.5" outlineLevel="2">
      <c r="A171" s="183"/>
      <c r="B171" s="26"/>
      <c r="F171" s="28" t="s">
        <v>514</v>
      </c>
      <c r="G171" s="48" t="s">
        <v>518</v>
      </c>
      <c r="H171" s="321">
        <f t="shared" si="127"/>
        <v>0</v>
      </c>
      <c r="I171" s="322">
        <f t="shared" si="130"/>
        <v>0</v>
      </c>
      <c r="J171" s="326"/>
      <c r="K171" s="324">
        <f t="shared" si="128"/>
        <v>0</v>
      </c>
      <c r="L171" s="326"/>
      <c r="M171" s="326"/>
      <c r="N171" s="326"/>
      <c r="O171" s="326"/>
      <c r="P171" s="326"/>
      <c r="Q171" s="326"/>
      <c r="R171" s="323">
        <f t="shared" si="129"/>
        <v>0</v>
      </c>
      <c r="S171" s="326"/>
      <c r="T171" s="326"/>
      <c r="U171" s="326"/>
      <c r="V171" s="326"/>
      <c r="W171" s="629"/>
      <c r="X171" s="327"/>
    </row>
    <row r="172" spans="1:24" ht="16.5" outlineLevel="2">
      <c r="A172" s="183"/>
      <c r="B172" s="26"/>
      <c r="F172" s="28" t="s">
        <v>515</v>
      </c>
      <c r="G172" s="48" t="s">
        <v>519</v>
      </c>
      <c r="H172" s="321">
        <f t="shared" si="127"/>
        <v>0</v>
      </c>
      <c r="I172" s="322">
        <f t="shared" si="130"/>
        <v>0</v>
      </c>
      <c r="J172" s="326"/>
      <c r="K172" s="324">
        <f t="shared" si="128"/>
        <v>0</v>
      </c>
      <c r="L172" s="326"/>
      <c r="M172" s="326"/>
      <c r="N172" s="326"/>
      <c r="O172" s="326"/>
      <c r="P172" s="326"/>
      <c r="Q172" s="326"/>
      <c r="R172" s="323">
        <f t="shared" si="129"/>
        <v>0</v>
      </c>
      <c r="S172" s="326"/>
      <c r="T172" s="326"/>
      <c r="U172" s="326"/>
      <c r="V172" s="326"/>
      <c r="W172" s="629"/>
      <c r="X172" s="327"/>
    </row>
    <row r="173" spans="1:24" ht="16.5" outlineLevel="2">
      <c r="A173" s="183"/>
      <c r="B173" s="24"/>
      <c r="C173" s="193"/>
      <c r="D173" s="24"/>
      <c r="F173" s="28" t="s">
        <v>516</v>
      </c>
      <c r="G173" s="48" t="s">
        <v>520</v>
      </c>
      <c r="H173" s="321">
        <f t="shared" si="127"/>
        <v>2016000</v>
      </c>
      <c r="I173" s="322">
        <f t="shared" si="130"/>
        <v>0</v>
      </c>
      <c r="J173" s="330">
        <f>SUM(J174)</f>
        <v>0</v>
      </c>
      <c r="K173" s="324">
        <f t="shared" si="128"/>
        <v>2016000</v>
      </c>
      <c r="L173" s="330">
        <f>SUM(L174)</f>
        <v>2016000</v>
      </c>
      <c r="M173" s="330">
        <f t="shared" ref="M173:Q173" si="157">SUM(M174)</f>
        <v>0</v>
      </c>
      <c r="N173" s="330">
        <f t="shared" si="157"/>
        <v>0</v>
      </c>
      <c r="O173" s="330">
        <f t="shared" si="157"/>
        <v>0</v>
      </c>
      <c r="P173" s="330">
        <f t="shared" si="157"/>
        <v>0</v>
      </c>
      <c r="Q173" s="330">
        <f t="shared" si="157"/>
        <v>0</v>
      </c>
      <c r="R173" s="323">
        <f t="shared" si="129"/>
        <v>0</v>
      </c>
      <c r="S173" s="330">
        <f t="shared" ref="S173:X173" si="158">SUM(S174)</f>
        <v>0</v>
      </c>
      <c r="T173" s="330">
        <f t="shared" si="158"/>
        <v>0</v>
      </c>
      <c r="U173" s="330">
        <f t="shared" si="158"/>
        <v>0</v>
      </c>
      <c r="V173" s="330">
        <f t="shared" si="158"/>
        <v>0</v>
      </c>
      <c r="W173" s="630">
        <f t="shared" si="158"/>
        <v>0</v>
      </c>
      <c r="X173" s="331">
        <f t="shared" si="158"/>
        <v>0</v>
      </c>
    </row>
    <row r="174" spans="1:24" ht="16.5" outlineLevel="3">
      <c r="A174" s="183"/>
      <c r="B174" s="26"/>
      <c r="D174" s="25"/>
      <c r="E174" s="184"/>
      <c r="F174" s="192" t="s">
        <v>778</v>
      </c>
      <c r="G174" s="44" t="s">
        <v>861</v>
      </c>
      <c r="H174" s="321">
        <f t="shared" si="127"/>
        <v>2016000</v>
      </c>
      <c r="I174" s="322">
        <f t="shared" si="130"/>
        <v>0</v>
      </c>
      <c r="J174" s="326"/>
      <c r="K174" s="324">
        <f t="shared" si="128"/>
        <v>2016000</v>
      </c>
      <c r="L174" s="326">
        <v>2016000</v>
      </c>
      <c r="M174" s="326"/>
      <c r="N174" s="326"/>
      <c r="O174" s="326"/>
      <c r="P174" s="326"/>
      <c r="Q174" s="326"/>
      <c r="R174" s="323">
        <f t="shared" si="129"/>
        <v>0</v>
      </c>
      <c r="S174" s="326"/>
      <c r="T174" s="326"/>
      <c r="U174" s="326"/>
      <c r="V174" s="326"/>
      <c r="W174" s="629"/>
      <c r="X174" s="327"/>
    </row>
    <row r="175" spans="1:24" s="182" customFormat="1" ht="16.5" collapsed="1">
      <c r="A175" s="177"/>
      <c r="B175" s="24" t="s">
        <v>521</v>
      </c>
      <c r="C175" s="16" t="s">
        <v>392</v>
      </c>
      <c r="D175" s="17"/>
      <c r="E175" s="189"/>
      <c r="F175" s="190"/>
      <c r="G175" s="189"/>
      <c r="H175" s="321">
        <f t="shared" si="127"/>
        <v>0</v>
      </c>
      <c r="I175" s="322">
        <f t="shared" si="130"/>
        <v>0</v>
      </c>
      <c r="J175" s="328">
        <f>SUM(J176,J180)</f>
        <v>0</v>
      </c>
      <c r="K175" s="324">
        <f t="shared" si="128"/>
        <v>0</v>
      </c>
      <c r="L175" s="328">
        <f>SUM(L176,L180)</f>
        <v>0</v>
      </c>
      <c r="M175" s="328">
        <f t="shared" ref="M175:Q175" si="159">SUM(M176,M180)</f>
        <v>0</v>
      </c>
      <c r="N175" s="328">
        <f t="shared" si="159"/>
        <v>0</v>
      </c>
      <c r="O175" s="328">
        <f t="shared" si="159"/>
        <v>0</v>
      </c>
      <c r="P175" s="328">
        <f t="shared" si="159"/>
        <v>0</v>
      </c>
      <c r="Q175" s="328">
        <f t="shared" si="159"/>
        <v>0</v>
      </c>
      <c r="R175" s="323">
        <f t="shared" si="129"/>
        <v>0</v>
      </c>
      <c r="S175" s="328">
        <f t="shared" ref="S175:X175" si="160">SUM(S176,S180)</f>
        <v>0</v>
      </c>
      <c r="T175" s="328">
        <f t="shared" si="160"/>
        <v>0</v>
      </c>
      <c r="U175" s="328">
        <f t="shared" si="160"/>
        <v>0</v>
      </c>
      <c r="V175" s="328">
        <f t="shared" si="160"/>
        <v>0</v>
      </c>
      <c r="W175" s="345">
        <f t="shared" ref="W175" si="161">SUM(W176,W180)</f>
        <v>0</v>
      </c>
      <c r="X175" s="329">
        <f t="shared" si="160"/>
        <v>0</v>
      </c>
    </row>
    <row r="176" spans="1:24" ht="16.5" hidden="1" outlineLevel="1">
      <c r="A176" s="183"/>
      <c r="B176" s="25"/>
      <c r="C176" s="184"/>
      <c r="D176" s="28" t="s">
        <v>523</v>
      </c>
      <c r="E176" s="48" t="s">
        <v>522</v>
      </c>
      <c r="F176" s="49"/>
      <c r="G176" s="185"/>
      <c r="H176" s="321">
        <f t="shared" si="127"/>
        <v>0</v>
      </c>
      <c r="I176" s="322">
        <f t="shared" si="130"/>
        <v>0</v>
      </c>
      <c r="J176" s="330">
        <f>SUM(J177:J179)</f>
        <v>0</v>
      </c>
      <c r="K176" s="324">
        <f t="shared" si="128"/>
        <v>0</v>
      </c>
      <c r="L176" s="326">
        <f>SUM(L177:L179)</f>
        <v>0</v>
      </c>
      <c r="M176" s="326">
        <f t="shared" ref="M176:Q176" si="162">SUM(M177:M179)</f>
        <v>0</v>
      </c>
      <c r="N176" s="326">
        <f t="shared" si="162"/>
        <v>0</v>
      </c>
      <c r="O176" s="326">
        <f t="shared" si="162"/>
        <v>0</v>
      </c>
      <c r="P176" s="326">
        <f t="shared" si="162"/>
        <v>0</v>
      </c>
      <c r="Q176" s="326">
        <f t="shared" si="162"/>
        <v>0</v>
      </c>
      <c r="R176" s="323">
        <f t="shared" si="129"/>
        <v>0</v>
      </c>
      <c r="S176" s="326">
        <f t="shared" ref="S176:X176" si="163">SUM(S177:S179)</f>
        <v>0</v>
      </c>
      <c r="T176" s="326">
        <f t="shared" si="163"/>
        <v>0</v>
      </c>
      <c r="U176" s="326">
        <f t="shared" si="163"/>
        <v>0</v>
      </c>
      <c r="V176" s="326">
        <f t="shared" si="163"/>
        <v>0</v>
      </c>
      <c r="W176" s="629">
        <f t="shared" ref="W176" si="164">SUM(W177:W179)</f>
        <v>0</v>
      </c>
      <c r="X176" s="327">
        <f t="shared" si="163"/>
        <v>0</v>
      </c>
    </row>
    <row r="177" spans="1:24" ht="16.5" hidden="1" outlineLevel="1">
      <c r="A177" s="183"/>
      <c r="B177" s="26"/>
      <c r="D177" s="28"/>
      <c r="E177" s="48"/>
      <c r="F177" s="192" t="s">
        <v>778</v>
      </c>
      <c r="G177" s="44" t="s">
        <v>862</v>
      </c>
      <c r="H177" s="321">
        <f t="shared" si="127"/>
        <v>0</v>
      </c>
      <c r="I177" s="322">
        <f t="shared" si="130"/>
        <v>0</v>
      </c>
      <c r="J177" s="326"/>
      <c r="K177" s="324">
        <f t="shared" si="128"/>
        <v>0</v>
      </c>
      <c r="L177" s="326"/>
      <c r="M177" s="326"/>
      <c r="N177" s="326"/>
      <c r="O177" s="326"/>
      <c r="P177" s="326"/>
      <c r="Q177" s="326"/>
      <c r="R177" s="323">
        <f t="shared" si="129"/>
        <v>0</v>
      </c>
      <c r="S177" s="326"/>
      <c r="T177" s="326"/>
      <c r="U177" s="326"/>
      <c r="V177" s="326"/>
      <c r="W177" s="629"/>
      <c r="X177" s="327"/>
    </row>
    <row r="178" spans="1:24" ht="16.5" hidden="1" outlineLevel="1">
      <c r="A178" s="183"/>
      <c r="B178" s="26"/>
      <c r="D178" s="28"/>
      <c r="E178" s="48"/>
      <c r="F178" s="192" t="s">
        <v>779</v>
      </c>
      <c r="G178" s="44" t="s">
        <v>863</v>
      </c>
      <c r="H178" s="321">
        <f t="shared" si="127"/>
        <v>0</v>
      </c>
      <c r="I178" s="322">
        <f t="shared" si="130"/>
        <v>0</v>
      </c>
      <c r="J178" s="326"/>
      <c r="K178" s="324">
        <f t="shared" si="128"/>
        <v>0</v>
      </c>
      <c r="L178" s="326"/>
      <c r="M178" s="326"/>
      <c r="N178" s="326"/>
      <c r="O178" s="326"/>
      <c r="P178" s="326"/>
      <c r="Q178" s="326"/>
      <c r="R178" s="323">
        <f t="shared" si="129"/>
        <v>0</v>
      </c>
      <c r="S178" s="326"/>
      <c r="T178" s="326"/>
      <c r="U178" s="326"/>
      <c r="V178" s="326"/>
      <c r="W178" s="629"/>
      <c r="X178" s="327"/>
    </row>
    <row r="179" spans="1:24" ht="16.5" hidden="1" outlineLevel="1">
      <c r="A179" s="183"/>
      <c r="B179" s="26"/>
      <c r="D179" s="28"/>
      <c r="E179" s="48"/>
      <c r="F179" s="192" t="s">
        <v>776</v>
      </c>
      <c r="G179" s="44" t="s">
        <v>864</v>
      </c>
      <c r="H179" s="321">
        <f t="shared" si="127"/>
        <v>0</v>
      </c>
      <c r="I179" s="322">
        <f t="shared" si="130"/>
        <v>0</v>
      </c>
      <c r="J179" s="326"/>
      <c r="K179" s="324">
        <f t="shared" si="128"/>
        <v>0</v>
      </c>
      <c r="L179" s="326"/>
      <c r="M179" s="326"/>
      <c r="N179" s="326"/>
      <c r="O179" s="326"/>
      <c r="P179" s="326"/>
      <c r="Q179" s="326"/>
      <c r="R179" s="323">
        <f t="shared" si="129"/>
        <v>0</v>
      </c>
      <c r="S179" s="326"/>
      <c r="T179" s="326"/>
      <c r="U179" s="326"/>
      <c r="V179" s="326"/>
      <c r="W179" s="629"/>
      <c r="X179" s="327"/>
    </row>
    <row r="180" spans="1:24" ht="16.5" hidden="1" outlineLevel="1">
      <c r="A180" s="183"/>
      <c r="B180" s="26"/>
      <c r="D180" s="28" t="s">
        <v>524</v>
      </c>
      <c r="E180" s="48" t="s">
        <v>393</v>
      </c>
      <c r="F180" s="49"/>
      <c r="G180" s="185"/>
      <c r="H180" s="321">
        <f t="shared" si="127"/>
        <v>0</v>
      </c>
      <c r="I180" s="322">
        <f t="shared" si="130"/>
        <v>0</v>
      </c>
      <c r="J180" s="330">
        <f>SUM(J181,J183)</f>
        <v>0</v>
      </c>
      <c r="K180" s="324">
        <f t="shared" si="128"/>
        <v>0</v>
      </c>
      <c r="L180" s="330">
        <f>SUM(L181,L183)</f>
        <v>0</v>
      </c>
      <c r="M180" s="330">
        <f t="shared" ref="M180:Q180" si="165">SUM(M181,M183)</f>
        <v>0</v>
      </c>
      <c r="N180" s="330">
        <f t="shared" si="165"/>
        <v>0</v>
      </c>
      <c r="O180" s="330">
        <f t="shared" si="165"/>
        <v>0</v>
      </c>
      <c r="P180" s="330">
        <f t="shared" si="165"/>
        <v>0</v>
      </c>
      <c r="Q180" s="330">
        <f t="shared" si="165"/>
        <v>0</v>
      </c>
      <c r="R180" s="323">
        <f t="shared" si="129"/>
        <v>0</v>
      </c>
      <c r="S180" s="330">
        <f t="shared" ref="S180:X180" si="166">SUM(S181,S183)</f>
        <v>0</v>
      </c>
      <c r="T180" s="330">
        <f t="shared" si="166"/>
        <v>0</v>
      </c>
      <c r="U180" s="330">
        <f t="shared" si="166"/>
        <v>0</v>
      </c>
      <c r="V180" s="330">
        <f t="shared" si="166"/>
        <v>0</v>
      </c>
      <c r="W180" s="630">
        <f t="shared" ref="W180" si="167">SUM(W181,W183)</f>
        <v>0</v>
      </c>
      <c r="X180" s="331">
        <f t="shared" si="166"/>
        <v>0</v>
      </c>
    </row>
    <row r="181" spans="1:24" ht="16.5" hidden="1" outlineLevel="2">
      <c r="A181" s="183"/>
      <c r="B181" s="26"/>
      <c r="D181" s="25"/>
      <c r="E181" s="184"/>
      <c r="F181" s="28" t="s">
        <v>525</v>
      </c>
      <c r="G181" s="48" t="s">
        <v>394</v>
      </c>
      <c r="H181" s="321">
        <f t="shared" si="127"/>
        <v>0</v>
      </c>
      <c r="I181" s="322">
        <f t="shared" si="130"/>
        <v>0</v>
      </c>
      <c r="J181" s="330">
        <f>SUM(J182)</f>
        <v>0</v>
      </c>
      <c r="K181" s="324">
        <f t="shared" si="128"/>
        <v>0</v>
      </c>
      <c r="L181" s="326">
        <f>SUM(L182)</f>
        <v>0</v>
      </c>
      <c r="M181" s="326">
        <f t="shared" ref="M181:Q181" si="168">SUM(M182)</f>
        <v>0</v>
      </c>
      <c r="N181" s="326">
        <f t="shared" si="168"/>
        <v>0</v>
      </c>
      <c r="O181" s="326">
        <f t="shared" si="168"/>
        <v>0</v>
      </c>
      <c r="P181" s="326">
        <f t="shared" si="168"/>
        <v>0</v>
      </c>
      <c r="Q181" s="326">
        <f t="shared" si="168"/>
        <v>0</v>
      </c>
      <c r="R181" s="323">
        <f t="shared" si="129"/>
        <v>0</v>
      </c>
      <c r="S181" s="326">
        <f t="shared" ref="S181:X181" si="169">SUM(S182)</f>
        <v>0</v>
      </c>
      <c r="T181" s="326">
        <f t="shared" si="169"/>
        <v>0</v>
      </c>
      <c r="U181" s="326">
        <f t="shared" si="169"/>
        <v>0</v>
      </c>
      <c r="V181" s="326">
        <f t="shared" si="169"/>
        <v>0</v>
      </c>
      <c r="W181" s="629">
        <f t="shared" si="169"/>
        <v>0</v>
      </c>
      <c r="X181" s="327">
        <f t="shared" si="169"/>
        <v>0</v>
      </c>
    </row>
    <row r="182" spans="1:24" ht="16.5" hidden="1" outlineLevel="2">
      <c r="A182" s="183"/>
      <c r="B182" s="26"/>
      <c r="F182" s="192" t="s">
        <v>778</v>
      </c>
      <c r="G182" s="44" t="s">
        <v>865</v>
      </c>
      <c r="H182" s="321">
        <f t="shared" si="127"/>
        <v>0</v>
      </c>
      <c r="I182" s="322">
        <f t="shared" si="130"/>
        <v>0</v>
      </c>
      <c r="J182" s="326"/>
      <c r="K182" s="324">
        <f t="shared" si="128"/>
        <v>0</v>
      </c>
      <c r="L182" s="326"/>
      <c r="M182" s="326"/>
      <c r="N182" s="326"/>
      <c r="O182" s="326"/>
      <c r="P182" s="326"/>
      <c r="Q182" s="326"/>
      <c r="R182" s="323">
        <f t="shared" si="129"/>
        <v>0</v>
      </c>
      <c r="S182" s="326"/>
      <c r="T182" s="326"/>
      <c r="U182" s="326"/>
      <c r="V182" s="326"/>
      <c r="W182" s="629"/>
      <c r="X182" s="327"/>
    </row>
    <row r="183" spans="1:24" ht="16.5" hidden="1" outlineLevel="2">
      <c r="A183" s="183"/>
      <c r="B183" s="24"/>
      <c r="C183" s="193"/>
      <c r="F183" s="28" t="s">
        <v>526</v>
      </c>
      <c r="G183" s="48" t="s">
        <v>395</v>
      </c>
      <c r="H183" s="321">
        <f t="shared" si="127"/>
        <v>0</v>
      </c>
      <c r="I183" s="322">
        <f t="shared" si="130"/>
        <v>0</v>
      </c>
      <c r="J183" s="330">
        <f>SUM(J184:J187)</f>
        <v>0</v>
      </c>
      <c r="K183" s="324">
        <f t="shared" si="128"/>
        <v>0</v>
      </c>
      <c r="L183" s="326">
        <f>SUM(L184:L187)</f>
        <v>0</v>
      </c>
      <c r="M183" s="326">
        <f t="shared" ref="M183:Q183" si="170">SUM(M184:M187)</f>
        <v>0</v>
      </c>
      <c r="N183" s="326">
        <f t="shared" si="170"/>
        <v>0</v>
      </c>
      <c r="O183" s="326">
        <f t="shared" si="170"/>
        <v>0</v>
      </c>
      <c r="P183" s="326">
        <f t="shared" si="170"/>
        <v>0</v>
      </c>
      <c r="Q183" s="326">
        <f t="shared" si="170"/>
        <v>0</v>
      </c>
      <c r="R183" s="323">
        <f t="shared" si="129"/>
        <v>0</v>
      </c>
      <c r="S183" s="326">
        <f t="shared" ref="S183:X183" si="171">SUM(S184:S187)</f>
        <v>0</v>
      </c>
      <c r="T183" s="326">
        <f t="shared" si="171"/>
        <v>0</v>
      </c>
      <c r="U183" s="326">
        <f t="shared" si="171"/>
        <v>0</v>
      </c>
      <c r="V183" s="326">
        <f t="shared" si="171"/>
        <v>0</v>
      </c>
      <c r="W183" s="629">
        <f t="shared" ref="W183" si="172">SUM(W184:W187)</f>
        <v>0</v>
      </c>
      <c r="X183" s="327">
        <f t="shared" si="171"/>
        <v>0</v>
      </c>
    </row>
    <row r="184" spans="1:24" ht="16.5" hidden="1" outlineLevel="2">
      <c r="A184" s="183"/>
      <c r="B184" s="24"/>
      <c r="C184" s="193"/>
      <c r="F184" s="192" t="s">
        <v>778</v>
      </c>
      <c r="G184" s="44" t="s">
        <v>866</v>
      </c>
      <c r="H184" s="321">
        <f t="shared" si="127"/>
        <v>0</v>
      </c>
      <c r="I184" s="322">
        <f t="shared" si="130"/>
        <v>0</v>
      </c>
      <c r="J184" s="326"/>
      <c r="K184" s="324">
        <f t="shared" si="128"/>
        <v>0</v>
      </c>
      <c r="L184" s="326"/>
      <c r="M184" s="326"/>
      <c r="N184" s="326"/>
      <c r="O184" s="326"/>
      <c r="P184" s="326"/>
      <c r="Q184" s="326"/>
      <c r="R184" s="323">
        <f t="shared" si="129"/>
        <v>0</v>
      </c>
      <c r="S184" s="326"/>
      <c r="T184" s="326"/>
      <c r="U184" s="326"/>
      <c r="V184" s="326"/>
      <c r="W184" s="629"/>
      <c r="X184" s="327"/>
    </row>
    <row r="185" spans="1:24" ht="16.5" hidden="1" outlineLevel="2">
      <c r="A185" s="183"/>
      <c r="B185" s="24"/>
      <c r="C185" s="193"/>
      <c r="F185" s="192" t="s">
        <v>779</v>
      </c>
      <c r="G185" s="44" t="s">
        <v>830</v>
      </c>
      <c r="H185" s="321">
        <f t="shared" si="127"/>
        <v>0</v>
      </c>
      <c r="I185" s="322">
        <f t="shared" si="130"/>
        <v>0</v>
      </c>
      <c r="J185" s="326"/>
      <c r="K185" s="324">
        <f t="shared" si="128"/>
        <v>0</v>
      </c>
      <c r="L185" s="326"/>
      <c r="M185" s="326"/>
      <c r="N185" s="326"/>
      <c r="O185" s="326"/>
      <c r="P185" s="326"/>
      <c r="Q185" s="326"/>
      <c r="R185" s="323">
        <f t="shared" si="129"/>
        <v>0</v>
      </c>
      <c r="S185" s="326"/>
      <c r="T185" s="326"/>
      <c r="U185" s="326"/>
      <c r="V185" s="326"/>
      <c r="W185" s="629"/>
      <c r="X185" s="327"/>
    </row>
    <row r="186" spans="1:24" ht="16.5" hidden="1" outlineLevel="2">
      <c r="A186" s="183"/>
      <c r="B186" s="24"/>
      <c r="C186" s="193"/>
      <c r="F186" s="192" t="s">
        <v>780</v>
      </c>
      <c r="G186" s="44" t="s">
        <v>868</v>
      </c>
      <c r="H186" s="321">
        <f t="shared" si="127"/>
        <v>0</v>
      </c>
      <c r="I186" s="322">
        <f t="shared" si="130"/>
        <v>0</v>
      </c>
      <c r="J186" s="326"/>
      <c r="K186" s="324">
        <f t="shared" si="128"/>
        <v>0</v>
      </c>
      <c r="L186" s="326"/>
      <c r="M186" s="326"/>
      <c r="N186" s="326"/>
      <c r="O186" s="326"/>
      <c r="P186" s="326"/>
      <c r="Q186" s="326"/>
      <c r="R186" s="323">
        <f t="shared" si="129"/>
        <v>0</v>
      </c>
      <c r="S186" s="326"/>
      <c r="T186" s="326"/>
      <c r="U186" s="326"/>
      <c r="V186" s="326"/>
      <c r="W186" s="629"/>
      <c r="X186" s="327"/>
    </row>
    <row r="187" spans="1:24" ht="16.5" hidden="1" outlineLevel="2">
      <c r="A187" s="183"/>
      <c r="B187" s="24"/>
      <c r="C187" s="193"/>
      <c r="F187" s="192" t="s">
        <v>781</v>
      </c>
      <c r="G187" s="44" t="s">
        <v>867</v>
      </c>
      <c r="H187" s="321">
        <f t="shared" si="127"/>
        <v>0</v>
      </c>
      <c r="I187" s="322">
        <f t="shared" si="130"/>
        <v>0</v>
      </c>
      <c r="J187" s="326"/>
      <c r="K187" s="324">
        <f t="shared" si="128"/>
        <v>0</v>
      </c>
      <c r="L187" s="326"/>
      <c r="M187" s="326"/>
      <c r="N187" s="326"/>
      <c r="O187" s="326"/>
      <c r="P187" s="326"/>
      <c r="Q187" s="326"/>
      <c r="R187" s="323">
        <f t="shared" si="129"/>
        <v>0</v>
      </c>
      <c r="S187" s="326"/>
      <c r="T187" s="326"/>
      <c r="U187" s="326"/>
      <c r="V187" s="326"/>
      <c r="W187" s="629"/>
      <c r="X187" s="327"/>
    </row>
    <row r="188" spans="1:24" s="182" customFormat="1" ht="16.5">
      <c r="A188" s="177"/>
      <c r="B188" s="24" t="s">
        <v>179</v>
      </c>
      <c r="C188" s="16" t="s">
        <v>41</v>
      </c>
      <c r="D188" s="17"/>
      <c r="E188" s="189"/>
      <c r="F188" s="190"/>
      <c r="G188" s="189"/>
      <c r="H188" s="321">
        <f t="shared" si="127"/>
        <v>4000</v>
      </c>
      <c r="I188" s="322">
        <f t="shared" si="130"/>
        <v>2000</v>
      </c>
      <c r="J188" s="328">
        <f>SUM(J189)</f>
        <v>2000</v>
      </c>
      <c r="K188" s="324">
        <f t="shared" si="128"/>
        <v>1000</v>
      </c>
      <c r="L188" s="328">
        <f>SUM(L189)</f>
        <v>1000</v>
      </c>
      <c r="M188" s="328">
        <f t="shared" ref="M188:Q188" si="173">SUM(M189)</f>
        <v>0</v>
      </c>
      <c r="N188" s="328">
        <f t="shared" si="173"/>
        <v>0</v>
      </c>
      <c r="O188" s="328">
        <f t="shared" si="173"/>
        <v>0</v>
      </c>
      <c r="P188" s="328">
        <f t="shared" si="173"/>
        <v>0</v>
      </c>
      <c r="Q188" s="328">
        <f t="shared" si="173"/>
        <v>0</v>
      </c>
      <c r="R188" s="323">
        <f t="shared" si="129"/>
        <v>1000</v>
      </c>
      <c r="S188" s="328">
        <f t="shared" ref="S188:X188" si="174">SUM(S189)</f>
        <v>1000</v>
      </c>
      <c r="T188" s="328">
        <f t="shared" si="174"/>
        <v>0</v>
      </c>
      <c r="U188" s="328">
        <f t="shared" si="174"/>
        <v>0</v>
      </c>
      <c r="V188" s="328">
        <f t="shared" si="174"/>
        <v>0</v>
      </c>
      <c r="W188" s="345">
        <f t="shared" si="174"/>
        <v>0</v>
      </c>
      <c r="X188" s="329">
        <f t="shared" si="174"/>
        <v>0</v>
      </c>
    </row>
    <row r="189" spans="1:24" ht="16.5" outlineLevel="1">
      <c r="A189" s="183"/>
      <c r="B189" s="24"/>
      <c r="C189" s="193"/>
      <c r="D189" s="28" t="s">
        <v>179</v>
      </c>
      <c r="E189" s="48" t="s">
        <v>41</v>
      </c>
      <c r="F189" s="49"/>
      <c r="G189" s="185"/>
      <c r="H189" s="321">
        <f t="shared" si="127"/>
        <v>4000</v>
      </c>
      <c r="I189" s="322">
        <f t="shared" si="130"/>
        <v>2000</v>
      </c>
      <c r="J189" s="326">
        <v>2000</v>
      </c>
      <c r="K189" s="324">
        <f t="shared" si="128"/>
        <v>1000</v>
      </c>
      <c r="L189" s="326">
        <v>1000</v>
      </c>
      <c r="M189" s="326"/>
      <c r="N189" s="326"/>
      <c r="O189" s="326"/>
      <c r="P189" s="326"/>
      <c r="Q189" s="326"/>
      <c r="R189" s="323">
        <f t="shared" si="129"/>
        <v>1000</v>
      </c>
      <c r="S189" s="326">
        <v>1000</v>
      </c>
      <c r="T189" s="326"/>
      <c r="U189" s="326"/>
      <c r="V189" s="326"/>
      <c r="W189" s="629"/>
      <c r="X189" s="327"/>
    </row>
    <row r="190" spans="1:24" s="182" customFormat="1" ht="16.5">
      <c r="A190" s="177"/>
      <c r="B190" s="24" t="s">
        <v>527</v>
      </c>
      <c r="C190" s="16" t="s">
        <v>11</v>
      </c>
      <c r="D190" s="17"/>
      <c r="E190" s="189"/>
      <c r="F190" s="190"/>
      <c r="G190" s="189"/>
      <c r="H190" s="321">
        <f t="shared" si="127"/>
        <v>236000</v>
      </c>
      <c r="I190" s="322">
        <f t="shared" si="130"/>
        <v>0</v>
      </c>
      <c r="J190" s="328">
        <f>SUM(J191:J193,J199)</f>
        <v>0</v>
      </c>
      <c r="K190" s="324">
        <f t="shared" si="128"/>
        <v>186000</v>
      </c>
      <c r="L190" s="328">
        <f t="shared" ref="L190:Q190" si="175">SUM(L191:L193,L199)</f>
        <v>186000</v>
      </c>
      <c r="M190" s="328">
        <f t="shared" si="175"/>
        <v>0</v>
      </c>
      <c r="N190" s="328">
        <f t="shared" si="175"/>
        <v>0</v>
      </c>
      <c r="O190" s="328">
        <f t="shared" si="175"/>
        <v>0</v>
      </c>
      <c r="P190" s="328">
        <f t="shared" si="175"/>
        <v>0</v>
      </c>
      <c r="Q190" s="328">
        <f t="shared" si="175"/>
        <v>0</v>
      </c>
      <c r="R190" s="323">
        <f t="shared" si="129"/>
        <v>50000</v>
      </c>
      <c r="S190" s="328">
        <f t="shared" ref="S190:X190" si="176">SUM(S191:S193,S199)</f>
        <v>50000</v>
      </c>
      <c r="T190" s="328">
        <f t="shared" si="176"/>
        <v>0</v>
      </c>
      <c r="U190" s="328">
        <f t="shared" si="176"/>
        <v>0</v>
      </c>
      <c r="V190" s="328">
        <f t="shared" si="176"/>
        <v>0</v>
      </c>
      <c r="W190" s="328">
        <f t="shared" si="176"/>
        <v>0</v>
      </c>
      <c r="X190" s="328">
        <f t="shared" si="176"/>
        <v>0</v>
      </c>
    </row>
    <row r="191" spans="1:24" ht="16.5" outlineLevel="1">
      <c r="A191" s="183"/>
      <c r="B191" s="25"/>
      <c r="C191" s="184"/>
      <c r="D191" s="28" t="s">
        <v>180</v>
      </c>
      <c r="E191" s="48" t="s">
        <v>134</v>
      </c>
      <c r="F191" s="49"/>
      <c r="G191" s="185"/>
      <c r="H191" s="321">
        <f t="shared" si="127"/>
        <v>0</v>
      </c>
      <c r="I191" s="322">
        <f t="shared" si="130"/>
        <v>0</v>
      </c>
      <c r="J191" s="326"/>
      <c r="K191" s="324">
        <f t="shared" si="128"/>
        <v>0</v>
      </c>
      <c r="L191" s="326"/>
      <c r="M191" s="326"/>
      <c r="N191" s="326"/>
      <c r="O191" s="326"/>
      <c r="P191" s="326"/>
      <c r="Q191" s="326"/>
      <c r="R191" s="323">
        <f t="shared" si="129"/>
        <v>0</v>
      </c>
      <c r="S191" s="326"/>
      <c r="T191" s="326"/>
      <c r="U191" s="326"/>
      <c r="V191" s="326"/>
      <c r="W191" s="629"/>
      <c r="X191" s="327"/>
    </row>
    <row r="192" spans="1:24" ht="16.5" outlineLevel="1">
      <c r="A192" s="183"/>
      <c r="B192" s="26"/>
      <c r="D192" s="28" t="s">
        <v>181</v>
      </c>
      <c r="E192" s="48" t="s">
        <v>135</v>
      </c>
      <c r="F192" s="49"/>
      <c r="G192" s="185"/>
      <c r="H192" s="321">
        <f t="shared" si="127"/>
        <v>218000</v>
      </c>
      <c r="I192" s="322">
        <f t="shared" si="130"/>
        <v>0</v>
      </c>
      <c r="J192" s="326"/>
      <c r="K192" s="324">
        <f t="shared" si="128"/>
        <v>168000</v>
      </c>
      <c r="L192" s="326">
        <v>168000</v>
      </c>
      <c r="M192" s="326"/>
      <c r="N192" s="326"/>
      <c r="O192" s="326"/>
      <c r="P192" s="326"/>
      <c r="Q192" s="326"/>
      <c r="R192" s="323">
        <f t="shared" si="129"/>
        <v>50000</v>
      </c>
      <c r="S192" s="326">
        <v>50000</v>
      </c>
      <c r="T192" s="326"/>
      <c r="U192" s="326"/>
      <c r="V192" s="326"/>
      <c r="W192" s="629"/>
      <c r="X192" s="327"/>
    </row>
    <row r="193" spans="1:24" ht="16.5" outlineLevel="2">
      <c r="A193" s="183"/>
      <c r="B193" s="24"/>
      <c r="C193" s="193"/>
      <c r="D193" s="26" t="s">
        <v>1002</v>
      </c>
      <c r="E193" s="156" t="s">
        <v>1003</v>
      </c>
      <c r="F193" s="28"/>
      <c r="G193" s="48"/>
      <c r="H193" s="321">
        <f t="shared" si="127"/>
        <v>18000</v>
      </c>
      <c r="I193" s="322">
        <f t="shared" si="130"/>
        <v>0</v>
      </c>
      <c r="J193" s="330">
        <f>SUM(J194:J198)</f>
        <v>0</v>
      </c>
      <c r="K193" s="324">
        <f t="shared" si="128"/>
        <v>18000</v>
      </c>
      <c r="L193" s="330">
        <f>SUM(L194:L198)</f>
        <v>18000</v>
      </c>
      <c r="M193" s="330">
        <f t="shared" ref="M193:Q193" si="177">SUM(M194:M198)</f>
        <v>0</v>
      </c>
      <c r="N193" s="330">
        <f t="shared" si="177"/>
        <v>0</v>
      </c>
      <c r="O193" s="330">
        <f t="shared" si="177"/>
        <v>0</v>
      </c>
      <c r="P193" s="330">
        <f t="shared" si="177"/>
        <v>0</v>
      </c>
      <c r="Q193" s="330">
        <f t="shared" si="177"/>
        <v>0</v>
      </c>
      <c r="R193" s="323">
        <f t="shared" si="129"/>
        <v>0</v>
      </c>
      <c r="S193" s="330">
        <f t="shared" ref="S193:X193" si="178">SUM(S194:S198)</f>
        <v>0</v>
      </c>
      <c r="T193" s="330">
        <f t="shared" si="178"/>
        <v>0</v>
      </c>
      <c r="U193" s="330">
        <f t="shared" si="178"/>
        <v>0</v>
      </c>
      <c r="V193" s="330">
        <f t="shared" si="178"/>
        <v>0</v>
      </c>
      <c r="W193" s="630">
        <f t="shared" ref="W193" si="179">SUM(W194:W198)</f>
        <v>0</v>
      </c>
      <c r="X193" s="331">
        <f t="shared" si="178"/>
        <v>0</v>
      </c>
    </row>
    <row r="194" spans="1:24" ht="16.5" outlineLevel="3">
      <c r="A194" s="183"/>
      <c r="B194" s="26"/>
      <c r="D194" s="25"/>
      <c r="E194" s="184"/>
      <c r="F194" s="192" t="s">
        <v>778</v>
      </c>
      <c r="G194" s="44" t="s">
        <v>869</v>
      </c>
      <c r="H194" s="321">
        <f t="shared" si="127"/>
        <v>18000</v>
      </c>
      <c r="I194" s="322">
        <f t="shared" si="130"/>
        <v>0</v>
      </c>
      <c r="J194" s="326"/>
      <c r="K194" s="324">
        <f t="shared" si="128"/>
        <v>18000</v>
      </c>
      <c r="L194" s="326">
        <v>18000</v>
      </c>
      <c r="M194" s="326"/>
      <c r="N194" s="326"/>
      <c r="O194" s="326"/>
      <c r="P194" s="326"/>
      <c r="Q194" s="326"/>
      <c r="R194" s="323">
        <f t="shared" si="129"/>
        <v>0</v>
      </c>
      <c r="S194" s="326"/>
      <c r="T194" s="326"/>
      <c r="U194" s="326"/>
      <c r="V194" s="326"/>
      <c r="W194" s="629"/>
      <c r="X194" s="327"/>
    </row>
    <row r="195" spans="1:24" ht="16.5" outlineLevel="3">
      <c r="A195" s="183"/>
      <c r="B195" s="26"/>
      <c r="D195" s="25"/>
      <c r="E195" s="184"/>
      <c r="F195" s="192" t="s">
        <v>779</v>
      </c>
      <c r="G195" s="44" t="s">
        <v>870</v>
      </c>
      <c r="H195" s="321">
        <f t="shared" si="127"/>
        <v>0</v>
      </c>
      <c r="I195" s="322">
        <f t="shared" si="130"/>
        <v>0</v>
      </c>
      <c r="J195" s="326"/>
      <c r="K195" s="324">
        <f t="shared" si="128"/>
        <v>0</v>
      </c>
      <c r="L195" s="326"/>
      <c r="M195" s="326"/>
      <c r="N195" s="326"/>
      <c r="O195" s="326"/>
      <c r="P195" s="326"/>
      <c r="Q195" s="326"/>
      <c r="R195" s="323">
        <f t="shared" si="129"/>
        <v>0</v>
      </c>
      <c r="S195" s="326"/>
      <c r="T195" s="326"/>
      <c r="U195" s="326"/>
      <c r="V195" s="326"/>
      <c r="W195" s="629"/>
      <c r="X195" s="327"/>
    </row>
    <row r="196" spans="1:24" ht="16.5" outlineLevel="3">
      <c r="A196" s="183"/>
      <c r="B196" s="26"/>
      <c r="D196" s="25"/>
      <c r="E196" s="184"/>
      <c r="F196" s="192" t="s">
        <v>776</v>
      </c>
      <c r="G196" s="44" t="s">
        <v>871</v>
      </c>
      <c r="H196" s="321">
        <f t="shared" si="127"/>
        <v>0</v>
      </c>
      <c r="I196" s="322">
        <f t="shared" si="130"/>
        <v>0</v>
      </c>
      <c r="J196" s="326"/>
      <c r="K196" s="324">
        <f t="shared" si="128"/>
        <v>0</v>
      </c>
      <c r="L196" s="326"/>
      <c r="M196" s="326"/>
      <c r="N196" s="326"/>
      <c r="O196" s="326"/>
      <c r="P196" s="326"/>
      <c r="Q196" s="326"/>
      <c r="R196" s="323">
        <f t="shared" si="129"/>
        <v>0</v>
      </c>
      <c r="S196" s="326"/>
      <c r="T196" s="326"/>
      <c r="U196" s="326"/>
      <c r="V196" s="326"/>
      <c r="W196" s="629"/>
      <c r="X196" s="327"/>
    </row>
    <row r="197" spans="1:24" ht="16.5" outlineLevel="3">
      <c r="A197" s="183"/>
      <c r="B197" s="26"/>
      <c r="D197" s="25"/>
      <c r="E197" s="184"/>
      <c r="F197" s="192" t="s">
        <v>780</v>
      </c>
      <c r="G197" s="44" t="s">
        <v>872</v>
      </c>
      <c r="H197" s="321">
        <f t="shared" si="127"/>
        <v>0</v>
      </c>
      <c r="I197" s="322">
        <f t="shared" si="130"/>
        <v>0</v>
      </c>
      <c r="J197" s="326"/>
      <c r="K197" s="324">
        <f t="shared" si="128"/>
        <v>0</v>
      </c>
      <c r="L197" s="326"/>
      <c r="M197" s="326"/>
      <c r="N197" s="326"/>
      <c r="O197" s="326"/>
      <c r="P197" s="326"/>
      <c r="Q197" s="326"/>
      <c r="R197" s="323">
        <f t="shared" si="129"/>
        <v>0</v>
      </c>
      <c r="S197" s="326"/>
      <c r="T197" s="326"/>
      <c r="U197" s="326"/>
      <c r="V197" s="326"/>
      <c r="W197" s="629"/>
      <c r="X197" s="327"/>
    </row>
    <row r="198" spans="1:24" ht="16.5" outlineLevel="3">
      <c r="A198" s="183"/>
      <c r="B198" s="26"/>
      <c r="D198" s="25"/>
      <c r="E198" s="184"/>
      <c r="F198" s="192" t="s">
        <v>781</v>
      </c>
      <c r="G198" s="44" t="s">
        <v>867</v>
      </c>
      <c r="H198" s="321">
        <f t="shared" si="127"/>
        <v>0</v>
      </c>
      <c r="I198" s="322">
        <f t="shared" si="130"/>
        <v>0</v>
      </c>
      <c r="J198" s="326"/>
      <c r="K198" s="324">
        <f t="shared" si="128"/>
        <v>0</v>
      </c>
      <c r="L198" s="326">
        <v>0</v>
      </c>
      <c r="M198" s="326"/>
      <c r="N198" s="326"/>
      <c r="O198" s="326"/>
      <c r="P198" s="326"/>
      <c r="Q198" s="326"/>
      <c r="R198" s="323">
        <f t="shared" si="129"/>
        <v>0</v>
      </c>
      <c r="S198" s="326"/>
      <c r="T198" s="326"/>
      <c r="U198" s="326"/>
      <c r="V198" s="326"/>
      <c r="W198" s="629"/>
      <c r="X198" s="327"/>
    </row>
    <row r="199" spans="1:24" ht="16.5" outlineLevel="2">
      <c r="A199" s="183"/>
      <c r="B199" s="26"/>
      <c r="D199" s="26" t="s">
        <v>1004</v>
      </c>
      <c r="E199" s="48" t="s">
        <v>137</v>
      </c>
      <c r="F199" s="28"/>
      <c r="G199" s="48"/>
      <c r="H199" s="321">
        <f t="shared" si="127"/>
        <v>0</v>
      </c>
      <c r="I199" s="322">
        <f t="shared" si="130"/>
        <v>0</v>
      </c>
      <c r="J199" s="326"/>
      <c r="K199" s="324">
        <f t="shared" si="128"/>
        <v>0</v>
      </c>
      <c r="L199" s="326"/>
      <c r="M199" s="326"/>
      <c r="N199" s="326"/>
      <c r="O199" s="326"/>
      <c r="P199" s="326"/>
      <c r="Q199" s="326"/>
      <c r="R199" s="323">
        <f t="shared" si="129"/>
        <v>0</v>
      </c>
      <c r="S199" s="326"/>
      <c r="T199" s="326"/>
      <c r="U199" s="326"/>
      <c r="V199" s="326"/>
      <c r="W199" s="629"/>
      <c r="X199" s="327"/>
    </row>
    <row r="200" spans="1:24" ht="16.5">
      <c r="A200" s="97" t="s">
        <v>207</v>
      </c>
      <c r="B200" s="47"/>
      <c r="C200" s="229"/>
      <c r="D200" s="23"/>
      <c r="E200" s="229"/>
      <c r="F200" s="22"/>
      <c r="G200" s="229"/>
      <c r="H200" s="277">
        <f t="shared" si="127"/>
        <v>79069000</v>
      </c>
      <c r="I200" s="337">
        <f t="shared" si="130"/>
        <v>2000</v>
      </c>
      <c r="J200" s="279">
        <f>SUM(J7,J12,J14,J54,J32,J63,J69,J129,J152,J188,J190,J47,J175)</f>
        <v>2000</v>
      </c>
      <c r="K200" s="338">
        <f t="shared" si="128"/>
        <v>59043000</v>
      </c>
      <c r="L200" s="279">
        <f t="shared" ref="L200:Q200" si="180">SUM(L7,L12,L14,L54,L32,L63,L69,L129,L152,L188,L190,L47,L175)</f>
        <v>45743000</v>
      </c>
      <c r="M200" s="279">
        <f t="shared" si="180"/>
        <v>750000</v>
      </c>
      <c r="N200" s="279">
        <f t="shared" si="180"/>
        <v>7900000</v>
      </c>
      <c r="O200" s="279">
        <f t="shared" si="180"/>
        <v>2500000</v>
      </c>
      <c r="P200" s="279">
        <f t="shared" si="180"/>
        <v>650000</v>
      </c>
      <c r="Q200" s="279">
        <f t="shared" si="180"/>
        <v>1500000</v>
      </c>
      <c r="R200" s="279">
        <f t="shared" si="129"/>
        <v>20024000</v>
      </c>
      <c r="S200" s="279">
        <f t="shared" ref="S200:X200" si="181">SUM(S7,S12,S14,S54,S32,S63,S69,S129,S152,S188,S190,S47,S175)</f>
        <v>16150000</v>
      </c>
      <c r="T200" s="279">
        <f t="shared" si="181"/>
        <v>1500000</v>
      </c>
      <c r="U200" s="279">
        <f t="shared" si="181"/>
        <v>900000</v>
      </c>
      <c r="V200" s="279">
        <f t="shared" si="181"/>
        <v>800000</v>
      </c>
      <c r="W200" s="279">
        <f t="shared" si="181"/>
        <v>0</v>
      </c>
      <c r="X200" s="279">
        <f t="shared" si="181"/>
        <v>674000</v>
      </c>
    </row>
    <row r="201" spans="1:24" s="182" customFormat="1" ht="16.5">
      <c r="A201" s="177"/>
      <c r="B201" s="24" t="s">
        <v>528</v>
      </c>
      <c r="C201" s="16" t="s">
        <v>42</v>
      </c>
      <c r="D201" s="21"/>
      <c r="E201" s="208"/>
      <c r="F201" s="31"/>
      <c r="G201" s="208"/>
      <c r="H201" s="321">
        <f t="shared" si="127"/>
        <v>45646000</v>
      </c>
      <c r="I201" s="340">
        <f t="shared" si="130"/>
        <v>0</v>
      </c>
      <c r="J201" s="341">
        <f>SUM(J202:J207)</f>
        <v>0</v>
      </c>
      <c r="K201" s="342">
        <f t="shared" si="128"/>
        <v>31639000</v>
      </c>
      <c r="L201" s="341">
        <f>SUM(L202:L207)</f>
        <v>31639000</v>
      </c>
      <c r="M201" s="341">
        <f t="shared" ref="M201:Q201" si="182">SUM(M202:M207)</f>
        <v>0</v>
      </c>
      <c r="N201" s="341">
        <f t="shared" si="182"/>
        <v>0</v>
      </c>
      <c r="O201" s="341">
        <f t="shared" si="182"/>
        <v>0</v>
      </c>
      <c r="P201" s="341">
        <f t="shared" si="182"/>
        <v>0</v>
      </c>
      <c r="Q201" s="341">
        <f t="shared" si="182"/>
        <v>0</v>
      </c>
      <c r="R201" s="341">
        <f t="shared" si="129"/>
        <v>14007000</v>
      </c>
      <c r="S201" s="341">
        <f t="shared" ref="S201:X201" si="183">SUM(S202:S207)</f>
        <v>14007000</v>
      </c>
      <c r="T201" s="341">
        <f t="shared" si="183"/>
        <v>0</v>
      </c>
      <c r="U201" s="341">
        <f t="shared" si="183"/>
        <v>0</v>
      </c>
      <c r="V201" s="341">
        <f t="shared" si="183"/>
        <v>0</v>
      </c>
      <c r="W201" s="342">
        <f t="shared" ref="W201" si="184">SUM(W202:W207)</f>
        <v>0</v>
      </c>
      <c r="X201" s="343">
        <f t="shared" si="183"/>
        <v>0</v>
      </c>
    </row>
    <row r="202" spans="1:24" ht="16.5" customHeight="1" outlineLevel="1">
      <c r="A202" s="183"/>
      <c r="B202" s="25"/>
      <c r="C202" s="184"/>
      <c r="D202" s="28" t="s">
        <v>529</v>
      </c>
      <c r="E202" s="48" t="s">
        <v>140</v>
      </c>
      <c r="F202" s="49"/>
      <c r="G202" s="185"/>
      <c r="H202" s="321">
        <f t="shared" ref="H202:H265" si="185">SUM(I202,K202,R202)</f>
        <v>0</v>
      </c>
      <c r="I202" s="344">
        <f t="shared" si="130"/>
        <v>0</v>
      </c>
      <c r="J202" s="326"/>
      <c r="K202" s="345">
        <f t="shared" ref="K202:K265" si="186">SUM(L202:Q202)</f>
        <v>0</v>
      </c>
      <c r="L202" s="326"/>
      <c r="M202" s="326"/>
      <c r="N202" s="326"/>
      <c r="O202" s="326"/>
      <c r="P202" s="326"/>
      <c r="Q202" s="326"/>
      <c r="R202" s="328">
        <f t="shared" ref="R202:R265" si="187">SUM(S202:X202)</f>
        <v>0</v>
      </c>
      <c r="S202" s="326"/>
      <c r="T202" s="326"/>
      <c r="U202" s="326"/>
      <c r="V202" s="326"/>
      <c r="W202" s="629"/>
      <c r="X202" s="327"/>
    </row>
    <row r="203" spans="1:24" ht="16.5" customHeight="1" outlineLevel="1">
      <c r="A203" s="183"/>
      <c r="B203" s="26"/>
      <c r="D203" s="28" t="s">
        <v>530</v>
      </c>
      <c r="E203" s="48" t="s">
        <v>141</v>
      </c>
      <c r="F203" s="49"/>
      <c r="G203" s="185"/>
      <c r="H203" s="321">
        <f t="shared" si="185"/>
        <v>17637000</v>
      </c>
      <c r="I203" s="344">
        <f t="shared" si="130"/>
        <v>0</v>
      </c>
      <c r="J203" s="326"/>
      <c r="K203" s="345">
        <f t="shared" si="186"/>
        <v>13971000</v>
      </c>
      <c r="L203" s="326">
        <v>13971000</v>
      </c>
      <c r="M203" s="326"/>
      <c r="N203" s="326"/>
      <c r="O203" s="326"/>
      <c r="P203" s="326"/>
      <c r="Q203" s="326"/>
      <c r="R203" s="328">
        <f t="shared" si="187"/>
        <v>3666000</v>
      </c>
      <c r="S203" s="326">
        <v>3666000</v>
      </c>
      <c r="T203" s="326"/>
      <c r="U203" s="326"/>
      <c r="V203" s="326"/>
      <c r="W203" s="629"/>
      <c r="X203" s="327"/>
    </row>
    <row r="204" spans="1:24" ht="16.5" customHeight="1" outlineLevel="1">
      <c r="A204" s="183"/>
      <c r="B204" s="26"/>
      <c r="D204" s="28" t="s">
        <v>531</v>
      </c>
      <c r="E204" s="48" t="s">
        <v>142</v>
      </c>
      <c r="F204" s="49"/>
      <c r="G204" s="185"/>
      <c r="H204" s="321">
        <f t="shared" si="185"/>
        <v>5040000</v>
      </c>
      <c r="I204" s="344">
        <f t="shared" ref="I204:I267" si="188">SUM(J204:J204)</f>
        <v>0</v>
      </c>
      <c r="J204" s="326"/>
      <c r="K204" s="345">
        <f t="shared" si="186"/>
        <v>3962000</v>
      </c>
      <c r="L204" s="326">
        <v>3962000</v>
      </c>
      <c r="M204" s="326"/>
      <c r="N204" s="326"/>
      <c r="O204" s="326"/>
      <c r="P204" s="326"/>
      <c r="Q204" s="326"/>
      <c r="R204" s="328">
        <f t="shared" si="187"/>
        <v>1078000</v>
      </c>
      <c r="S204" s="326">
        <v>1078000</v>
      </c>
      <c r="T204" s="326"/>
      <c r="U204" s="326"/>
      <c r="V204" s="326"/>
      <c r="W204" s="629"/>
      <c r="X204" s="327"/>
    </row>
    <row r="205" spans="1:24" ht="16.5" customHeight="1" outlineLevel="1">
      <c r="A205" s="183"/>
      <c r="B205" s="26"/>
      <c r="D205" s="28" t="s">
        <v>532</v>
      </c>
      <c r="E205" s="48" t="s">
        <v>143</v>
      </c>
      <c r="F205" s="49"/>
      <c r="G205" s="185"/>
      <c r="H205" s="321">
        <f t="shared" si="185"/>
        <v>18690000</v>
      </c>
      <c r="I205" s="344">
        <f t="shared" si="188"/>
        <v>0</v>
      </c>
      <c r="J205" s="326"/>
      <c r="K205" s="345">
        <f t="shared" si="186"/>
        <v>10541000</v>
      </c>
      <c r="L205" s="326">
        <v>10541000</v>
      </c>
      <c r="M205" s="326"/>
      <c r="N205" s="326"/>
      <c r="O205" s="326"/>
      <c r="P205" s="326"/>
      <c r="Q205" s="326"/>
      <c r="R205" s="328">
        <f t="shared" si="187"/>
        <v>8149000</v>
      </c>
      <c r="S205" s="326">
        <v>8149000</v>
      </c>
      <c r="T205" s="326"/>
      <c r="U205" s="326"/>
      <c r="V205" s="326"/>
      <c r="W205" s="629"/>
      <c r="X205" s="327"/>
    </row>
    <row r="206" spans="1:24" ht="16.5" customHeight="1" outlineLevel="1">
      <c r="A206" s="183"/>
      <c r="B206" s="26"/>
      <c r="D206" s="28" t="s">
        <v>533</v>
      </c>
      <c r="E206" s="48" t="s">
        <v>144</v>
      </c>
      <c r="F206" s="49"/>
      <c r="G206" s="185"/>
      <c r="H206" s="321">
        <f t="shared" si="185"/>
        <v>0</v>
      </c>
      <c r="I206" s="344">
        <f t="shared" si="188"/>
        <v>0</v>
      </c>
      <c r="J206" s="326"/>
      <c r="K206" s="345">
        <f t="shared" si="186"/>
        <v>0</v>
      </c>
      <c r="L206" s="326">
        <v>0</v>
      </c>
      <c r="M206" s="326"/>
      <c r="N206" s="326"/>
      <c r="O206" s="326"/>
      <c r="P206" s="326"/>
      <c r="Q206" s="326"/>
      <c r="R206" s="328">
        <f t="shared" si="187"/>
        <v>0</v>
      </c>
      <c r="S206" s="326">
        <v>0</v>
      </c>
      <c r="T206" s="326"/>
      <c r="U206" s="326"/>
      <c r="V206" s="326"/>
      <c r="W206" s="629"/>
      <c r="X206" s="327"/>
    </row>
    <row r="207" spans="1:24" ht="16.5" customHeight="1" outlineLevel="1">
      <c r="A207" s="183"/>
      <c r="B207" s="24"/>
      <c r="C207" s="193"/>
      <c r="D207" s="28" t="s">
        <v>534</v>
      </c>
      <c r="E207" s="48" t="s">
        <v>145</v>
      </c>
      <c r="F207" s="49"/>
      <c r="G207" s="185"/>
      <c r="H207" s="321">
        <f t="shared" si="185"/>
        <v>4279000</v>
      </c>
      <c r="I207" s="344">
        <f t="shared" si="188"/>
        <v>0</v>
      </c>
      <c r="J207" s="326"/>
      <c r="K207" s="345">
        <f t="shared" si="186"/>
        <v>3165000</v>
      </c>
      <c r="L207" s="326">
        <v>3165000</v>
      </c>
      <c r="M207" s="326"/>
      <c r="N207" s="326"/>
      <c r="O207" s="326"/>
      <c r="P207" s="326"/>
      <c r="Q207" s="326"/>
      <c r="R207" s="328">
        <f t="shared" si="187"/>
        <v>1114000</v>
      </c>
      <c r="S207" s="326">
        <v>1114000</v>
      </c>
      <c r="T207" s="326"/>
      <c r="U207" s="326"/>
      <c r="V207" s="326"/>
      <c r="W207" s="629"/>
      <c r="X207" s="327"/>
    </row>
    <row r="208" spans="1:24" s="182" customFormat="1" ht="16.5">
      <c r="A208" s="177"/>
      <c r="B208" s="24" t="s">
        <v>535</v>
      </c>
      <c r="C208" s="16" t="s">
        <v>146</v>
      </c>
      <c r="D208" s="19"/>
      <c r="E208" s="189"/>
      <c r="F208" s="190"/>
      <c r="G208" s="189"/>
      <c r="H208" s="321">
        <f t="shared" si="185"/>
        <v>8455000</v>
      </c>
      <c r="I208" s="344">
        <f t="shared" si="188"/>
        <v>0</v>
      </c>
      <c r="J208" s="328">
        <f>SUM(J209:J217,J221:J223,J228,J238:J239,J249,J253:J256,J260:J263,J267,J271)</f>
        <v>0</v>
      </c>
      <c r="K208" s="345">
        <f t="shared" si="186"/>
        <v>6137000</v>
      </c>
      <c r="L208" s="328">
        <f>SUM(L209:L217,L221:L223,L228,L238:L239,L249,L253:L256,L260:L263,L267,L271)</f>
        <v>6137000</v>
      </c>
      <c r="M208" s="328">
        <f t="shared" ref="M208:Q208" si="189">SUM(M209:M217,M221:M223,M228,M238:M239,M249,M253:M256,M260:M263,M267,M271)</f>
        <v>0</v>
      </c>
      <c r="N208" s="328">
        <f t="shared" si="189"/>
        <v>0</v>
      </c>
      <c r="O208" s="328">
        <f t="shared" si="189"/>
        <v>0</v>
      </c>
      <c r="P208" s="328">
        <f t="shared" si="189"/>
        <v>0</v>
      </c>
      <c r="Q208" s="328">
        <f t="shared" si="189"/>
        <v>0</v>
      </c>
      <c r="R208" s="328">
        <f t="shared" si="187"/>
        <v>2318000</v>
      </c>
      <c r="S208" s="328">
        <f t="shared" ref="S208:X208" si="190">SUM(S209:S217,S221:S223,S228,S238:S239,S249,S253:S256,S260:S263,S267,S271)</f>
        <v>2318000</v>
      </c>
      <c r="T208" s="328">
        <f t="shared" si="190"/>
        <v>0</v>
      </c>
      <c r="U208" s="328">
        <f t="shared" si="190"/>
        <v>0</v>
      </c>
      <c r="V208" s="328">
        <f t="shared" si="190"/>
        <v>0</v>
      </c>
      <c r="W208" s="345">
        <f t="shared" ref="W208" si="191">SUM(W209:W217,W221:W223,W228,W238:W239,W249,W253:W256,W260:W263,W267,W271)</f>
        <v>0</v>
      </c>
      <c r="X208" s="329">
        <f t="shared" si="190"/>
        <v>0</v>
      </c>
    </row>
    <row r="209" spans="1:24" ht="16.5" outlineLevel="1">
      <c r="A209" s="183"/>
      <c r="B209" s="25"/>
      <c r="C209" s="184"/>
      <c r="D209" s="28" t="s">
        <v>116</v>
      </c>
      <c r="E209" s="48" t="s">
        <v>152</v>
      </c>
      <c r="F209" s="49"/>
      <c r="G209" s="185"/>
      <c r="H209" s="321">
        <f t="shared" si="185"/>
        <v>1948000</v>
      </c>
      <c r="I209" s="344">
        <f t="shared" si="188"/>
        <v>0</v>
      </c>
      <c r="J209" s="326">
        <v>0</v>
      </c>
      <c r="K209" s="345">
        <f t="shared" si="186"/>
        <v>1656000</v>
      </c>
      <c r="L209" s="326">
        <v>1656000</v>
      </c>
      <c r="M209" s="326">
        <v>0</v>
      </c>
      <c r="N209" s="326">
        <v>0</v>
      </c>
      <c r="O209" s="326">
        <v>0</v>
      </c>
      <c r="P209" s="326">
        <v>0</v>
      </c>
      <c r="Q209" s="326">
        <v>0</v>
      </c>
      <c r="R209" s="328">
        <f t="shared" si="187"/>
        <v>292000</v>
      </c>
      <c r="S209" s="326">
        <v>292000</v>
      </c>
      <c r="T209" s="326">
        <v>0</v>
      </c>
      <c r="U209" s="326">
        <v>0</v>
      </c>
      <c r="V209" s="326">
        <v>0</v>
      </c>
      <c r="W209" s="629">
        <v>0</v>
      </c>
      <c r="X209" s="327">
        <v>0</v>
      </c>
    </row>
    <row r="210" spans="1:24" ht="16.5" outlineLevel="1">
      <c r="A210" s="183"/>
      <c r="B210" s="26"/>
      <c r="D210" s="28" t="s">
        <v>536</v>
      </c>
      <c r="E210" s="48" t="s">
        <v>155</v>
      </c>
      <c r="F210" s="49"/>
      <c r="G210" s="185"/>
      <c r="H210" s="321">
        <f t="shared" si="185"/>
        <v>0</v>
      </c>
      <c r="I210" s="344">
        <f t="shared" si="188"/>
        <v>0</v>
      </c>
      <c r="J210" s="326"/>
      <c r="K210" s="345">
        <f t="shared" si="186"/>
        <v>0</v>
      </c>
      <c r="L210" s="326"/>
      <c r="M210" s="326"/>
      <c r="N210" s="326"/>
      <c r="O210" s="326"/>
      <c r="P210" s="326"/>
      <c r="Q210" s="326"/>
      <c r="R210" s="328">
        <f t="shared" si="187"/>
        <v>0</v>
      </c>
      <c r="S210" s="326"/>
      <c r="T210" s="326"/>
      <c r="U210" s="326"/>
      <c r="V210" s="326"/>
      <c r="W210" s="629"/>
      <c r="X210" s="327"/>
    </row>
    <row r="211" spans="1:24" ht="16.5" outlineLevel="1">
      <c r="A211" s="183"/>
      <c r="B211" s="26"/>
      <c r="D211" s="28" t="s">
        <v>537</v>
      </c>
      <c r="E211" s="48" t="s">
        <v>156</v>
      </c>
      <c r="F211" s="49"/>
      <c r="G211" s="185"/>
      <c r="H211" s="321">
        <f t="shared" si="185"/>
        <v>25000</v>
      </c>
      <c r="I211" s="344">
        <f t="shared" si="188"/>
        <v>0</v>
      </c>
      <c r="J211" s="326"/>
      <c r="K211" s="345">
        <f t="shared" si="186"/>
        <v>20000</v>
      </c>
      <c r="L211" s="326">
        <v>20000</v>
      </c>
      <c r="M211" s="326"/>
      <c r="N211" s="326"/>
      <c r="O211" s="326"/>
      <c r="P211" s="326"/>
      <c r="Q211" s="326"/>
      <c r="R211" s="328">
        <f t="shared" si="187"/>
        <v>5000</v>
      </c>
      <c r="S211" s="326">
        <v>5000</v>
      </c>
      <c r="T211" s="326"/>
      <c r="U211" s="326"/>
      <c r="V211" s="326"/>
      <c r="W211" s="629"/>
      <c r="X211" s="327"/>
    </row>
    <row r="212" spans="1:24" ht="16.5" outlineLevel="1">
      <c r="A212" s="183"/>
      <c r="B212" s="26"/>
      <c r="D212" s="28" t="s">
        <v>538</v>
      </c>
      <c r="E212" s="48" t="s">
        <v>157</v>
      </c>
      <c r="F212" s="49"/>
      <c r="G212" s="185"/>
      <c r="H212" s="321">
        <f t="shared" si="185"/>
        <v>321000</v>
      </c>
      <c r="I212" s="344">
        <f t="shared" si="188"/>
        <v>0</v>
      </c>
      <c r="J212" s="326"/>
      <c r="K212" s="345">
        <f t="shared" si="186"/>
        <v>229000</v>
      </c>
      <c r="L212" s="326">
        <v>229000</v>
      </c>
      <c r="M212" s="326"/>
      <c r="N212" s="326"/>
      <c r="O212" s="326"/>
      <c r="P212" s="326"/>
      <c r="Q212" s="326"/>
      <c r="R212" s="328">
        <f t="shared" si="187"/>
        <v>92000</v>
      </c>
      <c r="S212" s="326">
        <v>92000</v>
      </c>
      <c r="T212" s="326"/>
      <c r="U212" s="326"/>
      <c r="V212" s="326"/>
      <c r="W212" s="629"/>
      <c r="X212" s="327"/>
    </row>
    <row r="213" spans="1:24" ht="16.5" outlineLevel="1">
      <c r="A213" s="183"/>
      <c r="B213" s="26"/>
      <c r="D213" s="28" t="s">
        <v>539</v>
      </c>
      <c r="E213" s="48" t="s">
        <v>158</v>
      </c>
      <c r="F213" s="49"/>
      <c r="G213" s="185"/>
      <c r="H213" s="321">
        <f t="shared" si="185"/>
        <v>6000</v>
      </c>
      <c r="I213" s="344">
        <f t="shared" si="188"/>
        <v>0</v>
      </c>
      <c r="J213" s="326"/>
      <c r="K213" s="345">
        <f t="shared" si="186"/>
        <v>6000</v>
      </c>
      <c r="L213" s="326">
        <v>6000</v>
      </c>
      <c r="M213" s="326"/>
      <c r="N213" s="326"/>
      <c r="O213" s="326"/>
      <c r="P213" s="326"/>
      <c r="Q213" s="326"/>
      <c r="R213" s="328">
        <f t="shared" si="187"/>
        <v>0</v>
      </c>
      <c r="S213" s="326"/>
      <c r="T213" s="326"/>
      <c r="U213" s="326"/>
      <c r="V213" s="326"/>
      <c r="W213" s="629"/>
      <c r="X213" s="327"/>
    </row>
    <row r="214" spans="1:24" ht="16.5" outlineLevel="1">
      <c r="A214" s="183"/>
      <c r="B214" s="26"/>
      <c r="D214" s="28" t="s">
        <v>540</v>
      </c>
      <c r="E214" s="48" t="s">
        <v>159</v>
      </c>
      <c r="F214" s="49"/>
      <c r="G214" s="185"/>
      <c r="H214" s="321">
        <f t="shared" si="185"/>
        <v>15000</v>
      </c>
      <c r="I214" s="344">
        <f t="shared" si="188"/>
        <v>0</v>
      </c>
      <c r="J214" s="326"/>
      <c r="K214" s="345">
        <f t="shared" si="186"/>
        <v>5000</v>
      </c>
      <c r="L214" s="326">
        <v>5000</v>
      </c>
      <c r="M214" s="326"/>
      <c r="N214" s="326"/>
      <c r="O214" s="326"/>
      <c r="P214" s="326"/>
      <c r="Q214" s="326"/>
      <c r="R214" s="328">
        <f t="shared" si="187"/>
        <v>10000</v>
      </c>
      <c r="S214" s="326">
        <v>10000</v>
      </c>
      <c r="T214" s="326"/>
      <c r="U214" s="326"/>
      <c r="V214" s="326"/>
      <c r="W214" s="629"/>
      <c r="X214" s="327"/>
    </row>
    <row r="215" spans="1:24" ht="16.5" outlineLevel="1">
      <c r="A215" s="183"/>
      <c r="B215" s="26"/>
      <c r="D215" s="28" t="s">
        <v>541</v>
      </c>
      <c r="E215" s="48" t="s">
        <v>160</v>
      </c>
      <c r="F215" s="49"/>
      <c r="G215" s="185"/>
      <c r="H215" s="321">
        <f t="shared" si="185"/>
        <v>528000</v>
      </c>
      <c r="I215" s="344">
        <f t="shared" si="188"/>
        <v>0</v>
      </c>
      <c r="J215" s="326"/>
      <c r="K215" s="345">
        <f t="shared" si="186"/>
        <v>328000</v>
      </c>
      <c r="L215" s="326">
        <v>328000</v>
      </c>
      <c r="M215" s="326"/>
      <c r="N215" s="326"/>
      <c r="O215" s="326"/>
      <c r="P215" s="326"/>
      <c r="Q215" s="326"/>
      <c r="R215" s="328">
        <f t="shared" si="187"/>
        <v>200000</v>
      </c>
      <c r="S215" s="326">
        <v>200000</v>
      </c>
      <c r="T215" s="326"/>
      <c r="U215" s="326"/>
      <c r="V215" s="326"/>
      <c r="W215" s="629"/>
      <c r="X215" s="327"/>
    </row>
    <row r="216" spans="1:24" ht="16.5" outlineLevel="1">
      <c r="A216" s="183"/>
      <c r="B216" s="26"/>
      <c r="D216" s="28" t="s">
        <v>542</v>
      </c>
      <c r="E216" s="48" t="s">
        <v>161</v>
      </c>
      <c r="F216" s="49"/>
      <c r="G216" s="185"/>
      <c r="H216" s="321">
        <f t="shared" si="185"/>
        <v>52000</v>
      </c>
      <c r="I216" s="344">
        <f t="shared" si="188"/>
        <v>0</v>
      </c>
      <c r="J216" s="326"/>
      <c r="K216" s="345">
        <f t="shared" si="186"/>
        <v>12000</v>
      </c>
      <c r="L216" s="326">
        <v>12000</v>
      </c>
      <c r="M216" s="326"/>
      <c r="N216" s="326"/>
      <c r="O216" s="326"/>
      <c r="P216" s="326"/>
      <c r="Q216" s="326"/>
      <c r="R216" s="328">
        <f t="shared" si="187"/>
        <v>40000</v>
      </c>
      <c r="S216" s="326">
        <v>40000</v>
      </c>
      <c r="T216" s="326"/>
      <c r="U216" s="326"/>
      <c r="V216" s="326"/>
      <c r="W216" s="629"/>
      <c r="X216" s="327"/>
    </row>
    <row r="217" spans="1:24" ht="16.5" outlineLevel="1">
      <c r="A217" s="183"/>
      <c r="B217" s="26"/>
      <c r="D217" s="28" t="s">
        <v>125</v>
      </c>
      <c r="E217" s="48" t="s">
        <v>162</v>
      </c>
      <c r="F217" s="49"/>
      <c r="G217" s="185"/>
      <c r="H217" s="321">
        <f t="shared" si="185"/>
        <v>2184000</v>
      </c>
      <c r="I217" s="344">
        <f t="shared" si="188"/>
        <v>0</v>
      </c>
      <c r="J217" s="330">
        <f>SUM(J218:J220)</f>
        <v>0</v>
      </c>
      <c r="K217" s="345">
        <f t="shared" si="186"/>
        <v>1860000</v>
      </c>
      <c r="L217" s="330">
        <f>SUM(L218:L220)</f>
        <v>1860000</v>
      </c>
      <c r="M217" s="330">
        <f t="shared" ref="M217:Q217" si="192">SUM(M218:M220)</f>
        <v>0</v>
      </c>
      <c r="N217" s="330">
        <f t="shared" si="192"/>
        <v>0</v>
      </c>
      <c r="O217" s="330">
        <f t="shared" si="192"/>
        <v>0</v>
      </c>
      <c r="P217" s="330">
        <f t="shared" si="192"/>
        <v>0</v>
      </c>
      <c r="Q217" s="330">
        <f t="shared" si="192"/>
        <v>0</v>
      </c>
      <c r="R217" s="328">
        <f t="shared" si="187"/>
        <v>324000</v>
      </c>
      <c r="S217" s="330">
        <f t="shared" ref="S217:X217" si="193">SUM(S218:S220)</f>
        <v>324000</v>
      </c>
      <c r="T217" s="330">
        <f t="shared" si="193"/>
        <v>0</v>
      </c>
      <c r="U217" s="330">
        <f t="shared" si="193"/>
        <v>0</v>
      </c>
      <c r="V217" s="330">
        <f t="shared" si="193"/>
        <v>0</v>
      </c>
      <c r="W217" s="630">
        <f t="shared" ref="W217" si="194">SUM(W218:W220)</f>
        <v>0</v>
      </c>
      <c r="X217" s="331">
        <f t="shared" si="193"/>
        <v>0</v>
      </c>
    </row>
    <row r="218" spans="1:24" ht="16.5" outlineLevel="3">
      <c r="A218" s="183"/>
      <c r="B218" s="26"/>
      <c r="D218" s="25"/>
      <c r="E218" s="184"/>
      <c r="F218" s="192" t="s">
        <v>778</v>
      </c>
      <c r="G218" s="44" t="s">
        <v>873</v>
      </c>
      <c r="H218" s="321">
        <f t="shared" si="185"/>
        <v>264000</v>
      </c>
      <c r="I218" s="322">
        <f t="shared" si="188"/>
        <v>0</v>
      </c>
      <c r="J218" s="326"/>
      <c r="K218" s="324">
        <f t="shared" si="186"/>
        <v>180000</v>
      </c>
      <c r="L218" s="326">
        <v>180000</v>
      </c>
      <c r="M218" s="326"/>
      <c r="N218" s="326"/>
      <c r="O218" s="326"/>
      <c r="P218" s="326"/>
      <c r="Q218" s="326"/>
      <c r="R218" s="323">
        <f t="shared" si="187"/>
        <v>84000</v>
      </c>
      <c r="S218" s="326">
        <v>84000</v>
      </c>
      <c r="T218" s="326"/>
      <c r="U218" s="326"/>
      <c r="V218" s="326"/>
      <c r="W218" s="629"/>
      <c r="X218" s="327"/>
    </row>
    <row r="219" spans="1:24" ht="16.5" outlineLevel="3">
      <c r="A219" s="183"/>
      <c r="B219" s="26"/>
      <c r="D219" s="25"/>
      <c r="E219" s="184"/>
      <c r="F219" s="192" t="s">
        <v>779</v>
      </c>
      <c r="G219" s="44" t="s">
        <v>874</v>
      </c>
      <c r="H219" s="321">
        <f t="shared" si="185"/>
        <v>1500000</v>
      </c>
      <c r="I219" s="322">
        <f t="shared" si="188"/>
        <v>0</v>
      </c>
      <c r="J219" s="326"/>
      <c r="K219" s="324">
        <f t="shared" si="186"/>
        <v>1320000</v>
      </c>
      <c r="L219" s="326">
        <v>1320000</v>
      </c>
      <c r="M219" s="326"/>
      <c r="N219" s="326"/>
      <c r="O219" s="326"/>
      <c r="P219" s="326"/>
      <c r="Q219" s="326"/>
      <c r="R219" s="323">
        <f t="shared" si="187"/>
        <v>180000</v>
      </c>
      <c r="S219" s="326">
        <v>180000</v>
      </c>
      <c r="T219" s="326"/>
      <c r="U219" s="326"/>
      <c r="V219" s="326"/>
      <c r="W219" s="629"/>
      <c r="X219" s="327"/>
    </row>
    <row r="220" spans="1:24" ht="16.5" outlineLevel="3">
      <c r="A220" s="183"/>
      <c r="B220" s="26"/>
      <c r="D220" s="25"/>
      <c r="E220" s="184"/>
      <c r="F220" s="192" t="s">
        <v>776</v>
      </c>
      <c r="G220" s="44" t="s">
        <v>875</v>
      </c>
      <c r="H220" s="321">
        <f t="shared" si="185"/>
        <v>420000</v>
      </c>
      <c r="I220" s="322">
        <f t="shared" si="188"/>
        <v>0</v>
      </c>
      <c r="J220" s="326"/>
      <c r="K220" s="324">
        <f t="shared" si="186"/>
        <v>360000</v>
      </c>
      <c r="L220" s="326">
        <v>360000</v>
      </c>
      <c r="M220" s="326"/>
      <c r="N220" s="326"/>
      <c r="O220" s="326"/>
      <c r="P220" s="326"/>
      <c r="Q220" s="326"/>
      <c r="R220" s="323">
        <f t="shared" si="187"/>
        <v>60000</v>
      </c>
      <c r="S220" s="326">
        <v>60000</v>
      </c>
      <c r="T220" s="326"/>
      <c r="U220" s="326"/>
      <c r="V220" s="326"/>
      <c r="W220" s="629"/>
      <c r="X220" s="327"/>
    </row>
    <row r="221" spans="1:24" ht="16.5" outlineLevel="1">
      <c r="A221" s="183"/>
      <c r="B221" s="26"/>
      <c r="D221" s="28" t="s">
        <v>126</v>
      </c>
      <c r="E221" s="48" t="s">
        <v>163</v>
      </c>
      <c r="F221" s="49"/>
      <c r="G221" s="185"/>
      <c r="H221" s="321">
        <f t="shared" si="185"/>
        <v>52000</v>
      </c>
      <c r="I221" s="344">
        <f t="shared" si="188"/>
        <v>0</v>
      </c>
      <c r="J221" s="326"/>
      <c r="K221" s="345">
        <f t="shared" si="186"/>
        <v>2000</v>
      </c>
      <c r="L221" s="326">
        <v>2000</v>
      </c>
      <c r="M221" s="326"/>
      <c r="N221" s="326"/>
      <c r="O221" s="326"/>
      <c r="P221" s="326"/>
      <c r="Q221" s="326"/>
      <c r="R221" s="328">
        <f t="shared" si="187"/>
        <v>50000</v>
      </c>
      <c r="S221" s="326">
        <v>50000</v>
      </c>
      <c r="T221" s="326"/>
      <c r="U221" s="326"/>
      <c r="V221" s="326"/>
      <c r="W221" s="629"/>
      <c r="X221" s="327"/>
    </row>
    <row r="222" spans="1:24" ht="16.5" outlineLevel="1">
      <c r="A222" s="183"/>
      <c r="B222" s="26"/>
      <c r="D222" s="28" t="s">
        <v>543</v>
      </c>
      <c r="E222" s="48" t="s">
        <v>164</v>
      </c>
      <c r="F222" s="49"/>
      <c r="G222" s="185"/>
      <c r="H222" s="321">
        <f t="shared" si="185"/>
        <v>180000</v>
      </c>
      <c r="I222" s="344">
        <f t="shared" si="188"/>
        <v>0</v>
      </c>
      <c r="J222" s="326"/>
      <c r="K222" s="345">
        <f t="shared" si="186"/>
        <v>60000</v>
      </c>
      <c r="L222" s="326">
        <v>60000</v>
      </c>
      <c r="M222" s="326"/>
      <c r="N222" s="326"/>
      <c r="O222" s="326"/>
      <c r="P222" s="326"/>
      <c r="Q222" s="326"/>
      <c r="R222" s="328">
        <f t="shared" si="187"/>
        <v>120000</v>
      </c>
      <c r="S222" s="326">
        <v>120000</v>
      </c>
      <c r="T222" s="326"/>
      <c r="U222" s="326"/>
      <c r="V222" s="326"/>
      <c r="W222" s="629"/>
      <c r="X222" s="327"/>
    </row>
    <row r="223" spans="1:24" ht="16.5" outlineLevel="1">
      <c r="A223" s="183"/>
      <c r="B223" s="26"/>
      <c r="D223" s="28" t="s">
        <v>544</v>
      </c>
      <c r="E223" s="48" t="s">
        <v>166</v>
      </c>
      <c r="F223" s="49"/>
      <c r="G223" s="185"/>
      <c r="H223" s="321">
        <f t="shared" si="185"/>
        <v>529000</v>
      </c>
      <c r="I223" s="344">
        <f t="shared" si="188"/>
        <v>0</v>
      </c>
      <c r="J223" s="330">
        <f>SUM(J224:J227)</f>
        <v>0</v>
      </c>
      <c r="K223" s="345">
        <f t="shared" si="186"/>
        <v>393000</v>
      </c>
      <c r="L223" s="330">
        <f>SUM(L224:L227)</f>
        <v>393000</v>
      </c>
      <c r="M223" s="330">
        <f t="shared" ref="M223:Q223" si="195">SUM(M224:M227)</f>
        <v>0</v>
      </c>
      <c r="N223" s="330">
        <f t="shared" si="195"/>
        <v>0</v>
      </c>
      <c r="O223" s="330">
        <f t="shared" si="195"/>
        <v>0</v>
      </c>
      <c r="P223" s="330">
        <f t="shared" si="195"/>
        <v>0</v>
      </c>
      <c r="Q223" s="330">
        <f t="shared" si="195"/>
        <v>0</v>
      </c>
      <c r="R223" s="328">
        <f t="shared" si="187"/>
        <v>136000</v>
      </c>
      <c r="S223" s="330">
        <f t="shared" ref="S223:X223" si="196">SUM(S224:S227)</f>
        <v>136000</v>
      </c>
      <c r="T223" s="330">
        <f t="shared" si="196"/>
        <v>0</v>
      </c>
      <c r="U223" s="330">
        <f t="shared" si="196"/>
        <v>0</v>
      </c>
      <c r="V223" s="330">
        <f t="shared" si="196"/>
        <v>0</v>
      </c>
      <c r="W223" s="630">
        <f t="shared" ref="W223" si="197">SUM(W224:W227)</f>
        <v>0</v>
      </c>
      <c r="X223" s="331">
        <f t="shared" si="196"/>
        <v>0</v>
      </c>
    </row>
    <row r="224" spans="1:24" ht="16.5" outlineLevel="3">
      <c r="A224" s="183"/>
      <c r="B224" s="26"/>
      <c r="D224" s="25"/>
      <c r="E224" s="184"/>
      <c r="F224" s="192" t="s">
        <v>778</v>
      </c>
      <c r="G224" s="44" t="s">
        <v>876</v>
      </c>
      <c r="H224" s="321">
        <f t="shared" si="185"/>
        <v>143000</v>
      </c>
      <c r="I224" s="322">
        <f t="shared" si="188"/>
        <v>0</v>
      </c>
      <c r="J224" s="326"/>
      <c r="K224" s="324">
        <f t="shared" si="186"/>
        <v>68000</v>
      </c>
      <c r="L224" s="326">
        <v>68000</v>
      </c>
      <c r="M224" s="326"/>
      <c r="N224" s="326"/>
      <c r="O224" s="326"/>
      <c r="P224" s="326"/>
      <c r="Q224" s="326"/>
      <c r="R224" s="323">
        <f t="shared" si="187"/>
        <v>75000</v>
      </c>
      <c r="S224" s="326">
        <v>75000</v>
      </c>
      <c r="T224" s="326"/>
      <c r="U224" s="326"/>
      <c r="V224" s="326"/>
      <c r="W224" s="629"/>
      <c r="X224" s="327"/>
    </row>
    <row r="225" spans="1:24" ht="16.5" outlineLevel="3">
      <c r="A225" s="183"/>
      <c r="B225" s="26"/>
      <c r="D225" s="25"/>
      <c r="E225" s="184"/>
      <c r="F225" s="192" t="s">
        <v>779</v>
      </c>
      <c r="G225" s="44" t="s">
        <v>877</v>
      </c>
      <c r="H225" s="321">
        <f t="shared" si="185"/>
        <v>0</v>
      </c>
      <c r="I225" s="322">
        <f t="shared" si="188"/>
        <v>0</v>
      </c>
      <c r="J225" s="326"/>
      <c r="K225" s="324">
        <f t="shared" si="186"/>
        <v>0</v>
      </c>
      <c r="L225" s="326"/>
      <c r="M225" s="326"/>
      <c r="N225" s="326"/>
      <c r="O225" s="326"/>
      <c r="P225" s="326"/>
      <c r="Q225" s="326"/>
      <c r="R225" s="323">
        <f t="shared" si="187"/>
        <v>0</v>
      </c>
      <c r="S225" s="326"/>
      <c r="T225" s="326"/>
      <c r="U225" s="326"/>
      <c r="V225" s="326"/>
      <c r="W225" s="629"/>
      <c r="X225" s="327"/>
    </row>
    <row r="226" spans="1:24" ht="16.5" outlineLevel="3">
      <c r="A226" s="183"/>
      <c r="B226" s="26"/>
      <c r="D226" s="25"/>
      <c r="E226" s="184"/>
      <c r="F226" s="192" t="s">
        <v>776</v>
      </c>
      <c r="G226" s="44" t="s">
        <v>878</v>
      </c>
      <c r="H226" s="321">
        <f t="shared" si="185"/>
        <v>176000</v>
      </c>
      <c r="I226" s="322">
        <f t="shared" si="188"/>
        <v>0</v>
      </c>
      <c r="J226" s="326"/>
      <c r="K226" s="324">
        <f t="shared" si="186"/>
        <v>132000</v>
      </c>
      <c r="L226" s="326">
        <v>132000</v>
      </c>
      <c r="M226" s="326"/>
      <c r="N226" s="326"/>
      <c r="O226" s="326"/>
      <c r="P226" s="326"/>
      <c r="Q226" s="326"/>
      <c r="R226" s="323">
        <f t="shared" si="187"/>
        <v>44000</v>
      </c>
      <c r="S226" s="326">
        <v>44000</v>
      </c>
      <c r="T226" s="326"/>
      <c r="U226" s="326"/>
      <c r="V226" s="326"/>
      <c r="W226" s="629"/>
      <c r="X226" s="327"/>
    </row>
    <row r="227" spans="1:24" ht="16.5" outlineLevel="3">
      <c r="A227" s="183"/>
      <c r="B227" s="26"/>
      <c r="D227" s="25"/>
      <c r="E227" s="184"/>
      <c r="F227" s="192" t="s">
        <v>781</v>
      </c>
      <c r="G227" s="44" t="s">
        <v>785</v>
      </c>
      <c r="H227" s="321">
        <f t="shared" si="185"/>
        <v>210000</v>
      </c>
      <c r="I227" s="322">
        <f t="shared" si="188"/>
        <v>0</v>
      </c>
      <c r="J227" s="326"/>
      <c r="K227" s="324">
        <f t="shared" si="186"/>
        <v>193000</v>
      </c>
      <c r="L227" s="326">
        <v>193000</v>
      </c>
      <c r="M227" s="326"/>
      <c r="N227" s="326"/>
      <c r="O227" s="326"/>
      <c r="P227" s="326"/>
      <c r="Q227" s="326"/>
      <c r="R227" s="323">
        <f t="shared" si="187"/>
        <v>17000</v>
      </c>
      <c r="S227" s="326">
        <v>17000</v>
      </c>
      <c r="T227" s="326"/>
      <c r="U227" s="326"/>
      <c r="V227" s="326"/>
      <c r="W227" s="629"/>
      <c r="X227" s="327"/>
    </row>
    <row r="228" spans="1:24" ht="16.5" outlineLevel="1" collapsed="1">
      <c r="A228" s="183"/>
      <c r="B228" s="26"/>
      <c r="D228" s="28" t="s">
        <v>545</v>
      </c>
      <c r="E228" s="48" t="s">
        <v>168</v>
      </c>
      <c r="F228" s="49"/>
      <c r="G228" s="185"/>
      <c r="H228" s="321">
        <f t="shared" si="185"/>
        <v>0</v>
      </c>
      <c r="I228" s="344">
        <f t="shared" si="188"/>
        <v>0</v>
      </c>
      <c r="J228" s="330">
        <f>SUM(J229:J237)</f>
        <v>0</v>
      </c>
      <c r="K228" s="345">
        <f t="shared" si="186"/>
        <v>0</v>
      </c>
      <c r="L228" s="330">
        <f>SUM(L229:L237)</f>
        <v>0</v>
      </c>
      <c r="M228" s="330">
        <f t="shared" ref="M228:Q228" si="198">SUM(M229:M237)</f>
        <v>0</v>
      </c>
      <c r="N228" s="330">
        <f t="shared" si="198"/>
        <v>0</v>
      </c>
      <c r="O228" s="330">
        <f t="shared" si="198"/>
        <v>0</v>
      </c>
      <c r="P228" s="330">
        <f t="shared" si="198"/>
        <v>0</v>
      </c>
      <c r="Q228" s="330">
        <f t="shared" si="198"/>
        <v>0</v>
      </c>
      <c r="R228" s="328">
        <f t="shared" si="187"/>
        <v>0</v>
      </c>
      <c r="S228" s="330">
        <f t="shared" ref="S228:X228" si="199">SUM(S229:S237)</f>
        <v>0</v>
      </c>
      <c r="T228" s="330">
        <f t="shared" si="199"/>
        <v>0</v>
      </c>
      <c r="U228" s="330">
        <f t="shared" si="199"/>
        <v>0</v>
      </c>
      <c r="V228" s="330">
        <f t="shared" si="199"/>
        <v>0</v>
      </c>
      <c r="W228" s="630">
        <f t="shared" ref="W228" si="200">SUM(W229:W237)</f>
        <v>0</v>
      </c>
      <c r="X228" s="331">
        <f t="shared" si="199"/>
        <v>0</v>
      </c>
    </row>
    <row r="229" spans="1:24" ht="16.5" hidden="1" outlineLevel="3">
      <c r="A229" s="183"/>
      <c r="B229" s="26"/>
      <c r="D229" s="25"/>
      <c r="E229" s="184"/>
      <c r="F229" s="192" t="s">
        <v>778</v>
      </c>
      <c r="G229" s="44" t="s">
        <v>881</v>
      </c>
      <c r="H229" s="321">
        <f t="shared" si="185"/>
        <v>0</v>
      </c>
      <c r="I229" s="322">
        <f t="shared" si="188"/>
        <v>0</v>
      </c>
      <c r="J229" s="326"/>
      <c r="K229" s="324">
        <f t="shared" si="186"/>
        <v>0</v>
      </c>
      <c r="L229" s="326"/>
      <c r="M229" s="326"/>
      <c r="N229" s="326"/>
      <c r="O229" s="326"/>
      <c r="P229" s="326"/>
      <c r="Q229" s="326"/>
      <c r="R229" s="323">
        <f t="shared" si="187"/>
        <v>0</v>
      </c>
      <c r="S229" s="326"/>
      <c r="T229" s="326"/>
      <c r="U229" s="326"/>
      <c r="V229" s="326"/>
      <c r="W229" s="629"/>
      <c r="X229" s="327"/>
    </row>
    <row r="230" spans="1:24" ht="16.5" hidden="1" outlineLevel="3">
      <c r="A230" s="183"/>
      <c r="B230" s="26"/>
      <c r="D230" s="25"/>
      <c r="E230" s="184"/>
      <c r="F230" s="192" t="s">
        <v>779</v>
      </c>
      <c r="G230" s="44" t="s">
        <v>882</v>
      </c>
      <c r="H230" s="321">
        <f t="shared" si="185"/>
        <v>0</v>
      </c>
      <c r="I230" s="322">
        <f t="shared" si="188"/>
        <v>0</v>
      </c>
      <c r="J230" s="326"/>
      <c r="K230" s="324">
        <f t="shared" si="186"/>
        <v>0</v>
      </c>
      <c r="L230" s="326"/>
      <c r="M230" s="326"/>
      <c r="N230" s="326"/>
      <c r="O230" s="326"/>
      <c r="P230" s="326"/>
      <c r="Q230" s="326"/>
      <c r="R230" s="323">
        <f t="shared" si="187"/>
        <v>0</v>
      </c>
      <c r="S230" s="326"/>
      <c r="T230" s="326"/>
      <c r="U230" s="326"/>
      <c r="V230" s="326"/>
      <c r="W230" s="629"/>
      <c r="X230" s="327"/>
    </row>
    <row r="231" spans="1:24" ht="16.5" hidden="1" outlineLevel="3">
      <c r="A231" s="183"/>
      <c r="B231" s="26"/>
      <c r="D231" s="25"/>
      <c r="E231" s="184"/>
      <c r="F231" s="192" t="s">
        <v>776</v>
      </c>
      <c r="G231" s="44" t="s">
        <v>883</v>
      </c>
      <c r="H231" s="321">
        <f t="shared" si="185"/>
        <v>0</v>
      </c>
      <c r="I231" s="322">
        <f t="shared" si="188"/>
        <v>0</v>
      </c>
      <c r="J231" s="326"/>
      <c r="K231" s="324">
        <f t="shared" si="186"/>
        <v>0</v>
      </c>
      <c r="L231" s="326"/>
      <c r="M231" s="326"/>
      <c r="N231" s="326"/>
      <c r="O231" s="326"/>
      <c r="P231" s="326"/>
      <c r="Q231" s="326"/>
      <c r="R231" s="323">
        <f t="shared" si="187"/>
        <v>0</v>
      </c>
      <c r="S231" s="326"/>
      <c r="T231" s="326"/>
      <c r="U231" s="326"/>
      <c r="V231" s="326"/>
      <c r="W231" s="629"/>
      <c r="X231" s="327"/>
    </row>
    <row r="232" spans="1:24" ht="16.5" hidden="1" outlineLevel="3">
      <c r="A232" s="183"/>
      <c r="B232" s="26"/>
      <c r="D232" s="25"/>
      <c r="E232" s="184"/>
      <c r="F232" s="192" t="s">
        <v>780</v>
      </c>
      <c r="G232" s="44" t="s">
        <v>884</v>
      </c>
      <c r="H232" s="321">
        <f t="shared" si="185"/>
        <v>0</v>
      </c>
      <c r="I232" s="322">
        <f t="shared" si="188"/>
        <v>0</v>
      </c>
      <c r="J232" s="326"/>
      <c r="K232" s="324">
        <f t="shared" si="186"/>
        <v>0</v>
      </c>
      <c r="L232" s="326"/>
      <c r="M232" s="326"/>
      <c r="N232" s="326"/>
      <c r="O232" s="326"/>
      <c r="P232" s="326"/>
      <c r="Q232" s="326"/>
      <c r="R232" s="323">
        <f t="shared" si="187"/>
        <v>0</v>
      </c>
      <c r="S232" s="326"/>
      <c r="T232" s="326"/>
      <c r="U232" s="326"/>
      <c r="V232" s="326"/>
      <c r="W232" s="629"/>
      <c r="X232" s="327"/>
    </row>
    <row r="233" spans="1:24" ht="16.5" hidden="1" outlineLevel="3">
      <c r="A233" s="183"/>
      <c r="B233" s="26"/>
      <c r="D233" s="25"/>
      <c r="E233" s="184"/>
      <c r="F233" s="192" t="s">
        <v>786</v>
      </c>
      <c r="G233" s="44" t="s">
        <v>885</v>
      </c>
      <c r="H233" s="321">
        <f t="shared" si="185"/>
        <v>0</v>
      </c>
      <c r="I233" s="322">
        <f t="shared" si="188"/>
        <v>0</v>
      </c>
      <c r="J233" s="326"/>
      <c r="K233" s="324">
        <f t="shared" si="186"/>
        <v>0</v>
      </c>
      <c r="L233" s="326"/>
      <c r="M233" s="326"/>
      <c r="N233" s="326"/>
      <c r="O233" s="326"/>
      <c r="P233" s="326"/>
      <c r="Q233" s="326"/>
      <c r="R233" s="323">
        <f t="shared" si="187"/>
        <v>0</v>
      </c>
      <c r="S233" s="326"/>
      <c r="T233" s="326"/>
      <c r="U233" s="326"/>
      <c r="V233" s="326"/>
      <c r="W233" s="629"/>
      <c r="X233" s="327"/>
    </row>
    <row r="234" spans="1:24" ht="16.5" hidden="1" outlineLevel="3">
      <c r="A234" s="183"/>
      <c r="B234" s="26"/>
      <c r="D234" s="25"/>
      <c r="E234" s="184"/>
      <c r="F234" s="192" t="s">
        <v>787</v>
      </c>
      <c r="G234" s="44" t="s">
        <v>886</v>
      </c>
      <c r="H234" s="321">
        <f t="shared" si="185"/>
        <v>0</v>
      </c>
      <c r="I234" s="322">
        <f t="shared" si="188"/>
        <v>0</v>
      </c>
      <c r="J234" s="326"/>
      <c r="K234" s="324">
        <f t="shared" si="186"/>
        <v>0</v>
      </c>
      <c r="L234" s="326"/>
      <c r="M234" s="326"/>
      <c r="N234" s="326"/>
      <c r="O234" s="326"/>
      <c r="P234" s="326"/>
      <c r="Q234" s="326"/>
      <c r="R234" s="323">
        <f t="shared" si="187"/>
        <v>0</v>
      </c>
      <c r="S234" s="326"/>
      <c r="T234" s="326"/>
      <c r="U234" s="326"/>
      <c r="V234" s="326"/>
      <c r="W234" s="629"/>
      <c r="X234" s="327"/>
    </row>
    <row r="235" spans="1:24" ht="16.5" hidden="1" outlineLevel="3">
      <c r="A235" s="183"/>
      <c r="B235" s="26"/>
      <c r="D235" s="25"/>
      <c r="E235" s="184"/>
      <c r="F235" s="192" t="s">
        <v>879</v>
      </c>
      <c r="G235" s="44" t="s">
        <v>887</v>
      </c>
      <c r="H235" s="321">
        <f t="shared" si="185"/>
        <v>0</v>
      </c>
      <c r="I235" s="322">
        <f t="shared" si="188"/>
        <v>0</v>
      </c>
      <c r="J235" s="326"/>
      <c r="K235" s="324">
        <f t="shared" si="186"/>
        <v>0</v>
      </c>
      <c r="L235" s="326"/>
      <c r="M235" s="326"/>
      <c r="N235" s="326"/>
      <c r="O235" s="326"/>
      <c r="P235" s="326"/>
      <c r="Q235" s="326"/>
      <c r="R235" s="323">
        <f t="shared" si="187"/>
        <v>0</v>
      </c>
      <c r="S235" s="326"/>
      <c r="T235" s="326"/>
      <c r="U235" s="326"/>
      <c r="V235" s="326"/>
      <c r="W235" s="629"/>
      <c r="X235" s="327"/>
    </row>
    <row r="236" spans="1:24" ht="16.5" hidden="1" outlineLevel="3">
      <c r="A236" s="183"/>
      <c r="B236" s="26"/>
      <c r="D236" s="25"/>
      <c r="E236" s="184"/>
      <c r="F236" s="192" t="s">
        <v>880</v>
      </c>
      <c r="G236" s="44" t="s">
        <v>888</v>
      </c>
      <c r="H236" s="321">
        <f t="shared" si="185"/>
        <v>0</v>
      </c>
      <c r="I236" s="322">
        <f t="shared" si="188"/>
        <v>0</v>
      </c>
      <c r="J236" s="326"/>
      <c r="K236" s="324">
        <f t="shared" si="186"/>
        <v>0</v>
      </c>
      <c r="L236" s="326"/>
      <c r="M236" s="326"/>
      <c r="N236" s="326"/>
      <c r="O236" s="326"/>
      <c r="P236" s="326"/>
      <c r="Q236" s="326"/>
      <c r="R236" s="323">
        <f t="shared" si="187"/>
        <v>0</v>
      </c>
      <c r="S236" s="326"/>
      <c r="T236" s="326"/>
      <c r="U236" s="326"/>
      <c r="V236" s="326"/>
      <c r="W236" s="629"/>
      <c r="X236" s="327"/>
    </row>
    <row r="237" spans="1:24" ht="16.5" hidden="1" outlineLevel="3">
      <c r="A237" s="183"/>
      <c r="B237" s="26"/>
      <c r="D237" s="25"/>
      <c r="E237" s="184"/>
      <c r="F237" s="192" t="s">
        <v>781</v>
      </c>
      <c r="G237" s="44" t="s">
        <v>785</v>
      </c>
      <c r="H237" s="321">
        <f t="shared" si="185"/>
        <v>0</v>
      </c>
      <c r="I237" s="322">
        <f t="shared" si="188"/>
        <v>0</v>
      </c>
      <c r="J237" s="326"/>
      <c r="K237" s="324">
        <f t="shared" si="186"/>
        <v>0</v>
      </c>
      <c r="L237" s="326"/>
      <c r="M237" s="326"/>
      <c r="N237" s="326"/>
      <c r="O237" s="326"/>
      <c r="P237" s="326"/>
      <c r="Q237" s="326"/>
      <c r="R237" s="323">
        <f t="shared" si="187"/>
        <v>0</v>
      </c>
      <c r="S237" s="326"/>
      <c r="T237" s="326"/>
      <c r="U237" s="326"/>
      <c r="V237" s="326"/>
      <c r="W237" s="629"/>
      <c r="X237" s="327"/>
    </row>
    <row r="238" spans="1:24" ht="16.5" outlineLevel="1">
      <c r="A238" s="183"/>
      <c r="B238" s="26"/>
      <c r="D238" s="28" t="s">
        <v>413</v>
      </c>
      <c r="E238" s="48" t="s">
        <v>170</v>
      </c>
      <c r="F238" s="49"/>
      <c r="G238" s="185"/>
      <c r="H238" s="321">
        <f t="shared" si="185"/>
        <v>0</v>
      </c>
      <c r="I238" s="344">
        <f t="shared" si="188"/>
        <v>0</v>
      </c>
      <c r="J238" s="326"/>
      <c r="K238" s="345">
        <f t="shared" si="186"/>
        <v>0</v>
      </c>
      <c r="L238" s="326"/>
      <c r="M238" s="326"/>
      <c r="N238" s="326"/>
      <c r="O238" s="326"/>
      <c r="P238" s="326"/>
      <c r="Q238" s="326"/>
      <c r="R238" s="328">
        <f t="shared" si="187"/>
        <v>0</v>
      </c>
      <c r="S238" s="326"/>
      <c r="T238" s="326"/>
      <c r="U238" s="326"/>
      <c r="V238" s="326"/>
      <c r="W238" s="629"/>
      <c r="X238" s="327"/>
    </row>
    <row r="239" spans="1:24" ht="16.5" outlineLevel="1">
      <c r="A239" s="183"/>
      <c r="B239" s="26"/>
      <c r="D239" s="28" t="s">
        <v>130</v>
      </c>
      <c r="E239" s="48" t="s">
        <v>173</v>
      </c>
      <c r="F239" s="49"/>
      <c r="G239" s="185"/>
      <c r="H239" s="321">
        <f t="shared" si="185"/>
        <v>1775000</v>
      </c>
      <c r="I239" s="344">
        <f t="shared" si="188"/>
        <v>0</v>
      </c>
      <c r="J239" s="330">
        <f>SUM(J240:J248)</f>
        <v>0</v>
      </c>
      <c r="K239" s="345">
        <f t="shared" si="186"/>
        <v>1035000</v>
      </c>
      <c r="L239" s="330">
        <f>SUM(L240:L248)</f>
        <v>1035000</v>
      </c>
      <c r="M239" s="330">
        <f t="shared" ref="M239:Q239" si="201">SUM(M240:M248)</f>
        <v>0</v>
      </c>
      <c r="N239" s="330">
        <f t="shared" si="201"/>
        <v>0</v>
      </c>
      <c r="O239" s="330">
        <f t="shared" si="201"/>
        <v>0</v>
      </c>
      <c r="P239" s="330">
        <f t="shared" si="201"/>
        <v>0</v>
      </c>
      <c r="Q239" s="330">
        <f t="shared" si="201"/>
        <v>0</v>
      </c>
      <c r="R239" s="328">
        <f t="shared" si="187"/>
        <v>740000</v>
      </c>
      <c r="S239" s="330">
        <f t="shared" ref="S239:X239" si="202">SUM(S240:S248)</f>
        <v>740000</v>
      </c>
      <c r="T239" s="330">
        <f t="shared" si="202"/>
        <v>0</v>
      </c>
      <c r="U239" s="330">
        <f t="shared" si="202"/>
        <v>0</v>
      </c>
      <c r="V239" s="330">
        <f t="shared" si="202"/>
        <v>0</v>
      </c>
      <c r="W239" s="630">
        <f t="shared" ref="W239" si="203">SUM(W240:W248)</f>
        <v>0</v>
      </c>
      <c r="X239" s="331">
        <f t="shared" si="202"/>
        <v>0</v>
      </c>
    </row>
    <row r="240" spans="1:24" ht="16.5" outlineLevel="3">
      <c r="A240" s="183"/>
      <c r="B240" s="26"/>
      <c r="D240" s="25"/>
      <c r="E240" s="184"/>
      <c r="F240" s="192" t="s">
        <v>778</v>
      </c>
      <c r="G240" s="44" t="s">
        <v>889</v>
      </c>
      <c r="H240" s="321">
        <f t="shared" si="185"/>
        <v>160000</v>
      </c>
      <c r="I240" s="322">
        <f t="shared" si="188"/>
        <v>0</v>
      </c>
      <c r="J240" s="326"/>
      <c r="K240" s="324">
        <f t="shared" si="186"/>
        <v>30000</v>
      </c>
      <c r="L240" s="326">
        <v>30000</v>
      </c>
      <c r="M240" s="326"/>
      <c r="N240" s="326"/>
      <c r="O240" s="326"/>
      <c r="P240" s="326"/>
      <c r="Q240" s="326"/>
      <c r="R240" s="323">
        <f t="shared" si="187"/>
        <v>130000</v>
      </c>
      <c r="S240" s="326">
        <v>130000</v>
      </c>
      <c r="T240" s="326"/>
      <c r="U240" s="326"/>
      <c r="V240" s="326"/>
      <c r="W240" s="629"/>
      <c r="X240" s="327"/>
    </row>
    <row r="241" spans="1:24" ht="16.5" outlineLevel="3">
      <c r="A241" s="183"/>
      <c r="B241" s="26"/>
      <c r="D241" s="25"/>
      <c r="E241" s="184"/>
      <c r="F241" s="192" t="s">
        <v>779</v>
      </c>
      <c r="G241" s="44" t="s">
        <v>890</v>
      </c>
      <c r="H241" s="321">
        <f t="shared" si="185"/>
        <v>425000</v>
      </c>
      <c r="I241" s="322">
        <f t="shared" si="188"/>
        <v>0</v>
      </c>
      <c r="J241" s="326"/>
      <c r="K241" s="324">
        <f t="shared" si="186"/>
        <v>325000</v>
      </c>
      <c r="L241" s="326">
        <v>325000</v>
      </c>
      <c r="M241" s="326"/>
      <c r="N241" s="326"/>
      <c r="O241" s="326"/>
      <c r="P241" s="326"/>
      <c r="Q241" s="326"/>
      <c r="R241" s="323">
        <f t="shared" si="187"/>
        <v>100000</v>
      </c>
      <c r="S241" s="326">
        <v>100000</v>
      </c>
      <c r="T241" s="326"/>
      <c r="U241" s="326"/>
      <c r="V241" s="326"/>
      <c r="W241" s="629"/>
      <c r="X241" s="327"/>
    </row>
    <row r="242" spans="1:24" ht="16.5" outlineLevel="3">
      <c r="A242" s="183"/>
      <c r="B242" s="26"/>
      <c r="D242" s="25"/>
      <c r="E242" s="184"/>
      <c r="F242" s="192" t="s">
        <v>776</v>
      </c>
      <c r="G242" s="44" t="s">
        <v>891</v>
      </c>
      <c r="H242" s="321">
        <f t="shared" si="185"/>
        <v>20000</v>
      </c>
      <c r="I242" s="322">
        <f t="shared" si="188"/>
        <v>0</v>
      </c>
      <c r="J242" s="326"/>
      <c r="K242" s="324">
        <f t="shared" si="186"/>
        <v>20000</v>
      </c>
      <c r="L242" s="326">
        <v>20000</v>
      </c>
      <c r="M242" s="326"/>
      <c r="N242" s="326"/>
      <c r="O242" s="326"/>
      <c r="P242" s="326"/>
      <c r="Q242" s="326"/>
      <c r="R242" s="323">
        <f t="shared" si="187"/>
        <v>0</v>
      </c>
      <c r="S242" s="326"/>
      <c r="T242" s="326"/>
      <c r="U242" s="326"/>
      <c r="V242" s="326"/>
      <c r="W242" s="629"/>
      <c r="X242" s="327"/>
    </row>
    <row r="243" spans="1:24" ht="16.5" outlineLevel="3">
      <c r="A243" s="183"/>
      <c r="B243" s="26"/>
      <c r="D243" s="25"/>
      <c r="E243" s="184"/>
      <c r="F243" s="192" t="s">
        <v>780</v>
      </c>
      <c r="G243" s="44" t="s">
        <v>892</v>
      </c>
      <c r="H243" s="321">
        <f t="shared" si="185"/>
        <v>30000</v>
      </c>
      <c r="I243" s="322">
        <f t="shared" si="188"/>
        <v>0</v>
      </c>
      <c r="J243" s="326"/>
      <c r="K243" s="324">
        <f t="shared" si="186"/>
        <v>0</v>
      </c>
      <c r="L243" s="326"/>
      <c r="M243" s="326"/>
      <c r="N243" s="326"/>
      <c r="O243" s="326"/>
      <c r="P243" s="326"/>
      <c r="Q243" s="326"/>
      <c r="R243" s="323">
        <f t="shared" si="187"/>
        <v>30000</v>
      </c>
      <c r="S243" s="326">
        <v>30000</v>
      </c>
      <c r="T243" s="326"/>
      <c r="U243" s="326"/>
      <c r="V243" s="326"/>
      <c r="W243" s="629"/>
      <c r="X243" s="327"/>
    </row>
    <row r="244" spans="1:24" ht="16.5" outlineLevel="3">
      <c r="A244" s="183"/>
      <c r="B244" s="26"/>
      <c r="D244" s="25"/>
      <c r="E244" s="184"/>
      <c r="F244" s="192" t="s">
        <v>786</v>
      </c>
      <c r="G244" s="44" t="s">
        <v>893</v>
      </c>
      <c r="H244" s="321">
        <f t="shared" si="185"/>
        <v>1140000</v>
      </c>
      <c r="I244" s="322">
        <f t="shared" si="188"/>
        <v>0</v>
      </c>
      <c r="J244" s="326"/>
      <c r="K244" s="324">
        <f t="shared" si="186"/>
        <v>660000</v>
      </c>
      <c r="L244" s="326">
        <v>660000</v>
      </c>
      <c r="M244" s="326"/>
      <c r="N244" s="326"/>
      <c r="O244" s="326"/>
      <c r="P244" s="326"/>
      <c r="Q244" s="326"/>
      <c r="R244" s="323">
        <f t="shared" si="187"/>
        <v>480000</v>
      </c>
      <c r="S244" s="326">
        <v>480000</v>
      </c>
      <c r="T244" s="326"/>
      <c r="U244" s="326"/>
      <c r="V244" s="326"/>
      <c r="W244" s="629"/>
      <c r="X244" s="327"/>
    </row>
    <row r="245" spans="1:24" ht="16.5" outlineLevel="3">
      <c r="A245" s="183"/>
      <c r="B245" s="26"/>
      <c r="D245" s="25"/>
      <c r="E245" s="184"/>
      <c r="F245" s="192" t="s">
        <v>787</v>
      </c>
      <c r="G245" s="44" t="s">
        <v>894</v>
      </c>
      <c r="H245" s="321">
        <f t="shared" si="185"/>
        <v>0</v>
      </c>
      <c r="I245" s="322">
        <f t="shared" si="188"/>
        <v>0</v>
      </c>
      <c r="J245" s="326"/>
      <c r="K245" s="324">
        <f t="shared" si="186"/>
        <v>0</v>
      </c>
      <c r="L245" s="326"/>
      <c r="M245" s="326"/>
      <c r="N245" s="326"/>
      <c r="O245" s="326"/>
      <c r="P245" s="326"/>
      <c r="Q245" s="326"/>
      <c r="R245" s="323">
        <f t="shared" si="187"/>
        <v>0</v>
      </c>
      <c r="S245" s="326"/>
      <c r="T245" s="326"/>
      <c r="U245" s="326"/>
      <c r="V245" s="326"/>
      <c r="W245" s="629"/>
      <c r="X245" s="327"/>
    </row>
    <row r="246" spans="1:24" ht="16.5" outlineLevel="3">
      <c r="A246" s="183"/>
      <c r="B246" s="26"/>
      <c r="D246" s="25"/>
      <c r="E246" s="184"/>
      <c r="F246" s="192" t="s">
        <v>879</v>
      </c>
      <c r="G246" s="44" t="s">
        <v>895</v>
      </c>
      <c r="H246" s="321">
        <f t="shared" si="185"/>
        <v>0</v>
      </c>
      <c r="I246" s="322">
        <f t="shared" si="188"/>
        <v>0</v>
      </c>
      <c r="J246" s="326"/>
      <c r="K246" s="324">
        <f t="shared" si="186"/>
        <v>0</v>
      </c>
      <c r="L246" s="326"/>
      <c r="M246" s="326"/>
      <c r="N246" s="326"/>
      <c r="O246" s="326"/>
      <c r="P246" s="326"/>
      <c r="Q246" s="326"/>
      <c r="R246" s="323">
        <f t="shared" si="187"/>
        <v>0</v>
      </c>
      <c r="S246" s="326"/>
      <c r="T246" s="326"/>
      <c r="U246" s="326"/>
      <c r="V246" s="326"/>
      <c r="W246" s="629"/>
      <c r="X246" s="327"/>
    </row>
    <row r="247" spans="1:24" ht="16.5" outlineLevel="3">
      <c r="A247" s="183"/>
      <c r="B247" s="26"/>
      <c r="D247" s="25"/>
      <c r="E247" s="184"/>
      <c r="F247" s="192" t="s">
        <v>880</v>
      </c>
      <c r="G247" s="44" t="s">
        <v>896</v>
      </c>
      <c r="H247" s="321">
        <f t="shared" si="185"/>
        <v>0</v>
      </c>
      <c r="I247" s="322">
        <f t="shared" si="188"/>
        <v>0</v>
      </c>
      <c r="J247" s="326"/>
      <c r="K247" s="324">
        <f t="shared" si="186"/>
        <v>0</v>
      </c>
      <c r="L247" s="326"/>
      <c r="M247" s="326"/>
      <c r="N247" s="326"/>
      <c r="O247" s="326"/>
      <c r="P247" s="326"/>
      <c r="Q247" s="326"/>
      <c r="R247" s="323">
        <f t="shared" si="187"/>
        <v>0</v>
      </c>
      <c r="S247" s="326"/>
      <c r="T247" s="326"/>
      <c r="U247" s="326"/>
      <c r="V247" s="326"/>
      <c r="W247" s="629"/>
      <c r="X247" s="327"/>
    </row>
    <row r="248" spans="1:24" ht="16.5" outlineLevel="3">
      <c r="A248" s="183"/>
      <c r="B248" s="26"/>
      <c r="D248" s="25"/>
      <c r="E248" s="184"/>
      <c r="F248" s="192" t="s">
        <v>781</v>
      </c>
      <c r="G248" s="44" t="s">
        <v>785</v>
      </c>
      <c r="H248" s="321">
        <f t="shared" si="185"/>
        <v>0</v>
      </c>
      <c r="I248" s="322">
        <f t="shared" si="188"/>
        <v>0</v>
      </c>
      <c r="J248" s="326"/>
      <c r="K248" s="324">
        <f t="shared" si="186"/>
        <v>0</v>
      </c>
      <c r="L248" s="326"/>
      <c r="M248" s="326"/>
      <c r="N248" s="326"/>
      <c r="O248" s="326"/>
      <c r="P248" s="326"/>
      <c r="Q248" s="326"/>
      <c r="R248" s="323">
        <f t="shared" si="187"/>
        <v>0</v>
      </c>
      <c r="S248" s="326"/>
      <c r="T248" s="326"/>
      <c r="U248" s="326"/>
      <c r="V248" s="326"/>
      <c r="W248" s="629"/>
      <c r="X248" s="327"/>
    </row>
    <row r="249" spans="1:24" ht="16.5" outlineLevel="1">
      <c r="A249" s="183"/>
      <c r="B249" s="26"/>
      <c r="D249" s="28" t="s">
        <v>546</v>
      </c>
      <c r="E249" s="48" t="s">
        <v>154</v>
      </c>
      <c r="F249" s="49"/>
      <c r="G249" s="185"/>
      <c r="H249" s="321">
        <f t="shared" si="185"/>
        <v>30000</v>
      </c>
      <c r="I249" s="344">
        <f t="shared" si="188"/>
        <v>0</v>
      </c>
      <c r="J249" s="330">
        <f>SUM(J250:J252)</f>
        <v>0</v>
      </c>
      <c r="K249" s="345">
        <f t="shared" si="186"/>
        <v>30000</v>
      </c>
      <c r="L249" s="330">
        <f>SUM(L250:L252)</f>
        <v>30000</v>
      </c>
      <c r="M249" s="330">
        <f t="shared" ref="M249:Q249" si="204">SUM(M250:M252)</f>
        <v>0</v>
      </c>
      <c r="N249" s="330">
        <f t="shared" si="204"/>
        <v>0</v>
      </c>
      <c r="O249" s="330">
        <f t="shared" si="204"/>
        <v>0</v>
      </c>
      <c r="P249" s="330">
        <f t="shared" si="204"/>
        <v>0</v>
      </c>
      <c r="Q249" s="330">
        <f t="shared" si="204"/>
        <v>0</v>
      </c>
      <c r="R249" s="328">
        <f t="shared" si="187"/>
        <v>0</v>
      </c>
      <c r="S249" s="330">
        <f t="shared" ref="S249:X249" si="205">SUM(S250:S252)</f>
        <v>0</v>
      </c>
      <c r="T249" s="330">
        <f t="shared" si="205"/>
        <v>0</v>
      </c>
      <c r="U249" s="330">
        <f t="shared" si="205"/>
        <v>0</v>
      </c>
      <c r="V249" s="330">
        <f t="shared" si="205"/>
        <v>0</v>
      </c>
      <c r="W249" s="630">
        <f t="shared" ref="W249" si="206">SUM(W250:W252)</f>
        <v>0</v>
      </c>
      <c r="X249" s="331">
        <f t="shared" si="205"/>
        <v>0</v>
      </c>
    </row>
    <row r="250" spans="1:24" ht="16.5" outlineLevel="3">
      <c r="A250" s="183"/>
      <c r="B250" s="26"/>
      <c r="D250" s="25"/>
      <c r="E250" s="184"/>
      <c r="F250" s="192" t="s">
        <v>778</v>
      </c>
      <c r="G250" s="44" t="s">
        <v>897</v>
      </c>
      <c r="H250" s="321">
        <f t="shared" si="185"/>
        <v>0</v>
      </c>
      <c r="I250" s="322">
        <f t="shared" si="188"/>
        <v>0</v>
      </c>
      <c r="J250" s="326"/>
      <c r="K250" s="324">
        <f t="shared" si="186"/>
        <v>0</v>
      </c>
      <c r="L250" s="326"/>
      <c r="M250" s="326"/>
      <c r="N250" s="326"/>
      <c r="O250" s="326"/>
      <c r="P250" s="326"/>
      <c r="Q250" s="326"/>
      <c r="R250" s="323">
        <f t="shared" si="187"/>
        <v>0</v>
      </c>
      <c r="S250" s="326"/>
      <c r="T250" s="326"/>
      <c r="U250" s="326"/>
      <c r="V250" s="326"/>
      <c r="W250" s="629"/>
      <c r="X250" s="327"/>
    </row>
    <row r="251" spans="1:24" ht="16.5" outlineLevel="3">
      <c r="A251" s="183"/>
      <c r="B251" s="26"/>
      <c r="D251" s="25"/>
      <c r="E251" s="184"/>
      <c r="F251" s="192" t="s">
        <v>779</v>
      </c>
      <c r="G251" s="44" t="s">
        <v>898</v>
      </c>
      <c r="H251" s="321">
        <f t="shared" si="185"/>
        <v>30000</v>
      </c>
      <c r="I251" s="322">
        <f t="shared" si="188"/>
        <v>0</v>
      </c>
      <c r="J251" s="326"/>
      <c r="K251" s="324">
        <f t="shared" si="186"/>
        <v>30000</v>
      </c>
      <c r="L251" s="326">
        <v>30000</v>
      </c>
      <c r="M251" s="326"/>
      <c r="N251" s="326"/>
      <c r="O251" s="326"/>
      <c r="P251" s="326"/>
      <c r="Q251" s="326"/>
      <c r="R251" s="323">
        <f t="shared" si="187"/>
        <v>0</v>
      </c>
      <c r="S251" s="326"/>
      <c r="T251" s="326"/>
      <c r="U251" s="326"/>
      <c r="V251" s="326"/>
      <c r="W251" s="629"/>
      <c r="X251" s="327"/>
    </row>
    <row r="252" spans="1:24" ht="16.5" outlineLevel="3">
      <c r="A252" s="183"/>
      <c r="B252" s="26"/>
      <c r="D252" s="25"/>
      <c r="E252" s="184"/>
      <c r="F252" s="192" t="s">
        <v>781</v>
      </c>
      <c r="G252" s="44" t="s">
        <v>785</v>
      </c>
      <c r="H252" s="321">
        <f t="shared" si="185"/>
        <v>0</v>
      </c>
      <c r="I252" s="322">
        <f t="shared" si="188"/>
        <v>0</v>
      </c>
      <c r="J252" s="326"/>
      <c r="K252" s="324">
        <f t="shared" si="186"/>
        <v>0</v>
      </c>
      <c r="L252" s="326"/>
      <c r="M252" s="326"/>
      <c r="N252" s="326"/>
      <c r="O252" s="326"/>
      <c r="P252" s="326"/>
      <c r="Q252" s="326"/>
      <c r="R252" s="323">
        <f t="shared" si="187"/>
        <v>0</v>
      </c>
      <c r="S252" s="326"/>
      <c r="T252" s="326"/>
      <c r="U252" s="326"/>
      <c r="V252" s="326"/>
      <c r="W252" s="629"/>
      <c r="X252" s="327"/>
    </row>
    <row r="253" spans="1:24" ht="16.5" outlineLevel="1">
      <c r="A253" s="183"/>
      <c r="B253" s="26"/>
      <c r="D253" s="28" t="s">
        <v>547</v>
      </c>
      <c r="E253" s="48" t="s">
        <v>153</v>
      </c>
      <c r="F253" s="49"/>
      <c r="G253" s="185"/>
      <c r="H253" s="321">
        <f t="shared" si="185"/>
        <v>59000</v>
      </c>
      <c r="I253" s="344">
        <f t="shared" si="188"/>
        <v>0</v>
      </c>
      <c r="J253" s="326"/>
      <c r="K253" s="345">
        <f t="shared" si="186"/>
        <v>15000</v>
      </c>
      <c r="L253" s="326">
        <v>15000</v>
      </c>
      <c r="M253" s="326"/>
      <c r="N253" s="326"/>
      <c r="O253" s="326"/>
      <c r="P253" s="326"/>
      <c r="Q253" s="326"/>
      <c r="R253" s="328">
        <f t="shared" si="187"/>
        <v>44000</v>
      </c>
      <c r="S253" s="326">
        <v>44000</v>
      </c>
      <c r="T253" s="326"/>
      <c r="U253" s="326"/>
      <c r="V253" s="326"/>
      <c r="W253" s="629"/>
      <c r="X253" s="327"/>
    </row>
    <row r="254" spans="1:24" ht="16.5" outlineLevel="1">
      <c r="A254" s="183"/>
      <c r="B254" s="26"/>
      <c r="D254" s="28" t="s">
        <v>548</v>
      </c>
      <c r="E254" s="48" t="s">
        <v>165</v>
      </c>
      <c r="F254" s="49"/>
      <c r="G254" s="185"/>
      <c r="H254" s="321">
        <f t="shared" si="185"/>
        <v>0</v>
      </c>
      <c r="I254" s="344">
        <f t="shared" si="188"/>
        <v>0</v>
      </c>
      <c r="J254" s="326"/>
      <c r="K254" s="345">
        <f t="shared" si="186"/>
        <v>0</v>
      </c>
      <c r="L254" s="326"/>
      <c r="M254" s="326"/>
      <c r="N254" s="326"/>
      <c r="O254" s="326"/>
      <c r="P254" s="326"/>
      <c r="Q254" s="326"/>
      <c r="R254" s="328">
        <f t="shared" si="187"/>
        <v>0</v>
      </c>
      <c r="S254" s="326"/>
      <c r="T254" s="326"/>
      <c r="U254" s="326"/>
      <c r="V254" s="326"/>
      <c r="W254" s="629"/>
      <c r="X254" s="327"/>
    </row>
    <row r="255" spans="1:24" ht="16.5" outlineLevel="1">
      <c r="A255" s="183"/>
      <c r="B255" s="26"/>
      <c r="D255" s="28" t="s">
        <v>549</v>
      </c>
      <c r="E255" s="48" t="s">
        <v>167</v>
      </c>
      <c r="F255" s="49"/>
      <c r="G255" s="185"/>
      <c r="H255" s="321">
        <f t="shared" si="185"/>
        <v>100000</v>
      </c>
      <c r="I255" s="344">
        <f t="shared" si="188"/>
        <v>0</v>
      </c>
      <c r="J255" s="326"/>
      <c r="K255" s="345">
        <f t="shared" si="186"/>
        <v>100000</v>
      </c>
      <c r="L255" s="326">
        <v>100000</v>
      </c>
      <c r="M255" s="326"/>
      <c r="N255" s="326"/>
      <c r="O255" s="326"/>
      <c r="P255" s="326"/>
      <c r="Q255" s="326"/>
      <c r="R255" s="328">
        <f t="shared" si="187"/>
        <v>0</v>
      </c>
      <c r="S255" s="326"/>
      <c r="T255" s="326"/>
      <c r="U255" s="326"/>
      <c r="V255" s="326"/>
      <c r="W255" s="629"/>
      <c r="X255" s="327"/>
    </row>
    <row r="256" spans="1:24" ht="16.5" outlineLevel="1">
      <c r="A256" s="183"/>
      <c r="B256" s="26"/>
      <c r="D256" s="28" t="s">
        <v>550</v>
      </c>
      <c r="E256" s="48" t="s">
        <v>174</v>
      </c>
      <c r="F256" s="49"/>
      <c r="G256" s="185"/>
      <c r="H256" s="321">
        <f t="shared" si="185"/>
        <v>114000</v>
      </c>
      <c r="I256" s="344">
        <f t="shared" si="188"/>
        <v>0</v>
      </c>
      <c r="J256" s="330">
        <f>SUM(J257:J259)</f>
        <v>0</v>
      </c>
      <c r="K256" s="345">
        <f t="shared" si="186"/>
        <v>78000</v>
      </c>
      <c r="L256" s="330">
        <f>SUM(L257:L259)</f>
        <v>78000</v>
      </c>
      <c r="M256" s="330">
        <f t="shared" ref="M256:Q256" si="207">SUM(M257:M259)</f>
        <v>0</v>
      </c>
      <c r="N256" s="330">
        <f t="shared" si="207"/>
        <v>0</v>
      </c>
      <c r="O256" s="330">
        <f t="shared" si="207"/>
        <v>0</v>
      </c>
      <c r="P256" s="330">
        <f t="shared" si="207"/>
        <v>0</v>
      </c>
      <c r="Q256" s="330">
        <f t="shared" si="207"/>
        <v>0</v>
      </c>
      <c r="R256" s="328">
        <f t="shared" si="187"/>
        <v>36000</v>
      </c>
      <c r="S256" s="330">
        <f t="shared" ref="S256:X256" si="208">SUM(S257:S259)</f>
        <v>36000</v>
      </c>
      <c r="T256" s="330">
        <f t="shared" si="208"/>
        <v>0</v>
      </c>
      <c r="U256" s="330">
        <f t="shared" si="208"/>
        <v>0</v>
      </c>
      <c r="V256" s="330">
        <f t="shared" si="208"/>
        <v>0</v>
      </c>
      <c r="W256" s="630">
        <f t="shared" ref="W256" si="209">SUM(W257:W259)</f>
        <v>0</v>
      </c>
      <c r="X256" s="331">
        <f t="shared" si="208"/>
        <v>0</v>
      </c>
    </row>
    <row r="257" spans="1:24" ht="16.5" outlineLevel="3">
      <c r="A257" s="183"/>
      <c r="B257" s="26"/>
      <c r="D257" s="25"/>
      <c r="E257" s="184"/>
      <c r="F257" s="192" t="s">
        <v>778</v>
      </c>
      <c r="G257" s="44" t="s">
        <v>918</v>
      </c>
      <c r="H257" s="321">
        <f t="shared" si="185"/>
        <v>114000</v>
      </c>
      <c r="I257" s="322">
        <f t="shared" si="188"/>
        <v>0</v>
      </c>
      <c r="J257" s="326"/>
      <c r="K257" s="324">
        <f t="shared" si="186"/>
        <v>78000</v>
      </c>
      <c r="L257" s="326">
        <v>78000</v>
      </c>
      <c r="M257" s="326"/>
      <c r="N257" s="326"/>
      <c r="O257" s="326"/>
      <c r="P257" s="326"/>
      <c r="Q257" s="326"/>
      <c r="R257" s="323">
        <f t="shared" si="187"/>
        <v>36000</v>
      </c>
      <c r="S257" s="326">
        <v>36000</v>
      </c>
      <c r="T257" s="326"/>
      <c r="U257" s="326"/>
      <c r="V257" s="326"/>
      <c r="W257" s="629"/>
      <c r="X257" s="327"/>
    </row>
    <row r="258" spans="1:24" ht="16.5" outlineLevel="3">
      <c r="A258" s="183"/>
      <c r="B258" s="26"/>
      <c r="D258" s="25"/>
      <c r="E258" s="184"/>
      <c r="F258" s="192" t="s">
        <v>779</v>
      </c>
      <c r="G258" s="44" t="s">
        <v>919</v>
      </c>
      <c r="H258" s="321">
        <f t="shared" si="185"/>
        <v>0</v>
      </c>
      <c r="I258" s="322">
        <f t="shared" si="188"/>
        <v>0</v>
      </c>
      <c r="J258" s="326"/>
      <c r="K258" s="324">
        <f t="shared" si="186"/>
        <v>0</v>
      </c>
      <c r="L258" s="326"/>
      <c r="M258" s="326"/>
      <c r="N258" s="326"/>
      <c r="O258" s="326"/>
      <c r="P258" s="326"/>
      <c r="Q258" s="326"/>
      <c r="R258" s="323">
        <f t="shared" si="187"/>
        <v>0</v>
      </c>
      <c r="S258" s="326"/>
      <c r="T258" s="326"/>
      <c r="U258" s="326"/>
      <c r="V258" s="326"/>
      <c r="W258" s="629"/>
      <c r="X258" s="327"/>
    </row>
    <row r="259" spans="1:24" ht="16.5" outlineLevel="3">
      <c r="A259" s="183"/>
      <c r="B259" s="26"/>
      <c r="D259" s="25"/>
      <c r="E259" s="184"/>
      <c r="F259" s="192" t="s">
        <v>781</v>
      </c>
      <c r="G259" s="44" t="s">
        <v>785</v>
      </c>
      <c r="H259" s="321">
        <f t="shared" si="185"/>
        <v>0</v>
      </c>
      <c r="I259" s="322">
        <f t="shared" si="188"/>
        <v>0</v>
      </c>
      <c r="J259" s="326"/>
      <c r="K259" s="324">
        <f t="shared" si="186"/>
        <v>0</v>
      </c>
      <c r="L259" s="326"/>
      <c r="M259" s="326"/>
      <c r="N259" s="326"/>
      <c r="O259" s="326"/>
      <c r="P259" s="326"/>
      <c r="Q259" s="326"/>
      <c r="R259" s="323">
        <f t="shared" si="187"/>
        <v>0</v>
      </c>
      <c r="S259" s="326"/>
      <c r="T259" s="326"/>
      <c r="U259" s="326"/>
      <c r="V259" s="326"/>
      <c r="W259" s="629"/>
      <c r="X259" s="327"/>
    </row>
    <row r="260" spans="1:24" ht="16.5" outlineLevel="1">
      <c r="A260" s="183"/>
      <c r="B260" s="26"/>
      <c r="D260" s="28" t="s">
        <v>551</v>
      </c>
      <c r="E260" s="48" t="s">
        <v>176</v>
      </c>
      <c r="F260" s="49"/>
      <c r="G260" s="185"/>
      <c r="H260" s="321">
        <f t="shared" si="185"/>
        <v>0</v>
      </c>
      <c r="I260" s="344">
        <f t="shared" si="188"/>
        <v>0</v>
      </c>
      <c r="J260" s="326"/>
      <c r="K260" s="345">
        <f t="shared" si="186"/>
        <v>0</v>
      </c>
      <c r="L260" s="326"/>
      <c r="M260" s="326"/>
      <c r="N260" s="326"/>
      <c r="O260" s="326"/>
      <c r="P260" s="326"/>
      <c r="Q260" s="326"/>
      <c r="R260" s="328">
        <f t="shared" si="187"/>
        <v>0</v>
      </c>
      <c r="S260" s="326"/>
      <c r="T260" s="326"/>
      <c r="U260" s="326"/>
      <c r="V260" s="326"/>
      <c r="W260" s="629"/>
      <c r="X260" s="327"/>
    </row>
    <row r="261" spans="1:24" ht="16.5" outlineLevel="1">
      <c r="A261" s="183"/>
      <c r="B261" s="26"/>
      <c r="D261" s="28" t="s">
        <v>552</v>
      </c>
      <c r="E261" s="48" t="s">
        <v>175</v>
      </c>
      <c r="F261" s="49"/>
      <c r="G261" s="185"/>
      <c r="H261" s="321">
        <f t="shared" si="185"/>
        <v>0</v>
      </c>
      <c r="I261" s="344">
        <f t="shared" si="188"/>
        <v>0</v>
      </c>
      <c r="J261" s="326"/>
      <c r="K261" s="345">
        <f t="shared" si="186"/>
        <v>0</v>
      </c>
      <c r="L261" s="326"/>
      <c r="M261" s="326"/>
      <c r="N261" s="326"/>
      <c r="O261" s="326"/>
      <c r="P261" s="326"/>
      <c r="Q261" s="326"/>
      <c r="R261" s="328">
        <f t="shared" si="187"/>
        <v>0</v>
      </c>
      <c r="S261" s="326"/>
      <c r="T261" s="326"/>
      <c r="U261" s="326"/>
      <c r="V261" s="326"/>
      <c r="W261" s="629"/>
      <c r="X261" s="327"/>
    </row>
    <row r="262" spans="1:24" ht="16.5" outlineLevel="1">
      <c r="A262" s="183"/>
      <c r="B262" s="26"/>
      <c r="D262" s="28" t="s">
        <v>553</v>
      </c>
      <c r="E262" s="48" t="s">
        <v>169</v>
      </c>
      <c r="F262" s="49"/>
      <c r="G262" s="185"/>
      <c r="H262" s="321">
        <f t="shared" si="185"/>
        <v>285000</v>
      </c>
      <c r="I262" s="344">
        <f t="shared" si="188"/>
        <v>0</v>
      </c>
      <c r="J262" s="326"/>
      <c r="K262" s="345">
        <f t="shared" si="186"/>
        <v>135000</v>
      </c>
      <c r="L262" s="326">
        <v>135000</v>
      </c>
      <c r="M262" s="326"/>
      <c r="N262" s="326"/>
      <c r="O262" s="326"/>
      <c r="P262" s="326"/>
      <c r="Q262" s="326"/>
      <c r="R262" s="328">
        <f t="shared" si="187"/>
        <v>150000</v>
      </c>
      <c r="S262" s="326">
        <v>150000</v>
      </c>
      <c r="T262" s="326"/>
      <c r="U262" s="326"/>
      <c r="V262" s="326"/>
      <c r="W262" s="629"/>
      <c r="X262" s="327"/>
    </row>
    <row r="263" spans="1:24" ht="16.5" outlineLevel="1">
      <c r="A263" s="183"/>
      <c r="B263" s="26"/>
      <c r="D263" s="28" t="s">
        <v>554</v>
      </c>
      <c r="E263" s="48" t="s">
        <v>171</v>
      </c>
      <c r="F263" s="49"/>
      <c r="G263" s="185"/>
      <c r="H263" s="321">
        <f t="shared" si="185"/>
        <v>75000</v>
      </c>
      <c r="I263" s="344">
        <f t="shared" si="188"/>
        <v>0</v>
      </c>
      <c r="J263" s="330">
        <f>SUM(J264:J266)</f>
        <v>0</v>
      </c>
      <c r="K263" s="345">
        <f t="shared" si="186"/>
        <v>71000</v>
      </c>
      <c r="L263" s="330">
        <f>SUM(L264:L266)</f>
        <v>71000</v>
      </c>
      <c r="M263" s="330">
        <f t="shared" ref="M263:Q263" si="210">SUM(M264:M266)</f>
        <v>0</v>
      </c>
      <c r="N263" s="330">
        <f t="shared" si="210"/>
        <v>0</v>
      </c>
      <c r="O263" s="330">
        <f t="shared" si="210"/>
        <v>0</v>
      </c>
      <c r="P263" s="330">
        <f t="shared" si="210"/>
        <v>0</v>
      </c>
      <c r="Q263" s="330">
        <f t="shared" si="210"/>
        <v>0</v>
      </c>
      <c r="R263" s="328">
        <f t="shared" si="187"/>
        <v>4000</v>
      </c>
      <c r="S263" s="330">
        <f t="shared" ref="S263:X263" si="211">SUM(S264:S266)</f>
        <v>4000</v>
      </c>
      <c r="T263" s="330">
        <f t="shared" si="211"/>
        <v>0</v>
      </c>
      <c r="U263" s="330">
        <f t="shared" si="211"/>
        <v>0</v>
      </c>
      <c r="V263" s="330">
        <f t="shared" si="211"/>
        <v>0</v>
      </c>
      <c r="W263" s="630">
        <f t="shared" ref="W263" si="212">SUM(W264:W266)</f>
        <v>0</v>
      </c>
      <c r="X263" s="331">
        <f t="shared" si="211"/>
        <v>0</v>
      </c>
    </row>
    <row r="264" spans="1:24" ht="16.5" outlineLevel="3">
      <c r="A264" s="183"/>
      <c r="B264" s="26"/>
      <c r="D264" s="25"/>
      <c r="E264" s="184"/>
      <c r="F264" s="192" t="s">
        <v>778</v>
      </c>
      <c r="G264" s="44" t="s">
        <v>899</v>
      </c>
      <c r="H264" s="321">
        <f t="shared" si="185"/>
        <v>0</v>
      </c>
      <c r="I264" s="322">
        <f t="shared" si="188"/>
        <v>0</v>
      </c>
      <c r="J264" s="326"/>
      <c r="K264" s="324">
        <f t="shared" si="186"/>
        <v>0</v>
      </c>
      <c r="L264" s="326"/>
      <c r="M264" s="326"/>
      <c r="N264" s="326"/>
      <c r="O264" s="326"/>
      <c r="P264" s="326"/>
      <c r="Q264" s="326"/>
      <c r="R264" s="323">
        <f t="shared" si="187"/>
        <v>0</v>
      </c>
      <c r="S264" s="326"/>
      <c r="T264" s="326"/>
      <c r="U264" s="326"/>
      <c r="V264" s="326"/>
      <c r="W264" s="629"/>
      <c r="X264" s="327"/>
    </row>
    <row r="265" spans="1:24" ht="16.5" outlineLevel="3">
      <c r="A265" s="183"/>
      <c r="B265" s="26"/>
      <c r="D265" s="25"/>
      <c r="E265" s="184"/>
      <c r="F265" s="192" t="s">
        <v>779</v>
      </c>
      <c r="G265" s="44" t="s">
        <v>900</v>
      </c>
      <c r="H265" s="321">
        <f t="shared" si="185"/>
        <v>0</v>
      </c>
      <c r="I265" s="322">
        <f t="shared" si="188"/>
        <v>0</v>
      </c>
      <c r="J265" s="326"/>
      <c r="K265" s="324">
        <f t="shared" si="186"/>
        <v>0</v>
      </c>
      <c r="L265" s="326"/>
      <c r="M265" s="326"/>
      <c r="N265" s="326"/>
      <c r="O265" s="326"/>
      <c r="P265" s="326"/>
      <c r="Q265" s="326"/>
      <c r="R265" s="323">
        <f t="shared" si="187"/>
        <v>0</v>
      </c>
      <c r="S265" s="326"/>
      <c r="T265" s="326"/>
      <c r="U265" s="326"/>
      <c r="V265" s="326"/>
      <c r="W265" s="629"/>
      <c r="X265" s="327"/>
    </row>
    <row r="266" spans="1:24" ht="16.5" outlineLevel="3">
      <c r="A266" s="183"/>
      <c r="B266" s="26"/>
      <c r="D266" s="25"/>
      <c r="E266" s="184"/>
      <c r="F266" s="192" t="s">
        <v>781</v>
      </c>
      <c r="G266" s="44" t="s">
        <v>785</v>
      </c>
      <c r="H266" s="321">
        <f t="shared" ref="H266:H329" si="213">SUM(I266,K266,R266)</f>
        <v>75000</v>
      </c>
      <c r="I266" s="322">
        <f t="shared" si="188"/>
        <v>0</v>
      </c>
      <c r="J266" s="326"/>
      <c r="K266" s="324">
        <f t="shared" ref="K266:K329" si="214">SUM(L266:Q266)</f>
        <v>71000</v>
      </c>
      <c r="L266" s="326">
        <v>71000</v>
      </c>
      <c r="M266" s="326"/>
      <c r="N266" s="326"/>
      <c r="O266" s="326"/>
      <c r="P266" s="326"/>
      <c r="Q266" s="326"/>
      <c r="R266" s="323">
        <f t="shared" ref="R266:R329" si="215">SUM(S266:X266)</f>
        <v>4000</v>
      </c>
      <c r="S266" s="326">
        <v>4000</v>
      </c>
      <c r="T266" s="326"/>
      <c r="U266" s="326"/>
      <c r="V266" s="326"/>
      <c r="W266" s="629"/>
      <c r="X266" s="327"/>
    </row>
    <row r="267" spans="1:24" ht="16.5" outlineLevel="1">
      <c r="A267" s="183"/>
      <c r="B267" s="26"/>
      <c r="D267" s="28" t="s">
        <v>555</v>
      </c>
      <c r="E267" s="48" t="s">
        <v>172</v>
      </c>
      <c r="F267" s="49"/>
      <c r="G267" s="185"/>
      <c r="H267" s="321">
        <f t="shared" si="213"/>
        <v>167000</v>
      </c>
      <c r="I267" s="344">
        <f t="shared" si="188"/>
        <v>0</v>
      </c>
      <c r="J267" s="330">
        <f>SUM(J268:J270)</f>
        <v>0</v>
      </c>
      <c r="K267" s="345">
        <f t="shared" si="214"/>
        <v>92000</v>
      </c>
      <c r="L267" s="330">
        <f>SUM(L268:L270)</f>
        <v>92000</v>
      </c>
      <c r="M267" s="330">
        <f t="shared" ref="M267:Q267" si="216">SUM(M268:M270)</f>
        <v>0</v>
      </c>
      <c r="N267" s="330">
        <f t="shared" si="216"/>
        <v>0</v>
      </c>
      <c r="O267" s="330">
        <f t="shared" si="216"/>
        <v>0</v>
      </c>
      <c r="P267" s="330">
        <f t="shared" si="216"/>
        <v>0</v>
      </c>
      <c r="Q267" s="330">
        <f t="shared" si="216"/>
        <v>0</v>
      </c>
      <c r="R267" s="328">
        <f t="shared" si="215"/>
        <v>75000</v>
      </c>
      <c r="S267" s="330">
        <f t="shared" ref="S267:X267" si="217">SUM(S268:S270)</f>
        <v>75000</v>
      </c>
      <c r="T267" s="330">
        <f t="shared" si="217"/>
        <v>0</v>
      </c>
      <c r="U267" s="330">
        <f t="shared" si="217"/>
        <v>0</v>
      </c>
      <c r="V267" s="330">
        <f t="shared" si="217"/>
        <v>0</v>
      </c>
      <c r="W267" s="630">
        <f t="shared" ref="W267" si="218">SUM(W268:W270)</f>
        <v>0</v>
      </c>
      <c r="X267" s="331">
        <f t="shared" si="217"/>
        <v>0</v>
      </c>
    </row>
    <row r="268" spans="1:24" ht="16.5" outlineLevel="3">
      <c r="A268" s="183"/>
      <c r="B268" s="26"/>
      <c r="D268" s="25"/>
      <c r="E268" s="184"/>
      <c r="F268" s="192" t="s">
        <v>778</v>
      </c>
      <c r="G268" s="44" t="s">
        <v>901</v>
      </c>
      <c r="H268" s="321">
        <f t="shared" si="213"/>
        <v>167000</v>
      </c>
      <c r="I268" s="322">
        <f t="shared" ref="I268:I331" si="219">SUM(J268:J268)</f>
        <v>0</v>
      </c>
      <c r="J268" s="326"/>
      <c r="K268" s="324">
        <f t="shared" si="214"/>
        <v>92000</v>
      </c>
      <c r="L268" s="326">
        <v>92000</v>
      </c>
      <c r="M268" s="326"/>
      <c r="N268" s="326"/>
      <c r="O268" s="326"/>
      <c r="P268" s="326"/>
      <c r="Q268" s="326"/>
      <c r="R268" s="323">
        <f t="shared" si="215"/>
        <v>75000</v>
      </c>
      <c r="S268" s="326">
        <v>75000</v>
      </c>
      <c r="T268" s="326"/>
      <c r="U268" s="326"/>
      <c r="V268" s="326"/>
      <c r="W268" s="629"/>
      <c r="X268" s="327"/>
    </row>
    <row r="269" spans="1:24" ht="16.5" outlineLevel="3">
      <c r="A269" s="183"/>
      <c r="B269" s="26"/>
      <c r="D269" s="25"/>
      <c r="E269" s="184"/>
      <c r="F269" s="192" t="s">
        <v>779</v>
      </c>
      <c r="G269" s="44" t="s">
        <v>902</v>
      </c>
      <c r="H269" s="321">
        <f t="shared" si="213"/>
        <v>0</v>
      </c>
      <c r="I269" s="322">
        <f t="shared" si="219"/>
        <v>0</v>
      </c>
      <c r="J269" s="326"/>
      <c r="K269" s="324">
        <f t="shared" si="214"/>
        <v>0</v>
      </c>
      <c r="L269" s="326"/>
      <c r="M269" s="326"/>
      <c r="N269" s="326"/>
      <c r="O269" s="326"/>
      <c r="P269" s="326"/>
      <c r="Q269" s="326"/>
      <c r="R269" s="323">
        <f t="shared" si="215"/>
        <v>0</v>
      </c>
      <c r="S269" s="326"/>
      <c r="T269" s="326"/>
      <c r="U269" s="326"/>
      <c r="V269" s="326"/>
      <c r="W269" s="629"/>
      <c r="X269" s="327"/>
    </row>
    <row r="270" spans="1:24" ht="16.5" outlineLevel="3">
      <c r="A270" s="183"/>
      <c r="B270" s="26"/>
      <c r="D270" s="25"/>
      <c r="E270" s="184"/>
      <c r="F270" s="192" t="s">
        <v>781</v>
      </c>
      <c r="G270" s="44" t="s">
        <v>903</v>
      </c>
      <c r="H270" s="321">
        <f t="shared" si="213"/>
        <v>0</v>
      </c>
      <c r="I270" s="322">
        <f t="shared" si="219"/>
        <v>0</v>
      </c>
      <c r="J270" s="326"/>
      <c r="K270" s="324">
        <f t="shared" si="214"/>
        <v>0</v>
      </c>
      <c r="L270" s="326"/>
      <c r="M270" s="326"/>
      <c r="N270" s="326"/>
      <c r="O270" s="326"/>
      <c r="P270" s="326"/>
      <c r="Q270" s="326"/>
      <c r="R270" s="323">
        <f t="shared" si="215"/>
        <v>0</v>
      </c>
      <c r="S270" s="326"/>
      <c r="T270" s="326"/>
      <c r="U270" s="326"/>
      <c r="V270" s="326"/>
      <c r="W270" s="629"/>
      <c r="X270" s="327"/>
    </row>
    <row r="271" spans="1:24" ht="16.5" outlineLevel="1">
      <c r="A271" s="183"/>
      <c r="B271" s="24"/>
      <c r="C271" s="193"/>
      <c r="D271" s="28" t="s">
        <v>556</v>
      </c>
      <c r="E271" s="48" t="s">
        <v>633</v>
      </c>
      <c r="F271" s="49"/>
      <c r="G271" s="185"/>
      <c r="H271" s="321">
        <f t="shared" si="213"/>
        <v>10000</v>
      </c>
      <c r="I271" s="344">
        <f t="shared" si="219"/>
        <v>0</v>
      </c>
      <c r="J271" s="326"/>
      <c r="K271" s="345">
        <f t="shared" si="214"/>
        <v>10000</v>
      </c>
      <c r="L271" s="326">
        <v>10000</v>
      </c>
      <c r="M271" s="326"/>
      <c r="N271" s="326"/>
      <c r="O271" s="326"/>
      <c r="P271" s="326"/>
      <c r="Q271" s="326"/>
      <c r="R271" s="328">
        <f t="shared" si="215"/>
        <v>0</v>
      </c>
      <c r="S271" s="326"/>
      <c r="T271" s="326"/>
      <c r="U271" s="326"/>
      <c r="V271" s="326"/>
      <c r="W271" s="629"/>
      <c r="X271" s="327"/>
    </row>
    <row r="272" spans="1:24" s="182" customFormat="1" ht="16.5">
      <c r="A272" s="177"/>
      <c r="B272" s="24" t="s">
        <v>557</v>
      </c>
      <c r="C272" s="16" t="s">
        <v>178</v>
      </c>
      <c r="D272" s="19"/>
      <c r="E272" s="189"/>
      <c r="F272" s="190"/>
      <c r="G272" s="189"/>
      <c r="H272" s="321">
        <f t="shared" si="213"/>
        <v>2502000</v>
      </c>
      <c r="I272" s="344">
        <f t="shared" si="219"/>
        <v>0</v>
      </c>
      <c r="J272" s="328">
        <f>SUM(J273,J283:J285,J290:J292,J296:J298,J302:J304,J307,J311,J314,J326,J329,J332:J335)</f>
        <v>0</v>
      </c>
      <c r="K272" s="345">
        <f t="shared" si="214"/>
        <v>1900000</v>
      </c>
      <c r="L272" s="328">
        <f>SUM(L273,L283:L285,L290:L292,L296:L298,L302:L304,L307,L311,L314,L326,L329,L332:L335)</f>
        <v>1900000</v>
      </c>
      <c r="M272" s="328">
        <f t="shared" ref="M272:Q272" si="220">SUM(M273,M283:M285,M290:M292,M296:M298,M302:M304,M307,M311,M314,M326,M329,M332:M335)</f>
        <v>0</v>
      </c>
      <c r="N272" s="328">
        <f t="shared" si="220"/>
        <v>0</v>
      </c>
      <c r="O272" s="328">
        <f t="shared" si="220"/>
        <v>0</v>
      </c>
      <c r="P272" s="328">
        <f t="shared" si="220"/>
        <v>0</v>
      </c>
      <c r="Q272" s="328">
        <f t="shared" si="220"/>
        <v>0</v>
      </c>
      <c r="R272" s="328">
        <f t="shared" si="215"/>
        <v>602000</v>
      </c>
      <c r="S272" s="328">
        <f t="shared" ref="S272:X272" si="221">SUM(S273,S283:S285,S290:S292,S296:S298,S302:S304,S307,S311,S314,S326,S329,S332:S335)</f>
        <v>602000</v>
      </c>
      <c r="T272" s="328">
        <f t="shared" si="221"/>
        <v>0</v>
      </c>
      <c r="U272" s="328">
        <f t="shared" si="221"/>
        <v>0</v>
      </c>
      <c r="V272" s="328">
        <f t="shared" si="221"/>
        <v>0</v>
      </c>
      <c r="W272" s="345">
        <f t="shared" ref="W272" si="222">SUM(W273,W283:W285,W290:W292,W296:W298,W302:W304,W307,W311,W314,W326,W329,W332:W335)</f>
        <v>0</v>
      </c>
      <c r="X272" s="329">
        <f t="shared" si="221"/>
        <v>0</v>
      </c>
    </row>
    <row r="273" spans="1:24" ht="16.5" outlineLevel="1">
      <c r="A273" s="183"/>
      <c r="B273" s="25"/>
      <c r="C273" s="184"/>
      <c r="D273" s="28" t="s">
        <v>558</v>
      </c>
      <c r="E273" s="48" t="s">
        <v>183</v>
      </c>
      <c r="F273" s="49"/>
      <c r="G273" s="185"/>
      <c r="H273" s="321">
        <f t="shared" si="213"/>
        <v>163000</v>
      </c>
      <c r="I273" s="344">
        <f t="shared" si="219"/>
        <v>0</v>
      </c>
      <c r="J273" s="330">
        <f>SUM(J274:J282)</f>
        <v>0</v>
      </c>
      <c r="K273" s="345">
        <f t="shared" si="214"/>
        <v>104000</v>
      </c>
      <c r="L273" s="330">
        <f>SUM(L274:L282)</f>
        <v>104000</v>
      </c>
      <c r="M273" s="330">
        <f t="shared" ref="M273:Q273" si="223">SUM(M274:M282)</f>
        <v>0</v>
      </c>
      <c r="N273" s="330">
        <f t="shared" si="223"/>
        <v>0</v>
      </c>
      <c r="O273" s="330">
        <f t="shared" si="223"/>
        <v>0</v>
      </c>
      <c r="P273" s="330">
        <f t="shared" si="223"/>
        <v>0</v>
      </c>
      <c r="Q273" s="330">
        <f t="shared" si="223"/>
        <v>0</v>
      </c>
      <c r="R273" s="328">
        <f t="shared" si="215"/>
        <v>59000</v>
      </c>
      <c r="S273" s="330">
        <f t="shared" ref="S273:X273" si="224">SUM(S274:S282)</f>
        <v>59000</v>
      </c>
      <c r="T273" s="330">
        <f t="shared" si="224"/>
        <v>0</v>
      </c>
      <c r="U273" s="330">
        <f t="shared" si="224"/>
        <v>0</v>
      </c>
      <c r="V273" s="330">
        <f t="shared" si="224"/>
        <v>0</v>
      </c>
      <c r="W273" s="630">
        <f t="shared" ref="W273" si="225">SUM(W274:W282)</f>
        <v>0</v>
      </c>
      <c r="X273" s="331">
        <f t="shared" si="224"/>
        <v>0</v>
      </c>
    </row>
    <row r="274" spans="1:24" ht="16.5" outlineLevel="3">
      <c r="A274" s="183"/>
      <c r="B274" s="26"/>
      <c r="D274" s="25"/>
      <c r="E274" s="184"/>
      <c r="F274" s="192" t="s">
        <v>778</v>
      </c>
      <c r="G274" s="44" t="s">
        <v>907</v>
      </c>
      <c r="H274" s="321">
        <f t="shared" si="213"/>
        <v>14000</v>
      </c>
      <c r="I274" s="322">
        <f t="shared" si="219"/>
        <v>0</v>
      </c>
      <c r="J274" s="326"/>
      <c r="K274" s="324">
        <f t="shared" si="214"/>
        <v>7000</v>
      </c>
      <c r="L274" s="326">
        <v>7000</v>
      </c>
      <c r="M274" s="326"/>
      <c r="N274" s="326"/>
      <c r="O274" s="326"/>
      <c r="P274" s="326"/>
      <c r="Q274" s="326"/>
      <c r="R274" s="323">
        <f t="shared" si="215"/>
        <v>7000</v>
      </c>
      <c r="S274" s="326">
        <v>7000</v>
      </c>
      <c r="T274" s="326"/>
      <c r="U274" s="326"/>
      <c r="V274" s="326"/>
      <c r="W274" s="629"/>
      <c r="X274" s="327"/>
    </row>
    <row r="275" spans="1:24" ht="16.5" outlineLevel="3">
      <c r="A275" s="183"/>
      <c r="B275" s="26"/>
      <c r="D275" s="25"/>
      <c r="E275" s="184"/>
      <c r="F275" s="192" t="s">
        <v>779</v>
      </c>
      <c r="G275" s="44" t="s">
        <v>908</v>
      </c>
      <c r="H275" s="321">
        <f t="shared" si="213"/>
        <v>86000</v>
      </c>
      <c r="I275" s="322">
        <f t="shared" si="219"/>
        <v>0</v>
      </c>
      <c r="J275" s="326"/>
      <c r="K275" s="324">
        <f t="shared" si="214"/>
        <v>55000</v>
      </c>
      <c r="L275" s="326">
        <v>55000</v>
      </c>
      <c r="M275" s="326"/>
      <c r="N275" s="326"/>
      <c r="O275" s="326"/>
      <c r="P275" s="326"/>
      <c r="Q275" s="326"/>
      <c r="R275" s="323">
        <f t="shared" si="215"/>
        <v>31000</v>
      </c>
      <c r="S275" s="326">
        <v>31000</v>
      </c>
      <c r="T275" s="326"/>
      <c r="U275" s="326"/>
      <c r="V275" s="326"/>
      <c r="W275" s="629"/>
      <c r="X275" s="327"/>
    </row>
    <row r="276" spans="1:24" ht="16.5" outlineLevel="3">
      <c r="A276" s="183"/>
      <c r="B276" s="26"/>
      <c r="D276" s="25"/>
      <c r="E276" s="184"/>
      <c r="F276" s="192" t="s">
        <v>776</v>
      </c>
      <c r="G276" s="44" t="s">
        <v>909</v>
      </c>
      <c r="H276" s="321">
        <f t="shared" si="213"/>
        <v>0</v>
      </c>
      <c r="I276" s="322">
        <f t="shared" si="219"/>
        <v>0</v>
      </c>
      <c r="J276" s="326"/>
      <c r="K276" s="324">
        <f t="shared" si="214"/>
        <v>0</v>
      </c>
      <c r="L276" s="326"/>
      <c r="M276" s="326"/>
      <c r="N276" s="326"/>
      <c r="O276" s="326"/>
      <c r="P276" s="326"/>
      <c r="Q276" s="326"/>
      <c r="R276" s="323">
        <f t="shared" si="215"/>
        <v>0</v>
      </c>
      <c r="S276" s="326"/>
      <c r="T276" s="326"/>
      <c r="U276" s="326"/>
      <c r="V276" s="326"/>
      <c r="W276" s="629"/>
      <c r="X276" s="327"/>
    </row>
    <row r="277" spans="1:24" ht="16.5" outlineLevel="3">
      <c r="A277" s="183"/>
      <c r="B277" s="26"/>
      <c r="D277" s="25"/>
      <c r="E277" s="184"/>
      <c r="F277" s="192" t="s">
        <v>780</v>
      </c>
      <c r="G277" s="44" t="s">
        <v>910</v>
      </c>
      <c r="H277" s="321">
        <f t="shared" si="213"/>
        <v>0</v>
      </c>
      <c r="I277" s="322">
        <f t="shared" si="219"/>
        <v>0</v>
      </c>
      <c r="J277" s="326"/>
      <c r="K277" s="324">
        <f t="shared" si="214"/>
        <v>0</v>
      </c>
      <c r="L277" s="326"/>
      <c r="M277" s="326"/>
      <c r="N277" s="326"/>
      <c r="O277" s="326"/>
      <c r="P277" s="326"/>
      <c r="Q277" s="326"/>
      <c r="R277" s="323">
        <f t="shared" si="215"/>
        <v>0</v>
      </c>
      <c r="S277" s="326"/>
      <c r="T277" s="326"/>
      <c r="U277" s="326"/>
      <c r="V277" s="326"/>
      <c r="W277" s="629"/>
      <c r="X277" s="327"/>
    </row>
    <row r="278" spans="1:24" ht="16.5" outlineLevel="3">
      <c r="A278" s="183"/>
      <c r="B278" s="26"/>
      <c r="D278" s="25"/>
      <c r="E278" s="184"/>
      <c r="F278" s="192" t="s">
        <v>786</v>
      </c>
      <c r="G278" s="44" t="s">
        <v>911</v>
      </c>
      <c r="H278" s="321">
        <f t="shared" si="213"/>
        <v>0</v>
      </c>
      <c r="I278" s="322">
        <f t="shared" si="219"/>
        <v>0</v>
      </c>
      <c r="J278" s="326"/>
      <c r="K278" s="324">
        <f t="shared" si="214"/>
        <v>0</v>
      </c>
      <c r="L278" s="326"/>
      <c r="M278" s="326"/>
      <c r="N278" s="326"/>
      <c r="O278" s="326"/>
      <c r="P278" s="326"/>
      <c r="Q278" s="326"/>
      <c r="R278" s="323">
        <f t="shared" si="215"/>
        <v>0</v>
      </c>
      <c r="S278" s="326"/>
      <c r="T278" s="326"/>
      <c r="U278" s="326"/>
      <c r="V278" s="326"/>
      <c r="W278" s="629"/>
      <c r="X278" s="327"/>
    </row>
    <row r="279" spans="1:24" ht="16.5" outlineLevel="3">
      <c r="A279" s="183"/>
      <c r="B279" s="26"/>
      <c r="D279" s="25"/>
      <c r="E279" s="184"/>
      <c r="F279" s="192" t="s">
        <v>904</v>
      </c>
      <c r="G279" s="44" t="s">
        <v>912</v>
      </c>
      <c r="H279" s="321">
        <f t="shared" si="213"/>
        <v>0</v>
      </c>
      <c r="I279" s="322">
        <f t="shared" si="219"/>
        <v>0</v>
      </c>
      <c r="J279" s="326"/>
      <c r="K279" s="324">
        <f t="shared" si="214"/>
        <v>0</v>
      </c>
      <c r="L279" s="326"/>
      <c r="M279" s="326"/>
      <c r="N279" s="326"/>
      <c r="O279" s="326"/>
      <c r="P279" s="326"/>
      <c r="Q279" s="326"/>
      <c r="R279" s="323">
        <f t="shared" si="215"/>
        <v>0</v>
      </c>
      <c r="S279" s="326"/>
      <c r="T279" s="326"/>
      <c r="U279" s="326"/>
      <c r="V279" s="326"/>
      <c r="W279" s="629"/>
      <c r="X279" s="327"/>
    </row>
    <row r="280" spans="1:24" ht="16.5" outlineLevel="3">
      <c r="A280" s="183"/>
      <c r="B280" s="26"/>
      <c r="D280" s="25"/>
      <c r="E280" s="184"/>
      <c r="F280" s="192" t="s">
        <v>905</v>
      </c>
      <c r="G280" s="44" t="s">
        <v>913</v>
      </c>
      <c r="H280" s="321">
        <f t="shared" si="213"/>
        <v>63000</v>
      </c>
      <c r="I280" s="322">
        <f t="shared" si="219"/>
        <v>0</v>
      </c>
      <c r="J280" s="326"/>
      <c r="K280" s="324">
        <f t="shared" si="214"/>
        <v>42000</v>
      </c>
      <c r="L280" s="326">
        <v>42000</v>
      </c>
      <c r="M280" s="326"/>
      <c r="N280" s="326"/>
      <c r="O280" s="326"/>
      <c r="P280" s="326"/>
      <c r="Q280" s="326"/>
      <c r="R280" s="323">
        <f t="shared" si="215"/>
        <v>21000</v>
      </c>
      <c r="S280" s="326">
        <v>21000</v>
      </c>
      <c r="T280" s="326"/>
      <c r="U280" s="326"/>
      <c r="V280" s="326"/>
      <c r="W280" s="629"/>
      <c r="X280" s="327"/>
    </row>
    <row r="281" spans="1:24" ht="16.5" outlineLevel="3">
      <c r="A281" s="183"/>
      <c r="B281" s="26"/>
      <c r="D281" s="25"/>
      <c r="E281" s="184"/>
      <c r="F281" s="192" t="s">
        <v>906</v>
      </c>
      <c r="G281" s="44" t="s">
        <v>914</v>
      </c>
      <c r="H281" s="321">
        <f t="shared" si="213"/>
        <v>0</v>
      </c>
      <c r="I281" s="322">
        <f t="shared" si="219"/>
        <v>0</v>
      </c>
      <c r="J281" s="326"/>
      <c r="K281" s="324">
        <f t="shared" si="214"/>
        <v>0</v>
      </c>
      <c r="L281" s="326"/>
      <c r="M281" s="326"/>
      <c r="N281" s="326"/>
      <c r="O281" s="326"/>
      <c r="P281" s="326"/>
      <c r="Q281" s="326"/>
      <c r="R281" s="323">
        <f t="shared" si="215"/>
        <v>0</v>
      </c>
      <c r="S281" s="326"/>
      <c r="T281" s="326"/>
      <c r="U281" s="326"/>
      <c r="V281" s="326"/>
      <c r="W281" s="629"/>
      <c r="X281" s="327"/>
    </row>
    <row r="282" spans="1:24" ht="16.5" outlineLevel="3">
      <c r="A282" s="183"/>
      <c r="B282" s="26"/>
      <c r="D282" s="25"/>
      <c r="E282" s="184"/>
      <c r="F282" s="192" t="s">
        <v>781</v>
      </c>
      <c r="G282" s="44" t="s">
        <v>785</v>
      </c>
      <c r="H282" s="321">
        <f t="shared" si="213"/>
        <v>0</v>
      </c>
      <c r="I282" s="322">
        <f t="shared" si="219"/>
        <v>0</v>
      </c>
      <c r="J282" s="326"/>
      <c r="K282" s="324">
        <f t="shared" si="214"/>
        <v>0</v>
      </c>
      <c r="L282" s="326"/>
      <c r="M282" s="326"/>
      <c r="N282" s="326"/>
      <c r="O282" s="326"/>
      <c r="P282" s="326"/>
      <c r="Q282" s="326"/>
      <c r="R282" s="323">
        <f t="shared" si="215"/>
        <v>0</v>
      </c>
      <c r="S282" s="326"/>
      <c r="T282" s="326"/>
      <c r="U282" s="326"/>
      <c r="V282" s="326"/>
      <c r="W282" s="629"/>
      <c r="X282" s="327"/>
    </row>
    <row r="283" spans="1:24" ht="16.5" outlineLevel="1">
      <c r="A283" s="183"/>
      <c r="B283" s="26"/>
      <c r="D283" s="28" t="s">
        <v>559</v>
      </c>
      <c r="E283" s="48" t="s">
        <v>184</v>
      </c>
      <c r="F283" s="49"/>
      <c r="G283" s="185"/>
      <c r="H283" s="321">
        <f t="shared" si="213"/>
        <v>58000</v>
      </c>
      <c r="I283" s="344">
        <f t="shared" si="219"/>
        <v>0</v>
      </c>
      <c r="J283" s="326"/>
      <c r="K283" s="345">
        <f t="shared" si="214"/>
        <v>40000</v>
      </c>
      <c r="L283" s="326">
        <v>40000</v>
      </c>
      <c r="M283" s="326"/>
      <c r="N283" s="326"/>
      <c r="O283" s="326"/>
      <c r="P283" s="326"/>
      <c r="Q283" s="326"/>
      <c r="R283" s="328">
        <f t="shared" si="215"/>
        <v>18000</v>
      </c>
      <c r="S283" s="326">
        <v>18000</v>
      </c>
      <c r="T283" s="326"/>
      <c r="U283" s="326"/>
      <c r="V283" s="326"/>
      <c r="W283" s="629"/>
      <c r="X283" s="327"/>
    </row>
    <row r="284" spans="1:24" ht="16.5" outlineLevel="1">
      <c r="A284" s="183"/>
      <c r="B284" s="26"/>
      <c r="D284" s="28" t="s">
        <v>560</v>
      </c>
      <c r="E284" s="48" t="s">
        <v>153</v>
      </c>
      <c r="F284" s="49"/>
      <c r="G284" s="185"/>
      <c r="H284" s="321">
        <f t="shared" si="213"/>
        <v>22000</v>
      </c>
      <c r="I284" s="344">
        <f t="shared" si="219"/>
        <v>0</v>
      </c>
      <c r="J284" s="326"/>
      <c r="K284" s="345">
        <f t="shared" si="214"/>
        <v>2000</v>
      </c>
      <c r="L284" s="326">
        <v>2000</v>
      </c>
      <c r="M284" s="326"/>
      <c r="N284" s="326"/>
      <c r="O284" s="326"/>
      <c r="P284" s="326"/>
      <c r="Q284" s="326"/>
      <c r="R284" s="328">
        <f t="shared" si="215"/>
        <v>20000</v>
      </c>
      <c r="S284" s="326">
        <v>20000</v>
      </c>
      <c r="T284" s="326"/>
      <c r="U284" s="326"/>
      <c r="V284" s="326"/>
      <c r="W284" s="629"/>
      <c r="X284" s="327"/>
    </row>
    <row r="285" spans="1:24" ht="16.5" outlineLevel="1">
      <c r="A285" s="183"/>
      <c r="B285" s="26"/>
      <c r="D285" s="28" t="s">
        <v>561</v>
      </c>
      <c r="E285" s="48" t="s">
        <v>185</v>
      </c>
      <c r="F285" s="49"/>
      <c r="G285" s="185"/>
      <c r="H285" s="321">
        <f t="shared" si="213"/>
        <v>320000</v>
      </c>
      <c r="I285" s="344">
        <f t="shared" si="219"/>
        <v>0</v>
      </c>
      <c r="J285" s="330">
        <f>SUM(J286:J289)</f>
        <v>0</v>
      </c>
      <c r="K285" s="345">
        <f t="shared" si="214"/>
        <v>300000</v>
      </c>
      <c r="L285" s="330">
        <f>SUM(L286:L289)</f>
        <v>300000</v>
      </c>
      <c r="M285" s="330">
        <f t="shared" ref="M285:Q285" si="226">SUM(M286:M289)</f>
        <v>0</v>
      </c>
      <c r="N285" s="330">
        <f t="shared" si="226"/>
        <v>0</v>
      </c>
      <c r="O285" s="330">
        <f t="shared" si="226"/>
        <v>0</v>
      </c>
      <c r="P285" s="330">
        <f t="shared" si="226"/>
        <v>0</v>
      </c>
      <c r="Q285" s="330">
        <f t="shared" si="226"/>
        <v>0</v>
      </c>
      <c r="R285" s="328">
        <f t="shared" si="215"/>
        <v>20000</v>
      </c>
      <c r="S285" s="330">
        <f t="shared" ref="S285:X285" si="227">SUM(S286:S289)</f>
        <v>20000</v>
      </c>
      <c r="T285" s="330">
        <f t="shared" si="227"/>
        <v>0</v>
      </c>
      <c r="U285" s="330">
        <f t="shared" si="227"/>
        <v>0</v>
      </c>
      <c r="V285" s="330">
        <f t="shared" si="227"/>
        <v>0</v>
      </c>
      <c r="W285" s="630">
        <f t="shared" ref="W285" si="228">SUM(W286:W289)</f>
        <v>0</v>
      </c>
      <c r="X285" s="331">
        <f t="shared" si="227"/>
        <v>0</v>
      </c>
    </row>
    <row r="286" spans="1:24" ht="16.5" outlineLevel="3">
      <c r="A286" s="183"/>
      <c r="B286" s="26"/>
      <c r="D286" s="25"/>
      <c r="E286" s="184"/>
      <c r="F286" s="192" t="s">
        <v>778</v>
      </c>
      <c r="G286" s="44" t="s">
        <v>915</v>
      </c>
      <c r="H286" s="321">
        <f t="shared" si="213"/>
        <v>120000</v>
      </c>
      <c r="I286" s="322">
        <f t="shared" si="219"/>
        <v>0</v>
      </c>
      <c r="J286" s="326"/>
      <c r="K286" s="324">
        <f t="shared" si="214"/>
        <v>100000</v>
      </c>
      <c r="L286" s="326">
        <v>100000</v>
      </c>
      <c r="M286" s="326"/>
      <c r="N286" s="326"/>
      <c r="O286" s="326"/>
      <c r="P286" s="326"/>
      <c r="Q286" s="326"/>
      <c r="R286" s="323">
        <f t="shared" si="215"/>
        <v>20000</v>
      </c>
      <c r="S286" s="326">
        <v>20000</v>
      </c>
      <c r="T286" s="326"/>
      <c r="U286" s="326"/>
      <c r="V286" s="326"/>
      <c r="W286" s="629"/>
      <c r="X286" s="327"/>
    </row>
    <row r="287" spans="1:24" ht="16.5" outlineLevel="3">
      <c r="A287" s="183"/>
      <c r="B287" s="26"/>
      <c r="D287" s="25"/>
      <c r="E287" s="184"/>
      <c r="F287" s="192" t="s">
        <v>779</v>
      </c>
      <c r="G287" s="44" t="s">
        <v>916</v>
      </c>
      <c r="H287" s="321">
        <f t="shared" si="213"/>
        <v>100000</v>
      </c>
      <c r="I287" s="322">
        <f t="shared" si="219"/>
        <v>0</v>
      </c>
      <c r="J287" s="326"/>
      <c r="K287" s="324">
        <f t="shared" si="214"/>
        <v>100000</v>
      </c>
      <c r="L287" s="326">
        <v>100000</v>
      </c>
      <c r="M287" s="326"/>
      <c r="N287" s="326"/>
      <c r="O287" s="326"/>
      <c r="P287" s="326"/>
      <c r="Q287" s="326"/>
      <c r="R287" s="323">
        <f t="shared" si="215"/>
        <v>0</v>
      </c>
      <c r="S287" s="326"/>
      <c r="T287" s="326"/>
      <c r="U287" s="326"/>
      <c r="V287" s="326"/>
      <c r="W287" s="629"/>
      <c r="X287" s="327"/>
    </row>
    <row r="288" spans="1:24" ht="16.5" outlineLevel="3">
      <c r="A288" s="183"/>
      <c r="B288" s="26"/>
      <c r="D288" s="25"/>
      <c r="E288" s="184"/>
      <c r="F288" s="192" t="s">
        <v>776</v>
      </c>
      <c r="G288" s="44" t="s">
        <v>917</v>
      </c>
      <c r="H288" s="321">
        <f t="shared" si="213"/>
        <v>100000</v>
      </c>
      <c r="I288" s="322">
        <f t="shared" si="219"/>
        <v>0</v>
      </c>
      <c r="J288" s="326"/>
      <c r="K288" s="324">
        <f t="shared" si="214"/>
        <v>100000</v>
      </c>
      <c r="L288" s="326">
        <v>100000</v>
      </c>
      <c r="M288" s="326"/>
      <c r="N288" s="326"/>
      <c r="O288" s="326"/>
      <c r="P288" s="326"/>
      <c r="Q288" s="326"/>
      <c r="R288" s="323">
        <f t="shared" si="215"/>
        <v>0</v>
      </c>
      <c r="S288" s="326"/>
      <c r="T288" s="326"/>
      <c r="U288" s="326"/>
      <c r="V288" s="326"/>
      <c r="W288" s="629"/>
      <c r="X288" s="327"/>
    </row>
    <row r="289" spans="1:24" ht="16.5" outlineLevel="3">
      <c r="A289" s="183"/>
      <c r="B289" s="26"/>
      <c r="D289" s="25"/>
      <c r="E289" s="184"/>
      <c r="F289" s="192" t="s">
        <v>781</v>
      </c>
      <c r="G289" s="44" t="s">
        <v>785</v>
      </c>
      <c r="H289" s="321">
        <f t="shared" si="213"/>
        <v>0</v>
      </c>
      <c r="I289" s="322">
        <f t="shared" si="219"/>
        <v>0</v>
      </c>
      <c r="J289" s="326"/>
      <c r="K289" s="324">
        <f t="shared" si="214"/>
        <v>0</v>
      </c>
      <c r="L289" s="326"/>
      <c r="M289" s="326"/>
      <c r="N289" s="326"/>
      <c r="O289" s="326"/>
      <c r="P289" s="326"/>
      <c r="Q289" s="326"/>
      <c r="R289" s="323">
        <f t="shared" si="215"/>
        <v>0</v>
      </c>
      <c r="S289" s="326"/>
      <c r="T289" s="326"/>
      <c r="U289" s="326"/>
      <c r="V289" s="326"/>
      <c r="W289" s="629"/>
      <c r="X289" s="327"/>
    </row>
    <row r="290" spans="1:24" ht="16.5" outlineLevel="1">
      <c r="A290" s="183"/>
      <c r="B290" s="26"/>
      <c r="D290" s="28" t="s">
        <v>562</v>
      </c>
      <c r="E290" s="48" t="s">
        <v>186</v>
      </c>
      <c r="F290" s="49"/>
      <c r="G290" s="185"/>
      <c r="H290" s="321">
        <f t="shared" si="213"/>
        <v>132000</v>
      </c>
      <c r="I290" s="344">
        <f t="shared" si="219"/>
        <v>0</v>
      </c>
      <c r="J290" s="326"/>
      <c r="K290" s="345">
        <f t="shared" si="214"/>
        <v>60000</v>
      </c>
      <c r="L290" s="326">
        <v>60000</v>
      </c>
      <c r="M290" s="326"/>
      <c r="N290" s="326"/>
      <c r="O290" s="326"/>
      <c r="P290" s="326"/>
      <c r="Q290" s="326"/>
      <c r="R290" s="328">
        <f t="shared" si="215"/>
        <v>72000</v>
      </c>
      <c r="S290" s="326">
        <v>72000</v>
      </c>
      <c r="T290" s="326"/>
      <c r="U290" s="326"/>
      <c r="V290" s="326"/>
      <c r="W290" s="629"/>
      <c r="X290" s="327"/>
    </row>
    <row r="291" spans="1:24" ht="16.5" outlineLevel="1">
      <c r="A291" s="183"/>
      <c r="B291" s="26"/>
      <c r="D291" s="28" t="s">
        <v>563</v>
      </c>
      <c r="E291" s="48" t="s">
        <v>634</v>
      </c>
      <c r="F291" s="49"/>
      <c r="G291" s="185"/>
      <c r="H291" s="321">
        <f t="shared" si="213"/>
        <v>402000</v>
      </c>
      <c r="I291" s="344">
        <f t="shared" si="219"/>
        <v>0</v>
      </c>
      <c r="J291" s="326"/>
      <c r="K291" s="345">
        <f t="shared" si="214"/>
        <v>360000</v>
      </c>
      <c r="L291" s="326">
        <v>360000</v>
      </c>
      <c r="M291" s="326"/>
      <c r="N291" s="326"/>
      <c r="O291" s="326"/>
      <c r="P291" s="326"/>
      <c r="Q291" s="326"/>
      <c r="R291" s="328">
        <f t="shared" si="215"/>
        <v>42000</v>
      </c>
      <c r="S291" s="326">
        <v>42000</v>
      </c>
      <c r="T291" s="326"/>
      <c r="U291" s="326"/>
      <c r="V291" s="326"/>
      <c r="W291" s="629"/>
      <c r="X291" s="327"/>
    </row>
    <row r="292" spans="1:24" ht="16.5" outlineLevel="1" collapsed="1">
      <c r="A292" s="183"/>
      <c r="B292" s="26"/>
      <c r="D292" s="28" t="s">
        <v>564</v>
      </c>
      <c r="E292" s="48" t="s">
        <v>635</v>
      </c>
      <c r="F292" s="49"/>
      <c r="G292" s="185"/>
      <c r="H292" s="321">
        <f t="shared" si="213"/>
        <v>0</v>
      </c>
      <c r="I292" s="344">
        <f t="shared" si="219"/>
        <v>0</v>
      </c>
      <c r="J292" s="330">
        <f>SUM(J293:J295)</f>
        <v>0</v>
      </c>
      <c r="K292" s="345">
        <f t="shared" si="214"/>
        <v>0</v>
      </c>
      <c r="L292" s="330">
        <f>SUM(L293:L295)</f>
        <v>0</v>
      </c>
      <c r="M292" s="330">
        <f t="shared" ref="M292:Q292" si="229">SUM(M293:M295)</f>
        <v>0</v>
      </c>
      <c r="N292" s="330">
        <f t="shared" si="229"/>
        <v>0</v>
      </c>
      <c r="O292" s="330">
        <f t="shared" si="229"/>
        <v>0</v>
      </c>
      <c r="P292" s="330">
        <f t="shared" si="229"/>
        <v>0</v>
      </c>
      <c r="Q292" s="330">
        <f t="shared" si="229"/>
        <v>0</v>
      </c>
      <c r="R292" s="328">
        <f t="shared" si="215"/>
        <v>0</v>
      </c>
      <c r="S292" s="330">
        <f t="shared" ref="S292:X292" si="230">SUM(S293:S295)</f>
        <v>0</v>
      </c>
      <c r="T292" s="330">
        <f t="shared" si="230"/>
        <v>0</v>
      </c>
      <c r="U292" s="330">
        <f t="shared" si="230"/>
        <v>0</v>
      </c>
      <c r="V292" s="330">
        <f t="shared" si="230"/>
        <v>0</v>
      </c>
      <c r="W292" s="630">
        <f t="shared" ref="W292" si="231">SUM(W293:W295)</f>
        <v>0</v>
      </c>
      <c r="X292" s="331">
        <f t="shared" si="230"/>
        <v>0</v>
      </c>
    </row>
    <row r="293" spans="1:24" ht="16.5" hidden="1" outlineLevel="3">
      <c r="A293" s="183"/>
      <c r="B293" s="26"/>
      <c r="D293" s="25"/>
      <c r="E293" s="184"/>
      <c r="F293" s="192" t="s">
        <v>778</v>
      </c>
      <c r="G293" s="44" t="s">
        <v>873</v>
      </c>
      <c r="H293" s="321">
        <f t="shared" si="213"/>
        <v>0</v>
      </c>
      <c r="I293" s="322">
        <f t="shared" si="219"/>
        <v>0</v>
      </c>
      <c r="J293" s="326"/>
      <c r="K293" s="324">
        <f t="shared" si="214"/>
        <v>0</v>
      </c>
      <c r="L293" s="326"/>
      <c r="M293" s="326"/>
      <c r="N293" s="326"/>
      <c r="O293" s="326"/>
      <c r="P293" s="326"/>
      <c r="Q293" s="326"/>
      <c r="R293" s="323">
        <f t="shared" si="215"/>
        <v>0</v>
      </c>
      <c r="S293" s="326"/>
      <c r="T293" s="326"/>
      <c r="U293" s="326"/>
      <c r="V293" s="326"/>
      <c r="W293" s="629"/>
      <c r="X293" s="327"/>
    </row>
    <row r="294" spans="1:24" ht="16.5" hidden="1" outlineLevel="3">
      <c r="A294" s="183"/>
      <c r="B294" s="26"/>
      <c r="D294" s="25"/>
      <c r="E294" s="184"/>
      <c r="F294" s="192" t="s">
        <v>779</v>
      </c>
      <c r="G294" s="44" t="s">
        <v>874</v>
      </c>
      <c r="H294" s="321">
        <f t="shared" si="213"/>
        <v>0</v>
      </c>
      <c r="I294" s="322">
        <f t="shared" si="219"/>
        <v>0</v>
      </c>
      <c r="J294" s="326"/>
      <c r="K294" s="324">
        <f t="shared" si="214"/>
        <v>0</v>
      </c>
      <c r="L294" s="326"/>
      <c r="M294" s="326"/>
      <c r="N294" s="326"/>
      <c r="O294" s="326"/>
      <c r="P294" s="326"/>
      <c r="Q294" s="326"/>
      <c r="R294" s="323">
        <f t="shared" si="215"/>
        <v>0</v>
      </c>
      <c r="S294" s="326"/>
      <c r="T294" s="326"/>
      <c r="U294" s="326"/>
      <c r="V294" s="326"/>
      <c r="W294" s="629"/>
      <c r="X294" s="327"/>
    </row>
    <row r="295" spans="1:24" ht="16.5" hidden="1" outlineLevel="3">
      <c r="A295" s="183"/>
      <c r="B295" s="26"/>
      <c r="D295" s="25"/>
      <c r="E295" s="184"/>
      <c r="F295" s="192" t="s">
        <v>776</v>
      </c>
      <c r="G295" s="44" t="s">
        <v>875</v>
      </c>
      <c r="H295" s="321">
        <f t="shared" si="213"/>
        <v>0</v>
      </c>
      <c r="I295" s="322">
        <f t="shared" si="219"/>
        <v>0</v>
      </c>
      <c r="J295" s="326"/>
      <c r="K295" s="324">
        <f t="shared" si="214"/>
        <v>0</v>
      </c>
      <c r="L295" s="326"/>
      <c r="M295" s="326"/>
      <c r="N295" s="326"/>
      <c r="O295" s="326"/>
      <c r="P295" s="326"/>
      <c r="Q295" s="326"/>
      <c r="R295" s="323">
        <f t="shared" si="215"/>
        <v>0</v>
      </c>
      <c r="S295" s="326"/>
      <c r="T295" s="326"/>
      <c r="U295" s="326"/>
      <c r="V295" s="326"/>
      <c r="W295" s="629"/>
      <c r="X295" s="327"/>
    </row>
    <row r="296" spans="1:24" ht="16.5" outlineLevel="1">
      <c r="A296" s="183"/>
      <c r="B296" s="26"/>
      <c r="D296" s="28" t="s">
        <v>565</v>
      </c>
      <c r="E296" s="48" t="s">
        <v>636</v>
      </c>
      <c r="F296" s="49"/>
      <c r="G296" s="185"/>
      <c r="H296" s="321">
        <f t="shared" si="213"/>
        <v>0</v>
      </c>
      <c r="I296" s="344">
        <f t="shared" si="219"/>
        <v>0</v>
      </c>
      <c r="J296" s="326"/>
      <c r="K296" s="345">
        <f t="shared" si="214"/>
        <v>0</v>
      </c>
      <c r="L296" s="326"/>
      <c r="M296" s="326"/>
      <c r="N296" s="326"/>
      <c r="O296" s="326"/>
      <c r="P296" s="326"/>
      <c r="Q296" s="326"/>
      <c r="R296" s="328">
        <f t="shared" si="215"/>
        <v>0</v>
      </c>
      <c r="S296" s="326"/>
      <c r="T296" s="326"/>
      <c r="U296" s="326"/>
      <c r="V296" s="326"/>
      <c r="W296" s="629"/>
      <c r="X296" s="327"/>
    </row>
    <row r="297" spans="1:24" ht="16.5" outlineLevel="1">
      <c r="A297" s="183"/>
      <c r="B297" s="26"/>
      <c r="D297" s="28" t="s">
        <v>566</v>
      </c>
      <c r="E297" s="48" t="s">
        <v>637</v>
      </c>
      <c r="F297" s="49"/>
      <c r="G297" s="185"/>
      <c r="H297" s="321">
        <f t="shared" si="213"/>
        <v>150000</v>
      </c>
      <c r="I297" s="344">
        <f t="shared" si="219"/>
        <v>0</v>
      </c>
      <c r="J297" s="326"/>
      <c r="K297" s="345">
        <f t="shared" si="214"/>
        <v>100000</v>
      </c>
      <c r="L297" s="326">
        <v>100000</v>
      </c>
      <c r="M297" s="326"/>
      <c r="N297" s="326"/>
      <c r="O297" s="326"/>
      <c r="P297" s="326"/>
      <c r="Q297" s="326"/>
      <c r="R297" s="328">
        <f t="shared" si="215"/>
        <v>50000</v>
      </c>
      <c r="S297" s="326">
        <v>50000</v>
      </c>
      <c r="T297" s="326"/>
      <c r="U297" s="326"/>
      <c r="V297" s="326"/>
      <c r="W297" s="629"/>
      <c r="X297" s="327"/>
    </row>
    <row r="298" spans="1:24" ht="16.5" outlineLevel="1">
      <c r="A298" s="183"/>
      <c r="B298" s="26"/>
      <c r="D298" s="28" t="s">
        <v>567</v>
      </c>
      <c r="E298" s="48" t="s">
        <v>638</v>
      </c>
      <c r="F298" s="49"/>
      <c r="G298" s="185"/>
      <c r="H298" s="321">
        <f t="shared" si="213"/>
        <v>237000</v>
      </c>
      <c r="I298" s="344">
        <f t="shared" si="219"/>
        <v>0</v>
      </c>
      <c r="J298" s="330">
        <f>SUM(J299:J301)</f>
        <v>0</v>
      </c>
      <c r="K298" s="345">
        <f t="shared" si="214"/>
        <v>89000</v>
      </c>
      <c r="L298" s="330">
        <f>SUM(L299:L301)</f>
        <v>89000</v>
      </c>
      <c r="M298" s="330">
        <f t="shared" ref="M298:Q298" si="232">SUM(M299:M301)</f>
        <v>0</v>
      </c>
      <c r="N298" s="330">
        <f t="shared" si="232"/>
        <v>0</v>
      </c>
      <c r="O298" s="330">
        <f t="shared" si="232"/>
        <v>0</v>
      </c>
      <c r="P298" s="330">
        <f t="shared" si="232"/>
        <v>0</v>
      </c>
      <c r="Q298" s="330">
        <f t="shared" si="232"/>
        <v>0</v>
      </c>
      <c r="R298" s="328">
        <f t="shared" si="215"/>
        <v>148000</v>
      </c>
      <c r="S298" s="330">
        <f t="shared" ref="S298:X298" si="233">SUM(S299:S301)</f>
        <v>148000</v>
      </c>
      <c r="T298" s="330">
        <f t="shared" si="233"/>
        <v>0</v>
      </c>
      <c r="U298" s="330">
        <f t="shared" si="233"/>
        <v>0</v>
      </c>
      <c r="V298" s="330">
        <f t="shared" si="233"/>
        <v>0</v>
      </c>
      <c r="W298" s="630">
        <f t="shared" ref="W298" si="234">SUM(W299:W301)</f>
        <v>0</v>
      </c>
      <c r="X298" s="331">
        <f t="shared" si="233"/>
        <v>0</v>
      </c>
    </row>
    <row r="299" spans="1:24" ht="16.5" outlineLevel="3">
      <c r="A299" s="183"/>
      <c r="B299" s="26"/>
      <c r="D299" s="25"/>
      <c r="E299" s="184"/>
      <c r="F299" s="192" t="s">
        <v>778</v>
      </c>
      <c r="G299" s="44" t="s">
        <v>918</v>
      </c>
      <c r="H299" s="321">
        <f t="shared" si="213"/>
        <v>211000</v>
      </c>
      <c r="I299" s="322">
        <f t="shared" si="219"/>
        <v>0</v>
      </c>
      <c r="J299" s="326"/>
      <c r="K299" s="324">
        <f t="shared" si="214"/>
        <v>67000</v>
      </c>
      <c r="L299" s="326">
        <v>67000</v>
      </c>
      <c r="M299" s="326"/>
      <c r="N299" s="326"/>
      <c r="O299" s="326"/>
      <c r="P299" s="326"/>
      <c r="Q299" s="326"/>
      <c r="R299" s="323">
        <f t="shared" si="215"/>
        <v>144000</v>
      </c>
      <c r="S299" s="326">
        <v>144000</v>
      </c>
      <c r="T299" s="326"/>
      <c r="U299" s="326"/>
      <c r="V299" s="326"/>
      <c r="W299" s="629"/>
      <c r="X299" s="327"/>
    </row>
    <row r="300" spans="1:24" ht="16.5" outlineLevel="3">
      <c r="A300" s="183"/>
      <c r="B300" s="26"/>
      <c r="D300" s="25"/>
      <c r="E300" s="184"/>
      <c r="F300" s="192" t="s">
        <v>779</v>
      </c>
      <c r="G300" s="44" t="s">
        <v>919</v>
      </c>
      <c r="H300" s="321">
        <f t="shared" si="213"/>
        <v>26000</v>
      </c>
      <c r="I300" s="322">
        <f t="shared" si="219"/>
        <v>0</v>
      </c>
      <c r="J300" s="326"/>
      <c r="K300" s="324">
        <f t="shared" si="214"/>
        <v>22000</v>
      </c>
      <c r="L300" s="326">
        <v>22000</v>
      </c>
      <c r="M300" s="326"/>
      <c r="N300" s="326"/>
      <c r="O300" s="326"/>
      <c r="P300" s="326"/>
      <c r="Q300" s="326"/>
      <c r="R300" s="323">
        <f t="shared" si="215"/>
        <v>4000</v>
      </c>
      <c r="S300" s="326">
        <v>4000</v>
      </c>
      <c r="T300" s="326"/>
      <c r="U300" s="326"/>
      <c r="V300" s="326"/>
      <c r="W300" s="629"/>
      <c r="X300" s="327"/>
    </row>
    <row r="301" spans="1:24" ht="16.5" outlineLevel="3">
      <c r="A301" s="183"/>
      <c r="B301" s="26"/>
      <c r="D301" s="25"/>
      <c r="E301" s="184"/>
      <c r="F301" s="192" t="s">
        <v>781</v>
      </c>
      <c r="G301" s="44" t="s">
        <v>785</v>
      </c>
      <c r="H301" s="321">
        <f t="shared" si="213"/>
        <v>0</v>
      </c>
      <c r="I301" s="322">
        <f t="shared" si="219"/>
        <v>0</v>
      </c>
      <c r="J301" s="326"/>
      <c r="K301" s="324">
        <f t="shared" si="214"/>
        <v>0</v>
      </c>
      <c r="L301" s="326"/>
      <c r="M301" s="326"/>
      <c r="N301" s="326"/>
      <c r="O301" s="326"/>
      <c r="P301" s="326"/>
      <c r="Q301" s="326"/>
      <c r="R301" s="323">
        <f t="shared" si="215"/>
        <v>0</v>
      </c>
      <c r="S301" s="326"/>
      <c r="T301" s="326"/>
      <c r="U301" s="326"/>
      <c r="V301" s="326"/>
      <c r="W301" s="629"/>
      <c r="X301" s="327"/>
    </row>
    <row r="302" spans="1:24" ht="16.5" outlineLevel="1">
      <c r="A302" s="183"/>
      <c r="B302" s="26"/>
      <c r="D302" s="28" t="s">
        <v>568</v>
      </c>
      <c r="E302" s="48" t="s">
        <v>639</v>
      </c>
      <c r="F302" s="49"/>
      <c r="G302" s="185"/>
      <c r="H302" s="321">
        <f t="shared" si="213"/>
        <v>2000</v>
      </c>
      <c r="I302" s="344">
        <f t="shared" si="219"/>
        <v>0</v>
      </c>
      <c r="J302" s="326"/>
      <c r="K302" s="345">
        <f t="shared" si="214"/>
        <v>0</v>
      </c>
      <c r="L302" s="326"/>
      <c r="M302" s="326"/>
      <c r="N302" s="326"/>
      <c r="O302" s="326"/>
      <c r="P302" s="326"/>
      <c r="Q302" s="326"/>
      <c r="R302" s="328">
        <f t="shared" si="215"/>
        <v>2000</v>
      </c>
      <c r="S302" s="326">
        <v>2000</v>
      </c>
      <c r="T302" s="326"/>
      <c r="U302" s="326"/>
      <c r="V302" s="326"/>
      <c r="W302" s="629"/>
      <c r="X302" s="327"/>
    </row>
    <row r="303" spans="1:24" ht="16.5" outlineLevel="1">
      <c r="A303" s="183"/>
      <c r="B303" s="26"/>
      <c r="D303" s="28" t="s">
        <v>569</v>
      </c>
      <c r="E303" s="48" t="s">
        <v>640</v>
      </c>
      <c r="F303" s="49"/>
      <c r="G303" s="185"/>
      <c r="H303" s="321">
        <f t="shared" si="213"/>
        <v>0</v>
      </c>
      <c r="I303" s="344">
        <f t="shared" si="219"/>
        <v>0</v>
      </c>
      <c r="J303" s="326"/>
      <c r="K303" s="345">
        <f t="shared" si="214"/>
        <v>0</v>
      </c>
      <c r="L303" s="326"/>
      <c r="M303" s="326"/>
      <c r="N303" s="326"/>
      <c r="O303" s="326"/>
      <c r="P303" s="326"/>
      <c r="Q303" s="326"/>
      <c r="R303" s="328">
        <f t="shared" si="215"/>
        <v>0</v>
      </c>
      <c r="S303" s="326"/>
      <c r="T303" s="326"/>
      <c r="U303" s="326"/>
      <c r="V303" s="326"/>
      <c r="W303" s="629"/>
      <c r="X303" s="327"/>
    </row>
    <row r="304" spans="1:24" ht="16.5" outlineLevel="1">
      <c r="A304" s="183"/>
      <c r="B304" s="26"/>
      <c r="D304" s="28" t="s">
        <v>570</v>
      </c>
      <c r="E304" s="48" t="s">
        <v>641</v>
      </c>
      <c r="F304" s="49"/>
      <c r="G304" s="185"/>
      <c r="H304" s="321">
        <f t="shared" si="213"/>
        <v>155000</v>
      </c>
      <c r="I304" s="344">
        <f t="shared" si="219"/>
        <v>0</v>
      </c>
      <c r="J304" s="330">
        <f>SUM(J305:J306)</f>
        <v>0</v>
      </c>
      <c r="K304" s="324">
        <f t="shared" si="214"/>
        <v>155000</v>
      </c>
      <c r="L304" s="330">
        <f>SUM(L305:L306)</f>
        <v>155000</v>
      </c>
      <c r="M304" s="330">
        <f t="shared" ref="M304:Q304" si="235">SUM(M305:M306)</f>
        <v>0</v>
      </c>
      <c r="N304" s="330">
        <f t="shared" si="235"/>
        <v>0</v>
      </c>
      <c r="O304" s="330">
        <f t="shared" si="235"/>
        <v>0</v>
      </c>
      <c r="P304" s="330">
        <f t="shared" si="235"/>
        <v>0</v>
      </c>
      <c r="Q304" s="330">
        <f t="shared" si="235"/>
        <v>0</v>
      </c>
      <c r="R304" s="323">
        <f t="shared" si="215"/>
        <v>0</v>
      </c>
      <c r="S304" s="330">
        <f t="shared" ref="S304:X304" si="236">SUM(S305:S306)</f>
        <v>0</v>
      </c>
      <c r="T304" s="330">
        <f t="shared" si="236"/>
        <v>0</v>
      </c>
      <c r="U304" s="330">
        <f t="shared" si="236"/>
        <v>0</v>
      </c>
      <c r="V304" s="330">
        <f t="shared" si="236"/>
        <v>0</v>
      </c>
      <c r="W304" s="630">
        <f t="shared" ref="W304" si="237">SUM(W305:W306)</f>
        <v>0</v>
      </c>
      <c r="X304" s="331">
        <f t="shared" si="236"/>
        <v>0</v>
      </c>
    </row>
    <row r="305" spans="1:24" ht="16.5" outlineLevel="2">
      <c r="A305" s="183"/>
      <c r="B305" s="26"/>
      <c r="D305" s="25"/>
      <c r="E305" s="184"/>
      <c r="F305" s="28" t="s">
        <v>629</v>
      </c>
      <c r="G305" s="48" t="s">
        <v>630</v>
      </c>
      <c r="H305" s="321">
        <f t="shared" si="213"/>
        <v>0</v>
      </c>
      <c r="I305" s="344">
        <f t="shared" si="219"/>
        <v>0</v>
      </c>
      <c r="J305" s="326"/>
      <c r="K305" s="324">
        <f t="shared" si="214"/>
        <v>0</v>
      </c>
      <c r="L305" s="326"/>
      <c r="M305" s="326"/>
      <c r="N305" s="326"/>
      <c r="O305" s="326"/>
      <c r="P305" s="326"/>
      <c r="Q305" s="326"/>
      <c r="R305" s="323">
        <f t="shared" si="215"/>
        <v>0</v>
      </c>
      <c r="S305" s="326"/>
      <c r="T305" s="326"/>
      <c r="U305" s="326"/>
      <c r="V305" s="326"/>
      <c r="W305" s="629"/>
      <c r="X305" s="327"/>
    </row>
    <row r="306" spans="1:24" ht="16.5" outlineLevel="2">
      <c r="A306" s="183"/>
      <c r="B306" s="24"/>
      <c r="C306" s="193"/>
      <c r="F306" s="28" t="s">
        <v>632</v>
      </c>
      <c r="G306" s="48" t="s">
        <v>631</v>
      </c>
      <c r="H306" s="321">
        <f t="shared" si="213"/>
        <v>155000</v>
      </c>
      <c r="I306" s="344">
        <f t="shared" si="219"/>
        <v>0</v>
      </c>
      <c r="J306" s="326"/>
      <c r="K306" s="324">
        <f t="shared" si="214"/>
        <v>155000</v>
      </c>
      <c r="L306" s="326">
        <v>155000</v>
      </c>
      <c r="M306" s="326"/>
      <c r="N306" s="326"/>
      <c r="O306" s="326"/>
      <c r="P306" s="326"/>
      <c r="Q306" s="326"/>
      <c r="R306" s="323">
        <f t="shared" si="215"/>
        <v>0</v>
      </c>
      <c r="S306" s="326"/>
      <c r="T306" s="326"/>
      <c r="U306" s="326"/>
      <c r="V306" s="326"/>
      <c r="W306" s="629"/>
      <c r="X306" s="327"/>
    </row>
    <row r="307" spans="1:24" ht="16.5" outlineLevel="1">
      <c r="A307" s="183"/>
      <c r="B307" s="26"/>
      <c r="D307" s="28" t="s">
        <v>571</v>
      </c>
      <c r="E307" s="48" t="s">
        <v>642</v>
      </c>
      <c r="F307" s="49"/>
      <c r="G307" s="185"/>
      <c r="H307" s="321">
        <f t="shared" si="213"/>
        <v>35000</v>
      </c>
      <c r="I307" s="344">
        <f t="shared" si="219"/>
        <v>0</v>
      </c>
      <c r="J307" s="330">
        <f>SUM(J308:J310)</f>
        <v>0</v>
      </c>
      <c r="K307" s="345">
        <f t="shared" si="214"/>
        <v>15000</v>
      </c>
      <c r="L307" s="330">
        <f>SUM(L308:L310)</f>
        <v>15000</v>
      </c>
      <c r="M307" s="330">
        <f t="shared" ref="M307:Q307" si="238">SUM(M308:M310)</f>
        <v>0</v>
      </c>
      <c r="N307" s="330">
        <f t="shared" si="238"/>
        <v>0</v>
      </c>
      <c r="O307" s="330">
        <f t="shared" si="238"/>
        <v>0</v>
      </c>
      <c r="P307" s="330">
        <f t="shared" si="238"/>
        <v>0</v>
      </c>
      <c r="Q307" s="330">
        <f t="shared" si="238"/>
        <v>0</v>
      </c>
      <c r="R307" s="328">
        <f t="shared" si="215"/>
        <v>20000</v>
      </c>
      <c r="S307" s="330">
        <f t="shared" ref="S307:X307" si="239">SUM(S308:S310)</f>
        <v>20000</v>
      </c>
      <c r="T307" s="330">
        <f t="shared" si="239"/>
        <v>0</v>
      </c>
      <c r="U307" s="330">
        <f t="shared" si="239"/>
        <v>0</v>
      </c>
      <c r="V307" s="330">
        <f t="shared" si="239"/>
        <v>0</v>
      </c>
      <c r="W307" s="630">
        <f t="shared" ref="W307" si="240">SUM(W308:W310)</f>
        <v>0</v>
      </c>
      <c r="X307" s="331">
        <f t="shared" si="239"/>
        <v>0</v>
      </c>
    </row>
    <row r="308" spans="1:24" ht="16.5" outlineLevel="3">
      <c r="A308" s="183"/>
      <c r="B308" s="26"/>
      <c r="D308" s="25"/>
      <c r="E308" s="184"/>
      <c r="F308" s="192" t="s">
        <v>778</v>
      </c>
      <c r="G308" s="44" t="s">
        <v>899</v>
      </c>
      <c r="H308" s="321">
        <f t="shared" si="213"/>
        <v>15000</v>
      </c>
      <c r="I308" s="322">
        <f t="shared" si="219"/>
        <v>0</v>
      </c>
      <c r="J308" s="326"/>
      <c r="K308" s="324">
        <f t="shared" si="214"/>
        <v>15000</v>
      </c>
      <c r="L308" s="326">
        <v>15000</v>
      </c>
      <c r="M308" s="326"/>
      <c r="N308" s="326"/>
      <c r="O308" s="326"/>
      <c r="P308" s="326"/>
      <c r="Q308" s="326"/>
      <c r="R308" s="323">
        <f t="shared" si="215"/>
        <v>0</v>
      </c>
      <c r="S308" s="326"/>
      <c r="T308" s="326"/>
      <c r="U308" s="326"/>
      <c r="V308" s="326"/>
      <c r="W308" s="629"/>
      <c r="X308" s="327"/>
    </row>
    <row r="309" spans="1:24" ht="16.5" outlineLevel="3">
      <c r="A309" s="183"/>
      <c r="B309" s="26"/>
      <c r="D309" s="25"/>
      <c r="E309" s="184"/>
      <c r="F309" s="192" t="s">
        <v>779</v>
      </c>
      <c r="G309" s="44" t="s">
        <v>900</v>
      </c>
      <c r="H309" s="321">
        <f t="shared" si="213"/>
        <v>0</v>
      </c>
      <c r="I309" s="322">
        <f t="shared" si="219"/>
        <v>0</v>
      </c>
      <c r="J309" s="326"/>
      <c r="K309" s="324">
        <f t="shared" si="214"/>
        <v>0</v>
      </c>
      <c r="L309" s="326"/>
      <c r="M309" s="326"/>
      <c r="N309" s="326"/>
      <c r="O309" s="326"/>
      <c r="P309" s="326"/>
      <c r="Q309" s="326"/>
      <c r="R309" s="323">
        <f t="shared" si="215"/>
        <v>0</v>
      </c>
      <c r="S309" s="326"/>
      <c r="T309" s="326"/>
      <c r="U309" s="326"/>
      <c r="V309" s="326"/>
      <c r="W309" s="629"/>
      <c r="X309" s="327"/>
    </row>
    <row r="310" spans="1:24" ht="16.5" outlineLevel="3">
      <c r="A310" s="183"/>
      <c r="B310" s="26"/>
      <c r="D310" s="25"/>
      <c r="E310" s="184"/>
      <c r="F310" s="192" t="s">
        <v>781</v>
      </c>
      <c r="G310" s="44" t="s">
        <v>785</v>
      </c>
      <c r="H310" s="321">
        <f t="shared" si="213"/>
        <v>20000</v>
      </c>
      <c r="I310" s="322">
        <f t="shared" si="219"/>
        <v>0</v>
      </c>
      <c r="J310" s="326"/>
      <c r="K310" s="324">
        <f t="shared" si="214"/>
        <v>0</v>
      </c>
      <c r="L310" s="326">
        <v>0</v>
      </c>
      <c r="M310" s="326"/>
      <c r="N310" s="326"/>
      <c r="O310" s="326"/>
      <c r="P310" s="326"/>
      <c r="Q310" s="326"/>
      <c r="R310" s="323">
        <f t="shared" si="215"/>
        <v>20000</v>
      </c>
      <c r="S310" s="326">
        <v>20000</v>
      </c>
      <c r="T310" s="326"/>
      <c r="U310" s="326"/>
      <c r="V310" s="326"/>
      <c r="W310" s="629"/>
      <c r="X310" s="327"/>
    </row>
    <row r="311" spans="1:24" ht="16.5" outlineLevel="1">
      <c r="A311" s="183"/>
      <c r="B311" s="26"/>
      <c r="D311" s="28" t="s">
        <v>572</v>
      </c>
      <c r="E311" s="48" t="s">
        <v>643</v>
      </c>
      <c r="F311" s="49"/>
      <c r="G311" s="185"/>
      <c r="H311" s="321">
        <f t="shared" si="213"/>
        <v>32000</v>
      </c>
      <c r="I311" s="344">
        <f t="shared" si="219"/>
        <v>0</v>
      </c>
      <c r="J311" s="330">
        <f>SUM(J312:J313)</f>
        <v>0</v>
      </c>
      <c r="K311" s="345">
        <f t="shared" si="214"/>
        <v>20000</v>
      </c>
      <c r="L311" s="330">
        <f>SUM(L312:L313)</f>
        <v>20000</v>
      </c>
      <c r="M311" s="330">
        <f t="shared" ref="M311:Q311" si="241">SUM(M312:M313)</f>
        <v>0</v>
      </c>
      <c r="N311" s="330">
        <f t="shared" si="241"/>
        <v>0</v>
      </c>
      <c r="O311" s="330">
        <f t="shared" si="241"/>
        <v>0</v>
      </c>
      <c r="P311" s="330">
        <f t="shared" si="241"/>
        <v>0</v>
      </c>
      <c r="Q311" s="330">
        <f t="shared" si="241"/>
        <v>0</v>
      </c>
      <c r="R311" s="328">
        <f t="shared" si="215"/>
        <v>12000</v>
      </c>
      <c r="S311" s="330">
        <f t="shared" ref="S311:X311" si="242">SUM(S312:S313)</f>
        <v>12000</v>
      </c>
      <c r="T311" s="330">
        <f t="shared" si="242"/>
        <v>0</v>
      </c>
      <c r="U311" s="330">
        <f t="shared" si="242"/>
        <v>0</v>
      </c>
      <c r="V311" s="330">
        <f t="shared" si="242"/>
        <v>0</v>
      </c>
      <c r="W311" s="630">
        <f t="shared" ref="W311" si="243">SUM(W312:W313)</f>
        <v>0</v>
      </c>
      <c r="X311" s="331">
        <f t="shared" si="242"/>
        <v>0</v>
      </c>
    </row>
    <row r="312" spans="1:24" ht="16.5" outlineLevel="3">
      <c r="A312" s="183"/>
      <c r="B312" s="26"/>
      <c r="D312" s="25"/>
      <c r="E312" s="184"/>
      <c r="F312" s="192" t="s">
        <v>778</v>
      </c>
      <c r="G312" s="44" t="s">
        <v>920</v>
      </c>
      <c r="H312" s="321">
        <f t="shared" si="213"/>
        <v>32000</v>
      </c>
      <c r="I312" s="322">
        <f t="shared" si="219"/>
        <v>0</v>
      </c>
      <c r="J312" s="326"/>
      <c r="K312" s="324">
        <f t="shared" si="214"/>
        <v>20000</v>
      </c>
      <c r="L312" s="326">
        <v>20000</v>
      </c>
      <c r="M312" s="326"/>
      <c r="N312" s="326"/>
      <c r="O312" s="326"/>
      <c r="P312" s="326"/>
      <c r="Q312" s="326"/>
      <c r="R312" s="323">
        <f t="shared" si="215"/>
        <v>12000</v>
      </c>
      <c r="S312" s="326">
        <v>12000</v>
      </c>
      <c r="T312" s="326"/>
      <c r="U312" s="326"/>
      <c r="V312" s="326"/>
      <c r="W312" s="629"/>
      <c r="X312" s="327"/>
    </row>
    <row r="313" spans="1:24" ht="16.5" outlineLevel="3">
      <c r="A313" s="183"/>
      <c r="B313" s="26"/>
      <c r="D313" s="25"/>
      <c r="E313" s="184"/>
      <c r="F313" s="192" t="s">
        <v>781</v>
      </c>
      <c r="G313" s="44" t="s">
        <v>785</v>
      </c>
      <c r="H313" s="321">
        <f t="shared" si="213"/>
        <v>0</v>
      </c>
      <c r="I313" s="322">
        <f t="shared" si="219"/>
        <v>0</v>
      </c>
      <c r="J313" s="326"/>
      <c r="K313" s="324">
        <f t="shared" si="214"/>
        <v>0</v>
      </c>
      <c r="L313" s="326"/>
      <c r="M313" s="326"/>
      <c r="N313" s="326"/>
      <c r="O313" s="326"/>
      <c r="P313" s="326"/>
      <c r="Q313" s="326"/>
      <c r="R313" s="323">
        <f t="shared" si="215"/>
        <v>0</v>
      </c>
      <c r="S313" s="326"/>
      <c r="T313" s="326"/>
      <c r="U313" s="326"/>
      <c r="V313" s="326"/>
      <c r="W313" s="629"/>
      <c r="X313" s="327"/>
    </row>
    <row r="314" spans="1:24" ht="16.5" outlineLevel="1">
      <c r="A314" s="183"/>
      <c r="B314" s="26"/>
      <c r="D314" s="28" t="s">
        <v>573</v>
      </c>
      <c r="E314" s="48" t="s">
        <v>644</v>
      </c>
      <c r="F314" s="49"/>
      <c r="G314" s="185"/>
      <c r="H314" s="321">
        <f t="shared" si="213"/>
        <v>403000</v>
      </c>
      <c r="I314" s="344">
        <f t="shared" si="219"/>
        <v>0</v>
      </c>
      <c r="J314" s="330">
        <f>SUM(J315:J325)</f>
        <v>0</v>
      </c>
      <c r="K314" s="345">
        <f t="shared" si="214"/>
        <v>327000</v>
      </c>
      <c r="L314" s="330">
        <f>SUM(L315:L325)</f>
        <v>327000</v>
      </c>
      <c r="M314" s="330">
        <f t="shared" ref="M314:Q314" si="244">SUM(M315:M325)</f>
        <v>0</v>
      </c>
      <c r="N314" s="330">
        <f t="shared" si="244"/>
        <v>0</v>
      </c>
      <c r="O314" s="330">
        <f t="shared" si="244"/>
        <v>0</v>
      </c>
      <c r="P314" s="330">
        <f t="shared" si="244"/>
        <v>0</v>
      </c>
      <c r="Q314" s="330">
        <f t="shared" si="244"/>
        <v>0</v>
      </c>
      <c r="R314" s="328">
        <f t="shared" si="215"/>
        <v>76000</v>
      </c>
      <c r="S314" s="330">
        <f t="shared" ref="S314:X314" si="245">SUM(S315:S325)</f>
        <v>76000</v>
      </c>
      <c r="T314" s="330">
        <f t="shared" si="245"/>
        <v>0</v>
      </c>
      <c r="U314" s="330">
        <f t="shared" si="245"/>
        <v>0</v>
      </c>
      <c r="V314" s="330">
        <f t="shared" si="245"/>
        <v>0</v>
      </c>
      <c r="W314" s="630">
        <f t="shared" ref="W314" si="246">SUM(W315:W325)</f>
        <v>0</v>
      </c>
      <c r="X314" s="331">
        <f t="shared" si="245"/>
        <v>0</v>
      </c>
    </row>
    <row r="315" spans="1:24" ht="16.5" outlineLevel="3">
      <c r="A315" s="183"/>
      <c r="B315" s="26"/>
      <c r="D315" s="25"/>
      <c r="E315" s="184"/>
      <c r="F315" s="192" t="s">
        <v>778</v>
      </c>
      <c r="G315" s="44" t="s">
        <v>922</v>
      </c>
      <c r="H315" s="321">
        <f t="shared" si="213"/>
        <v>76000</v>
      </c>
      <c r="I315" s="322">
        <f t="shared" si="219"/>
        <v>0</v>
      </c>
      <c r="J315" s="326"/>
      <c r="K315" s="324">
        <f t="shared" si="214"/>
        <v>0</v>
      </c>
      <c r="L315" s="326"/>
      <c r="M315" s="326"/>
      <c r="N315" s="326"/>
      <c r="O315" s="326"/>
      <c r="P315" s="326"/>
      <c r="Q315" s="326"/>
      <c r="R315" s="323">
        <f t="shared" si="215"/>
        <v>76000</v>
      </c>
      <c r="S315" s="326">
        <v>76000</v>
      </c>
      <c r="T315" s="326"/>
      <c r="U315" s="326"/>
      <c r="V315" s="326"/>
      <c r="W315" s="629"/>
      <c r="X315" s="327"/>
    </row>
    <row r="316" spans="1:24" ht="16.5" outlineLevel="3">
      <c r="A316" s="183"/>
      <c r="B316" s="26"/>
      <c r="D316" s="25"/>
      <c r="E316" s="184"/>
      <c r="F316" s="192" t="s">
        <v>779</v>
      </c>
      <c r="G316" s="44" t="s">
        <v>923</v>
      </c>
      <c r="H316" s="321">
        <f t="shared" si="213"/>
        <v>0</v>
      </c>
      <c r="I316" s="322">
        <f t="shared" si="219"/>
        <v>0</v>
      </c>
      <c r="J316" s="326"/>
      <c r="K316" s="324">
        <f t="shared" si="214"/>
        <v>0</v>
      </c>
      <c r="L316" s="326"/>
      <c r="M316" s="326"/>
      <c r="N316" s="326"/>
      <c r="O316" s="326"/>
      <c r="P316" s="326"/>
      <c r="Q316" s="326"/>
      <c r="R316" s="323">
        <f t="shared" si="215"/>
        <v>0</v>
      </c>
      <c r="S316" s="326"/>
      <c r="T316" s="326"/>
      <c r="U316" s="326"/>
      <c r="V316" s="326"/>
      <c r="W316" s="629"/>
      <c r="X316" s="327"/>
    </row>
    <row r="317" spans="1:24" ht="16.5" outlineLevel="3">
      <c r="A317" s="183"/>
      <c r="B317" s="26"/>
      <c r="D317" s="25"/>
      <c r="E317" s="184"/>
      <c r="F317" s="192" t="s">
        <v>776</v>
      </c>
      <c r="G317" s="44" t="s">
        <v>882</v>
      </c>
      <c r="H317" s="321">
        <f t="shared" si="213"/>
        <v>0</v>
      </c>
      <c r="I317" s="322">
        <f t="shared" si="219"/>
        <v>0</v>
      </c>
      <c r="J317" s="326"/>
      <c r="K317" s="324">
        <f t="shared" si="214"/>
        <v>0</v>
      </c>
      <c r="L317" s="326"/>
      <c r="M317" s="326"/>
      <c r="N317" s="326"/>
      <c r="O317" s="326"/>
      <c r="P317" s="326"/>
      <c r="Q317" s="326"/>
      <c r="R317" s="323">
        <f t="shared" si="215"/>
        <v>0</v>
      </c>
      <c r="S317" s="326"/>
      <c r="T317" s="326"/>
      <c r="U317" s="326"/>
      <c r="V317" s="326"/>
      <c r="W317" s="629"/>
      <c r="X317" s="327"/>
    </row>
    <row r="318" spans="1:24" ht="16.5" outlineLevel="3">
      <c r="A318" s="183"/>
      <c r="B318" s="26"/>
      <c r="D318" s="25"/>
      <c r="E318" s="184"/>
      <c r="F318" s="192" t="s">
        <v>780</v>
      </c>
      <c r="G318" s="44" t="s">
        <v>887</v>
      </c>
      <c r="H318" s="321">
        <f t="shared" si="213"/>
        <v>0</v>
      </c>
      <c r="I318" s="322">
        <f t="shared" si="219"/>
        <v>0</v>
      </c>
      <c r="J318" s="326"/>
      <c r="K318" s="324">
        <f t="shared" si="214"/>
        <v>0</v>
      </c>
      <c r="L318" s="326"/>
      <c r="M318" s="326"/>
      <c r="N318" s="326"/>
      <c r="O318" s="326"/>
      <c r="P318" s="326"/>
      <c r="Q318" s="326"/>
      <c r="R318" s="323">
        <f t="shared" si="215"/>
        <v>0</v>
      </c>
      <c r="S318" s="326"/>
      <c r="T318" s="326"/>
      <c r="U318" s="326"/>
      <c r="V318" s="326"/>
      <c r="W318" s="629"/>
      <c r="X318" s="327"/>
    </row>
    <row r="319" spans="1:24" ht="16.5" outlineLevel="3">
      <c r="A319" s="183"/>
      <c r="B319" s="26"/>
      <c r="D319" s="25"/>
      <c r="E319" s="184"/>
      <c r="F319" s="192" t="s">
        <v>786</v>
      </c>
      <c r="G319" s="44" t="s">
        <v>924</v>
      </c>
      <c r="H319" s="321">
        <f t="shared" si="213"/>
        <v>0</v>
      </c>
      <c r="I319" s="322">
        <f t="shared" si="219"/>
        <v>0</v>
      </c>
      <c r="J319" s="326"/>
      <c r="K319" s="324">
        <f t="shared" si="214"/>
        <v>0</v>
      </c>
      <c r="L319" s="326"/>
      <c r="M319" s="326"/>
      <c r="N319" s="326"/>
      <c r="O319" s="326"/>
      <c r="P319" s="326"/>
      <c r="Q319" s="326"/>
      <c r="R319" s="323">
        <f t="shared" si="215"/>
        <v>0</v>
      </c>
      <c r="S319" s="326"/>
      <c r="T319" s="326"/>
      <c r="U319" s="326"/>
      <c r="V319" s="326"/>
      <c r="W319" s="629"/>
      <c r="X319" s="327"/>
    </row>
    <row r="320" spans="1:24" ht="16.5" outlineLevel="3">
      <c r="A320" s="183"/>
      <c r="B320" s="26"/>
      <c r="D320" s="25"/>
      <c r="E320" s="184"/>
      <c r="F320" s="192" t="s">
        <v>787</v>
      </c>
      <c r="G320" s="44" t="s">
        <v>925</v>
      </c>
      <c r="H320" s="321">
        <f t="shared" si="213"/>
        <v>154000</v>
      </c>
      <c r="I320" s="322">
        <f t="shared" si="219"/>
        <v>0</v>
      </c>
      <c r="J320" s="326"/>
      <c r="K320" s="324">
        <f t="shared" si="214"/>
        <v>154000</v>
      </c>
      <c r="L320" s="326">
        <v>154000</v>
      </c>
      <c r="M320" s="326"/>
      <c r="N320" s="326"/>
      <c r="O320" s="326"/>
      <c r="P320" s="326"/>
      <c r="Q320" s="326"/>
      <c r="R320" s="323">
        <f t="shared" si="215"/>
        <v>0</v>
      </c>
      <c r="S320" s="326"/>
      <c r="T320" s="326"/>
      <c r="U320" s="326"/>
      <c r="V320" s="326"/>
      <c r="W320" s="629"/>
      <c r="X320" s="327"/>
    </row>
    <row r="321" spans="1:24" ht="16.5" outlineLevel="3">
      <c r="A321" s="183"/>
      <c r="B321" s="26"/>
      <c r="D321" s="25"/>
      <c r="E321" s="184"/>
      <c r="F321" s="192" t="s">
        <v>879</v>
      </c>
      <c r="G321" s="44" t="s">
        <v>885</v>
      </c>
      <c r="H321" s="321">
        <f t="shared" si="213"/>
        <v>0</v>
      </c>
      <c r="I321" s="322">
        <f t="shared" si="219"/>
        <v>0</v>
      </c>
      <c r="J321" s="326"/>
      <c r="K321" s="324">
        <f t="shared" si="214"/>
        <v>0</v>
      </c>
      <c r="L321" s="326"/>
      <c r="M321" s="326"/>
      <c r="N321" s="326"/>
      <c r="O321" s="326"/>
      <c r="P321" s="326"/>
      <c r="Q321" s="326"/>
      <c r="R321" s="323">
        <f t="shared" si="215"/>
        <v>0</v>
      </c>
      <c r="S321" s="326"/>
      <c r="T321" s="326"/>
      <c r="U321" s="326"/>
      <c r="V321" s="326"/>
      <c r="W321" s="629"/>
      <c r="X321" s="327"/>
    </row>
    <row r="322" spans="1:24" ht="16.5" outlineLevel="3">
      <c r="A322" s="183"/>
      <c r="B322" s="26"/>
      <c r="D322" s="25"/>
      <c r="E322" s="184"/>
      <c r="F322" s="192" t="s">
        <v>880</v>
      </c>
      <c r="G322" s="44" t="s">
        <v>926</v>
      </c>
      <c r="H322" s="321">
        <f t="shared" si="213"/>
        <v>0</v>
      </c>
      <c r="I322" s="322">
        <f t="shared" si="219"/>
        <v>0</v>
      </c>
      <c r="J322" s="326"/>
      <c r="K322" s="324">
        <f t="shared" si="214"/>
        <v>0</v>
      </c>
      <c r="L322" s="326"/>
      <c r="M322" s="326"/>
      <c r="N322" s="326"/>
      <c r="O322" s="326"/>
      <c r="P322" s="326"/>
      <c r="Q322" s="326"/>
      <c r="R322" s="323">
        <f t="shared" si="215"/>
        <v>0</v>
      </c>
      <c r="S322" s="326"/>
      <c r="T322" s="326"/>
      <c r="U322" s="326"/>
      <c r="V322" s="326"/>
      <c r="W322" s="629"/>
      <c r="X322" s="327"/>
    </row>
    <row r="323" spans="1:24" ht="16.5" outlineLevel="3">
      <c r="A323" s="183"/>
      <c r="B323" s="26"/>
      <c r="D323" s="25"/>
      <c r="E323" s="184"/>
      <c r="F323" s="192" t="s">
        <v>921</v>
      </c>
      <c r="G323" s="44" t="s">
        <v>927</v>
      </c>
      <c r="H323" s="321">
        <f t="shared" si="213"/>
        <v>0</v>
      </c>
      <c r="I323" s="322">
        <f t="shared" si="219"/>
        <v>0</v>
      </c>
      <c r="J323" s="326"/>
      <c r="K323" s="324">
        <f t="shared" si="214"/>
        <v>0</v>
      </c>
      <c r="L323" s="326"/>
      <c r="M323" s="326"/>
      <c r="N323" s="326"/>
      <c r="O323" s="326"/>
      <c r="P323" s="326"/>
      <c r="Q323" s="326"/>
      <c r="R323" s="323">
        <f t="shared" si="215"/>
        <v>0</v>
      </c>
      <c r="S323" s="326"/>
      <c r="T323" s="326"/>
      <c r="U323" s="326"/>
      <c r="V323" s="326"/>
      <c r="W323" s="629"/>
      <c r="X323" s="327"/>
    </row>
    <row r="324" spans="1:24" ht="16.5" outlineLevel="3">
      <c r="A324" s="183"/>
      <c r="B324" s="26"/>
      <c r="D324" s="25"/>
      <c r="E324" s="184"/>
      <c r="F324" s="192" t="s">
        <v>905</v>
      </c>
      <c r="G324" s="44" t="s">
        <v>928</v>
      </c>
      <c r="H324" s="321">
        <f t="shared" si="213"/>
        <v>0</v>
      </c>
      <c r="I324" s="322">
        <f t="shared" si="219"/>
        <v>0</v>
      </c>
      <c r="J324" s="326"/>
      <c r="K324" s="324">
        <f t="shared" si="214"/>
        <v>0</v>
      </c>
      <c r="L324" s="326"/>
      <c r="M324" s="326"/>
      <c r="N324" s="326"/>
      <c r="O324" s="326"/>
      <c r="P324" s="326"/>
      <c r="Q324" s="326"/>
      <c r="R324" s="323">
        <f t="shared" si="215"/>
        <v>0</v>
      </c>
      <c r="S324" s="326"/>
      <c r="T324" s="326"/>
      <c r="U324" s="326"/>
      <c r="V324" s="326"/>
      <c r="W324" s="629"/>
      <c r="X324" s="327"/>
    </row>
    <row r="325" spans="1:24" ht="16.5" outlineLevel="3">
      <c r="A325" s="183"/>
      <c r="B325" s="26"/>
      <c r="D325" s="25"/>
      <c r="E325" s="184"/>
      <c r="F325" s="192" t="s">
        <v>781</v>
      </c>
      <c r="G325" s="44" t="s">
        <v>785</v>
      </c>
      <c r="H325" s="321">
        <f t="shared" si="213"/>
        <v>173000</v>
      </c>
      <c r="I325" s="322">
        <f t="shared" si="219"/>
        <v>0</v>
      </c>
      <c r="J325" s="326"/>
      <c r="K325" s="324">
        <f t="shared" si="214"/>
        <v>173000</v>
      </c>
      <c r="L325" s="326">
        <v>173000</v>
      </c>
      <c r="M325" s="326"/>
      <c r="N325" s="326"/>
      <c r="O325" s="326"/>
      <c r="P325" s="326"/>
      <c r="Q325" s="326"/>
      <c r="R325" s="323">
        <f t="shared" si="215"/>
        <v>0</v>
      </c>
      <c r="S325" s="326"/>
      <c r="T325" s="326"/>
      <c r="U325" s="326"/>
      <c r="V325" s="326"/>
      <c r="W325" s="629"/>
      <c r="X325" s="327"/>
    </row>
    <row r="326" spans="1:24" ht="16.5" outlineLevel="1">
      <c r="A326" s="183"/>
      <c r="B326" s="26"/>
      <c r="D326" s="28" t="s">
        <v>574</v>
      </c>
      <c r="E326" s="48" t="s">
        <v>187</v>
      </c>
      <c r="F326" s="49"/>
      <c r="G326" s="185"/>
      <c r="H326" s="321">
        <f t="shared" si="213"/>
        <v>0</v>
      </c>
      <c r="I326" s="344">
        <f t="shared" si="219"/>
        <v>0</v>
      </c>
      <c r="J326" s="330">
        <f>SUM(J327:J328)</f>
        <v>0</v>
      </c>
      <c r="K326" s="345">
        <f t="shared" si="214"/>
        <v>0</v>
      </c>
      <c r="L326" s="330">
        <f>SUM(L327:L328)</f>
        <v>0</v>
      </c>
      <c r="M326" s="330">
        <f t="shared" ref="M326:Q326" si="247">SUM(M327:M328)</f>
        <v>0</v>
      </c>
      <c r="N326" s="330">
        <f t="shared" si="247"/>
        <v>0</v>
      </c>
      <c r="O326" s="330">
        <f t="shared" si="247"/>
        <v>0</v>
      </c>
      <c r="P326" s="330">
        <f t="shared" si="247"/>
        <v>0</v>
      </c>
      <c r="Q326" s="330">
        <f t="shared" si="247"/>
        <v>0</v>
      </c>
      <c r="R326" s="328">
        <f t="shared" si="215"/>
        <v>0</v>
      </c>
      <c r="S326" s="330">
        <f t="shared" ref="S326:X326" si="248">SUM(S327:S328)</f>
        <v>0</v>
      </c>
      <c r="T326" s="330">
        <f t="shared" si="248"/>
        <v>0</v>
      </c>
      <c r="U326" s="330">
        <f t="shared" si="248"/>
        <v>0</v>
      </c>
      <c r="V326" s="330">
        <f t="shared" si="248"/>
        <v>0</v>
      </c>
      <c r="W326" s="630">
        <f t="shared" ref="W326" si="249">SUM(W327:W328)</f>
        <v>0</v>
      </c>
      <c r="X326" s="331">
        <f t="shared" si="248"/>
        <v>0</v>
      </c>
    </row>
    <row r="327" spans="1:24" ht="16.5" outlineLevel="3">
      <c r="A327" s="183"/>
      <c r="B327" s="26"/>
      <c r="D327" s="25"/>
      <c r="E327" s="184"/>
      <c r="F327" s="192" t="s">
        <v>778</v>
      </c>
      <c r="G327" s="44" t="s">
        <v>929</v>
      </c>
      <c r="H327" s="321">
        <f t="shared" si="213"/>
        <v>0</v>
      </c>
      <c r="I327" s="322">
        <f t="shared" si="219"/>
        <v>0</v>
      </c>
      <c r="J327" s="326"/>
      <c r="K327" s="324">
        <f t="shared" si="214"/>
        <v>0</v>
      </c>
      <c r="L327" s="326"/>
      <c r="M327" s="326"/>
      <c r="N327" s="326"/>
      <c r="O327" s="326"/>
      <c r="P327" s="326"/>
      <c r="Q327" s="326"/>
      <c r="R327" s="323">
        <f t="shared" si="215"/>
        <v>0</v>
      </c>
      <c r="S327" s="326"/>
      <c r="T327" s="326"/>
      <c r="U327" s="326"/>
      <c r="V327" s="326"/>
      <c r="W327" s="629"/>
      <c r="X327" s="327"/>
    </row>
    <row r="328" spans="1:24" ht="16.5" outlineLevel="3">
      <c r="A328" s="183"/>
      <c r="B328" s="26"/>
      <c r="D328" s="25"/>
      <c r="E328" s="184"/>
      <c r="F328" s="192" t="s">
        <v>779</v>
      </c>
      <c r="G328" s="44" t="s">
        <v>930</v>
      </c>
      <c r="H328" s="321">
        <f t="shared" si="213"/>
        <v>0</v>
      </c>
      <c r="I328" s="322">
        <f t="shared" si="219"/>
        <v>0</v>
      </c>
      <c r="J328" s="326"/>
      <c r="K328" s="324">
        <f t="shared" si="214"/>
        <v>0</v>
      </c>
      <c r="L328" s="326"/>
      <c r="M328" s="326"/>
      <c r="N328" s="326"/>
      <c r="O328" s="326"/>
      <c r="P328" s="326"/>
      <c r="Q328" s="326"/>
      <c r="R328" s="323">
        <f t="shared" si="215"/>
        <v>0</v>
      </c>
      <c r="S328" s="326"/>
      <c r="T328" s="326"/>
      <c r="U328" s="326"/>
      <c r="V328" s="326"/>
      <c r="W328" s="629"/>
      <c r="X328" s="327"/>
    </row>
    <row r="329" spans="1:24" ht="16.5" outlineLevel="1">
      <c r="A329" s="183"/>
      <c r="B329" s="26"/>
      <c r="D329" s="28" t="s">
        <v>575</v>
      </c>
      <c r="E329" s="48" t="s">
        <v>645</v>
      </c>
      <c r="F329" s="49"/>
      <c r="G329" s="185"/>
      <c r="H329" s="321">
        <f t="shared" si="213"/>
        <v>8000</v>
      </c>
      <c r="I329" s="344">
        <f t="shared" si="219"/>
        <v>0</v>
      </c>
      <c r="J329" s="330">
        <f>SUM(J330:J331)</f>
        <v>0</v>
      </c>
      <c r="K329" s="345">
        <f t="shared" si="214"/>
        <v>5000</v>
      </c>
      <c r="L329" s="330">
        <f>SUM(L330:L331)</f>
        <v>5000</v>
      </c>
      <c r="M329" s="330">
        <f t="shared" ref="M329:Q329" si="250">SUM(M330:M331)</f>
        <v>0</v>
      </c>
      <c r="N329" s="330">
        <f t="shared" si="250"/>
        <v>0</v>
      </c>
      <c r="O329" s="330">
        <f t="shared" si="250"/>
        <v>0</v>
      </c>
      <c r="P329" s="330">
        <f t="shared" si="250"/>
        <v>0</v>
      </c>
      <c r="Q329" s="330">
        <f t="shared" si="250"/>
        <v>0</v>
      </c>
      <c r="R329" s="328">
        <f t="shared" si="215"/>
        <v>3000</v>
      </c>
      <c r="S329" s="330">
        <f t="shared" ref="S329:X329" si="251">SUM(S330:S331)</f>
        <v>3000</v>
      </c>
      <c r="T329" s="330">
        <f t="shared" si="251"/>
        <v>0</v>
      </c>
      <c r="U329" s="330">
        <f t="shared" si="251"/>
        <v>0</v>
      </c>
      <c r="V329" s="330">
        <f t="shared" si="251"/>
        <v>0</v>
      </c>
      <c r="W329" s="630">
        <f t="shared" ref="W329" si="252">SUM(W330:W331)</f>
        <v>0</v>
      </c>
      <c r="X329" s="331">
        <f t="shared" si="251"/>
        <v>0</v>
      </c>
    </row>
    <row r="330" spans="1:24" ht="16.5" outlineLevel="3">
      <c r="A330" s="183"/>
      <c r="B330" s="26"/>
      <c r="D330" s="25"/>
      <c r="E330" s="184"/>
      <c r="F330" s="192" t="s">
        <v>778</v>
      </c>
      <c r="G330" s="44" t="s">
        <v>931</v>
      </c>
      <c r="H330" s="321">
        <f t="shared" ref="H330:H393" si="253">SUM(I330,K330,R330)</f>
        <v>8000</v>
      </c>
      <c r="I330" s="322">
        <f t="shared" si="219"/>
        <v>0</v>
      </c>
      <c r="J330" s="326"/>
      <c r="K330" s="324">
        <f t="shared" ref="K330:K393" si="254">SUM(L330:Q330)</f>
        <v>5000</v>
      </c>
      <c r="L330" s="326">
        <v>5000</v>
      </c>
      <c r="M330" s="326"/>
      <c r="N330" s="326"/>
      <c r="O330" s="326"/>
      <c r="P330" s="326"/>
      <c r="Q330" s="326"/>
      <c r="R330" s="323">
        <f t="shared" ref="R330:R393" si="255">SUM(S330:X330)</f>
        <v>3000</v>
      </c>
      <c r="S330" s="326">
        <v>3000</v>
      </c>
      <c r="T330" s="326"/>
      <c r="U330" s="326"/>
      <c r="V330" s="326"/>
      <c r="W330" s="629"/>
      <c r="X330" s="327"/>
    </row>
    <row r="331" spans="1:24" ht="16.5" outlineLevel="3">
      <c r="A331" s="183"/>
      <c r="B331" s="26"/>
      <c r="D331" s="25"/>
      <c r="E331" s="184"/>
      <c r="F331" s="192" t="s">
        <v>779</v>
      </c>
      <c r="G331" s="44" t="s">
        <v>903</v>
      </c>
      <c r="H331" s="321">
        <f t="shared" si="253"/>
        <v>0</v>
      </c>
      <c r="I331" s="322">
        <f t="shared" si="219"/>
        <v>0</v>
      </c>
      <c r="J331" s="326"/>
      <c r="K331" s="324">
        <f t="shared" si="254"/>
        <v>0</v>
      </c>
      <c r="L331" s="326"/>
      <c r="M331" s="326"/>
      <c r="N331" s="326"/>
      <c r="O331" s="326"/>
      <c r="P331" s="326"/>
      <c r="Q331" s="326"/>
      <c r="R331" s="323">
        <f t="shared" si="255"/>
        <v>0</v>
      </c>
      <c r="S331" s="326"/>
      <c r="T331" s="326"/>
      <c r="U331" s="326"/>
      <c r="V331" s="326"/>
      <c r="W331" s="629"/>
      <c r="X331" s="327"/>
    </row>
    <row r="332" spans="1:24" ht="16.5" outlineLevel="1">
      <c r="A332" s="183"/>
      <c r="B332" s="26"/>
      <c r="D332" s="28" t="s">
        <v>576</v>
      </c>
      <c r="E332" s="48" t="s">
        <v>188</v>
      </c>
      <c r="F332" s="49"/>
      <c r="G332" s="185"/>
      <c r="H332" s="321">
        <f t="shared" si="253"/>
        <v>188000</v>
      </c>
      <c r="I332" s="344">
        <f t="shared" ref="I332:I395" si="256">SUM(J332:J332)</f>
        <v>0</v>
      </c>
      <c r="J332" s="326"/>
      <c r="K332" s="345">
        <f t="shared" si="254"/>
        <v>178000</v>
      </c>
      <c r="L332" s="326">
        <v>178000</v>
      </c>
      <c r="M332" s="326"/>
      <c r="N332" s="326"/>
      <c r="O332" s="326"/>
      <c r="P332" s="326"/>
      <c r="Q332" s="326"/>
      <c r="R332" s="328">
        <f t="shared" si="255"/>
        <v>10000</v>
      </c>
      <c r="S332" s="326">
        <v>10000</v>
      </c>
      <c r="T332" s="326"/>
      <c r="U332" s="326"/>
      <c r="V332" s="326"/>
      <c r="W332" s="629"/>
      <c r="X332" s="327"/>
    </row>
    <row r="333" spans="1:24" ht="16.5" outlineLevel="1">
      <c r="A333" s="183"/>
      <c r="B333" s="26"/>
      <c r="D333" s="28" t="s">
        <v>577</v>
      </c>
      <c r="E333" s="48" t="s">
        <v>189</v>
      </c>
      <c r="F333" s="49"/>
      <c r="G333" s="185"/>
      <c r="H333" s="321">
        <f t="shared" si="253"/>
        <v>0</v>
      </c>
      <c r="I333" s="344">
        <f t="shared" si="256"/>
        <v>0</v>
      </c>
      <c r="J333" s="326"/>
      <c r="K333" s="345">
        <f t="shared" si="254"/>
        <v>0</v>
      </c>
      <c r="L333" s="326"/>
      <c r="M333" s="326"/>
      <c r="N333" s="326"/>
      <c r="O333" s="326"/>
      <c r="P333" s="326"/>
      <c r="Q333" s="326"/>
      <c r="R333" s="328">
        <f t="shared" si="255"/>
        <v>0</v>
      </c>
      <c r="S333" s="326"/>
      <c r="T333" s="326"/>
      <c r="U333" s="326"/>
      <c r="V333" s="326"/>
      <c r="W333" s="629"/>
      <c r="X333" s="327"/>
    </row>
    <row r="334" spans="1:24" ht="16.5" outlineLevel="1">
      <c r="A334" s="183"/>
      <c r="B334" s="26"/>
      <c r="D334" s="28" t="s">
        <v>131</v>
      </c>
      <c r="E334" s="48" t="s">
        <v>190</v>
      </c>
      <c r="F334" s="49"/>
      <c r="G334" s="185"/>
      <c r="H334" s="321">
        <f t="shared" si="253"/>
        <v>175000</v>
      </c>
      <c r="I334" s="344">
        <f t="shared" si="256"/>
        <v>0</v>
      </c>
      <c r="J334" s="326"/>
      <c r="K334" s="345">
        <f t="shared" si="254"/>
        <v>135000</v>
      </c>
      <c r="L334" s="326">
        <v>135000</v>
      </c>
      <c r="M334" s="326"/>
      <c r="N334" s="326"/>
      <c r="O334" s="326"/>
      <c r="P334" s="326"/>
      <c r="Q334" s="326"/>
      <c r="R334" s="328">
        <f t="shared" si="255"/>
        <v>40000</v>
      </c>
      <c r="S334" s="326">
        <v>40000</v>
      </c>
      <c r="T334" s="326"/>
      <c r="U334" s="326"/>
      <c r="V334" s="326"/>
      <c r="W334" s="629"/>
      <c r="X334" s="327"/>
    </row>
    <row r="335" spans="1:24" ht="16.5" outlineLevel="1">
      <c r="A335" s="183"/>
      <c r="B335" s="24"/>
      <c r="C335" s="193"/>
      <c r="D335" s="28" t="s">
        <v>578</v>
      </c>
      <c r="E335" s="48" t="s">
        <v>646</v>
      </c>
      <c r="F335" s="49"/>
      <c r="G335" s="185"/>
      <c r="H335" s="321">
        <f t="shared" si="253"/>
        <v>20000</v>
      </c>
      <c r="I335" s="344">
        <f t="shared" si="256"/>
        <v>0</v>
      </c>
      <c r="J335" s="326"/>
      <c r="K335" s="345">
        <f t="shared" si="254"/>
        <v>10000</v>
      </c>
      <c r="L335" s="326">
        <v>10000</v>
      </c>
      <c r="M335" s="326"/>
      <c r="N335" s="326"/>
      <c r="O335" s="326"/>
      <c r="P335" s="326"/>
      <c r="Q335" s="326"/>
      <c r="R335" s="328">
        <f t="shared" si="255"/>
        <v>10000</v>
      </c>
      <c r="S335" s="326">
        <v>10000</v>
      </c>
      <c r="T335" s="326"/>
      <c r="U335" s="326"/>
      <c r="V335" s="326"/>
      <c r="W335" s="629"/>
      <c r="X335" s="327"/>
    </row>
    <row r="336" spans="1:24" s="182" customFormat="1" ht="16.5">
      <c r="A336" s="177"/>
      <c r="B336" s="24" t="s">
        <v>579</v>
      </c>
      <c r="C336" s="16" t="s">
        <v>191</v>
      </c>
      <c r="D336" s="19"/>
      <c r="E336" s="189"/>
      <c r="F336" s="190"/>
      <c r="G336" s="189"/>
      <c r="H336" s="321">
        <f t="shared" si="253"/>
        <v>17174000</v>
      </c>
      <c r="I336" s="344">
        <f t="shared" si="256"/>
        <v>0</v>
      </c>
      <c r="J336" s="328">
        <f>SUM(J337,J340)</f>
        <v>0</v>
      </c>
      <c r="K336" s="345">
        <f t="shared" si="254"/>
        <v>13300000</v>
      </c>
      <c r="L336" s="328">
        <f>SUM(L337,L340)</f>
        <v>0</v>
      </c>
      <c r="M336" s="328">
        <f t="shared" ref="M336:Q336" si="257">SUM(M337,M340)</f>
        <v>750000</v>
      </c>
      <c r="N336" s="328">
        <f t="shared" si="257"/>
        <v>7900000</v>
      </c>
      <c r="O336" s="328">
        <f t="shared" si="257"/>
        <v>2500000</v>
      </c>
      <c r="P336" s="328">
        <f t="shared" si="257"/>
        <v>650000</v>
      </c>
      <c r="Q336" s="328">
        <f t="shared" si="257"/>
        <v>1500000</v>
      </c>
      <c r="R336" s="328">
        <f t="shared" si="255"/>
        <v>3874000</v>
      </c>
      <c r="S336" s="328">
        <f t="shared" ref="S336:X336" si="258">SUM(S337,S340)</f>
        <v>0</v>
      </c>
      <c r="T336" s="328">
        <f t="shared" si="258"/>
        <v>1500000</v>
      </c>
      <c r="U336" s="328">
        <f t="shared" si="258"/>
        <v>900000</v>
      </c>
      <c r="V336" s="328">
        <f t="shared" si="258"/>
        <v>800000</v>
      </c>
      <c r="W336" s="345">
        <f t="shared" ref="W336" si="259">SUM(W337,W340)</f>
        <v>0</v>
      </c>
      <c r="X336" s="329">
        <f t="shared" si="258"/>
        <v>674000</v>
      </c>
    </row>
    <row r="337" spans="1:24" ht="16.5" outlineLevel="1">
      <c r="A337" s="183"/>
      <c r="B337" s="25"/>
      <c r="C337" s="184"/>
      <c r="D337" s="28" t="s">
        <v>580</v>
      </c>
      <c r="E337" s="48" t="s">
        <v>192</v>
      </c>
      <c r="F337" s="49"/>
      <c r="G337" s="346"/>
      <c r="H337" s="321">
        <f t="shared" si="253"/>
        <v>7948000</v>
      </c>
      <c r="I337" s="344">
        <f t="shared" si="256"/>
        <v>0</v>
      </c>
      <c r="J337" s="330">
        <f>SUM(J338:J339)</f>
        <v>0</v>
      </c>
      <c r="K337" s="345">
        <f t="shared" si="254"/>
        <v>6888000</v>
      </c>
      <c r="L337" s="330">
        <f>SUM(L338:L339)</f>
        <v>0</v>
      </c>
      <c r="M337" s="330">
        <f t="shared" ref="M337:Q337" si="260">SUM(M338:M339)</f>
        <v>438000</v>
      </c>
      <c r="N337" s="330">
        <f t="shared" si="260"/>
        <v>5850000</v>
      </c>
      <c r="O337" s="330">
        <f t="shared" si="260"/>
        <v>0</v>
      </c>
      <c r="P337" s="330">
        <f t="shared" si="260"/>
        <v>0</v>
      </c>
      <c r="Q337" s="330">
        <f t="shared" si="260"/>
        <v>600000</v>
      </c>
      <c r="R337" s="328">
        <f t="shared" si="255"/>
        <v>1060000</v>
      </c>
      <c r="S337" s="330">
        <f t="shared" ref="S337:X337" si="261">SUM(S338:S339)</f>
        <v>0</v>
      </c>
      <c r="T337" s="330">
        <f t="shared" si="261"/>
        <v>0</v>
      </c>
      <c r="U337" s="330">
        <f t="shared" si="261"/>
        <v>0</v>
      </c>
      <c r="V337" s="330">
        <f t="shared" si="261"/>
        <v>560000</v>
      </c>
      <c r="W337" s="630">
        <f t="shared" ref="W337" si="262">SUM(W338:W339)</f>
        <v>0</v>
      </c>
      <c r="X337" s="331">
        <f t="shared" si="261"/>
        <v>500000</v>
      </c>
    </row>
    <row r="338" spans="1:24" ht="16.5" outlineLevel="2">
      <c r="A338" s="183"/>
      <c r="B338" s="26"/>
      <c r="F338" s="24" t="s">
        <v>581</v>
      </c>
      <c r="G338" s="142" t="s">
        <v>193</v>
      </c>
      <c r="H338" s="321">
        <f t="shared" si="253"/>
        <v>6888000</v>
      </c>
      <c r="I338" s="344">
        <f t="shared" si="256"/>
        <v>0</v>
      </c>
      <c r="J338" s="326"/>
      <c r="K338" s="345">
        <f t="shared" si="254"/>
        <v>6888000</v>
      </c>
      <c r="L338" s="326"/>
      <c r="M338" s="326">
        <v>438000</v>
      </c>
      <c r="N338" s="326">
        <v>5850000</v>
      </c>
      <c r="O338" s="326"/>
      <c r="P338" s="326"/>
      <c r="Q338" s="326">
        <v>600000</v>
      </c>
      <c r="R338" s="328">
        <f t="shared" si="255"/>
        <v>0</v>
      </c>
      <c r="S338" s="326"/>
      <c r="T338" s="326"/>
      <c r="U338" s="326"/>
      <c r="V338" s="326"/>
      <c r="W338" s="629"/>
      <c r="X338" s="327"/>
    </row>
    <row r="339" spans="1:24" ht="16.5" outlineLevel="2">
      <c r="A339" s="183"/>
      <c r="B339" s="26"/>
      <c r="D339" s="24"/>
      <c r="E339" s="193"/>
      <c r="F339" s="28" t="s">
        <v>582</v>
      </c>
      <c r="G339" s="142" t="s">
        <v>194</v>
      </c>
      <c r="H339" s="321">
        <f t="shared" si="253"/>
        <v>1060000</v>
      </c>
      <c r="I339" s="344">
        <f t="shared" si="256"/>
        <v>0</v>
      </c>
      <c r="J339" s="326"/>
      <c r="K339" s="345">
        <f t="shared" si="254"/>
        <v>0</v>
      </c>
      <c r="L339" s="326"/>
      <c r="M339" s="326"/>
      <c r="N339" s="326"/>
      <c r="O339" s="326"/>
      <c r="P339" s="326"/>
      <c r="Q339" s="326"/>
      <c r="R339" s="328">
        <f t="shared" si="255"/>
        <v>1060000</v>
      </c>
      <c r="S339" s="326"/>
      <c r="T339" s="326"/>
      <c r="U339" s="326"/>
      <c r="V339" s="326">
        <v>560000</v>
      </c>
      <c r="W339" s="629"/>
      <c r="X339" s="327">
        <v>500000</v>
      </c>
    </row>
    <row r="340" spans="1:24" ht="16.5" outlineLevel="1">
      <c r="A340" s="183"/>
      <c r="B340" s="24"/>
      <c r="C340" s="193"/>
      <c r="D340" s="24" t="s">
        <v>583</v>
      </c>
      <c r="E340" s="83" t="s">
        <v>195</v>
      </c>
      <c r="F340" s="640"/>
      <c r="G340" s="346"/>
      <c r="H340" s="321">
        <f t="shared" si="253"/>
        <v>9226000</v>
      </c>
      <c r="I340" s="344">
        <f t="shared" si="256"/>
        <v>0</v>
      </c>
      <c r="J340" s="326"/>
      <c r="K340" s="345">
        <f t="shared" si="254"/>
        <v>6412000</v>
      </c>
      <c r="L340" s="326"/>
      <c r="M340" s="326">
        <v>312000</v>
      </c>
      <c r="N340" s="326">
        <v>2050000</v>
      </c>
      <c r="O340" s="326">
        <v>2500000</v>
      </c>
      <c r="P340" s="326">
        <v>650000</v>
      </c>
      <c r="Q340" s="326">
        <v>900000</v>
      </c>
      <c r="R340" s="328">
        <f t="shared" si="255"/>
        <v>2814000</v>
      </c>
      <c r="S340" s="326"/>
      <c r="T340" s="326">
        <v>1500000</v>
      </c>
      <c r="U340" s="326">
        <v>900000</v>
      </c>
      <c r="V340" s="326">
        <v>240000</v>
      </c>
      <c r="W340" s="629">
        <v>0</v>
      </c>
      <c r="X340" s="327">
        <v>174000</v>
      </c>
    </row>
    <row r="341" spans="1:24" s="182" customFormat="1" ht="16.5" collapsed="1">
      <c r="A341" s="177"/>
      <c r="B341" s="24" t="s">
        <v>710</v>
      </c>
      <c r="C341" s="16" t="s">
        <v>711</v>
      </c>
      <c r="D341" s="19"/>
      <c r="E341" s="189"/>
      <c r="F341" s="190"/>
      <c r="G341" s="189"/>
      <c r="H341" s="321">
        <f t="shared" si="253"/>
        <v>0</v>
      </c>
      <c r="I341" s="344">
        <f t="shared" si="256"/>
        <v>0</v>
      </c>
      <c r="J341" s="328">
        <f>SUM(J342)</f>
        <v>0</v>
      </c>
      <c r="K341" s="345">
        <f t="shared" si="254"/>
        <v>0</v>
      </c>
      <c r="L341" s="328">
        <f>SUM(L342)</f>
        <v>0</v>
      </c>
      <c r="M341" s="328">
        <f t="shared" ref="M341:Q341" si="263">SUM(M342)</f>
        <v>0</v>
      </c>
      <c r="N341" s="328">
        <f t="shared" si="263"/>
        <v>0</v>
      </c>
      <c r="O341" s="328">
        <f t="shared" si="263"/>
        <v>0</v>
      </c>
      <c r="P341" s="328">
        <f t="shared" si="263"/>
        <v>0</v>
      </c>
      <c r="Q341" s="328">
        <f t="shared" si="263"/>
        <v>0</v>
      </c>
      <c r="R341" s="328">
        <f t="shared" si="255"/>
        <v>0</v>
      </c>
      <c r="S341" s="328">
        <f t="shared" ref="S341:X341" si="264">SUM(S342)</f>
        <v>0</v>
      </c>
      <c r="T341" s="328">
        <f t="shared" si="264"/>
        <v>0</v>
      </c>
      <c r="U341" s="328">
        <f t="shared" si="264"/>
        <v>0</v>
      </c>
      <c r="V341" s="328">
        <f t="shared" si="264"/>
        <v>0</v>
      </c>
      <c r="W341" s="345">
        <f t="shared" si="264"/>
        <v>0</v>
      </c>
      <c r="X341" s="329">
        <f t="shared" si="264"/>
        <v>0</v>
      </c>
    </row>
    <row r="342" spans="1:24" ht="16.5" hidden="1" outlineLevel="1">
      <c r="A342" s="183"/>
      <c r="B342" s="28"/>
      <c r="C342" s="185"/>
      <c r="D342" s="28" t="s">
        <v>710</v>
      </c>
      <c r="E342" s="48" t="s">
        <v>711</v>
      </c>
      <c r="F342" s="49"/>
      <c r="G342" s="185"/>
      <c r="H342" s="321">
        <f t="shared" si="253"/>
        <v>0</v>
      </c>
      <c r="I342" s="344">
        <f t="shared" si="256"/>
        <v>0</v>
      </c>
      <c r="J342" s="326"/>
      <c r="K342" s="345">
        <f t="shared" si="254"/>
        <v>0</v>
      </c>
      <c r="L342" s="326"/>
      <c r="M342" s="326"/>
      <c r="N342" s="326"/>
      <c r="O342" s="326"/>
      <c r="P342" s="326"/>
      <c r="Q342" s="326"/>
      <c r="R342" s="328">
        <f t="shared" si="255"/>
        <v>0</v>
      </c>
      <c r="S342" s="326"/>
      <c r="T342" s="326"/>
      <c r="U342" s="326"/>
      <c r="V342" s="326"/>
      <c r="W342" s="629"/>
      <c r="X342" s="327"/>
    </row>
    <row r="343" spans="1:24" s="182" customFormat="1" ht="16.5" collapsed="1">
      <c r="A343" s="177"/>
      <c r="B343" s="24" t="s">
        <v>584</v>
      </c>
      <c r="C343" s="16" t="s">
        <v>196</v>
      </c>
      <c r="D343" s="19"/>
      <c r="E343" s="189"/>
      <c r="F343" s="190"/>
      <c r="G343" s="189"/>
      <c r="H343" s="321">
        <f t="shared" si="253"/>
        <v>0</v>
      </c>
      <c r="I343" s="344">
        <f t="shared" si="256"/>
        <v>0</v>
      </c>
      <c r="J343" s="328">
        <f>SUM(J344)</f>
        <v>0</v>
      </c>
      <c r="K343" s="345">
        <f t="shared" si="254"/>
        <v>0</v>
      </c>
      <c r="L343" s="328">
        <f>SUM(L344)</f>
        <v>0</v>
      </c>
      <c r="M343" s="328">
        <f t="shared" ref="M343:Q343" si="265">SUM(M344)</f>
        <v>0</v>
      </c>
      <c r="N343" s="328">
        <f t="shared" si="265"/>
        <v>0</v>
      </c>
      <c r="O343" s="328">
        <f t="shared" si="265"/>
        <v>0</v>
      </c>
      <c r="P343" s="328">
        <f t="shared" si="265"/>
        <v>0</v>
      </c>
      <c r="Q343" s="328">
        <f t="shared" si="265"/>
        <v>0</v>
      </c>
      <c r="R343" s="328">
        <f t="shared" si="255"/>
        <v>0</v>
      </c>
      <c r="S343" s="328">
        <f t="shared" ref="S343:X343" si="266">SUM(S344)</f>
        <v>0</v>
      </c>
      <c r="T343" s="328">
        <f t="shared" si="266"/>
        <v>0</v>
      </c>
      <c r="U343" s="328">
        <f t="shared" si="266"/>
        <v>0</v>
      </c>
      <c r="V343" s="328">
        <f t="shared" si="266"/>
        <v>0</v>
      </c>
      <c r="W343" s="345">
        <f t="shared" si="266"/>
        <v>0</v>
      </c>
      <c r="X343" s="329">
        <f t="shared" si="266"/>
        <v>0</v>
      </c>
    </row>
    <row r="344" spans="1:24" ht="16.5" hidden="1" outlineLevel="1">
      <c r="A344" s="183"/>
      <c r="B344" s="28"/>
      <c r="C344" s="185"/>
      <c r="D344" s="28" t="s">
        <v>585</v>
      </c>
      <c r="E344" s="48" t="s">
        <v>197</v>
      </c>
      <c r="F344" s="49"/>
      <c r="G344" s="185"/>
      <c r="H344" s="321">
        <f t="shared" si="253"/>
        <v>0</v>
      </c>
      <c r="I344" s="344">
        <f t="shared" si="256"/>
        <v>0</v>
      </c>
      <c r="J344" s="330">
        <f>SUM(J345:J349)</f>
        <v>0</v>
      </c>
      <c r="K344" s="345">
        <f t="shared" si="254"/>
        <v>0</v>
      </c>
      <c r="L344" s="326">
        <f>SUM(L345:L349)</f>
        <v>0</v>
      </c>
      <c r="M344" s="326">
        <f t="shared" ref="M344:Q344" si="267">SUM(M345:M349)</f>
        <v>0</v>
      </c>
      <c r="N344" s="326">
        <f t="shared" si="267"/>
        <v>0</v>
      </c>
      <c r="O344" s="326">
        <f t="shared" si="267"/>
        <v>0</v>
      </c>
      <c r="P344" s="326">
        <f t="shared" si="267"/>
        <v>0</v>
      </c>
      <c r="Q344" s="326">
        <f t="shared" si="267"/>
        <v>0</v>
      </c>
      <c r="R344" s="328">
        <f t="shared" si="255"/>
        <v>0</v>
      </c>
      <c r="S344" s="326">
        <f t="shared" ref="S344:X344" si="268">SUM(S345:S349)</f>
        <v>0</v>
      </c>
      <c r="T344" s="326">
        <f t="shared" si="268"/>
        <v>0</v>
      </c>
      <c r="U344" s="326">
        <f t="shared" si="268"/>
        <v>0</v>
      </c>
      <c r="V344" s="326">
        <f t="shared" si="268"/>
        <v>0</v>
      </c>
      <c r="W344" s="629">
        <f t="shared" ref="W344" si="269">SUM(W345:W349)</f>
        <v>0</v>
      </c>
      <c r="X344" s="327">
        <f t="shared" si="268"/>
        <v>0</v>
      </c>
    </row>
    <row r="345" spans="1:24" ht="16.5" hidden="1" outlineLevel="3">
      <c r="A345" s="183"/>
      <c r="B345" s="26"/>
      <c r="D345" s="25"/>
      <c r="E345" s="184"/>
      <c r="F345" s="192" t="s">
        <v>778</v>
      </c>
      <c r="G345" s="44" t="s">
        <v>798</v>
      </c>
      <c r="H345" s="321">
        <f t="shared" si="253"/>
        <v>0</v>
      </c>
      <c r="I345" s="322">
        <f t="shared" si="256"/>
        <v>0</v>
      </c>
      <c r="J345" s="326"/>
      <c r="K345" s="324">
        <f t="shared" si="254"/>
        <v>0</v>
      </c>
      <c r="L345" s="326"/>
      <c r="M345" s="326"/>
      <c r="N345" s="326"/>
      <c r="O345" s="326"/>
      <c r="P345" s="326"/>
      <c r="Q345" s="326"/>
      <c r="R345" s="323">
        <f t="shared" si="255"/>
        <v>0</v>
      </c>
      <c r="S345" s="326"/>
      <c r="T345" s="326"/>
      <c r="U345" s="326"/>
      <c r="V345" s="326"/>
      <c r="W345" s="629"/>
      <c r="X345" s="327"/>
    </row>
    <row r="346" spans="1:24" ht="16.5" hidden="1" outlineLevel="3">
      <c r="A346" s="183"/>
      <c r="B346" s="26"/>
      <c r="D346" s="25"/>
      <c r="E346" s="184"/>
      <c r="F346" s="192" t="s">
        <v>779</v>
      </c>
      <c r="G346" s="44" t="s">
        <v>799</v>
      </c>
      <c r="H346" s="321">
        <f t="shared" si="253"/>
        <v>0</v>
      </c>
      <c r="I346" s="322">
        <f t="shared" si="256"/>
        <v>0</v>
      </c>
      <c r="J346" s="326"/>
      <c r="K346" s="324">
        <f t="shared" si="254"/>
        <v>0</v>
      </c>
      <c r="L346" s="326"/>
      <c r="M346" s="326"/>
      <c r="N346" s="326"/>
      <c r="O346" s="326"/>
      <c r="P346" s="326"/>
      <c r="Q346" s="326"/>
      <c r="R346" s="323">
        <f t="shared" si="255"/>
        <v>0</v>
      </c>
      <c r="S346" s="326"/>
      <c r="T346" s="326"/>
      <c r="U346" s="326"/>
      <c r="V346" s="326"/>
      <c r="W346" s="629"/>
      <c r="X346" s="327"/>
    </row>
    <row r="347" spans="1:24" ht="16.5" hidden="1" outlineLevel="3">
      <c r="A347" s="183"/>
      <c r="B347" s="26"/>
      <c r="D347" s="25"/>
      <c r="E347" s="184"/>
      <c r="F347" s="192" t="s">
        <v>776</v>
      </c>
      <c r="G347" s="44" t="s">
        <v>800</v>
      </c>
      <c r="H347" s="321">
        <f t="shared" si="253"/>
        <v>0</v>
      </c>
      <c r="I347" s="322">
        <f t="shared" si="256"/>
        <v>0</v>
      </c>
      <c r="J347" s="326"/>
      <c r="K347" s="324">
        <f t="shared" si="254"/>
        <v>0</v>
      </c>
      <c r="L347" s="326"/>
      <c r="M347" s="326"/>
      <c r="N347" s="326"/>
      <c r="O347" s="326"/>
      <c r="P347" s="326"/>
      <c r="Q347" s="326"/>
      <c r="R347" s="323">
        <f t="shared" si="255"/>
        <v>0</v>
      </c>
      <c r="S347" s="326"/>
      <c r="T347" s="326"/>
      <c r="U347" s="326"/>
      <c r="V347" s="326"/>
      <c r="W347" s="629"/>
      <c r="X347" s="327"/>
    </row>
    <row r="348" spans="1:24" ht="16.5" hidden="1" outlineLevel="3">
      <c r="A348" s="183"/>
      <c r="B348" s="26"/>
      <c r="D348" s="25"/>
      <c r="E348" s="184"/>
      <c r="F348" s="192" t="s">
        <v>780</v>
      </c>
      <c r="G348" s="44" t="s">
        <v>801</v>
      </c>
      <c r="H348" s="321">
        <f t="shared" si="253"/>
        <v>0</v>
      </c>
      <c r="I348" s="322">
        <f t="shared" si="256"/>
        <v>0</v>
      </c>
      <c r="J348" s="326"/>
      <c r="K348" s="324">
        <f t="shared" si="254"/>
        <v>0</v>
      </c>
      <c r="L348" s="326"/>
      <c r="M348" s="326"/>
      <c r="N348" s="326"/>
      <c r="O348" s="326"/>
      <c r="P348" s="326"/>
      <c r="Q348" s="326"/>
      <c r="R348" s="323">
        <f t="shared" si="255"/>
        <v>0</v>
      </c>
      <c r="S348" s="326"/>
      <c r="T348" s="326"/>
      <c r="U348" s="326"/>
      <c r="V348" s="326"/>
      <c r="W348" s="629"/>
      <c r="X348" s="327"/>
    </row>
    <row r="349" spans="1:24" ht="16.5" hidden="1" outlineLevel="3">
      <c r="A349" s="183"/>
      <c r="B349" s="26"/>
      <c r="D349" s="25"/>
      <c r="E349" s="184"/>
      <c r="F349" s="192" t="s">
        <v>786</v>
      </c>
      <c r="G349" s="44" t="s">
        <v>802</v>
      </c>
      <c r="H349" s="321">
        <f t="shared" si="253"/>
        <v>0</v>
      </c>
      <c r="I349" s="322">
        <f t="shared" si="256"/>
        <v>0</v>
      </c>
      <c r="J349" s="326"/>
      <c r="K349" s="324">
        <f t="shared" si="254"/>
        <v>0</v>
      </c>
      <c r="L349" s="326"/>
      <c r="M349" s="326"/>
      <c r="N349" s="326"/>
      <c r="O349" s="326"/>
      <c r="P349" s="326"/>
      <c r="Q349" s="326"/>
      <c r="R349" s="323">
        <f t="shared" si="255"/>
        <v>0</v>
      </c>
      <c r="S349" s="326"/>
      <c r="T349" s="326"/>
      <c r="U349" s="326"/>
      <c r="V349" s="326"/>
      <c r="W349" s="629"/>
      <c r="X349" s="327"/>
    </row>
    <row r="350" spans="1:24" s="182" customFormat="1" ht="16.5" collapsed="1">
      <c r="A350" s="177"/>
      <c r="B350" s="24" t="s">
        <v>586</v>
      </c>
      <c r="C350" s="16" t="s">
        <v>43</v>
      </c>
      <c r="D350" s="19"/>
      <c r="E350" s="189"/>
      <c r="F350" s="190"/>
      <c r="G350" s="189"/>
      <c r="H350" s="321">
        <f t="shared" si="253"/>
        <v>0</v>
      </c>
      <c r="I350" s="344">
        <f t="shared" si="256"/>
        <v>0</v>
      </c>
      <c r="J350" s="328">
        <f>SUM(J351:J351)</f>
        <v>0</v>
      </c>
      <c r="K350" s="345">
        <f t="shared" si="254"/>
        <v>0</v>
      </c>
      <c r="L350" s="328">
        <f>SUM(L351:L351)</f>
        <v>0</v>
      </c>
      <c r="M350" s="328">
        <f t="shared" ref="M350:Q350" si="270">SUM(M351:M351)</f>
        <v>0</v>
      </c>
      <c r="N350" s="328">
        <f t="shared" si="270"/>
        <v>0</v>
      </c>
      <c r="O350" s="328">
        <f t="shared" si="270"/>
        <v>0</v>
      </c>
      <c r="P350" s="328">
        <f t="shared" si="270"/>
        <v>0</v>
      </c>
      <c r="Q350" s="328">
        <f t="shared" si="270"/>
        <v>0</v>
      </c>
      <c r="R350" s="328">
        <f t="shared" si="255"/>
        <v>0</v>
      </c>
      <c r="S350" s="328">
        <f t="shared" ref="S350:X350" si="271">SUM(S351:S351)</f>
        <v>0</v>
      </c>
      <c r="T350" s="328">
        <f t="shared" si="271"/>
        <v>0</v>
      </c>
      <c r="U350" s="328">
        <f t="shared" si="271"/>
        <v>0</v>
      </c>
      <c r="V350" s="328">
        <f t="shared" si="271"/>
        <v>0</v>
      </c>
      <c r="W350" s="345">
        <f t="shared" si="271"/>
        <v>0</v>
      </c>
      <c r="X350" s="329">
        <f t="shared" si="271"/>
        <v>0</v>
      </c>
    </row>
    <row r="351" spans="1:24" ht="16.5" hidden="1" outlineLevel="1">
      <c r="A351" s="183"/>
      <c r="B351" s="25"/>
      <c r="C351" s="184"/>
      <c r="D351" s="28" t="s">
        <v>587</v>
      </c>
      <c r="E351" s="48" t="s">
        <v>434</v>
      </c>
      <c r="F351" s="49"/>
      <c r="G351" s="185"/>
      <c r="H351" s="321">
        <f t="shared" si="253"/>
        <v>0</v>
      </c>
      <c r="I351" s="344">
        <f t="shared" si="256"/>
        <v>0</v>
      </c>
      <c r="J351" s="326"/>
      <c r="K351" s="345">
        <f t="shared" si="254"/>
        <v>0</v>
      </c>
      <c r="L351" s="326"/>
      <c r="M351" s="326"/>
      <c r="N351" s="326"/>
      <c r="O351" s="326"/>
      <c r="P351" s="326"/>
      <c r="Q351" s="326"/>
      <c r="R351" s="328">
        <f t="shared" si="255"/>
        <v>0</v>
      </c>
      <c r="S351" s="326"/>
      <c r="T351" s="326"/>
      <c r="U351" s="326"/>
      <c r="V351" s="326"/>
      <c r="W351" s="629"/>
      <c r="X351" s="327"/>
    </row>
    <row r="352" spans="1:24" s="182" customFormat="1" ht="16.5" collapsed="1">
      <c r="A352" s="177"/>
      <c r="B352" s="24" t="s">
        <v>588</v>
      </c>
      <c r="C352" s="16" t="s">
        <v>44</v>
      </c>
      <c r="D352" s="19"/>
      <c r="E352" s="189"/>
      <c r="F352" s="190"/>
      <c r="G352" s="189"/>
      <c r="H352" s="321">
        <f t="shared" si="253"/>
        <v>0</v>
      </c>
      <c r="I352" s="344">
        <f t="shared" si="256"/>
        <v>0</v>
      </c>
      <c r="J352" s="328">
        <f>SUM(J353)</f>
        <v>0</v>
      </c>
      <c r="K352" s="345">
        <f t="shared" si="254"/>
        <v>0</v>
      </c>
      <c r="L352" s="328">
        <f>SUM(L353)</f>
        <v>0</v>
      </c>
      <c r="M352" s="328">
        <f t="shared" ref="M352:Q352" si="272">SUM(M353)</f>
        <v>0</v>
      </c>
      <c r="N352" s="328">
        <f t="shared" si="272"/>
        <v>0</v>
      </c>
      <c r="O352" s="328">
        <f t="shared" si="272"/>
        <v>0</v>
      </c>
      <c r="P352" s="328">
        <f t="shared" si="272"/>
        <v>0</v>
      </c>
      <c r="Q352" s="328">
        <f t="shared" si="272"/>
        <v>0</v>
      </c>
      <c r="R352" s="328">
        <f t="shared" si="255"/>
        <v>0</v>
      </c>
      <c r="S352" s="328">
        <f t="shared" ref="S352:X352" si="273">SUM(S353)</f>
        <v>0</v>
      </c>
      <c r="T352" s="328">
        <f t="shared" si="273"/>
        <v>0</v>
      </c>
      <c r="U352" s="328">
        <f t="shared" si="273"/>
        <v>0</v>
      </c>
      <c r="V352" s="328">
        <f t="shared" si="273"/>
        <v>0</v>
      </c>
      <c r="W352" s="345">
        <f t="shared" si="273"/>
        <v>0</v>
      </c>
      <c r="X352" s="329">
        <f t="shared" si="273"/>
        <v>0</v>
      </c>
    </row>
    <row r="353" spans="1:24" ht="16.5" hidden="1" customHeight="1" outlineLevel="1">
      <c r="A353" s="183"/>
      <c r="B353" s="25"/>
      <c r="C353" s="184"/>
      <c r="D353" s="28" t="s">
        <v>589</v>
      </c>
      <c r="E353" s="48" t="s">
        <v>44</v>
      </c>
      <c r="F353" s="49"/>
      <c r="G353" s="185"/>
      <c r="H353" s="321">
        <f t="shared" si="253"/>
        <v>0</v>
      </c>
      <c r="I353" s="344">
        <f t="shared" si="256"/>
        <v>0</v>
      </c>
      <c r="J353" s="326">
        <v>0</v>
      </c>
      <c r="K353" s="345">
        <f t="shared" si="254"/>
        <v>0</v>
      </c>
      <c r="L353" s="330">
        <v>0</v>
      </c>
      <c r="M353" s="330">
        <v>0</v>
      </c>
      <c r="N353" s="330">
        <v>0</v>
      </c>
      <c r="O353" s="330">
        <v>0</v>
      </c>
      <c r="P353" s="330">
        <v>0</v>
      </c>
      <c r="Q353" s="330">
        <v>0</v>
      </c>
      <c r="R353" s="328">
        <f t="shared" si="255"/>
        <v>0</v>
      </c>
      <c r="S353" s="330">
        <v>0</v>
      </c>
      <c r="T353" s="330">
        <v>0</v>
      </c>
      <c r="U353" s="330">
        <v>0</v>
      </c>
      <c r="V353" s="330">
        <v>0</v>
      </c>
      <c r="W353" s="630">
        <v>0</v>
      </c>
      <c r="X353" s="331">
        <v>0</v>
      </c>
    </row>
    <row r="354" spans="1:24" s="182" customFormat="1" ht="16.5">
      <c r="A354" s="177"/>
      <c r="B354" s="24" t="s">
        <v>136</v>
      </c>
      <c r="C354" s="16" t="s">
        <v>198</v>
      </c>
      <c r="D354" s="19"/>
      <c r="E354" s="189"/>
      <c r="F354" s="190"/>
      <c r="G354" s="189"/>
      <c r="H354" s="321">
        <f t="shared" si="253"/>
        <v>63000</v>
      </c>
      <c r="I354" s="344">
        <f t="shared" si="256"/>
        <v>63000</v>
      </c>
      <c r="J354" s="328">
        <f>SUM(J355)</f>
        <v>63000</v>
      </c>
      <c r="K354" s="345">
        <f t="shared" si="254"/>
        <v>0</v>
      </c>
      <c r="L354" s="328">
        <f>SUM(L355)</f>
        <v>0</v>
      </c>
      <c r="M354" s="328">
        <f t="shared" ref="M354:Q354" si="274">SUM(M355)</f>
        <v>0</v>
      </c>
      <c r="N354" s="328">
        <f t="shared" si="274"/>
        <v>0</v>
      </c>
      <c r="O354" s="328">
        <f t="shared" si="274"/>
        <v>0</v>
      </c>
      <c r="P354" s="328">
        <f t="shared" si="274"/>
        <v>0</v>
      </c>
      <c r="Q354" s="328">
        <f t="shared" si="274"/>
        <v>0</v>
      </c>
      <c r="R354" s="328">
        <f t="shared" si="255"/>
        <v>0</v>
      </c>
      <c r="S354" s="328">
        <f t="shared" ref="S354:X354" si="275">SUM(S355)</f>
        <v>0</v>
      </c>
      <c r="T354" s="328">
        <f t="shared" si="275"/>
        <v>0</v>
      </c>
      <c r="U354" s="328">
        <f t="shared" si="275"/>
        <v>0</v>
      </c>
      <c r="V354" s="328">
        <f t="shared" si="275"/>
        <v>0</v>
      </c>
      <c r="W354" s="345">
        <f t="shared" si="275"/>
        <v>0</v>
      </c>
      <c r="X354" s="329">
        <f t="shared" si="275"/>
        <v>0</v>
      </c>
    </row>
    <row r="355" spans="1:24" ht="16.5" outlineLevel="1">
      <c r="A355" s="183"/>
      <c r="B355" s="28"/>
      <c r="C355" s="185"/>
      <c r="D355" s="28" t="s">
        <v>136</v>
      </c>
      <c r="E355" s="48" t="s">
        <v>198</v>
      </c>
      <c r="F355" s="49"/>
      <c r="G355" s="185"/>
      <c r="H355" s="321">
        <f t="shared" si="253"/>
        <v>63000</v>
      </c>
      <c r="I355" s="344">
        <f t="shared" si="256"/>
        <v>63000</v>
      </c>
      <c r="J355" s="326">
        <v>63000</v>
      </c>
      <c r="K355" s="345">
        <f t="shared" si="254"/>
        <v>0</v>
      </c>
      <c r="L355" s="326"/>
      <c r="M355" s="326"/>
      <c r="N355" s="326"/>
      <c r="O355" s="326"/>
      <c r="P355" s="326"/>
      <c r="Q355" s="326"/>
      <c r="R355" s="328">
        <f t="shared" si="255"/>
        <v>0</v>
      </c>
      <c r="S355" s="326"/>
      <c r="T355" s="326"/>
      <c r="U355" s="326"/>
      <c r="V355" s="326"/>
      <c r="W355" s="629"/>
      <c r="X355" s="327"/>
    </row>
    <row r="356" spans="1:24" s="182" customFormat="1" ht="16.5">
      <c r="A356" s="177"/>
      <c r="B356" s="24" t="s">
        <v>590</v>
      </c>
      <c r="C356" s="16" t="s">
        <v>12</v>
      </c>
      <c r="D356" s="19"/>
      <c r="E356" s="189"/>
      <c r="F356" s="190"/>
      <c r="G356" s="189"/>
      <c r="H356" s="321">
        <f t="shared" si="253"/>
        <v>168000</v>
      </c>
      <c r="I356" s="344">
        <f t="shared" si="256"/>
        <v>0</v>
      </c>
      <c r="J356" s="328">
        <f>SUM(J357:J358)</f>
        <v>0</v>
      </c>
      <c r="K356" s="345">
        <f t="shared" si="254"/>
        <v>168000</v>
      </c>
      <c r="L356" s="328">
        <f>SUM(L357:L358)</f>
        <v>168000</v>
      </c>
      <c r="M356" s="328">
        <f t="shared" ref="M356:Q356" si="276">SUM(M357:M358)</f>
        <v>0</v>
      </c>
      <c r="N356" s="328">
        <f t="shared" si="276"/>
        <v>0</v>
      </c>
      <c r="O356" s="328">
        <f t="shared" si="276"/>
        <v>0</v>
      </c>
      <c r="P356" s="328">
        <f t="shared" si="276"/>
        <v>0</v>
      </c>
      <c r="Q356" s="328">
        <f t="shared" si="276"/>
        <v>0</v>
      </c>
      <c r="R356" s="328">
        <f t="shared" si="255"/>
        <v>0</v>
      </c>
      <c r="S356" s="328">
        <f t="shared" ref="S356:X356" si="277">SUM(S357:S358)</f>
        <v>0</v>
      </c>
      <c r="T356" s="328">
        <f t="shared" si="277"/>
        <v>0</v>
      </c>
      <c r="U356" s="328">
        <f t="shared" si="277"/>
        <v>0</v>
      </c>
      <c r="V356" s="328">
        <f t="shared" si="277"/>
        <v>0</v>
      </c>
      <c r="W356" s="345">
        <f t="shared" ref="W356" si="278">SUM(W357:W358)</f>
        <v>0</v>
      </c>
      <c r="X356" s="329">
        <f t="shared" si="277"/>
        <v>0</v>
      </c>
    </row>
    <row r="357" spans="1:24" ht="16.5" outlineLevel="1">
      <c r="A357" s="183"/>
      <c r="B357" s="25"/>
      <c r="C357" s="184"/>
      <c r="D357" s="28" t="s">
        <v>591</v>
      </c>
      <c r="E357" s="48" t="s">
        <v>200</v>
      </c>
      <c r="F357" s="49"/>
      <c r="G357" s="185"/>
      <c r="H357" s="321">
        <f t="shared" si="253"/>
        <v>168000</v>
      </c>
      <c r="I357" s="344">
        <f t="shared" si="256"/>
        <v>0</v>
      </c>
      <c r="J357" s="326"/>
      <c r="K357" s="345">
        <f t="shared" si="254"/>
        <v>168000</v>
      </c>
      <c r="L357" s="326">
        <v>168000</v>
      </c>
      <c r="M357" s="326"/>
      <c r="N357" s="326"/>
      <c r="O357" s="326"/>
      <c r="P357" s="326"/>
      <c r="Q357" s="326"/>
      <c r="R357" s="328">
        <f t="shared" si="255"/>
        <v>0</v>
      </c>
      <c r="S357" s="326"/>
      <c r="T357" s="326"/>
      <c r="U357" s="326"/>
      <c r="V357" s="326"/>
      <c r="W357" s="629"/>
      <c r="X357" s="327"/>
    </row>
    <row r="358" spans="1:24" ht="16.5" outlineLevel="1" collapsed="1">
      <c r="A358" s="183"/>
      <c r="B358" s="26"/>
      <c r="D358" s="28" t="s">
        <v>592</v>
      </c>
      <c r="E358" s="48" t="s">
        <v>177</v>
      </c>
      <c r="F358" s="49"/>
      <c r="G358" s="185"/>
      <c r="H358" s="321">
        <f t="shared" si="253"/>
        <v>0</v>
      </c>
      <c r="I358" s="344">
        <f t="shared" si="256"/>
        <v>0</v>
      </c>
      <c r="J358" s="330">
        <f>SUM(J359:J360)</f>
        <v>0</v>
      </c>
      <c r="K358" s="345">
        <f t="shared" si="254"/>
        <v>0</v>
      </c>
      <c r="L358" s="330">
        <f>SUM(L359:L360)</f>
        <v>0</v>
      </c>
      <c r="M358" s="330">
        <f t="shared" ref="M358:Q358" si="279">SUM(M359:M360)</f>
        <v>0</v>
      </c>
      <c r="N358" s="330">
        <f t="shared" si="279"/>
        <v>0</v>
      </c>
      <c r="O358" s="330">
        <f t="shared" si="279"/>
        <v>0</v>
      </c>
      <c r="P358" s="330">
        <f t="shared" si="279"/>
        <v>0</v>
      </c>
      <c r="Q358" s="330">
        <f t="shared" si="279"/>
        <v>0</v>
      </c>
      <c r="R358" s="328">
        <f t="shared" si="255"/>
        <v>0</v>
      </c>
      <c r="S358" s="330">
        <f t="shared" ref="S358:X358" si="280">SUM(S359:S360)</f>
        <v>0</v>
      </c>
      <c r="T358" s="330">
        <f t="shared" si="280"/>
        <v>0</v>
      </c>
      <c r="U358" s="330">
        <f t="shared" si="280"/>
        <v>0</v>
      </c>
      <c r="V358" s="330">
        <f t="shared" si="280"/>
        <v>0</v>
      </c>
      <c r="W358" s="630">
        <f t="shared" ref="W358" si="281">SUM(W359:W360)</f>
        <v>0</v>
      </c>
      <c r="X358" s="331">
        <f t="shared" si="280"/>
        <v>0</v>
      </c>
    </row>
    <row r="359" spans="1:24" ht="16.5" hidden="1" outlineLevel="2">
      <c r="A359" s="183"/>
      <c r="B359" s="26"/>
      <c r="D359" s="25"/>
      <c r="E359" s="184"/>
      <c r="F359" s="28" t="s">
        <v>593</v>
      </c>
      <c r="G359" s="48" t="s">
        <v>201</v>
      </c>
      <c r="H359" s="321">
        <f t="shared" si="253"/>
        <v>0</v>
      </c>
      <c r="I359" s="344">
        <f t="shared" si="256"/>
        <v>0</v>
      </c>
      <c r="J359" s="326"/>
      <c r="K359" s="345">
        <f t="shared" si="254"/>
        <v>0</v>
      </c>
      <c r="L359" s="326"/>
      <c r="M359" s="326"/>
      <c r="N359" s="326"/>
      <c r="O359" s="326"/>
      <c r="P359" s="326"/>
      <c r="Q359" s="326"/>
      <c r="R359" s="328">
        <f t="shared" si="255"/>
        <v>0</v>
      </c>
      <c r="S359" s="326"/>
      <c r="T359" s="326"/>
      <c r="U359" s="326"/>
      <c r="V359" s="326"/>
      <c r="W359" s="629"/>
      <c r="X359" s="327"/>
    </row>
    <row r="360" spans="1:24" ht="16.5" hidden="1" outlineLevel="2">
      <c r="A360" s="183"/>
      <c r="B360" s="24"/>
      <c r="C360" s="193"/>
      <c r="D360" s="24"/>
      <c r="E360" s="193"/>
      <c r="F360" s="28" t="s">
        <v>592</v>
      </c>
      <c r="G360" s="48" t="s">
        <v>202</v>
      </c>
      <c r="H360" s="321">
        <f t="shared" si="253"/>
        <v>0</v>
      </c>
      <c r="I360" s="344">
        <f t="shared" si="256"/>
        <v>0</v>
      </c>
      <c r="J360" s="326"/>
      <c r="K360" s="345">
        <f t="shared" si="254"/>
        <v>0</v>
      </c>
      <c r="L360" s="326"/>
      <c r="M360" s="326"/>
      <c r="N360" s="326"/>
      <c r="O360" s="326"/>
      <c r="P360" s="326"/>
      <c r="Q360" s="326"/>
      <c r="R360" s="328">
        <f t="shared" si="255"/>
        <v>0</v>
      </c>
      <c r="S360" s="326"/>
      <c r="T360" s="326"/>
      <c r="U360" s="326"/>
      <c r="V360" s="326"/>
      <c r="W360" s="629"/>
      <c r="X360" s="327"/>
    </row>
    <row r="361" spans="1:24" s="182" customFormat="1" ht="16.5" collapsed="1">
      <c r="A361" s="177"/>
      <c r="B361" s="24" t="s">
        <v>594</v>
      </c>
      <c r="C361" s="16" t="s">
        <v>203</v>
      </c>
      <c r="D361" s="17"/>
      <c r="E361" s="189"/>
      <c r="F361" s="190"/>
      <c r="G361" s="189"/>
      <c r="H361" s="321">
        <f t="shared" si="253"/>
        <v>0</v>
      </c>
      <c r="I361" s="344">
        <f t="shared" si="256"/>
        <v>0</v>
      </c>
      <c r="J361" s="328">
        <f>SUM(J362:J362)</f>
        <v>0</v>
      </c>
      <c r="K361" s="345">
        <f t="shared" si="254"/>
        <v>0</v>
      </c>
      <c r="L361" s="328">
        <f>SUM(L362:L362)</f>
        <v>0</v>
      </c>
      <c r="M361" s="328">
        <f t="shared" ref="M361:Q361" si="282">SUM(M362:M362)</f>
        <v>0</v>
      </c>
      <c r="N361" s="328">
        <f t="shared" si="282"/>
        <v>0</v>
      </c>
      <c r="O361" s="328">
        <f t="shared" si="282"/>
        <v>0</v>
      </c>
      <c r="P361" s="328">
        <f t="shared" si="282"/>
        <v>0</v>
      </c>
      <c r="Q361" s="328">
        <f t="shared" si="282"/>
        <v>0</v>
      </c>
      <c r="R361" s="328">
        <f t="shared" si="255"/>
        <v>0</v>
      </c>
      <c r="S361" s="328">
        <f t="shared" ref="S361:X361" si="283">SUM(S362:S362)</f>
        <v>0</v>
      </c>
      <c r="T361" s="328">
        <f t="shared" si="283"/>
        <v>0</v>
      </c>
      <c r="U361" s="328">
        <f t="shared" si="283"/>
        <v>0</v>
      </c>
      <c r="V361" s="328">
        <f t="shared" si="283"/>
        <v>0</v>
      </c>
      <c r="W361" s="345">
        <f t="shared" si="283"/>
        <v>0</v>
      </c>
      <c r="X361" s="329">
        <f t="shared" si="283"/>
        <v>0</v>
      </c>
    </row>
    <row r="362" spans="1:24" ht="16.5" hidden="1" outlineLevel="1">
      <c r="A362" s="183"/>
      <c r="B362" s="27"/>
      <c r="C362" s="195"/>
      <c r="D362" s="196" t="s">
        <v>595</v>
      </c>
      <c r="E362" s="90" t="s">
        <v>13</v>
      </c>
      <c r="F362" s="91"/>
      <c r="G362" s="213"/>
      <c r="H362" s="334">
        <f t="shared" si="253"/>
        <v>0</v>
      </c>
      <c r="I362" s="347">
        <f t="shared" si="256"/>
        <v>0</v>
      </c>
      <c r="J362" s="335"/>
      <c r="K362" s="348">
        <f t="shared" si="254"/>
        <v>0</v>
      </c>
      <c r="L362" s="335"/>
      <c r="M362" s="335"/>
      <c r="N362" s="335"/>
      <c r="O362" s="335"/>
      <c r="P362" s="335"/>
      <c r="Q362" s="335"/>
      <c r="R362" s="348">
        <f t="shared" si="255"/>
        <v>0</v>
      </c>
      <c r="S362" s="335"/>
      <c r="T362" s="335"/>
      <c r="U362" s="335"/>
      <c r="V362" s="335"/>
      <c r="W362" s="631"/>
      <c r="X362" s="336"/>
    </row>
    <row r="363" spans="1:24" ht="16.5">
      <c r="A363" s="97" t="s">
        <v>206</v>
      </c>
      <c r="B363" s="47"/>
      <c r="C363" s="229"/>
      <c r="D363" s="23"/>
      <c r="E363" s="229"/>
      <c r="F363" s="22"/>
      <c r="G363" s="229"/>
      <c r="H363" s="277">
        <f t="shared" si="253"/>
        <v>74008000</v>
      </c>
      <c r="I363" s="349">
        <f t="shared" si="256"/>
        <v>63000</v>
      </c>
      <c r="J363" s="279">
        <f>SUM(J201,J208,J272,J336,J343,J350,J352,J354,J356,J361,J341)</f>
        <v>63000</v>
      </c>
      <c r="K363" s="338">
        <f t="shared" si="254"/>
        <v>53144000</v>
      </c>
      <c r="L363" s="279">
        <f>SUM(L201,L208,L272,L336,L343,L350,L352,L354,L356,L361,L341)</f>
        <v>39844000</v>
      </c>
      <c r="M363" s="279">
        <f t="shared" ref="M363:Q363" si="284">SUM(M201,M208,M272,M336,M343,M350,M352,M354,M356,M361,M341)</f>
        <v>750000</v>
      </c>
      <c r="N363" s="279">
        <f t="shared" si="284"/>
        <v>7900000</v>
      </c>
      <c r="O363" s="279">
        <f t="shared" si="284"/>
        <v>2500000</v>
      </c>
      <c r="P363" s="279">
        <f t="shared" si="284"/>
        <v>650000</v>
      </c>
      <c r="Q363" s="279">
        <f t="shared" si="284"/>
        <v>1500000</v>
      </c>
      <c r="R363" s="279">
        <f t="shared" si="255"/>
        <v>20801000</v>
      </c>
      <c r="S363" s="279">
        <f t="shared" ref="S363:X363" si="285">SUM(S201,S208,S272,S336,S343,S350,S352,S354,S356,S361,S341)</f>
        <v>16927000</v>
      </c>
      <c r="T363" s="279">
        <f t="shared" si="285"/>
        <v>1500000</v>
      </c>
      <c r="U363" s="279">
        <f t="shared" si="285"/>
        <v>900000</v>
      </c>
      <c r="V363" s="279">
        <f t="shared" si="285"/>
        <v>800000</v>
      </c>
      <c r="W363" s="338">
        <f t="shared" ref="W363" si="286">SUM(W201,W208,W272,W336,W343,W350,W352,W354,W356,W361,W341)</f>
        <v>0</v>
      </c>
      <c r="X363" s="339">
        <f t="shared" si="285"/>
        <v>674000</v>
      </c>
    </row>
    <row r="364" spans="1:24" ht="16.5">
      <c r="A364" s="97" t="s">
        <v>205</v>
      </c>
      <c r="B364" s="47"/>
      <c r="C364" s="229"/>
      <c r="D364" s="23"/>
      <c r="E364" s="229"/>
      <c r="F364" s="22"/>
      <c r="G364" s="229"/>
      <c r="H364" s="277">
        <f t="shared" si="253"/>
        <v>5061000</v>
      </c>
      <c r="I364" s="349">
        <f t="shared" si="256"/>
        <v>-61000</v>
      </c>
      <c r="J364" s="279">
        <f>J200-J363</f>
        <v>-61000</v>
      </c>
      <c r="K364" s="279">
        <f t="shared" si="254"/>
        <v>5899000</v>
      </c>
      <c r="L364" s="279">
        <f>L200-L363</f>
        <v>5899000</v>
      </c>
      <c r="M364" s="279">
        <f t="shared" ref="M364:Q364" si="287">M200-M363</f>
        <v>0</v>
      </c>
      <c r="N364" s="279">
        <f t="shared" si="287"/>
        <v>0</v>
      </c>
      <c r="O364" s="279">
        <f t="shared" si="287"/>
        <v>0</v>
      </c>
      <c r="P364" s="279">
        <f t="shared" si="287"/>
        <v>0</v>
      </c>
      <c r="Q364" s="279">
        <f t="shared" si="287"/>
        <v>0</v>
      </c>
      <c r="R364" s="279">
        <f t="shared" si="255"/>
        <v>-777000</v>
      </c>
      <c r="S364" s="279">
        <f t="shared" ref="S364:X364" si="288">S200-S363</f>
        <v>-777000</v>
      </c>
      <c r="T364" s="279">
        <f t="shared" si="288"/>
        <v>0</v>
      </c>
      <c r="U364" s="279">
        <f t="shared" si="288"/>
        <v>0</v>
      </c>
      <c r="V364" s="279">
        <f t="shared" si="288"/>
        <v>0</v>
      </c>
      <c r="W364" s="338">
        <f t="shared" ref="W364" si="289">W200-W363</f>
        <v>0</v>
      </c>
      <c r="X364" s="339">
        <f t="shared" si="288"/>
        <v>0</v>
      </c>
    </row>
    <row r="365" spans="1:24" s="182" customFormat="1" ht="16.5" collapsed="1">
      <c r="A365" s="2" t="s">
        <v>39</v>
      </c>
      <c r="B365" s="27"/>
      <c r="C365" s="225"/>
      <c r="D365" s="46"/>
      <c r="E365" s="225"/>
      <c r="F365" s="35"/>
      <c r="G365" s="225"/>
      <c r="H365" s="350">
        <f t="shared" si="253"/>
        <v>0</v>
      </c>
      <c r="I365" s="351">
        <f t="shared" si="256"/>
        <v>0</v>
      </c>
      <c r="J365" s="352"/>
      <c r="K365" s="353">
        <f t="shared" si="254"/>
        <v>0</v>
      </c>
      <c r="L365" s="352"/>
      <c r="M365" s="352"/>
      <c r="N365" s="352"/>
      <c r="O365" s="352"/>
      <c r="P365" s="352"/>
      <c r="Q365" s="352"/>
      <c r="R365" s="352">
        <f t="shared" si="255"/>
        <v>0</v>
      </c>
      <c r="S365" s="352"/>
      <c r="T365" s="352"/>
      <c r="U365" s="352"/>
      <c r="V365" s="352"/>
      <c r="W365" s="353"/>
      <c r="X365" s="354"/>
    </row>
    <row r="366" spans="1:24" s="182" customFormat="1" ht="16.5" hidden="1" outlineLevel="1" collapsed="1">
      <c r="A366" s="177"/>
      <c r="B366" s="31" t="s">
        <v>715</v>
      </c>
      <c r="C366" s="20" t="s">
        <v>9</v>
      </c>
      <c r="D366" s="21"/>
      <c r="E366" s="208"/>
      <c r="F366" s="31"/>
      <c r="G366" s="208"/>
      <c r="H366" s="321">
        <f t="shared" si="253"/>
        <v>0</v>
      </c>
      <c r="I366" s="355">
        <f t="shared" si="256"/>
        <v>0</v>
      </c>
      <c r="J366" s="341">
        <f>SUM(J367:J368)</f>
        <v>0</v>
      </c>
      <c r="K366" s="341">
        <f t="shared" si="254"/>
        <v>0</v>
      </c>
      <c r="L366" s="341">
        <f>SUM(L367:L368)</f>
        <v>0</v>
      </c>
      <c r="M366" s="341">
        <f t="shared" ref="M366:Q366" si="290">SUM(M367:M368)</f>
        <v>0</v>
      </c>
      <c r="N366" s="341">
        <f t="shared" si="290"/>
        <v>0</v>
      </c>
      <c r="O366" s="341">
        <f t="shared" si="290"/>
        <v>0</v>
      </c>
      <c r="P366" s="341">
        <f t="shared" si="290"/>
        <v>0</v>
      </c>
      <c r="Q366" s="341">
        <f t="shared" si="290"/>
        <v>0</v>
      </c>
      <c r="R366" s="341">
        <f t="shared" si="255"/>
        <v>0</v>
      </c>
      <c r="S366" s="341">
        <f t="shared" ref="S366:X366" si="291">SUM(S367:S368)</f>
        <v>0</v>
      </c>
      <c r="T366" s="341">
        <f t="shared" si="291"/>
        <v>0</v>
      </c>
      <c r="U366" s="341">
        <f t="shared" si="291"/>
        <v>0</v>
      </c>
      <c r="V366" s="341">
        <f t="shared" si="291"/>
        <v>0</v>
      </c>
      <c r="W366" s="342">
        <f t="shared" ref="W366" si="292">SUM(W367:W368)</f>
        <v>0</v>
      </c>
      <c r="X366" s="343">
        <f t="shared" si="291"/>
        <v>0</v>
      </c>
    </row>
    <row r="367" spans="1:24" ht="16.5" hidden="1" outlineLevel="2">
      <c r="A367" s="183"/>
      <c r="B367" s="25"/>
      <c r="C367" s="184"/>
      <c r="D367" s="28" t="s">
        <v>208</v>
      </c>
      <c r="E367" s="48" t="s">
        <v>210</v>
      </c>
      <c r="F367" s="49"/>
      <c r="G367" s="185"/>
      <c r="H367" s="321">
        <f t="shared" si="253"/>
        <v>0</v>
      </c>
      <c r="I367" s="344">
        <f t="shared" si="256"/>
        <v>0</v>
      </c>
      <c r="J367" s="326"/>
      <c r="K367" s="345">
        <f t="shared" si="254"/>
        <v>0</v>
      </c>
      <c r="L367" s="326"/>
      <c r="M367" s="326"/>
      <c r="N367" s="326"/>
      <c r="O367" s="326"/>
      <c r="P367" s="326"/>
      <c r="Q367" s="326"/>
      <c r="R367" s="328">
        <f t="shared" si="255"/>
        <v>0</v>
      </c>
      <c r="S367" s="326"/>
      <c r="T367" s="326"/>
      <c r="U367" s="326"/>
      <c r="V367" s="326"/>
      <c r="W367" s="629"/>
      <c r="X367" s="327"/>
    </row>
    <row r="368" spans="1:24" ht="16.5" hidden="1" outlineLevel="2">
      <c r="A368" s="183"/>
      <c r="B368" s="24"/>
      <c r="C368" s="193"/>
      <c r="D368" s="28" t="s">
        <v>209</v>
      </c>
      <c r="E368" s="48" t="s">
        <v>211</v>
      </c>
      <c r="F368" s="49"/>
      <c r="G368" s="185"/>
      <c r="H368" s="321">
        <f t="shared" si="253"/>
        <v>0</v>
      </c>
      <c r="I368" s="344">
        <f t="shared" si="256"/>
        <v>0</v>
      </c>
      <c r="J368" s="326"/>
      <c r="K368" s="345">
        <f t="shared" si="254"/>
        <v>0</v>
      </c>
      <c r="L368" s="326"/>
      <c r="M368" s="326"/>
      <c r="N368" s="326"/>
      <c r="O368" s="326"/>
      <c r="P368" s="326"/>
      <c r="Q368" s="326"/>
      <c r="R368" s="328">
        <f t="shared" si="255"/>
        <v>0</v>
      </c>
      <c r="S368" s="326"/>
      <c r="T368" s="326"/>
      <c r="U368" s="326"/>
      <c r="V368" s="326"/>
      <c r="W368" s="629"/>
      <c r="X368" s="327"/>
    </row>
    <row r="369" spans="1:24" s="182" customFormat="1" ht="16.5" hidden="1" outlineLevel="1" collapsed="1">
      <c r="A369" s="177"/>
      <c r="B369" s="24" t="s">
        <v>597</v>
      </c>
      <c r="C369" s="16" t="s">
        <v>10</v>
      </c>
      <c r="D369" s="19"/>
      <c r="E369" s="189"/>
      <c r="F369" s="190"/>
      <c r="G369" s="189"/>
      <c r="H369" s="321">
        <f t="shared" si="253"/>
        <v>0</v>
      </c>
      <c r="I369" s="344">
        <f t="shared" si="256"/>
        <v>0</v>
      </c>
      <c r="J369" s="328">
        <f>SUM(J370:J372)</f>
        <v>0</v>
      </c>
      <c r="K369" s="345">
        <f t="shared" si="254"/>
        <v>0</v>
      </c>
      <c r="L369" s="328">
        <f>SUM(L370:L372)</f>
        <v>0</v>
      </c>
      <c r="M369" s="328">
        <f t="shared" ref="M369:Q369" si="293">SUM(M370:M372)</f>
        <v>0</v>
      </c>
      <c r="N369" s="328">
        <f t="shared" si="293"/>
        <v>0</v>
      </c>
      <c r="O369" s="328">
        <f t="shared" si="293"/>
        <v>0</v>
      </c>
      <c r="P369" s="328">
        <f t="shared" si="293"/>
        <v>0</v>
      </c>
      <c r="Q369" s="328">
        <f t="shared" si="293"/>
        <v>0</v>
      </c>
      <c r="R369" s="328">
        <f t="shared" si="255"/>
        <v>0</v>
      </c>
      <c r="S369" s="328">
        <f t="shared" ref="S369:X369" si="294">SUM(S370:S372)</f>
        <v>0</v>
      </c>
      <c r="T369" s="328">
        <f t="shared" si="294"/>
        <v>0</v>
      </c>
      <c r="U369" s="328">
        <f t="shared" si="294"/>
        <v>0</v>
      </c>
      <c r="V369" s="328">
        <f t="shared" si="294"/>
        <v>0</v>
      </c>
      <c r="W369" s="345">
        <f t="shared" ref="W369" si="295">SUM(W370:W372)</f>
        <v>0</v>
      </c>
      <c r="X369" s="329">
        <f t="shared" si="294"/>
        <v>0</v>
      </c>
    </row>
    <row r="370" spans="1:24" ht="16.5" hidden="1" outlineLevel="2">
      <c r="A370" s="183"/>
      <c r="B370" s="25"/>
      <c r="C370" s="184"/>
      <c r="D370" s="28" t="s">
        <v>716</v>
      </c>
      <c r="E370" s="48" t="s">
        <v>212</v>
      </c>
      <c r="F370" s="49"/>
      <c r="G370" s="185"/>
      <c r="H370" s="321">
        <f t="shared" si="253"/>
        <v>0</v>
      </c>
      <c r="I370" s="344">
        <f t="shared" si="256"/>
        <v>0</v>
      </c>
      <c r="J370" s="326"/>
      <c r="K370" s="345">
        <f t="shared" si="254"/>
        <v>0</v>
      </c>
      <c r="L370" s="326"/>
      <c r="M370" s="326"/>
      <c r="N370" s="326"/>
      <c r="O370" s="326"/>
      <c r="P370" s="326"/>
      <c r="Q370" s="326"/>
      <c r="R370" s="328">
        <f t="shared" si="255"/>
        <v>0</v>
      </c>
      <c r="S370" s="326"/>
      <c r="T370" s="326"/>
      <c r="U370" s="326"/>
      <c r="V370" s="326"/>
      <c r="W370" s="629"/>
      <c r="X370" s="327"/>
    </row>
    <row r="371" spans="1:24" ht="16.5" hidden="1" outlineLevel="2">
      <c r="A371" s="183"/>
      <c r="B371" s="26"/>
      <c r="D371" s="28" t="s">
        <v>598</v>
      </c>
      <c r="E371" s="48" t="s">
        <v>213</v>
      </c>
      <c r="F371" s="49"/>
      <c r="G371" s="185"/>
      <c r="H371" s="321">
        <f t="shared" si="253"/>
        <v>0</v>
      </c>
      <c r="I371" s="344">
        <f t="shared" si="256"/>
        <v>0</v>
      </c>
      <c r="J371" s="326"/>
      <c r="K371" s="345">
        <f t="shared" si="254"/>
        <v>0</v>
      </c>
      <c r="L371" s="326"/>
      <c r="M371" s="326"/>
      <c r="N371" s="326"/>
      <c r="O371" s="326"/>
      <c r="P371" s="326"/>
      <c r="Q371" s="326"/>
      <c r="R371" s="328">
        <f t="shared" si="255"/>
        <v>0</v>
      </c>
      <c r="S371" s="326"/>
      <c r="T371" s="326"/>
      <c r="U371" s="326"/>
      <c r="V371" s="326"/>
      <c r="W371" s="629"/>
      <c r="X371" s="327"/>
    </row>
    <row r="372" spans="1:24" ht="16.5" hidden="1" outlineLevel="2">
      <c r="A372" s="183"/>
      <c r="B372" s="24"/>
      <c r="C372" s="193"/>
      <c r="D372" s="28" t="s">
        <v>717</v>
      </c>
      <c r="E372" s="48" t="s">
        <v>718</v>
      </c>
      <c r="F372" s="49"/>
      <c r="G372" s="185"/>
      <c r="H372" s="321">
        <f t="shared" si="253"/>
        <v>0</v>
      </c>
      <c r="I372" s="344">
        <f t="shared" si="256"/>
        <v>0</v>
      </c>
      <c r="J372" s="326"/>
      <c r="K372" s="345">
        <f t="shared" si="254"/>
        <v>0</v>
      </c>
      <c r="L372" s="326"/>
      <c r="M372" s="326"/>
      <c r="N372" s="326"/>
      <c r="O372" s="326"/>
      <c r="P372" s="326"/>
      <c r="Q372" s="326"/>
      <c r="R372" s="328">
        <f t="shared" si="255"/>
        <v>0</v>
      </c>
      <c r="S372" s="326"/>
      <c r="T372" s="326"/>
      <c r="U372" s="326"/>
      <c r="V372" s="326"/>
      <c r="W372" s="629"/>
      <c r="X372" s="327"/>
    </row>
    <row r="373" spans="1:24" s="182" customFormat="1" ht="16.5" hidden="1" outlineLevel="1" collapsed="1">
      <c r="A373" s="177"/>
      <c r="B373" s="24" t="s">
        <v>719</v>
      </c>
      <c r="C373" s="16" t="s">
        <v>214</v>
      </c>
      <c r="D373" s="19"/>
      <c r="E373" s="189"/>
      <c r="F373" s="190"/>
      <c r="G373" s="189"/>
      <c r="H373" s="321">
        <f t="shared" si="253"/>
        <v>0</v>
      </c>
      <c r="I373" s="344">
        <f t="shared" si="256"/>
        <v>0</v>
      </c>
      <c r="J373" s="328">
        <f>SUM(J374:J374)</f>
        <v>0</v>
      </c>
      <c r="K373" s="345">
        <f t="shared" si="254"/>
        <v>0</v>
      </c>
      <c r="L373" s="328">
        <f>SUM(L374:L374)</f>
        <v>0</v>
      </c>
      <c r="M373" s="328">
        <f t="shared" ref="M373:Q373" si="296">SUM(M374:M374)</f>
        <v>0</v>
      </c>
      <c r="N373" s="328">
        <f t="shared" si="296"/>
        <v>0</v>
      </c>
      <c r="O373" s="328">
        <f t="shared" si="296"/>
        <v>0</v>
      </c>
      <c r="P373" s="328">
        <f t="shared" si="296"/>
        <v>0</v>
      </c>
      <c r="Q373" s="328">
        <f t="shared" si="296"/>
        <v>0</v>
      </c>
      <c r="R373" s="328">
        <f t="shared" si="255"/>
        <v>0</v>
      </c>
      <c r="S373" s="328">
        <f t="shared" ref="S373:X373" si="297">SUM(S374:S374)</f>
        <v>0</v>
      </c>
      <c r="T373" s="328">
        <f t="shared" si="297"/>
        <v>0</v>
      </c>
      <c r="U373" s="328">
        <f t="shared" si="297"/>
        <v>0</v>
      </c>
      <c r="V373" s="328">
        <f t="shared" si="297"/>
        <v>0</v>
      </c>
      <c r="W373" s="345">
        <f t="shared" si="297"/>
        <v>0</v>
      </c>
      <c r="X373" s="329">
        <f t="shared" si="297"/>
        <v>0</v>
      </c>
    </row>
    <row r="374" spans="1:24" ht="16.5" hidden="1" outlineLevel="1">
      <c r="A374" s="183"/>
      <c r="B374" s="25"/>
      <c r="C374" s="184"/>
      <c r="D374" s="196" t="s">
        <v>720</v>
      </c>
      <c r="E374" s="90" t="s">
        <v>215</v>
      </c>
      <c r="F374" s="91"/>
      <c r="G374" s="185"/>
      <c r="H374" s="334">
        <f t="shared" si="253"/>
        <v>0</v>
      </c>
      <c r="I374" s="344">
        <f t="shared" si="256"/>
        <v>0</v>
      </c>
      <c r="J374" s="326"/>
      <c r="K374" s="345">
        <f t="shared" si="254"/>
        <v>0</v>
      </c>
      <c r="L374" s="326"/>
      <c r="M374" s="326"/>
      <c r="N374" s="326"/>
      <c r="O374" s="326"/>
      <c r="P374" s="326"/>
      <c r="Q374" s="326"/>
      <c r="R374" s="328">
        <f t="shared" si="255"/>
        <v>0</v>
      </c>
      <c r="S374" s="326"/>
      <c r="T374" s="326"/>
      <c r="U374" s="326"/>
      <c r="V374" s="326"/>
      <c r="W374" s="629"/>
      <c r="X374" s="327"/>
    </row>
    <row r="375" spans="1:24" s="182" customFormat="1" ht="16.5">
      <c r="A375" s="97" t="s">
        <v>216</v>
      </c>
      <c r="B375" s="47"/>
      <c r="C375" s="229"/>
      <c r="D375" s="23"/>
      <c r="E375" s="229"/>
      <c r="F375" s="22"/>
      <c r="G375" s="229"/>
      <c r="H375" s="277">
        <f t="shared" si="253"/>
        <v>0</v>
      </c>
      <c r="I375" s="337">
        <f t="shared" si="256"/>
        <v>0</v>
      </c>
      <c r="J375" s="279">
        <f>SUM(J366,J369,J373)</f>
        <v>0</v>
      </c>
      <c r="K375" s="338">
        <f t="shared" si="254"/>
        <v>0</v>
      </c>
      <c r="L375" s="279">
        <f>SUM(L366,L369,L373)</f>
        <v>0</v>
      </c>
      <c r="M375" s="279">
        <f t="shared" ref="M375:Q375" si="298">SUM(M366,M369,M373)</f>
        <v>0</v>
      </c>
      <c r="N375" s="279">
        <f t="shared" si="298"/>
        <v>0</v>
      </c>
      <c r="O375" s="279">
        <f t="shared" si="298"/>
        <v>0</v>
      </c>
      <c r="P375" s="279">
        <f t="shared" si="298"/>
        <v>0</v>
      </c>
      <c r="Q375" s="279">
        <f t="shared" si="298"/>
        <v>0</v>
      </c>
      <c r="R375" s="279">
        <f t="shared" si="255"/>
        <v>0</v>
      </c>
      <c r="S375" s="279">
        <f t="shared" ref="S375:X375" si="299">SUM(S366,S369,S373)</f>
        <v>0</v>
      </c>
      <c r="T375" s="279">
        <f t="shared" si="299"/>
        <v>0</v>
      </c>
      <c r="U375" s="279">
        <f t="shared" si="299"/>
        <v>0</v>
      </c>
      <c r="V375" s="279">
        <f t="shared" si="299"/>
        <v>0</v>
      </c>
      <c r="W375" s="338">
        <f t="shared" ref="W375" si="300">SUM(W366,W369,W373)</f>
        <v>0</v>
      </c>
      <c r="X375" s="339">
        <f t="shared" si="299"/>
        <v>0</v>
      </c>
    </row>
    <row r="376" spans="1:24" ht="16.5" outlineLevel="1">
      <c r="A376" s="177"/>
      <c r="B376" s="24" t="s">
        <v>596</v>
      </c>
      <c r="C376" s="16" t="s">
        <v>217</v>
      </c>
      <c r="D376" s="17"/>
      <c r="E376" s="178"/>
      <c r="F376" s="15"/>
      <c r="G376" s="178"/>
      <c r="H376" s="321">
        <f t="shared" si="253"/>
        <v>1128000</v>
      </c>
      <c r="I376" s="322">
        <f t="shared" si="256"/>
        <v>1128000</v>
      </c>
      <c r="J376" s="323">
        <f>SUM(J377)</f>
        <v>1128000</v>
      </c>
      <c r="K376" s="324">
        <f t="shared" si="254"/>
        <v>0</v>
      </c>
      <c r="L376" s="323">
        <f>SUM(L377)</f>
        <v>0</v>
      </c>
      <c r="M376" s="323">
        <f t="shared" ref="M376:Q376" si="301">SUM(M377)</f>
        <v>0</v>
      </c>
      <c r="N376" s="323">
        <f t="shared" si="301"/>
        <v>0</v>
      </c>
      <c r="O376" s="323">
        <f t="shared" si="301"/>
        <v>0</v>
      </c>
      <c r="P376" s="323">
        <f t="shared" si="301"/>
        <v>0</v>
      </c>
      <c r="Q376" s="323">
        <f t="shared" si="301"/>
        <v>0</v>
      </c>
      <c r="R376" s="323">
        <f t="shared" si="255"/>
        <v>0</v>
      </c>
      <c r="S376" s="323">
        <f t="shared" ref="S376:X376" si="302">SUM(S377)</f>
        <v>0</v>
      </c>
      <c r="T376" s="323">
        <f t="shared" si="302"/>
        <v>0</v>
      </c>
      <c r="U376" s="323">
        <f t="shared" si="302"/>
        <v>0</v>
      </c>
      <c r="V376" s="323">
        <f t="shared" si="302"/>
        <v>0</v>
      </c>
      <c r="W376" s="324">
        <f t="shared" si="302"/>
        <v>0</v>
      </c>
      <c r="X376" s="325">
        <f t="shared" si="302"/>
        <v>0</v>
      </c>
    </row>
    <row r="377" spans="1:24" ht="16.5" outlineLevel="2">
      <c r="A377" s="183"/>
      <c r="B377" s="25"/>
      <c r="C377" s="184"/>
      <c r="D377" s="28" t="s">
        <v>208</v>
      </c>
      <c r="E377" s="48" t="s">
        <v>217</v>
      </c>
      <c r="F377" s="49"/>
      <c r="G377" s="185"/>
      <c r="H377" s="321">
        <f t="shared" si="253"/>
        <v>1128000</v>
      </c>
      <c r="I377" s="344">
        <f t="shared" si="256"/>
        <v>1128000</v>
      </c>
      <c r="J377" s="326">
        <v>1128000</v>
      </c>
      <c r="K377" s="345">
        <f t="shared" si="254"/>
        <v>0</v>
      </c>
      <c r="L377" s="326"/>
      <c r="M377" s="326"/>
      <c r="N377" s="326"/>
      <c r="O377" s="326"/>
      <c r="P377" s="326"/>
      <c r="Q377" s="326"/>
      <c r="R377" s="328">
        <f t="shared" si="255"/>
        <v>0</v>
      </c>
      <c r="S377" s="326"/>
      <c r="T377" s="326"/>
      <c r="U377" s="326"/>
      <c r="V377" s="326"/>
      <c r="W377" s="629"/>
      <c r="X377" s="327"/>
    </row>
    <row r="378" spans="1:24" ht="16.5" outlineLevel="1">
      <c r="A378" s="177"/>
      <c r="B378" s="24" t="s">
        <v>599</v>
      </c>
      <c r="C378" s="16" t="s">
        <v>218</v>
      </c>
      <c r="D378" s="17"/>
      <c r="E378" s="178"/>
      <c r="F378" s="15"/>
      <c r="G378" s="178"/>
      <c r="H378" s="321">
        <f t="shared" si="253"/>
        <v>550000</v>
      </c>
      <c r="I378" s="344">
        <f t="shared" si="256"/>
        <v>0</v>
      </c>
      <c r="J378" s="328">
        <f>SUM(J379:J386)</f>
        <v>0</v>
      </c>
      <c r="K378" s="345">
        <f t="shared" si="254"/>
        <v>550000</v>
      </c>
      <c r="L378" s="328">
        <f>SUM(L379:L386)</f>
        <v>550000</v>
      </c>
      <c r="M378" s="328">
        <f t="shared" ref="M378:Q378" si="303">SUM(M379:M386)</f>
        <v>0</v>
      </c>
      <c r="N378" s="328">
        <f t="shared" si="303"/>
        <v>0</v>
      </c>
      <c r="O378" s="328">
        <f t="shared" si="303"/>
        <v>0</v>
      </c>
      <c r="P378" s="328">
        <f t="shared" si="303"/>
        <v>0</v>
      </c>
      <c r="Q378" s="328">
        <f t="shared" si="303"/>
        <v>0</v>
      </c>
      <c r="R378" s="328">
        <f t="shared" si="255"/>
        <v>0</v>
      </c>
      <c r="S378" s="328">
        <f t="shared" ref="S378:X378" si="304">SUM(S379:S386)</f>
        <v>0</v>
      </c>
      <c r="T378" s="328">
        <f t="shared" si="304"/>
        <v>0</v>
      </c>
      <c r="U378" s="328">
        <f t="shared" si="304"/>
        <v>0</v>
      </c>
      <c r="V378" s="328">
        <f t="shared" si="304"/>
        <v>0</v>
      </c>
      <c r="W378" s="345">
        <f t="shared" ref="W378" si="305">SUM(W379:W386)</f>
        <v>0</v>
      </c>
      <c r="X378" s="329">
        <f t="shared" si="304"/>
        <v>0</v>
      </c>
    </row>
    <row r="379" spans="1:24" ht="16.5" outlineLevel="2">
      <c r="A379" s="183"/>
      <c r="B379" s="25"/>
      <c r="C379" s="184"/>
      <c r="D379" s="28" t="s">
        <v>721</v>
      </c>
      <c r="E379" s="48" t="s">
        <v>219</v>
      </c>
      <c r="F379" s="49"/>
      <c r="G379" s="185"/>
      <c r="H379" s="321">
        <f t="shared" si="253"/>
        <v>0</v>
      </c>
      <c r="I379" s="344">
        <f t="shared" si="256"/>
        <v>0</v>
      </c>
      <c r="J379" s="326"/>
      <c r="K379" s="345">
        <f t="shared" si="254"/>
        <v>0</v>
      </c>
      <c r="L379" s="326"/>
      <c r="M379" s="326"/>
      <c r="N379" s="326"/>
      <c r="O379" s="326"/>
      <c r="P379" s="326"/>
      <c r="Q379" s="326"/>
      <c r="R379" s="328">
        <f t="shared" si="255"/>
        <v>0</v>
      </c>
      <c r="S379" s="326"/>
      <c r="T379" s="326"/>
      <c r="U379" s="326"/>
      <c r="V379" s="326"/>
      <c r="W379" s="629"/>
      <c r="X379" s="327"/>
    </row>
    <row r="380" spans="1:24" ht="16.5" outlineLevel="2">
      <c r="A380" s="183"/>
      <c r="B380" s="26"/>
      <c r="D380" s="28" t="s">
        <v>722</v>
      </c>
      <c r="E380" s="48" t="s">
        <v>220</v>
      </c>
      <c r="F380" s="49"/>
      <c r="G380" s="185"/>
      <c r="H380" s="321">
        <f t="shared" si="253"/>
        <v>0</v>
      </c>
      <c r="I380" s="344">
        <f t="shared" si="256"/>
        <v>0</v>
      </c>
      <c r="J380" s="326"/>
      <c r="K380" s="345">
        <f t="shared" si="254"/>
        <v>0</v>
      </c>
      <c r="L380" s="326"/>
      <c r="M380" s="326"/>
      <c r="N380" s="326"/>
      <c r="O380" s="326"/>
      <c r="P380" s="326"/>
      <c r="Q380" s="326"/>
      <c r="R380" s="328">
        <f t="shared" si="255"/>
        <v>0</v>
      </c>
      <c r="S380" s="326"/>
      <c r="T380" s="326"/>
      <c r="U380" s="326"/>
      <c r="V380" s="326"/>
      <c r="W380" s="629"/>
      <c r="X380" s="327"/>
    </row>
    <row r="381" spans="1:24" ht="16.5" outlineLevel="2">
      <c r="A381" s="183"/>
      <c r="B381" s="26"/>
      <c r="D381" s="28" t="s">
        <v>723</v>
      </c>
      <c r="E381" s="48" t="s">
        <v>221</v>
      </c>
      <c r="F381" s="49"/>
      <c r="G381" s="185"/>
      <c r="H381" s="321">
        <f t="shared" si="253"/>
        <v>0</v>
      </c>
      <c r="I381" s="344">
        <f t="shared" si="256"/>
        <v>0</v>
      </c>
      <c r="J381" s="326"/>
      <c r="K381" s="345">
        <f t="shared" si="254"/>
        <v>0</v>
      </c>
      <c r="L381" s="326"/>
      <c r="M381" s="326"/>
      <c r="N381" s="326"/>
      <c r="O381" s="326"/>
      <c r="P381" s="326"/>
      <c r="Q381" s="326"/>
      <c r="R381" s="328">
        <f t="shared" si="255"/>
        <v>0</v>
      </c>
      <c r="S381" s="326"/>
      <c r="T381" s="326"/>
      <c r="U381" s="326"/>
      <c r="V381" s="326"/>
      <c r="W381" s="629"/>
      <c r="X381" s="327"/>
    </row>
    <row r="382" spans="1:24" ht="16.5" outlineLevel="2">
      <c r="A382" s="183"/>
      <c r="B382" s="26"/>
      <c r="D382" s="28" t="s">
        <v>724</v>
      </c>
      <c r="E382" s="48" t="s">
        <v>222</v>
      </c>
      <c r="F382" s="49"/>
      <c r="G382" s="185"/>
      <c r="H382" s="321">
        <f t="shared" si="253"/>
        <v>0</v>
      </c>
      <c r="I382" s="344">
        <f t="shared" si="256"/>
        <v>0</v>
      </c>
      <c r="J382" s="326"/>
      <c r="K382" s="345">
        <f t="shared" si="254"/>
        <v>0</v>
      </c>
      <c r="L382" s="326"/>
      <c r="M382" s="326"/>
      <c r="N382" s="326"/>
      <c r="O382" s="326"/>
      <c r="P382" s="326"/>
      <c r="Q382" s="326"/>
      <c r="R382" s="328">
        <f t="shared" si="255"/>
        <v>0</v>
      </c>
      <c r="S382" s="326"/>
      <c r="T382" s="326"/>
      <c r="U382" s="326"/>
      <c r="V382" s="326"/>
      <c r="W382" s="629"/>
      <c r="X382" s="327"/>
    </row>
    <row r="383" spans="1:24" ht="16.5" outlineLevel="2">
      <c r="A383" s="183"/>
      <c r="B383" s="26"/>
      <c r="D383" s="28" t="s">
        <v>600</v>
      </c>
      <c r="E383" s="48" t="s">
        <v>223</v>
      </c>
      <c r="F383" s="49"/>
      <c r="G383" s="185"/>
      <c r="H383" s="321">
        <f t="shared" si="253"/>
        <v>0</v>
      </c>
      <c r="I383" s="344">
        <f t="shared" si="256"/>
        <v>0</v>
      </c>
      <c r="J383" s="326"/>
      <c r="K383" s="345">
        <f t="shared" si="254"/>
        <v>0</v>
      </c>
      <c r="L383" s="326"/>
      <c r="M383" s="326"/>
      <c r="N383" s="326"/>
      <c r="O383" s="326"/>
      <c r="P383" s="326"/>
      <c r="Q383" s="326"/>
      <c r="R383" s="328">
        <f t="shared" si="255"/>
        <v>0</v>
      </c>
      <c r="S383" s="326"/>
      <c r="T383" s="326"/>
      <c r="U383" s="326"/>
      <c r="V383" s="326"/>
      <c r="W383" s="629"/>
      <c r="X383" s="327"/>
    </row>
    <row r="384" spans="1:24" ht="16.5" outlineLevel="2">
      <c r="A384" s="183"/>
      <c r="B384" s="26"/>
      <c r="D384" s="28" t="s">
        <v>601</v>
      </c>
      <c r="E384" s="48" t="s">
        <v>224</v>
      </c>
      <c r="F384" s="49"/>
      <c r="G384" s="185"/>
      <c r="H384" s="321">
        <f t="shared" si="253"/>
        <v>350000</v>
      </c>
      <c r="I384" s="344">
        <f t="shared" si="256"/>
        <v>0</v>
      </c>
      <c r="J384" s="326"/>
      <c r="K384" s="345">
        <f t="shared" si="254"/>
        <v>350000</v>
      </c>
      <c r="L384" s="326">
        <v>350000</v>
      </c>
      <c r="M384" s="326"/>
      <c r="N384" s="326"/>
      <c r="O384" s="326"/>
      <c r="P384" s="326"/>
      <c r="Q384" s="326"/>
      <c r="R384" s="328">
        <f t="shared" si="255"/>
        <v>0</v>
      </c>
      <c r="S384" s="326"/>
      <c r="T384" s="326"/>
      <c r="U384" s="326"/>
      <c r="V384" s="326"/>
      <c r="W384" s="629"/>
      <c r="X384" s="327"/>
    </row>
    <row r="385" spans="1:24" ht="16.5" outlineLevel="2">
      <c r="A385" s="183"/>
      <c r="B385" s="26"/>
      <c r="D385" s="28" t="s">
        <v>757</v>
      </c>
      <c r="E385" s="48" t="s">
        <v>773</v>
      </c>
      <c r="F385" s="49"/>
      <c r="G385" s="185"/>
      <c r="H385" s="321">
        <f t="shared" si="253"/>
        <v>200000</v>
      </c>
      <c r="I385" s="344">
        <f t="shared" si="256"/>
        <v>0</v>
      </c>
      <c r="J385" s="326"/>
      <c r="K385" s="345">
        <f t="shared" si="254"/>
        <v>200000</v>
      </c>
      <c r="L385" s="326">
        <v>200000</v>
      </c>
      <c r="M385" s="326"/>
      <c r="N385" s="326"/>
      <c r="O385" s="326"/>
      <c r="P385" s="326"/>
      <c r="Q385" s="326"/>
      <c r="R385" s="328">
        <f t="shared" si="255"/>
        <v>0</v>
      </c>
      <c r="S385" s="326"/>
      <c r="T385" s="326"/>
      <c r="U385" s="326"/>
      <c r="V385" s="326"/>
      <c r="W385" s="629"/>
      <c r="X385" s="327"/>
    </row>
    <row r="386" spans="1:24" ht="16.5" outlineLevel="2">
      <c r="A386" s="183"/>
      <c r="B386" s="24"/>
      <c r="C386" s="193"/>
      <c r="D386" s="28" t="s">
        <v>602</v>
      </c>
      <c r="E386" s="48" t="s">
        <v>774</v>
      </c>
      <c r="F386" s="49"/>
      <c r="G386" s="185"/>
      <c r="H386" s="321">
        <f t="shared" si="253"/>
        <v>0</v>
      </c>
      <c r="I386" s="344">
        <f t="shared" si="256"/>
        <v>0</v>
      </c>
      <c r="J386" s="326"/>
      <c r="K386" s="345">
        <f t="shared" si="254"/>
        <v>0</v>
      </c>
      <c r="L386" s="326"/>
      <c r="M386" s="326"/>
      <c r="N386" s="326"/>
      <c r="O386" s="326"/>
      <c r="P386" s="326"/>
      <c r="Q386" s="326"/>
      <c r="R386" s="328">
        <f t="shared" si="255"/>
        <v>0</v>
      </c>
      <c r="S386" s="326"/>
      <c r="T386" s="326"/>
      <c r="U386" s="326"/>
      <c r="V386" s="326"/>
      <c r="W386" s="629"/>
      <c r="X386" s="327"/>
    </row>
    <row r="387" spans="1:24" ht="16.5" outlineLevel="1" collapsed="1">
      <c r="A387" s="177"/>
      <c r="B387" s="24" t="s">
        <v>765</v>
      </c>
      <c r="C387" s="16" t="s">
        <v>225</v>
      </c>
      <c r="D387" s="17"/>
      <c r="E387" s="178"/>
      <c r="F387" s="190"/>
      <c r="G387" s="189"/>
      <c r="H387" s="321">
        <f t="shared" si="253"/>
        <v>0</v>
      </c>
      <c r="I387" s="344">
        <f t="shared" si="256"/>
        <v>0</v>
      </c>
      <c r="J387" s="328">
        <f>SUM(J388)</f>
        <v>0</v>
      </c>
      <c r="K387" s="345">
        <f t="shared" si="254"/>
        <v>0</v>
      </c>
      <c r="L387" s="328">
        <f>SUM(L388)</f>
        <v>0</v>
      </c>
      <c r="M387" s="328">
        <f t="shared" ref="M387:Q387" si="306">SUM(M388)</f>
        <v>0</v>
      </c>
      <c r="N387" s="328">
        <f t="shared" si="306"/>
        <v>0</v>
      </c>
      <c r="O387" s="328">
        <f t="shared" si="306"/>
        <v>0</v>
      </c>
      <c r="P387" s="328">
        <f t="shared" si="306"/>
        <v>0</v>
      </c>
      <c r="Q387" s="328">
        <f t="shared" si="306"/>
        <v>0</v>
      </c>
      <c r="R387" s="328">
        <f t="shared" si="255"/>
        <v>0</v>
      </c>
      <c r="S387" s="328">
        <f t="shared" ref="S387:X387" si="307">SUM(S388)</f>
        <v>0</v>
      </c>
      <c r="T387" s="328">
        <f t="shared" si="307"/>
        <v>0</v>
      </c>
      <c r="U387" s="328">
        <f t="shared" si="307"/>
        <v>0</v>
      </c>
      <c r="V387" s="328">
        <f t="shared" si="307"/>
        <v>0</v>
      </c>
      <c r="W387" s="345">
        <f t="shared" si="307"/>
        <v>0</v>
      </c>
      <c r="X387" s="329">
        <f t="shared" si="307"/>
        <v>0</v>
      </c>
    </row>
    <row r="388" spans="1:24" ht="16.5" hidden="1" outlineLevel="2">
      <c r="A388" s="183"/>
      <c r="B388" s="25"/>
      <c r="C388" s="184"/>
      <c r="D388" s="28" t="s">
        <v>226</v>
      </c>
      <c r="E388" s="48" t="s">
        <v>225</v>
      </c>
      <c r="F388" s="49"/>
      <c r="G388" s="185"/>
      <c r="H388" s="321">
        <f t="shared" si="253"/>
        <v>0</v>
      </c>
      <c r="I388" s="344">
        <f t="shared" si="256"/>
        <v>0</v>
      </c>
      <c r="J388" s="326"/>
      <c r="K388" s="345">
        <f t="shared" si="254"/>
        <v>0</v>
      </c>
      <c r="L388" s="326"/>
      <c r="M388" s="326"/>
      <c r="N388" s="326"/>
      <c r="O388" s="326"/>
      <c r="P388" s="326"/>
      <c r="Q388" s="326"/>
      <c r="R388" s="328">
        <f t="shared" si="255"/>
        <v>0</v>
      </c>
      <c r="S388" s="326"/>
      <c r="T388" s="326"/>
      <c r="U388" s="326"/>
      <c r="V388" s="326"/>
      <c r="W388" s="629"/>
      <c r="X388" s="327"/>
    </row>
    <row r="389" spans="1:24" ht="16.5" outlineLevel="1" collapsed="1">
      <c r="A389" s="177"/>
      <c r="B389" s="24" t="s">
        <v>603</v>
      </c>
      <c r="C389" s="16" t="s">
        <v>227</v>
      </c>
      <c r="D389" s="17"/>
      <c r="E389" s="178"/>
      <c r="F389" s="190"/>
      <c r="G389" s="189"/>
      <c r="H389" s="321">
        <f t="shared" si="253"/>
        <v>0</v>
      </c>
      <c r="I389" s="344">
        <f t="shared" si="256"/>
        <v>0</v>
      </c>
      <c r="J389" s="328">
        <f>SUM(J390)</f>
        <v>0</v>
      </c>
      <c r="K389" s="345">
        <f t="shared" si="254"/>
        <v>0</v>
      </c>
      <c r="L389" s="328">
        <f>SUM(L390)</f>
        <v>0</v>
      </c>
      <c r="M389" s="328">
        <f t="shared" ref="M389:Q390" si="308">SUM(M390)</f>
        <v>0</v>
      </c>
      <c r="N389" s="328">
        <f t="shared" si="308"/>
        <v>0</v>
      </c>
      <c r="O389" s="328">
        <f t="shared" si="308"/>
        <v>0</v>
      </c>
      <c r="P389" s="328">
        <f t="shared" si="308"/>
        <v>0</v>
      </c>
      <c r="Q389" s="328">
        <f t="shared" si="308"/>
        <v>0</v>
      </c>
      <c r="R389" s="328">
        <f t="shared" si="255"/>
        <v>0</v>
      </c>
      <c r="S389" s="328">
        <f t="shared" ref="S389:X390" si="309">SUM(S390)</f>
        <v>0</v>
      </c>
      <c r="T389" s="328">
        <f t="shared" si="309"/>
        <v>0</v>
      </c>
      <c r="U389" s="328">
        <f t="shared" si="309"/>
        <v>0</v>
      </c>
      <c r="V389" s="328">
        <f t="shared" si="309"/>
        <v>0</v>
      </c>
      <c r="W389" s="345">
        <f t="shared" si="309"/>
        <v>0</v>
      </c>
      <c r="X389" s="329">
        <f t="shared" si="309"/>
        <v>0</v>
      </c>
    </row>
    <row r="390" spans="1:24" ht="16.5" hidden="1" outlineLevel="2">
      <c r="A390" s="183"/>
      <c r="B390" s="25"/>
      <c r="C390" s="184"/>
      <c r="D390" s="25" t="s">
        <v>604</v>
      </c>
      <c r="E390" s="83" t="s">
        <v>227</v>
      </c>
      <c r="F390" s="98"/>
      <c r="G390" s="184"/>
      <c r="H390" s="321">
        <f t="shared" si="253"/>
        <v>0</v>
      </c>
      <c r="I390" s="344">
        <f t="shared" si="256"/>
        <v>0</v>
      </c>
      <c r="J390" s="330">
        <f>SUM(J391)</f>
        <v>0</v>
      </c>
      <c r="K390" s="345">
        <f t="shared" si="254"/>
        <v>0</v>
      </c>
      <c r="L390" s="326">
        <f>SUM(L391)</f>
        <v>0</v>
      </c>
      <c r="M390" s="326">
        <f t="shared" si="308"/>
        <v>0</v>
      </c>
      <c r="N390" s="326">
        <f t="shared" si="308"/>
        <v>0</v>
      </c>
      <c r="O390" s="326">
        <f t="shared" si="308"/>
        <v>0</v>
      </c>
      <c r="P390" s="326">
        <f t="shared" si="308"/>
        <v>0</v>
      </c>
      <c r="Q390" s="326">
        <f t="shared" si="308"/>
        <v>0</v>
      </c>
      <c r="R390" s="328">
        <f t="shared" si="255"/>
        <v>0</v>
      </c>
      <c r="S390" s="326">
        <f t="shared" si="309"/>
        <v>0</v>
      </c>
      <c r="T390" s="326">
        <f t="shared" si="309"/>
        <v>0</v>
      </c>
      <c r="U390" s="326">
        <f t="shared" si="309"/>
        <v>0</v>
      </c>
      <c r="V390" s="326">
        <f t="shared" si="309"/>
        <v>0</v>
      </c>
      <c r="W390" s="629">
        <f t="shared" si="309"/>
        <v>0</v>
      </c>
      <c r="X390" s="327">
        <f t="shared" si="309"/>
        <v>0</v>
      </c>
    </row>
    <row r="391" spans="1:24" ht="16.5" hidden="1" outlineLevel="3">
      <c r="A391" s="183"/>
      <c r="B391" s="26"/>
      <c r="D391" s="25"/>
      <c r="E391" s="184"/>
      <c r="F391" s="192" t="s">
        <v>932</v>
      </c>
      <c r="G391" s="44" t="s">
        <v>933</v>
      </c>
      <c r="H391" s="321">
        <f t="shared" si="253"/>
        <v>0</v>
      </c>
      <c r="I391" s="322">
        <f t="shared" si="256"/>
        <v>0</v>
      </c>
      <c r="J391" s="326">
        <v>0</v>
      </c>
      <c r="K391" s="324">
        <f t="shared" si="254"/>
        <v>0</v>
      </c>
      <c r="L391" s="326">
        <v>0</v>
      </c>
      <c r="M391" s="326">
        <v>0</v>
      </c>
      <c r="N391" s="326">
        <v>0</v>
      </c>
      <c r="O391" s="326">
        <v>0</v>
      </c>
      <c r="P391" s="326">
        <v>0</v>
      </c>
      <c r="Q391" s="326">
        <v>0</v>
      </c>
      <c r="R391" s="323">
        <f t="shared" si="255"/>
        <v>0</v>
      </c>
      <c r="S391" s="326">
        <v>0</v>
      </c>
      <c r="T391" s="326">
        <v>0</v>
      </c>
      <c r="U391" s="326">
        <v>0</v>
      </c>
      <c r="V391" s="326">
        <v>0</v>
      </c>
      <c r="W391" s="629">
        <v>0</v>
      </c>
      <c r="X391" s="327">
        <v>0</v>
      </c>
    </row>
    <row r="392" spans="1:24" ht="16.5" outlineLevel="1" collapsed="1">
      <c r="A392" s="177"/>
      <c r="B392" s="24" t="s">
        <v>725</v>
      </c>
      <c r="C392" s="16" t="s">
        <v>228</v>
      </c>
      <c r="D392" s="17"/>
      <c r="E392" s="178"/>
      <c r="F392" s="190"/>
      <c r="G392" s="189"/>
      <c r="H392" s="321">
        <f t="shared" si="253"/>
        <v>0</v>
      </c>
      <c r="I392" s="344">
        <f t="shared" si="256"/>
        <v>0</v>
      </c>
      <c r="J392" s="328">
        <f>SUM(J393)</f>
        <v>0</v>
      </c>
      <c r="K392" s="345">
        <f t="shared" si="254"/>
        <v>0</v>
      </c>
      <c r="L392" s="328">
        <f>SUM(L393)</f>
        <v>0</v>
      </c>
      <c r="M392" s="328">
        <f t="shared" ref="M392:Q392" si="310">SUM(M393)</f>
        <v>0</v>
      </c>
      <c r="N392" s="328">
        <f t="shared" si="310"/>
        <v>0</v>
      </c>
      <c r="O392" s="328">
        <f t="shared" si="310"/>
        <v>0</v>
      </c>
      <c r="P392" s="328">
        <f t="shared" si="310"/>
        <v>0</v>
      </c>
      <c r="Q392" s="328">
        <f t="shared" si="310"/>
        <v>0</v>
      </c>
      <c r="R392" s="328">
        <f t="shared" si="255"/>
        <v>0</v>
      </c>
      <c r="S392" s="328">
        <f t="shared" ref="S392:X392" si="311">SUM(S393)</f>
        <v>0</v>
      </c>
      <c r="T392" s="328">
        <f t="shared" si="311"/>
        <v>0</v>
      </c>
      <c r="U392" s="328">
        <f t="shared" si="311"/>
        <v>0</v>
      </c>
      <c r="V392" s="328">
        <f t="shared" si="311"/>
        <v>0</v>
      </c>
      <c r="W392" s="345">
        <f t="shared" si="311"/>
        <v>0</v>
      </c>
      <c r="X392" s="329">
        <f t="shared" si="311"/>
        <v>0</v>
      </c>
    </row>
    <row r="393" spans="1:24" ht="16.5" outlineLevel="1">
      <c r="A393" s="183"/>
      <c r="B393" s="26"/>
      <c r="D393" s="25" t="s">
        <v>726</v>
      </c>
      <c r="E393" s="88" t="s">
        <v>228</v>
      </c>
      <c r="F393" s="98"/>
      <c r="G393" s="184"/>
      <c r="H393" s="334">
        <f t="shared" si="253"/>
        <v>0</v>
      </c>
      <c r="I393" s="344">
        <f t="shared" si="256"/>
        <v>0</v>
      </c>
      <c r="J393" s="356">
        <v>0</v>
      </c>
      <c r="K393" s="345">
        <f t="shared" si="254"/>
        <v>0</v>
      </c>
      <c r="L393" s="356">
        <v>0</v>
      </c>
      <c r="M393" s="356">
        <v>0</v>
      </c>
      <c r="N393" s="356">
        <v>0</v>
      </c>
      <c r="O393" s="356">
        <v>0</v>
      </c>
      <c r="P393" s="356">
        <v>0</v>
      </c>
      <c r="Q393" s="356">
        <v>0</v>
      </c>
      <c r="R393" s="328">
        <f t="shared" si="255"/>
        <v>0</v>
      </c>
      <c r="S393" s="356">
        <v>0</v>
      </c>
      <c r="T393" s="356">
        <v>0</v>
      </c>
      <c r="U393" s="356">
        <v>0</v>
      </c>
      <c r="V393" s="356">
        <v>0</v>
      </c>
      <c r="W393" s="632">
        <v>0</v>
      </c>
      <c r="X393" s="357">
        <v>0</v>
      </c>
    </row>
    <row r="394" spans="1:24" ht="16.5">
      <c r="A394" s="97" t="s">
        <v>231</v>
      </c>
      <c r="B394" s="22"/>
      <c r="C394" s="229"/>
      <c r="D394" s="23"/>
      <c r="E394" s="229"/>
      <c r="F394" s="22"/>
      <c r="G394" s="229"/>
      <c r="H394" s="277">
        <f t="shared" ref="H394:H457" si="312">SUM(I394,K394,R394)</f>
        <v>1678000</v>
      </c>
      <c r="I394" s="337">
        <f t="shared" si="256"/>
        <v>1128000</v>
      </c>
      <c r="J394" s="279">
        <f>SUM(J376,J378,J387,J389,J392)</f>
        <v>1128000</v>
      </c>
      <c r="K394" s="338">
        <f t="shared" ref="K394:K457" si="313">SUM(L394:Q394)</f>
        <v>550000</v>
      </c>
      <c r="L394" s="279">
        <f>SUM(L376,L378,L387,L389,L392)</f>
        <v>550000</v>
      </c>
      <c r="M394" s="279">
        <f t="shared" ref="M394:Q394" si="314">SUM(M376,M378,M387,M389,M392)</f>
        <v>0</v>
      </c>
      <c r="N394" s="279">
        <f t="shared" si="314"/>
        <v>0</v>
      </c>
      <c r="O394" s="279">
        <f t="shared" si="314"/>
        <v>0</v>
      </c>
      <c r="P394" s="279">
        <f t="shared" si="314"/>
        <v>0</v>
      </c>
      <c r="Q394" s="279">
        <f t="shared" si="314"/>
        <v>0</v>
      </c>
      <c r="R394" s="279">
        <f t="shared" ref="R394:R457" si="315">SUM(S394:X394)</f>
        <v>0</v>
      </c>
      <c r="S394" s="279">
        <f t="shared" ref="S394:X394" si="316">SUM(S376,S378,S387,S389,S392)</f>
        <v>0</v>
      </c>
      <c r="T394" s="279">
        <f t="shared" si="316"/>
        <v>0</v>
      </c>
      <c r="U394" s="279">
        <f t="shared" si="316"/>
        <v>0</v>
      </c>
      <c r="V394" s="279">
        <f t="shared" si="316"/>
        <v>0</v>
      </c>
      <c r="W394" s="338">
        <f t="shared" ref="W394" si="317">SUM(W376,W378,W387,W389,W392)</f>
        <v>0</v>
      </c>
      <c r="X394" s="339">
        <f t="shared" si="316"/>
        <v>0</v>
      </c>
    </row>
    <row r="395" spans="1:24" ht="16.5">
      <c r="A395" s="97" t="s">
        <v>232</v>
      </c>
      <c r="B395" s="22"/>
      <c r="C395" s="229"/>
      <c r="D395" s="23"/>
      <c r="E395" s="229"/>
      <c r="F395" s="22"/>
      <c r="G395" s="229"/>
      <c r="H395" s="277">
        <f t="shared" si="312"/>
        <v>-1678000</v>
      </c>
      <c r="I395" s="337">
        <f t="shared" si="256"/>
        <v>-1128000</v>
      </c>
      <c r="J395" s="279">
        <f>J375-J394</f>
        <v>-1128000</v>
      </c>
      <c r="K395" s="338">
        <f t="shared" si="313"/>
        <v>-550000</v>
      </c>
      <c r="L395" s="279">
        <f>L375-L394</f>
        <v>-550000</v>
      </c>
      <c r="M395" s="279">
        <f t="shared" ref="M395:Q395" si="318">M375-M394</f>
        <v>0</v>
      </c>
      <c r="N395" s="279">
        <f t="shared" si="318"/>
        <v>0</v>
      </c>
      <c r="O395" s="279">
        <f t="shared" si="318"/>
        <v>0</v>
      </c>
      <c r="P395" s="279">
        <f t="shared" si="318"/>
        <v>0</v>
      </c>
      <c r="Q395" s="279">
        <f t="shared" si="318"/>
        <v>0</v>
      </c>
      <c r="R395" s="279">
        <f t="shared" si="315"/>
        <v>0</v>
      </c>
      <c r="S395" s="279">
        <f t="shared" ref="S395:X395" si="319">S375-S394</f>
        <v>0</v>
      </c>
      <c r="T395" s="279">
        <f t="shared" si="319"/>
        <v>0</v>
      </c>
      <c r="U395" s="279">
        <f t="shared" si="319"/>
        <v>0</v>
      </c>
      <c r="V395" s="279">
        <f t="shared" si="319"/>
        <v>0</v>
      </c>
      <c r="W395" s="338">
        <f t="shared" ref="W395" si="320">W375-W394</f>
        <v>0</v>
      </c>
      <c r="X395" s="339">
        <f t="shared" si="319"/>
        <v>0</v>
      </c>
    </row>
    <row r="396" spans="1:24" s="182" customFormat="1" ht="16.5">
      <c r="A396" s="2" t="s">
        <v>233</v>
      </c>
      <c r="B396" s="47"/>
      <c r="C396" s="229"/>
      <c r="D396" s="23"/>
      <c r="E396" s="229"/>
      <c r="F396" s="22"/>
      <c r="G396" s="229"/>
      <c r="H396" s="350">
        <f t="shared" si="312"/>
        <v>0</v>
      </c>
      <c r="I396" s="351">
        <f t="shared" ref="I396:I459" si="321">SUM(J396:J396)</f>
        <v>0</v>
      </c>
      <c r="J396" s="352"/>
      <c r="K396" s="353">
        <f t="shared" si="313"/>
        <v>0</v>
      </c>
      <c r="L396" s="352"/>
      <c r="M396" s="352"/>
      <c r="N396" s="352"/>
      <c r="O396" s="352"/>
      <c r="P396" s="352"/>
      <c r="Q396" s="352"/>
      <c r="R396" s="352">
        <f t="shared" si="315"/>
        <v>0</v>
      </c>
      <c r="S396" s="352"/>
      <c r="T396" s="352"/>
      <c r="U396" s="352"/>
      <c r="V396" s="352"/>
      <c r="W396" s="353"/>
      <c r="X396" s="354"/>
    </row>
    <row r="397" spans="1:24" ht="16.5" outlineLevel="1" collapsed="1">
      <c r="A397" s="177"/>
      <c r="B397" s="24" t="s">
        <v>605</v>
      </c>
      <c r="C397" s="16" t="s">
        <v>236</v>
      </c>
      <c r="D397" s="19"/>
      <c r="E397" s="189"/>
      <c r="F397" s="190"/>
      <c r="G397" s="189"/>
      <c r="H397" s="321">
        <f t="shared" si="312"/>
        <v>0</v>
      </c>
      <c r="I397" s="322">
        <f t="shared" si="321"/>
        <v>0</v>
      </c>
      <c r="J397" s="328">
        <f>SUM(J398:J399,J403:J410)</f>
        <v>0</v>
      </c>
      <c r="K397" s="324">
        <f t="shared" si="313"/>
        <v>0</v>
      </c>
      <c r="L397" s="328">
        <f>SUM(L398:L399,L403:L410)</f>
        <v>0</v>
      </c>
      <c r="M397" s="328">
        <f t="shared" ref="M397:Q397" si="322">SUM(M398:M399,M403:M410)</f>
        <v>0</v>
      </c>
      <c r="N397" s="328">
        <f t="shared" si="322"/>
        <v>0</v>
      </c>
      <c r="O397" s="328">
        <f t="shared" si="322"/>
        <v>0</v>
      </c>
      <c r="P397" s="328">
        <f t="shared" si="322"/>
        <v>0</v>
      </c>
      <c r="Q397" s="328">
        <f t="shared" si="322"/>
        <v>0</v>
      </c>
      <c r="R397" s="323">
        <f t="shared" si="315"/>
        <v>0</v>
      </c>
      <c r="S397" s="328">
        <f t="shared" ref="S397:X397" si="323">SUM(S398:S399,S403:S410)</f>
        <v>0</v>
      </c>
      <c r="T397" s="328">
        <f t="shared" si="323"/>
        <v>0</v>
      </c>
      <c r="U397" s="328">
        <f t="shared" si="323"/>
        <v>0</v>
      </c>
      <c r="V397" s="328">
        <f t="shared" si="323"/>
        <v>0</v>
      </c>
      <c r="W397" s="345">
        <f t="shared" ref="W397" si="324">SUM(W398:W399,W403:W410)</f>
        <v>0</v>
      </c>
      <c r="X397" s="329">
        <f t="shared" si="323"/>
        <v>0</v>
      </c>
    </row>
    <row r="398" spans="1:24" ht="16.5" hidden="1" outlineLevel="2">
      <c r="A398" s="183"/>
      <c r="B398" s="25"/>
      <c r="C398" s="184"/>
      <c r="D398" s="28" t="s">
        <v>647</v>
      </c>
      <c r="E398" s="83" t="s">
        <v>401</v>
      </c>
      <c r="F398" s="49"/>
      <c r="G398" s="185"/>
      <c r="H398" s="321">
        <f t="shared" si="312"/>
        <v>0</v>
      </c>
      <c r="I398" s="322">
        <f t="shared" si="321"/>
        <v>0</v>
      </c>
      <c r="J398" s="326">
        <v>0</v>
      </c>
      <c r="K398" s="324">
        <f t="shared" si="313"/>
        <v>0</v>
      </c>
      <c r="L398" s="326">
        <v>0</v>
      </c>
      <c r="M398" s="326">
        <v>0</v>
      </c>
      <c r="N398" s="326">
        <v>0</v>
      </c>
      <c r="O398" s="326">
        <v>0</v>
      </c>
      <c r="P398" s="326">
        <v>0</v>
      </c>
      <c r="Q398" s="326">
        <v>0</v>
      </c>
      <c r="R398" s="323">
        <f t="shared" si="315"/>
        <v>0</v>
      </c>
      <c r="S398" s="326">
        <v>0</v>
      </c>
      <c r="T398" s="326">
        <v>0</v>
      </c>
      <c r="U398" s="326">
        <v>0</v>
      </c>
      <c r="V398" s="326">
        <v>0</v>
      </c>
      <c r="W398" s="629">
        <v>0</v>
      </c>
      <c r="X398" s="327">
        <v>0</v>
      </c>
    </row>
    <row r="399" spans="1:24" ht="16.5" hidden="1" outlineLevel="2">
      <c r="A399" s="183"/>
      <c r="B399" s="26"/>
      <c r="D399" s="28" t="s">
        <v>606</v>
      </c>
      <c r="E399" s="83" t="s">
        <v>402</v>
      </c>
      <c r="F399" s="49"/>
      <c r="G399" s="185"/>
      <c r="H399" s="321">
        <f t="shared" si="312"/>
        <v>0</v>
      </c>
      <c r="I399" s="322">
        <f t="shared" si="321"/>
        <v>0</v>
      </c>
      <c r="J399" s="330">
        <f>SUM(J400:J402)</f>
        <v>0</v>
      </c>
      <c r="K399" s="324">
        <f t="shared" si="313"/>
        <v>0</v>
      </c>
      <c r="L399" s="326">
        <f>SUM(L400:L402)</f>
        <v>0</v>
      </c>
      <c r="M399" s="326">
        <f t="shared" ref="M399:Q399" si="325">SUM(M400:M402)</f>
        <v>0</v>
      </c>
      <c r="N399" s="326">
        <f t="shared" si="325"/>
        <v>0</v>
      </c>
      <c r="O399" s="326">
        <f t="shared" si="325"/>
        <v>0</v>
      </c>
      <c r="P399" s="326">
        <f t="shared" si="325"/>
        <v>0</v>
      </c>
      <c r="Q399" s="326">
        <f t="shared" si="325"/>
        <v>0</v>
      </c>
      <c r="R399" s="323">
        <f t="shared" si="315"/>
        <v>0</v>
      </c>
      <c r="S399" s="326">
        <f t="shared" ref="S399:X399" si="326">SUM(S400:S402)</f>
        <v>0</v>
      </c>
      <c r="T399" s="326">
        <f t="shared" si="326"/>
        <v>0</v>
      </c>
      <c r="U399" s="326">
        <f t="shared" si="326"/>
        <v>0</v>
      </c>
      <c r="V399" s="326">
        <f t="shared" si="326"/>
        <v>0</v>
      </c>
      <c r="W399" s="629">
        <f t="shared" ref="W399" si="327">SUM(W400:W402)</f>
        <v>0</v>
      </c>
      <c r="X399" s="327">
        <f t="shared" si="326"/>
        <v>0</v>
      </c>
    </row>
    <row r="400" spans="1:24" ht="16.5" hidden="1" outlineLevel="2">
      <c r="A400" s="183"/>
      <c r="B400" s="26"/>
      <c r="D400" s="28"/>
      <c r="E400" s="83"/>
      <c r="F400" s="192"/>
      <c r="G400" s="44" t="s">
        <v>934</v>
      </c>
      <c r="H400" s="321">
        <f t="shared" si="312"/>
        <v>0</v>
      </c>
      <c r="I400" s="322">
        <f t="shared" si="321"/>
        <v>0</v>
      </c>
      <c r="J400" s="326">
        <v>0</v>
      </c>
      <c r="K400" s="324">
        <f t="shared" si="313"/>
        <v>0</v>
      </c>
      <c r="L400" s="326">
        <v>0</v>
      </c>
      <c r="M400" s="326">
        <v>0</v>
      </c>
      <c r="N400" s="326">
        <v>0</v>
      </c>
      <c r="O400" s="326">
        <v>0</v>
      </c>
      <c r="P400" s="326">
        <v>0</v>
      </c>
      <c r="Q400" s="326">
        <v>0</v>
      </c>
      <c r="R400" s="323">
        <f t="shared" si="315"/>
        <v>0</v>
      </c>
      <c r="S400" s="326">
        <v>0</v>
      </c>
      <c r="T400" s="326">
        <v>0</v>
      </c>
      <c r="U400" s="326">
        <v>0</v>
      </c>
      <c r="V400" s="326">
        <v>0</v>
      </c>
      <c r="W400" s="629">
        <v>0</v>
      </c>
      <c r="X400" s="327">
        <v>0</v>
      </c>
    </row>
    <row r="401" spans="1:24" ht="16.5" hidden="1" outlineLevel="2">
      <c r="A401" s="183"/>
      <c r="B401" s="26"/>
      <c r="D401" s="28"/>
      <c r="E401" s="83"/>
      <c r="F401" s="192"/>
      <c r="G401" s="44" t="s">
        <v>935</v>
      </c>
      <c r="H401" s="321">
        <f t="shared" si="312"/>
        <v>0</v>
      </c>
      <c r="I401" s="322">
        <f t="shared" si="321"/>
        <v>0</v>
      </c>
      <c r="J401" s="326">
        <v>0</v>
      </c>
      <c r="K401" s="324">
        <f t="shared" si="313"/>
        <v>0</v>
      </c>
      <c r="L401" s="326">
        <v>0</v>
      </c>
      <c r="M401" s="326">
        <v>0</v>
      </c>
      <c r="N401" s="326">
        <v>0</v>
      </c>
      <c r="O401" s="326">
        <v>0</v>
      </c>
      <c r="P401" s="326">
        <v>0</v>
      </c>
      <c r="Q401" s="326">
        <v>0</v>
      </c>
      <c r="R401" s="323">
        <f t="shared" si="315"/>
        <v>0</v>
      </c>
      <c r="S401" s="326">
        <v>0</v>
      </c>
      <c r="T401" s="326">
        <v>0</v>
      </c>
      <c r="U401" s="326">
        <v>0</v>
      </c>
      <c r="V401" s="326">
        <v>0</v>
      </c>
      <c r="W401" s="629">
        <v>0</v>
      </c>
      <c r="X401" s="327">
        <v>0</v>
      </c>
    </row>
    <row r="402" spans="1:24" ht="16.5" hidden="1" outlineLevel="2">
      <c r="A402" s="183"/>
      <c r="B402" s="26"/>
      <c r="D402" s="28"/>
      <c r="E402" s="83"/>
      <c r="F402" s="192"/>
      <c r="G402" s="44" t="s">
        <v>936</v>
      </c>
      <c r="H402" s="321">
        <f t="shared" si="312"/>
        <v>0</v>
      </c>
      <c r="I402" s="322">
        <f t="shared" si="321"/>
        <v>0</v>
      </c>
      <c r="J402" s="326">
        <v>0</v>
      </c>
      <c r="K402" s="324">
        <f t="shared" si="313"/>
        <v>0</v>
      </c>
      <c r="L402" s="326">
        <v>0</v>
      </c>
      <c r="M402" s="326">
        <v>0</v>
      </c>
      <c r="N402" s="326">
        <v>0</v>
      </c>
      <c r="O402" s="326">
        <v>0</v>
      </c>
      <c r="P402" s="326">
        <v>0</v>
      </c>
      <c r="Q402" s="326">
        <v>0</v>
      </c>
      <c r="R402" s="323">
        <f t="shared" si="315"/>
        <v>0</v>
      </c>
      <c r="S402" s="326">
        <v>0</v>
      </c>
      <c r="T402" s="326">
        <v>0</v>
      </c>
      <c r="U402" s="326">
        <v>0</v>
      </c>
      <c r="V402" s="326">
        <v>0</v>
      </c>
      <c r="W402" s="629">
        <v>0</v>
      </c>
      <c r="X402" s="327">
        <v>0</v>
      </c>
    </row>
    <row r="403" spans="1:24" ht="16.5" hidden="1" outlineLevel="2">
      <c r="A403" s="183"/>
      <c r="B403" s="26"/>
      <c r="D403" s="145" t="s">
        <v>937</v>
      </c>
      <c r="E403" s="44" t="s">
        <v>938</v>
      </c>
      <c r="F403" s="45"/>
      <c r="G403" s="593"/>
      <c r="H403" s="321">
        <f t="shared" si="312"/>
        <v>0</v>
      </c>
      <c r="I403" s="322">
        <f t="shared" si="321"/>
        <v>0</v>
      </c>
      <c r="J403" s="326">
        <v>0</v>
      </c>
      <c r="K403" s="324">
        <f t="shared" si="313"/>
        <v>0</v>
      </c>
      <c r="L403" s="326">
        <v>0</v>
      </c>
      <c r="M403" s="326">
        <v>0</v>
      </c>
      <c r="N403" s="326">
        <v>0</v>
      </c>
      <c r="O403" s="326">
        <v>0</v>
      </c>
      <c r="P403" s="326">
        <v>0</v>
      </c>
      <c r="Q403" s="326">
        <v>0</v>
      </c>
      <c r="R403" s="323">
        <f t="shared" si="315"/>
        <v>0</v>
      </c>
      <c r="S403" s="326">
        <v>0</v>
      </c>
      <c r="T403" s="326">
        <v>0</v>
      </c>
      <c r="U403" s="326">
        <v>0</v>
      </c>
      <c r="V403" s="326">
        <v>0</v>
      </c>
      <c r="W403" s="629">
        <v>0</v>
      </c>
      <c r="X403" s="327">
        <v>0</v>
      </c>
    </row>
    <row r="404" spans="1:24" ht="16.5" hidden="1" outlineLevel="2">
      <c r="A404" s="183"/>
      <c r="B404" s="26"/>
      <c r="D404" s="28" t="s">
        <v>607</v>
      </c>
      <c r="E404" s="48" t="s">
        <v>416</v>
      </c>
      <c r="F404" s="49"/>
      <c r="G404" s="185"/>
      <c r="H404" s="321">
        <f t="shared" si="312"/>
        <v>0</v>
      </c>
      <c r="I404" s="322">
        <f t="shared" si="321"/>
        <v>0</v>
      </c>
      <c r="J404" s="326">
        <v>0</v>
      </c>
      <c r="K404" s="324">
        <f t="shared" si="313"/>
        <v>0</v>
      </c>
      <c r="L404" s="326">
        <v>0</v>
      </c>
      <c r="M404" s="326">
        <v>0</v>
      </c>
      <c r="N404" s="326">
        <v>0</v>
      </c>
      <c r="O404" s="326">
        <v>0</v>
      </c>
      <c r="P404" s="326">
        <v>0</v>
      </c>
      <c r="Q404" s="326">
        <v>0</v>
      </c>
      <c r="R404" s="323">
        <f t="shared" si="315"/>
        <v>0</v>
      </c>
      <c r="S404" s="326">
        <v>0</v>
      </c>
      <c r="T404" s="326">
        <v>0</v>
      </c>
      <c r="U404" s="326">
        <v>0</v>
      </c>
      <c r="V404" s="326">
        <v>0</v>
      </c>
      <c r="W404" s="629">
        <v>0</v>
      </c>
      <c r="X404" s="327">
        <v>0</v>
      </c>
    </row>
    <row r="405" spans="1:24" ht="16.5" hidden="1" outlineLevel="2">
      <c r="A405" s="183"/>
      <c r="B405" s="26"/>
      <c r="D405" s="28" t="s">
        <v>608</v>
      </c>
      <c r="E405" s="48" t="s">
        <v>417</v>
      </c>
      <c r="F405" s="49"/>
      <c r="G405" s="185"/>
      <c r="H405" s="321">
        <f t="shared" si="312"/>
        <v>0</v>
      </c>
      <c r="I405" s="322">
        <f t="shared" si="321"/>
        <v>0</v>
      </c>
      <c r="J405" s="326">
        <v>0</v>
      </c>
      <c r="K405" s="324">
        <f t="shared" si="313"/>
        <v>0</v>
      </c>
      <c r="L405" s="326">
        <v>0</v>
      </c>
      <c r="M405" s="326">
        <v>0</v>
      </c>
      <c r="N405" s="326">
        <v>0</v>
      </c>
      <c r="O405" s="326">
        <v>0</v>
      </c>
      <c r="P405" s="326">
        <v>0</v>
      </c>
      <c r="Q405" s="326">
        <v>0</v>
      </c>
      <c r="R405" s="323">
        <f t="shared" si="315"/>
        <v>0</v>
      </c>
      <c r="S405" s="326">
        <v>0</v>
      </c>
      <c r="T405" s="326">
        <v>0</v>
      </c>
      <c r="U405" s="326">
        <v>0</v>
      </c>
      <c r="V405" s="326">
        <v>0</v>
      </c>
      <c r="W405" s="629">
        <v>0</v>
      </c>
      <c r="X405" s="327">
        <v>0</v>
      </c>
    </row>
    <row r="406" spans="1:24" ht="16.5" hidden="1" outlineLevel="2">
      <c r="A406" s="183"/>
      <c r="B406" s="26"/>
      <c r="D406" s="28" t="s">
        <v>609</v>
      </c>
      <c r="E406" s="48" t="s">
        <v>400</v>
      </c>
      <c r="F406" s="49"/>
      <c r="G406" s="185"/>
      <c r="H406" s="321">
        <f t="shared" si="312"/>
        <v>0</v>
      </c>
      <c r="I406" s="322">
        <f t="shared" si="321"/>
        <v>0</v>
      </c>
      <c r="J406" s="326"/>
      <c r="K406" s="324">
        <f t="shared" si="313"/>
        <v>0</v>
      </c>
      <c r="L406" s="326"/>
      <c r="M406" s="326"/>
      <c r="N406" s="326"/>
      <c r="O406" s="326"/>
      <c r="P406" s="326"/>
      <c r="Q406" s="326"/>
      <c r="R406" s="323">
        <f t="shared" si="315"/>
        <v>0</v>
      </c>
      <c r="S406" s="326"/>
      <c r="T406" s="326"/>
      <c r="U406" s="326"/>
      <c r="V406" s="326"/>
      <c r="W406" s="629"/>
      <c r="X406" s="327"/>
    </row>
    <row r="407" spans="1:24" ht="16.5" hidden="1" outlineLevel="2">
      <c r="A407" s="183"/>
      <c r="B407" s="26"/>
      <c r="D407" s="28" t="s">
        <v>610</v>
      </c>
      <c r="E407" s="48" t="s">
        <v>418</v>
      </c>
      <c r="F407" s="49"/>
      <c r="G407" s="185"/>
      <c r="H407" s="321">
        <f t="shared" si="312"/>
        <v>0</v>
      </c>
      <c r="I407" s="322">
        <f t="shared" si="321"/>
        <v>0</v>
      </c>
      <c r="J407" s="326"/>
      <c r="K407" s="324">
        <f t="shared" si="313"/>
        <v>0</v>
      </c>
      <c r="L407" s="326"/>
      <c r="M407" s="326"/>
      <c r="N407" s="326"/>
      <c r="O407" s="326"/>
      <c r="P407" s="326"/>
      <c r="Q407" s="326"/>
      <c r="R407" s="323">
        <f t="shared" si="315"/>
        <v>0</v>
      </c>
      <c r="S407" s="326"/>
      <c r="T407" s="326"/>
      <c r="U407" s="326"/>
      <c r="V407" s="326"/>
      <c r="W407" s="629"/>
      <c r="X407" s="327"/>
    </row>
    <row r="408" spans="1:24" ht="16.5" hidden="1" outlineLevel="2">
      <c r="A408" s="183"/>
      <c r="B408" s="26"/>
      <c r="D408" s="28" t="s">
        <v>611</v>
      </c>
      <c r="E408" s="48" t="s">
        <v>426</v>
      </c>
      <c r="F408" s="49"/>
      <c r="G408" s="185"/>
      <c r="H408" s="321">
        <f t="shared" si="312"/>
        <v>0</v>
      </c>
      <c r="I408" s="322">
        <f t="shared" si="321"/>
        <v>0</v>
      </c>
      <c r="J408" s="326"/>
      <c r="K408" s="324">
        <f t="shared" si="313"/>
        <v>0</v>
      </c>
      <c r="L408" s="326"/>
      <c r="M408" s="326"/>
      <c r="N408" s="326"/>
      <c r="O408" s="326"/>
      <c r="P408" s="326"/>
      <c r="Q408" s="326"/>
      <c r="R408" s="323">
        <f t="shared" si="315"/>
        <v>0</v>
      </c>
      <c r="S408" s="326"/>
      <c r="T408" s="326"/>
      <c r="U408" s="326"/>
      <c r="V408" s="326"/>
      <c r="W408" s="629"/>
      <c r="X408" s="327"/>
    </row>
    <row r="409" spans="1:24" ht="16.5" hidden="1" outlineLevel="2">
      <c r="A409" s="183"/>
      <c r="B409" s="26"/>
      <c r="D409" s="28" t="s">
        <v>612</v>
      </c>
      <c r="E409" s="48" t="s">
        <v>415</v>
      </c>
      <c r="F409" s="49"/>
      <c r="G409" s="185"/>
      <c r="H409" s="321">
        <f t="shared" si="312"/>
        <v>0</v>
      </c>
      <c r="I409" s="322">
        <f t="shared" si="321"/>
        <v>0</v>
      </c>
      <c r="J409" s="326">
        <v>0</v>
      </c>
      <c r="K409" s="324">
        <f t="shared" si="313"/>
        <v>0</v>
      </c>
      <c r="L409" s="326">
        <v>0</v>
      </c>
      <c r="M409" s="326">
        <v>0</v>
      </c>
      <c r="N409" s="326">
        <v>0</v>
      </c>
      <c r="O409" s="326">
        <v>0</v>
      </c>
      <c r="P409" s="326">
        <v>0</v>
      </c>
      <c r="Q409" s="326">
        <v>0</v>
      </c>
      <c r="R409" s="323">
        <f t="shared" si="315"/>
        <v>0</v>
      </c>
      <c r="S409" s="326">
        <v>0</v>
      </c>
      <c r="T409" s="326">
        <v>0</v>
      </c>
      <c r="U409" s="326">
        <v>0</v>
      </c>
      <c r="V409" s="326">
        <v>0</v>
      </c>
      <c r="W409" s="629">
        <v>0</v>
      </c>
      <c r="X409" s="327">
        <v>0</v>
      </c>
    </row>
    <row r="410" spans="1:24" ht="16.5" hidden="1" outlineLevel="2">
      <c r="A410" s="183"/>
      <c r="B410" s="25"/>
      <c r="C410" s="184"/>
      <c r="D410" s="28" t="s">
        <v>613</v>
      </c>
      <c r="E410" s="48" t="s">
        <v>237</v>
      </c>
      <c r="F410" s="48"/>
      <c r="G410" s="185"/>
      <c r="H410" s="321">
        <f t="shared" si="312"/>
        <v>0</v>
      </c>
      <c r="I410" s="322">
        <f t="shared" si="321"/>
        <v>0</v>
      </c>
      <c r="J410" s="326">
        <v>0</v>
      </c>
      <c r="K410" s="324">
        <f t="shared" si="313"/>
        <v>0</v>
      </c>
      <c r="L410" s="326">
        <v>0</v>
      </c>
      <c r="M410" s="326">
        <v>0</v>
      </c>
      <c r="N410" s="326">
        <v>0</v>
      </c>
      <c r="O410" s="326">
        <v>0</v>
      </c>
      <c r="P410" s="326">
        <v>0</v>
      </c>
      <c r="Q410" s="326">
        <v>0</v>
      </c>
      <c r="R410" s="323">
        <f t="shared" si="315"/>
        <v>0</v>
      </c>
      <c r="S410" s="326">
        <v>0</v>
      </c>
      <c r="T410" s="326">
        <v>0</v>
      </c>
      <c r="U410" s="326">
        <v>0</v>
      </c>
      <c r="V410" s="326">
        <v>0</v>
      </c>
      <c r="W410" s="629">
        <v>0</v>
      </c>
      <c r="X410" s="327">
        <v>0</v>
      </c>
    </row>
    <row r="411" spans="1:24" ht="16.5" outlineLevel="1" collapsed="1">
      <c r="A411" s="177"/>
      <c r="B411" s="24" t="s">
        <v>730</v>
      </c>
      <c r="C411" s="16" t="s">
        <v>238</v>
      </c>
      <c r="D411" s="19"/>
      <c r="E411" s="185"/>
      <c r="F411" s="190"/>
      <c r="G411" s="189"/>
      <c r="H411" s="321">
        <f t="shared" si="312"/>
        <v>0</v>
      </c>
      <c r="I411" s="322">
        <f t="shared" si="321"/>
        <v>0</v>
      </c>
      <c r="J411" s="328">
        <f>SUM(J412)</f>
        <v>0</v>
      </c>
      <c r="K411" s="324">
        <f t="shared" si="313"/>
        <v>0</v>
      </c>
      <c r="L411" s="328">
        <f>SUM(L412)</f>
        <v>0</v>
      </c>
      <c r="M411" s="328">
        <f t="shared" ref="M411:Q411" si="328">SUM(M412)</f>
        <v>0</v>
      </c>
      <c r="N411" s="328">
        <f t="shared" si="328"/>
        <v>0</v>
      </c>
      <c r="O411" s="328">
        <f t="shared" si="328"/>
        <v>0</v>
      </c>
      <c r="P411" s="328">
        <f t="shared" si="328"/>
        <v>0</v>
      </c>
      <c r="Q411" s="328">
        <f t="shared" si="328"/>
        <v>0</v>
      </c>
      <c r="R411" s="323">
        <f t="shared" si="315"/>
        <v>0</v>
      </c>
      <c r="S411" s="328">
        <f t="shared" ref="S411:X411" si="329">SUM(S412)</f>
        <v>0</v>
      </c>
      <c r="T411" s="328">
        <f t="shared" si="329"/>
        <v>0</v>
      </c>
      <c r="U411" s="328">
        <f t="shared" si="329"/>
        <v>0</v>
      </c>
      <c r="V411" s="328">
        <f t="shared" si="329"/>
        <v>0</v>
      </c>
      <c r="W411" s="345">
        <f t="shared" si="329"/>
        <v>0</v>
      </c>
      <c r="X411" s="329">
        <f t="shared" si="329"/>
        <v>0</v>
      </c>
    </row>
    <row r="412" spans="1:24" ht="16.5" hidden="1" outlineLevel="2">
      <c r="A412" s="183"/>
      <c r="B412" s="25"/>
      <c r="C412" s="184"/>
      <c r="D412" s="28" t="s">
        <v>751</v>
      </c>
      <c r="E412" s="83" t="s">
        <v>238</v>
      </c>
      <c r="F412" s="49"/>
      <c r="G412" s="185"/>
      <c r="H412" s="321">
        <f t="shared" si="312"/>
        <v>0</v>
      </c>
      <c r="I412" s="322">
        <f t="shared" si="321"/>
        <v>0</v>
      </c>
      <c r="J412" s="326"/>
      <c r="K412" s="324">
        <f t="shared" si="313"/>
        <v>0</v>
      </c>
      <c r="L412" s="326"/>
      <c r="M412" s="326"/>
      <c r="N412" s="326"/>
      <c r="O412" s="326"/>
      <c r="P412" s="326"/>
      <c r="Q412" s="326"/>
      <c r="R412" s="323">
        <f t="shared" si="315"/>
        <v>0</v>
      </c>
      <c r="S412" s="326"/>
      <c r="T412" s="326"/>
      <c r="U412" s="326"/>
      <c r="V412" s="326"/>
      <c r="W412" s="629"/>
      <c r="X412" s="327"/>
    </row>
    <row r="413" spans="1:24" ht="16.5" outlineLevel="1" collapsed="1">
      <c r="A413" s="177"/>
      <c r="B413" s="24" t="s">
        <v>731</v>
      </c>
      <c r="C413" s="16" t="s">
        <v>239</v>
      </c>
      <c r="D413" s="19"/>
      <c r="E413" s="185"/>
      <c r="F413" s="190"/>
      <c r="G413" s="189"/>
      <c r="H413" s="321">
        <f t="shared" si="312"/>
        <v>0</v>
      </c>
      <c r="I413" s="322">
        <f t="shared" si="321"/>
        <v>0</v>
      </c>
      <c r="J413" s="328">
        <f>SUM(J414)</f>
        <v>0</v>
      </c>
      <c r="K413" s="324">
        <f t="shared" si="313"/>
        <v>0</v>
      </c>
      <c r="L413" s="328">
        <f>SUM(L414)</f>
        <v>0</v>
      </c>
      <c r="M413" s="328">
        <f t="shared" ref="M413:Q413" si="330">SUM(M414)</f>
        <v>0</v>
      </c>
      <c r="N413" s="328">
        <f t="shared" si="330"/>
        <v>0</v>
      </c>
      <c r="O413" s="328">
        <f t="shared" si="330"/>
        <v>0</v>
      </c>
      <c r="P413" s="328">
        <f t="shared" si="330"/>
        <v>0</v>
      </c>
      <c r="Q413" s="328">
        <f t="shared" si="330"/>
        <v>0</v>
      </c>
      <c r="R413" s="323">
        <f t="shared" si="315"/>
        <v>0</v>
      </c>
      <c r="S413" s="328">
        <f t="shared" ref="S413:X413" si="331">SUM(S414)</f>
        <v>0</v>
      </c>
      <c r="T413" s="328">
        <f t="shared" si="331"/>
        <v>0</v>
      </c>
      <c r="U413" s="328">
        <f t="shared" si="331"/>
        <v>0</v>
      </c>
      <c r="V413" s="328">
        <f t="shared" si="331"/>
        <v>0</v>
      </c>
      <c r="W413" s="345">
        <f t="shared" si="331"/>
        <v>0</v>
      </c>
      <c r="X413" s="329">
        <f t="shared" si="331"/>
        <v>0</v>
      </c>
    </row>
    <row r="414" spans="1:24" ht="16.5" hidden="1" outlineLevel="2">
      <c r="A414" s="183"/>
      <c r="B414" s="25"/>
      <c r="C414" s="184"/>
      <c r="D414" s="28" t="s">
        <v>752</v>
      </c>
      <c r="E414" s="83" t="s">
        <v>239</v>
      </c>
      <c r="F414" s="49"/>
      <c r="G414" s="185"/>
      <c r="H414" s="321">
        <f t="shared" si="312"/>
        <v>0</v>
      </c>
      <c r="I414" s="322">
        <f t="shared" si="321"/>
        <v>0</v>
      </c>
      <c r="J414" s="326"/>
      <c r="K414" s="324">
        <f t="shared" si="313"/>
        <v>0</v>
      </c>
      <c r="L414" s="326"/>
      <c r="M414" s="326"/>
      <c r="N414" s="326"/>
      <c r="O414" s="326"/>
      <c r="P414" s="326"/>
      <c r="Q414" s="326"/>
      <c r="R414" s="323">
        <f t="shared" si="315"/>
        <v>0</v>
      </c>
      <c r="S414" s="326"/>
      <c r="T414" s="326"/>
      <c r="U414" s="326"/>
      <c r="V414" s="326"/>
      <c r="W414" s="629"/>
      <c r="X414" s="327"/>
    </row>
    <row r="415" spans="1:24" ht="16.5" outlineLevel="1" collapsed="1">
      <c r="A415" s="177"/>
      <c r="B415" s="24" t="s">
        <v>732</v>
      </c>
      <c r="C415" s="16" t="s">
        <v>240</v>
      </c>
      <c r="D415" s="19"/>
      <c r="E415" s="185"/>
      <c r="F415" s="190"/>
      <c r="G415" s="189"/>
      <c r="H415" s="321">
        <f t="shared" si="312"/>
        <v>0</v>
      </c>
      <c r="I415" s="322">
        <f t="shared" si="321"/>
        <v>0</v>
      </c>
      <c r="J415" s="328">
        <f>SUM(J416)</f>
        <v>0</v>
      </c>
      <c r="K415" s="324">
        <f t="shared" si="313"/>
        <v>0</v>
      </c>
      <c r="L415" s="328">
        <f>SUM(L416)</f>
        <v>0</v>
      </c>
      <c r="M415" s="328">
        <f t="shared" ref="M415:Q415" si="332">SUM(M416)</f>
        <v>0</v>
      </c>
      <c r="N415" s="328">
        <f t="shared" si="332"/>
        <v>0</v>
      </c>
      <c r="O415" s="328">
        <f t="shared" si="332"/>
        <v>0</v>
      </c>
      <c r="P415" s="328">
        <f t="shared" si="332"/>
        <v>0</v>
      </c>
      <c r="Q415" s="328">
        <f t="shared" si="332"/>
        <v>0</v>
      </c>
      <c r="R415" s="323">
        <f t="shared" si="315"/>
        <v>0</v>
      </c>
      <c r="S415" s="328">
        <f t="shared" ref="S415:X415" si="333">SUM(S416)</f>
        <v>0</v>
      </c>
      <c r="T415" s="328">
        <f t="shared" si="333"/>
        <v>0</v>
      </c>
      <c r="U415" s="328">
        <f t="shared" si="333"/>
        <v>0</v>
      </c>
      <c r="V415" s="328">
        <f t="shared" si="333"/>
        <v>0</v>
      </c>
      <c r="W415" s="345">
        <f t="shared" si="333"/>
        <v>0</v>
      </c>
      <c r="X415" s="329">
        <f t="shared" si="333"/>
        <v>0</v>
      </c>
    </row>
    <row r="416" spans="1:24" ht="16.5" hidden="1" outlineLevel="2">
      <c r="A416" s="183"/>
      <c r="B416" s="25"/>
      <c r="C416" s="184"/>
      <c r="D416" s="28" t="s">
        <v>753</v>
      </c>
      <c r="E416" s="83" t="s">
        <v>240</v>
      </c>
      <c r="F416" s="49"/>
      <c r="G416" s="185"/>
      <c r="H416" s="321">
        <f t="shared" si="312"/>
        <v>0</v>
      </c>
      <c r="I416" s="322">
        <f t="shared" si="321"/>
        <v>0</v>
      </c>
      <c r="J416" s="326"/>
      <c r="K416" s="324">
        <f t="shared" si="313"/>
        <v>0</v>
      </c>
      <c r="L416" s="326"/>
      <c r="M416" s="326"/>
      <c r="N416" s="326"/>
      <c r="O416" s="326"/>
      <c r="P416" s="326"/>
      <c r="Q416" s="326"/>
      <c r="R416" s="323">
        <f t="shared" si="315"/>
        <v>0</v>
      </c>
      <c r="S416" s="326"/>
      <c r="T416" s="326"/>
      <c r="U416" s="326"/>
      <c r="V416" s="326"/>
      <c r="W416" s="629"/>
      <c r="X416" s="327"/>
    </row>
    <row r="417" spans="1:24" ht="16.5" outlineLevel="1" collapsed="1">
      <c r="A417" s="177"/>
      <c r="B417" s="24" t="s">
        <v>727</v>
      </c>
      <c r="C417" s="16" t="s">
        <v>241</v>
      </c>
      <c r="D417" s="19"/>
      <c r="E417" s="185"/>
      <c r="F417" s="190"/>
      <c r="G417" s="189"/>
      <c r="H417" s="321">
        <f t="shared" si="312"/>
        <v>0</v>
      </c>
      <c r="I417" s="322">
        <f t="shared" si="321"/>
        <v>0</v>
      </c>
      <c r="J417" s="328">
        <f>SUM(J418)</f>
        <v>0</v>
      </c>
      <c r="K417" s="324">
        <f t="shared" si="313"/>
        <v>0</v>
      </c>
      <c r="L417" s="328">
        <f>SUM(L418)</f>
        <v>0</v>
      </c>
      <c r="M417" s="328">
        <f t="shared" ref="M417:Q417" si="334">SUM(M418)</f>
        <v>0</v>
      </c>
      <c r="N417" s="328">
        <f t="shared" si="334"/>
        <v>0</v>
      </c>
      <c r="O417" s="328">
        <f t="shared" si="334"/>
        <v>0</v>
      </c>
      <c r="P417" s="328">
        <f t="shared" si="334"/>
        <v>0</v>
      </c>
      <c r="Q417" s="328">
        <f t="shared" si="334"/>
        <v>0</v>
      </c>
      <c r="R417" s="323">
        <f t="shared" si="315"/>
        <v>0</v>
      </c>
      <c r="S417" s="328">
        <f t="shared" ref="S417:X417" si="335">SUM(S418)</f>
        <v>0</v>
      </c>
      <c r="T417" s="328">
        <f t="shared" si="335"/>
        <v>0</v>
      </c>
      <c r="U417" s="328">
        <f t="shared" si="335"/>
        <v>0</v>
      </c>
      <c r="V417" s="328">
        <f t="shared" si="335"/>
        <v>0</v>
      </c>
      <c r="W417" s="345">
        <f t="shared" si="335"/>
        <v>0</v>
      </c>
      <c r="X417" s="329">
        <f t="shared" si="335"/>
        <v>0</v>
      </c>
    </row>
    <row r="418" spans="1:24" ht="16.5" hidden="1" outlineLevel="2">
      <c r="A418" s="183"/>
      <c r="B418" s="25"/>
      <c r="C418" s="184"/>
      <c r="D418" s="28" t="s">
        <v>754</v>
      </c>
      <c r="E418" s="83" t="s">
        <v>241</v>
      </c>
      <c r="F418" s="49"/>
      <c r="G418" s="185"/>
      <c r="H418" s="321">
        <f t="shared" si="312"/>
        <v>0</v>
      </c>
      <c r="I418" s="322">
        <f t="shared" si="321"/>
        <v>0</v>
      </c>
      <c r="J418" s="326"/>
      <c r="K418" s="324">
        <f t="shared" si="313"/>
        <v>0</v>
      </c>
      <c r="L418" s="326"/>
      <c r="M418" s="326"/>
      <c r="N418" s="326"/>
      <c r="O418" s="326"/>
      <c r="P418" s="326"/>
      <c r="Q418" s="326"/>
      <c r="R418" s="323">
        <f t="shared" si="315"/>
        <v>0</v>
      </c>
      <c r="S418" s="326"/>
      <c r="T418" s="326"/>
      <c r="U418" s="326"/>
      <c r="V418" s="326"/>
      <c r="W418" s="629"/>
      <c r="X418" s="327"/>
    </row>
    <row r="419" spans="1:24" ht="16.5" outlineLevel="1" collapsed="1">
      <c r="A419" s="177"/>
      <c r="B419" s="24" t="s">
        <v>728</v>
      </c>
      <c r="C419" s="16" t="s">
        <v>242</v>
      </c>
      <c r="D419" s="19"/>
      <c r="E419" s="185"/>
      <c r="F419" s="190"/>
      <c r="G419" s="189"/>
      <c r="H419" s="321">
        <f t="shared" si="312"/>
        <v>0</v>
      </c>
      <c r="I419" s="322">
        <f t="shared" si="321"/>
        <v>0</v>
      </c>
      <c r="J419" s="328">
        <f>SUM(J420)</f>
        <v>0</v>
      </c>
      <c r="K419" s="324">
        <f t="shared" si="313"/>
        <v>0</v>
      </c>
      <c r="L419" s="328">
        <f>SUM(L420)</f>
        <v>0</v>
      </c>
      <c r="M419" s="328">
        <f t="shared" ref="M419:Q419" si="336">SUM(M420)</f>
        <v>0</v>
      </c>
      <c r="N419" s="328">
        <f t="shared" si="336"/>
        <v>0</v>
      </c>
      <c r="O419" s="328">
        <f t="shared" si="336"/>
        <v>0</v>
      </c>
      <c r="P419" s="328">
        <f t="shared" si="336"/>
        <v>0</v>
      </c>
      <c r="Q419" s="328">
        <f t="shared" si="336"/>
        <v>0</v>
      </c>
      <c r="R419" s="323">
        <f t="shared" si="315"/>
        <v>0</v>
      </c>
      <c r="S419" s="328">
        <f t="shared" ref="S419:X419" si="337">SUM(S420)</f>
        <v>0</v>
      </c>
      <c r="T419" s="328">
        <f t="shared" si="337"/>
        <v>0</v>
      </c>
      <c r="U419" s="328">
        <f t="shared" si="337"/>
        <v>0</v>
      </c>
      <c r="V419" s="328">
        <f t="shared" si="337"/>
        <v>0</v>
      </c>
      <c r="W419" s="345">
        <f t="shared" si="337"/>
        <v>0</v>
      </c>
      <c r="X419" s="329">
        <f t="shared" si="337"/>
        <v>0</v>
      </c>
    </row>
    <row r="420" spans="1:24" ht="16.5" hidden="1" outlineLevel="2">
      <c r="A420" s="183"/>
      <c r="B420" s="25"/>
      <c r="C420" s="184"/>
      <c r="D420" s="28" t="s">
        <v>755</v>
      </c>
      <c r="E420" s="83" t="s">
        <v>242</v>
      </c>
      <c r="F420" s="49"/>
      <c r="G420" s="185"/>
      <c r="H420" s="321">
        <f t="shared" si="312"/>
        <v>0</v>
      </c>
      <c r="I420" s="322">
        <f t="shared" si="321"/>
        <v>0</v>
      </c>
      <c r="J420" s="326"/>
      <c r="K420" s="324">
        <f t="shared" si="313"/>
        <v>0</v>
      </c>
      <c r="L420" s="326"/>
      <c r="M420" s="326"/>
      <c r="N420" s="326"/>
      <c r="O420" s="326"/>
      <c r="P420" s="326"/>
      <c r="Q420" s="326"/>
      <c r="R420" s="323">
        <f t="shared" si="315"/>
        <v>0</v>
      </c>
      <c r="S420" s="326"/>
      <c r="T420" s="326"/>
      <c r="U420" s="326"/>
      <c r="V420" s="326"/>
      <c r="W420" s="629"/>
      <c r="X420" s="327"/>
    </row>
    <row r="421" spans="1:24" ht="16.5" outlineLevel="1" collapsed="1">
      <c r="A421" s="177"/>
      <c r="B421" s="24" t="s">
        <v>729</v>
      </c>
      <c r="C421" s="16" t="s">
        <v>243</v>
      </c>
      <c r="D421" s="19"/>
      <c r="E421" s="185"/>
      <c r="F421" s="190"/>
      <c r="G421" s="189"/>
      <c r="H421" s="321">
        <f t="shared" si="312"/>
        <v>0</v>
      </c>
      <c r="I421" s="322">
        <f t="shared" si="321"/>
        <v>0</v>
      </c>
      <c r="J421" s="328">
        <f>SUM(J422)</f>
        <v>0</v>
      </c>
      <c r="K421" s="324">
        <f t="shared" si="313"/>
        <v>0</v>
      </c>
      <c r="L421" s="328">
        <f>SUM(L422)</f>
        <v>0</v>
      </c>
      <c r="M421" s="328">
        <f t="shared" ref="M421:Q421" si="338">SUM(M422)</f>
        <v>0</v>
      </c>
      <c r="N421" s="328">
        <f t="shared" si="338"/>
        <v>0</v>
      </c>
      <c r="O421" s="328">
        <f t="shared" si="338"/>
        <v>0</v>
      </c>
      <c r="P421" s="328">
        <f t="shared" si="338"/>
        <v>0</v>
      </c>
      <c r="Q421" s="328">
        <f t="shared" si="338"/>
        <v>0</v>
      </c>
      <c r="R421" s="323">
        <f t="shared" si="315"/>
        <v>0</v>
      </c>
      <c r="S421" s="328">
        <f t="shared" ref="S421:X421" si="339">SUM(S422)</f>
        <v>0</v>
      </c>
      <c r="T421" s="328">
        <f t="shared" si="339"/>
        <v>0</v>
      </c>
      <c r="U421" s="328">
        <f t="shared" si="339"/>
        <v>0</v>
      </c>
      <c r="V421" s="328">
        <f t="shared" si="339"/>
        <v>0</v>
      </c>
      <c r="W421" s="345">
        <f t="shared" si="339"/>
        <v>0</v>
      </c>
      <c r="X421" s="329">
        <f t="shared" si="339"/>
        <v>0</v>
      </c>
    </row>
    <row r="422" spans="1:24" ht="16.5" hidden="1" outlineLevel="2">
      <c r="A422" s="183"/>
      <c r="B422" s="25"/>
      <c r="C422" s="184"/>
      <c r="D422" s="28" t="s">
        <v>756</v>
      </c>
      <c r="E422" s="83" t="s">
        <v>243</v>
      </c>
      <c r="F422" s="49"/>
      <c r="G422" s="185"/>
      <c r="H422" s="321">
        <f t="shared" si="312"/>
        <v>0</v>
      </c>
      <c r="I422" s="322">
        <f t="shared" si="321"/>
        <v>0</v>
      </c>
      <c r="J422" s="326"/>
      <c r="K422" s="324">
        <f t="shared" si="313"/>
        <v>0</v>
      </c>
      <c r="L422" s="326"/>
      <c r="M422" s="326"/>
      <c r="N422" s="326"/>
      <c r="O422" s="326"/>
      <c r="P422" s="326"/>
      <c r="Q422" s="326"/>
      <c r="R422" s="323">
        <f t="shared" si="315"/>
        <v>0</v>
      </c>
      <c r="S422" s="326"/>
      <c r="T422" s="326"/>
      <c r="U422" s="326"/>
      <c r="V422" s="326"/>
      <c r="W422" s="629"/>
      <c r="X422" s="327"/>
    </row>
    <row r="423" spans="1:24" ht="16.5" outlineLevel="1" collapsed="1">
      <c r="A423" s="177"/>
      <c r="B423" s="24" t="s">
        <v>614</v>
      </c>
      <c r="C423" s="16" t="s">
        <v>244</v>
      </c>
      <c r="D423" s="19"/>
      <c r="E423" s="189"/>
      <c r="F423" s="190"/>
      <c r="G423" s="189"/>
      <c r="H423" s="321">
        <f t="shared" si="312"/>
        <v>0</v>
      </c>
      <c r="I423" s="322">
        <f t="shared" si="321"/>
        <v>0</v>
      </c>
      <c r="J423" s="328">
        <f>SUM(J424)</f>
        <v>0</v>
      </c>
      <c r="K423" s="324">
        <f t="shared" si="313"/>
        <v>0</v>
      </c>
      <c r="L423" s="328">
        <f>SUM(L424)</f>
        <v>0</v>
      </c>
      <c r="M423" s="328">
        <f t="shared" ref="M423:Q423" si="340">SUM(M424)</f>
        <v>0</v>
      </c>
      <c r="N423" s="328">
        <f t="shared" si="340"/>
        <v>0</v>
      </c>
      <c r="O423" s="328">
        <f t="shared" si="340"/>
        <v>0</v>
      </c>
      <c r="P423" s="328">
        <f t="shared" si="340"/>
        <v>0</v>
      </c>
      <c r="Q423" s="328">
        <f t="shared" si="340"/>
        <v>0</v>
      </c>
      <c r="R423" s="323">
        <f t="shared" si="315"/>
        <v>0</v>
      </c>
      <c r="S423" s="328">
        <f t="shared" ref="S423:X423" si="341">SUM(S424)</f>
        <v>0</v>
      </c>
      <c r="T423" s="328">
        <f t="shared" si="341"/>
        <v>0</v>
      </c>
      <c r="U423" s="328">
        <f t="shared" si="341"/>
        <v>0</v>
      </c>
      <c r="V423" s="328">
        <f t="shared" si="341"/>
        <v>0</v>
      </c>
      <c r="W423" s="345">
        <f t="shared" si="341"/>
        <v>0</v>
      </c>
      <c r="X423" s="329">
        <f t="shared" si="341"/>
        <v>0</v>
      </c>
    </row>
    <row r="424" spans="1:24" ht="16.5" hidden="1" outlineLevel="2">
      <c r="A424" s="183"/>
      <c r="B424" s="25"/>
      <c r="C424" s="184"/>
      <c r="D424" s="28" t="s">
        <v>614</v>
      </c>
      <c r="E424" s="83" t="s">
        <v>244</v>
      </c>
      <c r="F424" s="49"/>
      <c r="G424" s="185"/>
      <c r="H424" s="321">
        <f t="shared" si="312"/>
        <v>0</v>
      </c>
      <c r="I424" s="322">
        <f t="shared" si="321"/>
        <v>0</v>
      </c>
      <c r="J424" s="326"/>
      <c r="K424" s="324">
        <f t="shared" si="313"/>
        <v>0</v>
      </c>
      <c r="L424" s="326"/>
      <c r="M424" s="326"/>
      <c r="N424" s="326"/>
      <c r="O424" s="326"/>
      <c r="P424" s="326"/>
      <c r="Q424" s="326"/>
      <c r="R424" s="323">
        <f t="shared" si="315"/>
        <v>0</v>
      </c>
      <c r="S424" s="326"/>
      <c r="T424" s="326"/>
      <c r="U424" s="326"/>
      <c r="V424" s="326"/>
      <c r="W424" s="629"/>
      <c r="X424" s="327"/>
    </row>
    <row r="425" spans="1:24" ht="16.5" outlineLevel="1">
      <c r="A425" s="177"/>
      <c r="B425" s="24" t="s">
        <v>615</v>
      </c>
      <c r="C425" s="16" t="s">
        <v>245</v>
      </c>
      <c r="D425" s="19"/>
      <c r="E425" s="185"/>
      <c r="F425" s="28"/>
      <c r="G425" s="189"/>
      <c r="H425" s="321">
        <f t="shared" si="312"/>
        <v>690000</v>
      </c>
      <c r="I425" s="322">
        <f t="shared" si="321"/>
        <v>0</v>
      </c>
      <c r="J425" s="328">
        <f>SUM(J426)</f>
        <v>0</v>
      </c>
      <c r="K425" s="324">
        <f t="shared" si="313"/>
        <v>0</v>
      </c>
      <c r="L425" s="328">
        <f>SUM(L426)</f>
        <v>0</v>
      </c>
      <c r="M425" s="328">
        <f t="shared" ref="M425:Q425" si="342">SUM(M426)</f>
        <v>0</v>
      </c>
      <c r="N425" s="328">
        <f t="shared" si="342"/>
        <v>0</v>
      </c>
      <c r="O425" s="328">
        <f t="shared" si="342"/>
        <v>0</v>
      </c>
      <c r="P425" s="328">
        <f t="shared" si="342"/>
        <v>0</v>
      </c>
      <c r="Q425" s="328">
        <f t="shared" si="342"/>
        <v>0</v>
      </c>
      <c r="R425" s="323">
        <f t="shared" si="315"/>
        <v>690000</v>
      </c>
      <c r="S425" s="328">
        <f t="shared" ref="S425:X425" si="343">SUM(S426)</f>
        <v>690000</v>
      </c>
      <c r="T425" s="328">
        <f t="shared" si="343"/>
        <v>0</v>
      </c>
      <c r="U425" s="328">
        <f t="shared" si="343"/>
        <v>0</v>
      </c>
      <c r="V425" s="328">
        <f t="shared" si="343"/>
        <v>0</v>
      </c>
      <c r="W425" s="345">
        <f t="shared" si="343"/>
        <v>0</v>
      </c>
      <c r="X425" s="329">
        <f t="shared" si="343"/>
        <v>0</v>
      </c>
    </row>
    <row r="426" spans="1:24" ht="16.5" outlineLevel="2">
      <c r="A426" s="183"/>
      <c r="B426" s="25"/>
      <c r="C426" s="184"/>
      <c r="D426" s="28" t="s">
        <v>615</v>
      </c>
      <c r="E426" s="83" t="s">
        <v>245</v>
      </c>
      <c r="F426" s="49"/>
      <c r="G426" s="185"/>
      <c r="H426" s="321">
        <f t="shared" si="312"/>
        <v>690000</v>
      </c>
      <c r="I426" s="322">
        <f t="shared" si="321"/>
        <v>0</v>
      </c>
      <c r="J426" s="326"/>
      <c r="K426" s="324">
        <f t="shared" si="313"/>
        <v>0</v>
      </c>
      <c r="L426" s="263"/>
      <c r="M426" s="326"/>
      <c r="N426" s="326"/>
      <c r="O426" s="326"/>
      <c r="P426" s="326"/>
      <c r="Q426" s="326"/>
      <c r="R426" s="323">
        <f t="shared" si="315"/>
        <v>690000</v>
      </c>
      <c r="S426" s="326">
        <v>690000</v>
      </c>
      <c r="T426" s="326"/>
      <c r="U426" s="326"/>
      <c r="V426" s="326"/>
      <c r="W426" s="629"/>
      <c r="X426" s="327"/>
    </row>
    <row r="427" spans="1:24" ht="16.5" outlineLevel="1">
      <c r="A427" s="177"/>
      <c r="B427" s="24" t="s">
        <v>229</v>
      </c>
      <c r="C427" s="16" t="s">
        <v>246</v>
      </c>
      <c r="D427" s="19"/>
      <c r="E427" s="185"/>
      <c r="F427" s="28"/>
      <c r="G427" s="189"/>
      <c r="H427" s="321">
        <f t="shared" si="312"/>
        <v>1189000</v>
      </c>
      <c r="I427" s="322">
        <f t="shared" si="321"/>
        <v>1189000</v>
      </c>
      <c r="J427" s="328">
        <f>SUM(J428)</f>
        <v>1189000</v>
      </c>
      <c r="K427" s="324">
        <f t="shared" si="313"/>
        <v>0</v>
      </c>
      <c r="L427" s="328">
        <f>SUM(L428)</f>
        <v>0</v>
      </c>
      <c r="M427" s="328">
        <f t="shared" ref="M427:Q427" si="344">SUM(M428)</f>
        <v>0</v>
      </c>
      <c r="N427" s="328">
        <f t="shared" si="344"/>
        <v>0</v>
      </c>
      <c r="O427" s="328">
        <f t="shared" si="344"/>
        <v>0</v>
      </c>
      <c r="P427" s="328">
        <f t="shared" si="344"/>
        <v>0</v>
      </c>
      <c r="Q427" s="328">
        <f t="shared" si="344"/>
        <v>0</v>
      </c>
      <c r="R427" s="323">
        <f t="shared" si="315"/>
        <v>0</v>
      </c>
      <c r="S427" s="328">
        <f t="shared" ref="S427:X427" si="345">SUM(S428)</f>
        <v>0</v>
      </c>
      <c r="T427" s="328">
        <f t="shared" si="345"/>
        <v>0</v>
      </c>
      <c r="U427" s="328">
        <f t="shared" si="345"/>
        <v>0</v>
      </c>
      <c r="V427" s="328">
        <f t="shared" si="345"/>
        <v>0</v>
      </c>
      <c r="W427" s="345">
        <f t="shared" si="345"/>
        <v>0</v>
      </c>
      <c r="X427" s="329">
        <f t="shared" si="345"/>
        <v>0</v>
      </c>
    </row>
    <row r="428" spans="1:24" ht="16.5" outlineLevel="2">
      <c r="A428" s="183"/>
      <c r="B428" s="25"/>
      <c r="C428" s="184"/>
      <c r="D428" s="28" t="s">
        <v>229</v>
      </c>
      <c r="E428" s="83" t="s">
        <v>246</v>
      </c>
      <c r="F428" s="49"/>
      <c r="G428" s="185"/>
      <c r="H428" s="321">
        <f t="shared" si="312"/>
        <v>1189000</v>
      </c>
      <c r="I428" s="322">
        <f t="shared" si="321"/>
        <v>1189000</v>
      </c>
      <c r="J428" s="326">
        <v>1189000</v>
      </c>
      <c r="K428" s="324">
        <f t="shared" si="313"/>
        <v>0</v>
      </c>
      <c r="L428" s="326"/>
      <c r="M428" s="326"/>
      <c r="N428" s="326"/>
      <c r="O428" s="326"/>
      <c r="P428" s="326"/>
      <c r="Q428" s="326"/>
      <c r="R428" s="323">
        <f t="shared" si="315"/>
        <v>0</v>
      </c>
      <c r="S428" s="326"/>
      <c r="T428" s="326"/>
      <c r="U428" s="326"/>
      <c r="V428" s="326"/>
      <c r="W428" s="629"/>
      <c r="X428" s="327"/>
    </row>
    <row r="429" spans="1:24" ht="16.5" outlineLevel="1" collapsed="1">
      <c r="A429" s="177"/>
      <c r="B429" s="24" t="s">
        <v>616</v>
      </c>
      <c r="C429" s="16" t="s">
        <v>247</v>
      </c>
      <c r="D429" s="19"/>
      <c r="E429" s="189"/>
      <c r="F429" s="190"/>
      <c r="G429" s="189"/>
      <c r="H429" s="321">
        <f t="shared" si="312"/>
        <v>0</v>
      </c>
      <c r="I429" s="322">
        <f t="shared" si="321"/>
        <v>0</v>
      </c>
      <c r="J429" s="328">
        <f>SUM(J430:J432)</f>
        <v>0</v>
      </c>
      <c r="K429" s="324">
        <f t="shared" si="313"/>
        <v>0</v>
      </c>
      <c r="L429" s="328">
        <f>SUM(L430:L432)</f>
        <v>0</v>
      </c>
      <c r="M429" s="328">
        <f t="shared" ref="M429:Q429" si="346">SUM(M430:M432)</f>
        <v>0</v>
      </c>
      <c r="N429" s="328">
        <f t="shared" si="346"/>
        <v>0</v>
      </c>
      <c r="O429" s="328">
        <f t="shared" si="346"/>
        <v>0</v>
      </c>
      <c r="P429" s="328">
        <f t="shared" si="346"/>
        <v>0</v>
      </c>
      <c r="Q429" s="328">
        <f t="shared" si="346"/>
        <v>0</v>
      </c>
      <c r="R429" s="323">
        <f t="shared" si="315"/>
        <v>0</v>
      </c>
      <c r="S429" s="328">
        <f t="shared" ref="S429:X429" si="347">SUM(S430:S432)</f>
        <v>0</v>
      </c>
      <c r="T429" s="328">
        <f t="shared" si="347"/>
        <v>0</v>
      </c>
      <c r="U429" s="328">
        <f t="shared" si="347"/>
        <v>0</v>
      </c>
      <c r="V429" s="328">
        <f t="shared" si="347"/>
        <v>0</v>
      </c>
      <c r="W429" s="345">
        <f t="shared" ref="W429" si="348">SUM(W430:W432)</f>
        <v>0</v>
      </c>
      <c r="X429" s="329">
        <f t="shared" si="347"/>
        <v>0</v>
      </c>
    </row>
    <row r="430" spans="1:24" ht="16.5" hidden="1" outlineLevel="3">
      <c r="A430" s="183"/>
      <c r="B430" s="25"/>
      <c r="C430" s="184"/>
      <c r="D430" s="28" t="s">
        <v>767</v>
      </c>
      <c r="E430" s="48" t="s">
        <v>248</v>
      </c>
      <c r="F430" s="49"/>
      <c r="G430" s="185"/>
      <c r="H430" s="321">
        <f t="shared" si="312"/>
        <v>0</v>
      </c>
      <c r="I430" s="322">
        <f t="shared" si="321"/>
        <v>0</v>
      </c>
      <c r="J430" s="326"/>
      <c r="K430" s="324">
        <f t="shared" si="313"/>
        <v>0</v>
      </c>
      <c r="L430" s="326"/>
      <c r="M430" s="326"/>
      <c r="N430" s="326"/>
      <c r="O430" s="326"/>
      <c r="P430" s="326"/>
      <c r="Q430" s="326"/>
      <c r="R430" s="323">
        <f t="shared" si="315"/>
        <v>0</v>
      </c>
      <c r="S430" s="326"/>
      <c r="T430" s="326"/>
      <c r="U430" s="326"/>
      <c r="V430" s="326"/>
      <c r="W430" s="629"/>
      <c r="X430" s="327"/>
    </row>
    <row r="431" spans="1:24" ht="16.5" hidden="1" outlineLevel="3">
      <c r="A431" s="183"/>
      <c r="B431" s="26"/>
      <c r="D431" s="28" t="s">
        <v>766</v>
      </c>
      <c r="E431" s="48" t="s">
        <v>249</v>
      </c>
      <c r="F431" s="49"/>
      <c r="G431" s="185"/>
      <c r="H431" s="321">
        <f t="shared" si="312"/>
        <v>0</v>
      </c>
      <c r="I431" s="322">
        <f t="shared" si="321"/>
        <v>0</v>
      </c>
      <c r="J431" s="326"/>
      <c r="K431" s="324">
        <f t="shared" si="313"/>
        <v>0</v>
      </c>
      <c r="L431" s="326"/>
      <c r="M431" s="326"/>
      <c r="N431" s="326"/>
      <c r="O431" s="326"/>
      <c r="P431" s="326"/>
      <c r="Q431" s="326"/>
      <c r="R431" s="323">
        <f t="shared" si="315"/>
        <v>0</v>
      </c>
      <c r="S431" s="326"/>
      <c r="T431" s="326"/>
      <c r="U431" s="326"/>
      <c r="V431" s="326"/>
      <c r="W431" s="629"/>
      <c r="X431" s="327"/>
    </row>
    <row r="432" spans="1:24" ht="16.5" hidden="1" outlineLevel="3">
      <c r="A432" s="183"/>
      <c r="B432" s="26"/>
      <c r="D432" s="28" t="s">
        <v>768</v>
      </c>
      <c r="E432" s="88" t="s">
        <v>215</v>
      </c>
      <c r="F432" s="98"/>
      <c r="G432" s="184"/>
      <c r="H432" s="334">
        <f t="shared" si="312"/>
        <v>0</v>
      </c>
      <c r="I432" s="322">
        <f t="shared" si="321"/>
        <v>0</v>
      </c>
      <c r="J432" s="358"/>
      <c r="K432" s="324">
        <f t="shared" si="313"/>
        <v>0</v>
      </c>
      <c r="L432" s="358"/>
      <c r="M432" s="358"/>
      <c r="N432" s="358"/>
      <c r="O432" s="358"/>
      <c r="P432" s="358"/>
      <c r="Q432" s="358"/>
      <c r="R432" s="323">
        <f t="shared" si="315"/>
        <v>0</v>
      </c>
      <c r="S432" s="358"/>
      <c r="T432" s="358"/>
      <c r="U432" s="358"/>
      <c r="V432" s="358"/>
      <c r="W432" s="633"/>
      <c r="X432" s="359"/>
    </row>
    <row r="433" spans="1:24" s="182" customFormat="1" ht="16.5">
      <c r="A433" s="97" t="s">
        <v>250</v>
      </c>
      <c r="B433" s="22"/>
      <c r="C433" s="229"/>
      <c r="D433" s="23"/>
      <c r="E433" s="229"/>
      <c r="F433" s="22"/>
      <c r="G433" s="229"/>
      <c r="H433" s="277">
        <f t="shared" si="312"/>
        <v>1879000</v>
      </c>
      <c r="I433" s="337">
        <f t="shared" si="321"/>
        <v>1189000</v>
      </c>
      <c r="J433" s="279">
        <f>SUM(J429,J427,J425,J423,J421,J419,J417,J415,J413,J411,J397)</f>
        <v>1189000</v>
      </c>
      <c r="K433" s="338">
        <f t="shared" si="313"/>
        <v>0</v>
      </c>
      <c r="L433" s="279">
        <f>SUM(L429,L427,L425,L423,L421,L419,L417,L415,L413,L411,L397)</f>
        <v>0</v>
      </c>
      <c r="M433" s="279">
        <f t="shared" ref="M433:Q433" si="349">SUM(M429,M427,M425,M423,M421,M419,M417,M415,M413,M411,M397)</f>
        <v>0</v>
      </c>
      <c r="N433" s="279">
        <f t="shared" si="349"/>
        <v>0</v>
      </c>
      <c r="O433" s="279">
        <f t="shared" si="349"/>
        <v>0</v>
      </c>
      <c r="P433" s="279">
        <f t="shared" si="349"/>
        <v>0</v>
      </c>
      <c r="Q433" s="279">
        <f t="shared" si="349"/>
        <v>0</v>
      </c>
      <c r="R433" s="279">
        <f t="shared" si="315"/>
        <v>690000</v>
      </c>
      <c r="S433" s="279">
        <f t="shared" ref="S433:X433" si="350">SUM(S429,S427,S425,S423,S421,S419,S417,S415,S413,S411,S397)</f>
        <v>690000</v>
      </c>
      <c r="T433" s="279">
        <f t="shared" si="350"/>
        <v>0</v>
      </c>
      <c r="U433" s="279">
        <f t="shared" si="350"/>
        <v>0</v>
      </c>
      <c r="V433" s="279">
        <f t="shared" si="350"/>
        <v>0</v>
      </c>
      <c r="W433" s="338">
        <f t="shared" ref="W433" si="351">SUM(W429,W427,W425,W423,W421,W419,W417,W415,W413,W411,W397)</f>
        <v>0</v>
      </c>
      <c r="X433" s="339">
        <f t="shared" si="350"/>
        <v>0</v>
      </c>
    </row>
    <row r="434" spans="1:24" ht="16.5" outlineLevel="1" collapsed="1">
      <c r="A434" s="177"/>
      <c r="B434" s="24" t="s">
        <v>733</v>
      </c>
      <c r="C434" s="16" t="s">
        <v>251</v>
      </c>
      <c r="D434" s="17"/>
      <c r="E434" s="178"/>
      <c r="F434" s="15"/>
      <c r="G434" s="178"/>
      <c r="H434" s="321">
        <f t="shared" si="312"/>
        <v>0</v>
      </c>
      <c r="I434" s="322">
        <f t="shared" si="321"/>
        <v>0</v>
      </c>
      <c r="J434" s="323">
        <f>SUM(J435)</f>
        <v>0</v>
      </c>
      <c r="K434" s="324">
        <f t="shared" si="313"/>
        <v>0</v>
      </c>
      <c r="L434" s="323">
        <f>SUM(L435)</f>
        <v>0</v>
      </c>
      <c r="M434" s="323">
        <f t="shared" ref="M434:Q434" si="352">SUM(M435)</f>
        <v>0</v>
      </c>
      <c r="N434" s="323">
        <f t="shared" si="352"/>
        <v>0</v>
      </c>
      <c r="O434" s="323">
        <f t="shared" si="352"/>
        <v>0</v>
      </c>
      <c r="P434" s="323">
        <f t="shared" si="352"/>
        <v>0</v>
      </c>
      <c r="Q434" s="323">
        <f t="shared" si="352"/>
        <v>0</v>
      </c>
      <c r="R434" s="323">
        <f t="shared" si="315"/>
        <v>0</v>
      </c>
      <c r="S434" s="323">
        <f t="shared" ref="S434:X434" si="353">SUM(S435)</f>
        <v>0</v>
      </c>
      <c r="T434" s="323">
        <f t="shared" si="353"/>
        <v>0</v>
      </c>
      <c r="U434" s="323">
        <f t="shared" si="353"/>
        <v>0</v>
      </c>
      <c r="V434" s="323">
        <f t="shared" si="353"/>
        <v>0</v>
      </c>
      <c r="W434" s="324">
        <f t="shared" si="353"/>
        <v>0</v>
      </c>
      <c r="X434" s="325">
        <f t="shared" si="353"/>
        <v>0</v>
      </c>
    </row>
    <row r="435" spans="1:24" s="182" customFormat="1" ht="16.5" hidden="1" outlineLevel="2">
      <c r="A435" s="183"/>
      <c r="B435" s="25"/>
      <c r="C435" s="184"/>
      <c r="D435" s="28" t="s">
        <v>234</v>
      </c>
      <c r="E435" s="83" t="s">
        <v>251</v>
      </c>
      <c r="F435" s="49"/>
      <c r="G435" s="185"/>
      <c r="H435" s="321">
        <f t="shared" si="312"/>
        <v>0</v>
      </c>
      <c r="I435" s="322">
        <f t="shared" si="321"/>
        <v>0</v>
      </c>
      <c r="J435" s="326">
        <v>0</v>
      </c>
      <c r="K435" s="324">
        <f t="shared" si="313"/>
        <v>0</v>
      </c>
      <c r="L435" s="326">
        <v>0</v>
      </c>
      <c r="M435" s="326">
        <v>0</v>
      </c>
      <c r="N435" s="326">
        <v>0</v>
      </c>
      <c r="O435" s="326">
        <v>0</v>
      </c>
      <c r="P435" s="326">
        <v>0</v>
      </c>
      <c r="Q435" s="326">
        <v>0</v>
      </c>
      <c r="R435" s="323">
        <f t="shared" si="315"/>
        <v>0</v>
      </c>
      <c r="S435" s="326">
        <v>0</v>
      </c>
      <c r="T435" s="326">
        <v>0</v>
      </c>
      <c r="U435" s="326">
        <v>0</v>
      </c>
      <c r="V435" s="326">
        <v>0</v>
      </c>
      <c r="W435" s="629">
        <v>0</v>
      </c>
      <c r="X435" s="327">
        <v>0</v>
      </c>
    </row>
    <row r="436" spans="1:24" ht="16.5" outlineLevel="1" collapsed="1">
      <c r="A436" s="177"/>
      <c r="B436" s="15" t="s">
        <v>734</v>
      </c>
      <c r="C436" s="16" t="s">
        <v>252</v>
      </c>
      <c r="D436" s="19"/>
      <c r="E436" s="185"/>
      <c r="F436" s="28"/>
      <c r="G436" s="189"/>
      <c r="H436" s="321">
        <f t="shared" si="312"/>
        <v>0</v>
      </c>
      <c r="I436" s="322">
        <f t="shared" si="321"/>
        <v>0</v>
      </c>
      <c r="J436" s="328">
        <f>SUM(J437)</f>
        <v>0</v>
      </c>
      <c r="K436" s="324">
        <f t="shared" si="313"/>
        <v>0</v>
      </c>
      <c r="L436" s="328">
        <f>SUM(L437)</f>
        <v>0</v>
      </c>
      <c r="M436" s="328">
        <f t="shared" ref="M436:Q436" si="354">SUM(M437)</f>
        <v>0</v>
      </c>
      <c r="N436" s="328">
        <f t="shared" si="354"/>
        <v>0</v>
      </c>
      <c r="O436" s="328">
        <f t="shared" si="354"/>
        <v>0</v>
      </c>
      <c r="P436" s="328">
        <f t="shared" si="354"/>
        <v>0</v>
      </c>
      <c r="Q436" s="328">
        <f t="shared" si="354"/>
        <v>0</v>
      </c>
      <c r="R436" s="323">
        <f t="shared" si="315"/>
        <v>0</v>
      </c>
      <c r="S436" s="328">
        <f t="shared" ref="S436:X436" si="355">SUM(S437)</f>
        <v>0</v>
      </c>
      <c r="T436" s="328">
        <f t="shared" si="355"/>
        <v>0</v>
      </c>
      <c r="U436" s="328">
        <f t="shared" si="355"/>
        <v>0</v>
      </c>
      <c r="V436" s="328">
        <f t="shared" si="355"/>
        <v>0</v>
      </c>
      <c r="W436" s="345">
        <f t="shared" si="355"/>
        <v>0</v>
      </c>
      <c r="X436" s="329">
        <f t="shared" si="355"/>
        <v>0</v>
      </c>
    </row>
    <row r="437" spans="1:24" ht="16.5" hidden="1" outlineLevel="2">
      <c r="A437" s="183"/>
      <c r="B437" s="18"/>
      <c r="C437" s="184"/>
      <c r="D437" s="28" t="s">
        <v>735</v>
      </c>
      <c r="E437" s="83" t="s">
        <v>252</v>
      </c>
      <c r="F437" s="49"/>
      <c r="G437" s="185"/>
      <c r="H437" s="321">
        <f t="shared" si="312"/>
        <v>0</v>
      </c>
      <c r="I437" s="322">
        <f t="shared" si="321"/>
        <v>0</v>
      </c>
      <c r="J437" s="326">
        <v>0</v>
      </c>
      <c r="K437" s="324">
        <f t="shared" si="313"/>
        <v>0</v>
      </c>
      <c r="L437" s="326">
        <v>0</v>
      </c>
      <c r="M437" s="326">
        <v>0</v>
      </c>
      <c r="N437" s="326">
        <v>0</v>
      </c>
      <c r="O437" s="326">
        <v>0</v>
      </c>
      <c r="P437" s="326">
        <v>0</v>
      </c>
      <c r="Q437" s="326">
        <v>0</v>
      </c>
      <c r="R437" s="323">
        <f t="shared" si="315"/>
        <v>0</v>
      </c>
      <c r="S437" s="326">
        <v>0</v>
      </c>
      <c r="T437" s="326">
        <v>0</v>
      </c>
      <c r="U437" s="326">
        <v>0</v>
      </c>
      <c r="V437" s="326">
        <v>0</v>
      </c>
      <c r="W437" s="629">
        <v>0</v>
      </c>
      <c r="X437" s="327">
        <v>0</v>
      </c>
    </row>
    <row r="438" spans="1:24" ht="16.5" outlineLevel="1" collapsed="1">
      <c r="A438" s="177"/>
      <c r="B438" s="15" t="s">
        <v>736</v>
      </c>
      <c r="C438" s="16" t="s">
        <v>283</v>
      </c>
      <c r="D438" s="19"/>
      <c r="E438" s="185"/>
      <c r="F438" s="28"/>
      <c r="G438" s="189"/>
      <c r="H438" s="321">
        <f t="shared" si="312"/>
        <v>0</v>
      </c>
      <c r="I438" s="322">
        <f t="shared" si="321"/>
        <v>0</v>
      </c>
      <c r="J438" s="328">
        <f>SUM(J439)</f>
        <v>0</v>
      </c>
      <c r="K438" s="324">
        <f t="shared" si="313"/>
        <v>0</v>
      </c>
      <c r="L438" s="328">
        <f>SUM(L439)</f>
        <v>0</v>
      </c>
      <c r="M438" s="328">
        <f t="shared" ref="M438:Q438" si="356">SUM(M439)</f>
        <v>0</v>
      </c>
      <c r="N438" s="328">
        <f t="shared" si="356"/>
        <v>0</v>
      </c>
      <c r="O438" s="328">
        <f t="shared" si="356"/>
        <v>0</v>
      </c>
      <c r="P438" s="328">
        <f t="shared" si="356"/>
        <v>0</v>
      </c>
      <c r="Q438" s="328">
        <f t="shared" si="356"/>
        <v>0</v>
      </c>
      <c r="R438" s="323">
        <f t="shared" si="315"/>
        <v>0</v>
      </c>
      <c r="S438" s="328">
        <f t="shared" ref="S438:X438" si="357">SUM(S439)</f>
        <v>0</v>
      </c>
      <c r="T438" s="328">
        <f t="shared" si="357"/>
        <v>0</v>
      </c>
      <c r="U438" s="328">
        <f t="shared" si="357"/>
        <v>0</v>
      </c>
      <c r="V438" s="328">
        <f t="shared" si="357"/>
        <v>0</v>
      </c>
      <c r="W438" s="345">
        <f t="shared" si="357"/>
        <v>0</v>
      </c>
      <c r="X438" s="329">
        <f t="shared" si="357"/>
        <v>0</v>
      </c>
    </row>
    <row r="439" spans="1:24" ht="16.5" hidden="1" outlineLevel="2">
      <c r="A439" s="183"/>
      <c r="B439" s="18"/>
      <c r="C439" s="184"/>
      <c r="D439" s="28" t="s">
        <v>737</v>
      </c>
      <c r="E439" s="83" t="s">
        <v>283</v>
      </c>
      <c r="F439" s="49"/>
      <c r="G439" s="185"/>
      <c r="H439" s="321">
        <f t="shared" si="312"/>
        <v>0</v>
      </c>
      <c r="I439" s="322">
        <f t="shared" si="321"/>
        <v>0</v>
      </c>
      <c r="J439" s="326">
        <v>0</v>
      </c>
      <c r="K439" s="324">
        <f t="shared" si="313"/>
        <v>0</v>
      </c>
      <c r="L439" s="326">
        <v>0</v>
      </c>
      <c r="M439" s="326">
        <v>0</v>
      </c>
      <c r="N439" s="326">
        <v>0</v>
      </c>
      <c r="O439" s="326">
        <v>0</v>
      </c>
      <c r="P439" s="326">
        <v>0</v>
      </c>
      <c r="Q439" s="326">
        <v>0</v>
      </c>
      <c r="R439" s="323">
        <f t="shared" si="315"/>
        <v>0</v>
      </c>
      <c r="S439" s="326">
        <v>0</v>
      </c>
      <c r="T439" s="326">
        <v>0</v>
      </c>
      <c r="U439" s="326">
        <v>0</v>
      </c>
      <c r="V439" s="326">
        <v>0</v>
      </c>
      <c r="W439" s="629">
        <v>0</v>
      </c>
      <c r="X439" s="327">
        <v>0</v>
      </c>
    </row>
    <row r="440" spans="1:24" ht="16.5" outlineLevel="1">
      <c r="A440" s="177"/>
      <c r="B440" s="15" t="s">
        <v>626</v>
      </c>
      <c r="C440" s="16" t="s">
        <v>253</v>
      </c>
      <c r="D440" s="19"/>
      <c r="E440" s="189"/>
      <c r="F440" s="190"/>
      <c r="G440" s="189"/>
      <c r="H440" s="321">
        <f t="shared" si="312"/>
        <v>1563000</v>
      </c>
      <c r="I440" s="322">
        <f t="shared" si="321"/>
        <v>0</v>
      </c>
      <c r="J440" s="328">
        <f>SUM(J441:J450)</f>
        <v>0</v>
      </c>
      <c r="K440" s="324">
        <f t="shared" si="313"/>
        <v>1230000</v>
      </c>
      <c r="L440" s="328">
        <f>SUM(L441:L450)</f>
        <v>1230000</v>
      </c>
      <c r="M440" s="328">
        <f t="shared" ref="M440:Q440" si="358">SUM(M441:M450)</f>
        <v>0</v>
      </c>
      <c r="N440" s="328">
        <f t="shared" si="358"/>
        <v>0</v>
      </c>
      <c r="O440" s="328">
        <f t="shared" si="358"/>
        <v>0</v>
      </c>
      <c r="P440" s="328">
        <f t="shared" si="358"/>
        <v>0</v>
      </c>
      <c r="Q440" s="328">
        <f t="shared" si="358"/>
        <v>0</v>
      </c>
      <c r="R440" s="323">
        <f t="shared" si="315"/>
        <v>333000</v>
      </c>
      <c r="S440" s="328">
        <f t="shared" ref="S440:X440" si="359">SUM(S441:S450)</f>
        <v>333000</v>
      </c>
      <c r="T440" s="328">
        <f t="shared" si="359"/>
        <v>0</v>
      </c>
      <c r="U440" s="328">
        <f t="shared" si="359"/>
        <v>0</v>
      </c>
      <c r="V440" s="328">
        <f t="shared" si="359"/>
        <v>0</v>
      </c>
      <c r="W440" s="345">
        <f t="shared" ref="W440" si="360">SUM(W441:W450)</f>
        <v>0</v>
      </c>
      <c r="X440" s="329">
        <f t="shared" si="359"/>
        <v>0</v>
      </c>
    </row>
    <row r="441" spans="1:24" ht="16.5" outlineLevel="2">
      <c r="A441" s="183"/>
      <c r="B441" s="18"/>
      <c r="C441" s="184"/>
      <c r="D441" s="28" t="s">
        <v>138</v>
      </c>
      <c r="E441" s="83" t="s">
        <v>404</v>
      </c>
      <c r="F441" s="49"/>
      <c r="G441" s="185"/>
      <c r="H441" s="321">
        <f t="shared" si="312"/>
        <v>0</v>
      </c>
      <c r="I441" s="322">
        <f t="shared" si="321"/>
        <v>0</v>
      </c>
      <c r="J441" s="326"/>
      <c r="K441" s="324">
        <f t="shared" si="313"/>
        <v>0</v>
      </c>
      <c r="L441" s="326"/>
      <c r="M441" s="326"/>
      <c r="N441" s="326"/>
      <c r="O441" s="326"/>
      <c r="P441" s="326"/>
      <c r="Q441" s="326"/>
      <c r="R441" s="323">
        <f t="shared" si="315"/>
        <v>0</v>
      </c>
      <c r="S441" s="326"/>
      <c r="T441" s="326"/>
      <c r="U441" s="326"/>
      <c r="V441" s="326"/>
      <c r="W441" s="629"/>
      <c r="X441" s="327"/>
    </row>
    <row r="442" spans="1:24" ht="16.5" outlineLevel="2">
      <c r="A442" s="183"/>
      <c r="D442" s="28" t="s">
        <v>617</v>
      </c>
      <c r="E442" s="83" t="s">
        <v>405</v>
      </c>
      <c r="F442" s="49"/>
      <c r="G442" s="185"/>
      <c r="H442" s="321">
        <f t="shared" si="312"/>
        <v>0</v>
      </c>
      <c r="I442" s="322">
        <f t="shared" si="321"/>
        <v>0</v>
      </c>
      <c r="J442" s="326"/>
      <c r="K442" s="324">
        <f t="shared" si="313"/>
        <v>0</v>
      </c>
      <c r="L442" s="326"/>
      <c r="M442" s="326"/>
      <c r="N442" s="326"/>
      <c r="O442" s="326"/>
      <c r="P442" s="326"/>
      <c r="Q442" s="326"/>
      <c r="R442" s="323">
        <f t="shared" si="315"/>
        <v>0</v>
      </c>
      <c r="S442" s="326"/>
      <c r="T442" s="326"/>
      <c r="U442" s="326"/>
      <c r="V442" s="326"/>
      <c r="W442" s="629"/>
      <c r="X442" s="327"/>
    </row>
    <row r="443" spans="1:24" ht="16.5" outlineLevel="2">
      <c r="A443" s="183"/>
      <c r="B443" s="15"/>
      <c r="C443" s="193"/>
      <c r="D443" s="28" t="s">
        <v>618</v>
      </c>
      <c r="E443" s="83" t="s">
        <v>403</v>
      </c>
      <c r="F443" s="49"/>
      <c r="G443" s="185"/>
      <c r="H443" s="321">
        <f t="shared" si="312"/>
        <v>0</v>
      </c>
      <c r="I443" s="322">
        <f t="shared" si="321"/>
        <v>0</v>
      </c>
      <c r="J443" s="326"/>
      <c r="K443" s="324">
        <f t="shared" si="313"/>
        <v>0</v>
      </c>
      <c r="L443" s="326"/>
      <c r="M443" s="326"/>
      <c r="N443" s="326"/>
      <c r="O443" s="326"/>
      <c r="P443" s="326"/>
      <c r="Q443" s="326"/>
      <c r="R443" s="323">
        <f t="shared" si="315"/>
        <v>0</v>
      </c>
      <c r="S443" s="326"/>
      <c r="T443" s="326"/>
      <c r="U443" s="326"/>
      <c r="V443" s="326"/>
      <c r="W443" s="629"/>
      <c r="X443" s="327"/>
    </row>
    <row r="444" spans="1:24" ht="16.5" outlineLevel="2">
      <c r="A444" s="183"/>
      <c r="D444" s="28" t="s">
        <v>619</v>
      </c>
      <c r="E444" s="48" t="s">
        <v>420</v>
      </c>
      <c r="F444" s="49"/>
      <c r="G444" s="185"/>
      <c r="H444" s="321">
        <f t="shared" si="312"/>
        <v>1000</v>
      </c>
      <c r="I444" s="322">
        <f t="shared" si="321"/>
        <v>0</v>
      </c>
      <c r="J444" s="326">
        <v>0</v>
      </c>
      <c r="K444" s="324">
        <f t="shared" si="313"/>
        <v>1000</v>
      </c>
      <c r="L444" s="326">
        <v>1000</v>
      </c>
      <c r="M444" s="326">
        <v>0</v>
      </c>
      <c r="N444" s="326">
        <v>0</v>
      </c>
      <c r="O444" s="326">
        <v>0</v>
      </c>
      <c r="P444" s="326">
        <v>0</v>
      </c>
      <c r="Q444" s="326">
        <v>0</v>
      </c>
      <c r="R444" s="323">
        <f t="shared" si="315"/>
        <v>0</v>
      </c>
      <c r="S444" s="326">
        <v>0</v>
      </c>
      <c r="T444" s="326">
        <v>0</v>
      </c>
      <c r="U444" s="326">
        <v>0</v>
      </c>
      <c r="V444" s="326">
        <v>0</v>
      </c>
      <c r="W444" s="629">
        <v>0</v>
      </c>
      <c r="X444" s="327">
        <v>0</v>
      </c>
    </row>
    <row r="445" spans="1:24" ht="16.5" outlineLevel="2">
      <c r="A445" s="183"/>
      <c r="D445" s="28" t="s">
        <v>620</v>
      </c>
      <c r="E445" s="48" t="s">
        <v>422</v>
      </c>
      <c r="F445" s="49"/>
      <c r="G445" s="185"/>
      <c r="H445" s="321">
        <f t="shared" si="312"/>
        <v>2000</v>
      </c>
      <c r="I445" s="322">
        <f t="shared" si="321"/>
        <v>0</v>
      </c>
      <c r="J445" s="326">
        <v>0</v>
      </c>
      <c r="K445" s="324">
        <f t="shared" si="313"/>
        <v>1000</v>
      </c>
      <c r="L445" s="326">
        <v>1000</v>
      </c>
      <c r="M445" s="326">
        <v>0</v>
      </c>
      <c r="N445" s="326">
        <v>0</v>
      </c>
      <c r="O445" s="326">
        <v>0</v>
      </c>
      <c r="P445" s="326">
        <v>0</v>
      </c>
      <c r="Q445" s="326">
        <v>0</v>
      </c>
      <c r="R445" s="323">
        <f t="shared" si="315"/>
        <v>1000</v>
      </c>
      <c r="S445" s="326">
        <v>1000</v>
      </c>
      <c r="T445" s="326">
        <v>0</v>
      </c>
      <c r="U445" s="326">
        <v>0</v>
      </c>
      <c r="V445" s="326">
        <v>0</v>
      </c>
      <c r="W445" s="629">
        <v>0</v>
      </c>
      <c r="X445" s="327">
        <v>0</v>
      </c>
    </row>
    <row r="446" spans="1:24" ht="16.5" outlineLevel="2">
      <c r="A446" s="183"/>
      <c r="D446" s="28" t="s">
        <v>621</v>
      </c>
      <c r="E446" s="48" t="s">
        <v>423</v>
      </c>
      <c r="F446" s="49"/>
      <c r="G446" s="185"/>
      <c r="H446" s="321">
        <f t="shared" si="312"/>
        <v>0</v>
      </c>
      <c r="I446" s="322">
        <f t="shared" si="321"/>
        <v>0</v>
      </c>
      <c r="J446" s="326"/>
      <c r="K446" s="324">
        <f t="shared" si="313"/>
        <v>0</v>
      </c>
      <c r="L446" s="326"/>
      <c r="M446" s="326"/>
      <c r="N446" s="326"/>
      <c r="O446" s="326"/>
      <c r="P446" s="326"/>
      <c r="Q446" s="326"/>
      <c r="R446" s="323">
        <f t="shared" si="315"/>
        <v>0</v>
      </c>
      <c r="S446" s="326"/>
      <c r="T446" s="326"/>
      <c r="U446" s="326"/>
      <c r="V446" s="326"/>
      <c r="W446" s="629"/>
      <c r="X446" s="327"/>
    </row>
    <row r="447" spans="1:24" ht="16.5" outlineLevel="2">
      <c r="A447" s="183"/>
      <c r="D447" s="28" t="s">
        <v>622</v>
      </c>
      <c r="E447" s="48" t="s">
        <v>424</v>
      </c>
      <c r="F447" s="49"/>
      <c r="G447" s="185"/>
      <c r="H447" s="321">
        <f t="shared" si="312"/>
        <v>0</v>
      </c>
      <c r="I447" s="322">
        <f t="shared" si="321"/>
        <v>0</v>
      </c>
      <c r="J447" s="326">
        <v>0</v>
      </c>
      <c r="K447" s="324">
        <f t="shared" si="313"/>
        <v>0</v>
      </c>
      <c r="L447" s="326">
        <v>0</v>
      </c>
      <c r="M447" s="326">
        <v>0</v>
      </c>
      <c r="N447" s="326">
        <v>0</v>
      </c>
      <c r="O447" s="326">
        <v>0</v>
      </c>
      <c r="P447" s="326">
        <v>0</v>
      </c>
      <c r="Q447" s="326">
        <v>0</v>
      </c>
      <c r="R447" s="323">
        <f t="shared" si="315"/>
        <v>0</v>
      </c>
      <c r="S447" s="326">
        <v>0</v>
      </c>
      <c r="T447" s="326">
        <v>0</v>
      </c>
      <c r="U447" s="326">
        <v>0</v>
      </c>
      <c r="V447" s="326">
        <v>0</v>
      </c>
      <c r="W447" s="629">
        <v>0</v>
      </c>
      <c r="X447" s="327">
        <v>0</v>
      </c>
    </row>
    <row r="448" spans="1:24" ht="16.5" outlineLevel="2">
      <c r="A448" s="183"/>
      <c r="D448" s="28" t="s">
        <v>623</v>
      </c>
      <c r="E448" s="48" t="s">
        <v>425</v>
      </c>
      <c r="F448" s="49"/>
      <c r="G448" s="185"/>
      <c r="H448" s="321">
        <f t="shared" si="312"/>
        <v>0</v>
      </c>
      <c r="I448" s="322">
        <f t="shared" si="321"/>
        <v>0</v>
      </c>
      <c r="J448" s="326"/>
      <c r="K448" s="324">
        <f t="shared" si="313"/>
        <v>0</v>
      </c>
      <c r="L448" s="326"/>
      <c r="M448" s="326"/>
      <c r="N448" s="326"/>
      <c r="O448" s="326"/>
      <c r="P448" s="326"/>
      <c r="Q448" s="326"/>
      <c r="R448" s="323">
        <f t="shared" si="315"/>
        <v>0</v>
      </c>
      <c r="S448" s="326"/>
      <c r="T448" s="326"/>
      <c r="U448" s="326"/>
      <c r="V448" s="326"/>
      <c r="W448" s="629"/>
      <c r="X448" s="327"/>
    </row>
    <row r="449" spans="1:24" ht="16.5" outlineLevel="2">
      <c r="A449" s="183"/>
      <c r="D449" s="28" t="s">
        <v>624</v>
      </c>
      <c r="E449" s="48" t="s">
        <v>421</v>
      </c>
      <c r="F449" s="49"/>
      <c r="G449" s="185"/>
      <c r="H449" s="321">
        <f t="shared" si="312"/>
        <v>1000</v>
      </c>
      <c r="I449" s="322">
        <f t="shared" si="321"/>
        <v>0</v>
      </c>
      <c r="J449" s="326">
        <v>0</v>
      </c>
      <c r="K449" s="324">
        <f t="shared" si="313"/>
        <v>0</v>
      </c>
      <c r="L449" s="326">
        <v>0</v>
      </c>
      <c r="M449" s="326">
        <v>0</v>
      </c>
      <c r="N449" s="326">
        <v>0</v>
      </c>
      <c r="O449" s="326">
        <v>0</v>
      </c>
      <c r="P449" s="326">
        <v>0</v>
      </c>
      <c r="Q449" s="326">
        <v>0</v>
      </c>
      <c r="R449" s="323">
        <f t="shared" si="315"/>
        <v>1000</v>
      </c>
      <c r="S449" s="326">
        <v>1000</v>
      </c>
      <c r="T449" s="326">
        <v>0</v>
      </c>
      <c r="U449" s="326">
        <v>0</v>
      </c>
      <c r="V449" s="326">
        <v>0</v>
      </c>
      <c r="W449" s="629">
        <v>0</v>
      </c>
      <c r="X449" s="327">
        <v>0</v>
      </c>
    </row>
    <row r="450" spans="1:24" ht="16.5" outlineLevel="2">
      <c r="A450" s="183"/>
      <c r="B450" s="18"/>
      <c r="C450" s="184"/>
      <c r="D450" s="28" t="s">
        <v>625</v>
      </c>
      <c r="E450" s="48" t="s">
        <v>254</v>
      </c>
      <c r="F450" s="48"/>
      <c r="G450" s="185"/>
      <c r="H450" s="321">
        <f t="shared" si="312"/>
        <v>1559000</v>
      </c>
      <c r="I450" s="322">
        <f t="shared" si="321"/>
        <v>0</v>
      </c>
      <c r="J450" s="326"/>
      <c r="K450" s="324">
        <f t="shared" si="313"/>
        <v>1228000</v>
      </c>
      <c r="L450" s="326">
        <v>1228000</v>
      </c>
      <c r="M450" s="326"/>
      <c r="N450" s="326"/>
      <c r="O450" s="326"/>
      <c r="P450" s="326"/>
      <c r="Q450" s="326"/>
      <c r="R450" s="323">
        <f t="shared" si="315"/>
        <v>331000</v>
      </c>
      <c r="S450" s="326">
        <v>331000</v>
      </c>
      <c r="T450" s="326"/>
      <c r="U450" s="326"/>
      <c r="V450" s="326"/>
      <c r="W450" s="629"/>
      <c r="X450" s="327"/>
    </row>
    <row r="451" spans="1:24" ht="16.5" outlineLevel="1" collapsed="1">
      <c r="A451" s="177"/>
      <c r="B451" s="15" t="s">
        <v>738</v>
      </c>
      <c r="C451" s="16" t="s">
        <v>255</v>
      </c>
      <c r="D451" s="19"/>
      <c r="E451" s="185"/>
      <c r="F451" s="190"/>
      <c r="G451" s="189"/>
      <c r="H451" s="321">
        <f t="shared" si="312"/>
        <v>0</v>
      </c>
      <c r="I451" s="322">
        <f t="shared" si="321"/>
        <v>0</v>
      </c>
      <c r="J451" s="328">
        <f>SUM(J452)</f>
        <v>0</v>
      </c>
      <c r="K451" s="324">
        <f t="shared" si="313"/>
        <v>0</v>
      </c>
      <c r="L451" s="328">
        <f>SUM(L452)</f>
        <v>0</v>
      </c>
      <c r="M451" s="328">
        <f t="shared" ref="M451:Q451" si="361">SUM(M452)</f>
        <v>0</v>
      </c>
      <c r="N451" s="328">
        <f t="shared" si="361"/>
        <v>0</v>
      </c>
      <c r="O451" s="328">
        <f t="shared" si="361"/>
        <v>0</v>
      </c>
      <c r="P451" s="328">
        <f t="shared" si="361"/>
        <v>0</v>
      </c>
      <c r="Q451" s="328">
        <f t="shared" si="361"/>
        <v>0</v>
      </c>
      <c r="R451" s="323">
        <f t="shared" si="315"/>
        <v>0</v>
      </c>
      <c r="S451" s="328">
        <f t="shared" ref="S451:X451" si="362">SUM(S452)</f>
        <v>0</v>
      </c>
      <c r="T451" s="328">
        <f t="shared" si="362"/>
        <v>0</v>
      </c>
      <c r="U451" s="328">
        <f t="shared" si="362"/>
        <v>0</v>
      </c>
      <c r="V451" s="328">
        <f t="shared" si="362"/>
        <v>0</v>
      </c>
      <c r="W451" s="345">
        <f t="shared" si="362"/>
        <v>0</v>
      </c>
      <c r="X451" s="329">
        <f t="shared" si="362"/>
        <v>0</v>
      </c>
    </row>
    <row r="452" spans="1:24" ht="16.5" hidden="1" outlineLevel="2">
      <c r="A452" s="183"/>
      <c r="B452" s="18"/>
      <c r="C452" s="184"/>
      <c r="D452" s="28" t="s">
        <v>235</v>
      </c>
      <c r="E452" s="83" t="s">
        <v>255</v>
      </c>
      <c r="F452" s="49"/>
      <c r="G452" s="185"/>
      <c r="H452" s="321">
        <f t="shared" si="312"/>
        <v>0</v>
      </c>
      <c r="I452" s="322">
        <f t="shared" si="321"/>
        <v>0</v>
      </c>
      <c r="J452" s="326"/>
      <c r="K452" s="324">
        <f t="shared" si="313"/>
        <v>0</v>
      </c>
      <c r="L452" s="326"/>
      <c r="M452" s="326"/>
      <c r="N452" s="326"/>
      <c r="O452" s="326"/>
      <c r="P452" s="326"/>
      <c r="Q452" s="326"/>
      <c r="R452" s="323">
        <f t="shared" si="315"/>
        <v>0</v>
      </c>
      <c r="S452" s="326"/>
      <c r="T452" s="326"/>
      <c r="U452" s="326"/>
      <c r="V452" s="326"/>
      <c r="W452" s="629"/>
      <c r="X452" s="327"/>
    </row>
    <row r="453" spans="1:24" ht="16.5" outlineLevel="1" collapsed="1">
      <c r="A453" s="177"/>
      <c r="B453" s="15" t="s">
        <v>739</v>
      </c>
      <c r="C453" s="16" t="s">
        <v>256</v>
      </c>
      <c r="D453" s="19"/>
      <c r="E453" s="185"/>
      <c r="F453" s="28"/>
      <c r="G453" s="189"/>
      <c r="H453" s="321">
        <f t="shared" si="312"/>
        <v>0</v>
      </c>
      <c r="I453" s="322">
        <f t="shared" si="321"/>
        <v>0</v>
      </c>
      <c r="J453" s="328">
        <f>SUM(J454)</f>
        <v>0</v>
      </c>
      <c r="K453" s="324">
        <f t="shared" si="313"/>
        <v>0</v>
      </c>
      <c r="L453" s="328">
        <f>SUM(L454)</f>
        <v>0</v>
      </c>
      <c r="M453" s="328">
        <f t="shared" ref="M453:Q453" si="363">SUM(M454)</f>
        <v>0</v>
      </c>
      <c r="N453" s="328">
        <f t="shared" si="363"/>
        <v>0</v>
      </c>
      <c r="O453" s="328">
        <f t="shared" si="363"/>
        <v>0</v>
      </c>
      <c r="P453" s="328">
        <f t="shared" si="363"/>
        <v>0</v>
      </c>
      <c r="Q453" s="328">
        <f t="shared" si="363"/>
        <v>0</v>
      </c>
      <c r="R453" s="323">
        <f t="shared" si="315"/>
        <v>0</v>
      </c>
      <c r="S453" s="328">
        <f t="shared" ref="S453:X453" si="364">SUM(S454)</f>
        <v>0</v>
      </c>
      <c r="T453" s="328">
        <f t="shared" si="364"/>
        <v>0</v>
      </c>
      <c r="U453" s="328">
        <f t="shared" si="364"/>
        <v>0</v>
      </c>
      <c r="V453" s="328">
        <f t="shared" si="364"/>
        <v>0</v>
      </c>
      <c r="W453" s="345">
        <f t="shared" si="364"/>
        <v>0</v>
      </c>
      <c r="X453" s="329">
        <f t="shared" si="364"/>
        <v>0</v>
      </c>
    </row>
    <row r="454" spans="1:24" ht="16.5" hidden="1" outlineLevel="2">
      <c r="A454" s="183"/>
      <c r="B454" s="18"/>
      <c r="C454" s="184"/>
      <c r="D454" s="28" t="s">
        <v>740</v>
      </c>
      <c r="E454" s="83" t="s">
        <v>256</v>
      </c>
      <c r="F454" s="49"/>
      <c r="G454" s="185"/>
      <c r="H454" s="321">
        <f t="shared" si="312"/>
        <v>0</v>
      </c>
      <c r="I454" s="322">
        <f t="shared" si="321"/>
        <v>0</v>
      </c>
      <c r="J454" s="326"/>
      <c r="K454" s="324">
        <f t="shared" si="313"/>
        <v>0</v>
      </c>
      <c r="L454" s="326"/>
      <c r="M454" s="326"/>
      <c r="N454" s="326"/>
      <c r="O454" s="326"/>
      <c r="P454" s="326"/>
      <c r="Q454" s="326"/>
      <c r="R454" s="323">
        <f t="shared" si="315"/>
        <v>0</v>
      </c>
      <c r="S454" s="326"/>
      <c r="T454" s="326"/>
      <c r="U454" s="326"/>
      <c r="V454" s="326"/>
      <c r="W454" s="629"/>
      <c r="X454" s="327"/>
    </row>
    <row r="455" spans="1:24" ht="16.5" outlineLevel="1" collapsed="1">
      <c r="A455" s="177"/>
      <c r="B455" s="15" t="s">
        <v>741</v>
      </c>
      <c r="C455" s="16" t="s">
        <v>257</v>
      </c>
      <c r="D455" s="19"/>
      <c r="E455" s="185"/>
      <c r="F455" s="28"/>
      <c r="G455" s="189"/>
      <c r="H455" s="321">
        <f t="shared" si="312"/>
        <v>0</v>
      </c>
      <c r="I455" s="322">
        <f t="shared" si="321"/>
        <v>0</v>
      </c>
      <c r="J455" s="328">
        <f>SUM(J456)</f>
        <v>0</v>
      </c>
      <c r="K455" s="324">
        <f t="shared" si="313"/>
        <v>0</v>
      </c>
      <c r="L455" s="328">
        <f>SUM(L456)</f>
        <v>0</v>
      </c>
      <c r="M455" s="328">
        <f t="shared" ref="M455:Q455" si="365">SUM(M456)</f>
        <v>0</v>
      </c>
      <c r="N455" s="328">
        <f t="shared" si="365"/>
        <v>0</v>
      </c>
      <c r="O455" s="328">
        <f t="shared" si="365"/>
        <v>0</v>
      </c>
      <c r="P455" s="328">
        <f t="shared" si="365"/>
        <v>0</v>
      </c>
      <c r="Q455" s="328">
        <f t="shared" si="365"/>
        <v>0</v>
      </c>
      <c r="R455" s="323">
        <f t="shared" si="315"/>
        <v>0</v>
      </c>
      <c r="S455" s="328">
        <f t="shared" ref="S455:X455" si="366">SUM(S456)</f>
        <v>0</v>
      </c>
      <c r="T455" s="328">
        <f t="shared" si="366"/>
        <v>0</v>
      </c>
      <c r="U455" s="328">
        <f t="shared" si="366"/>
        <v>0</v>
      </c>
      <c r="V455" s="328">
        <f t="shared" si="366"/>
        <v>0</v>
      </c>
      <c r="W455" s="345">
        <f t="shared" si="366"/>
        <v>0</v>
      </c>
      <c r="X455" s="329">
        <f t="shared" si="366"/>
        <v>0</v>
      </c>
    </row>
    <row r="456" spans="1:24" ht="16.5" hidden="1" outlineLevel="2">
      <c r="A456" s="183"/>
      <c r="B456" s="18"/>
      <c r="C456" s="184"/>
      <c r="D456" s="28" t="s">
        <v>742</v>
      </c>
      <c r="E456" s="83" t="s">
        <v>257</v>
      </c>
      <c r="F456" s="49"/>
      <c r="G456" s="185"/>
      <c r="H456" s="321">
        <f t="shared" si="312"/>
        <v>0</v>
      </c>
      <c r="I456" s="322">
        <f t="shared" si="321"/>
        <v>0</v>
      </c>
      <c r="J456" s="326"/>
      <c r="K456" s="324">
        <f t="shared" si="313"/>
        <v>0</v>
      </c>
      <c r="L456" s="326"/>
      <c r="M456" s="326"/>
      <c r="N456" s="326"/>
      <c r="O456" s="326"/>
      <c r="P456" s="326"/>
      <c r="Q456" s="326"/>
      <c r="R456" s="323">
        <f t="shared" si="315"/>
        <v>0</v>
      </c>
      <c r="S456" s="326"/>
      <c r="T456" s="326"/>
      <c r="U456" s="326"/>
      <c r="V456" s="326"/>
      <c r="W456" s="629"/>
      <c r="X456" s="327"/>
    </row>
    <row r="457" spans="1:24" ht="16.5" outlineLevel="1" collapsed="1">
      <c r="A457" s="177"/>
      <c r="B457" s="15" t="s">
        <v>743</v>
      </c>
      <c r="C457" s="16" t="s">
        <v>258</v>
      </c>
      <c r="D457" s="19"/>
      <c r="E457" s="185"/>
      <c r="F457" s="190"/>
      <c r="G457" s="189"/>
      <c r="H457" s="321">
        <f t="shared" si="312"/>
        <v>0</v>
      </c>
      <c r="I457" s="322">
        <f t="shared" si="321"/>
        <v>0</v>
      </c>
      <c r="J457" s="328">
        <f>SUM(J458)</f>
        <v>0</v>
      </c>
      <c r="K457" s="324">
        <f t="shared" si="313"/>
        <v>0</v>
      </c>
      <c r="L457" s="328">
        <f>SUM(L458)</f>
        <v>0</v>
      </c>
      <c r="M457" s="328">
        <f t="shared" ref="M457:Q457" si="367">SUM(M458)</f>
        <v>0</v>
      </c>
      <c r="N457" s="328">
        <f t="shared" si="367"/>
        <v>0</v>
      </c>
      <c r="O457" s="328">
        <f t="shared" si="367"/>
        <v>0</v>
      </c>
      <c r="P457" s="328">
        <f t="shared" si="367"/>
        <v>0</v>
      </c>
      <c r="Q457" s="328">
        <f t="shared" si="367"/>
        <v>0</v>
      </c>
      <c r="R457" s="323">
        <f t="shared" si="315"/>
        <v>0</v>
      </c>
      <c r="S457" s="328">
        <f t="shared" ref="S457:X457" si="368">SUM(S458)</f>
        <v>0</v>
      </c>
      <c r="T457" s="328">
        <f t="shared" si="368"/>
        <v>0</v>
      </c>
      <c r="U457" s="328">
        <f t="shared" si="368"/>
        <v>0</v>
      </c>
      <c r="V457" s="328">
        <f t="shared" si="368"/>
        <v>0</v>
      </c>
      <c r="W457" s="345">
        <f t="shared" si="368"/>
        <v>0</v>
      </c>
      <c r="X457" s="329">
        <f t="shared" si="368"/>
        <v>0</v>
      </c>
    </row>
    <row r="458" spans="1:24" ht="16.5" hidden="1" outlineLevel="2">
      <c r="A458" s="183"/>
      <c r="B458" s="18"/>
      <c r="C458" s="184"/>
      <c r="D458" s="28" t="s">
        <v>744</v>
      </c>
      <c r="E458" s="83" t="s">
        <v>258</v>
      </c>
      <c r="F458" s="49"/>
      <c r="G458" s="185"/>
      <c r="H458" s="321">
        <f t="shared" ref="H458:H521" si="369">SUM(I458,K458,R458)</f>
        <v>0</v>
      </c>
      <c r="I458" s="322">
        <f t="shared" si="321"/>
        <v>0</v>
      </c>
      <c r="J458" s="326"/>
      <c r="K458" s="324">
        <f t="shared" ref="K458:K521" si="370">SUM(L458:Q458)</f>
        <v>0</v>
      </c>
      <c r="L458" s="326"/>
      <c r="M458" s="326"/>
      <c r="N458" s="326"/>
      <c r="O458" s="326"/>
      <c r="P458" s="326"/>
      <c r="Q458" s="326"/>
      <c r="R458" s="323">
        <f t="shared" ref="R458:R521" si="371">SUM(S458:X458)</f>
        <v>0</v>
      </c>
      <c r="S458" s="326"/>
      <c r="T458" s="326"/>
      <c r="U458" s="326"/>
      <c r="V458" s="326"/>
      <c r="W458" s="629"/>
      <c r="X458" s="327"/>
    </row>
    <row r="459" spans="1:24" ht="16.5" outlineLevel="1" collapsed="1">
      <c r="A459" s="177"/>
      <c r="B459" s="15" t="s">
        <v>745</v>
      </c>
      <c r="C459" s="16" t="s">
        <v>259</v>
      </c>
      <c r="D459" s="19"/>
      <c r="E459" s="185"/>
      <c r="F459" s="190"/>
      <c r="G459" s="189"/>
      <c r="H459" s="321">
        <f t="shared" si="369"/>
        <v>0</v>
      </c>
      <c r="I459" s="322">
        <f t="shared" si="321"/>
        <v>0</v>
      </c>
      <c r="J459" s="328">
        <f>SUM(J460)</f>
        <v>0</v>
      </c>
      <c r="K459" s="324">
        <f t="shared" si="370"/>
        <v>0</v>
      </c>
      <c r="L459" s="328">
        <f>SUM(L460)</f>
        <v>0</v>
      </c>
      <c r="M459" s="328">
        <f t="shared" ref="M459:Q459" si="372">SUM(M460)</f>
        <v>0</v>
      </c>
      <c r="N459" s="328">
        <f t="shared" si="372"/>
        <v>0</v>
      </c>
      <c r="O459" s="328">
        <f t="shared" si="372"/>
        <v>0</v>
      </c>
      <c r="P459" s="328">
        <f t="shared" si="372"/>
        <v>0</v>
      </c>
      <c r="Q459" s="328">
        <f t="shared" si="372"/>
        <v>0</v>
      </c>
      <c r="R459" s="323">
        <f t="shared" si="371"/>
        <v>0</v>
      </c>
      <c r="S459" s="328">
        <f t="shared" ref="S459:X459" si="373">SUM(S460)</f>
        <v>0</v>
      </c>
      <c r="T459" s="328">
        <f t="shared" si="373"/>
        <v>0</v>
      </c>
      <c r="U459" s="328">
        <f t="shared" si="373"/>
        <v>0</v>
      </c>
      <c r="V459" s="328">
        <f t="shared" si="373"/>
        <v>0</v>
      </c>
      <c r="W459" s="345">
        <f t="shared" si="373"/>
        <v>0</v>
      </c>
      <c r="X459" s="329">
        <f t="shared" si="373"/>
        <v>0</v>
      </c>
    </row>
    <row r="460" spans="1:24" ht="16.5" hidden="1" outlineLevel="2">
      <c r="A460" s="183"/>
      <c r="B460" s="18"/>
      <c r="C460" s="184"/>
      <c r="D460" s="28" t="s">
        <v>746</v>
      </c>
      <c r="E460" s="83" t="s">
        <v>259</v>
      </c>
      <c r="F460" s="49"/>
      <c r="G460" s="185"/>
      <c r="H460" s="321">
        <f t="shared" si="369"/>
        <v>0</v>
      </c>
      <c r="I460" s="322">
        <f t="shared" ref="I460:I523" si="374">SUM(J460:J460)</f>
        <v>0</v>
      </c>
      <c r="J460" s="326"/>
      <c r="K460" s="324">
        <f t="shared" si="370"/>
        <v>0</v>
      </c>
      <c r="L460" s="326"/>
      <c r="M460" s="326"/>
      <c r="N460" s="326"/>
      <c r="O460" s="326"/>
      <c r="P460" s="326"/>
      <c r="Q460" s="326"/>
      <c r="R460" s="323">
        <f t="shared" si="371"/>
        <v>0</v>
      </c>
      <c r="S460" s="326"/>
      <c r="T460" s="326"/>
      <c r="U460" s="326"/>
      <c r="V460" s="326"/>
      <c r="W460" s="629"/>
      <c r="X460" s="327"/>
    </row>
    <row r="461" spans="1:24" ht="16.5" outlineLevel="1" collapsed="1">
      <c r="A461" s="177"/>
      <c r="B461" s="15" t="s">
        <v>747</v>
      </c>
      <c r="C461" s="16" t="s">
        <v>260</v>
      </c>
      <c r="D461" s="19"/>
      <c r="E461" s="185"/>
      <c r="F461" s="190"/>
      <c r="G461" s="189"/>
      <c r="H461" s="321">
        <f t="shared" si="369"/>
        <v>0</v>
      </c>
      <c r="I461" s="322">
        <f t="shared" si="374"/>
        <v>0</v>
      </c>
      <c r="J461" s="328">
        <f>SUM(J462)</f>
        <v>0</v>
      </c>
      <c r="K461" s="324">
        <f t="shared" si="370"/>
        <v>0</v>
      </c>
      <c r="L461" s="328">
        <f>SUM(L462)</f>
        <v>0</v>
      </c>
      <c r="M461" s="328">
        <f t="shared" ref="M461:Q461" si="375">SUM(M462)</f>
        <v>0</v>
      </c>
      <c r="N461" s="328">
        <f t="shared" si="375"/>
        <v>0</v>
      </c>
      <c r="O461" s="328">
        <f t="shared" si="375"/>
        <v>0</v>
      </c>
      <c r="P461" s="328">
        <f t="shared" si="375"/>
        <v>0</v>
      </c>
      <c r="Q461" s="328">
        <f t="shared" si="375"/>
        <v>0</v>
      </c>
      <c r="R461" s="323">
        <f t="shared" si="371"/>
        <v>0</v>
      </c>
      <c r="S461" s="328">
        <f t="shared" ref="S461:X461" si="376">SUM(S462)</f>
        <v>0</v>
      </c>
      <c r="T461" s="328">
        <f t="shared" si="376"/>
        <v>0</v>
      </c>
      <c r="U461" s="328">
        <f t="shared" si="376"/>
        <v>0</v>
      </c>
      <c r="V461" s="328">
        <f t="shared" si="376"/>
        <v>0</v>
      </c>
      <c r="W461" s="345">
        <f t="shared" si="376"/>
        <v>0</v>
      </c>
      <c r="X461" s="329">
        <f t="shared" si="376"/>
        <v>0</v>
      </c>
    </row>
    <row r="462" spans="1:24" ht="16.5" hidden="1" outlineLevel="2">
      <c r="A462" s="183"/>
      <c r="B462" s="18"/>
      <c r="C462" s="184"/>
      <c r="D462" s="28" t="s">
        <v>748</v>
      </c>
      <c r="E462" s="83" t="s">
        <v>260</v>
      </c>
      <c r="F462" s="49"/>
      <c r="G462" s="185"/>
      <c r="H462" s="321">
        <f t="shared" si="369"/>
        <v>0</v>
      </c>
      <c r="I462" s="322">
        <f t="shared" si="374"/>
        <v>0</v>
      </c>
      <c r="J462" s="326"/>
      <c r="K462" s="324">
        <f t="shared" si="370"/>
        <v>0</v>
      </c>
      <c r="L462" s="326"/>
      <c r="M462" s="326"/>
      <c r="N462" s="326"/>
      <c r="O462" s="326"/>
      <c r="P462" s="326"/>
      <c r="Q462" s="326"/>
      <c r="R462" s="323">
        <f t="shared" si="371"/>
        <v>0</v>
      </c>
      <c r="S462" s="326"/>
      <c r="T462" s="326"/>
      <c r="U462" s="326"/>
      <c r="V462" s="326"/>
      <c r="W462" s="629"/>
      <c r="X462" s="327"/>
    </row>
    <row r="463" spans="1:24" ht="16.5" outlineLevel="1" collapsed="1">
      <c r="A463" s="177"/>
      <c r="B463" s="15" t="s">
        <v>772</v>
      </c>
      <c r="C463" s="16" t="s">
        <v>261</v>
      </c>
      <c r="D463" s="19"/>
      <c r="E463" s="189"/>
      <c r="F463" s="190"/>
      <c r="G463" s="189"/>
      <c r="H463" s="321">
        <f t="shared" si="369"/>
        <v>0</v>
      </c>
      <c r="I463" s="322">
        <f t="shared" si="374"/>
        <v>0</v>
      </c>
      <c r="J463" s="328">
        <f>SUM(J464)</f>
        <v>0</v>
      </c>
      <c r="K463" s="324">
        <f t="shared" si="370"/>
        <v>0</v>
      </c>
      <c r="L463" s="328">
        <f>SUM(L464)</f>
        <v>0</v>
      </c>
      <c r="M463" s="328">
        <f t="shared" ref="M463:Q463" si="377">SUM(M464)</f>
        <v>0</v>
      </c>
      <c r="N463" s="328">
        <f t="shared" si="377"/>
        <v>0</v>
      </c>
      <c r="O463" s="328">
        <f t="shared" si="377"/>
        <v>0</v>
      </c>
      <c r="P463" s="328">
        <f t="shared" si="377"/>
        <v>0</v>
      </c>
      <c r="Q463" s="328">
        <f t="shared" si="377"/>
        <v>0</v>
      </c>
      <c r="R463" s="323">
        <f t="shared" si="371"/>
        <v>0</v>
      </c>
      <c r="S463" s="328">
        <f t="shared" ref="S463:X463" si="378">SUM(S464)</f>
        <v>0</v>
      </c>
      <c r="T463" s="328">
        <f t="shared" si="378"/>
        <v>0</v>
      </c>
      <c r="U463" s="328">
        <f t="shared" si="378"/>
        <v>0</v>
      </c>
      <c r="V463" s="328">
        <f t="shared" si="378"/>
        <v>0</v>
      </c>
      <c r="W463" s="345">
        <f t="shared" si="378"/>
        <v>0</v>
      </c>
      <c r="X463" s="329">
        <f t="shared" si="378"/>
        <v>0</v>
      </c>
    </row>
    <row r="464" spans="1:24" ht="16.5" hidden="1" outlineLevel="2">
      <c r="A464" s="183"/>
      <c r="B464" s="18"/>
      <c r="C464" s="184"/>
      <c r="D464" s="28" t="s">
        <v>772</v>
      </c>
      <c r="E464" s="83" t="s">
        <v>261</v>
      </c>
      <c r="F464" s="49"/>
      <c r="G464" s="185"/>
      <c r="H464" s="321">
        <f t="shared" si="369"/>
        <v>0</v>
      </c>
      <c r="I464" s="322">
        <f t="shared" si="374"/>
        <v>0</v>
      </c>
      <c r="J464" s="326"/>
      <c r="K464" s="324">
        <f t="shared" si="370"/>
        <v>0</v>
      </c>
      <c r="L464" s="326"/>
      <c r="M464" s="326"/>
      <c r="N464" s="326"/>
      <c r="O464" s="326"/>
      <c r="P464" s="326"/>
      <c r="Q464" s="326"/>
      <c r="R464" s="323">
        <f t="shared" si="371"/>
        <v>0</v>
      </c>
      <c r="S464" s="326"/>
      <c r="T464" s="326"/>
      <c r="U464" s="326"/>
      <c r="V464" s="326"/>
      <c r="W464" s="629"/>
      <c r="X464" s="327"/>
    </row>
    <row r="465" spans="1:24" ht="16.5" outlineLevel="1">
      <c r="A465" s="177"/>
      <c r="B465" s="15" t="s">
        <v>627</v>
      </c>
      <c r="C465" s="16" t="s">
        <v>262</v>
      </c>
      <c r="D465" s="19"/>
      <c r="E465" s="185"/>
      <c r="F465" s="28"/>
      <c r="G465" s="189"/>
      <c r="H465" s="321">
        <f t="shared" si="369"/>
        <v>2510000</v>
      </c>
      <c r="I465" s="322">
        <f t="shared" si="374"/>
        <v>0</v>
      </c>
      <c r="J465" s="328">
        <f>SUM(J466)</f>
        <v>0</v>
      </c>
      <c r="K465" s="324">
        <f t="shared" si="370"/>
        <v>2510000</v>
      </c>
      <c r="L465" s="328">
        <f>SUM(L466)</f>
        <v>2510000</v>
      </c>
      <c r="M465" s="328">
        <f t="shared" ref="M465:Q465" si="379">SUM(M466)</f>
        <v>0</v>
      </c>
      <c r="N465" s="328">
        <f t="shared" si="379"/>
        <v>0</v>
      </c>
      <c r="O465" s="328">
        <f t="shared" si="379"/>
        <v>0</v>
      </c>
      <c r="P465" s="328">
        <f t="shared" si="379"/>
        <v>0</v>
      </c>
      <c r="Q465" s="328">
        <f t="shared" si="379"/>
        <v>0</v>
      </c>
      <c r="R465" s="323">
        <f t="shared" si="371"/>
        <v>0</v>
      </c>
      <c r="S465" s="328">
        <f t="shared" ref="S465:X465" si="380">SUM(S466)</f>
        <v>0</v>
      </c>
      <c r="T465" s="328">
        <f t="shared" si="380"/>
        <v>0</v>
      </c>
      <c r="U465" s="328">
        <f t="shared" si="380"/>
        <v>0</v>
      </c>
      <c r="V465" s="328">
        <f t="shared" si="380"/>
        <v>0</v>
      </c>
      <c r="W465" s="345">
        <f t="shared" si="380"/>
        <v>0</v>
      </c>
      <c r="X465" s="329">
        <f t="shared" si="380"/>
        <v>0</v>
      </c>
    </row>
    <row r="466" spans="1:24" ht="16.5" outlineLevel="2">
      <c r="A466" s="183"/>
      <c r="B466" s="18"/>
      <c r="C466" s="184"/>
      <c r="D466" s="28" t="s">
        <v>627</v>
      </c>
      <c r="E466" s="83" t="s">
        <v>262</v>
      </c>
      <c r="F466" s="49"/>
      <c r="G466" s="185"/>
      <c r="H466" s="321">
        <f t="shared" si="369"/>
        <v>2510000</v>
      </c>
      <c r="I466" s="322">
        <f t="shared" si="374"/>
        <v>0</v>
      </c>
      <c r="J466" s="326"/>
      <c r="K466" s="324">
        <f t="shared" si="370"/>
        <v>2510000</v>
      </c>
      <c r="L466" s="326">
        <v>2510000</v>
      </c>
      <c r="M466" s="326"/>
      <c r="N466" s="326"/>
      <c r="O466" s="326"/>
      <c r="P466" s="326"/>
      <c r="Q466" s="326"/>
      <c r="R466" s="323">
        <f t="shared" si="371"/>
        <v>0</v>
      </c>
      <c r="S466" s="326">
        <v>0</v>
      </c>
      <c r="T466" s="326"/>
      <c r="U466" s="326"/>
      <c r="V466" s="326"/>
      <c r="W466" s="629"/>
      <c r="X466" s="327"/>
    </row>
    <row r="467" spans="1:24" ht="16.5" outlineLevel="1">
      <c r="A467" s="177"/>
      <c r="B467" s="15" t="s">
        <v>628</v>
      </c>
      <c r="C467" s="16" t="s">
        <v>263</v>
      </c>
      <c r="D467" s="19"/>
      <c r="E467" s="185"/>
      <c r="F467" s="28"/>
      <c r="G467" s="189"/>
      <c r="H467" s="321">
        <f t="shared" si="369"/>
        <v>1189000</v>
      </c>
      <c r="I467" s="322">
        <f t="shared" si="374"/>
        <v>0</v>
      </c>
      <c r="J467" s="328">
        <f>SUM(J468)</f>
        <v>0</v>
      </c>
      <c r="K467" s="324">
        <f t="shared" si="370"/>
        <v>1189000</v>
      </c>
      <c r="L467" s="328">
        <f>SUM(L468)</f>
        <v>1189000</v>
      </c>
      <c r="M467" s="328">
        <f t="shared" ref="M467:Q467" si="381">SUM(M468)</f>
        <v>0</v>
      </c>
      <c r="N467" s="328">
        <f t="shared" si="381"/>
        <v>0</v>
      </c>
      <c r="O467" s="328">
        <f t="shared" si="381"/>
        <v>0</v>
      </c>
      <c r="P467" s="328">
        <f t="shared" si="381"/>
        <v>0</v>
      </c>
      <c r="Q467" s="328">
        <f t="shared" si="381"/>
        <v>0</v>
      </c>
      <c r="R467" s="323">
        <f t="shared" si="371"/>
        <v>0</v>
      </c>
      <c r="S467" s="328">
        <f t="shared" ref="S467:X467" si="382">SUM(S468)</f>
        <v>0</v>
      </c>
      <c r="T467" s="328">
        <f t="shared" si="382"/>
        <v>0</v>
      </c>
      <c r="U467" s="328">
        <f t="shared" si="382"/>
        <v>0</v>
      </c>
      <c r="V467" s="328">
        <f t="shared" si="382"/>
        <v>0</v>
      </c>
      <c r="W467" s="345">
        <f t="shared" si="382"/>
        <v>0</v>
      </c>
      <c r="X467" s="329">
        <f t="shared" si="382"/>
        <v>0</v>
      </c>
    </row>
    <row r="468" spans="1:24" ht="16.5" outlineLevel="2">
      <c r="A468" s="183"/>
      <c r="B468" s="18"/>
      <c r="C468" s="184"/>
      <c r="D468" s="28" t="s">
        <v>628</v>
      </c>
      <c r="E468" s="83" t="s">
        <v>263</v>
      </c>
      <c r="F468" s="49"/>
      <c r="G468" s="185"/>
      <c r="H468" s="321">
        <f t="shared" si="369"/>
        <v>1189000</v>
      </c>
      <c r="I468" s="322">
        <f t="shared" si="374"/>
        <v>0</v>
      </c>
      <c r="J468" s="326"/>
      <c r="K468" s="324">
        <f t="shared" si="370"/>
        <v>1189000</v>
      </c>
      <c r="L468" s="326">
        <v>1189000</v>
      </c>
      <c r="M468" s="326"/>
      <c r="N468" s="326"/>
      <c r="O468" s="326"/>
      <c r="P468" s="326"/>
      <c r="Q468" s="326"/>
      <c r="R468" s="323">
        <f t="shared" si="371"/>
        <v>0</v>
      </c>
      <c r="S468" s="326"/>
      <c r="T468" s="326"/>
      <c r="U468" s="326"/>
      <c r="V468" s="326"/>
      <c r="W468" s="629"/>
      <c r="X468" s="327"/>
    </row>
    <row r="469" spans="1:24" ht="16.5" outlineLevel="1" collapsed="1">
      <c r="A469" s="177"/>
      <c r="B469" s="15" t="s">
        <v>749</v>
      </c>
      <c r="C469" s="16" t="s">
        <v>264</v>
      </c>
      <c r="D469" s="19"/>
      <c r="E469" s="189"/>
      <c r="F469" s="190"/>
      <c r="G469" s="189"/>
      <c r="H469" s="321">
        <f t="shared" si="369"/>
        <v>0</v>
      </c>
      <c r="I469" s="322">
        <f t="shared" si="374"/>
        <v>0</v>
      </c>
      <c r="J469" s="328">
        <f>SUM(J470:J472)</f>
        <v>0</v>
      </c>
      <c r="K469" s="324">
        <f t="shared" si="370"/>
        <v>0</v>
      </c>
      <c r="L469" s="328">
        <f>SUM(L470:L472)</f>
        <v>0</v>
      </c>
      <c r="M469" s="328">
        <f t="shared" ref="M469:Q469" si="383">SUM(M470:M472)</f>
        <v>0</v>
      </c>
      <c r="N469" s="328">
        <f t="shared" si="383"/>
        <v>0</v>
      </c>
      <c r="O469" s="328">
        <f t="shared" si="383"/>
        <v>0</v>
      </c>
      <c r="P469" s="328">
        <f t="shared" si="383"/>
        <v>0</v>
      </c>
      <c r="Q469" s="328">
        <f t="shared" si="383"/>
        <v>0</v>
      </c>
      <c r="R469" s="323">
        <f t="shared" si="371"/>
        <v>0</v>
      </c>
      <c r="S469" s="328">
        <f t="shared" ref="S469:X469" si="384">SUM(S470:S472)</f>
        <v>0</v>
      </c>
      <c r="T469" s="328">
        <f t="shared" si="384"/>
        <v>0</v>
      </c>
      <c r="U469" s="328">
        <f t="shared" si="384"/>
        <v>0</v>
      </c>
      <c r="V469" s="328">
        <f t="shared" si="384"/>
        <v>0</v>
      </c>
      <c r="W469" s="345">
        <f t="shared" ref="W469" si="385">SUM(W470:W472)</f>
        <v>0</v>
      </c>
      <c r="X469" s="329">
        <f t="shared" si="384"/>
        <v>0</v>
      </c>
    </row>
    <row r="470" spans="1:24" ht="16.5" hidden="1" outlineLevel="2">
      <c r="A470" s="183"/>
      <c r="B470" s="18"/>
      <c r="C470" s="184"/>
      <c r="D470" s="28" t="s">
        <v>769</v>
      </c>
      <c r="E470" s="48" t="s">
        <v>265</v>
      </c>
      <c r="F470" s="49"/>
      <c r="G470" s="185"/>
      <c r="H470" s="321">
        <f t="shared" si="369"/>
        <v>0</v>
      </c>
      <c r="I470" s="322">
        <f t="shared" si="374"/>
        <v>0</v>
      </c>
      <c r="J470" s="326"/>
      <c r="K470" s="324">
        <f t="shared" si="370"/>
        <v>0</v>
      </c>
      <c r="L470" s="326"/>
      <c r="M470" s="326"/>
      <c r="N470" s="326"/>
      <c r="O470" s="326"/>
      <c r="P470" s="326"/>
      <c r="Q470" s="326"/>
      <c r="R470" s="323">
        <f t="shared" si="371"/>
        <v>0</v>
      </c>
      <c r="S470" s="326"/>
      <c r="T470" s="326"/>
      <c r="U470" s="326"/>
      <c r="V470" s="326"/>
      <c r="W470" s="629"/>
      <c r="X470" s="327"/>
    </row>
    <row r="471" spans="1:24" ht="16.5" hidden="1" outlineLevel="2">
      <c r="A471" s="183"/>
      <c r="D471" s="28" t="s">
        <v>750</v>
      </c>
      <c r="E471" s="48" t="s">
        <v>266</v>
      </c>
      <c r="F471" s="49"/>
      <c r="G471" s="185"/>
      <c r="H471" s="321">
        <f t="shared" si="369"/>
        <v>0</v>
      </c>
      <c r="I471" s="322">
        <f t="shared" si="374"/>
        <v>0</v>
      </c>
      <c r="J471" s="326"/>
      <c r="K471" s="345">
        <f t="shared" si="370"/>
        <v>0</v>
      </c>
      <c r="L471" s="326"/>
      <c r="M471" s="326"/>
      <c r="N471" s="326"/>
      <c r="O471" s="326"/>
      <c r="P471" s="326"/>
      <c r="Q471" s="326"/>
      <c r="R471" s="328">
        <f t="shared" si="371"/>
        <v>0</v>
      </c>
      <c r="S471" s="326"/>
      <c r="T471" s="326"/>
      <c r="U471" s="326"/>
      <c r="V471" s="326"/>
      <c r="W471" s="629"/>
      <c r="X471" s="327"/>
    </row>
    <row r="472" spans="1:24" ht="16.5" hidden="1" outlineLevel="2">
      <c r="A472" s="183"/>
      <c r="D472" s="25" t="s">
        <v>770</v>
      </c>
      <c r="E472" s="88" t="s">
        <v>230</v>
      </c>
      <c r="F472" s="98"/>
      <c r="G472" s="184"/>
      <c r="H472" s="334">
        <f t="shared" si="369"/>
        <v>0</v>
      </c>
      <c r="I472" s="322">
        <f t="shared" si="374"/>
        <v>0</v>
      </c>
      <c r="J472" s="358"/>
      <c r="K472" s="324">
        <f t="shared" si="370"/>
        <v>0</v>
      </c>
      <c r="L472" s="358"/>
      <c r="M472" s="358"/>
      <c r="N472" s="358"/>
      <c r="O472" s="358"/>
      <c r="P472" s="358"/>
      <c r="Q472" s="358"/>
      <c r="R472" s="323">
        <f t="shared" si="371"/>
        <v>0</v>
      </c>
      <c r="S472" s="358"/>
      <c r="T472" s="358"/>
      <c r="U472" s="358"/>
      <c r="V472" s="358"/>
      <c r="W472" s="633"/>
      <c r="X472" s="359"/>
    </row>
    <row r="473" spans="1:24" ht="16.5">
      <c r="A473" s="97" t="s">
        <v>267</v>
      </c>
      <c r="B473" s="22"/>
      <c r="C473" s="229"/>
      <c r="D473" s="23"/>
      <c r="E473" s="229"/>
      <c r="F473" s="22"/>
      <c r="G473" s="229"/>
      <c r="H473" s="202">
        <f t="shared" si="369"/>
        <v>5262000</v>
      </c>
      <c r="I473" s="360">
        <f t="shared" si="374"/>
        <v>0</v>
      </c>
      <c r="J473" s="288">
        <f>SUM(J469,J467,J465,J463,J461,J459,J457,J455,J453,J451,J440,J438,J436,J434)</f>
        <v>0</v>
      </c>
      <c r="K473" s="361">
        <f t="shared" si="370"/>
        <v>4929000</v>
      </c>
      <c r="L473" s="288">
        <f>SUM(L469,L467,L465,L463,L461,L459,L457,L455,L453,L451,L440,L438,L436,L434)</f>
        <v>4929000</v>
      </c>
      <c r="M473" s="288">
        <f t="shared" ref="M473:Q473" si="386">SUM(M469,M467,M465,M463,M461,M459,M457,M455,M453,M451,M440,M438,M436,M434)</f>
        <v>0</v>
      </c>
      <c r="N473" s="288">
        <f t="shared" si="386"/>
        <v>0</v>
      </c>
      <c r="O473" s="288">
        <f t="shared" si="386"/>
        <v>0</v>
      </c>
      <c r="P473" s="288">
        <f t="shared" si="386"/>
        <v>0</v>
      </c>
      <c r="Q473" s="288">
        <f t="shared" si="386"/>
        <v>0</v>
      </c>
      <c r="R473" s="288">
        <f t="shared" si="371"/>
        <v>333000</v>
      </c>
      <c r="S473" s="288">
        <f t="shared" ref="S473:X473" si="387">SUM(S469,S467,S465,S463,S461,S459,S457,S455,S453,S451,S440,S438,S436,S434)</f>
        <v>333000</v>
      </c>
      <c r="T473" s="288">
        <f t="shared" si="387"/>
        <v>0</v>
      </c>
      <c r="U473" s="288">
        <f t="shared" si="387"/>
        <v>0</v>
      </c>
      <c r="V473" s="288">
        <f t="shared" si="387"/>
        <v>0</v>
      </c>
      <c r="W473" s="361">
        <f t="shared" ref="W473" si="388">SUM(W469,W467,W465,W463,W461,W459,W457,W455,W453,W451,W440,W438,W436,W434)</f>
        <v>0</v>
      </c>
      <c r="X473" s="362">
        <f t="shared" si="387"/>
        <v>0</v>
      </c>
    </row>
    <row r="474" spans="1:24" ht="16.5">
      <c r="A474" s="97" t="s">
        <v>268</v>
      </c>
      <c r="B474" s="22"/>
      <c r="C474" s="229"/>
      <c r="D474" s="23"/>
      <c r="E474" s="229"/>
      <c r="F474" s="22"/>
      <c r="G474" s="229"/>
      <c r="H474" s="202">
        <f t="shared" si="369"/>
        <v>-3383000</v>
      </c>
      <c r="I474" s="360">
        <f t="shared" si="374"/>
        <v>1189000</v>
      </c>
      <c r="J474" s="288">
        <f>J433-J473</f>
        <v>1189000</v>
      </c>
      <c r="K474" s="361">
        <f t="shared" si="370"/>
        <v>-4929000</v>
      </c>
      <c r="L474" s="288">
        <f>L433-L473</f>
        <v>-4929000</v>
      </c>
      <c r="M474" s="288">
        <f t="shared" ref="M474:Q474" si="389">M433-M473</f>
        <v>0</v>
      </c>
      <c r="N474" s="288">
        <f t="shared" si="389"/>
        <v>0</v>
      </c>
      <c r="O474" s="288">
        <f t="shared" si="389"/>
        <v>0</v>
      </c>
      <c r="P474" s="288">
        <f t="shared" si="389"/>
        <v>0</v>
      </c>
      <c r="Q474" s="288">
        <f t="shared" si="389"/>
        <v>0</v>
      </c>
      <c r="R474" s="288">
        <f t="shared" si="371"/>
        <v>357000</v>
      </c>
      <c r="S474" s="288">
        <f t="shared" ref="S474:X474" si="390">S433-S473</f>
        <v>357000</v>
      </c>
      <c r="T474" s="288">
        <f t="shared" si="390"/>
        <v>0</v>
      </c>
      <c r="U474" s="288">
        <f t="shared" si="390"/>
        <v>0</v>
      </c>
      <c r="V474" s="288">
        <f t="shared" si="390"/>
        <v>0</v>
      </c>
      <c r="W474" s="361">
        <f t="shared" ref="W474" si="391">W433-W473</f>
        <v>0</v>
      </c>
      <c r="X474" s="362">
        <f t="shared" si="390"/>
        <v>0</v>
      </c>
    </row>
    <row r="475" spans="1:24" ht="16.5">
      <c r="A475" s="97" t="s">
        <v>269</v>
      </c>
      <c r="B475" s="22"/>
      <c r="C475" s="29"/>
      <c r="D475" s="23"/>
      <c r="E475" s="229"/>
      <c r="F475" s="22"/>
      <c r="G475" s="229"/>
      <c r="H475" s="289">
        <f t="shared" si="369"/>
        <v>0</v>
      </c>
      <c r="I475" s="363">
        <f t="shared" si="374"/>
        <v>0</v>
      </c>
      <c r="J475" s="291"/>
      <c r="K475" s="364">
        <f t="shared" si="370"/>
        <v>0</v>
      </c>
      <c r="L475" s="291"/>
      <c r="M475" s="291"/>
      <c r="N475" s="291"/>
      <c r="O475" s="291"/>
      <c r="P475" s="291"/>
      <c r="Q475" s="291"/>
      <c r="R475" s="292">
        <f t="shared" si="371"/>
        <v>0</v>
      </c>
      <c r="S475" s="291"/>
      <c r="T475" s="291"/>
      <c r="U475" s="291"/>
      <c r="V475" s="291"/>
      <c r="W475" s="437"/>
      <c r="X475" s="365"/>
    </row>
    <row r="476" spans="1:24" ht="16.5">
      <c r="A476" s="97" t="s">
        <v>270</v>
      </c>
      <c r="B476" s="22"/>
      <c r="C476" s="229"/>
      <c r="D476" s="23"/>
      <c r="E476" s="229"/>
      <c r="F476" s="22"/>
      <c r="G476" s="229"/>
      <c r="H476" s="293">
        <f t="shared" si="369"/>
        <v>0</v>
      </c>
      <c r="I476" s="366">
        <f t="shared" si="374"/>
        <v>0</v>
      </c>
      <c r="J476" s="295">
        <f>J364+J395+J474-J475</f>
        <v>0</v>
      </c>
      <c r="K476" s="367">
        <f t="shared" si="370"/>
        <v>420000</v>
      </c>
      <c r="L476" s="295">
        <f>L364+L395+L474-L475</f>
        <v>420000</v>
      </c>
      <c r="M476" s="295">
        <f t="shared" ref="M476:Q476" si="392">M364+M395+M474-M475</f>
        <v>0</v>
      </c>
      <c r="N476" s="295">
        <f t="shared" si="392"/>
        <v>0</v>
      </c>
      <c r="O476" s="295">
        <f t="shared" si="392"/>
        <v>0</v>
      </c>
      <c r="P476" s="295">
        <f t="shared" si="392"/>
        <v>0</v>
      </c>
      <c r="Q476" s="295">
        <f t="shared" si="392"/>
        <v>0</v>
      </c>
      <c r="R476" s="295">
        <f t="shared" si="371"/>
        <v>-420000</v>
      </c>
      <c r="S476" s="295">
        <f t="shared" ref="S476:X476" si="393">S364+S395+S474-S475</f>
        <v>-420000</v>
      </c>
      <c r="T476" s="295">
        <f t="shared" si="393"/>
        <v>0</v>
      </c>
      <c r="U476" s="295">
        <f t="shared" si="393"/>
        <v>0</v>
      </c>
      <c r="V476" s="295">
        <f t="shared" si="393"/>
        <v>0</v>
      </c>
      <c r="W476" s="367">
        <f t="shared" ref="W476" si="394">W364+W395+W474-W475</f>
        <v>0</v>
      </c>
      <c r="X476" s="368">
        <f t="shared" si="393"/>
        <v>0</v>
      </c>
    </row>
    <row r="477" spans="1:24" ht="16.5">
      <c r="A477" s="97" t="s">
        <v>271</v>
      </c>
      <c r="B477" s="22"/>
      <c r="C477" s="229"/>
      <c r="D477" s="23"/>
      <c r="E477" s="229"/>
      <c r="F477" s="22"/>
      <c r="G477" s="229"/>
      <c r="H477" s="296">
        <f t="shared" si="369"/>
        <v>0</v>
      </c>
      <c r="I477" s="369">
        <f t="shared" si="374"/>
        <v>0</v>
      </c>
      <c r="J477" s="298"/>
      <c r="K477" s="370">
        <f t="shared" si="370"/>
        <v>0</v>
      </c>
      <c r="L477" s="298"/>
      <c r="M477" s="298"/>
      <c r="N477" s="298"/>
      <c r="O477" s="298"/>
      <c r="P477" s="298"/>
      <c r="Q477" s="298"/>
      <c r="R477" s="298">
        <f t="shared" si="371"/>
        <v>0</v>
      </c>
      <c r="S477" s="298"/>
      <c r="T477" s="298"/>
      <c r="U477" s="298"/>
      <c r="V477" s="298"/>
      <c r="W477" s="370"/>
      <c r="X477" s="371"/>
    </row>
    <row r="478" spans="1:24" ht="17.25" thickBot="1">
      <c r="A478" s="97" t="s">
        <v>272</v>
      </c>
      <c r="B478" s="22"/>
      <c r="C478" s="229"/>
      <c r="D478" s="23"/>
      <c r="E478" s="229"/>
      <c r="F478" s="22"/>
      <c r="G478" s="229"/>
      <c r="H478" s="299">
        <f t="shared" si="369"/>
        <v>0</v>
      </c>
      <c r="I478" s="372">
        <f t="shared" si="374"/>
        <v>0</v>
      </c>
      <c r="J478" s="295">
        <f>SUM(J476:J477)</f>
        <v>0</v>
      </c>
      <c r="K478" s="295">
        <f t="shared" si="370"/>
        <v>420000</v>
      </c>
      <c r="L478" s="295">
        <f>SUM(L476:L477)</f>
        <v>420000</v>
      </c>
      <c r="M478" s="295">
        <f t="shared" ref="M478:Q478" si="395">SUM(M476:M477)</f>
        <v>0</v>
      </c>
      <c r="N478" s="295">
        <f t="shared" si="395"/>
        <v>0</v>
      </c>
      <c r="O478" s="295">
        <f t="shared" si="395"/>
        <v>0</v>
      </c>
      <c r="P478" s="295">
        <f t="shared" si="395"/>
        <v>0</v>
      </c>
      <c r="Q478" s="295">
        <f t="shared" si="395"/>
        <v>0</v>
      </c>
      <c r="R478" s="295">
        <f t="shared" si="371"/>
        <v>-420000</v>
      </c>
      <c r="S478" s="295">
        <f t="shared" ref="S478:X478" si="396">SUM(S476:S477)</f>
        <v>-420000</v>
      </c>
      <c r="T478" s="295">
        <f t="shared" si="396"/>
        <v>0</v>
      </c>
      <c r="U478" s="295">
        <f t="shared" si="396"/>
        <v>0</v>
      </c>
      <c r="V478" s="295">
        <f t="shared" si="396"/>
        <v>0</v>
      </c>
      <c r="W478" s="367">
        <f t="shared" ref="W478" si="397">SUM(W476:W477)</f>
        <v>0</v>
      </c>
      <c r="X478" s="368">
        <f t="shared" si="396"/>
        <v>0</v>
      </c>
    </row>
    <row r="479" spans="1:24" ht="16.5">
      <c r="A479" s="697" t="s">
        <v>681</v>
      </c>
      <c r="B479" s="126" t="s">
        <v>667</v>
      </c>
      <c r="C479" s="127" t="s">
        <v>193</v>
      </c>
      <c r="D479" s="128"/>
      <c r="E479" s="373"/>
      <c r="F479" s="374"/>
      <c r="G479" s="373"/>
      <c r="H479" s="375">
        <f t="shared" si="369"/>
        <v>6888000</v>
      </c>
      <c r="I479" s="376">
        <f t="shared" si="374"/>
        <v>0</v>
      </c>
      <c r="J479" s="377">
        <f>SUM(J480,J482,J484)</f>
        <v>0</v>
      </c>
      <c r="K479" s="378">
        <f t="shared" si="370"/>
        <v>6888000</v>
      </c>
      <c r="L479" s="377">
        <f>SUM(L480,L482,L484)</f>
        <v>0</v>
      </c>
      <c r="M479" s="377">
        <f t="shared" ref="M479:Q479" si="398">SUM(M480,M482,M484)</f>
        <v>438000</v>
      </c>
      <c r="N479" s="377">
        <f>SUM(N480,N482,N484)</f>
        <v>5850000</v>
      </c>
      <c r="O479" s="377">
        <f t="shared" si="398"/>
        <v>0</v>
      </c>
      <c r="P479" s="377">
        <f t="shared" si="398"/>
        <v>0</v>
      </c>
      <c r="Q479" s="377">
        <f t="shared" si="398"/>
        <v>600000</v>
      </c>
      <c r="R479" s="379">
        <f t="shared" si="371"/>
        <v>0</v>
      </c>
      <c r="S479" s="377">
        <f t="shared" ref="S479" si="399">SUM(S480,S482,S484)</f>
        <v>0</v>
      </c>
      <c r="T479" s="377">
        <f t="shared" ref="T479" si="400">SUM(T480,T482,T484)</f>
        <v>0</v>
      </c>
      <c r="U479" s="377">
        <f t="shared" ref="U479" si="401">SUM(U480,U482,U484)</f>
        <v>0</v>
      </c>
      <c r="V479" s="377">
        <f t="shared" ref="V479" si="402">SUM(V480,V482,V484)</f>
        <v>0</v>
      </c>
      <c r="W479" s="634">
        <f t="shared" ref="W479:X479" si="403">SUM(W480,W482,W484)</f>
        <v>0</v>
      </c>
      <c r="X479" s="380">
        <f t="shared" si="403"/>
        <v>0</v>
      </c>
    </row>
    <row r="480" spans="1:24" ht="16.5" outlineLevel="2">
      <c r="A480" s="698"/>
      <c r="B480" s="143" t="s">
        <v>648</v>
      </c>
      <c r="C480" s="127" t="s">
        <v>649</v>
      </c>
      <c r="D480" s="128"/>
      <c r="E480" s="373"/>
      <c r="F480" s="374"/>
      <c r="G480" s="373"/>
      <c r="H480" s="321">
        <f t="shared" si="369"/>
        <v>938000</v>
      </c>
      <c r="I480" s="376">
        <f t="shared" si="374"/>
        <v>0</v>
      </c>
      <c r="J480" s="377">
        <f>SUM(J481)</f>
        <v>0</v>
      </c>
      <c r="K480" s="378">
        <f t="shared" si="370"/>
        <v>938000</v>
      </c>
      <c r="L480" s="377">
        <f t="shared" ref="L480:Q480" si="404">SUM(L481)</f>
        <v>0</v>
      </c>
      <c r="M480" s="377">
        <f t="shared" si="404"/>
        <v>338000</v>
      </c>
      <c r="N480" s="377">
        <f>SUM(N481)</f>
        <v>0</v>
      </c>
      <c r="O480" s="377">
        <f>SUM(O481)</f>
        <v>0</v>
      </c>
      <c r="P480" s="377">
        <f>SUM(P481)</f>
        <v>0</v>
      </c>
      <c r="Q480" s="377">
        <f t="shared" si="404"/>
        <v>600000</v>
      </c>
      <c r="R480" s="379">
        <f t="shared" si="371"/>
        <v>0</v>
      </c>
      <c r="S480" s="377">
        <f t="shared" ref="S480:X480" si="405">SUM(S481)</f>
        <v>0</v>
      </c>
      <c r="T480" s="377">
        <f t="shared" si="405"/>
        <v>0</v>
      </c>
      <c r="U480" s="377">
        <f t="shared" si="405"/>
        <v>0</v>
      </c>
      <c r="V480" s="377">
        <f t="shared" si="405"/>
        <v>0</v>
      </c>
      <c r="W480" s="634">
        <f t="shared" si="405"/>
        <v>0</v>
      </c>
      <c r="X480" s="380">
        <f t="shared" si="405"/>
        <v>0</v>
      </c>
    </row>
    <row r="481" spans="1:24" ht="16.5" outlineLevel="3">
      <c r="A481" s="698"/>
      <c r="B481" s="129"/>
      <c r="C481" s="381"/>
      <c r="D481" s="382" t="s">
        <v>208</v>
      </c>
      <c r="E481" s="130" t="s">
        <v>650</v>
      </c>
      <c r="F481" s="131"/>
      <c r="G481" s="383"/>
      <c r="H481" s="321">
        <f t="shared" si="369"/>
        <v>938000</v>
      </c>
      <c r="I481" s="376">
        <f t="shared" si="374"/>
        <v>0</v>
      </c>
      <c r="J481" s="326"/>
      <c r="K481" s="378">
        <f t="shared" si="370"/>
        <v>938000</v>
      </c>
      <c r="L481" s="326"/>
      <c r="M481" s="326">
        <v>338000</v>
      </c>
      <c r="N481" s="326"/>
      <c r="O481" s="326"/>
      <c r="P481" s="326"/>
      <c r="Q481" s="326">
        <v>600000</v>
      </c>
      <c r="R481" s="379">
        <f t="shared" si="371"/>
        <v>0</v>
      </c>
      <c r="S481" s="326"/>
      <c r="T481" s="326"/>
      <c r="U481" s="326"/>
      <c r="V481" s="326"/>
      <c r="W481" s="629"/>
      <c r="X481" s="327"/>
    </row>
    <row r="482" spans="1:24" ht="16.5" outlineLevel="2">
      <c r="A482" s="698"/>
      <c r="B482" s="143" t="s">
        <v>651</v>
      </c>
      <c r="C482" s="127" t="s">
        <v>652</v>
      </c>
      <c r="D482" s="128"/>
      <c r="E482" s="383"/>
      <c r="F482" s="382"/>
      <c r="G482" s="373"/>
      <c r="H482" s="321">
        <f t="shared" si="369"/>
        <v>1665000</v>
      </c>
      <c r="I482" s="376">
        <f t="shared" si="374"/>
        <v>0</v>
      </c>
      <c r="J482" s="377">
        <f>SUM(J483)</f>
        <v>0</v>
      </c>
      <c r="K482" s="378">
        <f t="shared" si="370"/>
        <v>1665000</v>
      </c>
      <c r="L482" s="377">
        <f t="shared" ref="L482:Q482" si="406">SUM(L483)</f>
        <v>0</v>
      </c>
      <c r="M482" s="377">
        <f t="shared" si="406"/>
        <v>0</v>
      </c>
      <c r="N482" s="377">
        <f>SUM(N483)</f>
        <v>1665000</v>
      </c>
      <c r="O482" s="377">
        <f>SUM(O483)</f>
        <v>0</v>
      </c>
      <c r="P482" s="377">
        <f>SUM(P483)</f>
        <v>0</v>
      </c>
      <c r="Q482" s="377">
        <f t="shared" si="406"/>
        <v>0</v>
      </c>
      <c r="R482" s="379">
        <f t="shared" si="371"/>
        <v>0</v>
      </c>
      <c r="S482" s="377">
        <f t="shared" ref="S482:X482" si="407">SUM(S483)</f>
        <v>0</v>
      </c>
      <c r="T482" s="377">
        <f t="shared" si="407"/>
        <v>0</v>
      </c>
      <c r="U482" s="377">
        <f t="shared" si="407"/>
        <v>0</v>
      </c>
      <c r="V482" s="377">
        <f t="shared" si="407"/>
        <v>0</v>
      </c>
      <c r="W482" s="634">
        <f t="shared" si="407"/>
        <v>0</v>
      </c>
      <c r="X482" s="380">
        <f t="shared" si="407"/>
        <v>0</v>
      </c>
    </row>
    <row r="483" spans="1:24" ht="16.5" outlineLevel="3">
      <c r="A483" s="698"/>
      <c r="B483" s="129"/>
      <c r="C483" s="381"/>
      <c r="D483" s="382" t="s">
        <v>653</v>
      </c>
      <c r="E483" s="130" t="s">
        <v>654</v>
      </c>
      <c r="F483" s="131"/>
      <c r="G483" s="383"/>
      <c r="H483" s="321">
        <f t="shared" si="369"/>
        <v>1665000</v>
      </c>
      <c r="I483" s="376">
        <f t="shared" si="374"/>
        <v>0</v>
      </c>
      <c r="J483" s="326"/>
      <c r="K483" s="378">
        <f t="shared" si="370"/>
        <v>1665000</v>
      </c>
      <c r="L483" s="326"/>
      <c r="M483" s="326"/>
      <c r="N483" s="326">
        <v>1665000</v>
      </c>
      <c r="O483" s="326"/>
      <c r="P483" s="326"/>
      <c r="Q483" s="326"/>
      <c r="R483" s="379">
        <f t="shared" si="371"/>
        <v>0</v>
      </c>
      <c r="S483" s="326"/>
      <c r="T483" s="326"/>
      <c r="U483" s="326"/>
      <c r="V483" s="326"/>
      <c r="W483" s="629"/>
      <c r="X483" s="327"/>
    </row>
    <row r="484" spans="1:24" ht="16.5" outlineLevel="2">
      <c r="A484" s="698"/>
      <c r="B484" s="143" t="s">
        <v>655</v>
      </c>
      <c r="C484" s="127" t="s">
        <v>656</v>
      </c>
      <c r="D484" s="128"/>
      <c r="E484" s="383"/>
      <c r="F484" s="382"/>
      <c r="G484" s="373"/>
      <c r="H484" s="321">
        <f t="shared" si="369"/>
        <v>4285000</v>
      </c>
      <c r="I484" s="376">
        <f t="shared" si="374"/>
        <v>0</v>
      </c>
      <c r="J484" s="377">
        <f>SUM(J485:J486,J489,J494:J495,J499)</f>
        <v>0</v>
      </c>
      <c r="K484" s="378">
        <f t="shared" si="370"/>
        <v>4285000</v>
      </c>
      <c r="L484" s="377">
        <f t="shared" ref="L484:M484" si="408">SUM(L485:L486,L489,L494:L495,L499)</f>
        <v>0</v>
      </c>
      <c r="M484" s="377">
        <f t="shared" si="408"/>
        <v>100000</v>
      </c>
      <c r="N484" s="377">
        <f>SUM(N485:N486,N489,N494:N495,N499)</f>
        <v>4185000</v>
      </c>
      <c r="O484" s="377">
        <f>SUM(O485:O486,O489,O494:O495,O499)</f>
        <v>0</v>
      </c>
      <c r="P484" s="377">
        <f>SUM(P485:P486,P489,P494:P495,P499)</f>
        <v>0</v>
      </c>
      <c r="Q484" s="377">
        <f>SUM(Q485:Q486,Q489,Q494:Q495,Q499)</f>
        <v>0</v>
      </c>
      <c r="R484" s="379">
        <f t="shared" si="371"/>
        <v>0</v>
      </c>
      <c r="S484" s="377">
        <f t="shared" ref="S484:X484" si="409">SUM(S485:S486,S489,S494:S495,S499)</f>
        <v>0</v>
      </c>
      <c r="T484" s="377">
        <f t="shared" si="409"/>
        <v>0</v>
      </c>
      <c r="U484" s="377">
        <f t="shared" si="409"/>
        <v>0</v>
      </c>
      <c r="V484" s="377">
        <f t="shared" si="409"/>
        <v>0</v>
      </c>
      <c r="W484" s="634">
        <f t="shared" si="409"/>
        <v>0</v>
      </c>
      <c r="X484" s="377">
        <f t="shared" si="409"/>
        <v>0</v>
      </c>
    </row>
    <row r="485" spans="1:24" ht="16.5" outlineLevel="3">
      <c r="A485" s="698"/>
      <c r="B485" s="129"/>
      <c r="C485" s="381"/>
      <c r="D485" s="382" t="s">
        <v>657</v>
      </c>
      <c r="E485" s="130" t="s">
        <v>662</v>
      </c>
      <c r="F485" s="131"/>
      <c r="G485" s="383"/>
      <c r="H485" s="321">
        <f t="shared" si="369"/>
        <v>10000</v>
      </c>
      <c r="I485" s="376">
        <f t="shared" si="374"/>
        <v>0</v>
      </c>
      <c r="J485" s="326"/>
      <c r="K485" s="378">
        <f t="shared" si="370"/>
        <v>10000</v>
      </c>
      <c r="L485" s="326"/>
      <c r="M485" s="326"/>
      <c r="N485" s="326">
        <v>10000</v>
      </c>
      <c r="O485" s="326"/>
      <c r="P485" s="326"/>
      <c r="Q485" s="326"/>
      <c r="R485" s="379">
        <f t="shared" si="371"/>
        <v>0</v>
      </c>
      <c r="S485" s="326"/>
      <c r="T485" s="326"/>
      <c r="U485" s="326"/>
      <c r="V485" s="326"/>
      <c r="W485" s="629"/>
      <c r="X485" s="327"/>
    </row>
    <row r="486" spans="1:24" ht="16.5" outlineLevel="3">
      <c r="A486" s="698"/>
      <c r="B486" s="129"/>
      <c r="C486" s="381"/>
      <c r="D486" s="382" t="s">
        <v>658</v>
      </c>
      <c r="E486" s="130" t="s">
        <v>663</v>
      </c>
      <c r="F486" s="131"/>
      <c r="G486" s="383"/>
      <c r="H486" s="321">
        <f t="shared" si="369"/>
        <v>3000000</v>
      </c>
      <c r="I486" s="376">
        <f t="shared" si="374"/>
        <v>0</v>
      </c>
      <c r="J486" s="385">
        <f>SUM(J487:J488)</f>
        <v>0</v>
      </c>
      <c r="K486" s="378">
        <f t="shared" si="370"/>
        <v>3000000</v>
      </c>
      <c r="L486" s="385">
        <f>SUM(L487:L488)</f>
        <v>0</v>
      </c>
      <c r="M486" s="385">
        <f t="shared" ref="M486:Q486" si="410">SUM(M487:M488)</f>
        <v>0</v>
      </c>
      <c r="N486" s="385">
        <f t="shared" si="410"/>
        <v>3000000</v>
      </c>
      <c r="O486" s="385">
        <f t="shared" si="410"/>
        <v>0</v>
      </c>
      <c r="P486" s="385">
        <f t="shared" si="410"/>
        <v>0</v>
      </c>
      <c r="Q486" s="385">
        <f t="shared" si="410"/>
        <v>0</v>
      </c>
      <c r="R486" s="379">
        <f t="shared" si="371"/>
        <v>0</v>
      </c>
      <c r="S486" s="385">
        <f t="shared" ref="S486" si="411">SUM(S487:S488)</f>
        <v>0</v>
      </c>
      <c r="T486" s="385">
        <f t="shared" ref="T486" si="412">SUM(T487:T488)</f>
        <v>0</v>
      </c>
      <c r="U486" s="385">
        <f t="shared" ref="U486" si="413">SUM(U487:U488)</f>
        <v>0</v>
      </c>
      <c r="V486" s="385">
        <f t="shared" ref="V486" si="414">SUM(V487:V488)</f>
        <v>0</v>
      </c>
      <c r="W486" s="635">
        <f t="shared" ref="W486" si="415">SUM(W487:W488)</f>
        <v>0</v>
      </c>
      <c r="X486" s="385">
        <f t="shared" ref="X486" si="416">SUM(X487:X488)</f>
        <v>0</v>
      </c>
    </row>
    <row r="487" spans="1:24" ht="16.5" outlineLevel="4">
      <c r="A487" s="698"/>
      <c r="B487" s="129"/>
      <c r="C487" s="381"/>
      <c r="D487" s="382"/>
      <c r="E487" s="596" t="s">
        <v>939</v>
      </c>
      <c r="F487" s="597" t="s">
        <v>947</v>
      </c>
      <c r="G487" s="383"/>
      <c r="H487" s="321">
        <f t="shared" si="369"/>
        <v>3000000</v>
      </c>
      <c r="I487" s="376">
        <f t="shared" si="374"/>
        <v>0</v>
      </c>
      <c r="J487" s="326"/>
      <c r="K487" s="378">
        <f t="shared" si="370"/>
        <v>3000000</v>
      </c>
      <c r="L487" s="326"/>
      <c r="M487" s="326"/>
      <c r="N487" s="326">
        <v>3000000</v>
      </c>
      <c r="O487" s="326"/>
      <c r="P487" s="326"/>
      <c r="Q487" s="326"/>
      <c r="R487" s="379">
        <f t="shared" si="371"/>
        <v>0</v>
      </c>
      <c r="S487" s="326"/>
      <c r="T487" s="326"/>
      <c r="U487" s="326"/>
      <c r="V487" s="326"/>
      <c r="W487" s="629"/>
      <c r="X487" s="327"/>
    </row>
    <row r="488" spans="1:24" ht="16.5" outlineLevel="4">
      <c r="A488" s="698"/>
      <c r="B488" s="129"/>
      <c r="C488" s="381"/>
      <c r="D488" s="382"/>
      <c r="E488" s="596" t="s">
        <v>942</v>
      </c>
      <c r="F488" s="597" t="s">
        <v>946</v>
      </c>
      <c r="G488" s="383"/>
      <c r="H488" s="321">
        <f t="shared" si="369"/>
        <v>0</v>
      </c>
      <c r="I488" s="376">
        <f t="shared" si="374"/>
        <v>0</v>
      </c>
      <c r="J488" s="326"/>
      <c r="K488" s="378">
        <f t="shared" si="370"/>
        <v>0</v>
      </c>
      <c r="L488" s="326"/>
      <c r="M488" s="326"/>
      <c r="N488" s="326"/>
      <c r="O488" s="326"/>
      <c r="P488" s="326"/>
      <c r="Q488" s="326"/>
      <c r="R488" s="379">
        <f t="shared" si="371"/>
        <v>0</v>
      </c>
      <c r="S488" s="326"/>
      <c r="T488" s="326"/>
      <c r="U488" s="326"/>
      <c r="V488" s="326"/>
      <c r="W488" s="629"/>
      <c r="X488" s="327"/>
    </row>
    <row r="489" spans="1:24" ht="16.5" outlineLevel="3">
      <c r="A489" s="698"/>
      <c r="B489" s="129"/>
      <c r="C489" s="381"/>
      <c r="D489" s="382" t="s">
        <v>659</v>
      </c>
      <c r="E489" s="130" t="s">
        <v>664</v>
      </c>
      <c r="F489" s="131"/>
      <c r="G489" s="383"/>
      <c r="H489" s="321">
        <f t="shared" si="369"/>
        <v>592000</v>
      </c>
      <c r="I489" s="376">
        <f t="shared" si="374"/>
        <v>0</v>
      </c>
      <c r="J489" s="385">
        <f>SUM(J490:J493)</f>
        <v>0</v>
      </c>
      <c r="K489" s="378">
        <f t="shared" si="370"/>
        <v>592000</v>
      </c>
      <c r="L489" s="385">
        <f t="shared" ref="L489:Q489" si="417">SUM(L490:L493)</f>
        <v>0</v>
      </c>
      <c r="M489" s="385">
        <f t="shared" si="417"/>
        <v>0</v>
      </c>
      <c r="N489" s="385">
        <f t="shared" si="417"/>
        <v>592000</v>
      </c>
      <c r="O489" s="385">
        <f t="shared" si="417"/>
        <v>0</v>
      </c>
      <c r="P489" s="385">
        <f t="shared" si="417"/>
        <v>0</v>
      </c>
      <c r="Q489" s="385">
        <f t="shared" si="417"/>
        <v>0</v>
      </c>
      <c r="R489" s="379">
        <f t="shared" si="371"/>
        <v>0</v>
      </c>
      <c r="S489" s="385">
        <f t="shared" ref="S489:X489" si="418">SUM(S490:S493)</f>
        <v>0</v>
      </c>
      <c r="T489" s="385">
        <f t="shared" si="418"/>
        <v>0</v>
      </c>
      <c r="U489" s="385">
        <f t="shared" si="418"/>
        <v>0</v>
      </c>
      <c r="V489" s="385">
        <f t="shared" si="418"/>
        <v>0</v>
      </c>
      <c r="W489" s="635">
        <f t="shared" si="418"/>
        <v>0</v>
      </c>
      <c r="X489" s="385">
        <f t="shared" si="418"/>
        <v>0</v>
      </c>
    </row>
    <row r="490" spans="1:24" ht="16.5" outlineLevel="4">
      <c r="A490" s="698"/>
      <c r="B490" s="129"/>
      <c r="C490" s="381"/>
      <c r="D490" s="595"/>
      <c r="E490" s="596" t="s">
        <v>939</v>
      </c>
      <c r="F490" s="597" t="s">
        <v>943</v>
      </c>
      <c r="G490" s="598"/>
      <c r="H490" s="321">
        <f t="shared" si="369"/>
        <v>42000</v>
      </c>
      <c r="I490" s="376">
        <f t="shared" si="374"/>
        <v>0</v>
      </c>
      <c r="J490" s="326"/>
      <c r="K490" s="378">
        <f t="shared" si="370"/>
        <v>42000</v>
      </c>
      <c r="L490" s="326"/>
      <c r="M490" s="326"/>
      <c r="N490" s="326">
        <v>42000</v>
      </c>
      <c r="O490" s="326"/>
      <c r="P490" s="326"/>
      <c r="Q490" s="326"/>
      <c r="R490" s="379">
        <f t="shared" si="371"/>
        <v>0</v>
      </c>
      <c r="S490" s="326"/>
      <c r="T490" s="326"/>
      <c r="U490" s="326"/>
      <c r="V490" s="326"/>
      <c r="W490" s="629"/>
      <c r="X490" s="327"/>
    </row>
    <row r="491" spans="1:24" ht="16.5" outlineLevel="4">
      <c r="A491" s="698"/>
      <c r="B491" s="129"/>
      <c r="C491" s="381"/>
      <c r="D491" s="595"/>
      <c r="E491" s="596" t="s">
        <v>940</v>
      </c>
      <c r="F491" s="597" t="s">
        <v>944</v>
      </c>
      <c r="G491" s="598"/>
      <c r="H491" s="321">
        <f t="shared" si="369"/>
        <v>150000</v>
      </c>
      <c r="I491" s="376">
        <f t="shared" si="374"/>
        <v>0</v>
      </c>
      <c r="J491" s="326"/>
      <c r="K491" s="378">
        <f t="shared" si="370"/>
        <v>150000</v>
      </c>
      <c r="L491" s="326"/>
      <c r="M491" s="326"/>
      <c r="N491" s="326">
        <v>150000</v>
      </c>
      <c r="O491" s="326"/>
      <c r="P491" s="326"/>
      <c r="Q491" s="326"/>
      <c r="R491" s="379">
        <f t="shared" si="371"/>
        <v>0</v>
      </c>
      <c r="S491" s="326"/>
      <c r="T491" s="326"/>
      <c r="U491" s="326"/>
      <c r="V491" s="326"/>
      <c r="W491" s="629"/>
      <c r="X491" s="327"/>
    </row>
    <row r="492" spans="1:24" ht="16.5" outlineLevel="4">
      <c r="A492" s="698"/>
      <c r="B492" s="129"/>
      <c r="C492" s="381"/>
      <c r="D492" s="595"/>
      <c r="E492" s="596" t="s">
        <v>941</v>
      </c>
      <c r="F492" s="597" t="s">
        <v>945</v>
      </c>
      <c r="G492" s="598"/>
      <c r="H492" s="321">
        <f t="shared" si="369"/>
        <v>400000</v>
      </c>
      <c r="I492" s="376">
        <f t="shared" si="374"/>
        <v>0</v>
      </c>
      <c r="J492" s="326"/>
      <c r="K492" s="378">
        <f t="shared" si="370"/>
        <v>400000</v>
      </c>
      <c r="L492" s="326"/>
      <c r="M492" s="326"/>
      <c r="N492" s="326">
        <v>400000</v>
      </c>
      <c r="O492" s="326"/>
      <c r="P492" s="326"/>
      <c r="Q492" s="326"/>
      <c r="R492" s="379">
        <f t="shared" si="371"/>
        <v>0</v>
      </c>
      <c r="S492" s="326"/>
      <c r="T492" s="326"/>
      <c r="U492" s="326"/>
      <c r="V492" s="326"/>
      <c r="W492" s="629"/>
      <c r="X492" s="327"/>
    </row>
    <row r="493" spans="1:24" ht="16.5" outlineLevel="4">
      <c r="A493" s="698"/>
      <c r="B493" s="129"/>
      <c r="C493" s="381"/>
      <c r="D493" s="595"/>
      <c r="E493" s="596" t="s">
        <v>942</v>
      </c>
      <c r="F493" s="597" t="s">
        <v>946</v>
      </c>
      <c r="G493" s="598"/>
      <c r="H493" s="321">
        <f t="shared" si="369"/>
        <v>0</v>
      </c>
      <c r="I493" s="376">
        <f t="shared" si="374"/>
        <v>0</v>
      </c>
      <c r="J493" s="326"/>
      <c r="K493" s="378">
        <f t="shared" si="370"/>
        <v>0</v>
      </c>
      <c r="L493" s="326"/>
      <c r="M493" s="326"/>
      <c r="N493" s="326">
        <v>0</v>
      </c>
      <c r="O493" s="326"/>
      <c r="P493" s="326"/>
      <c r="Q493" s="326"/>
      <c r="R493" s="379">
        <f t="shared" si="371"/>
        <v>0</v>
      </c>
      <c r="S493" s="326"/>
      <c r="T493" s="326"/>
      <c r="U493" s="326"/>
      <c r="V493" s="326"/>
      <c r="W493" s="629"/>
      <c r="X493" s="327"/>
    </row>
    <row r="494" spans="1:24" ht="16.5" outlineLevel="3">
      <c r="A494" s="698"/>
      <c r="B494" s="129"/>
      <c r="C494" s="381"/>
      <c r="D494" s="382" t="s">
        <v>660</v>
      </c>
      <c r="E494" s="130" t="s">
        <v>665</v>
      </c>
      <c r="F494" s="131"/>
      <c r="G494" s="383"/>
      <c r="H494" s="321">
        <f t="shared" si="369"/>
        <v>200000</v>
      </c>
      <c r="I494" s="376">
        <f t="shared" si="374"/>
        <v>0</v>
      </c>
      <c r="J494" s="326"/>
      <c r="K494" s="378">
        <f t="shared" si="370"/>
        <v>200000</v>
      </c>
      <c r="L494" s="326"/>
      <c r="M494" s="326">
        <v>100000</v>
      </c>
      <c r="N494" s="326">
        <v>100000</v>
      </c>
      <c r="O494" s="326"/>
      <c r="P494" s="326"/>
      <c r="Q494" s="326"/>
      <c r="R494" s="379">
        <f t="shared" si="371"/>
        <v>0</v>
      </c>
      <c r="S494" s="326"/>
      <c r="T494" s="326"/>
      <c r="U494" s="326"/>
      <c r="V494" s="326"/>
      <c r="W494" s="629"/>
      <c r="X494" s="327"/>
    </row>
    <row r="495" spans="1:24" ht="16.5" outlineLevel="3">
      <c r="A495" s="698"/>
      <c r="B495" s="129"/>
      <c r="C495" s="381"/>
      <c r="D495" s="382" t="s">
        <v>661</v>
      </c>
      <c r="E495" s="130" t="s">
        <v>666</v>
      </c>
      <c r="F495" s="131"/>
      <c r="G495" s="383"/>
      <c r="H495" s="321">
        <f t="shared" si="369"/>
        <v>183000</v>
      </c>
      <c r="I495" s="376">
        <f t="shared" si="374"/>
        <v>0</v>
      </c>
      <c r="J495" s="385">
        <f>SUM(J496:J498)</f>
        <v>0</v>
      </c>
      <c r="K495" s="378">
        <f t="shared" si="370"/>
        <v>183000</v>
      </c>
      <c r="L495" s="385">
        <f t="shared" ref="L495:Q495" si="419">SUM(L496:L498)</f>
        <v>0</v>
      </c>
      <c r="M495" s="385">
        <f t="shared" si="419"/>
        <v>0</v>
      </c>
      <c r="N495" s="385">
        <f t="shared" si="419"/>
        <v>183000</v>
      </c>
      <c r="O495" s="385">
        <f t="shared" si="419"/>
        <v>0</v>
      </c>
      <c r="P495" s="385">
        <f t="shared" si="419"/>
        <v>0</v>
      </c>
      <c r="Q495" s="385">
        <f t="shared" si="419"/>
        <v>0</v>
      </c>
      <c r="R495" s="379">
        <f t="shared" si="371"/>
        <v>0</v>
      </c>
      <c r="S495" s="385">
        <f t="shared" ref="S495:X495" si="420">SUM(S496:S498)</f>
        <v>0</v>
      </c>
      <c r="T495" s="385">
        <f t="shared" si="420"/>
        <v>0</v>
      </c>
      <c r="U495" s="385">
        <f t="shared" si="420"/>
        <v>0</v>
      </c>
      <c r="V495" s="385">
        <f t="shared" si="420"/>
        <v>0</v>
      </c>
      <c r="W495" s="635">
        <f t="shared" si="420"/>
        <v>0</v>
      </c>
      <c r="X495" s="385">
        <f t="shared" si="420"/>
        <v>0</v>
      </c>
    </row>
    <row r="496" spans="1:24" ht="16.5" outlineLevel="4">
      <c r="A496" s="698"/>
      <c r="B496" s="144"/>
      <c r="C496" s="599"/>
      <c r="D496" s="595"/>
      <c r="E496" s="596" t="s">
        <v>939</v>
      </c>
      <c r="F496" s="597" t="s">
        <v>948</v>
      </c>
      <c r="G496" s="598"/>
      <c r="H496" s="321">
        <f t="shared" si="369"/>
        <v>175000</v>
      </c>
      <c r="I496" s="376">
        <f t="shared" si="374"/>
        <v>0</v>
      </c>
      <c r="J496" s="326"/>
      <c r="K496" s="378">
        <f t="shared" si="370"/>
        <v>175000</v>
      </c>
      <c r="L496" s="326"/>
      <c r="M496" s="326"/>
      <c r="N496" s="326">
        <v>175000</v>
      </c>
      <c r="O496" s="326"/>
      <c r="P496" s="326"/>
      <c r="Q496" s="326"/>
      <c r="R496" s="379">
        <f t="shared" si="371"/>
        <v>0</v>
      </c>
      <c r="S496" s="326"/>
      <c r="T496" s="326"/>
      <c r="U496" s="326"/>
      <c r="V496" s="326"/>
      <c r="W496" s="629"/>
      <c r="X496" s="327"/>
    </row>
    <row r="497" spans="1:24" ht="16.5" outlineLevel="4">
      <c r="A497" s="698"/>
      <c r="B497" s="144"/>
      <c r="C497" s="599"/>
      <c r="D497" s="595"/>
      <c r="E497" s="596" t="s">
        <v>941</v>
      </c>
      <c r="F497" s="597" t="s">
        <v>949</v>
      </c>
      <c r="G497" s="598"/>
      <c r="H497" s="321">
        <f t="shared" si="369"/>
        <v>8000</v>
      </c>
      <c r="I497" s="376">
        <f t="shared" si="374"/>
        <v>0</v>
      </c>
      <c r="J497" s="326"/>
      <c r="K497" s="378">
        <f t="shared" si="370"/>
        <v>8000</v>
      </c>
      <c r="L497" s="326"/>
      <c r="M497" s="326"/>
      <c r="N497" s="326">
        <v>8000</v>
      </c>
      <c r="O497" s="326"/>
      <c r="P497" s="326"/>
      <c r="Q497" s="326"/>
      <c r="R497" s="379">
        <f t="shared" si="371"/>
        <v>0</v>
      </c>
      <c r="S497" s="326"/>
      <c r="T497" s="326"/>
      <c r="U497" s="326"/>
      <c r="V497" s="326"/>
      <c r="W497" s="629"/>
      <c r="X497" s="327"/>
    </row>
    <row r="498" spans="1:24" ht="16.5" outlineLevel="4">
      <c r="A498" s="698"/>
      <c r="B498" s="144"/>
      <c r="C498" s="599"/>
      <c r="D498" s="595"/>
      <c r="E498" s="596" t="s">
        <v>942</v>
      </c>
      <c r="F498" s="597" t="s">
        <v>946</v>
      </c>
      <c r="G498" s="598"/>
      <c r="H498" s="321">
        <f t="shared" si="369"/>
        <v>0</v>
      </c>
      <c r="I498" s="376">
        <f t="shared" si="374"/>
        <v>0</v>
      </c>
      <c r="J498" s="326"/>
      <c r="K498" s="378">
        <f t="shared" si="370"/>
        <v>0</v>
      </c>
      <c r="L498" s="326"/>
      <c r="M498" s="326"/>
      <c r="N498" s="326"/>
      <c r="O498" s="326"/>
      <c r="P498" s="326"/>
      <c r="Q498" s="326"/>
      <c r="R498" s="379">
        <f t="shared" si="371"/>
        <v>0</v>
      </c>
      <c r="S498" s="326"/>
      <c r="T498" s="326"/>
      <c r="U498" s="326"/>
      <c r="V498" s="326"/>
      <c r="W498" s="629"/>
      <c r="X498" s="327"/>
    </row>
    <row r="499" spans="1:24" ht="16.5" outlineLevel="3">
      <c r="A499" s="698"/>
      <c r="B499" s="129"/>
      <c r="C499" s="381"/>
      <c r="D499" s="382" t="s">
        <v>987</v>
      </c>
      <c r="E499" s="130" t="s">
        <v>988</v>
      </c>
      <c r="F499" s="131"/>
      <c r="G499" s="383"/>
      <c r="H499" s="321">
        <f t="shared" si="369"/>
        <v>300000</v>
      </c>
      <c r="I499" s="376">
        <f t="shared" si="374"/>
        <v>0</v>
      </c>
      <c r="J499" s="326"/>
      <c r="K499" s="378">
        <f t="shared" si="370"/>
        <v>300000</v>
      </c>
      <c r="L499" s="326"/>
      <c r="M499" s="326"/>
      <c r="N499" s="326">
        <v>300000</v>
      </c>
      <c r="O499" s="326"/>
      <c r="P499" s="326"/>
      <c r="Q499" s="326"/>
      <c r="R499" s="379">
        <f t="shared" si="371"/>
        <v>0</v>
      </c>
      <c r="S499" s="326"/>
      <c r="T499" s="326"/>
      <c r="U499" s="326"/>
      <c r="V499" s="326"/>
      <c r="W499" s="629"/>
      <c r="X499" s="326"/>
    </row>
    <row r="500" spans="1:24" ht="16.5" outlineLevel="1">
      <c r="A500" s="698"/>
      <c r="B500" s="144" t="s">
        <v>708</v>
      </c>
      <c r="C500" s="384" t="s">
        <v>194</v>
      </c>
      <c r="D500" s="382"/>
      <c r="E500" s="130"/>
      <c r="F500" s="131"/>
      <c r="G500" s="383"/>
      <c r="H500" s="375">
        <f t="shared" si="369"/>
        <v>560000</v>
      </c>
      <c r="I500" s="376">
        <f t="shared" si="374"/>
        <v>0</v>
      </c>
      <c r="J500" s="385"/>
      <c r="K500" s="378">
        <f t="shared" si="370"/>
        <v>0</v>
      </c>
      <c r="L500" s="385"/>
      <c r="M500" s="385"/>
      <c r="N500" s="385"/>
      <c r="O500" s="385"/>
      <c r="P500" s="385"/>
      <c r="Q500" s="385"/>
      <c r="R500" s="379">
        <f t="shared" si="371"/>
        <v>560000</v>
      </c>
      <c r="S500" s="385"/>
      <c r="T500" s="385"/>
      <c r="U500" s="385"/>
      <c r="V500" s="385">
        <v>560000</v>
      </c>
      <c r="W500" s="635"/>
      <c r="X500" s="386"/>
    </row>
    <row r="501" spans="1:24" ht="16.5" outlineLevel="1">
      <c r="A501" s="698"/>
      <c r="B501" s="126" t="s">
        <v>668</v>
      </c>
      <c r="C501" s="127" t="s">
        <v>195</v>
      </c>
      <c r="D501" s="128"/>
      <c r="E501" s="383"/>
      <c r="F501" s="382"/>
      <c r="G501" s="373"/>
      <c r="H501" s="375">
        <f t="shared" si="369"/>
        <v>9226000</v>
      </c>
      <c r="I501" s="376">
        <f t="shared" si="374"/>
        <v>0</v>
      </c>
      <c r="J501" s="377">
        <f>SUM(J502:J507,J511:J513,J517:J520,J524:J525,J530:J531)</f>
        <v>0</v>
      </c>
      <c r="K501" s="378">
        <f t="shared" si="370"/>
        <v>6412000</v>
      </c>
      <c r="L501" s="377">
        <f t="shared" ref="L501:Q501" si="421">SUM(L502:L507,L511:L513,L517:L520,L524:L525,L530:L531)</f>
        <v>0</v>
      </c>
      <c r="M501" s="377">
        <f t="shared" si="421"/>
        <v>312000</v>
      </c>
      <c r="N501" s="377">
        <f t="shared" si="421"/>
        <v>2050000</v>
      </c>
      <c r="O501" s="377">
        <f t="shared" si="421"/>
        <v>2500000</v>
      </c>
      <c r="P501" s="377">
        <f t="shared" si="421"/>
        <v>650000</v>
      </c>
      <c r="Q501" s="377">
        <f t="shared" si="421"/>
        <v>900000</v>
      </c>
      <c r="R501" s="379">
        <f t="shared" si="371"/>
        <v>2814000</v>
      </c>
      <c r="S501" s="377">
        <f t="shared" ref="S501:X501" si="422">SUM(S502:S507,S511:S513,S517:S520,S524:S525,S530:S531)</f>
        <v>0</v>
      </c>
      <c r="T501" s="377">
        <f t="shared" si="422"/>
        <v>1500000</v>
      </c>
      <c r="U501" s="377">
        <f t="shared" si="422"/>
        <v>900000</v>
      </c>
      <c r="V501" s="377">
        <f t="shared" si="422"/>
        <v>240000</v>
      </c>
      <c r="W501" s="634">
        <f t="shared" si="422"/>
        <v>0</v>
      </c>
      <c r="X501" s="377">
        <f t="shared" si="422"/>
        <v>174000</v>
      </c>
    </row>
    <row r="502" spans="1:24" ht="16.5" outlineLevel="2">
      <c r="A502" s="698"/>
      <c r="B502" s="129"/>
      <c r="C502" s="381"/>
      <c r="D502" s="382" t="s">
        <v>669</v>
      </c>
      <c r="E502" s="130" t="s">
        <v>675</v>
      </c>
      <c r="F502" s="131"/>
      <c r="G502" s="383"/>
      <c r="H502" s="321">
        <f t="shared" si="369"/>
        <v>5706000</v>
      </c>
      <c r="I502" s="376">
        <f t="shared" si="374"/>
        <v>0</v>
      </c>
      <c r="J502" s="326"/>
      <c r="K502" s="378">
        <f t="shared" si="370"/>
        <v>3263000</v>
      </c>
      <c r="L502" s="326"/>
      <c r="M502" s="326">
        <v>165000</v>
      </c>
      <c r="N502" s="326"/>
      <c r="O502" s="326">
        <v>1760000</v>
      </c>
      <c r="P502" s="326">
        <v>545000</v>
      </c>
      <c r="Q502" s="326">
        <v>793000</v>
      </c>
      <c r="R502" s="379">
        <f t="shared" si="371"/>
        <v>2443000</v>
      </c>
      <c r="S502" s="326"/>
      <c r="T502" s="326">
        <v>1371000</v>
      </c>
      <c r="U502" s="326">
        <v>790000</v>
      </c>
      <c r="V502" s="326">
        <v>156000</v>
      </c>
      <c r="W502" s="629"/>
      <c r="X502" s="327">
        <v>126000</v>
      </c>
    </row>
    <row r="503" spans="1:24" ht="16.5" outlineLevel="2">
      <c r="A503" s="698"/>
      <c r="B503" s="129"/>
      <c r="C503" s="381"/>
      <c r="D503" s="382" t="s">
        <v>670</v>
      </c>
      <c r="E503" s="130" t="s">
        <v>676</v>
      </c>
      <c r="F503" s="131"/>
      <c r="G503" s="383"/>
      <c r="H503" s="321">
        <f t="shared" si="369"/>
        <v>35000</v>
      </c>
      <c r="I503" s="376">
        <f t="shared" si="374"/>
        <v>0</v>
      </c>
      <c r="J503" s="326"/>
      <c r="K503" s="378">
        <f t="shared" si="370"/>
        <v>35000</v>
      </c>
      <c r="L503" s="326"/>
      <c r="M503" s="326"/>
      <c r="N503" s="326">
        <v>5000</v>
      </c>
      <c r="O503" s="326">
        <v>30000</v>
      </c>
      <c r="P503" s="326"/>
      <c r="Q503" s="326"/>
      <c r="R503" s="379">
        <f t="shared" si="371"/>
        <v>0</v>
      </c>
      <c r="S503" s="326"/>
      <c r="T503" s="326"/>
      <c r="U503" s="326"/>
      <c r="V503" s="326"/>
      <c r="W503" s="629"/>
      <c r="X503" s="327"/>
    </row>
    <row r="504" spans="1:24" ht="16.5" outlineLevel="2">
      <c r="A504" s="698"/>
      <c r="B504" s="129"/>
      <c r="C504" s="381"/>
      <c r="D504" s="382" t="s">
        <v>671</v>
      </c>
      <c r="E504" s="130" t="s">
        <v>677</v>
      </c>
      <c r="F504" s="131"/>
      <c r="G504" s="383"/>
      <c r="H504" s="321">
        <f t="shared" si="369"/>
        <v>70000</v>
      </c>
      <c r="I504" s="376">
        <f t="shared" si="374"/>
        <v>0</v>
      </c>
      <c r="J504" s="326"/>
      <c r="K504" s="378">
        <f t="shared" si="370"/>
        <v>50000</v>
      </c>
      <c r="L504" s="326"/>
      <c r="M504" s="326">
        <v>20000</v>
      </c>
      <c r="N504" s="326">
        <v>10000</v>
      </c>
      <c r="O504" s="326">
        <v>20000</v>
      </c>
      <c r="P504" s="326">
        <v>0</v>
      </c>
      <c r="Q504" s="326">
        <v>0</v>
      </c>
      <c r="R504" s="379">
        <f t="shared" si="371"/>
        <v>20000</v>
      </c>
      <c r="S504" s="326"/>
      <c r="T504" s="326"/>
      <c r="U504" s="326"/>
      <c r="V504" s="326">
        <v>20000</v>
      </c>
      <c r="W504" s="629"/>
      <c r="X504" s="327"/>
    </row>
    <row r="505" spans="1:24" ht="16.5" outlineLevel="2">
      <c r="A505" s="698"/>
      <c r="B505" s="129"/>
      <c r="C505" s="381"/>
      <c r="D505" s="382" t="s">
        <v>672</v>
      </c>
      <c r="E505" s="130" t="s">
        <v>678</v>
      </c>
      <c r="F505" s="131"/>
      <c r="G505" s="383"/>
      <c r="H505" s="321">
        <f t="shared" si="369"/>
        <v>675000</v>
      </c>
      <c r="I505" s="376">
        <f t="shared" si="374"/>
        <v>0</v>
      </c>
      <c r="J505" s="326"/>
      <c r="K505" s="378">
        <f t="shared" si="370"/>
        <v>655000</v>
      </c>
      <c r="L505" s="326"/>
      <c r="M505" s="326">
        <v>32000</v>
      </c>
      <c r="N505" s="326">
        <v>212000</v>
      </c>
      <c r="O505" s="326">
        <v>361000</v>
      </c>
      <c r="P505" s="326"/>
      <c r="Q505" s="326">
        <v>50000</v>
      </c>
      <c r="R505" s="379">
        <f t="shared" si="371"/>
        <v>20000</v>
      </c>
      <c r="S505" s="326"/>
      <c r="T505" s="326"/>
      <c r="U505" s="326"/>
      <c r="V505" s="326"/>
      <c r="W505" s="629"/>
      <c r="X505" s="327">
        <v>20000</v>
      </c>
    </row>
    <row r="506" spans="1:24" ht="16.5" outlineLevel="2">
      <c r="A506" s="698"/>
      <c r="B506" s="129"/>
      <c r="C506" s="381"/>
      <c r="D506" s="382" t="s">
        <v>673</v>
      </c>
      <c r="E506" s="130" t="s">
        <v>679</v>
      </c>
      <c r="F506" s="131"/>
      <c r="G506" s="383"/>
      <c r="H506" s="321">
        <f t="shared" si="369"/>
        <v>15000</v>
      </c>
      <c r="I506" s="376">
        <f t="shared" si="374"/>
        <v>0</v>
      </c>
      <c r="J506" s="326"/>
      <c r="K506" s="378">
        <f t="shared" si="370"/>
        <v>15000</v>
      </c>
      <c r="L506" s="326"/>
      <c r="M506" s="326"/>
      <c r="N506" s="326">
        <v>12000</v>
      </c>
      <c r="O506" s="326"/>
      <c r="P506" s="326"/>
      <c r="Q506" s="326">
        <v>3000</v>
      </c>
      <c r="R506" s="379">
        <f t="shared" si="371"/>
        <v>0</v>
      </c>
      <c r="S506" s="326"/>
      <c r="T506" s="326"/>
      <c r="U506" s="326"/>
      <c r="V506" s="326"/>
      <c r="W506" s="629"/>
      <c r="X506" s="327"/>
    </row>
    <row r="507" spans="1:24" ht="16.5" outlineLevel="2">
      <c r="A507" s="698"/>
      <c r="B507" s="129"/>
      <c r="C507" s="381"/>
      <c r="D507" s="382" t="s">
        <v>674</v>
      </c>
      <c r="E507" s="130" t="s">
        <v>680</v>
      </c>
      <c r="F507" s="131"/>
      <c r="G507" s="383"/>
      <c r="H507" s="321">
        <f t="shared" si="369"/>
        <v>72000</v>
      </c>
      <c r="I507" s="376">
        <f t="shared" si="374"/>
        <v>0</v>
      </c>
      <c r="J507" s="385">
        <f>SUM(J508:J510)</f>
        <v>0</v>
      </c>
      <c r="K507" s="378">
        <f t="shared" si="370"/>
        <v>44000</v>
      </c>
      <c r="L507" s="385">
        <f t="shared" ref="L507:Q507" si="423">SUM(L508:L510)</f>
        <v>0</v>
      </c>
      <c r="M507" s="385">
        <f t="shared" si="423"/>
        <v>0</v>
      </c>
      <c r="N507" s="385">
        <f t="shared" si="423"/>
        <v>0</v>
      </c>
      <c r="O507" s="385">
        <f t="shared" si="423"/>
        <v>44000</v>
      </c>
      <c r="P507" s="385">
        <f t="shared" si="423"/>
        <v>0</v>
      </c>
      <c r="Q507" s="385">
        <f t="shared" si="423"/>
        <v>0</v>
      </c>
      <c r="R507" s="379">
        <f t="shared" si="371"/>
        <v>28000</v>
      </c>
      <c r="S507" s="385">
        <f t="shared" ref="S507:X507" si="424">SUM(S508:S510)</f>
        <v>0</v>
      </c>
      <c r="T507" s="385">
        <f t="shared" si="424"/>
        <v>23000</v>
      </c>
      <c r="U507" s="385">
        <f t="shared" si="424"/>
        <v>0</v>
      </c>
      <c r="V507" s="385">
        <f t="shared" si="424"/>
        <v>3000</v>
      </c>
      <c r="W507" s="635">
        <f t="shared" si="424"/>
        <v>0</v>
      </c>
      <c r="X507" s="385">
        <f t="shared" si="424"/>
        <v>2000</v>
      </c>
    </row>
    <row r="508" spans="1:24" ht="16.5" outlineLevel="3">
      <c r="A508" s="698"/>
      <c r="B508" s="129"/>
      <c r="C508" s="381"/>
      <c r="D508" s="382"/>
      <c r="E508" s="596" t="s">
        <v>939</v>
      </c>
      <c r="F508" s="597" t="s">
        <v>943</v>
      </c>
      <c r="G508" s="383"/>
      <c r="H508" s="321">
        <f t="shared" si="369"/>
        <v>12000</v>
      </c>
      <c r="I508" s="376">
        <f t="shared" si="374"/>
        <v>0</v>
      </c>
      <c r="J508" s="326"/>
      <c r="K508" s="378">
        <f t="shared" si="370"/>
        <v>12000</v>
      </c>
      <c r="L508" s="326"/>
      <c r="M508" s="326"/>
      <c r="N508" s="326"/>
      <c r="O508" s="326">
        <v>12000</v>
      </c>
      <c r="P508" s="326"/>
      <c r="Q508" s="326"/>
      <c r="R508" s="379">
        <f t="shared" si="371"/>
        <v>0</v>
      </c>
      <c r="S508" s="326"/>
      <c r="T508" s="326"/>
      <c r="U508" s="326"/>
      <c r="V508" s="326"/>
      <c r="W508" s="629"/>
      <c r="X508" s="327"/>
    </row>
    <row r="509" spans="1:24" ht="16.5" outlineLevel="3">
      <c r="A509" s="698"/>
      <c r="B509" s="129"/>
      <c r="C509" s="381"/>
      <c r="D509" s="382"/>
      <c r="E509" s="596" t="s">
        <v>940</v>
      </c>
      <c r="F509" s="597" t="s">
        <v>944</v>
      </c>
      <c r="G509" s="383"/>
      <c r="H509" s="321">
        <f t="shared" si="369"/>
        <v>54000</v>
      </c>
      <c r="I509" s="376">
        <f t="shared" si="374"/>
        <v>0</v>
      </c>
      <c r="J509" s="326"/>
      <c r="K509" s="378">
        <f t="shared" si="370"/>
        <v>32000</v>
      </c>
      <c r="L509" s="326"/>
      <c r="M509" s="326"/>
      <c r="N509" s="326"/>
      <c r="O509" s="326">
        <v>32000</v>
      </c>
      <c r="P509" s="326"/>
      <c r="Q509" s="326"/>
      <c r="R509" s="379">
        <f t="shared" si="371"/>
        <v>22000</v>
      </c>
      <c r="S509" s="326"/>
      <c r="T509" s="326">
        <v>17000</v>
      </c>
      <c r="U509" s="326"/>
      <c r="V509" s="326">
        <v>3000</v>
      </c>
      <c r="W509" s="629"/>
      <c r="X509" s="327">
        <v>2000</v>
      </c>
    </row>
    <row r="510" spans="1:24" ht="16.5" outlineLevel="3">
      <c r="A510" s="698"/>
      <c r="B510" s="129"/>
      <c r="C510" s="381"/>
      <c r="D510" s="595"/>
      <c r="E510" s="596" t="s">
        <v>942</v>
      </c>
      <c r="F510" s="597" t="s">
        <v>946</v>
      </c>
      <c r="G510" s="383"/>
      <c r="H510" s="321">
        <f t="shared" si="369"/>
        <v>6000</v>
      </c>
      <c r="I510" s="376">
        <f t="shared" si="374"/>
        <v>0</v>
      </c>
      <c r="J510" s="326"/>
      <c r="K510" s="378">
        <f t="shared" si="370"/>
        <v>0</v>
      </c>
      <c r="L510" s="326"/>
      <c r="M510" s="326"/>
      <c r="N510" s="326"/>
      <c r="O510" s="326"/>
      <c r="P510" s="326"/>
      <c r="Q510" s="326"/>
      <c r="R510" s="379">
        <f t="shared" si="371"/>
        <v>6000</v>
      </c>
      <c r="S510" s="326"/>
      <c r="T510" s="326">
        <v>6000</v>
      </c>
      <c r="U510" s="326"/>
      <c r="V510" s="326"/>
      <c r="W510" s="629"/>
      <c r="X510" s="327"/>
    </row>
    <row r="511" spans="1:24" ht="16.5" outlineLevel="2">
      <c r="A511" s="698"/>
      <c r="B511" s="129"/>
      <c r="C511" s="381"/>
      <c r="D511" s="382" t="s">
        <v>682</v>
      </c>
      <c r="E511" s="130" t="s">
        <v>693</v>
      </c>
      <c r="F511" s="131"/>
      <c r="G511" s="383"/>
      <c r="H511" s="321">
        <f t="shared" si="369"/>
        <v>15000</v>
      </c>
      <c r="I511" s="376">
        <f t="shared" si="374"/>
        <v>0</v>
      </c>
      <c r="J511" s="326"/>
      <c r="K511" s="378">
        <f t="shared" si="370"/>
        <v>10000</v>
      </c>
      <c r="L511" s="326"/>
      <c r="M511" s="326"/>
      <c r="N511" s="326"/>
      <c r="O511" s="326"/>
      <c r="P511" s="326"/>
      <c r="Q511" s="326">
        <v>10000</v>
      </c>
      <c r="R511" s="379">
        <f t="shared" si="371"/>
        <v>5000</v>
      </c>
      <c r="S511" s="326"/>
      <c r="T511" s="326">
        <v>5000</v>
      </c>
      <c r="U511" s="326"/>
      <c r="V511" s="326"/>
      <c r="W511" s="629"/>
      <c r="X511" s="327"/>
    </row>
    <row r="512" spans="1:24" ht="16.5" outlineLevel="2">
      <c r="A512" s="698"/>
      <c r="B512" s="129"/>
      <c r="C512" s="381"/>
      <c r="D512" s="382" t="s">
        <v>683</v>
      </c>
      <c r="E512" s="130" t="s">
        <v>694</v>
      </c>
      <c r="F512" s="131"/>
      <c r="G512" s="383"/>
      <c r="H512" s="321">
        <f t="shared" si="369"/>
        <v>23000</v>
      </c>
      <c r="I512" s="376">
        <f t="shared" si="374"/>
        <v>0</v>
      </c>
      <c r="J512" s="326"/>
      <c r="K512" s="378">
        <f t="shared" si="370"/>
        <v>23000</v>
      </c>
      <c r="L512" s="326"/>
      <c r="M512" s="326">
        <v>23000</v>
      </c>
      <c r="N512" s="326">
        <v>0</v>
      </c>
      <c r="O512" s="326"/>
      <c r="P512" s="326"/>
      <c r="Q512" s="326"/>
      <c r="R512" s="379">
        <f t="shared" si="371"/>
        <v>0</v>
      </c>
      <c r="S512" s="326"/>
      <c r="T512" s="326"/>
      <c r="U512" s="326"/>
      <c r="V512" s="326"/>
      <c r="W512" s="629"/>
      <c r="X512" s="327"/>
    </row>
    <row r="513" spans="1:24" ht="16.5" outlineLevel="2">
      <c r="A513" s="698"/>
      <c r="B513" s="129"/>
      <c r="C513" s="381"/>
      <c r="D513" s="382" t="s">
        <v>684</v>
      </c>
      <c r="E513" s="130" t="s">
        <v>695</v>
      </c>
      <c r="F513" s="131"/>
      <c r="G513" s="383"/>
      <c r="H513" s="321">
        <f t="shared" si="369"/>
        <v>186000</v>
      </c>
      <c r="I513" s="376">
        <f t="shared" si="374"/>
        <v>0</v>
      </c>
      <c r="J513" s="385">
        <f>SUM(J514:J516)</f>
        <v>0</v>
      </c>
      <c r="K513" s="378">
        <f t="shared" si="370"/>
        <v>186000</v>
      </c>
      <c r="L513" s="385">
        <f t="shared" ref="L513" si="425">SUM(L514:L516)</f>
        <v>0</v>
      </c>
      <c r="M513" s="385">
        <f t="shared" ref="M513" si="426">SUM(M514:M516)</f>
        <v>36000</v>
      </c>
      <c r="N513" s="385">
        <f t="shared" ref="N513" si="427">SUM(N514:N516)</f>
        <v>150000</v>
      </c>
      <c r="O513" s="385">
        <f t="shared" ref="O513" si="428">SUM(O514:O516)</f>
        <v>0</v>
      </c>
      <c r="P513" s="385">
        <f t="shared" ref="P513" si="429">SUM(P514:P516)</f>
        <v>0</v>
      </c>
      <c r="Q513" s="385">
        <f t="shared" ref="Q513" si="430">SUM(Q514:Q516)</f>
        <v>0</v>
      </c>
      <c r="R513" s="379">
        <f t="shared" si="371"/>
        <v>0</v>
      </c>
      <c r="S513" s="385">
        <f t="shared" ref="S513" si="431">SUM(S514:S516)</f>
        <v>0</v>
      </c>
      <c r="T513" s="385">
        <f t="shared" ref="T513" si="432">SUM(T514:T516)</f>
        <v>0</v>
      </c>
      <c r="U513" s="385">
        <f t="shared" ref="U513" si="433">SUM(U514:U516)</f>
        <v>0</v>
      </c>
      <c r="V513" s="385">
        <f t="shared" ref="V513" si="434">SUM(V514:V516)</f>
        <v>0</v>
      </c>
      <c r="W513" s="635">
        <f t="shared" ref="W513" si="435">SUM(W514:W516)</f>
        <v>0</v>
      </c>
      <c r="X513" s="385">
        <f t="shared" ref="X513" si="436">SUM(X514:X516)</f>
        <v>0</v>
      </c>
    </row>
    <row r="514" spans="1:24" ht="16.5" outlineLevel="3">
      <c r="A514" s="698"/>
      <c r="B514" s="129"/>
      <c r="C514" s="381"/>
      <c r="D514" s="382"/>
      <c r="E514" s="596" t="s">
        <v>939</v>
      </c>
      <c r="F514" s="597" t="s">
        <v>950</v>
      </c>
      <c r="G514" s="383"/>
      <c r="H514" s="321">
        <f t="shared" si="369"/>
        <v>86000</v>
      </c>
      <c r="I514" s="376">
        <f t="shared" si="374"/>
        <v>0</v>
      </c>
      <c r="J514" s="326"/>
      <c r="K514" s="378">
        <f t="shared" si="370"/>
        <v>86000</v>
      </c>
      <c r="L514" s="326"/>
      <c r="M514" s="326">
        <v>36000</v>
      </c>
      <c r="N514" s="326">
        <v>50000</v>
      </c>
      <c r="O514" s="326"/>
      <c r="P514" s="326"/>
      <c r="Q514" s="326"/>
      <c r="R514" s="379">
        <f t="shared" si="371"/>
        <v>0</v>
      </c>
      <c r="S514" s="326"/>
      <c r="T514" s="326"/>
      <c r="U514" s="326"/>
      <c r="V514" s="326"/>
      <c r="W514" s="629"/>
      <c r="X514" s="327"/>
    </row>
    <row r="515" spans="1:24" ht="16.5" outlineLevel="3">
      <c r="A515" s="698"/>
      <c r="B515" s="129"/>
      <c r="C515" s="381"/>
      <c r="D515" s="382"/>
      <c r="E515" s="596" t="s">
        <v>940</v>
      </c>
      <c r="F515" s="597" t="s">
        <v>951</v>
      </c>
      <c r="G515" s="383"/>
      <c r="H515" s="321">
        <f t="shared" si="369"/>
        <v>100000</v>
      </c>
      <c r="I515" s="376">
        <f t="shared" si="374"/>
        <v>0</v>
      </c>
      <c r="J515" s="326"/>
      <c r="K515" s="378">
        <f t="shared" si="370"/>
        <v>100000</v>
      </c>
      <c r="L515" s="326"/>
      <c r="M515" s="326"/>
      <c r="N515" s="326">
        <v>100000</v>
      </c>
      <c r="O515" s="326"/>
      <c r="P515" s="326"/>
      <c r="Q515" s="326"/>
      <c r="R515" s="379">
        <f t="shared" si="371"/>
        <v>0</v>
      </c>
      <c r="S515" s="326"/>
      <c r="T515" s="326"/>
      <c r="U515" s="326"/>
      <c r="V515" s="326"/>
      <c r="W515" s="629"/>
      <c r="X515" s="327"/>
    </row>
    <row r="516" spans="1:24" ht="16.5" outlineLevel="3">
      <c r="A516" s="698"/>
      <c r="B516" s="129"/>
      <c r="C516" s="381"/>
      <c r="D516" s="382"/>
      <c r="E516" s="596" t="s">
        <v>942</v>
      </c>
      <c r="F516" s="597" t="s">
        <v>946</v>
      </c>
      <c r="G516" s="383"/>
      <c r="H516" s="321">
        <f t="shared" si="369"/>
        <v>0</v>
      </c>
      <c r="I516" s="376">
        <f t="shared" si="374"/>
        <v>0</v>
      </c>
      <c r="J516" s="326"/>
      <c r="K516" s="378">
        <f t="shared" si="370"/>
        <v>0</v>
      </c>
      <c r="L516" s="326"/>
      <c r="M516" s="326"/>
      <c r="N516" s="326">
        <v>0</v>
      </c>
      <c r="O516" s="326"/>
      <c r="P516" s="326"/>
      <c r="Q516" s="326"/>
      <c r="R516" s="379">
        <f t="shared" si="371"/>
        <v>0</v>
      </c>
      <c r="S516" s="326"/>
      <c r="T516" s="326"/>
      <c r="U516" s="326"/>
      <c r="V516" s="326"/>
      <c r="W516" s="629"/>
      <c r="X516" s="327"/>
    </row>
    <row r="517" spans="1:24" ht="16.5" outlineLevel="2">
      <c r="A517" s="698"/>
      <c r="B517" s="129"/>
      <c r="C517" s="381"/>
      <c r="D517" s="382" t="s">
        <v>685</v>
      </c>
      <c r="E517" s="130" t="s">
        <v>696</v>
      </c>
      <c r="F517" s="131"/>
      <c r="G517" s="383"/>
      <c r="H517" s="321">
        <f t="shared" si="369"/>
        <v>50000</v>
      </c>
      <c r="I517" s="376">
        <f t="shared" si="374"/>
        <v>0</v>
      </c>
      <c r="J517" s="326"/>
      <c r="K517" s="378">
        <f t="shared" si="370"/>
        <v>50000</v>
      </c>
      <c r="L517" s="326"/>
      <c r="M517" s="326"/>
      <c r="N517" s="326">
        <v>50000</v>
      </c>
      <c r="O517" s="326"/>
      <c r="P517" s="326"/>
      <c r="Q517" s="326"/>
      <c r="R517" s="379">
        <f t="shared" si="371"/>
        <v>0</v>
      </c>
      <c r="S517" s="326"/>
      <c r="T517" s="326"/>
      <c r="U517" s="326"/>
      <c r="V517" s="326"/>
      <c r="W517" s="629"/>
      <c r="X517" s="327"/>
    </row>
    <row r="518" spans="1:24" ht="16.5" outlineLevel="2">
      <c r="A518" s="698"/>
      <c r="B518" s="129"/>
      <c r="C518" s="381"/>
      <c r="D518" s="382" t="s">
        <v>686</v>
      </c>
      <c r="E518" s="130" t="s">
        <v>697</v>
      </c>
      <c r="F518" s="131"/>
      <c r="G518" s="383"/>
      <c r="H518" s="321">
        <f t="shared" si="369"/>
        <v>32000</v>
      </c>
      <c r="I518" s="376">
        <f t="shared" si="374"/>
        <v>0</v>
      </c>
      <c r="J518" s="326"/>
      <c r="K518" s="378">
        <f t="shared" si="370"/>
        <v>32000</v>
      </c>
      <c r="L518" s="326"/>
      <c r="M518" s="326">
        <v>2000</v>
      </c>
      <c r="N518" s="326">
        <v>30000</v>
      </c>
      <c r="O518" s="326"/>
      <c r="P518" s="326"/>
      <c r="Q518" s="326"/>
      <c r="R518" s="379">
        <f t="shared" si="371"/>
        <v>0</v>
      </c>
      <c r="S518" s="326"/>
      <c r="T518" s="326"/>
      <c r="U518" s="326"/>
      <c r="V518" s="326"/>
      <c r="W518" s="629"/>
      <c r="X518" s="327"/>
    </row>
    <row r="519" spans="1:24" ht="16.5" outlineLevel="2">
      <c r="A519" s="698"/>
      <c r="B519" s="129"/>
      <c r="C519" s="381"/>
      <c r="D519" s="382" t="s">
        <v>687</v>
      </c>
      <c r="E519" s="130" t="s">
        <v>698</v>
      </c>
      <c r="F519" s="131"/>
      <c r="G519" s="383"/>
      <c r="H519" s="321">
        <f t="shared" si="369"/>
        <v>15000</v>
      </c>
      <c r="I519" s="376">
        <f t="shared" si="374"/>
        <v>0</v>
      </c>
      <c r="J519" s="326"/>
      <c r="K519" s="378">
        <f t="shared" si="370"/>
        <v>15000</v>
      </c>
      <c r="L519" s="326"/>
      <c r="M519" s="326">
        <v>15000</v>
      </c>
      <c r="N519" s="326">
        <v>0</v>
      </c>
      <c r="O519" s="326"/>
      <c r="P519" s="326"/>
      <c r="Q519" s="326"/>
      <c r="R519" s="379">
        <f t="shared" si="371"/>
        <v>0</v>
      </c>
      <c r="S519" s="326"/>
      <c r="T519" s="326"/>
      <c r="U519" s="326"/>
      <c r="V519" s="326"/>
      <c r="W519" s="629"/>
      <c r="X519" s="327"/>
    </row>
    <row r="520" spans="1:24" ht="16.5" outlineLevel="2">
      <c r="A520" s="698"/>
      <c r="B520" s="129"/>
      <c r="C520" s="381"/>
      <c r="D520" s="382" t="s">
        <v>688</v>
      </c>
      <c r="E520" s="130" t="s">
        <v>699</v>
      </c>
      <c r="F520" s="131"/>
      <c r="G520" s="383"/>
      <c r="H520" s="321">
        <f t="shared" si="369"/>
        <v>282000</v>
      </c>
      <c r="I520" s="376">
        <f t="shared" si="374"/>
        <v>0</v>
      </c>
      <c r="J520" s="385">
        <f>SUM(J521:J523)</f>
        <v>0</v>
      </c>
      <c r="K520" s="378">
        <f t="shared" si="370"/>
        <v>234000</v>
      </c>
      <c r="L520" s="385">
        <f t="shared" ref="L520:Q520" si="437">SUM(L521:L523)</f>
        <v>0</v>
      </c>
      <c r="M520" s="385">
        <f t="shared" si="437"/>
        <v>0</v>
      </c>
      <c r="N520" s="385">
        <f t="shared" si="437"/>
        <v>110000</v>
      </c>
      <c r="O520" s="385">
        <f t="shared" si="437"/>
        <v>40000</v>
      </c>
      <c r="P520" s="385">
        <f t="shared" si="437"/>
        <v>84000</v>
      </c>
      <c r="Q520" s="385">
        <f t="shared" si="437"/>
        <v>0</v>
      </c>
      <c r="R520" s="379">
        <f t="shared" si="371"/>
        <v>48000</v>
      </c>
      <c r="S520" s="385">
        <f t="shared" ref="S520:X520" si="438">SUM(S521:S523)</f>
        <v>0</v>
      </c>
      <c r="T520" s="385">
        <f t="shared" si="438"/>
        <v>10000</v>
      </c>
      <c r="U520" s="385">
        <f t="shared" si="438"/>
        <v>20000</v>
      </c>
      <c r="V520" s="385">
        <f t="shared" si="438"/>
        <v>10000</v>
      </c>
      <c r="W520" s="635">
        <f t="shared" si="438"/>
        <v>0</v>
      </c>
      <c r="X520" s="385">
        <f t="shared" si="438"/>
        <v>8000</v>
      </c>
    </row>
    <row r="521" spans="1:24" ht="16.5" outlineLevel="3">
      <c r="A521" s="698"/>
      <c r="B521" s="129"/>
      <c r="C521" s="381"/>
      <c r="D521" s="382"/>
      <c r="E521" s="596" t="s">
        <v>939</v>
      </c>
      <c r="F521" s="597" t="s">
        <v>952</v>
      </c>
      <c r="G521" s="383"/>
      <c r="H521" s="321">
        <f t="shared" si="369"/>
        <v>222000</v>
      </c>
      <c r="I521" s="376">
        <f t="shared" si="374"/>
        <v>0</v>
      </c>
      <c r="J521" s="326"/>
      <c r="K521" s="378">
        <f t="shared" si="370"/>
        <v>174000</v>
      </c>
      <c r="L521" s="326"/>
      <c r="M521" s="326"/>
      <c r="N521" s="326">
        <v>100000</v>
      </c>
      <c r="O521" s="326"/>
      <c r="P521" s="326">
        <v>74000</v>
      </c>
      <c r="Q521" s="326"/>
      <c r="R521" s="379">
        <f t="shared" si="371"/>
        <v>48000</v>
      </c>
      <c r="S521" s="326"/>
      <c r="T521" s="326">
        <v>10000</v>
      </c>
      <c r="U521" s="326">
        <v>20000</v>
      </c>
      <c r="V521" s="326">
        <v>10000</v>
      </c>
      <c r="W521" s="629"/>
      <c r="X521" s="327">
        <v>8000</v>
      </c>
    </row>
    <row r="522" spans="1:24" ht="16.5" outlineLevel="3">
      <c r="A522" s="698"/>
      <c r="B522" s="129"/>
      <c r="C522" s="381"/>
      <c r="D522" s="382"/>
      <c r="E522" s="596" t="s">
        <v>940</v>
      </c>
      <c r="F522" s="597" t="s">
        <v>953</v>
      </c>
      <c r="G522" s="383"/>
      <c r="H522" s="321">
        <f t="shared" ref="H522:H531" si="439">SUM(I522,K522,R522)</f>
        <v>20000</v>
      </c>
      <c r="I522" s="376">
        <f t="shared" si="374"/>
        <v>0</v>
      </c>
      <c r="J522" s="326"/>
      <c r="K522" s="378">
        <f t="shared" ref="K522:K531" si="440">SUM(L522:Q522)</f>
        <v>20000</v>
      </c>
      <c r="L522" s="326"/>
      <c r="M522" s="326"/>
      <c r="N522" s="326">
        <v>10000</v>
      </c>
      <c r="O522" s="326"/>
      <c r="P522" s="326">
        <v>10000</v>
      </c>
      <c r="Q522" s="326"/>
      <c r="R522" s="379">
        <f t="shared" ref="R522:R531" si="441">SUM(S522:X522)</f>
        <v>0</v>
      </c>
      <c r="S522" s="326"/>
      <c r="T522" s="326"/>
      <c r="U522" s="326"/>
      <c r="V522" s="326"/>
      <c r="W522" s="629"/>
      <c r="X522" s="327"/>
    </row>
    <row r="523" spans="1:24" ht="16.5" outlineLevel="3">
      <c r="A523" s="698"/>
      <c r="B523" s="129"/>
      <c r="C523" s="381"/>
      <c r="D523" s="382"/>
      <c r="E523" s="596" t="s">
        <v>942</v>
      </c>
      <c r="F523" s="597" t="s">
        <v>946</v>
      </c>
      <c r="G523" s="383"/>
      <c r="H523" s="321">
        <f t="shared" si="439"/>
        <v>40000</v>
      </c>
      <c r="I523" s="376">
        <f t="shared" si="374"/>
        <v>0</v>
      </c>
      <c r="J523" s="326"/>
      <c r="K523" s="378">
        <f t="shared" si="440"/>
        <v>40000</v>
      </c>
      <c r="L523" s="326"/>
      <c r="M523" s="326"/>
      <c r="N523" s="326"/>
      <c r="O523" s="326">
        <v>40000</v>
      </c>
      <c r="P523" s="326"/>
      <c r="Q523" s="326"/>
      <c r="R523" s="379">
        <f t="shared" si="441"/>
        <v>0</v>
      </c>
      <c r="S523" s="326"/>
      <c r="T523" s="326"/>
      <c r="U523" s="326"/>
      <c r="V523" s="326"/>
      <c r="W523" s="629"/>
      <c r="X523" s="327"/>
    </row>
    <row r="524" spans="1:24" ht="16.5" outlineLevel="2">
      <c r="A524" s="698"/>
      <c r="B524" s="129"/>
      <c r="C524" s="381"/>
      <c r="D524" s="382" t="s">
        <v>689</v>
      </c>
      <c r="E524" s="130" t="s">
        <v>700</v>
      </c>
      <c r="F524" s="131"/>
      <c r="G524" s="383"/>
      <c r="H524" s="321">
        <f t="shared" si="439"/>
        <v>564000</v>
      </c>
      <c r="I524" s="376">
        <f t="shared" ref="I524:I531" si="442">SUM(J524:J524)</f>
        <v>0</v>
      </c>
      <c r="J524" s="326"/>
      <c r="K524" s="378">
        <f t="shared" si="440"/>
        <v>314000</v>
      </c>
      <c r="L524" s="326"/>
      <c r="M524" s="326">
        <v>10000</v>
      </c>
      <c r="N524" s="326">
        <v>210000</v>
      </c>
      <c r="O524" s="326">
        <v>42000</v>
      </c>
      <c r="P524" s="326">
        <v>18000</v>
      </c>
      <c r="Q524" s="326">
        <v>34000</v>
      </c>
      <c r="R524" s="379">
        <f t="shared" si="441"/>
        <v>250000</v>
      </c>
      <c r="S524" s="326"/>
      <c r="T524" s="326">
        <v>91000</v>
      </c>
      <c r="U524" s="326">
        <v>90000</v>
      </c>
      <c r="V524" s="326">
        <v>51000</v>
      </c>
      <c r="W524" s="629"/>
      <c r="X524" s="327">
        <v>18000</v>
      </c>
    </row>
    <row r="525" spans="1:24" ht="16.5" outlineLevel="2">
      <c r="A525" s="698"/>
      <c r="B525" s="129"/>
      <c r="C525" s="381"/>
      <c r="D525" s="382" t="s">
        <v>690</v>
      </c>
      <c r="E525" s="130" t="s">
        <v>701</v>
      </c>
      <c r="F525" s="131"/>
      <c r="G525" s="383"/>
      <c r="H525" s="321">
        <f t="shared" si="439"/>
        <v>1473000</v>
      </c>
      <c r="I525" s="376">
        <f t="shared" si="442"/>
        <v>0</v>
      </c>
      <c r="J525" s="385">
        <f>SUM(J526:J529)</f>
        <v>0</v>
      </c>
      <c r="K525" s="378">
        <f t="shared" si="440"/>
        <v>1473000</v>
      </c>
      <c r="L525" s="385">
        <f t="shared" ref="L525:Q525" si="443">SUM(L526:L529)</f>
        <v>0</v>
      </c>
      <c r="M525" s="385">
        <f t="shared" si="443"/>
        <v>6000</v>
      </c>
      <c r="N525" s="385">
        <f t="shared" si="443"/>
        <v>1251000</v>
      </c>
      <c r="O525" s="385">
        <f t="shared" si="443"/>
        <v>203000</v>
      </c>
      <c r="P525" s="385">
        <f t="shared" si="443"/>
        <v>3000</v>
      </c>
      <c r="Q525" s="385">
        <f t="shared" si="443"/>
        <v>10000</v>
      </c>
      <c r="R525" s="379">
        <f t="shared" si="441"/>
        <v>0</v>
      </c>
      <c r="S525" s="385">
        <f t="shared" ref="S525:X525" si="444">SUM(S526:S529)</f>
        <v>0</v>
      </c>
      <c r="T525" s="385">
        <f t="shared" si="444"/>
        <v>0</v>
      </c>
      <c r="U525" s="385">
        <f t="shared" si="444"/>
        <v>0</v>
      </c>
      <c r="V525" s="385">
        <f t="shared" si="444"/>
        <v>0</v>
      </c>
      <c r="W525" s="635">
        <f t="shared" si="444"/>
        <v>0</v>
      </c>
      <c r="X525" s="385">
        <f t="shared" si="444"/>
        <v>0</v>
      </c>
    </row>
    <row r="526" spans="1:24" ht="16.5" outlineLevel="3">
      <c r="A526" s="698"/>
      <c r="B526" s="129"/>
      <c r="C526" s="381"/>
      <c r="D526" s="382"/>
      <c r="E526" s="596" t="s">
        <v>939</v>
      </c>
      <c r="F526" s="597" t="s">
        <v>954</v>
      </c>
      <c r="G526" s="383"/>
      <c r="H526" s="321">
        <f t="shared" si="439"/>
        <v>56000</v>
      </c>
      <c r="I526" s="376">
        <f t="shared" si="442"/>
        <v>0</v>
      </c>
      <c r="J526" s="326"/>
      <c r="K526" s="378">
        <f t="shared" si="440"/>
        <v>56000</v>
      </c>
      <c r="L526" s="326"/>
      <c r="M526" s="326"/>
      <c r="N526" s="326">
        <v>50000</v>
      </c>
      <c r="O526" s="326">
        <v>3000</v>
      </c>
      <c r="P526" s="326">
        <v>3000</v>
      </c>
      <c r="Q526" s="326"/>
      <c r="R526" s="379">
        <f t="shared" si="441"/>
        <v>0</v>
      </c>
      <c r="S526" s="326"/>
      <c r="T526" s="326"/>
      <c r="U526" s="326"/>
      <c r="V526" s="326"/>
      <c r="W526" s="629"/>
      <c r="X526" s="327"/>
    </row>
    <row r="527" spans="1:24" ht="16.5" outlineLevel="3">
      <c r="A527" s="698"/>
      <c r="B527" s="129"/>
      <c r="C527" s="381"/>
      <c r="D527" s="382"/>
      <c r="E527" s="596" t="s">
        <v>940</v>
      </c>
      <c r="F527" s="597" t="s">
        <v>955</v>
      </c>
      <c r="G527" s="383"/>
      <c r="H527" s="321">
        <f t="shared" si="439"/>
        <v>1200000</v>
      </c>
      <c r="I527" s="376">
        <f t="shared" si="442"/>
        <v>0</v>
      </c>
      <c r="J527" s="326"/>
      <c r="K527" s="378">
        <f t="shared" si="440"/>
        <v>1200000</v>
      </c>
      <c r="L527" s="326"/>
      <c r="M527" s="326"/>
      <c r="N527" s="326">
        <v>1200000</v>
      </c>
      <c r="O527" s="326"/>
      <c r="P527" s="326"/>
      <c r="Q527" s="326"/>
      <c r="R527" s="379">
        <f t="shared" si="441"/>
        <v>0</v>
      </c>
      <c r="S527" s="326"/>
      <c r="T527" s="326"/>
      <c r="U527" s="326"/>
      <c r="V527" s="326"/>
      <c r="W527" s="629"/>
      <c r="X527" s="327"/>
    </row>
    <row r="528" spans="1:24" ht="16.5" outlineLevel="3">
      <c r="A528" s="698"/>
      <c r="B528" s="129"/>
      <c r="C528" s="381"/>
      <c r="D528" s="382"/>
      <c r="E528" s="596" t="s">
        <v>941</v>
      </c>
      <c r="F528" s="597" t="s">
        <v>956</v>
      </c>
      <c r="G528" s="383"/>
      <c r="H528" s="321">
        <f t="shared" si="439"/>
        <v>1000</v>
      </c>
      <c r="I528" s="376">
        <f t="shared" si="442"/>
        <v>0</v>
      </c>
      <c r="J528" s="326"/>
      <c r="K528" s="378">
        <f t="shared" si="440"/>
        <v>1000</v>
      </c>
      <c r="L528" s="326"/>
      <c r="M528" s="326"/>
      <c r="N528" s="326">
        <v>1000</v>
      </c>
      <c r="O528" s="326"/>
      <c r="P528" s="326"/>
      <c r="Q528" s="326"/>
      <c r="R528" s="379">
        <f t="shared" si="441"/>
        <v>0</v>
      </c>
      <c r="S528" s="326"/>
      <c r="T528" s="326"/>
      <c r="U528" s="326"/>
      <c r="V528" s="326"/>
      <c r="W528" s="629"/>
      <c r="X528" s="327"/>
    </row>
    <row r="529" spans="1:24" ht="16.5" outlineLevel="3">
      <c r="A529" s="698"/>
      <c r="B529" s="129"/>
      <c r="C529" s="381"/>
      <c r="D529" s="382"/>
      <c r="E529" s="596" t="s">
        <v>942</v>
      </c>
      <c r="F529" s="597" t="s">
        <v>946</v>
      </c>
      <c r="G529" s="383"/>
      <c r="H529" s="321">
        <f t="shared" si="439"/>
        <v>216000</v>
      </c>
      <c r="I529" s="376">
        <f t="shared" si="442"/>
        <v>0</v>
      </c>
      <c r="J529" s="326"/>
      <c r="K529" s="378">
        <f t="shared" si="440"/>
        <v>216000</v>
      </c>
      <c r="L529" s="326"/>
      <c r="M529" s="326">
        <v>6000</v>
      </c>
      <c r="N529" s="326">
        <v>0</v>
      </c>
      <c r="O529" s="326">
        <v>200000</v>
      </c>
      <c r="P529" s="326"/>
      <c r="Q529" s="326">
        <v>10000</v>
      </c>
      <c r="R529" s="379">
        <f t="shared" si="441"/>
        <v>0</v>
      </c>
      <c r="S529" s="326"/>
      <c r="T529" s="326"/>
      <c r="U529" s="326"/>
      <c r="V529" s="326"/>
      <c r="W529" s="629"/>
      <c r="X529" s="327"/>
    </row>
    <row r="530" spans="1:24" ht="16.5" outlineLevel="2">
      <c r="A530" s="698"/>
      <c r="B530" s="129"/>
      <c r="C530" s="381"/>
      <c r="D530" s="382" t="s">
        <v>691</v>
      </c>
      <c r="E530" s="130" t="s">
        <v>702</v>
      </c>
      <c r="F530" s="131"/>
      <c r="G530" s="383"/>
      <c r="H530" s="321">
        <f t="shared" si="439"/>
        <v>13000</v>
      </c>
      <c r="I530" s="376">
        <f t="shared" si="442"/>
        <v>0</v>
      </c>
      <c r="J530" s="326"/>
      <c r="K530" s="378">
        <f t="shared" si="440"/>
        <v>13000</v>
      </c>
      <c r="L530" s="326"/>
      <c r="M530" s="326">
        <v>3000</v>
      </c>
      <c r="N530" s="326">
        <v>10000</v>
      </c>
      <c r="O530" s="326"/>
      <c r="P530" s="326"/>
      <c r="Q530" s="326"/>
      <c r="R530" s="379">
        <f t="shared" si="441"/>
        <v>0</v>
      </c>
      <c r="S530" s="326"/>
      <c r="T530" s="326"/>
      <c r="U530" s="326"/>
      <c r="V530" s="326"/>
      <c r="W530" s="629"/>
      <c r="X530" s="327"/>
    </row>
    <row r="531" spans="1:24" ht="17.25" outlineLevel="2" thickBot="1">
      <c r="A531" s="699"/>
      <c r="B531" s="149"/>
      <c r="C531" s="387"/>
      <c r="D531" s="388" t="s">
        <v>692</v>
      </c>
      <c r="E531" s="150" t="s">
        <v>703</v>
      </c>
      <c r="F531" s="151"/>
      <c r="G531" s="387"/>
      <c r="H531" s="389">
        <f t="shared" si="439"/>
        <v>0</v>
      </c>
      <c r="I531" s="390">
        <f t="shared" si="442"/>
        <v>0</v>
      </c>
      <c r="J531" s="391"/>
      <c r="K531" s="378">
        <f t="shared" si="440"/>
        <v>0</v>
      </c>
      <c r="L531" s="391"/>
      <c r="M531" s="391"/>
      <c r="N531" s="391">
        <v>0</v>
      </c>
      <c r="O531" s="391"/>
      <c r="P531" s="391"/>
      <c r="Q531" s="391"/>
      <c r="R531" s="392">
        <f t="shared" si="441"/>
        <v>0</v>
      </c>
      <c r="S531" s="391"/>
      <c r="T531" s="391"/>
      <c r="U531" s="391"/>
      <c r="V531" s="391"/>
      <c r="W531" s="636"/>
      <c r="X531" s="393"/>
    </row>
    <row r="532" spans="1:24" ht="12" thickBot="1"/>
    <row r="533" spans="1:24" ht="12" thickTop="1">
      <c r="F533" s="132" t="s">
        <v>706</v>
      </c>
      <c r="G533" s="133" t="s">
        <v>704</v>
      </c>
      <c r="H533" s="134">
        <f>H338-H479</f>
        <v>0</v>
      </c>
      <c r="I533" s="134">
        <f t="shared" ref="I533:X533" si="445">I338-I479</f>
        <v>0</v>
      </c>
      <c r="J533" s="134">
        <f t="shared" si="445"/>
        <v>0</v>
      </c>
      <c r="K533" s="134">
        <f t="shared" si="445"/>
        <v>0</v>
      </c>
      <c r="L533" s="134">
        <f t="shared" si="445"/>
        <v>0</v>
      </c>
      <c r="M533" s="134">
        <f t="shared" si="445"/>
        <v>0</v>
      </c>
      <c r="N533" s="134">
        <f t="shared" si="445"/>
        <v>0</v>
      </c>
      <c r="O533" s="134">
        <f t="shared" si="445"/>
        <v>0</v>
      </c>
      <c r="P533" s="134">
        <f t="shared" si="445"/>
        <v>0</v>
      </c>
      <c r="Q533" s="134">
        <f t="shared" si="445"/>
        <v>0</v>
      </c>
      <c r="R533" s="134">
        <f t="shared" si="445"/>
        <v>0</v>
      </c>
      <c r="S533" s="134">
        <f t="shared" si="445"/>
        <v>0</v>
      </c>
      <c r="T533" s="134">
        <f t="shared" si="445"/>
        <v>0</v>
      </c>
      <c r="U533" s="134">
        <f t="shared" si="445"/>
        <v>0</v>
      </c>
      <c r="V533" s="134">
        <f t="shared" si="445"/>
        <v>0</v>
      </c>
      <c r="W533" s="134">
        <f t="shared" si="445"/>
        <v>0</v>
      </c>
      <c r="X533" s="134">
        <f t="shared" si="445"/>
        <v>0</v>
      </c>
    </row>
    <row r="534" spans="1:24">
      <c r="F534" s="637"/>
      <c r="G534" s="638" t="s">
        <v>992</v>
      </c>
      <c r="H534" s="639">
        <f>H339-H500</f>
        <v>500000</v>
      </c>
      <c r="I534" s="639">
        <f t="shared" ref="I534:X534" si="446">I339-I500</f>
        <v>0</v>
      </c>
      <c r="J534" s="639">
        <f t="shared" si="446"/>
        <v>0</v>
      </c>
      <c r="K534" s="639">
        <f t="shared" si="446"/>
        <v>0</v>
      </c>
      <c r="L534" s="639">
        <f t="shared" si="446"/>
        <v>0</v>
      </c>
      <c r="M534" s="639">
        <f t="shared" si="446"/>
        <v>0</v>
      </c>
      <c r="N534" s="639">
        <f t="shared" si="446"/>
        <v>0</v>
      </c>
      <c r="O534" s="639">
        <f t="shared" si="446"/>
        <v>0</v>
      </c>
      <c r="P534" s="639">
        <f t="shared" si="446"/>
        <v>0</v>
      </c>
      <c r="Q534" s="639">
        <f t="shared" si="446"/>
        <v>0</v>
      </c>
      <c r="R534" s="639">
        <f t="shared" si="446"/>
        <v>500000</v>
      </c>
      <c r="S534" s="639">
        <f t="shared" si="446"/>
        <v>0</v>
      </c>
      <c r="T534" s="639">
        <f t="shared" si="446"/>
        <v>0</v>
      </c>
      <c r="U534" s="639">
        <f t="shared" si="446"/>
        <v>0</v>
      </c>
      <c r="V534" s="639">
        <f t="shared" si="446"/>
        <v>0</v>
      </c>
      <c r="W534" s="639">
        <f t="shared" si="446"/>
        <v>0</v>
      </c>
      <c r="X534" s="639">
        <f t="shared" si="446"/>
        <v>500000</v>
      </c>
    </row>
    <row r="535" spans="1:24" ht="12" thickBot="1">
      <c r="F535" s="135"/>
      <c r="G535" s="136" t="s">
        <v>705</v>
      </c>
      <c r="H535" s="137">
        <f>H340-H501</f>
        <v>0</v>
      </c>
      <c r="I535" s="137">
        <f t="shared" ref="I535:X535" si="447">I340-I501</f>
        <v>0</v>
      </c>
      <c r="J535" s="137">
        <f t="shared" si="447"/>
        <v>0</v>
      </c>
      <c r="K535" s="137">
        <f t="shared" si="447"/>
        <v>0</v>
      </c>
      <c r="L535" s="137">
        <f t="shared" si="447"/>
        <v>0</v>
      </c>
      <c r="M535" s="137">
        <f t="shared" si="447"/>
        <v>0</v>
      </c>
      <c r="N535" s="137">
        <f t="shared" si="447"/>
        <v>0</v>
      </c>
      <c r="O535" s="137">
        <f t="shared" si="447"/>
        <v>0</v>
      </c>
      <c r="P535" s="137">
        <f t="shared" si="447"/>
        <v>0</v>
      </c>
      <c r="Q535" s="137">
        <f t="shared" si="447"/>
        <v>0</v>
      </c>
      <c r="R535" s="137">
        <f t="shared" si="447"/>
        <v>0</v>
      </c>
      <c r="S535" s="137">
        <f t="shared" si="447"/>
        <v>0</v>
      </c>
      <c r="T535" s="137">
        <f t="shared" si="447"/>
        <v>0</v>
      </c>
      <c r="U535" s="137">
        <f t="shared" si="447"/>
        <v>0</v>
      </c>
      <c r="V535" s="137">
        <f t="shared" si="447"/>
        <v>0</v>
      </c>
      <c r="W535" s="137">
        <f t="shared" si="447"/>
        <v>0</v>
      </c>
      <c r="X535" s="137">
        <f t="shared" si="447"/>
        <v>0</v>
      </c>
    </row>
    <row r="536" spans="1:24" ht="12.75" thickTop="1" thickBot="1"/>
    <row r="537" spans="1:24" ht="12" thickTop="1">
      <c r="F537" s="395"/>
      <c r="G537" s="139" t="s">
        <v>115</v>
      </c>
      <c r="H537" s="140"/>
      <c r="I537" s="396">
        <f t="shared" ref="I537:X537" si="448">I130</f>
        <v>0</v>
      </c>
      <c r="J537" s="396">
        <f t="shared" si="448"/>
        <v>0</v>
      </c>
      <c r="K537" s="396">
        <f t="shared" si="448"/>
        <v>13300000</v>
      </c>
      <c r="L537" s="396">
        <f t="shared" si="448"/>
        <v>0</v>
      </c>
      <c r="M537" s="396">
        <f t="shared" si="448"/>
        <v>750000</v>
      </c>
      <c r="N537" s="396">
        <f t="shared" si="448"/>
        <v>7900000</v>
      </c>
      <c r="O537" s="396">
        <f t="shared" si="448"/>
        <v>2500000</v>
      </c>
      <c r="P537" s="396">
        <f t="shared" si="448"/>
        <v>650000</v>
      </c>
      <c r="Q537" s="396">
        <f t="shared" si="448"/>
        <v>1500000</v>
      </c>
      <c r="R537" s="396">
        <f t="shared" si="448"/>
        <v>3874000</v>
      </c>
      <c r="S537" s="396">
        <f t="shared" si="448"/>
        <v>0</v>
      </c>
      <c r="T537" s="396">
        <f t="shared" si="448"/>
        <v>1500000</v>
      </c>
      <c r="U537" s="396">
        <f t="shared" si="448"/>
        <v>900000</v>
      </c>
      <c r="V537" s="396">
        <f t="shared" si="448"/>
        <v>800000</v>
      </c>
      <c r="W537" s="397">
        <f t="shared" si="448"/>
        <v>0</v>
      </c>
      <c r="X537" s="397">
        <f t="shared" si="448"/>
        <v>674000</v>
      </c>
    </row>
    <row r="538" spans="1:24">
      <c r="F538" s="398"/>
      <c r="G538" s="141" t="s">
        <v>191</v>
      </c>
      <c r="H538" s="399"/>
      <c r="I538" s="399">
        <f t="shared" ref="I538:X538" si="449">I336</f>
        <v>0</v>
      </c>
      <c r="J538" s="399">
        <f t="shared" si="449"/>
        <v>0</v>
      </c>
      <c r="K538" s="399">
        <f t="shared" si="449"/>
        <v>13300000</v>
      </c>
      <c r="L538" s="399">
        <f t="shared" si="449"/>
        <v>0</v>
      </c>
      <c r="M538" s="399">
        <f t="shared" si="449"/>
        <v>750000</v>
      </c>
      <c r="N538" s="399">
        <f t="shared" si="449"/>
        <v>7900000</v>
      </c>
      <c r="O538" s="399">
        <f t="shared" si="449"/>
        <v>2500000</v>
      </c>
      <c r="P538" s="399">
        <f t="shared" si="449"/>
        <v>650000</v>
      </c>
      <c r="Q538" s="399">
        <f t="shared" si="449"/>
        <v>1500000</v>
      </c>
      <c r="R538" s="399">
        <f t="shared" si="449"/>
        <v>3874000</v>
      </c>
      <c r="S538" s="399">
        <f t="shared" si="449"/>
        <v>0</v>
      </c>
      <c r="T538" s="399">
        <f t="shared" si="449"/>
        <v>1500000</v>
      </c>
      <c r="U538" s="399">
        <f t="shared" si="449"/>
        <v>900000</v>
      </c>
      <c r="V538" s="399">
        <f t="shared" si="449"/>
        <v>800000</v>
      </c>
      <c r="W538" s="400">
        <f t="shared" si="449"/>
        <v>0</v>
      </c>
      <c r="X538" s="400">
        <f t="shared" si="449"/>
        <v>674000</v>
      </c>
    </row>
    <row r="539" spans="1:24" ht="12" thickBot="1">
      <c r="F539" s="401"/>
      <c r="G539" s="136" t="s">
        <v>707</v>
      </c>
      <c r="H539" s="402"/>
      <c r="I539" s="402">
        <f>I537-I538</f>
        <v>0</v>
      </c>
      <c r="J539" s="402">
        <f t="shared" ref="J539:X539" si="450">J537-J538</f>
        <v>0</v>
      </c>
      <c r="K539" s="402">
        <f t="shared" si="450"/>
        <v>0</v>
      </c>
      <c r="L539" s="402">
        <f t="shared" si="450"/>
        <v>0</v>
      </c>
      <c r="M539" s="402">
        <f t="shared" si="450"/>
        <v>0</v>
      </c>
      <c r="N539" s="402">
        <f t="shared" si="450"/>
        <v>0</v>
      </c>
      <c r="O539" s="402">
        <f t="shared" si="450"/>
        <v>0</v>
      </c>
      <c r="P539" s="402">
        <f t="shared" si="450"/>
        <v>0</v>
      </c>
      <c r="Q539" s="402">
        <f t="shared" si="450"/>
        <v>0</v>
      </c>
      <c r="R539" s="402">
        <f t="shared" si="450"/>
        <v>0</v>
      </c>
      <c r="S539" s="402">
        <f t="shared" si="450"/>
        <v>0</v>
      </c>
      <c r="T539" s="402">
        <f t="shared" si="450"/>
        <v>0</v>
      </c>
      <c r="U539" s="402">
        <f t="shared" si="450"/>
        <v>0</v>
      </c>
      <c r="V539" s="402">
        <f t="shared" si="450"/>
        <v>0</v>
      </c>
      <c r="W539" s="403">
        <f t="shared" ref="W539" si="451">W537-W538</f>
        <v>0</v>
      </c>
      <c r="X539" s="403">
        <f t="shared" si="450"/>
        <v>0</v>
      </c>
    </row>
    <row r="540" spans="1:24" ht="12" thickTop="1"/>
  </sheetData>
  <autoFilter ref="A5:J477"/>
  <mergeCells count="3">
    <mergeCell ref="H2:H5"/>
    <mergeCell ref="R3:R4"/>
    <mergeCell ref="A479:A531"/>
  </mergeCells>
  <phoneticPr fontId="1"/>
  <dataValidations count="1">
    <dataValidation allowBlank="1" showInputMessage="1" showErrorMessage="1" errorTitle="自動計算ｾﾙです!!!" sqref="J476 J473:J474 J432:J433 J435 L476:Q476 L435:Q435 L432:Q433 L473:Q474 L175:Q175 J175 L47:Q47 J47 L14:Q15 S190:X190 L152:Q152 L271:Q272 L363:Q364 L393:Q395 L369:Q369 L366:Q366 J341 L361:Q361 L356:Q356 L354:Q354 L352:Q352 L373:Q373 L343:Q343 L390:Q391 L378:Q378 L375:Q376 L188:Q188 L283:Q284 L222:Q222 L12:Q12 J54 L63:Q64 L69:Q70 L76:Q76 L106:Q106 L119:Q119 L208:Q208 L7:Q7 L296:Q296 L329:Q331 L334:Q334 L350:Q350 J32 S32:X32 L336:Q336 J393:J395 J369 J366 J363:J364 J361 J356 J354 J352 J373 J343 J390:J391 J378 J375:J376 J188 J283:J284 J271:J272 J222 J12 S432:X433 J63:J64 J69:J70 J76 J106 J119 J152 J200 J208 J7 J296 J329:J331 J334 J350 J14:J15 S54:X54 J190 J336 J27 L27:Q27 L341:Q341 S152:X152 S341:X341 S271:X272 S27:X27 S14:X15 S363:X364 S473:X474 S393:X395 S369:X369 S366:X366 S361:X361 S356:X356 S354:X354 S352:X352 S373:X373 S343:X343 S390:X391 S378:X378 S375:X376 S188:X188 S283:X284 S222:X222 S12:X12 L54:Q54 S63:X64 S69:X70 S76:X76 S106:X106 S119:X119 S208:X208 S7:X7 S296:X296 S329:X331 S334:X334 S350:X350 L32:Q32 L190:Q190 S336:X336 S47:X47 S175:X175 S476:X476 S435:X435 L200:Q200 S200:X200"/>
  </dataValidations>
  <pageMargins left="0.39370078740157483" right="0.19685039370078741" top="0.94488188976377963" bottom="0.39370078740157483" header="0.59055118110236227" footer="0.31496062992125984"/>
  <pageSetup paperSize="8" scale="69"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R478"/>
  <sheetViews>
    <sheetView zoomScaleNormal="100" workbookViewId="0">
      <pane xSplit="8" ySplit="5" topLeftCell="I433" activePane="bottomRight" state="frozen"/>
      <selection activeCell="I12" sqref="I12:I478"/>
      <selection pane="topRight" activeCell="I12" sqref="I12:I478"/>
      <selection pane="bottomLeft" activeCell="I12" sqref="I12:I478"/>
      <selection pane="bottomRight" activeCell="J465" sqref="J465"/>
    </sheetView>
  </sheetViews>
  <sheetFormatPr defaultColWidth="11.42578125" defaultRowHeight="11.25" outlineLevelRow="3"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0" width="11.42578125" style="182" customWidth="1" outlineLevel="1"/>
    <col min="11" max="11" width="11.42578125" style="182" customWidth="1"/>
    <col min="12" max="12" width="11.42578125" style="182" customWidth="1" outlineLevel="1"/>
    <col min="13" max="13" width="11.42578125" style="182" customWidth="1"/>
    <col min="14" max="14" width="11.42578125" style="182" customWidth="1" outlineLevel="1"/>
    <col min="15" max="15" width="11.42578125" style="182" customWidth="1"/>
    <col min="16" max="16" width="11.42578125" style="182" customWidth="1" outlineLevel="1"/>
    <col min="17" max="16384" width="11.42578125" style="156"/>
  </cols>
  <sheetData>
    <row r="1" spans="1:16" s="26" customFormat="1" ht="15" thickBot="1">
      <c r="A1" s="155" t="s">
        <v>384</v>
      </c>
      <c r="B1" s="10"/>
      <c r="C1" s="156"/>
      <c r="E1" s="156"/>
      <c r="G1" s="156"/>
      <c r="H1" s="250" t="s">
        <v>367</v>
      </c>
      <c r="I1" s="251"/>
      <c r="J1" s="252"/>
      <c r="K1" s="251"/>
      <c r="L1" s="252"/>
      <c r="M1" s="253"/>
      <c r="N1" s="252"/>
      <c r="O1" s="253"/>
      <c r="P1" s="252"/>
    </row>
    <row r="2" spans="1:16" s="160" customFormat="1" ht="11.25" customHeight="1">
      <c r="A2" s="254"/>
      <c r="B2" s="11"/>
      <c r="C2" s="255"/>
      <c r="D2" s="255"/>
      <c r="E2" s="255"/>
      <c r="F2" s="255"/>
      <c r="G2" s="255"/>
      <c r="H2" s="684" t="s">
        <v>960</v>
      </c>
      <c r="I2" s="161"/>
      <c r="J2" s="164"/>
      <c r="K2" s="161"/>
      <c r="L2" s="164"/>
      <c r="M2" s="162"/>
      <c r="N2" s="164"/>
      <c r="O2" s="162"/>
      <c r="P2" s="164"/>
    </row>
    <row r="3" spans="1:16" s="1" customFormat="1" ht="25.5" customHeight="1">
      <c r="A3" s="159"/>
      <c r="B3" s="12"/>
      <c r="C3" s="160"/>
      <c r="D3" s="160"/>
      <c r="E3" s="160"/>
      <c r="F3" s="160"/>
      <c r="G3" s="1" t="s">
        <v>289</v>
      </c>
      <c r="H3" s="685"/>
      <c r="I3" s="167" t="s">
        <v>282</v>
      </c>
      <c r="J3" s="169"/>
      <c r="K3" s="167" t="s">
        <v>360</v>
      </c>
      <c r="L3" s="169"/>
      <c r="M3" s="154" t="s">
        <v>25</v>
      </c>
      <c r="N3" s="169"/>
      <c r="O3" s="679" t="s">
        <v>390</v>
      </c>
      <c r="P3" s="169"/>
    </row>
    <row r="4" spans="1:16" s="160" customFormat="1" ht="12.75" customHeight="1">
      <c r="A4" s="152"/>
      <c r="B4" s="165"/>
      <c r="C4" s="1"/>
      <c r="D4" s="166"/>
      <c r="E4" s="1"/>
      <c r="F4" s="1"/>
      <c r="G4" s="1"/>
      <c r="H4" s="685"/>
      <c r="I4" s="256"/>
      <c r="J4" s="162"/>
      <c r="K4" s="256"/>
      <c r="L4" s="162"/>
      <c r="M4" s="164"/>
      <c r="N4" s="162"/>
      <c r="O4" s="700"/>
      <c r="P4" s="162"/>
    </row>
    <row r="5" spans="1:16" s="1" customFormat="1" ht="38.25" customHeight="1" thickBot="1">
      <c r="A5" s="153"/>
      <c r="B5" s="6"/>
      <c r="C5" s="4"/>
      <c r="D5" s="7"/>
      <c r="E5" s="4"/>
      <c r="F5" s="4"/>
      <c r="G5" s="4" t="s">
        <v>290</v>
      </c>
      <c r="H5" s="686"/>
      <c r="I5" s="8"/>
      <c r="J5" s="5" t="s">
        <v>282</v>
      </c>
      <c r="K5" s="8"/>
      <c r="L5" s="5" t="s">
        <v>360</v>
      </c>
      <c r="M5" s="9"/>
      <c r="N5" s="5" t="s">
        <v>361</v>
      </c>
      <c r="O5" s="9"/>
      <c r="P5" s="5" t="s">
        <v>389</v>
      </c>
    </row>
    <row r="6" spans="1:16" s="176" customFormat="1" ht="12.75">
      <c r="A6" s="87" t="s">
        <v>96</v>
      </c>
      <c r="B6" s="13"/>
      <c r="C6" s="170"/>
      <c r="D6" s="14"/>
      <c r="E6" s="170"/>
      <c r="F6" s="171"/>
      <c r="G6" s="170"/>
      <c r="H6" s="257"/>
      <c r="I6" s="258"/>
      <c r="J6" s="259"/>
      <c r="K6" s="259"/>
      <c r="L6" s="259"/>
      <c r="M6" s="259"/>
      <c r="N6" s="259"/>
      <c r="O6" s="259"/>
      <c r="P6" s="259"/>
    </row>
    <row r="7" spans="1:16" s="182" customFormat="1" ht="16.5" collapsed="1">
      <c r="A7" s="177"/>
      <c r="B7" s="24" t="s">
        <v>435</v>
      </c>
      <c r="C7" s="16" t="s">
        <v>31</v>
      </c>
      <c r="D7" s="17"/>
      <c r="E7" s="178"/>
      <c r="F7" s="15"/>
      <c r="G7" s="178"/>
      <c r="H7" s="260">
        <f>SUM(I7,K7,M7,O7)</f>
        <v>0</v>
      </c>
      <c r="I7" s="261">
        <f>SUM(J7:J7)</f>
        <v>0</v>
      </c>
      <c r="J7" s="262">
        <f>SUM(J8:J10)</f>
        <v>0</v>
      </c>
      <c r="K7" s="262">
        <f>SUM(L7:L7)</f>
        <v>0</v>
      </c>
      <c r="L7" s="262">
        <f>SUM(L8:L10)</f>
        <v>0</v>
      </c>
      <c r="M7" s="262">
        <f>SUM(N7:N7)</f>
        <v>0</v>
      </c>
      <c r="N7" s="262">
        <f t="shared" ref="N7" si="0">SUM(N8:N10)</f>
        <v>0</v>
      </c>
      <c r="O7" s="262">
        <f>SUM(P7:P7)</f>
        <v>0</v>
      </c>
      <c r="P7" s="262">
        <f>SUM(P8:P10)</f>
        <v>0</v>
      </c>
    </row>
    <row r="8" spans="1:16" ht="16.5" hidden="1" outlineLevel="1">
      <c r="A8" s="183"/>
      <c r="B8" s="25"/>
      <c r="C8" s="184"/>
      <c r="D8" s="28" t="s">
        <v>436</v>
      </c>
      <c r="E8" s="48" t="s">
        <v>32</v>
      </c>
      <c r="F8" s="49"/>
      <c r="G8" s="185"/>
      <c r="H8" s="260">
        <f t="shared" ref="H8:H71" si="1">SUM(I8,K8,M8,O8)</f>
        <v>0</v>
      </c>
      <c r="I8" s="261">
        <f t="shared" ref="I8:I10" si="2">SUM(J8:J8)</f>
        <v>0</v>
      </c>
      <c r="J8" s="263"/>
      <c r="K8" s="262">
        <f t="shared" ref="K8:K10" si="3">SUM(L8:L8)</f>
        <v>0</v>
      </c>
      <c r="L8" s="263"/>
      <c r="M8" s="262">
        <f t="shared" ref="M8:M70" si="4">SUM(N8:N8)</f>
        <v>0</v>
      </c>
      <c r="N8" s="263"/>
      <c r="O8" s="262">
        <f t="shared" ref="O8:O70" si="5">SUM(P8:P8)</f>
        <v>0</v>
      </c>
      <c r="P8" s="263"/>
    </row>
    <row r="9" spans="1:16" ht="16.5" hidden="1" outlineLevel="1">
      <c r="A9" s="183"/>
      <c r="B9" s="26"/>
      <c r="D9" s="28" t="s">
        <v>437</v>
      </c>
      <c r="E9" s="48" t="s">
        <v>33</v>
      </c>
      <c r="F9" s="49"/>
      <c r="G9" s="185"/>
      <c r="H9" s="260">
        <f t="shared" si="1"/>
        <v>0</v>
      </c>
      <c r="I9" s="261">
        <f t="shared" si="2"/>
        <v>0</v>
      </c>
      <c r="J9" s="263"/>
      <c r="K9" s="262">
        <f t="shared" si="3"/>
        <v>0</v>
      </c>
      <c r="L9" s="263"/>
      <c r="M9" s="262">
        <f t="shared" si="4"/>
        <v>0</v>
      </c>
      <c r="N9" s="263"/>
      <c r="O9" s="262">
        <f t="shared" si="5"/>
        <v>0</v>
      </c>
      <c r="P9" s="263"/>
    </row>
    <row r="10" spans="1:16" ht="16.5" hidden="1" outlineLevel="1">
      <c r="A10" s="183"/>
      <c r="B10" s="24"/>
      <c r="C10" s="193"/>
      <c r="D10" s="28" t="s">
        <v>438</v>
      </c>
      <c r="E10" s="48" t="s">
        <v>40</v>
      </c>
      <c r="F10" s="49"/>
      <c r="G10" s="185"/>
      <c r="H10" s="260">
        <f t="shared" si="1"/>
        <v>0</v>
      </c>
      <c r="I10" s="261">
        <f t="shared" si="2"/>
        <v>0</v>
      </c>
      <c r="J10" s="263"/>
      <c r="K10" s="262">
        <f t="shared" si="3"/>
        <v>0</v>
      </c>
      <c r="L10" s="263"/>
      <c r="M10" s="262">
        <f t="shared" si="4"/>
        <v>0</v>
      </c>
      <c r="N10" s="263"/>
      <c r="O10" s="262">
        <f t="shared" si="5"/>
        <v>0</v>
      </c>
      <c r="P10" s="263"/>
    </row>
    <row r="11" spans="1:16" ht="16.5" hidden="1" outlineLevel="1">
      <c r="A11" s="183"/>
      <c r="B11" s="24"/>
      <c r="C11" s="193"/>
      <c r="D11" s="28" t="s">
        <v>439</v>
      </c>
      <c r="E11" s="48" t="s">
        <v>427</v>
      </c>
      <c r="F11" s="49"/>
      <c r="G11" s="185"/>
      <c r="H11" s="260">
        <f t="shared" si="1"/>
        <v>0</v>
      </c>
      <c r="I11" s="261">
        <f>SUM(J11)</f>
        <v>0</v>
      </c>
      <c r="J11" s="263"/>
      <c r="K11" s="262">
        <f t="shared" ref="K11:K74" si="6">SUM(L11:L11)</f>
        <v>0</v>
      </c>
      <c r="L11" s="263"/>
      <c r="M11" s="262">
        <f t="shared" si="4"/>
        <v>0</v>
      </c>
      <c r="N11" s="263"/>
      <c r="O11" s="262">
        <f t="shared" si="5"/>
        <v>0</v>
      </c>
      <c r="P11" s="263"/>
    </row>
    <row r="12" spans="1:16" s="182" customFormat="1" ht="16.5" collapsed="1">
      <c r="A12" s="177"/>
      <c r="B12" s="24" t="s">
        <v>440</v>
      </c>
      <c r="C12" s="16" t="s">
        <v>34</v>
      </c>
      <c r="D12" s="19"/>
      <c r="E12" s="189"/>
      <c r="F12" s="190"/>
      <c r="G12" s="189"/>
      <c r="H12" s="260">
        <f t="shared" si="1"/>
        <v>0</v>
      </c>
      <c r="I12" s="261">
        <f t="shared" ref="I12:I75" si="7">SUM(J12:J12)</f>
        <v>0</v>
      </c>
      <c r="J12" s="264">
        <f>SUM(J13)</f>
        <v>0</v>
      </c>
      <c r="K12" s="261">
        <f t="shared" si="6"/>
        <v>0</v>
      </c>
      <c r="L12" s="264">
        <f>SUM(L13)</f>
        <v>0</v>
      </c>
      <c r="M12" s="262">
        <f t="shared" si="4"/>
        <v>0</v>
      </c>
      <c r="N12" s="264">
        <f t="shared" ref="N12" si="8">SUM(N13)</f>
        <v>0</v>
      </c>
      <c r="O12" s="261">
        <f t="shared" si="5"/>
        <v>0</v>
      </c>
      <c r="P12" s="264">
        <f>SUM(P13)</f>
        <v>0</v>
      </c>
    </row>
    <row r="13" spans="1:16" ht="16.5" hidden="1" outlineLevel="1">
      <c r="A13" s="183"/>
      <c r="B13" s="28"/>
      <c r="C13" s="185"/>
      <c r="D13" s="28" t="s">
        <v>441</v>
      </c>
      <c r="E13" s="48" t="s">
        <v>34</v>
      </c>
      <c r="F13" s="49"/>
      <c r="G13" s="185"/>
      <c r="H13" s="260">
        <f t="shared" si="1"/>
        <v>0</v>
      </c>
      <c r="I13" s="261">
        <f t="shared" si="7"/>
        <v>0</v>
      </c>
      <c r="J13" s="263"/>
      <c r="K13" s="261">
        <f t="shared" si="6"/>
        <v>0</v>
      </c>
      <c r="L13" s="263"/>
      <c r="M13" s="262">
        <f t="shared" si="4"/>
        <v>0</v>
      </c>
      <c r="N13" s="263"/>
      <c r="O13" s="261">
        <f t="shared" si="5"/>
        <v>0</v>
      </c>
      <c r="P13" s="263"/>
    </row>
    <row r="14" spans="1:16" s="182" customFormat="1" ht="16.5">
      <c r="A14" s="177"/>
      <c r="B14" s="24" t="s">
        <v>442</v>
      </c>
      <c r="C14" s="16" t="s">
        <v>35</v>
      </c>
      <c r="D14" s="19"/>
      <c r="E14" s="189"/>
      <c r="F14" s="190"/>
      <c r="G14" s="189"/>
      <c r="H14" s="260">
        <f t="shared" si="1"/>
        <v>0</v>
      </c>
      <c r="I14" s="261">
        <f t="shared" si="7"/>
        <v>0</v>
      </c>
      <c r="J14" s="264">
        <f>SUM(J15,J18,J24,J27,J30)</f>
        <v>0</v>
      </c>
      <c r="K14" s="261">
        <f t="shared" si="6"/>
        <v>0</v>
      </c>
      <c r="L14" s="264">
        <f>SUM(L15,L18,L24,L27,L30)</f>
        <v>0</v>
      </c>
      <c r="M14" s="262">
        <f t="shared" si="4"/>
        <v>0</v>
      </c>
      <c r="N14" s="264">
        <f t="shared" ref="N14" si="9">SUM(N15,N18,N24,N27,N30)</f>
        <v>0</v>
      </c>
      <c r="O14" s="261">
        <f t="shared" si="5"/>
        <v>0</v>
      </c>
      <c r="P14" s="264">
        <f>SUM(P15,P18,P24,P27,P30)</f>
        <v>0</v>
      </c>
    </row>
    <row r="15" spans="1:16" ht="16.5" outlineLevel="1" collapsed="1">
      <c r="A15" s="183"/>
      <c r="B15" s="25"/>
      <c r="C15" s="184"/>
      <c r="D15" s="28" t="s">
        <v>443</v>
      </c>
      <c r="E15" s="48" t="s">
        <v>97</v>
      </c>
      <c r="F15" s="49"/>
      <c r="G15" s="185"/>
      <c r="H15" s="260">
        <f t="shared" si="1"/>
        <v>0</v>
      </c>
      <c r="I15" s="261">
        <f t="shared" si="7"/>
        <v>0</v>
      </c>
      <c r="J15" s="265">
        <f>SUM(J16:J17)</f>
        <v>0</v>
      </c>
      <c r="K15" s="261">
        <f t="shared" si="6"/>
        <v>0</v>
      </c>
      <c r="L15" s="265">
        <f>SUM(L16:L17)</f>
        <v>0</v>
      </c>
      <c r="M15" s="262">
        <f t="shared" si="4"/>
        <v>0</v>
      </c>
      <c r="N15" s="265">
        <f t="shared" ref="N15" si="10">SUM(N16:N17)</f>
        <v>0</v>
      </c>
      <c r="O15" s="261">
        <f t="shared" si="5"/>
        <v>0</v>
      </c>
      <c r="P15" s="265">
        <f>SUM(P16:P17)</f>
        <v>0</v>
      </c>
    </row>
    <row r="16" spans="1:16" ht="16.5" hidden="1" outlineLevel="2">
      <c r="A16" s="183"/>
      <c r="B16" s="26"/>
      <c r="D16" s="25"/>
      <c r="E16" s="184"/>
      <c r="F16" s="28" t="s">
        <v>444</v>
      </c>
      <c r="G16" s="48" t="s">
        <v>98</v>
      </c>
      <c r="H16" s="260">
        <f t="shared" si="1"/>
        <v>0</v>
      </c>
      <c r="I16" s="261">
        <f t="shared" si="7"/>
        <v>0</v>
      </c>
      <c r="J16" s="263"/>
      <c r="K16" s="261">
        <f t="shared" si="6"/>
        <v>0</v>
      </c>
      <c r="L16" s="263"/>
      <c r="M16" s="262">
        <f t="shared" si="4"/>
        <v>0</v>
      </c>
      <c r="N16" s="263"/>
      <c r="O16" s="261">
        <f t="shared" si="5"/>
        <v>0</v>
      </c>
      <c r="P16" s="263"/>
    </row>
    <row r="17" spans="1:16" ht="16.5" hidden="1" outlineLevel="2">
      <c r="A17" s="183"/>
      <c r="B17" s="26"/>
      <c r="F17" s="28" t="s">
        <v>99</v>
      </c>
      <c r="G17" s="48" t="s">
        <v>100</v>
      </c>
      <c r="H17" s="260">
        <f t="shared" si="1"/>
        <v>0</v>
      </c>
      <c r="I17" s="261">
        <f t="shared" si="7"/>
        <v>0</v>
      </c>
      <c r="J17" s="263"/>
      <c r="K17" s="261">
        <f t="shared" si="6"/>
        <v>0</v>
      </c>
      <c r="L17" s="263"/>
      <c r="M17" s="262">
        <f t="shared" si="4"/>
        <v>0</v>
      </c>
      <c r="N17" s="263"/>
      <c r="O17" s="261">
        <f t="shared" si="5"/>
        <v>0</v>
      </c>
      <c r="P17" s="263"/>
    </row>
    <row r="18" spans="1:16" ht="16.5" outlineLevel="1">
      <c r="A18" s="183"/>
      <c r="B18" s="26"/>
      <c r="D18" s="28" t="s">
        <v>445</v>
      </c>
      <c r="E18" s="48" t="s">
        <v>446</v>
      </c>
      <c r="F18" s="49"/>
      <c r="G18" s="185"/>
      <c r="H18" s="260">
        <f t="shared" si="1"/>
        <v>0</v>
      </c>
      <c r="I18" s="261">
        <f t="shared" si="7"/>
        <v>0</v>
      </c>
      <c r="J18" s="265">
        <f>SUM(J19)</f>
        <v>0</v>
      </c>
      <c r="K18" s="261">
        <f t="shared" si="6"/>
        <v>0</v>
      </c>
      <c r="L18" s="265">
        <f>SUM(L19)</f>
        <v>0</v>
      </c>
      <c r="M18" s="262">
        <f t="shared" si="4"/>
        <v>0</v>
      </c>
      <c r="N18" s="265">
        <f t="shared" ref="N18" si="11">SUM(N19)</f>
        <v>0</v>
      </c>
      <c r="O18" s="261">
        <f t="shared" si="5"/>
        <v>0</v>
      </c>
      <c r="P18" s="265">
        <f>SUM(P19)</f>
        <v>0</v>
      </c>
    </row>
    <row r="19" spans="1:16" ht="16.5" outlineLevel="2" collapsed="1">
      <c r="A19" s="183"/>
      <c r="B19" s="26"/>
      <c r="D19" s="25"/>
      <c r="E19" s="184"/>
      <c r="F19" s="28" t="s">
        <v>447</v>
      </c>
      <c r="G19" s="48" t="s">
        <v>448</v>
      </c>
      <c r="H19" s="260">
        <f t="shared" si="1"/>
        <v>0</v>
      </c>
      <c r="I19" s="261">
        <f t="shared" si="7"/>
        <v>0</v>
      </c>
      <c r="J19" s="265">
        <f>SUM(J20:J23)</f>
        <v>0</v>
      </c>
      <c r="K19" s="261">
        <f t="shared" si="6"/>
        <v>0</v>
      </c>
      <c r="L19" s="265">
        <f>SUM(L20:L23)</f>
        <v>0</v>
      </c>
      <c r="M19" s="262">
        <f t="shared" si="4"/>
        <v>0</v>
      </c>
      <c r="N19" s="265">
        <f t="shared" ref="N19" si="12">SUM(N20:N23)</f>
        <v>0</v>
      </c>
      <c r="O19" s="261">
        <f t="shared" si="5"/>
        <v>0</v>
      </c>
      <c r="P19" s="265">
        <f>SUM(P20:P23)</f>
        <v>0</v>
      </c>
    </row>
    <row r="20" spans="1:16" ht="16.5" hidden="1" outlineLevel="3">
      <c r="A20" s="183"/>
      <c r="B20" s="26"/>
      <c r="D20" s="25"/>
      <c r="E20" s="184"/>
      <c r="F20" s="192" t="s">
        <v>778</v>
      </c>
      <c r="G20" s="44" t="s">
        <v>782</v>
      </c>
      <c r="H20" s="260">
        <f t="shared" si="1"/>
        <v>0</v>
      </c>
      <c r="I20" s="261">
        <f t="shared" si="7"/>
        <v>0</v>
      </c>
      <c r="J20" s="263"/>
      <c r="K20" s="261">
        <f t="shared" si="6"/>
        <v>0</v>
      </c>
      <c r="L20" s="263"/>
      <c r="M20" s="262">
        <f t="shared" si="4"/>
        <v>0</v>
      </c>
      <c r="N20" s="263"/>
      <c r="O20" s="261">
        <f t="shared" si="5"/>
        <v>0</v>
      </c>
      <c r="P20" s="263"/>
    </row>
    <row r="21" spans="1:16" ht="16.5" hidden="1" outlineLevel="3">
      <c r="A21" s="183"/>
      <c r="B21" s="26"/>
      <c r="D21" s="25"/>
      <c r="E21" s="184"/>
      <c r="F21" s="192" t="s">
        <v>779</v>
      </c>
      <c r="G21" s="44" t="s">
        <v>783</v>
      </c>
      <c r="H21" s="260">
        <f t="shared" si="1"/>
        <v>0</v>
      </c>
      <c r="I21" s="261">
        <f t="shared" si="7"/>
        <v>0</v>
      </c>
      <c r="J21" s="263"/>
      <c r="K21" s="261">
        <f t="shared" si="6"/>
        <v>0</v>
      </c>
      <c r="L21" s="263"/>
      <c r="M21" s="262">
        <f t="shared" si="4"/>
        <v>0</v>
      </c>
      <c r="N21" s="263"/>
      <c r="O21" s="261">
        <f t="shared" si="5"/>
        <v>0</v>
      </c>
      <c r="P21" s="263"/>
    </row>
    <row r="22" spans="1:16" ht="16.5" hidden="1" outlineLevel="3">
      <c r="A22" s="183"/>
      <c r="B22" s="26"/>
      <c r="D22" s="25"/>
      <c r="E22" s="184"/>
      <c r="F22" s="192" t="s">
        <v>780</v>
      </c>
      <c r="G22" s="44" t="s">
        <v>784</v>
      </c>
      <c r="H22" s="260">
        <f t="shared" si="1"/>
        <v>0</v>
      </c>
      <c r="I22" s="261">
        <f t="shared" si="7"/>
        <v>0</v>
      </c>
      <c r="J22" s="263"/>
      <c r="K22" s="261">
        <f t="shared" si="6"/>
        <v>0</v>
      </c>
      <c r="L22" s="263"/>
      <c r="M22" s="262">
        <f t="shared" si="4"/>
        <v>0</v>
      </c>
      <c r="N22" s="263"/>
      <c r="O22" s="261">
        <f t="shared" si="5"/>
        <v>0</v>
      </c>
      <c r="P22" s="263"/>
    </row>
    <row r="23" spans="1:16" ht="16.5" hidden="1" outlineLevel="3">
      <c r="A23" s="183"/>
      <c r="B23" s="26"/>
      <c r="D23" s="25"/>
      <c r="E23" s="184"/>
      <c r="F23" s="192" t="s">
        <v>781</v>
      </c>
      <c r="G23" s="44" t="s">
        <v>785</v>
      </c>
      <c r="H23" s="260">
        <f t="shared" si="1"/>
        <v>0</v>
      </c>
      <c r="I23" s="261">
        <f t="shared" si="7"/>
        <v>0</v>
      </c>
      <c r="J23" s="263"/>
      <c r="K23" s="261">
        <f t="shared" si="6"/>
        <v>0</v>
      </c>
      <c r="L23" s="263"/>
      <c r="M23" s="262">
        <f t="shared" si="4"/>
        <v>0</v>
      </c>
      <c r="N23" s="263"/>
      <c r="O23" s="261">
        <f t="shared" si="5"/>
        <v>0</v>
      </c>
      <c r="P23" s="263"/>
    </row>
    <row r="24" spans="1:16" ht="16.5" outlineLevel="1" collapsed="1">
      <c r="A24" s="183"/>
      <c r="B24" s="26"/>
      <c r="D24" s="28" t="s">
        <v>449</v>
      </c>
      <c r="E24" s="44" t="s">
        <v>450</v>
      </c>
      <c r="F24" s="49"/>
      <c r="G24" s="185"/>
      <c r="H24" s="260">
        <f t="shared" si="1"/>
        <v>0</v>
      </c>
      <c r="I24" s="261">
        <f t="shared" si="7"/>
        <v>0</v>
      </c>
      <c r="J24" s="265">
        <f>SUM(J25:J26)</f>
        <v>0</v>
      </c>
      <c r="K24" s="261">
        <f t="shared" si="6"/>
        <v>0</v>
      </c>
      <c r="L24" s="265">
        <f>SUM(L25:L26)</f>
        <v>0</v>
      </c>
      <c r="M24" s="262">
        <f t="shared" si="4"/>
        <v>0</v>
      </c>
      <c r="N24" s="265">
        <f t="shared" ref="N24" si="13">SUM(N25:N26)</f>
        <v>0</v>
      </c>
      <c r="O24" s="261">
        <f t="shared" si="5"/>
        <v>0</v>
      </c>
      <c r="P24" s="265">
        <f>SUM(P25:P26)</f>
        <v>0</v>
      </c>
    </row>
    <row r="25" spans="1:16" ht="16.5" hidden="1" outlineLevel="2">
      <c r="A25" s="183"/>
      <c r="B25" s="24"/>
      <c r="C25" s="193"/>
      <c r="D25" s="25"/>
      <c r="E25" s="184"/>
      <c r="F25" s="28" t="s">
        <v>451</v>
      </c>
      <c r="G25" s="48" t="s">
        <v>452</v>
      </c>
      <c r="H25" s="260">
        <f t="shared" si="1"/>
        <v>0</v>
      </c>
      <c r="I25" s="261">
        <f t="shared" si="7"/>
        <v>0</v>
      </c>
      <c r="J25" s="263"/>
      <c r="K25" s="261">
        <f t="shared" si="6"/>
        <v>0</v>
      </c>
      <c r="L25" s="263"/>
      <c r="M25" s="262">
        <f t="shared" si="4"/>
        <v>0</v>
      </c>
      <c r="N25" s="263"/>
      <c r="O25" s="261">
        <f t="shared" si="5"/>
        <v>0</v>
      </c>
      <c r="P25" s="263"/>
    </row>
    <row r="26" spans="1:16" ht="16.5" hidden="1" outlineLevel="2">
      <c r="A26" s="183"/>
      <c r="B26" s="24"/>
      <c r="C26" s="193"/>
      <c r="D26" s="28"/>
      <c r="E26" s="184"/>
      <c r="F26" s="28" t="s">
        <v>454</v>
      </c>
      <c r="G26" s="48" t="s">
        <v>453</v>
      </c>
      <c r="H26" s="260">
        <f t="shared" si="1"/>
        <v>0</v>
      </c>
      <c r="I26" s="261">
        <f t="shared" si="7"/>
        <v>0</v>
      </c>
      <c r="J26" s="263"/>
      <c r="K26" s="261">
        <f t="shared" si="6"/>
        <v>0</v>
      </c>
      <c r="L26" s="263"/>
      <c r="M26" s="262">
        <f t="shared" si="4"/>
        <v>0</v>
      </c>
      <c r="N26" s="263"/>
      <c r="O26" s="261">
        <f t="shared" si="5"/>
        <v>0</v>
      </c>
      <c r="P26" s="263"/>
    </row>
    <row r="27" spans="1:16" ht="16.5" outlineLevel="1" collapsed="1">
      <c r="A27" s="183"/>
      <c r="B27" s="25"/>
      <c r="C27" s="184"/>
      <c r="D27" s="28" t="s">
        <v>455</v>
      </c>
      <c r="E27" s="44" t="s">
        <v>456</v>
      </c>
      <c r="F27" s="49"/>
      <c r="G27" s="185"/>
      <c r="H27" s="260">
        <f t="shared" si="1"/>
        <v>0</v>
      </c>
      <c r="I27" s="261">
        <f t="shared" si="7"/>
        <v>0</v>
      </c>
      <c r="J27" s="265">
        <f>SUM(J28:J29)</f>
        <v>0</v>
      </c>
      <c r="K27" s="261">
        <f t="shared" si="6"/>
        <v>0</v>
      </c>
      <c r="L27" s="265">
        <f>SUM(L28:L29)</f>
        <v>0</v>
      </c>
      <c r="M27" s="262">
        <f t="shared" si="4"/>
        <v>0</v>
      </c>
      <c r="N27" s="265">
        <f t="shared" ref="N27" si="14">SUM(N28:N29)</f>
        <v>0</v>
      </c>
      <c r="O27" s="261">
        <f t="shared" si="5"/>
        <v>0</v>
      </c>
      <c r="P27" s="265">
        <f>SUM(P28:P29)</f>
        <v>0</v>
      </c>
    </row>
    <row r="28" spans="1:16" ht="16.5" hidden="1" outlineLevel="2">
      <c r="A28" s="183"/>
      <c r="B28" s="26"/>
      <c r="E28" s="89"/>
      <c r="F28" s="49" t="s">
        <v>457</v>
      </c>
      <c r="G28" s="185" t="s">
        <v>458</v>
      </c>
      <c r="H28" s="260">
        <f t="shared" si="1"/>
        <v>0</v>
      </c>
      <c r="I28" s="261">
        <f t="shared" si="7"/>
        <v>0</v>
      </c>
      <c r="J28" s="263"/>
      <c r="K28" s="261">
        <f t="shared" si="6"/>
        <v>0</v>
      </c>
      <c r="L28" s="263"/>
      <c r="M28" s="262">
        <f t="shared" si="4"/>
        <v>0</v>
      </c>
      <c r="N28" s="263"/>
      <c r="O28" s="261">
        <f t="shared" si="5"/>
        <v>0</v>
      </c>
      <c r="P28" s="263"/>
    </row>
    <row r="29" spans="1:16" ht="16.5" hidden="1" outlineLevel="2">
      <c r="A29" s="183"/>
      <c r="B29" s="26"/>
      <c r="D29" s="25"/>
      <c r="E29" s="88"/>
      <c r="F29" s="49" t="s">
        <v>459</v>
      </c>
      <c r="G29" s="83" t="s">
        <v>36</v>
      </c>
      <c r="H29" s="260">
        <f t="shared" si="1"/>
        <v>0</v>
      </c>
      <c r="I29" s="261">
        <f t="shared" si="7"/>
        <v>0</v>
      </c>
      <c r="J29" s="263"/>
      <c r="K29" s="261">
        <f t="shared" si="6"/>
        <v>0</v>
      </c>
      <c r="L29" s="263"/>
      <c r="M29" s="262">
        <f t="shared" si="4"/>
        <v>0</v>
      </c>
      <c r="N29" s="263"/>
      <c r="O29" s="261">
        <f t="shared" si="5"/>
        <v>0</v>
      </c>
      <c r="P29" s="263"/>
    </row>
    <row r="30" spans="1:16" ht="16.5" outlineLevel="1" collapsed="1">
      <c r="A30" s="183"/>
      <c r="B30" s="26"/>
      <c r="D30" s="24" t="s">
        <v>460</v>
      </c>
      <c r="E30" s="83" t="s">
        <v>37</v>
      </c>
      <c r="F30" s="49"/>
      <c r="G30" s="185"/>
      <c r="H30" s="260">
        <f t="shared" si="1"/>
        <v>0</v>
      </c>
      <c r="I30" s="261">
        <f t="shared" si="7"/>
        <v>0</v>
      </c>
      <c r="J30" s="264">
        <f>SUM(J31)</f>
        <v>0</v>
      </c>
      <c r="K30" s="261">
        <f t="shared" si="6"/>
        <v>0</v>
      </c>
      <c r="L30" s="264">
        <f>SUM(L31)</f>
        <v>0</v>
      </c>
      <c r="M30" s="262">
        <f t="shared" si="4"/>
        <v>0</v>
      </c>
      <c r="N30" s="264">
        <f t="shared" ref="N30" si="15">SUM(N31)</f>
        <v>0</v>
      </c>
      <c r="O30" s="261">
        <f t="shared" si="5"/>
        <v>0</v>
      </c>
      <c r="P30" s="264">
        <f>SUM(P31)</f>
        <v>0</v>
      </c>
    </row>
    <row r="31" spans="1:16" ht="16.5" hidden="1" outlineLevel="2">
      <c r="A31" s="183"/>
      <c r="B31" s="24"/>
      <c r="C31" s="193"/>
      <c r="D31" s="25"/>
      <c r="E31" s="88"/>
      <c r="F31" s="49" t="s">
        <v>460</v>
      </c>
      <c r="G31" s="185" t="s">
        <v>37</v>
      </c>
      <c r="H31" s="260">
        <f t="shared" si="1"/>
        <v>0</v>
      </c>
      <c r="I31" s="261">
        <f t="shared" si="7"/>
        <v>0</v>
      </c>
      <c r="J31" s="263"/>
      <c r="K31" s="261">
        <f t="shared" si="6"/>
        <v>0</v>
      </c>
      <c r="L31" s="263"/>
      <c r="M31" s="262">
        <f t="shared" si="4"/>
        <v>0</v>
      </c>
      <c r="N31" s="263"/>
      <c r="O31" s="261">
        <f t="shared" si="5"/>
        <v>0</v>
      </c>
      <c r="P31" s="263"/>
    </row>
    <row r="32" spans="1:16" s="182" customFormat="1" ht="16.5">
      <c r="A32" s="177"/>
      <c r="B32" s="24" t="s">
        <v>461</v>
      </c>
      <c r="C32" s="16" t="s">
        <v>0</v>
      </c>
      <c r="D32" s="17"/>
      <c r="E32" s="189"/>
      <c r="F32" s="190"/>
      <c r="G32" s="185"/>
      <c r="H32" s="260">
        <f t="shared" si="1"/>
        <v>12388000</v>
      </c>
      <c r="I32" s="261">
        <f t="shared" si="7"/>
        <v>2313000</v>
      </c>
      <c r="J32" s="264">
        <f t="shared" ref="J32" si="16">SUM(J33,J42)</f>
        <v>2313000</v>
      </c>
      <c r="K32" s="261">
        <f t="shared" si="6"/>
        <v>4488000</v>
      </c>
      <c r="L32" s="264">
        <f t="shared" ref="L32" si="17">SUM(L33,L42)</f>
        <v>4488000</v>
      </c>
      <c r="M32" s="262">
        <f t="shared" si="4"/>
        <v>1588000</v>
      </c>
      <c r="N32" s="264">
        <f t="shared" ref="N32" si="18">SUM(N33,N42)</f>
        <v>1588000</v>
      </c>
      <c r="O32" s="261">
        <f t="shared" si="5"/>
        <v>3999000</v>
      </c>
      <c r="P32" s="264">
        <f t="shared" ref="P32" si="19">SUM(P33,P42)</f>
        <v>3999000</v>
      </c>
    </row>
    <row r="33" spans="1:16" ht="16.5" outlineLevel="1">
      <c r="A33" s="183"/>
      <c r="B33" s="26"/>
      <c r="D33" s="28" t="s">
        <v>462</v>
      </c>
      <c r="E33" s="48" t="s">
        <v>463</v>
      </c>
      <c r="F33" s="49"/>
      <c r="G33" s="185"/>
      <c r="H33" s="260">
        <f t="shared" si="1"/>
        <v>12388000</v>
      </c>
      <c r="I33" s="261">
        <f t="shared" si="7"/>
        <v>2313000</v>
      </c>
      <c r="J33" s="265">
        <f>SUM(J34)</f>
        <v>2313000</v>
      </c>
      <c r="K33" s="261">
        <f t="shared" si="6"/>
        <v>4488000</v>
      </c>
      <c r="L33" s="265">
        <f>SUM(L34)</f>
        <v>4488000</v>
      </c>
      <c r="M33" s="262">
        <f t="shared" si="4"/>
        <v>1588000</v>
      </c>
      <c r="N33" s="265">
        <f t="shared" ref="N33" si="20">SUM(N34)</f>
        <v>1588000</v>
      </c>
      <c r="O33" s="261">
        <f t="shared" si="5"/>
        <v>3999000</v>
      </c>
      <c r="P33" s="265">
        <f>SUM(P34)</f>
        <v>3999000</v>
      </c>
    </row>
    <row r="34" spans="1:16" ht="16.5" outlineLevel="2">
      <c r="A34" s="183"/>
      <c r="B34" s="26"/>
      <c r="D34" s="25"/>
      <c r="E34" s="184"/>
      <c r="F34" s="28" t="s">
        <v>464</v>
      </c>
      <c r="G34" s="48" t="s">
        <v>465</v>
      </c>
      <c r="H34" s="260">
        <f t="shared" si="1"/>
        <v>12388000</v>
      </c>
      <c r="I34" s="261">
        <f t="shared" si="7"/>
        <v>2313000</v>
      </c>
      <c r="J34" s="265">
        <f>SUM(J35:J41)</f>
        <v>2313000</v>
      </c>
      <c r="K34" s="261">
        <f t="shared" si="6"/>
        <v>4488000</v>
      </c>
      <c r="L34" s="265">
        <f>SUM(L35:L41)</f>
        <v>4488000</v>
      </c>
      <c r="M34" s="262">
        <f t="shared" si="4"/>
        <v>1588000</v>
      </c>
      <c r="N34" s="265">
        <f t="shared" ref="N34" si="21">SUM(N35:N41)</f>
        <v>1588000</v>
      </c>
      <c r="O34" s="261">
        <f t="shared" si="5"/>
        <v>3999000</v>
      </c>
      <c r="P34" s="265">
        <f>SUM(P35:P41)</f>
        <v>3999000</v>
      </c>
    </row>
    <row r="35" spans="1:16" ht="16.5" outlineLevel="3">
      <c r="A35" s="183"/>
      <c r="B35" s="26"/>
      <c r="D35" s="25"/>
      <c r="E35" s="184"/>
      <c r="F35" s="192" t="s">
        <v>778</v>
      </c>
      <c r="G35" s="44" t="s">
        <v>788</v>
      </c>
      <c r="H35" s="260">
        <f t="shared" si="1"/>
        <v>185000</v>
      </c>
      <c r="I35" s="261">
        <f t="shared" si="7"/>
        <v>0</v>
      </c>
      <c r="J35" s="263"/>
      <c r="K35" s="261">
        <f t="shared" si="6"/>
        <v>185000</v>
      </c>
      <c r="L35" s="263">
        <v>185000</v>
      </c>
      <c r="M35" s="262">
        <f t="shared" si="4"/>
        <v>0</v>
      </c>
      <c r="N35" s="263"/>
      <c r="O35" s="261">
        <f t="shared" si="5"/>
        <v>0</v>
      </c>
      <c r="P35" s="263"/>
    </row>
    <row r="36" spans="1:16" ht="16.5" outlineLevel="3">
      <c r="A36" s="183"/>
      <c r="B36" s="26"/>
      <c r="D36" s="25"/>
      <c r="E36" s="184"/>
      <c r="F36" s="192" t="s">
        <v>779</v>
      </c>
      <c r="G36" s="44" t="s">
        <v>789</v>
      </c>
      <c r="H36" s="260">
        <f t="shared" si="1"/>
        <v>2203000</v>
      </c>
      <c r="I36" s="261">
        <f t="shared" si="7"/>
        <v>0</v>
      </c>
      <c r="J36" s="263"/>
      <c r="K36" s="261">
        <f t="shared" si="6"/>
        <v>2203000</v>
      </c>
      <c r="L36" s="263">
        <v>2203000</v>
      </c>
      <c r="M36" s="262">
        <f t="shared" si="4"/>
        <v>0</v>
      </c>
      <c r="N36" s="263"/>
      <c r="O36" s="261">
        <f t="shared" si="5"/>
        <v>0</v>
      </c>
      <c r="P36" s="263"/>
    </row>
    <row r="37" spans="1:16" ht="16.5" outlineLevel="3">
      <c r="A37" s="183"/>
      <c r="B37" s="26"/>
      <c r="D37" s="25"/>
      <c r="E37" s="184"/>
      <c r="F37" s="192" t="s">
        <v>776</v>
      </c>
      <c r="G37" s="44" t="s">
        <v>790</v>
      </c>
      <c r="H37" s="260">
        <f t="shared" si="1"/>
        <v>0</v>
      </c>
      <c r="I37" s="261">
        <f t="shared" si="7"/>
        <v>0</v>
      </c>
      <c r="J37" s="263"/>
      <c r="K37" s="261">
        <f t="shared" si="6"/>
        <v>0</v>
      </c>
      <c r="L37" s="263"/>
      <c r="M37" s="262">
        <f t="shared" si="4"/>
        <v>0</v>
      </c>
      <c r="N37" s="263"/>
      <c r="O37" s="261">
        <f t="shared" si="5"/>
        <v>0</v>
      </c>
      <c r="P37" s="263"/>
    </row>
    <row r="38" spans="1:16" ht="16.5" outlineLevel="3">
      <c r="A38" s="183"/>
      <c r="B38" s="26"/>
      <c r="D38" s="25"/>
      <c r="E38" s="184"/>
      <c r="F38" s="192" t="s">
        <v>780</v>
      </c>
      <c r="G38" s="44" t="s">
        <v>791</v>
      </c>
      <c r="H38" s="260">
        <f t="shared" si="1"/>
        <v>1588000</v>
      </c>
      <c r="I38" s="261">
        <f t="shared" si="7"/>
        <v>0</v>
      </c>
      <c r="J38" s="263"/>
      <c r="K38" s="261">
        <f t="shared" si="6"/>
        <v>0</v>
      </c>
      <c r="L38" s="263"/>
      <c r="M38" s="262">
        <f t="shared" si="4"/>
        <v>1588000</v>
      </c>
      <c r="N38" s="263">
        <v>1588000</v>
      </c>
      <c r="O38" s="261">
        <f t="shared" si="5"/>
        <v>0</v>
      </c>
      <c r="P38" s="263"/>
    </row>
    <row r="39" spans="1:16" ht="16.5" outlineLevel="3">
      <c r="A39" s="183"/>
      <c r="B39" s="26"/>
      <c r="D39" s="25"/>
      <c r="E39" s="184"/>
      <c r="F39" s="192" t="s">
        <v>786</v>
      </c>
      <c r="G39" s="44" t="s">
        <v>792</v>
      </c>
      <c r="H39" s="260">
        <f t="shared" si="1"/>
        <v>8412000</v>
      </c>
      <c r="I39" s="261">
        <f t="shared" si="7"/>
        <v>2313000</v>
      </c>
      <c r="J39" s="263">
        <v>2313000</v>
      </c>
      <c r="K39" s="261">
        <f t="shared" si="6"/>
        <v>2100000</v>
      </c>
      <c r="L39" s="263">
        <v>2100000</v>
      </c>
      <c r="M39" s="262">
        <f t="shared" si="4"/>
        <v>0</v>
      </c>
      <c r="N39" s="263"/>
      <c r="O39" s="261">
        <f t="shared" si="5"/>
        <v>3999000</v>
      </c>
      <c r="P39" s="263">
        <v>3999000</v>
      </c>
    </row>
    <row r="40" spans="1:16" ht="16.5" outlineLevel="3">
      <c r="A40" s="183"/>
      <c r="B40" s="26"/>
      <c r="D40" s="25"/>
      <c r="E40" s="184"/>
      <c r="F40" s="192" t="s">
        <v>787</v>
      </c>
      <c r="G40" s="44" t="s">
        <v>793</v>
      </c>
      <c r="H40" s="260">
        <f t="shared" si="1"/>
        <v>0</v>
      </c>
      <c r="I40" s="261">
        <f t="shared" si="7"/>
        <v>0</v>
      </c>
      <c r="J40" s="263"/>
      <c r="K40" s="261">
        <f t="shared" si="6"/>
        <v>0</v>
      </c>
      <c r="L40" s="263"/>
      <c r="M40" s="262">
        <f t="shared" si="4"/>
        <v>0</v>
      </c>
      <c r="N40" s="263"/>
      <c r="O40" s="261">
        <f t="shared" si="5"/>
        <v>0</v>
      </c>
      <c r="P40" s="263"/>
    </row>
    <row r="41" spans="1:16" ht="16.5" outlineLevel="3">
      <c r="A41" s="183"/>
      <c r="B41" s="26"/>
      <c r="D41" s="25"/>
      <c r="E41" s="184"/>
      <c r="F41" s="192" t="s">
        <v>781</v>
      </c>
      <c r="G41" s="44" t="s">
        <v>785</v>
      </c>
      <c r="H41" s="260">
        <f t="shared" si="1"/>
        <v>0</v>
      </c>
      <c r="I41" s="261">
        <f t="shared" si="7"/>
        <v>0</v>
      </c>
      <c r="J41" s="263"/>
      <c r="K41" s="261">
        <f t="shared" si="6"/>
        <v>0</v>
      </c>
      <c r="L41" s="263"/>
      <c r="M41" s="262">
        <f t="shared" si="4"/>
        <v>0</v>
      </c>
      <c r="N41" s="263"/>
      <c r="O41" s="261">
        <f t="shared" si="5"/>
        <v>0</v>
      </c>
      <c r="P41" s="263"/>
    </row>
    <row r="42" spans="1:16" ht="16.5" outlineLevel="1" collapsed="1">
      <c r="A42" s="183"/>
      <c r="B42" s="26"/>
      <c r="D42" s="28" t="s">
        <v>466</v>
      </c>
      <c r="E42" s="48" t="s">
        <v>777</v>
      </c>
      <c r="F42" s="49"/>
      <c r="G42" s="185"/>
      <c r="H42" s="260">
        <f t="shared" si="1"/>
        <v>0</v>
      </c>
      <c r="I42" s="261">
        <f t="shared" si="7"/>
        <v>0</v>
      </c>
      <c r="J42" s="265">
        <f>SUM(J43:J46)</f>
        <v>0</v>
      </c>
      <c r="K42" s="261">
        <f t="shared" si="6"/>
        <v>0</v>
      </c>
      <c r="L42" s="265">
        <f>SUM(L43:L46)</f>
        <v>0</v>
      </c>
      <c r="M42" s="262">
        <f t="shared" si="4"/>
        <v>0</v>
      </c>
      <c r="N42" s="265">
        <f t="shared" ref="N42" si="22">SUM(N43:N46)</f>
        <v>0</v>
      </c>
      <c r="O42" s="261">
        <f t="shared" si="5"/>
        <v>0</v>
      </c>
      <c r="P42" s="265">
        <f>SUM(P43:P46)</f>
        <v>0</v>
      </c>
    </row>
    <row r="43" spans="1:16" ht="16.5" hidden="1" outlineLevel="2">
      <c r="A43" s="183"/>
      <c r="B43" s="24"/>
      <c r="C43" s="193"/>
      <c r="D43" s="28"/>
      <c r="E43" s="184"/>
      <c r="F43" s="192" t="s">
        <v>778</v>
      </c>
      <c r="G43" s="44" t="s">
        <v>794</v>
      </c>
      <c r="H43" s="260">
        <f t="shared" si="1"/>
        <v>0</v>
      </c>
      <c r="I43" s="261">
        <f t="shared" si="7"/>
        <v>0</v>
      </c>
      <c r="J43" s="263"/>
      <c r="K43" s="261">
        <f t="shared" si="6"/>
        <v>0</v>
      </c>
      <c r="L43" s="263"/>
      <c r="M43" s="262">
        <f t="shared" si="4"/>
        <v>0</v>
      </c>
      <c r="N43" s="263"/>
      <c r="O43" s="261">
        <f t="shared" si="5"/>
        <v>0</v>
      </c>
      <c r="P43" s="263"/>
    </row>
    <row r="44" spans="1:16" ht="16.5" hidden="1" outlineLevel="3">
      <c r="A44" s="183"/>
      <c r="B44" s="26"/>
      <c r="D44" s="25"/>
      <c r="E44" s="184"/>
      <c r="F44" s="192" t="s">
        <v>779</v>
      </c>
      <c r="G44" s="44" t="s">
        <v>795</v>
      </c>
      <c r="H44" s="260">
        <f t="shared" si="1"/>
        <v>0</v>
      </c>
      <c r="I44" s="261">
        <f t="shared" si="7"/>
        <v>0</v>
      </c>
      <c r="J44" s="263"/>
      <c r="K44" s="261">
        <f t="shared" si="6"/>
        <v>0</v>
      </c>
      <c r="L44" s="263"/>
      <c r="M44" s="262">
        <f t="shared" si="4"/>
        <v>0</v>
      </c>
      <c r="N44" s="263"/>
      <c r="O44" s="261">
        <f t="shared" si="5"/>
        <v>0</v>
      </c>
      <c r="P44" s="263"/>
    </row>
    <row r="45" spans="1:16" ht="16.5" hidden="1" outlineLevel="3">
      <c r="A45" s="183"/>
      <c r="B45" s="26"/>
      <c r="D45" s="25"/>
      <c r="E45" s="184"/>
      <c r="F45" s="192" t="s">
        <v>776</v>
      </c>
      <c r="G45" s="44" t="s">
        <v>796</v>
      </c>
      <c r="H45" s="260">
        <f t="shared" si="1"/>
        <v>0</v>
      </c>
      <c r="I45" s="261">
        <f t="shared" si="7"/>
        <v>0</v>
      </c>
      <c r="J45" s="263"/>
      <c r="K45" s="261">
        <f t="shared" si="6"/>
        <v>0</v>
      </c>
      <c r="L45" s="263"/>
      <c r="M45" s="262">
        <f t="shared" si="4"/>
        <v>0</v>
      </c>
      <c r="N45" s="263"/>
      <c r="O45" s="261">
        <f t="shared" si="5"/>
        <v>0</v>
      </c>
      <c r="P45" s="263"/>
    </row>
    <row r="46" spans="1:16" ht="16.5" hidden="1" outlineLevel="3">
      <c r="A46" s="183"/>
      <c r="B46" s="26"/>
      <c r="D46" s="25"/>
      <c r="E46" s="184"/>
      <c r="F46" s="192" t="s">
        <v>780</v>
      </c>
      <c r="G46" s="44" t="s">
        <v>797</v>
      </c>
      <c r="H46" s="260">
        <f t="shared" si="1"/>
        <v>0</v>
      </c>
      <c r="I46" s="261">
        <f t="shared" si="7"/>
        <v>0</v>
      </c>
      <c r="J46" s="263"/>
      <c r="K46" s="261">
        <f t="shared" si="6"/>
        <v>0</v>
      </c>
      <c r="L46" s="263"/>
      <c r="M46" s="262">
        <f t="shared" si="4"/>
        <v>0</v>
      </c>
      <c r="N46" s="263"/>
      <c r="O46" s="261">
        <f t="shared" si="5"/>
        <v>0</v>
      </c>
      <c r="P46" s="263"/>
    </row>
    <row r="47" spans="1:16" s="182" customFormat="1" ht="16.5" collapsed="1">
      <c r="A47" s="177"/>
      <c r="B47" s="24" t="s">
        <v>467</v>
      </c>
      <c r="C47" s="16" t="s">
        <v>368</v>
      </c>
      <c r="D47" s="19"/>
      <c r="E47" s="189"/>
      <c r="F47" s="190"/>
      <c r="G47" s="189"/>
      <c r="H47" s="260">
        <f t="shared" si="1"/>
        <v>0</v>
      </c>
      <c r="I47" s="261">
        <f t="shared" si="7"/>
        <v>0</v>
      </c>
      <c r="J47" s="264">
        <f>SUM(J48)</f>
        <v>0</v>
      </c>
      <c r="K47" s="261">
        <f t="shared" si="6"/>
        <v>0</v>
      </c>
      <c r="L47" s="264">
        <f>SUM(L48)</f>
        <v>0</v>
      </c>
      <c r="M47" s="262">
        <f t="shared" si="4"/>
        <v>0</v>
      </c>
      <c r="N47" s="264">
        <f t="shared" ref="N47" si="23">SUM(N48)</f>
        <v>0</v>
      </c>
      <c r="O47" s="261">
        <f t="shared" si="5"/>
        <v>0</v>
      </c>
      <c r="P47" s="264">
        <f>SUM(P48)</f>
        <v>0</v>
      </c>
    </row>
    <row r="48" spans="1:16" ht="16.5" hidden="1" outlineLevel="1">
      <c r="A48" s="183"/>
      <c r="B48" s="28"/>
      <c r="C48" s="185"/>
      <c r="D48" s="28" t="s">
        <v>468</v>
      </c>
      <c r="E48" s="48" t="s">
        <v>369</v>
      </c>
      <c r="F48" s="49"/>
      <c r="G48" s="185"/>
      <c r="H48" s="260">
        <f t="shared" si="1"/>
        <v>0</v>
      </c>
      <c r="I48" s="261">
        <f t="shared" si="7"/>
        <v>0</v>
      </c>
      <c r="J48" s="265">
        <f>SUM(J49:J53)</f>
        <v>0</v>
      </c>
      <c r="K48" s="261">
        <f t="shared" si="6"/>
        <v>0</v>
      </c>
      <c r="L48" s="265">
        <f>SUM(L49:L53)</f>
        <v>0</v>
      </c>
      <c r="M48" s="262">
        <f t="shared" si="4"/>
        <v>0</v>
      </c>
      <c r="N48" s="265">
        <f t="shared" ref="N48" si="24">SUM(N49:N53)</f>
        <v>0</v>
      </c>
      <c r="O48" s="261">
        <f t="shared" si="5"/>
        <v>0</v>
      </c>
      <c r="P48" s="265">
        <f>SUM(P49:P53)</f>
        <v>0</v>
      </c>
    </row>
    <row r="49" spans="1:16" ht="16.5" hidden="1" outlineLevel="3">
      <c r="A49" s="183"/>
      <c r="B49" s="26"/>
      <c r="D49" s="25"/>
      <c r="E49" s="184"/>
      <c r="F49" s="192" t="s">
        <v>778</v>
      </c>
      <c r="G49" s="44" t="s">
        <v>798</v>
      </c>
      <c r="H49" s="260">
        <f t="shared" si="1"/>
        <v>0</v>
      </c>
      <c r="I49" s="261">
        <f t="shared" si="7"/>
        <v>0</v>
      </c>
      <c r="J49" s="263"/>
      <c r="K49" s="261">
        <f t="shared" si="6"/>
        <v>0</v>
      </c>
      <c r="L49" s="263"/>
      <c r="M49" s="262">
        <f t="shared" si="4"/>
        <v>0</v>
      </c>
      <c r="N49" s="263"/>
      <c r="O49" s="261">
        <f t="shared" si="5"/>
        <v>0</v>
      </c>
      <c r="P49" s="263"/>
    </row>
    <row r="50" spans="1:16" ht="16.5" hidden="1" outlineLevel="3">
      <c r="A50" s="183"/>
      <c r="B50" s="26"/>
      <c r="D50" s="25"/>
      <c r="E50" s="184"/>
      <c r="F50" s="192" t="s">
        <v>779</v>
      </c>
      <c r="G50" s="44" t="s">
        <v>799</v>
      </c>
      <c r="H50" s="260">
        <f t="shared" si="1"/>
        <v>0</v>
      </c>
      <c r="I50" s="261">
        <f t="shared" si="7"/>
        <v>0</v>
      </c>
      <c r="J50" s="263"/>
      <c r="K50" s="261">
        <f t="shared" si="6"/>
        <v>0</v>
      </c>
      <c r="L50" s="263"/>
      <c r="M50" s="262">
        <f t="shared" si="4"/>
        <v>0</v>
      </c>
      <c r="N50" s="263"/>
      <c r="O50" s="261">
        <f t="shared" si="5"/>
        <v>0</v>
      </c>
      <c r="P50" s="263"/>
    </row>
    <row r="51" spans="1:16" ht="16.5" hidden="1" outlineLevel="3">
      <c r="A51" s="183"/>
      <c r="B51" s="26"/>
      <c r="D51" s="25"/>
      <c r="E51" s="184"/>
      <c r="F51" s="192" t="s">
        <v>776</v>
      </c>
      <c r="G51" s="44" t="s">
        <v>800</v>
      </c>
      <c r="H51" s="260">
        <f t="shared" si="1"/>
        <v>0</v>
      </c>
      <c r="I51" s="261">
        <f t="shared" si="7"/>
        <v>0</v>
      </c>
      <c r="J51" s="263"/>
      <c r="K51" s="261">
        <f t="shared" si="6"/>
        <v>0</v>
      </c>
      <c r="L51" s="263"/>
      <c r="M51" s="262">
        <f t="shared" si="4"/>
        <v>0</v>
      </c>
      <c r="N51" s="263"/>
      <c r="O51" s="261">
        <f t="shared" si="5"/>
        <v>0</v>
      </c>
      <c r="P51" s="263"/>
    </row>
    <row r="52" spans="1:16" ht="16.5" hidden="1" outlineLevel="3">
      <c r="A52" s="183"/>
      <c r="B52" s="26"/>
      <c r="D52" s="25"/>
      <c r="E52" s="184"/>
      <c r="F52" s="192" t="s">
        <v>780</v>
      </c>
      <c r="G52" s="44" t="s">
        <v>801</v>
      </c>
      <c r="H52" s="260">
        <f t="shared" si="1"/>
        <v>0</v>
      </c>
      <c r="I52" s="261">
        <f t="shared" si="7"/>
        <v>0</v>
      </c>
      <c r="J52" s="263"/>
      <c r="K52" s="261">
        <f t="shared" si="6"/>
        <v>0</v>
      </c>
      <c r="L52" s="263"/>
      <c r="M52" s="262">
        <f t="shared" si="4"/>
        <v>0</v>
      </c>
      <c r="N52" s="263"/>
      <c r="O52" s="261">
        <f t="shared" si="5"/>
        <v>0</v>
      </c>
      <c r="P52" s="263"/>
    </row>
    <row r="53" spans="1:16" ht="16.5" hidden="1" outlineLevel="3">
      <c r="A53" s="183"/>
      <c r="B53" s="26"/>
      <c r="D53" s="25"/>
      <c r="E53" s="184"/>
      <c r="F53" s="192" t="s">
        <v>786</v>
      </c>
      <c r="G53" s="44" t="s">
        <v>802</v>
      </c>
      <c r="H53" s="260">
        <f t="shared" si="1"/>
        <v>0</v>
      </c>
      <c r="I53" s="261">
        <f t="shared" si="7"/>
        <v>0</v>
      </c>
      <c r="J53" s="263"/>
      <c r="K53" s="261">
        <f t="shared" si="6"/>
        <v>0</v>
      </c>
      <c r="L53" s="263"/>
      <c r="M53" s="262">
        <f t="shared" si="4"/>
        <v>0</v>
      </c>
      <c r="N53" s="263"/>
      <c r="O53" s="261">
        <f t="shared" si="5"/>
        <v>0</v>
      </c>
      <c r="P53" s="263"/>
    </row>
    <row r="54" spans="1:16" s="182" customFormat="1" ht="16.5">
      <c r="A54" s="177"/>
      <c r="B54" s="24" t="s">
        <v>469</v>
      </c>
      <c r="C54" s="16" t="s">
        <v>1</v>
      </c>
      <c r="D54" s="17"/>
      <c r="E54" s="189"/>
      <c r="F54" s="190"/>
      <c r="G54" s="189"/>
      <c r="H54" s="260">
        <f t="shared" si="1"/>
        <v>267000</v>
      </c>
      <c r="I54" s="261">
        <f t="shared" si="7"/>
        <v>7000</v>
      </c>
      <c r="J54" s="264">
        <f>SUM(J62,J61,J56,J55)</f>
        <v>7000</v>
      </c>
      <c r="K54" s="261">
        <f t="shared" si="6"/>
        <v>0</v>
      </c>
      <c r="L54" s="264">
        <f>SUM(L62,L61,L56,L55)</f>
        <v>0</v>
      </c>
      <c r="M54" s="262">
        <f t="shared" si="4"/>
        <v>260000</v>
      </c>
      <c r="N54" s="264">
        <f>SUM(N62,N61,N56,N55)</f>
        <v>260000</v>
      </c>
      <c r="O54" s="261">
        <f t="shared" si="5"/>
        <v>0</v>
      </c>
      <c r="P54" s="264">
        <f>SUM(P62,P61,P56,P55)</f>
        <v>0</v>
      </c>
    </row>
    <row r="55" spans="1:16" ht="16.5" outlineLevel="1">
      <c r="A55" s="183"/>
      <c r="B55" s="25"/>
      <c r="C55" s="184"/>
      <c r="D55" s="28" t="s">
        <v>470</v>
      </c>
      <c r="E55" s="48" t="s">
        <v>2</v>
      </c>
      <c r="F55" s="49"/>
      <c r="G55" s="185"/>
      <c r="H55" s="260">
        <f t="shared" si="1"/>
        <v>107000</v>
      </c>
      <c r="I55" s="261">
        <f t="shared" si="7"/>
        <v>7000</v>
      </c>
      <c r="J55" s="326">
        <v>7000</v>
      </c>
      <c r="K55" s="261">
        <f t="shared" si="6"/>
        <v>0</v>
      </c>
      <c r="L55" s="326"/>
      <c r="M55" s="262">
        <f t="shared" si="4"/>
        <v>100000</v>
      </c>
      <c r="N55" s="326">
        <v>100000</v>
      </c>
      <c r="O55" s="261">
        <f t="shared" si="5"/>
        <v>0</v>
      </c>
      <c r="P55" s="326"/>
    </row>
    <row r="56" spans="1:16" ht="16.5" outlineLevel="1">
      <c r="A56" s="183"/>
      <c r="B56" s="26"/>
      <c r="D56" s="28" t="s">
        <v>471</v>
      </c>
      <c r="E56" s="48" t="s">
        <v>101</v>
      </c>
      <c r="F56" s="49"/>
      <c r="G56" s="185"/>
      <c r="H56" s="260">
        <f t="shared" si="1"/>
        <v>160000</v>
      </c>
      <c r="I56" s="261">
        <f t="shared" si="7"/>
        <v>0</v>
      </c>
      <c r="J56" s="330">
        <f>SUM(J57:J60)</f>
        <v>0</v>
      </c>
      <c r="K56" s="261">
        <f t="shared" si="6"/>
        <v>0</v>
      </c>
      <c r="L56" s="330">
        <f>SUM(L57:L60)</f>
        <v>0</v>
      </c>
      <c r="M56" s="262">
        <f t="shared" si="4"/>
        <v>160000</v>
      </c>
      <c r="N56" s="330">
        <f>SUM(N57:N60)</f>
        <v>160000</v>
      </c>
      <c r="O56" s="261">
        <f t="shared" si="5"/>
        <v>0</v>
      </c>
      <c r="P56" s="330">
        <f>SUM(P57:P60)</f>
        <v>0</v>
      </c>
    </row>
    <row r="57" spans="1:16" ht="16.5" outlineLevel="3">
      <c r="A57" s="183"/>
      <c r="B57" s="26"/>
      <c r="D57" s="25"/>
      <c r="E57" s="184"/>
      <c r="F57" s="192" t="s">
        <v>778</v>
      </c>
      <c r="G57" s="44" t="s">
        <v>803</v>
      </c>
      <c r="H57" s="260">
        <f t="shared" si="1"/>
        <v>0</v>
      </c>
      <c r="I57" s="261">
        <f t="shared" si="7"/>
        <v>0</v>
      </c>
      <c r="J57" s="263"/>
      <c r="K57" s="261">
        <f t="shared" si="6"/>
        <v>0</v>
      </c>
      <c r="L57" s="263"/>
      <c r="M57" s="262">
        <f t="shared" si="4"/>
        <v>0</v>
      </c>
      <c r="N57" s="263"/>
      <c r="O57" s="261">
        <f t="shared" si="5"/>
        <v>0</v>
      </c>
      <c r="P57" s="263"/>
    </row>
    <row r="58" spans="1:16" ht="16.5" outlineLevel="3">
      <c r="A58" s="183"/>
      <c r="B58" s="26"/>
      <c r="D58" s="25"/>
      <c r="E58" s="184"/>
      <c r="F58" s="192" t="s">
        <v>779</v>
      </c>
      <c r="G58" s="44" t="s">
        <v>804</v>
      </c>
      <c r="H58" s="260">
        <f t="shared" si="1"/>
        <v>0</v>
      </c>
      <c r="I58" s="261">
        <f t="shared" si="7"/>
        <v>0</v>
      </c>
      <c r="J58" s="263"/>
      <c r="K58" s="261">
        <f t="shared" si="6"/>
        <v>0</v>
      </c>
      <c r="L58" s="263"/>
      <c r="M58" s="262">
        <f t="shared" si="4"/>
        <v>0</v>
      </c>
      <c r="N58" s="263"/>
      <c r="O58" s="261">
        <f t="shared" si="5"/>
        <v>0</v>
      </c>
      <c r="P58" s="263"/>
    </row>
    <row r="59" spans="1:16" ht="16.5" outlineLevel="3">
      <c r="A59" s="183"/>
      <c r="B59" s="26"/>
      <c r="D59" s="25"/>
      <c r="E59" s="184"/>
      <c r="F59" s="192" t="s">
        <v>776</v>
      </c>
      <c r="G59" s="44" t="s">
        <v>805</v>
      </c>
      <c r="H59" s="260">
        <f t="shared" si="1"/>
        <v>160000</v>
      </c>
      <c r="I59" s="261">
        <f t="shared" si="7"/>
        <v>0</v>
      </c>
      <c r="J59" s="263"/>
      <c r="K59" s="261">
        <f t="shared" si="6"/>
        <v>0</v>
      </c>
      <c r="L59" s="263"/>
      <c r="M59" s="262">
        <f t="shared" si="4"/>
        <v>160000</v>
      </c>
      <c r="N59" s="263">
        <v>160000</v>
      </c>
      <c r="O59" s="261">
        <f t="shared" si="5"/>
        <v>0</v>
      </c>
      <c r="P59" s="263"/>
    </row>
    <row r="60" spans="1:16" ht="16.5" outlineLevel="3">
      <c r="A60" s="183"/>
      <c r="B60" s="26"/>
      <c r="D60" s="25"/>
      <c r="E60" s="184"/>
      <c r="F60" s="192" t="s">
        <v>780</v>
      </c>
      <c r="G60" s="44" t="s">
        <v>806</v>
      </c>
      <c r="H60" s="260">
        <f t="shared" si="1"/>
        <v>0</v>
      </c>
      <c r="I60" s="261">
        <f t="shared" si="7"/>
        <v>0</v>
      </c>
      <c r="J60" s="263"/>
      <c r="K60" s="261">
        <f t="shared" si="6"/>
        <v>0</v>
      </c>
      <c r="L60" s="263"/>
      <c r="M60" s="262">
        <f t="shared" si="4"/>
        <v>0</v>
      </c>
      <c r="N60" s="263"/>
      <c r="O60" s="261">
        <f t="shared" si="5"/>
        <v>0</v>
      </c>
      <c r="P60" s="263"/>
    </row>
    <row r="61" spans="1:16" ht="16.5" outlineLevel="1">
      <c r="A61" s="183"/>
      <c r="B61" s="26"/>
      <c r="D61" s="28" t="s">
        <v>472</v>
      </c>
      <c r="E61" s="48" t="s">
        <v>3</v>
      </c>
      <c r="F61" s="49"/>
      <c r="G61" s="185"/>
      <c r="H61" s="260">
        <f t="shared" si="1"/>
        <v>0</v>
      </c>
      <c r="I61" s="261">
        <f t="shared" si="7"/>
        <v>0</v>
      </c>
      <c r="J61" s="263"/>
      <c r="K61" s="261">
        <f t="shared" si="6"/>
        <v>0</v>
      </c>
      <c r="L61" s="263"/>
      <c r="M61" s="262">
        <f t="shared" si="4"/>
        <v>0</v>
      </c>
      <c r="N61" s="263"/>
      <c r="O61" s="261">
        <f t="shared" si="5"/>
        <v>0</v>
      </c>
      <c r="P61" s="263"/>
    </row>
    <row r="62" spans="1:16" ht="16.5" outlineLevel="1">
      <c r="A62" s="183"/>
      <c r="B62" s="24"/>
      <c r="C62" s="193"/>
      <c r="D62" s="28" t="s">
        <v>473</v>
      </c>
      <c r="E62" s="48" t="s">
        <v>4</v>
      </c>
      <c r="F62" s="49"/>
      <c r="G62" s="185"/>
      <c r="H62" s="260">
        <f t="shared" si="1"/>
        <v>0</v>
      </c>
      <c r="I62" s="261">
        <f t="shared" si="7"/>
        <v>0</v>
      </c>
      <c r="J62" s="263"/>
      <c r="K62" s="261">
        <f t="shared" si="6"/>
        <v>0</v>
      </c>
      <c r="L62" s="263"/>
      <c r="M62" s="262">
        <f t="shared" si="4"/>
        <v>0</v>
      </c>
      <c r="N62" s="263"/>
      <c r="O62" s="261">
        <f t="shared" si="5"/>
        <v>0</v>
      </c>
      <c r="P62" s="263"/>
    </row>
    <row r="63" spans="1:16" s="182" customFormat="1" ht="16.5" collapsed="1">
      <c r="A63" s="177"/>
      <c r="B63" s="24" t="s">
        <v>474</v>
      </c>
      <c r="C63" s="16" t="s">
        <v>38</v>
      </c>
      <c r="D63" s="19"/>
      <c r="E63" s="189"/>
      <c r="F63" s="190"/>
      <c r="G63" s="189"/>
      <c r="H63" s="260">
        <f t="shared" si="1"/>
        <v>0</v>
      </c>
      <c r="I63" s="261">
        <f t="shared" si="7"/>
        <v>0</v>
      </c>
      <c r="J63" s="264">
        <f>SUM(J64)</f>
        <v>0</v>
      </c>
      <c r="K63" s="261">
        <f t="shared" si="6"/>
        <v>0</v>
      </c>
      <c r="L63" s="264">
        <f>SUM(L64)</f>
        <v>0</v>
      </c>
      <c r="M63" s="262">
        <f t="shared" si="4"/>
        <v>0</v>
      </c>
      <c r="N63" s="264">
        <f t="shared" ref="N63:N64" si="25">SUM(N64)</f>
        <v>0</v>
      </c>
      <c r="O63" s="261">
        <f t="shared" si="5"/>
        <v>0</v>
      </c>
      <c r="P63" s="264">
        <f>SUM(P64)</f>
        <v>0</v>
      </c>
    </row>
    <row r="64" spans="1:16" ht="16.5" hidden="1" outlineLevel="1">
      <c r="A64" s="183"/>
      <c r="B64" s="25"/>
      <c r="C64" s="184"/>
      <c r="D64" s="28" t="s">
        <v>475</v>
      </c>
      <c r="E64" s="48" t="s">
        <v>38</v>
      </c>
      <c r="F64" s="49"/>
      <c r="G64" s="185"/>
      <c r="H64" s="260">
        <f t="shared" si="1"/>
        <v>0</v>
      </c>
      <c r="I64" s="261">
        <f t="shared" si="7"/>
        <v>0</v>
      </c>
      <c r="J64" s="265">
        <f>SUM(J65)</f>
        <v>0</v>
      </c>
      <c r="K64" s="261">
        <f t="shared" si="6"/>
        <v>0</v>
      </c>
      <c r="L64" s="265">
        <f>SUM(L65)</f>
        <v>0</v>
      </c>
      <c r="M64" s="262">
        <f t="shared" si="4"/>
        <v>0</v>
      </c>
      <c r="N64" s="265">
        <f t="shared" si="25"/>
        <v>0</v>
      </c>
      <c r="O64" s="261">
        <f t="shared" si="5"/>
        <v>0</v>
      </c>
      <c r="P64" s="265">
        <f>SUM(P65)</f>
        <v>0</v>
      </c>
    </row>
    <row r="65" spans="1:16" ht="16.5" hidden="1" outlineLevel="2">
      <c r="A65" s="183"/>
      <c r="B65" s="24"/>
      <c r="C65" s="193"/>
      <c r="D65" s="24"/>
      <c r="E65" s="193"/>
      <c r="F65" s="28" t="s">
        <v>476</v>
      </c>
      <c r="G65" s="48" t="s">
        <v>102</v>
      </c>
      <c r="H65" s="260">
        <f t="shared" si="1"/>
        <v>0</v>
      </c>
      <c r="I65" s="261">
        <f t="shared" si="7"/>
        <v>0</v>
      </c>
      <c r="J65" s="265">
        <f>SUM(J66:J68)</f>
        <v>0</v>
      </c>
      <c r="K65" s="261">
        <f t="shared" si="6"/>
        <v>0</v>
      </c>
      <c r="L65" s="265">
        <f>SUM(L66:L68)</f>
        <v>0</v>
      </c>
      <c r="M65" s="262">
        <f t="shared" si="4"/>
        <v>0</v>
      </c>
      <c r="N65" s="265">
        <f t="shared" ref="N65" si="26">SUM(N66:N68)</f>
        <v>0</v>
      </c>
      <c r="O65" s="261">
        <f t="shared" si="5"/>
        <v>0</v>
      </c>
      <c r="P65" s="265">
        <f>SUM(P66:P68)</f>
        <v>0</v>
      </c>
    </row>
    <row r="66" spans="1:16" ht="16.5" hidden="1" outlineLevel="2">
      <c r="A66" s="183"/>
      <c r="B66" s="24"/>
      <c r="C66" s="193"/>
      <c r="D66" s="24"/>
      <c r="E66" s="193"/>
      <c r="F66" s="192" t="s">
        <v>778</v>
      </c>
      <c r="G66" s="44" t="s">
        <v>807</v>
      </c>
      <c r="H66" s="260">
        <f t="shared" si="1"/>
        <v>0</v>
      </c>
      <c r="I66" s="261">
        <f t="shared" si="7"/>
        <v>0</v>
      </c>
      <c r="J66" s="263"/>
      <c r="K66" s="261">
        <f t="shared" si="6"/>
        <v>0</v>
      </c>
      <c r="L66" s="263"/>
      <c r="M66" s="262">
        <f t="shared" si="4"/>
        <v>0</v>
      </c>
      <c r="N66" s="263"/>
      <c r="O66" s="261">
        <f t="shared" si="5"/>
        <v>0</v>
      </c>
      <c r="P66" s="263"/>
    </row>
    <row r="67" spans="1:16" ht="16.5" hidden="1" outlineLevel="2">
      <c r="A67" s="183"/>
      <c r="B67" s="24"/>
      <c r="C67" s="193"/>
      <c r="D67" s="24"/>
      <c r="E67" s="193"/>
      <c r="F67" s="192" t="s">
        <v>779</v>
      </c>
      <c r="G67" s="44" t="s">
        <v>808</v>
      </c>
      <c r="H67" s="260">
        <f t="shared" si="1"/>
        <v>0</v>
      </c>
      <c r="I67" s="261">
        <f t="shared" si="7"/>
        <v>0</v>
      </c>
      <c r="J67" s="263"/>
      <c r="K67" s="261">
        <f t="shared" si="6"/>
        <v>0</v>
      </c>
      <c r="L67" s="263"/>
      <c r="M67" s="262">
        <f t="shared" si="4"/>
        <v>0</v>
      </c>
      <c r="N67" s="263"/>
      <c r="O67" s="261">
        <f t="shared" si="5"/>
        <v>0</v>
      </c>
      <c r="P67" s="263"/>
    </row>
    <row r="68" spans="1:16" ht="16.5" hidden="1" outlineLevel="2">
      <c r="A68" s="183"/>
      <c r="B68" s="24"/>
      <c r="C68" s="193"/>
      <c r="D68" s="24"/>
      <c r="E68" s="193"/>
      <c r="F68" s="192" t="s">
        <v>781</v>
      </c>
      <c r="G68" s="44" t="s">
        <v>785</v>
      </c>
      <c r="H68" s="260">
        <f t="shared" si="1"/>
        <v>0</v>
      </c>
      <c r="I68" s="261">
        <f t="shared" si="7"/>
        <v>0</v>
      </c>
      <c r="J68" s="263"/>
      <c r="K68" s="261">
        <f t="shared" si="6"/>
        <v>0</v>
      </c>
      <c r="L68" s="263"/>
      <c r="M68" s="262">
        <f t="shared" si="4"/>
        <v>0</v>
      </c>
      <c r="N68" s="263"/>
      <c r="O68" s="261">
        <f t="shared" si="5"/>
        <v>0</v>
      </c>
      <c r="P68" s="263"/>
    </row>
    <row r="69" spans="1:16" s="182" customFormat="1" ht="16.5" collapsed="1">
      <c r="A69" s="177"/>
      <c r="B69" s="24" t="s">
        <v>477</v>
      </c>
      <c r="C69" s="16" t="s">
        <v>103</v>
      </c>
      <c r="D69" s="17"/>
      <c r="E69" s="178"/>
      <c r="F69" s="190"/>
      <c r="G69" s="189"/>
      <c r="H69" s="260">
        <f t="shared" si="1"/>
        <v>0</v>
      </c>
      <c r="I69" s="261">
        <f t="shared" si="7"/>
        <v>0</v>
      </c>
      <c r="J69" s="264">
        <f>SUM(J70,J76,J95,J106,J119,J91)</f>
        <v>0</v>
      </c>
      <c r="K69" s="261">
        <f t="shared" si="6"/>
        <v>0</v>
      </c>
      <c r="L69" s="264">
        <f>SUM(L70,L76,L95,L106,L119,L91)</f>
        <v>0</v>
      </c>
      <c r="M69" s="262">
        <f t="shared" si="4"/>
        <v>0</v>
      </c>
      <c r="N69" s="264">
        <f t="shared" ref="N69" si="27">SUM(N70,N76,N95,N106,N119,N91)</f>
        <v>0</v>
      </c>
      <c r="O69" s="261">
        <f t="shared" si="5"/>
        <v>0</v>
      </c>
      <c r="P69" s="264">
        <f>SUM(P70,P76,P95,P106,P119,P91)</f>
        <v>0</v>
      </c>
    </row>
    <row r="70" spans="1:16" ht="16.5" hidden="1" outlineLevel="1">
      <c r="A70" s="183"/>
      <c r="B70" s="25"/>
      <c r="C70" s="184"/>
      <c r="D70" s="28" t="s">
        <v>775</v>
      </c>
      <c r="E70" s="48" t="s">
        <v>104</v>
      </c>
      <c r="F70" s="190"/>
      <c r="G70" s="185"/>
      <c r="H70" s="260">
        <f t="shared" si="1"/>
        <v>0</v>
      </c>
      <c r="I70" s="261">
        <f t="shared" si="7"/>
        <v>0</v>
      </c>
      <c r="J70" s="265">
        <f>SUM(J71)</f>
        <v>0</v>
      </c>
      <c r="K70" s="261">
        <f t="shared" si="6"/>
        <v>0</v>
      </c>
      <c r="L70" s="265">
        <f>SUM(L71)</f>
        <v>0</v>
      </c>
      <c r="M70" s="262">
        <f t="shared" si="4"/>
        <v>0</v>
      </c>
      <c r="N70" s="265">
        <f t="shared" ref="N70" si="28">SUM(N71)</f>
        <v>0</v>
      </c>
      <c r="O70" s="261">
        <f t="shared" si="5"/>
        <v>0</v>
      </c>
      <c r="P70" s="265">
        <f>SUM(P71)</f>
        <v>0</v>
      </c>
    </row>
    <row r="71" spans="1:16" ht="16.5" hidden="1" outlineLevel="2">
      <c r="A71" s="183"/>
      <c r="B71" s="26"/>
      <c r="D71" s="25"/>
      <c r="E71" s="184"/>
      <c r="F71" s="28" t="s">
        <v>478</v>
      </c>
      <c r="G71" s="48" t="s">
        <v>5</v>
      </c>
      <c r="H71" s="260">
        <f t="shared" si="1"/>
        <v>0</v>
      </c>
      <c r="I71" s="261">
        <f t="shared" si="7"/>
        <v>0</v>
      </c>
      <c r="J71" s="265">
        <f>SUM(J72:J73)</f>
        <v>0</v>
      </c>
      <c r="K71" s="261">
        <f t="shared" si="6"/>
        <v>0</v>
      </c>
      <c r="L71" s="265">
        <f>SUM(L72:L73)</f>
        <v>0</v>
      </c>
      <c r="M71" s="262">
        <f t="shared" ref="M71:M134" si="29">SUM(N71:N71)</f>
        <v>0</v>
      </c>
      <c r="N71" s="265">
        <f t="shared" ref="N71" si="30">SUM(N72:N73)</f>
        <v>0</v>
      </c>
      <c r="O71" s="261">
        <f t="shared" ref="O71:O134" si="31">SUM(P71:P71)</f>
        <v>0</v>
      </c>
      <c r="P71" s="265">
        <f>SUM(P72:P73)</f>
        <v>0</v>
      </c>
    </row>
    <row r="72" spans="1:16" ht="16.5" hidden="1" outlineLevel="2">
      <c r="A72" s="183"/>
      <c r="B72" s="26"/>
      <c r="F72" s="192" t="s">
        <v>778</v>
      </c>
      <c r="G72" s="44" t="s">
        <v>809</v>
      </c>
      <c r="H72" s="260">
        <f t="shared" ref="H72:H135" si="32">SUM(I72,K72,M72,O72)</f>
        <v>0</v>
      </c>
      <c r="I72" s="261">
        <f t="shared" si="7"/>
        <v>0</v>
      </c>
      <c r="J72" s="263"/>
      <c r="K72" s="261">
        <f t="shared" si="6"/>
        <v>0</v>
      </c>
      <c r="L72" s="263"/>
      <c r="M72" s="262">
        <f t="shared" si="29"/>
        <v>0</v>
      </c>
      <c r="N72" s="263"/>
      <c r="O72" s="261">
        <f t="shared" si="31"/>
        <v>0</v>
      </c>
      <c r="P72" s="263"/>
    </row>
    <row r="73" spans="1:16" ht="16.5" hidden="1" outlineLevel="2">
      <c r="A73" s="183"/>
      <c r="B73" s="26"/>
      <c r="F73" s="192" t="s">
        <v>779</v>
      </c>
      <c r="G73" s="44" t="s">
        <v>810</v>
      </c>
      <c r="H73" s="260">
        <f t="shared" si="32"/>
        <v>0</v>
      </c>
      <c r="I73" s="261">
        <f t="shared" si="7"/>
        <v>0</v>
      </c>
      <c r="J73" s="263"/>
      <c r="K73" s="261">
        <f t="shared" si="6"/>
        <v>0</v>
      </c>
      <c r="L73" s="263"/>
      <c r="M73" s="262">
        <f t="shared" si="29"/>
        <v>0</v>
      </c>
      <c r="N73" s="263"/>
      <c r="O73" s="261">
        <f t="shared" si="31"/>
        <v>0</v>
      </c>
      <c r="P73" s="263"/>
    </row>
    <row r="74" spans="1:16" ht="16.5" hidden="1" outlineLevel="2">
      <c r="A74" s="183"/>
      <c r="B74" s="26"/>
      <c r="F74" s="28" t="s">
        <v>139</v>
      </c>
      <c r="G74" s="48" t="s">
        <v>105</v>
      </c>
      <c r="H74" s="260">
        <f t="shared" si="32"/>
        <v>0</v>
      </c>
      <c r="I74" s="261">
        <f t="shared" si="7"/>
        <v>0</v>
      </c>
      <c r="J74" s="265">
        <f>SUM(J75)</f>
        <v>0</v>
      </c>
      <c r="K74" s="261">
        <f t="shared" si="6"/>
        <v>0</v>
      </c>
      <c r="L74" s="265">
        <f>SUM(L75)</f>
        <v>0</v>
      </c>
      <c r="M74" s="262">
        <f t="shared" si="29"/>
        <v>0</v>
      </c>
      <c r="N74" s="265">
        <f t="shared" ref="N74" si="33">SUM(N75)</f>
        <v>0</v>
      </c>
      <c r="O74" s="261">
        <f t="shared" si="31"/>
        <v>0</v>
      </c>
      <c r="P74" s="265">
        <f>SUM(P75)</f>
        <v>0</v>
      </c>
    </row>
    <row r="75" spans="1:16" ht="16.5" hidden="1" outlineLevel="2">
      <c r="A75" s="183"/>
      <c r="B75" s="26"/>
      <c r="F75" s="192" t="s">
        <v>778</v>
      </c>
      <c r="G75" s="44" t="s">
        <v>811</v>
      </c>
      <c r="H75" s="260">
        <f t="shared" si="32"/>
        <v>0</v>
      </c>
      <c r="I75" s="261">
        <f t="shared" si="7"/>
        <v>0</v>
      </c>
      <c r="J75" s="263"/>
      <c r="K75" s="261">
        <f t="shared" ref="K75:K138" si="34">SUM(L75:L75)</f>
        <v>0</v>
      </c>
      <c r="L75" s="263"/>
      <c r="M75" s="262">
        <f t="shared" si="29"/>
        <v>0</v>
      </c>
      <c r="N75" s="263"/>
      <c r="O75" s="261">
        <f t="shared" si="31"/>
        <v>0</v>
      </c>
      <c r="P75" s="263"/>
    </row>
    <row r="76" spans="1:16" ht="16.5" hidden="1" outlineLevel="1">
      <c r="A76" s="183"/>
      <c r="B76" s="26"/>
      <c r="D76" s="24" t="s">
        <v>479</v>
      </c>
      <c r="E76" s="83" t="s">
        <v>106</v>
      </c>
      <c r="F76" s="49"/>
      <c r="G76" s="185"/>
      <c r="H76" s="260">
        <f t="shared" si="32"/>
        <v>0</v>
      </c>
      <c r="I76" s="261">
        <f t="shared" ref="I76:I139" si="35">SUM(J76:J76)</f>
        <v>0</v>
      </c>
      <c r="J76" s="265">
        <f>SUM(J77,J82,J87,J89)</f>
        <v>0</v>
      </c>
      <c r="K76" s="261">
        <f t="shared" si="34"/>
        <v>0</v>
      </c>
      <c r="L76" s="265">
        <f>SUM(L77,L82,L87,L89)</f>
        <v>0</v>
      </c>
      <c r="M76" s="262">
        <f t="shared" si="29"/>
        <v>0</v>
      </c>
      <c r="N76" s="265">
        <f t="shared" ref="N76" si="36">SUM(N77,N82,N87,N89)</f>
        <v>0</v>
      </c>
      <c r="O76" s="261">
        <f t="shared" si="31"/>
        <v>0</v>
      </c>
      <c r="P76" s="265">
        <f>SUM(P77,P82,P87,P89)</f>
        <v>0</v>
      </c>
    </row>
    <row r="77" spans="1:16" ht="16.5" hidden="1" outlineLevel="2">
      <c r="A77" s="183"/>
      <c r="B77" s="26"/>
      <c r="D77" s="25"/>
      <c r="E77" s="184"/>
      <c r="F77" s="28" t="s">
        <v>480</v>
      </c>
      <c r="G77" s="48" t="s">
        <v>107</v>
      </c>
      <c r="H77" s="260">
        <f t="shared" si="32"/>
        <v>0</v>
      </c>
      <c r="I77" s="261">
        <f t="shared" si="35"/>
        <v>0</v>
      </c>
      <c r="J77" s="265">
        <f>SUM(J78:J81)</f>
        <v>0</v>
      </c>
      <c r="K77" s="261">
        <f t="shared" si="34"/>
        <v>0</v>
      </c>
      <c r="L77" s="265">
        <f>SUM(L78:L81)</f>
        <v>0</v>
      </c>
      <c r="M77" s="262">
        <f t="shared" si="29"/>
        <v>0</v>
      </c>
      <c r="N77" s="265">
        <f t="shared" ref="N77" si="37">SUM(N78:N81)</f>
        <v>0</v>
      </c>
      <c r="O77" s="261">
        <f t="shared" si="31"/>
        <v>0</v>
      </c>
      <c r="P77" s="265">
        <f>SUM(P78:P81)</f>
        <v>0</v>
      </c>
    </row>
    <row r="78" spans="1:16" ht="16.5" hidden="1" outlineLevel="2">
      <c r="A78" s="183"/>
      <c r="B78" s="26"/>
      <c r="F78" s="192" t="s">
        <v>778</v>
      </c>
      <c r="G78" s="44" t="s">
        <v>812</v>
      </c>
      <c r="H78" s="260">
        <f t="shared" si="32"/>
        <v>0</v>
      </c>
      <c r="I78" s="261">
        <f t="shared" si="35"/>
        <v>0</v>
      </c>
      <c r="J78" s="263"/>
      <c r="K78" s="261">
        <f t="shared" si="34"/>
        <v>0</v>
      </c>
      <c r="L78" s="263"/>
      <c r="M78" s="262">
        <f t="shared" si="29"/>
        <v>0</v>
      </c>
      <c r="N78" s="263"/>
      <c r="O78" s="261">
        <f t="shared" si="31"/>
        <v>0</v>
      </c>
      <c r="P78" s="263"/>
    </row>
    <row r="79" spans="1:16" ht="16.5" hidden="1" outlineLevel="2">
      <c r="A79" s="183"/>
      <c r="B79" s="26"/>
      <c r="F79" s="192" t="s">
        <v>779</v>
      </c>
      <c r="G79" s="44" t="s">
        <v>813</v>
      </c>
      <c r="H79" s="260">
        <f t="shared" si="32"/>
        <v>0</v>
      </c>
      <c r="I79" s="261">
        <f t="shared" si="35"/>
        <v>0</v>
      </c>
      <c r="J79" s="263"/>
      <c r="K79" s="261">
        <f t="shared" si="34"/>
        <v>0</v>
      </c>
      <c r="L79" s="263"/>
      <c r="M79" s="262">
        <f t="shared" si="29"/>
        <v>0</v>
      </c>
      <c r="N79" s="263"/>
      <c r="O79" s="261">
        <f t="shared" si="31"/>
        <v>0</v>
      </c>
      <c r="P79" s="263"/>
    </row>
    <row r="80" spans="1:16" ht="16.5" hidden="1" outlineLevel="2">
      <c r="A80" s="183"/>
      <c r="B80" s="26"/>
      <c r="F80" s="192" t="s">
        <v>776</v>
      </c>
      <c r="G80" s="44" t="s">
        <v>814</v>
      </c>
      <c r="H80" s="260">
        <f t="shared" si="32"/>
        <v>0</v>
      </c>
      <c r="I80" s="261">
        <f t="shared" si="35"/>
        <v>0</v>
      </c>
      <c r="J80" s="263"/>
      <c r="K80" s="261">
        <f t="shared" si="34"/>
        <v>0</v>
      </c>
      <c r="L80" s="263"/>
      <c r="M80" s="262">
        <f t="shared" si="29"/>
        <v>0</v>
      </c>
      <c r="N80" s="263"/>
      <c r="O80" s="261">
        <f t="shared" si="31"/>
        <v>0</v>
      </c>
      <c r="P80" s="263"/>
    </row>
    <row r="81" spans="1:16" ht="16.5" hidden="1" outlineLevel="2">
      <c r="A81" s="183"/>
      <c r="B81" s="26"/>
      <c r="F81" s="192" t="s">
        <v>780</v>
      </c>
      <c r="G81" s="44" t="s">
        <v>815</v>
      </c>
      <c r="H81" s="260">
        <f t="shared" si="32"/>
        <v>0</v>
      </c>
      <c r="I81" s="261">
        <f t="shared" si="35"/>
        <v>0</v>
      </c>
      <c r="J81" s="263"/>
      <c r="K81" s="261">
        <f t="shared" si="34"/>
        <v>0</v>
      </c>
      <c r="L81" s="263"/>
      <c r="M81" s="262">
        <f t="shared" si="29"/>
        <v>0</v>
      </c>
      <c r="N81" s="263"/>
      <c r="O81" s="261">
        <f t="shared" si="31"/>
        <v>0</v>
      </c>
      <c r="P81" s="263"/>
    </row>
    <row r="82" spans="1:16" ht="16.5" hidden="1" outlineLevel="2">
      <c r="A82" s="183"/>
      <c r="B82" s="26"/>
      <c r="F82" s="28" t="s">
        <v>481</v>
      </c>
      <c r="G82" s="48" t="s">
        <v>108</v>
      </c>
      <c r="H82" s="260">
        <f t="shared" si="32"/>
        <v>0</v>
      </c>
      <c r="I82" s="261">
        <f t="shared" si="35"/>
        <v>0</v>
      </c>
      <c r="J82" s="265">
        <f>SUM(J83:J86)</f>
        <v>0</v>
      </c>
      <c r="K82" s="261">
        <f t="shared" si="34"/>
        <v>0</v>
      </c>
      <c r="L82" s="265">
        <f>SUM(L83:L86)</f>
        <v>0</v>
      </c>
      <c r="M82" s="262">
        <f t="shared" si="29"/>
        <v>0</v>
      </c>
      <c r="N82" s="265">
        <f t="shared" ref="N82" si="38">SUM(N83:N86)</f>
        <v>0</v>
      </c>
      <c r="O82" s="261">
        <f t="shared" si="31"/>
        <v>0</v>
      </c>
      <c r="P82" s="265">
        <f>SUM(P83:P86)</f>
        <v>0</v>
      </c>
    </row>
    <row r="83" spans="1:16" ht="16.5" hidden="1" outlineLevel="2">
      <c r="A83" s="183"/>
      <c r="B83" s="26"/>
      <c r="F83" s="192" t="s">
        <v>778</v>
      </c>
      <c r="G83" s="44" t="s">
        <v>816</v>
      </c>
      <c r="H83" s="260">
        <f t="shared" si="32"/>
        <v>0</v>
      </c>
      <c r="I83" s="261">
        <f t="shared" si="35"/>
        <v>0</v>
      </c>
      <c r="J83" s="263"/>
      <c r="K83" s="261">
        <f t="shared" si="34"/>
        <v>0</v>
      </c>
      <c r="L83" s="263"/>
      <c r="M83" s="262">
        <f t="shared" si="29"/>
        <v>0</v>
      </c>
      <c r="N83" s="263"/>
      <c r="O83" s="261">
        <f t="shared" si="31"/>
        <v>0</v>
      </c>
      <c r="P83" s="263"/>
    </row>
    <row r="84" spans="1:16" ht="16.5" hidden="1" outlineLevel="2">
      <c r="A84" s="183"/>
      <c r="B84" s="26"/>
      <c r="F84" s="192" t="s">
        <v>779</v>
      </c>
      <c r="G84" s="44" t="s">
        <v>817</v>
      </c>
      <c r="H84" s="260">
        <f t="shared" si="32"/>
        <v>0</v>
      </c>
      <c r="I84" s="261">
        <f t="shared" si="35"/>
        <v>0</v>
      </c>
      <c r="J84" s="263"/>
      <c r="K84" s="261">
        <f t="shared" si="34"/>
        <v>0</v>
      </c>
      <c r="L84" s="263"/>
      <c r="M84" s="262">
        <f t="shared" si="29"/>
        <v>0</v>
      </c>
      <c r="N84" s="263"/>
      <c r="O84" s="261">
        <f t="shared" si="31"/>
        <v>0</v>
      </c>
      <c r="P84" s="263"/>
    </row>
    <row r="85" spans="1:16" ht="16.5" hidden="1" outlineLevel="2">
      <c r="A85" s="183"/>
      <c r="B85" s="26"/>
      <c r="F85" s="192" t="s">
        <v>776</v>
      </c>
      <c r="G85" s="44" t="s">
        <v>818</v>
      </c>
      <c r="H85" s="260">
        <f t="shared" si="32"/>
        <v>0</v>
      </c>
      <c r="I85" s="261">
        <f t="shared" si="35"/>
        <v>0</v>
      </c>
      <c r="J85" s="263"/>
      <c r="K85" s="261">
        <f t="shared" si="34"/>
        <v>0</v>
      </c>
      <c r="L85" s="263"/>
      <c r="M85" s="262">
        <f t="shared" si="29"/>
        <v>0</v>
      </c>
      <c r="N85" s="263"/>
      <c r="O85" s="261">
        <f t="shared" si="31"/>
        <v>0</v>
      </c>
      <c r="P85" s="263"/>
    </row>
    <row r="86" spans="1:16" ht="16.5" hidden="1" outlineLevel="2">
      <c r="A86" s="183"/>
      <c r="B86" s="26"/>
      <c r="F86" s="192" t="s">
        <v>786</v>
      </c>
      <c r="G86" s="44" t="s">
        <v>819</v>
      </c>
      <c r="H86" s="260">
        <f t="shared" si="32"/>
        <v>0</v>
      </c>
      <c r="I86" s="261">
        <f t="shared" si="35"/>
        <v>0</v>
      </c>
      <c r="J86" s="263"/>
      <c r="K86" s="261">
        <f t="shared" si="34"/>
        <v>0</v>
      </c>
      <c r="L86" s="263"/>
      <c r="M86" s="262">
        <f t="shared" si="29"/>
        <v>0</v>
      </c>
      <c r="N86" s="263"/>
      <c r="O86" s="261">
        <f t="shared" si="31"/>
        <v>0</v>
      </c>
      <c r="P86" s="263"/>
    </row>
    <row r="87" spans="1:16" ht="16.5" hidden="1" outlineLevel="2">
      <c r="A87" s="183"/>
      <c r="B87" s="26"/>
      <c r="F87" s="28" t="s">
        <v>482</v>
      </c>
      <c r="G87" s="48" t="s">
        <v>109</v>
      </c>
      <c r="H87" s="260">
        <f t="shared" si="32"/>
        <v>0</v>
      </c>
      <c r="I87" s="261">
        <f t="shared" si="35"/>
        <v>0</v>
      </c>
      <c r="J87" s="265">
        <f>SUM(J88)</f>
        <v>0</v>
      </c>
      <c r="K87" s="261">
        <f t="shared" si="34"/>
        <v>0</v>
      </c>
      <c r="L87" s="265">
        <f>SUM(L88)</f>
        <v>0</v>
      </c>
      <c r="M87" s="262">
        <f t="shared" si="29"/>
        <v>0</v>
      </c>
      <c r="N87" s="265">
        <f t="shared" ref="N87" si="39">SUM(N88)</f>
        <v>0</v>
      </c>
      <c r="O87" s="261">
        <f t="shared" si="31"/>
        <v>0</v>
      </c>
      <c r="P87" s="265">
        <f>SUM(P88)</f>
        <v>0</v>
      </c>
    </row>
    <row r="88" spans="1:16" ht="16.5" hidden="1" outlineLevel="2">
      <c r="A88" s="183"/>
      <c r="B88" s="26"/>
      <c r="F88" s="192" t="s">
        <v>778</v>
      </c>
      <c r="G88" s="44" t="s">
        <v>820</v>
      </c>
      <c r="H88" s="260">
        <f t="shared" si="32"/>
        <v>0</v>
      </c>
      <c r="I88" s="261">
        <f t="shared" si="35"/>
        <v>0</v>
      </c>
      <c r="J88" s="263"/>
      <c r="K88" s="261">
        <f t="shared" si="34"/>
        <v>0</v>
      </c>
      <c r="L88" s="263"/>
      <c r="M88" s="262">
        <f t="shared" si="29"/>
        <v>0</v>
      </c>
      <c r="N88" s="263"/>
      <c r="O88" s="261">
        <f t="shared" si="31"/>
        <v>0</v>
      </c>
      <c r="P88" s="263"/>
    </row>
    <row r="89" spans="1:16" ht="16.5" hidden="1" outlineLevel="2">
      <c r="A89" s="183"/>
      <c r="B89" s="26"/>
      <c r="F89" s="28" t="s">
        <v>483</v>
      </c>
      <c r="G89" s="48" t="s">
        <v>110</v>
      </c>
      <c r="H89" s="260">
        <f t="shared" si="32"/>
        <v>0</v>
      </c>
      <c r="I89" s="261">
        <f t="shared" si="35"/>
        <v>0</v>
      </c>
      <c r="J89" s="265">
        <f>SUM(J90)</f>
        <v>0</v>
      </c>
      <c r="K89" s="261">
        <f t="shared" si="34"/>
        <v>0</v>
      </c>
      <c r="L89" s="265">
        <f>SUM(L90)</f>
        <v>0</v>
      </c>
      <c r="M89" s="262">
        <f t="shared" si="29"/>
        <v>0</v>
      </c>
      <c r="N89" s="265">
        <f t="shared" ref="N89" si="40">SUM(N90)</f>
        <v>0</v>
      </c>
      <c r="O89" s="261">
        <f t="shared" si="31"/>
        <v>0</v>
      </c>
      <c r="P89" s="265">
        <f>SUM(P90)</f>
        <v>0</v>
      </c>
    </row>
    <row r="90" spans="1:16" ht="16.5" hidden="1" outlineLevel="2">
      <c r="A90" s="183"/>
      <c r="B90" s="26"/>
      <c r="F90" s="192" t="s">
        <v>778</v>
      </c>
      <c r="G90" s="44" t="s">
        <v>821</v>
      </c>
      <c r="H90" s="260">
        <f t="shared" si="32"/>
        <v>0</v>
      </c>
      <c r="I90" s="261">
        <f t="shared" si="35"/>
        <v>0</v>
      </c>
      <c r="J90" s="263"/>
      <c r="K90" s="261">
        <f t="shared" si="34"/>
        <v>0</v>
      </c>
      <c r="L90" s="263"/>
      <c r="M90" s="262">
        <f t="shared" si="29"/>
        <v>0</v>
      </c>
      <c r="N90" s="263"/>
      <c r="O90" s="261">
        <f t="shared" si="31"/>
        <v>0</v>
      </c>
      <c r="P90" s="263"/>
    </row>
    <row r="91" spans="1:16" ht="16.5" hidden="1" outlineLevel="1">
      <c r="A91" s="183"/>
      <c r="B91" s="26"/>
      <c r="D91" s="24" t="s">
        <v>484</v>
      </c>
      <c r="E91" s="83" t="s">
        <v>6</v>
      </c>
      <c r="F91" s="49"/>
      <c r="G91" s="185"/>
      <c r="H91" s="260">
        <f t="shared" si="32"/>
        <v>0</v>
      </c>
      <c r="I91" s="261">
        <f t="shared" si="35"/>
        <v>0</v>
      </c>
      <c r="J91" s="265">
        <f>SUM(J92)</f>
        <v>0</v>
      </c>
      <c r="K91" s="261">
        <f t="shared" si="34"/>
        <v>0</v>
      </c>
      <c r="L91" s="265">
        <f>SUM(L92)</f>
        <v>0</v>
      </c>
      <c r="M91" s="262">
        <f t="shared" si="29"/>
        <v>0</v>
      </c>
      <c r="N91" s="265">
        <f t="shared" ref="N91" si="41">SUM(N92)</f>
        <v>0</v>
      </c>
      <c r="O91" s="261">
        <f t="shared" si="31"/>
        <v>0</v>
      </c>
      <c r="P91" s="265">
        <f>SUM(P92)</f>
        <v>0</v>
      </c>
    </row>
    <row r="92" spans="1:16" ht="16.5" hidden="1" outlineLevel="2">
      <c r="A92" s="183"/>
      <c r="B92" s="26"/>
      <c r="D92" s="25"/>
      <c r="E92" s="184"/>
      <c r="F92" s="28" t="s">
        <v>485</v>
      </c>
      <c r="G92" s="48" t="s">
        <v>111</v>
      </c>
      <c r="H92" s="260">
        <f t="shared" si="32"/>
        <v>0</v>
      </c>
      <c r="I92" s="261">
        <f t="shared" si="35"/>
        <v>0</v>
      </c>
      <c r="J92" s="265">
        <f>SUM(J93:J94)</f>
        <v>0</v>
      </c>
      <c r="K92" s="261">
        <f t="shared" si="34"/>
        <v>0</v>
      </c>
      <c r="L92" s="265">
        <f>SUM(L93:L94)</f>
        <v>0</v>
      </c>
      <c r="M92" s="262">
        <f t="shared" si="29"/>
        <v>0</v>
      </c>
      <c r="N92" s="265">
        <f t="shared" ref="N92" si="42">SUM(N93:N94)</f>
        <v>0</v>
      </c>
      <c r="O92" s="261">
        <f t="shared" si="31"/>
        <v>0</v>
      </c>
      <c r="P92" s="265">
        <f>SUM(P93:P94)</f>
        <v>0</v>
      </c>
    </row>
    <row r="93" spans="1:16" ht="16.5" hidden="1" outlineLevel="2">
      <c r="A93" s="183"/>
      <c r="B93" s="26"/>
      <c r="F93" s="192" t="s">
        <v>778</v>
      </c>
      <c r="G93" s="44" t="s">
        <v>809</v>
      </c>
      <c r="H93" s="260">
        <f t="shared" si="32"/>
        <v>0</v>
      </c>
      <c r="I93" s="261">
        <f t="shared" si="35"/>
        <v>0</v>
      </c>
      <c r="J93" s="263"/>
      <c r="K93" s="261">
        <f t="shared" si="34"/>
        <v>0</v>
      </c>
      <c r="L93" s="263"/>
      <c r="M93" s="262">
        <f t="shared" si="29"/>
        <v>0</v>
      </c>
      <c r="N93" s="263"/>
      <c r="O93" s="261">
        <f t="shared" si="31"/>
        <v>0</v>
      </c>
      <c r="P93" s="263"/>
    </row>
    <row r="94" spans="1:16" ht="16.5" hidden="1" outlineLevel="2">
      <c r="A94" s="183"/>
      <c r="B94" s="26"/>
      <c r="F94" s="192" t="s">
        <v>781</v>
      </c>
      <c r="G94" s="44" t="s">
        <v>785</v>
      </c>
      <c r="H94" s="260">
        <f t="shared" si="32"/>
        <v>0</v>
      </c>
      <c r="I94" s="261">
        <f t="shared" si="35"/>
        <v>0</v>
      </c>
      <c r="J94" s="263"/>
      <c r="K94" s="261">
        <f t="shared" si="34"/>
        <v>0</v>
      </c>
      <c r="L94" s="263"/>
      <c r="M94" s="262">
        <f t="shared" si="29"/>
        <v>0</v>
      </c>
      <c r="N94" s="263"/>
      <c r="O94" s="261">
        <f t="shared" si="31"/>
        <v>0</v>
      </c>
      <c r="P94" s="263"/>
    </row>
    <row r="95" spans="1:16" ht="16.5" hidden="1" outlineLevel="1">
      <c r="A95" s="183"/>
      <c r="B95" s="26"/>
      <c r="D95" s="24" t="s">
        <v>486</v>
      </c>
      <c r="E95" s="83" t="s">
        <v>410</v>
      </c>
      <c r="F95" s="49"/>
      <c r="G95" s="185"/>
      <c r="H95" s="260">
        <f t="shared" si="32"/>
        <v>0</v>
      </c>
      <c r="I95" s="261">
        <f t="shared" si="35"/>
        <v>0</v>
      </c>
      <c r="J95" s="265">
        <f>SUM(J96,J99,J102)</f>
        <v>0</v>
      </c>
      <c r="K95" s="261">
        <f t="shared" si="34"/>
        <v>0</v>
      </c>
      <c r="L95" s="265">
        <f>SUM(L96,L99,L102)</f>
        <v>0</v>
      </c>
      <c r="M95" s="262">
        <f t="shared" si="29"/>
        <v>0</v>
      </c>
      <c r="N95" s="265">
        <f t="shared" ref="N95" si="43">SUM(N96,N99,N102)</f>
        <v>0</v>
      </c>
      <c r="O95" s="261">
        <f t="shared" si="31"/>
        <v>0</v>
      </c>
      <c r="P95" s="265">
        <f>SUM(P96,P99,P102)</f>
        <v>0</v>
      </c>
    </row>
    <row r="96" spans="1:16" ht="16.5" hidden="1" outlineLevel="2">
      <c r="A96" s="183"/>
      <c r="B96" s="26"/>
      <c r="D96" s="25"/>
      <c r="E96" s="184"/>
      <c r="F96" s="28" t="s">
        <v>487</v>
      </c>
      <c r="G96" s="48" t="s">
        <v>488</v>
      </c>
      <c r="H96" s="260">
        <f t="shared" si="32"/>
        <v>0</v>
      </c>
      <c r="I96" s="261">
        <f t="shared" si="35"/>
        <v>0</v>
      </c>
      <c r="J96" s="265">
        <f>SUM(J98)</f>
        <v>0</v>
      </c>
      <c r="K96" s="261">
        <f t="shared" si="34"/>
        <v>0</v>
      </c>
      <c r="L96" s="265">
        <f>SUM(L98)</f>
        <v>0</v>
      </c>
      <c r="M96" s="262">
        <f t="shared" si="29"/>
        <v>0</v>
      </c>
      <c r="N96" s="265">
        <f t="shared" ref="N96" si="44">SUM(N98)</f>
        <v>0</v>
      </c>
      <c r="O96" s="261">
        <f t="shared" si="31"/>
        <v>0</v>
      </c>
      <c r="P96" s="265">
        <f>SUM(P98)</f>
        <v>0</v>
      </c>
    </row>
    <row r="97" spans="1:34" ht="16.5" hidden="1" outlineLevel="2">
      <c r="A97" s="183"/>
      <c r="B97" s="26"/>
      <c r="F97" s="192" t="s">
        <v>778</v>
      </c>
      <c r="G97" s="44" t="s">
        <v>822</v>
      </c>
      <c r="H97" s="260">
        <f t="shared" si="32"/>
        <v>0</v>
      </c>
      <c r="I97" s="261">
        <f t="shared" si="35"/>
        <v>0</v>
      </c>
      <c r="J97" s="263"/>
      <c r="K97" s="261">
        <f t="shared" si="34"/>
        <v>0</v>
      </c>
      <c r="L97" s="263"/>
      <c r="M97" s="262">
        <f t="shared" si="29"/>
        <v>0</v>
      </c>
      <c r="N97" s="263"/>
      <c r="O97" s="261">
        <f t="shared" si="31"/>
        <v>0</v>
      </c>
      <c r="P97" s="263"/>
    </row>
    <row r="98" spans="1:34" ht="16.5" hidden="1" outlineLevel="2">
      <c r="A98" s="183"/>
      <c r="B98" s="26"/>
      <c r="F98" s="192" t="s">
        <v>779</v>
      </c>
      <c r="G98" s="44" t="s">
        <v>990</v>
      </c>
      <c r="H98" s="260">
        <f t="shared" si="32"/>
        <v>0</v>
      </c>
      <c r="I98" s="261">
        <f t="shared" si="35"/>
        <v>0</v>
      </c>
      <c r="J98" s="263"/>
      <c r="K98" s="261">
        <f t="shared" si="34"/>
        <v>0</v>
      </c>
      <c r="L98" s="263"/>
      <c r="M98" s="262">
        <f t="shared" si="29"/>
        <v>0</v>
      </c>
      <c r="N98" s="263"/>
      <c r="O98" s="261">
        <f t="shared" si="31"/>
        <v>0</v>
      </c>
      <c r="P98" s="263"/>
    </row>
    <row r="99" spans="1:34" ht="16.5" hidden="1" outlineLevel="2">
      <c r="A99" s="183"/>
      <c r="B99" s="26"/>
      <c r="F99" s="28" t="s">
        <v>489</v>
      </c>
      <c r="G99" s="48" t="s">
        <v>491</v>
      </c>
      <c r="H99" s="260">
        <f t="shared" si="32"/>
        <v>0</v>
      </c>
      <c r="I99" s="261">
        <f t="shared" si="35"/>
        <v>0</v>
      </c>
      <c r="J99" s="265">
        <f>SUM(J100:J101)</f>
        <v>0</v>
      </c>
      <c r="K99" s="261">
        <f t="shared" si="34"/>
        <v>0</v>
      </c>
      <c r="L99" s="265">
        <f>SUM(L100:L101)</f>
        <v>0</v>
      </c>
      <c r="M99" s="262">
        <f t="shared" si="29"/>
        <v>0</v>
      </c>
      <c r="N99" s="265">
        <f t="shared" ref="N99" si="45">SUM(N100:N101)</f>
        <v>0</v>
      </c>
      <c r="O99" s="261">
        <f t="shared" si="31"/>
        <v>0</v>
      </c>
      <c r="P99" s="265">
        <f>SUM(P100:P101)</f>
        <v>0</v>
      </c>
    </row>
    <row r="100" spans="1:34" ht="16.5" hidden="1" outlineLevel="2">
      <c r="A100" s="183"/>
      <c r="B100" s="26"/>
      <c r="F100" s="192" t="s">
        <v>778</v>
      </c>
      <c r="G100" s="44" t="s">
        <v>823</v>
      </c>
      <c r="H100" s="260">
        <f t="shared" si="32"/>
        <v>0</v>
      </c>
      <c r="I100" s="261">
        <f t="shared" si="35"/>
        <v>0</v>
      </c>
      <c r="J100" s="263"/>
      <c r="K100" s="261">
        <f t="shared" si="34"/>
        <v>0</v>
      </c>
      <c r="L100" s="263"/>
      <c r="M100" s="262">
        <f t="shared" si="29"/>
        <v>0</v>
      </c>
      <c r="N100" s="263"/>
      <c r="O100" s="261">
        <f t="shared" si="31"/>
        <v>0</v>
      </c>
      <c r="P100" s="263"/>
    </row>
    <row r="101" spans="1:34" ht="16.5" hidden="1" outlineLevel="2">
      <c r="A101" s="183"/>
      <c r="B101" s="26"/>
      <c r="F101" s="192" t="s">
        <v>779</v>
      </c>
      <c r="G101" s="44" t="s">
        <v>824</v>
      </c>
      <c r="H101" s="260">
        <f t="shared" si="32"/>
        <v>0</v>
      </c>
      <c r="I101" s="261">
        <f t="shared" si="35"/>
        <v>0</v>
      </c>
      <c r="J101" s="263"/>
      <c r="K101" s="261">
        <f t="shared" si="34"/>
        <v>0</v>
      </c>
      <c r="L101" s="263"/>
      <c r="M101" s="262">
        <f t="shared" si="29"/>
        <v>0</v>
      </c>
      <c r="N101" s="263"/>
      <c r="O101" s="261">
        <f t="shared" si="31"/>
        <v>0</v>
      </c>
      <c r="P101" s="263"/>
    </row>
    <row r="102" spans="1:34" ht="16.5" hidden="1" outlineLevel="2">
      <c r="A102" s="183"/>
      <c r="B102" s="26"/>
      <c r="F102" s="28" t="s">
        <v>490</v>
      </c>
      <c r="G102" s="48" t="s">
        <v>492</v>
      </c>
      <c r="H102" s="260">
        <f t="shared" si="32"/>
        <v>0</v>
      </c>
      <c r="I102" s="261">
        <f t="shared" si="35"/>
        <v>0</v>
      </c>
      <c r="J102" s="265">
        <f>SUM(J103:J105)</f>
        <v>0</v>
      </c>
      <c r="K102" s="261">
        <f t="shared" si="34"/>
        <v>0</v>
      </c>
      <c r="L102" s="265">
        <f>SUM(L103:L105)</f>
        <v>0</v>
      </c>
      <c r="M102" s="262">
        <f t="shared" si="29"/>
        <v>0</v>
      </c>
      <c r="N102" s="265">
        <f t="shared" ref="N102" si="46">SUM(N103:N105)</f>
        <v>0</v>
      </c>
      <c r="O102" s="261">
        <f t="shared" si="31"/>
        <v>0</v>
      </c>
      <c r="P102" s="265">
        <f>SUM(P103:P105)</f>
        <v>0</v>
      </c>
    </row>
    <row r="103" spans="1:34" ht="16.5" hidden="1" outlineLevel="2">
      <c r="A103" s="183"/>
      <c r="B103" s="26"/>
      <c r="F103" s="192" t="s">
        <v>778</v>
      </c>
      <c r="G103" s="44" t="s">
        <v>825</v>
      </c>
      <c r="H103" s="260">
        <f t="shared" si="32"/>
        <v>0</v>
      </c>
      <c r="I103" s="261">
        <f t="shared" si="35"/>
        <v>0</v>
      </c>
      <c r="J103" s="263"/>
      <c r="K103" s="261">
        <f t="shared" si="34"/>
        <v>0</v>
      </c>
      <c r="L103" s="263"/>
      <c r="M103" s="262">
        <f t="shared" si="29"/>
        <v>0</v>
      </c>
      <c r="N103" s="263"/>
      <c r="O103" s="261">
        <f t="shared" si="31"/>
        <v>0</v>
      </c>
      <c r="P103" s="263"/>
    </row>
    <row r="104" spans="1:34" ht="16.5" hidden="1" outlineLevel="2">
      <c r="A104" s="183"/>
      <c r="B104" s="26"/>
      <c r="F104" s="192" t="s">
        <v>779</v>
      </c>
      <c r="G104" s="44" t="s">
        <v>826</v>
      </c>
      <c r="H104" s="260">
        <f t="shared" si="32"/>
        <v>0</v>
      </c>
      <c r="I104" s="261">
        <f t="shared" si="35"/>
        <v>0</v>
      </c>
      <c r="J104" s="263"/>
      <c r="K104" s="261">
        <f t="shared" si="34"/>
        <v>0</v>
      </c>
      <c r="L104" s="263"/>
      <c r="M104" s="262">
        <f t="shared" si="29"/>
        <v>0</v>
      </c>
      <c r="N104" s="263"/>
      <c r="O104" s="261">
        <f t="shared" si="31"/>
        <v>0</v>
      </c>
      <c r="P104" s="263"/>
    </row>
    <row r="105" spans="1:34" ht="16.5" hidden="1" outlineLevel="2">
      <c r="A105" s="183"/>
      <c r="B105" s="26"/>
      <c r="F105" s="192" t="s">
        <v>776</v>
      </c>
      <c r="G105" s="44" t="s">
        <v>991</v>
      </c>
      <c r="H105" s="260">
        <f t="shared" si="32"/>
        <v>0</v>
      </c>
      <c r="I105" s="261">
        <f t="shared" si="35"/>
        <v>0</v>
      </c>
      <c r="J105" s="263"/>
      <c r="K105" s="261">
        <f t="shared" si="34"/>
        <v>0</v>
      </c>
      <c r="L105" s="263"/>
      <c r="M105" s="262">
        <f t="shared" si="29"/>
        <v>0</v>
      </c>
      <c r="N105" s="263"/>
      <c r="O105" s="261">
        <f t="shared" si="31"/>
        <v>0</v>
      </c>
      <c r="P105" s="263"/>
    </row>
    <row r="106" spans="1:34" ht="16.5" hidden="1" outlineLevel="1">
      <c r="A106" s="183"/>
      <c r="B106" s="26"/>
      <c r="D106" s="28" t="s">
        <v>493</v>
      </c>
      <c r="E106" s="48" t="s">
        <v>7</v>
      </c>
      <c r="F106" s="49"/>
      <c r="G106" s="185"/>
      <c r="H106" s="260">
        <f t="shared" si="32"/>
        <v>0</v>
      </c>
      <c r="I106" s="261">
        <f t="shared" si="35"/>
        <v>0</v>
      </c>
      <c r="J106" s="265">
        <f>SUM(J107,J108,J110,J112)</f>
        <v>0</v>
      </c>
      <c r="K106" s="261">
        <f t="shared" si="34"/>
        <v>0</v>
      </c>
      <c r="L106" s="265">
        <f>SUM(L107,L108,L110,L112)</f>
        <v>0</v>
      </c>
      <c r="M106" s="262">
        <f t="shared" si="29"/>
        <v>0</v>
      </c>
      <c r="N106" s="265">
        <f t="shared" ref="N106" si="47">SUM(N107,N108,N110,N112)</f>
        <v>0</v>
      </c>
      <c r="O106" s="261">
        <f t="shared" si="31"/>
        <v>0</v>
      </c>
      <c r="P106" s="265">
        <f>SUM(P107,P108,P110,P112)</f>
        <v>0</v>
      </c>
      <c r="AH106" s="156">
        <f>SUM(AH107:AH112)</f>
        <v>0</v>
      </c>
    </row>
    <row r="107" spans="1:34" ht="16.5" hidden="1" outlineLevel="2">
      <c r="A107" s="183"/>
      <c r="B107" s="26"/>
      <c r="F107" s="28" t="s">
        <v>494</v>
      </c>
      <c r="G107" s="48" t="s">
        <v>112</v>
      </c>
      <c r="H107" s="260">
        <f t="shared" si="32"/>
        <v>0</v>
      </c>
      <c r="I107" s="261">
        <f t="shared" si="35"/>
        <v>0</v>
      </c>
      <c r="J107" s="263"/>
      <c r="K107" s="261">
        <f t="shared" si="34"/>
        <v>0</v>
      </c>
      <c r="L107" s="263"/>
      <c r="M107" s="262">
        <f t="shared" si="29"/>
        <v>0</v>
      </c>
      <c r="N107" s="263"/>
      <c r="O107" s="261">
        <f t="shared" si="31"/>
        <v>0</v>
      </c>
      <c r="P107" s="263"/>
    </row>
    <row r="108" spans="1:34" ht="16.5" hidden="1" outlineLevel="2">
      <c r="A108" s="183"/>
      <c r="B108" s="26"/>
      <c r="F108" s="28" t="s">
        <v>495</v>
      </c>
      <c r="G108" s="48" t="s">
        <v>113</v>
      </c>
      <c r="H108" s="260">
        <f t="shared" si="32"/>
        <v>0</v>
      </c>
      <c r="I108" s="261">
        <f t="shared" si="35"/>
        <v>0</v>
      </c>
      <c r="J108" s="265">
        <f>SUM(J109)</f>
        <v>0</v>
      </c>
      <c r="K108" s="261">
        <f t="shared" si="34"/>
        <v>0</v>
      </c>
      <c r="L108" s="265">
        <f>SUM(L109)</f>
        <v>0</v>
      </c>
      <c r="M108" s="262">
        <f t="shared" si="29"/>
        <v>0</v>
      </c>
      <c r="N108" s="265">
        <f t="shared" ref="N108" si="48">SUM(N109)</f>
        <v>0</v>
      </c>
      <c r="O108" s="261">
        <f t="shared" si="31"/>
        <v>0</v>
      </c>
      <c r="P108" s="265">
        <f>SUM(P109)</f>
        <v>0</v>
      </c>
    </row>
    <row r="109" spans="1:34" ht="16.5" hidden="1" outlineLevel="2">
      <c r="A109" s="183"/>
      <c r="B109" s="26"/>
      <c r="F109" s="192" t="s">
        <v>778</v>
      </c>
      <c r="G109" s="44" t="s">
        <v>827</v>
      </c>
      <c r="H109" s="260">
        <f t="shared" si="32"/>
        <v>0</v>
      </c>
      <c r="I109" s="261">
        <f t="shared" si="35"/>
        <v>0</v>
      </c>
      <c r="J109" s="263"/>
      <c r="K109" s="261">
        <f t="shared" si="34"/>
        <v>0</v>
      </c>
      <c r="L109" s="263"/>
      <c r="M109" s="262">
        <f t="shared" si="29"/>
        <v>0</v>
      </c>
      <c r="N109" s="263"/>
      <c r="O109" s="261">
        <f t="shared" si="31"/>
        <v>0</v>
      </c>
      <c r="P109" s="263"/>
    </row>
    <row r="110" spans="1:34" ht="16.5" hidden="1" outlineLevel="2">
      <c r="A110" s="183"/>
      <c r="B110" s="26"/>
      <c r="F110" s="28" t="s">
        <v>496</v>
      </c>
      <c r="G110" s="84" t="s">
        <v>411</v>
      </c>
      <c r="H110" s="260">
        <f t="shared" si="32"/>
        <v>0</v>
      </c>
      <c r="I110" s="261">
        <f t="shared" si="35"/>
        <v>0</v>
      </c>
      <c r="J110" s="265">
        <f>SUM(J111)</f>
        <v>0</v>
      </c>
      <c r="K110" s="261">
        <f t="shared" si="34"/>
        <v>0</v>
      </c>
      <c r="L110" s="265">
        <f>SUM(L111)</f>
        <v>0</v>
      </c>
      <c r="M110" s="262">
        <f t="shared" si="29"/>
        <v>0</v>
      </c>
      <c r="N110" s="265">
        <f t="shared" ref="N110" si="49">SUM(N111)</f>
        <v>0</v>
      </c>
      <c r="O110" s="261">
        <f t="shared" si="31"/>
        <v>0</v>
      </c>
      <c r="P110" s="265">
        <f>SUM(P111)</f>
        <v>0</v>
      </c>
    </row>
    <row r="111" spans="1:34" ht="16.5" hidden="1" outlineLevel="2">
      <c r="A111" s="183"/>
      <c r="B111" s="26"/>
      <c r="F111" s="192" t="s">
        <v>778</v>
      </c>
      <c r="G111" s="44" t="s">
        <v>828</v>
      </c>
      <c r="H111" s="260">
        <f t="shared" si="32"/>
        <v>0</v>
      </c>
      <c r="I111" s="261">
        <f t="shared" si="35"/>
        <v>0</v>
      </c>
      <c r="J111" s="263"/>
      <c r="K111" s="261">
        <f t="shared" si="34"/>
        <v>0</v>
      </c>
      <c r="L111" s="263"/>
      <c r="M111" s="262">
        <f t="shared" si="29"/>
        <v>0</v>
      </c>
      <c r="N111" s="263"/>
      <c r="O111" s="261">
        <f t="shared" si="31"/>
        <v>0</v>
      </c>
      <c r="P111" s="263"/>
    </row>
    <row r="112" spans="1:34" ht="16.5" hidden="1" outlineLevel="2">
      <c r="A112" s="183"/>
      <c r="B112" s="26"/>
      <c r="F112" s="28" t="s">
        <v>497</v>
      </c>
      <c r="G112" s="48" t="s">
        <v>498</v>
      </c>
      <c r="H112" s="260">
        <f t="shared" si="32"/>
        <v>0</v>
      </c>
      <c r="I112" s="261">
        <f t="shared" si="35"/>
        <v>0</v>
      </c>
      <c r="J112" s="265">
        <f>SUM(J113:J118)</f>
        <v>0</v>
      </c>
      <c r="K112" s="261">
        <f t="shared" si="34"/>
        <v>0</v>
      </c>
      <c r="L112" s="265">
        <f>SUM(L113:L118)</f>
        <v>0</v>
      </c>
      <c r="M112" s="262">
        <f t="shared" si="29"/>
        <v>0</v>
      </c>
      <c r="N112" s="265">
        <f t="shared" ref="N112" si="50">SUM(N113:N118)</f>
        <v>0</v>
      </c>
      <c r="O112" s="261">
        <f t="shared" si="31"/>
        <v>0</v>
      </c>
      <c r="P112" s="265">
        <f>SUM(P113:P118)</f>
        <v>0</v>
      </c>
    </row>
    <row r="113" spans="1:16" ht="16.5" hidden="1" outlineLevel="2">
      <c r="A113" s="183"/>
      <c r="B113" s="26"/>
      <c r="F113" s="192" t="s">
        <v>778</v>
      </c>
      <c r="G113" s="44" t="s">
        <v>829</v>
      </c>
      <c r="H113" s="260">
        <f t="shared" si="32"/>
        <v>0</v>
      </c>
      <c r="I113" s="261">
        <f t="shared" si="35"/>
        <v>0</v>
      </c>
      <c r="J113" s="263"/>
      <c r="K113" s="261">
        <f t="shared" si="34"/>
        <v>0</v>
      </c>
      <c r="L113" s="263"/>
      <c r="M113" s="262">
        <f t="shared" si="29"/>
        <v>0</v>
      </c>
      <c r="N113" s="263"/>
      <c r="O113" s="261">
        <f t="shared" si="31"/>
        <v>0</v>
      </c>
      <c r="P113" s="263"/>
    </row>
    <row r="114" spans="1:16" ht="16.5" hidden="1" outlineLevel="2">
      <c r="A114" s="183"/>
      <c r="B114" s="26"/>
      <c r="F114" s="192" t="s">
        <v>779</v>
      </c>
      <c r="G114" s="44" t="s">
        <v>830</v>
      </c>
      <c r="H114" s="260">
        <f t="shared" si="32"/>
        <v>0</v>
      </c>
      <c r="I114" s="261">
        <f t="shared" si="35"/>
        <v>0</v>
      </c>
      <c r="J114" s="263"/>
      <c r="K114" s="261">
        <f t="shared" si="34"/>
        <v>0</v>
      </c>
      <c r="L114" s="263"/>
      <c r="M114" s="262">
        <f t="shared" si="29"/>
        <v>0</v>
      </c>
      <c r="N114" s="263"/>
      <c r="O114" s="261">
        <f t="shared" si="31"/>
        <v>0</v>
      </c>
      <c r="P114" s="263"/>
    </row>
    <row r="115" spans="1:16" ht="16.5" hidden="1" outlineLevel="2">
      <c r="A115" s="183"/>
      <c r="B115" s="26"/>
      <c r="F115" s="192" t="s">
        <v>776</v>
      </c>
      <c r="G115" s="44" t="s">
        <v>831</v>
      </c>
      <c r="H115" s="260">
        <f t="shared" si="32"/>
        <v>0</v>
      </c>
      <c r="I115" s="261">
        <f t="shared" si="35"/>
        <v>0</v>
      </c>
      <c r="J115" s="263"/>
      <c r="K115" s="261">
        <f t="shared" si="34"/>
        <v>0</v>
      </c>
      <c r="L115" s="263"/>
      <c r="M115" s="262">
        <f t="shared" si="29"/>
        <v>0</v>
      </c>
      <c r="N115" s="263"/>
      <c r="O115" s="261">
        <f t="shared" si="31"/>
        <v>0</v>
      </c>
      <c r="P115" s="263"/>
    </row>
    <row r="116" spans="1:16" ht="16.5" hidden="1" outlineLevel="2">
      <c r="A116" s="183"/>
      <c r="B116" s="26"/>
      <c r="F116" s="192" t="s">
        <v>780</v>
      </c>
      <c r="G116" s="44" t="s">
        <v>832</v>
      </c>
      <c r="H116" s="260">
        <f t="shared" si="32"/>
        <v>0</v>
      </c>
      <c r="I116" s="261">
        <f t="shared" si="35"/>
        <v>0</v>
      </c>
      <c r="J116" s="263"/>
      <c r="K116" s="261">
        <f t="shared" si="34"/>
        <v>0</v>
      </c>
      <c r="L116" s="263"/>
      <c r="M116" s="262">
        <f t="shared" si="29"/>
        <v>0</v>
      </c>
      <c r="N116" s="263"/>
      <c r="O116" s="261">
        <f t="shared" si="31"/>
        <v>0</v>
      </c>
      <c r="P116" s="263"/>
    </row>
    <row r="117" spans="1:16" ht="16.5" hidden="1" outlineLevel="2">
      <c r="A117" s="183"/>
      <c r="B117" s="26"/>
      <c r="F117" s="192" t="s">
        <v>786</v>
      </c>
      <c r="G117" s="44" t="s">
        <v>833</v>
      </c>
      <c r="H117" s="260">
        <f t="shared" si="32"/>
        <v>0</v>
      </c>
      <c r="I117" s="261">
        <f t="shared" si="35"/>
        <v>0</v>
      </c>
      <c r="J117" s="263"/>
      <c r="K117" s="261">
        <f t="shared" si="34"/>
        <v>0</v>
      </c>
      <c r="L117" s="263"/>
      <c r="M117" s="262">
        <f t="shared" si="29"/>
        <v>0</v>
      </c>
      <c r="N117" s="263"/>
      <c r="O117" s="261">
        <f t="shared" si="31"/>
        <v>0</v>
      </c>
      <c r="P117" s="263"/>
    </row>
    <row r="118" spans="1:16" ht="16.5" hidden="1" outlineLevel="2">
      <c r="A118" s="183"/>
      <c r="B118" s="26"/>
      <c r="F118" s="192" t="s">
        <v>787</v>
      </c>
      <c r="G118" s="44" t="s">
        <v>834</v>
      </c>
      <c r="H118" s="260">
        <f t="shared" si="32"/>
        <v>0</v>
      </c>
      <c r="I118" s="261">
        <f t="shared" si="35"/>
        <v>0</v>
      </c>
      <c r="J118" s="263"/>
      <c r="K118" s="261">
        <f t="shared" si="34"/>
        <v>0</v>
      </c>
      <c r="L118" s="263"/>
      <c r="M118" s="262">
        <f t="shared" si="29"/>
        <v>0</v>
      </c>
      <c r="N118" s="263"/>
      <c r="O118" s="261">
        <f t="shared" si="31"/>
        <v>0</v>
      </c>
      <c r="P118" s="263"/>
    </row>
    <row r="119" spans="1:16" ht="16.5" hidden="1" outlineLevel="1">
      <c r="A119" s="183"/>
      <c r="B119" s="26"/>
      <c r="D119" s="24" t="s">
        <v>499</v>
      </c>
      <c r="E119" s="83" t="s">
        <v>8</v>
      </c>
      <c r="F119" s="49"/>
      <c r="G119" s="185"/>
      <c r="H119" s="260">
        <f t="shared" si="32"/>
        <v>0</v>
      </c>
      <c r="I119" s="261">
        <f t="shared" si="35"/>
        <v>0</v>
      </c>
      <c r="J119" s="265">
        <f>SUM(J120,J123,J124)</f>
        <v>0</v>
      </c>
      <c r="K119" s="261">
        <f t="shared" si="34"/>
        <v>0</v>
      </c>
      <c r="L119" s="265">
        <f>SUM(L120,L123,L124)</f>
        <v>0</v>
      </c>
      <c r="M119" s="262">
        <f t="shared" si="29"/>
        <v>0</v>
      </c>
      <c r="N119" s="265">
        <f t="shared" ref="N119" si="51">SUM(N120,N123,N124)</f>
        <v>0</v>
      </c>
      <c r="O119" s="261">
        <f t="shared" si="31"/>
        <v>0</v>
      </c>
      <c r="P119" s="265">
        <f>SUM(P120,P123,P124)</f>
        <v>0</v>
      </c>
    </row>
    <row r="120" spans="1:16" ht="16.5" hidden="1" outlineLevel="2">
      <c r="A120" s="183"/>
      <c r="B120" s="26"/>
      <c r="D120" s="25"/>
      <c r="E120" s="184"/>
      <c r="F120" s="28" t="s">
        <v>500</v>
      </c>
      <c r="G120" s="48" t="s">
        <v>429</v>
      </c>
      <c r="H120" s="260">
        <f t="shared" si="32"/>
        <v>0</v>
      </c>
      <c r="I120" s="261">
        <f t="shared" si="35"/>
        <v>0</v>
      </c>
      <c r="J120" s="265">
        <f>SUM(J121:J122)</f>
        <v>0</v>
      </c>
      <c r="K120" s="261">
        <f t="shared" si="34"/>
        <v>0</v>
      </c>
      <c r="L120" s="265">
        <f>SUM(L121:L122)</f>
        <v>0</v>
      </c>
      <c r="M120" s="262">
        <f t="shared" si="29"/>
        <v>0</v>
      </c>
      <c r="N120" s="265">
        <f t="shared" ref="N120" si="52">SUM(N121:N122)</f>
        <v>0</v>
      </c>
      <c r="O120" s="261">
        <f t="shared" si="31"/>
        <v>0</v>
      </c>
      <c r="P120" s="265">
        <f>SUM(P121:P122)</f>
        <v>0</v>
      </c>
    </row>
    <row r="121" spans="1:16" ht="16.5" hidden="1" outlineLevel="2">
      <c r="A121" s="183"/>
      <c r="B121" s="26"/>
      <c r="F121" s="192" t="s">
        <v>778</v>
      </c>
      <c r="G121" s="44" t="s">
        <v>835</v>
      </c>
      <c r="H121" s="260">
        <f t="shared" si="32"/>
        <v>0</v>
      </c>
      <c r="I121" s="261">
        <f t="shared" si="35"/>
        <v>0</v>
      </c>
      <c r="J121" s="263"/>
      <c r="K121" s="261">
        <f t="shared" si="34"/>
        <v>0</v>
      </c>
      <c r="L121" s="263"/>
      <c r="M121" s="262">
        <f t="shared" si="29"/>
        <v>0</v>
      </c>
      <c r="N121" s="263"/>
      <c r="O121" s="261">
        <f t="shared" si="31"/>
        <v>0</v>
      </c>
      <c r="P121" s="263"/>
    </row>
    <row r="122" spans="1:16" ht="16.5" hidden="1" outlineLevel="2">
      <c r="A122" s="183"/>
      <c r="B122" s="26"/>
      <c r="F122" s="192" t="s">
        <v>776</v>
      </c>
      <c r="G122" s="44" t="s">
        <v>836</v>
      </c>
      <c r="H122" s="260">
        <f t="shared" si="32"/>
        <v>0</v>
      </c>
      <c r="I122" s="261">
        <f t="shared" si="35"/>
        <v>0</v>
      </c>
      <c r="J122" s="263"/>
      <c r="K122" s="261">
        <f t="shared" si="34"/>
        <v>0</v>
      </c>
      <c r="L122" s="263"/>
      <c r="M122" s="262">
        <f t="shared" si="29"/>
        <v>0</v>
      </c>
      <c r="N122" s="263"/>
      <c r="O122" s="261">
        <f t="shared" si="31"/>
        <v>0</v>
      </c>
      <c r="P122" s="263"/>
    </row>
    <row r="123" spans="1:16" ht="16.5" hidden="1" outlineLevel="2">
      <c r="A123" s="183"/>
      <c r="B123" s="26"/>
      <c r="F123" s="28" t="s">
        <v>501</v>
      </c>
      <c r="G123" s="48" t="s">
        <v>430</v>
      </c>
      <c r="H123" s="260">
        <f t="shared" si="32"/>
        <v>0</v>
      </c>
      <c r="I123" s="261">
        <f t="shared" si="35"/>
        <v>0</v>
      </c>
      <c r="J123" s="263"/>
      <c r="K123" s="261">
        <f t="shared" si="34"/>
        <v>0</v>
      </c>
      <c r="L123" s="263"/>
      <c r="M123" s="262">
        <f t="shared" si="29"/>
        <v>0</v>
      </c>
      <c r="N123" s="263"/>
      <c r="O123" s="261">
        <f t="shared" si="31"/>
        <v>0</v>
      </c>
      <c r="P123" s="263"/>
    </row>
    <row r="124" spans="1:16" ht="16.5" hidden="1" outlineLevel="2">
      <c r="A124" s="183"/>
      <c r="B124" s="26"/>
      <c r="F124" s="28" t="s">
        <v>502</v>
      </c>
      <c r="G124" s="48" t="s">
        <v>431</v>
      </c>
      <c r="H124" s="260">
        <f t="shared" si="32"/>
        <v>0</v>
      </c>
      <c r="I124" s="261">
        <f t="shared" si="35"/>
        <v>0</v>
      </c>
      <c r="J124" s="265">
        <f>SUM(J125:J128)</f>
        <v>0</v>
      </c>
      <c r="K124" s="261">
        <f t="shared" si="34"/>
        <v>0</v>
      </c>
      <c r="L124" s="265">
        <f>SUM(L125:L128)</f>
        <v>0</v>
      </c>
      <c r="M124" s="262">
        <f t="shared" si="29"/>
        <v>0</v>
      </c>
      <c r="N124" s="265">
        <f t="shared" ref="N124" si="53">SUM(N125:N128)</f>
        <v>0</v>
      </c>
      <c r="O124" s="261">
        <f t="shared" si="31"/>
        <v>0</v>
      </c>
      <c r="P124" s="265">
        <f>SUM(P125:P128)</f>
        <v>0</v>
      </c>
    </row>
    <row r="125" spans="1:16" ht="16.5" hidden="1" outlineLevel="2">
      <c r="A125" s="183"/>
      <c r="B125" s="26"/>
      <c r="F125" s="192" t="s">
        <v>778</v>
      </c>
      <c r="G125" s="44" t="s">
        <v>837</v>
      </c>
      <c r="H125" s="260">
        <f t="shared" si="32"/>
        <v>0</v>
      </c>
      <c r="I125" s="261">
        <f t="shared" si="35"/>
        <v>0</v>
      </c>
      <c r="J125" s="263"/>
      <c r="K125" s="261">
        <f t="shared" si="34"/>
        <v>0</v>
      </c>
      <c r="L125" s="263"/>
      <c r="M125" s="262">
        <f t="shared" si="29"/>
        <v>0</v>
      </c>
      <c r="N125" s="263"/>
      <c r="O125" s="261">
        <f t="shared" si="31"/>
        <v>0</v>
      </c>
      <c r="P125" s="263"/>
    </row>
    <row r="126" spans="1:16" ht="16.5" hidden="1" outlineLevel="2">
      <c r="A126" s="183"/>
      <c r="B126" s="26"/>
      <c r="F126" s="192" t="s">
        <v>779</v>
      </c>
      <c r="G126" s="44" t="s">
        <v>838</v>
      </c>
      <c r="H126" s="260">
        <f t="shared" si="32"/>
        <v>0</v>
      </c>
      <c r="I126" s="261">
        <f t="shared" si="35"/>
        <v>0</v>
      </c>
      <c r="J126" s="263"/>
      <c r="K126" s="261">
        <f t="shared" si="34"/>
        <v>0</v>
      </c>
      <c r="L126" s="263"/>
      <c r="M126" s="262">
        <f t="shared" si="29"/>
        <v>0</v>
      </c>
      <c r="N126" s="263"/>
      <c r="O126" s="261">
        <f t="shared" si="31"/>
        <v>0</v>
      </c>
      <c r="P126" s="263"/>
    </row>
    <row r="127" spans="1:16" ht="16.5" hidden="1" outlineLevel="2">
      <c r="A127" s="183"/>
      <c r="B127" s="26"/>
      <c r="F127" s="192" t="s">
        <v>776</v>
      </c>
      <c r="G127" s="44" t="s">
        <v>839</v>
      </c>
      <c r="H127" s="260">
        <f t="shared" si="32"/>
        <v>0</v>
      </c>
      <c r="I127" s="261">
        <f t="shared" si="35"/>
        <v>0</v>
      </c>
      <c r="J127" s="263"/>
      <c r="K127" s="261">
        <f t="shared" si="34"/>
        <v>0</v>
      </c>
      <c r="L127" s="263"/>
      <c r="M127" s="262">
        <f t="shared" si="29"/>
        <v>0</v>
      </c>
      <c r="N127" s="263"/>
      <c r="O127" s="261">
        <f t="shared" si="31"/>
        <v>0</v>
      </c>
      <c r="P127" s="263"/>
    </row>
    <row r="128" spans="1:16" ht="16.5" hidden="1" outlineLevel="2">
      <c r="A128" s="183"/>
      <c r="B128" s="26"/>
      <c r="F128" s="192" t="s">
        <v>780</v>
      </c>
      <c r="G128" s="44" t="s">
        <v>840</v>
      </c>
      <c r="H128" s="260">
        <f t="shared" si="32"/>
        <v>0</v>
      </c>
      <c r="I128" s="261">
        <f t="shared" si="35"/>
        <v>0</v>
      </c>
      <c r="J128" s="263"/>
      <c r="K128" s="261">
        <f t="shared" si="34"/>
        <v>0</v>
      </c>
      <c r="L128" s="263"/>
      <c r="M128" s="262">
        <f t="shared" si="29"/>
        <v>0</v>
      </c>
      <c r="N128" s="263"/>
      <c r="O128" s="261">
        <f t="shared" si="31"/>
        <v>0</v>
      </c>
      <c r="P128" s="263"/>
    </row>
    <row r="129" spans="1:16" s="182" customFormat="1" ht="16.5" collapsed="1">
      <c r="A129" s="177"/>
      <c r="B129" s="24" t="s">
        <v>503</v>
      </c>
      <c r="C129" s="16" t="s">
        <v>115</v>
      </c>
      <c r="D129" s="17"/>
      <c r="E129" s="178"/>
      <c r="F129" s="15"/>
      <c r="G129" s="189"/>
      <c r="H129" s="260">
        <f t="shared" si="32"/>
        <v>0</v>
      </c>
      <c r="I129" s="261">
        <f t="shared" si="35"/>
        <v>0</v>
      </c>
      <c r="J129" s="264">
        <f>SUM(J130)</f>
        <v>0</v>
      </c>
      <c r="K129" s="261">
        <f t="shared" si="34"/>
        <v>0</v>
      </c>
      <c r="L129" s="264">
        <f>SUM(L130)</f>
        <v>0</v>
      </c>
      <c r="M129" s="262">
        <f t="shared" si="29"/>
        <v>0</v>
      </c>
      <c r="N129" s="264">
        <f t="shared" ref="N129" si="54">SUM(N130)</f>
        <v>0</v>
      </c>
      <c r="O129" s="261">
        <f t="shared" si="31"/>
        <v>0</v>
      </c>
      <c r="P129" s="264">
        <f>SUM(P130)</f>
        <v>0</v>
      </c>
    </row>
    <row r="130" spans="1:16" ht="16.5" hidden="1" outlineLevel="1">
      <c r="A130" s="183"/>
      <c r="B130" s="26"/>
      <c r="D130" s="28" t="s">
        <v>503</v>
      </c>
      <c r="E130" s="48" t="s">
        <v>115</v>
      </c>
      <c r="F130" s="49"/>
      <c r="G130" s="185"/>
      <c r="H130" s="260">
        <f t="shared" si="32"/>
        <v>0</v>
      </c>
      <c r="I130" s="261">
        <f t="shared" si="35"/>
        <v>0</v>
      </c>
      <c r="J130" s="265">
        <f>SUM(J131,J135,J140,J141,J145,J146)</f>
        <v>0</v>
      </c>
      <c r="K130" s="261">
        <f t="shared" si="34"/>
        <v>0</v>
      </c>
      <c r="L130" s="265">
        <f>SUM(L131,L135,L140,L141,L145,L146)</f>
        <v>0</v>
      </c>
      <c r="M130" s="262">
        <f t="shared" si="29"/>
        <v>0</v>
      </c>
      <c r="N130" s="265">
        <f t="shared" ref="N130" si="55">SUM(N131,N135,N140,N141,N145,N146)</f>
        <v>0</v>
      </c>
      <c r="O130" s="261">
        <f t="shared" si="31"/>
        <v>0</v>
      </c>
      <c r="P130" s="265">
        <f>SUM(P131,P135,P140,P141,P145,P146)</f>
        <v>0</v>
      </c>
    </row>
    <row r="131" spans="1:16" ht="16.5" hidden="1" outlineLevel="2">
      <c r="A131" s="183"/>
      <c r="B131" s="26"/>
      <c r="F131" s="28" t="s">
        <v>504</v>
      </c>
      <c r="G131" s="48" t="s">
        <v>117</v>
      </c>
      <c r="H131" s="260">
        <f t="shared" si="32"/>
        <v>0</v>
      </c>
      <c r="I131" s="261">
        <f t="shared" si="35"/>
        <v>0</v>
      </c>
      <c r="J131" s="265">
        <f>SUM(J132:J134)</f>
        <v>0</v>
      </c>
      <c r="K131" s="261">
        <f t="shared" si="34"/>
        <v>0</v>
      </c>
      <c r="L131" s="265">
        <f>SUM(L132:L134)</f>
        <v>0</v>
      </c>
      <c r="M131" s="262">
        <f t="shared" si="29"/>
        <v>0</v>
      </c>
      <c r="N131" s="265">
        <f t="shared" ref="N131" si="56">SUM(N132:N134)</f>
        <v>0</v>
      </c>
      <c r="O131" s="261">
        <f t="shared" si="31"/>
        <v>0</v>
      </c>
      <c r="P131" s="265">
        <f>SUM(P132:P134)</f>
        <v>0</v>
      </c>
    </row>
    <row r="132" spans="1:16" ht="16.5" hidden="1" outlineLevel="2">
      <c r="A132" s="183"/>
      <c r="B132" s="26"/>
      <c r="F132" s="192" t="s">
        <v>778</v>
      </c>
      <c r="G132" s="44" t="s">
        <v>841</v>
      </c>
      <c r="H132" s="260">
        <f t="shared" si="32"/>
        <v>0</v>
      </c>
      <c r="I132" s="261">
        <f t="shared" si="35"/>
        <v>0</v>
      </c>
      <c r="J132" s="263"/>
      <c r="K132" s="261">
        <f t="shared" si="34"/>
        <v>0</v>
      </c>
      <c r="L132" s="263"/>
      <c r="M132" s="262">
        <f t="shared" si="29"/>
        <v>0</v>
      </c>
      <c r="N132" s="263"/>
      <c r="O132" s="261">
        <f t="shared" si="31"/>
        <v>0</v>
      </c>
      <c r="P132" s="263"/>
    </row>
    <row r="133" spans="1:16" ht="16.5" hidden="1" outlineLevel="2">
      <c r="A133" s="183"/>
      <c r="B133" s="26"/>
      <c r="F133" s="192" t="s">
        <v>779</v>
      </c>
      <c r="G133" s="44" t="s">
        <v>842</v>
      </c>
      <c r="H133" s="260">
        <f t="shared" si="32"/>
        <v>0</v>
      </c>
      <c r="I133" s="261">
        <f t="shared" si="35"/>
        <v>0</v>
      </c>
      <c r="J133" s="263"/>
      <c r="K133" s="261">
        <f t="shared" si="34"/>
        <v>0</v>
      </c>
      <c r="L133" s="263"/>
      <c r="M133" s="262">
        <f t="shared" si="29"/>
        <v>0</v>
      </c>
      <c r="N133" s="263"/>
      <c r="O133" s="261">
        <f t="shared" si="31"/>
        <v>0</v>
      </c>
      <c r="P133" s="263"/>
    </row>
    <row r="134" spans="1:16" ht="16.5" hidden="1" outlineLevel="2">
      <c r="A134" s="183"/>
      <c r="B134" s="26"/>
      <c r="F134" s="192" t="s">
        <v>781</v>
      </c>
      <c r="G134" s="44" t="s">
        <v>785</v>
      </c>
      <c r="H134" s="260">
        <f t="shared" si="32"/>
        <v>0</v>
      </c>
      <c r="I134" s="261">
        <f t="shared" si="35"/>
        <v>0</v>
      </c>
      <c r="J134" s="263"/>
      <c r="K134" s="261">
        <f t="shared" si="34"/>
        <v>0</v>
      </c>
      <c r="L134" s="263"/>
      <c r="M134" s="262">
        <f t="shared" si="29"/>
        <v>0</v>
      </c>
      <c r="N134" s="263"/>
      <c r="O134" s="261">
        <f t="shared" si="31"/>
        <v>0</v>
      </c>
      <c r="P134" s="263"/>
    </row>
    <row r="135" spans="1:16" ht="16.5" hidden="1" outlineLevel="2">
      <c r="A135" s="183"/>
      <c r="B135" s="26"/>
      <c r="F135" s="28" t="s">
        <v>505</v>
      </c>
      <c r="G135" s="48" t="s">
        <v>118</v>
      </c>
      <c r="H135" s="260">
        <f t="shared" si="32"/>
        <v>0</v>
      </c>
      <c r="I135" s="261">
        <f t="shared" si="35"/>
        <v>0</v>
      </c>
      <c r="J135" s="265">
        <f>SUM(J136:J139)</f>
        <v>0</v>
      </c>
      <c r="K135" s="261">
        <f t="shared" si="34"/>
        <v>0</v>
      </c>
      <c r="L135" s="265">
        <f>SUM(L136:L139)</f>
        <v>0</v>
      </c>
      <c r="M135" s="262">
        <f t="shared" ref="M135:M197" si="57">SUM(N135:N135)</f>
        <v>0</v>
      </c>
      <c r="N135" s="265">
        <f t="shared" ref="N135" si="58">SUM(N136:N139)</f>
        <v>0</v>
      </c>
      <c r="O135" s="261">
        <f t="shared" ref="O135:O197" si="59">SUM(P135:P135)</f>
        <v>0</v>
      </c>
      <c r="P135" s="265">
        <f>SUM(P136:P139)</f>
        <v>0</v>
      </c>
    </row>
    <row r="136" spans="1:16" ht="16.5" hidden="1" outlineLevel="2">
      <c r="A136" s="183"/>
      <c r="B136" s="26"/>
      <c r="F136" s="192" t="s">
        <v>778</v>
      </c>
      <c r="G136" s="44" t="s">
        <v>843</v>
      </c>
      <c r="H136" s="260">
        <f t="shared" ref="H136:H198" si="60">SUM(I136,K136,M136,O136)</f>
        <v>0</v>
      </c>
      <c r="I136" s="261">
        <f t="shared" si="35"/>
        <v>0</v>
      </c>
      <c r="J136" s="263"/>
      <c r="K136" s="261">
        <f t="shared" si="34"/>
        <v>0</v>
      </c>
      <c r="L136" s="263"/>
      <c r="M136" s="262">
        <f t="shared" si="57"/>
        <v>0</v>
      </c>
      <c r="N136" s="263"/>
      <c r="O136" s="261">
        <f t="shared" si="59"/>
        <v>0</v>
      </c>
      <c r="P136" s="263"/>
    </row>
    <row r="137" spans="1:16" ht="16.5" hidden="1" outlineLevel="2">
      <c r="A137" s="183"/>
      <c r="B137" s="26"/>
      <c r="F137" s="192" t="s">
        <v>779</v>
      </c>
      <c r="G137" s="44" t="s">
        <v>844</v>
      </c>
      <c r="H137" s="260">
        <f t="shared" si="60"/>
        <v>0</v>
      </c>
      <c r="I137" s="261">
        <f t="shared" si="35"/>
        <v>0</v>
      </c>
      <c r="J137" s="263"/>
      <c r="K137" s="261">
        <f t="shared" si="34"/>
        <v>0</v>
      </c>
      <c r="L137" s="263"/>
      <c r="M137" s="262">
        <f t="shared" si="57"/>
        <v>0</v>
      </c>
      <c r="N137" s="263"/>
      <c r="O137" s="261">
        <f t="shared" si="59"/>
        <v>0</v>
      </c>
      <c r="P137" s="263"/>
    </row>
    <row r="138" spans="1:16" ht="16.5" hidden="1" outlineLevel="2">
      <c r="A138" s="183"/>
      <c r="B138" s="26"/>
      <c r="F138" s="192" t="s">
        <v>776</v>
      </c>
      <c r="G138" s="44" t="s">
        <v>989</v>
      </c>
      <c r="H138" s="260">
        <f t="shared" si="60"/>
        <v>0</v>
      </c>
      <c r="I138" s="261">
        <f t="shared" si="35"/>
        <v>0</v>
      </c>
      <c r="J138" s="263"/>
      <c r="K138" s="261">
        <f t="shared" si="34"/>
        <v>0</v>
      </c>
      <c r="L138" s="263"/>
      <c r="M138" s="262">
        <f t="shared" si="57"/>
        <v>0</v>
      </c>
      <c r="N138" s="263"/>
      <c r="O138" s="261">
        <f t="shared" si="59"/>
        <v>0</v>
      </c>
      <c r="P138" s="263"/>
    </row>
    <row r="139" spans="1:16" ht="16.5" hidden="1" outlineLevel="2">
      <c r="A139" s="183"/>
      <c r="B139" s="26"/>
      <c r="F139" s="192" t="s">
        <v>781</v>
      </c>
      <c r="G139" s="44" t="s">
        <v>785</v>
      </c>
      <c r="H139" s="260">
        <f t="shared" si="60"/>
        <v>0</v>
      </c>
      <c r="I139" s="261">
        <f t="shared" si="35"/>
        <v>0</v>
      </c>
      <c r="J139" s="263"/>
      <c r="K139" s="261">
        <f t="shared" ref="K139:K201" si="61">SUM(L139:L139)</f>
        <v>0</v>
      </c>
      <c r="L139" s="263"/>
      <c r="M139" s="262">
        <f t="shared" si="57"/>
        <v>0</v>
      </c>
      <c r="N139" s="263"/>
      <c r="O139" s="261">
        <f t="shared" si="59"/>
        <v>0</v>
      </c>
      <c r="P139" s="263"/>
    </row>
    <row r="140" spans="1:16" ht="16.5" hidden="1" outlineLevel="2">
      <c r="A140" s="183"/>
      <c r="B140" s="26"/>
      <c r="F140" s="28" t="s">
        <v>506</v>
      </c>
      <c r="G140" s="48" t="s">
        <v>119</v>
      </c>
      <c r="H140" s="260">
        <f t="shared" si="60"/>
        <v>0</v>
      </c>
      <c r="I140" s="261">
        <f t="shared" ref="I140:I203" si="62">SUM(J140:J140)</f>
        <v>0</v>
      </c>
      <c r="J140" s="263"/>
      <c r="K140" s="261">
        <f t="shared" si="61"/>
        <v>0</v>
      </c>
      <c r="L140" s="263"/>
      <c r="M140" s="262">
        <f t="shared" si="57"/>
        <v>0</v>
      </c>
      <c r="N140" s="263"/>
      <c r="O140" s="261">
        <f t="shared" si="59"/>
        <v>0</v>
      </c>
      <c r="P140" s="263"/>
    </row>
    <row r="141" spans="1:16" ht="16.5" hidden="1" outlineLevel="2">
      <c r="A141" s="183"/>
      <c r="B141" s="26"/>
      <c r="F141" s="28" t="s">
        <v>507</v>
      </c>
      <c r="G141" s="48" t="s">
        <v>120</v>
      </c>
      <c r="H141" s="260">
        <f t="shared" si="60"/>
        <v>0</v>
      </c>
      <c r="I141" s="261">
        <f t="shared" si="62"/>
        <v>0</v>
      </c>
      <c r="J141" s="265">
        <f>SUM(J142:J144)</f>
        <v>0</v>
      </c>
      <c r="K141" s="261">
        <f t="shared" si="61"/>
        <v>0</v>
      </c>
      <c r="L141" s="265">
        <f>SUM(L142:L144)</f>
        <v>0</v>
      </c>
      <c r="M141" s="262">
        <f t="shared" si="57"/>
        <v>0</v>
      </c>
      <c r="N141" s="265">
        <f t="shared" ref="N141" si="63">SUM(N142:N144)</f>
        <v>0</v>
      </c>
      <c r="O141" s="261">
        <f t="shared" si="59"/>
        <v>0</v>
      </c>
      <c r="P141" s="265">
        <f>SUM(P142:P144)</f>
        <v>0</v>
      </c>
    </row>
    <row r="142" spans="1:16" ht="16.5" hidden="1" outlineLevel="2">
      <c r="A142" s="183"/>
      <c r="B142" s="26"/>
      <c r="F142" s="192" t="s">
        <v>778</v>
      </c>
      <c r="G142" s="44" t="s">
        <v>845</v>
      </c>
      <c r="H142" s="260">
        <f t="shared" si="60"/>
        <v>0</v>
      </c>
      <c r="I142" s="261">
        <f t="shared" si="62"/>
        <v>0</v>
      </c>
      <c r="J142" s="263"/>
      <c r="K142" s="261">
        <f t="shared" si="61"/>
        <v>0</v>
      </c>
      <c r="L142" s="263"/>
      <c r="M142" s="262">
        <f t="shared" si="57"/>
        <v>0</v>
      </c>
      <c r="N142" s="263"/>
      <c r="O142" s="261">
        <f t="shared" si="59"/>
        <v>0</v>
      </c>
      <c r="P142" s="263"/>
    </row>
    <row r="143" spans="1:16" ht="16.5" hidden="1" outlineLevel="2">
      <c r="A143" s="183"/>
      <c r="B143" s="26"/>
      <c r="F143" s="192" t="s">
        <v>779</v>
      </c>
      <c r="G143" s="44" t="s">
        <v>846</v>
      </c>
      <c r="H143" s="260">
        <f t="shared" si="60"/>
        <v>0</v>
      </c>
      <c r="I143" s="261">
        <f t="shared" si="62"/>
        <v>0</v>
      </c>
      <c r="J143" s="263"/>
      <c r="K143" s="261">
        <f t="shared" si="61"/>
        <v>0</v>
      </c>
      <c r="L143" s="263"/>
      <c r="M143" s="262">
        <f t="shared" si="57"/>
        <v>0</v>
      </c>
      <c r="N143" s="263"/>
      <c r="O143" s="261">
        <f t="shared" si="59"/>
        <v>0</v>
      </c>
      <c r="P143" s="263"/>
    </row>
    <row r="144" spans="1:16" ht="16.5" hidden="1" outlineLevel="2">
      <c r="A144" s="183"/>
      <c r="B144" s="26"/>
      <c r="F144" s="192" t="s">
        <v>776</v>
      </c>
      <c r="G144" s="44" t="s">
        <v>847</v>
      </c>
      <c r="H144" s="260">
        <f t="shared" si="60"/>
        <v>0</v>
      </c>
      <c r="I144" s="261">
        <f t="shared" si="62"/>
        <v>0</v>
      </c>
      <c r="J144" s="263"/>
      <c r="K144" s="261">
        <f t="shared" si="61"/>
        <v>0</v>
      </c>
      <c r="L144" s="263"/>
      <c r="M144" s="262">
        <f t="shared" si="57"/>
        <v>0</v>
      </c>
      <c r="N144" s="263"/>
      <c r="O144" s="261">
        <f t="shared" si="59"/>
        <v>0</v>
      </c>
      <c r="P144" s="263"/>
    </row>
    <row r="145" spans="1:16" ht="16.5" hidden="1" outlineLevel="2">
      <c r="A145" s="183"/>
      <c r="B145" s="26"/>
      <c r="F145" s="28" t="s">
        <v>147</v>
      </c>
      <c r="G145" s="48" t="s">
        <v>122</v>
      </c>
      <c r="H145" s="260">
        <f t="shared" si="60"/>
        <v>0</v>
      </c>
      <c r="I145" s="261">
        <f t="shared" si="62"/>
        <v>0</v>
      </c>
      <c r="J145" s="263"/>
      <c r="K145" s="261">
        <f t="shared" si="61"/>
        <v>0</v>
      </c>
      <c r="L145" s="263"/>
      <c r="M145" s="262">
        <f t="shared" si="57"/>
        <v>0</v>
      </c>
      <c r="N145" s="263"/>
      <c r="O145" s="261">
        <f t="shared" si="59"/>
        <v>0</v>
      </c>
      <c r="P145" s="263"/>
    </row>
    <row r="146" spans="1:16" ht="16.5" hidden="1" outlineLevel="2">
      <c r="A146" s="183"/>
      <c r="B146" s="24"/>
      <c r="C146" s="193"/>
      <c r="D146" s="24"/>
      <c r="E146" s="193"/>
      <c r="F146" s="28" t="s">
        <v>148</v>
      </c>
      <c r="G146" s="48" t="s">
        <v>121</v>
      </c>
      <c r="H146" s="260">
        <f t="shared" si="60"/>
        <v>0</v>
      </c>
      <c r="I146" s="261">
        <f t="shared" si="62"/>
        <v>0</v>
      </c>
      <c r="J146" s="265">
        <f>SUM(J147:J151)</f>
        <v>0</v>
      </c>
      <c r="K146" s="261">
        <f t="shared" si="61"/>
        <v>0</v>
      </c>
      <c r="L146" s="265">
        <f>SUM(L147:L151)</f>
        <v>0</v>
      </c>
      <c r="M146" s="262">
        <f t="shared" si="57"/>
        <v>0</v>
      </c>
      <c r="N146" s="265">
        <f t="shared" ref="N146" si="64">SUM(N147:N151)</f>
        <v>0</v>
      </c>
      <c r="O146" s="261">
        <f t="shared" si="59"/>
        <v>0</v>
      </c>
      <c r="P146" s="265">
        <f>SUM(P147:P151)</f>
        <v>0</v>
      </c>
    </row>
    <row r="147" spans="1:16" ht="16.5" hidden="1" outlineLevel="2">
      <c r="A147" s="183"/>
      <c r="B147" s="24"/>
      <c r="C147" s="193"/>
      <c r="D147" s="24"/>
      <c r="E147" s="193"/>
      <c r="F147" s="192" t="s">
        <v>778</v>
      </c>
      <c r="G147" s="44" t="s">
        <v>848</v>
      </c>
      <c r="H147" s="260">
        <f t="shared" si="60"/>
        <v>0</v>
      </c>
      <c r="I147" s="261">
        <f t="shared" si="62"/>
        <v>0</v>
      </c>
      <c r="J147" s="263"/>
      <c r="K147" s="261">
        <f t="shared" si="61"/>
        <v>0</v>
      </c>
      <c r="L147" s="263"/>
      <c r="M147" s="262">
        <f t="shared" si="57"/>
        <v>0</v>
      </c>
      <c r="N147" s="263"/>
      <c r="O147" s="261">
        <f t="shared" si="59"/>
        <v>0</v>
      </c>
      <c r="P147" s="263"/>
    </row>
    <row r="148" spans="1:16" ht="16.5" hidden="1" outlineLevel="2">
      <c r="A148" s="183"/>
      <c r="B148" s="24"/>
      <c r="C148" s="193"/>
      <c r="D148" s="24"/>
      <c r="E148" s="193"/>
      <c r="F148" s="192" t="s">
        <v>779</v>
      </c>
      <c r="G148" s="44" t="s">
        <v>849</v>
      </c>
      <c r="H148" s="260">
        <f t="shared" si="60"/>
        <v>0</v>
      </c>
      <c r="I148" s="261">
        <f t="shared" si="62"/>
        <v>0</v>
      </c>
      <c r="J148" s="263"/>
      <c r="K148" s="261">
        <f t="shared" si="61"/>
        <v>0</v>
      </c>
      <c r="L148" s="263"/>
      <c r="M148" s="262">
        <f t="shared" si="57"/>
        <v>0</v>
      </c>
      <c r="N148" s="263"/>
      <c r="O148" s="261">
        <f t="shared" si="59"/>
        <v>0</v>
      </c>
      <c r="P148" s="263"/>
    </row>
    <row r="149" spans="1:16" ht="16.5" hidden="1" outlineLevel="2">
      <c r="A149" s="183"/>
      <c r="B149" s="24"/>
      <c r="C149" s="193"/>
      <c r="D149" s="24"/>
      <c r="E149" s="193"/>
      <c r="F149" s="192" t="s">
        <v>776</v>
      </c>
      <c r="G149" s="44" t="s">
        <v>850</v>
      </c>
      <c r="H149" s="260">
        <f t="shared" si="60"/>
        <v>0</v>
      </c>
      <c r="I149" s="261">
        <f t="shared" si="62"/>
        <v>0</v>
      </c>
      <c r="J149" s="263"/>
      <c r="K149" s="261">
        <f t="shared" si="61"/>
        <v>0</v>
      </c>
      <c r="L149" s="263"/>
      <c r="M149" s="262">
        <f t="shared" si="57"/>
        <v>0</v>
      </c>
      <c r="N149" s="263"/>
      <c r="O149" s="261">
        <f t="shared" si="59"/>
        <v>0</v>
      </c>
      <c r="P149" s="263"/>
    </row>
    <row r="150" spans="1:16" ht="16.5" hidden="1" outlineLevel="2">
      <c r="A150" s="183"/>
      <c r="B150" s="24"/>
      <c r="C150" s="193"/>
      <c r="D150" s="24"/>
      <c r="E150" s="193"/>
      <c r="F150" s="192" t="s">
        <v>780</v>
      </c>
      <c r="G150" s="44" t="s">
        <v>851</v>
      </c>
      <c r="H150" s="260">
        <f t="shared" si="60"/>
        <v>0</v>
      </c>
      <c r="I150" s="261">
        <f t="shared" si="62"/>
        <v>0</v>
      </c>
      <c r="J150" s="263"/>
      <c r="K150" s="261">
        <f t="shared" si="61"/>
        <v>0</v>
      </c>
      <c r="L150" s="263"/>
      <c r="M150" s="262">
        <f t="shared" si="57"/>
        <v>0</v>
      </c>
      <c r="N150" s="263"/>
      <c r="O150" s="261">
        <f t="shared" si="59"/>
        <v>0</v>
      </c>
      <c r="P150" s="263"/>
    </row>
    <row r="151" spans="1:16" ht="16.5" hidden="1" outlineLevel="2">
      <c r="A151" s="183"/>
      <c r="B151" s="24"/>
      <c r="C151" s="193"/>
      <c r="D151" s="24"/>
      <c r="E151" s="193"/>
      <c r="F151" s="192" t="s">
        <v>781</v>
      </c>
      <c r="G151" s="44" t="s">
        <v>785</v>
      </c>
      <c r="H151" s="260">
        <f t="shared" si="60"/>
        <v>0</v>
      </c>
      <c r="I151" s="261">
        <f t="shared" si="62"/>
        <v>0</v>
      </c>
      <c r="J151" s="263"/>
      <c r="K151" s="261">
        <f t="shared" si="61"/>
        <v>0</v>
      </c>
      <c r="L151" s="263"/>
      <c r="M151" s="262">
        <f t="shared" si="57"/>
        <v>0</v>
      </c>
      <c r="N151" s="263"/>
      <c r="O151" s="261">
        <f t="shared" si="59"/>
        <v>0</v>
      </c>
      <c r="P151" s="263"/>
    </row>
    <row r="152" spans="1:16" s="182" customFormat="1" ht="16.5" collapsed="1">
      <c r="A152" s="177"/>
      <c r="B152" s="24" t="s">
        <v>508</v>
      </c>
      <c r="C152" s="16" t="s">
        <v>123</v>
      </c>
      <c r="D152" s="17"/>
      <c r="E152" s="178"/>
      <c r="F152" s="15"/>
      <c r="G152" s="189"/>
      <c r="H152" s="260">
        <f t="shared" si="60"/>
        <v>0</v>
      </c>
      <c r="I152" s="261">
        <f t="shared" si="62"/>
        <v>0</v>
      </c>
      <c r="J152" s="264">
        <f>SUM(J153,J167)</f>
        <v>0</v>
      </c>
      <c r="K152" s="261">
        <f t="shared" si="61"/>
        <v>0</v>
      </c>
      <c r="L152" s="264">
        <f>SUM(L153,L167)</f>
        <v>0</v>
      </c>
      <c r="M152" s="262">
        <f t="shared" si="57"/>
        <v>0</v>
      </c>
      <c r="N152" s="264">
        <f t="shared" ref="N152" si="65">SUM(N153,N167)</f>
        <v>0</v>
      </c>
      <c r="O152" s="261">
        <f t="shared" si="59"/>
        <v>0</v>
      </c>
      <c r="P152" s="264">
        <f>SUM(P153,P167)</f>
        <v>0</v>
      </c>
    </row>
    <row r="153" spans="1:16" ht="16.5" hidden="1" outlineLevel="1">
      <c r="A153" s="183"/>
      <c r="B153" s="25"/>
      <c r="C153" s="184"/>
      <c r="D153" s="28" t="s">
        <v>509</v>
      </c>
      <c r="E153" s="48" t="s">
        <v>124</v>
      </c>
      <c r="F153" s="49"/>
      <c r="G153" s="185"/>
      <c r="H153" s="260">
        <f t="shared" si="60"/>
        <v>0</v>
      </c>
      <c r="I153" s="261">
        <f t="shared" si="62"/>
        <v>0</v>
      </c>
      <c r="J153" s="265">
        <f>SUM(J154,J157,J158,J161,J162,J163,J164)</f>
        <v>0</v>
      </c>
      <c r="K153" s="261">
        <f t="shared" si="61"/>
        <v>0</v>
      </c>
      <c r="L153" s="265">
        <f>SUM(L154,L157,L158,L161,L162,L163,L164)</f>
        <v>0</v>
      </c>
      <c r="M153" s="262">
        <f t="shared" si="57"/>
        <v>0</v>
      </c>
      <c r="N153" s="265">
        <f t="shared" ref="N153" si="66">SUM(N154,N157,N158,N161,N162,N163,N164)</f>
        <v>0</v>
      </c>
      <c r="O153" s="261">
        <f t="shared" si="59"/>
        <v>0</v>
      </c>
      <c r="P153" s="265">
        <f>SUM(P154,P157,P158,P161,P162,P163,P164)</f>
        <v>0</v>
      </c>
    </row>
    <row r="154" spans="1:16" ht="16.5" hidden="1" outlineLevel="2">
      <c r="A154" s="183"/>
      <c r="B154" s="26"/>
      <c r="F154" s="28" t="s">
        <v>149</v>
      </c>
      <c r="G154" s="48" t="s">
        <v>510</v>
      </c>
      <c r="H154" s="260">
        <f t="shared" si="60"/>
        <v>0</v>
      </c>
      <c r="I154" s="261">
        <f t="shared" si="62"/>
        <v>0</v>
      </c>
      <c r="J154" s="265">
        <f>SUM(J155:J156)</f>
        <v>0</v>
      </c>
      <c r="K154" s="261">
        <f t="shared" si="61"/>
        <v>0</v>
      </c>
      <c r="L154" s="265">
        <f>SUM(L155:L156)</f>
        <v>0</v>
      </c>
      <c r="M154" s="262">
        <f t="shared" si="57"/>
        <v>0</v>
      </c>
      <c r="N154" s="265">
        <f t="shared" ref="N154" si="67">SUM(N155:N156)</f>
        <v>0</v>
      </c>
      <c r="O154" s="261">
        <f t="shared" si="59"/>
        <v>0</v>
      </c>
      <c r="P154" s="265">
        <f>SUM(P155:P156)</f>
        <v>0</v>
      </c>
    </row>
    <row r="155" spans="1:16" ht="16.5" hidden="1" outlineLevel="2">
      <c r="A155" s="183"/>
      <c r="B155" s="26"/>
      <c r="F155" s="192" t="s">
        <v>778</v>
      </c>
      <c r="G155" s="44" t="s">
        <v>852</v>
      </c>
      <c r="H155" s="260">
        <f t="shared" si="60"/>
        <v>0</v>
      </c>
      <c r="I155" s="261">
        <f t="shared" si="62"/>
        <v>0</v>
      </c>
      <c r="J155" s="263"/>
      <c r="K155" s="261">
        <f t="shared" si="61"/>
        <v>0</v>
      </c>
      <c r="L155" s="263"/>
      <c r="M155" s="262">
        <f t="shared" si="57"/>
        <v>0</v>
      </c>
      <c r="N155" s="263"/>
      <c r="O155" s="261">
        <f t="shared" si="59"/>
        <v>0</v>
      </c>
      <c r="P155" s="263"/>
    </row>
    <row r="156" spans="1:16" ht="16.5" hidden="1" outlineLevel="2">
      <c r="A156" s="183"/>
      <c r="B156" s="26"/>
      <c r="F156" s="192" t="s">
        <v>779</v>
      </c>
      <c r="G156" s="44" t="s">
        <v>853</v>
      </c>
      <c r="H156" s="260">
        <f t="shared" si="60"/>
        <v>0</v>
      </c>
      <c r="I156" s="261">
        <f t="shared" si="62"/>
        <v>0</v>
      </c>
      <c r="J156" s="263"/>
      <c r="K156" s="261">
        <f t="shared" si="61"/>
        <v>0</v>
      </c>
      <c r="L156" s="263"/>
      <c r="M156" s="262">
        <f t="shared" si="57"/>
        <v>0</v>
      </c>
      <c r="N156" s="263"/>
      <c r="O156" s="261">
        <f t="shared" si="59"/>
        <v>0</v>
      </c>
      <c r="P156" s="263"/>
    </row>
    <row r="157" spans="1:16" ht="16.5" hidden="1" outlineLevel="2">
      <c r="A157" s="183"/>
      <c r="B157" s="26"/>
      <c r="F157" s="28" t="s">
        <v>712</v>
      </c>
      <c r="G157" s="48" t="s">
        <v>127</v>
      </c>
      <c r="H157" s="260">
        <f t="shared" si="60"/>
        <v>0</v>
      </c>
      <c r="I157" s="261">
        <f t="shared" si="62"/>
        <v>0</v>
      </c>
      <c r="J157" s="263"/>
      <c r="K157" s="261">
        <f t="shared" si="61"/>
        <v>0</v>
      </c>
      <c r="L157" s="263"/>
      <c r="M157" s="262">
        <f t="shared" si="57"/>
        <v>0</v>
      </c>
      <c r="N157" s="263"/>
      <c r="O157" s="261">
        <f t="shared" si="59"/>
        <v>0</v>
      </c>
      <c r="P157" s="263"/>
    </row>
    <row r="158" spans="1:16" ht="16.5" hidden="1" outlineLevel="2">
      <c r="A158" s="183"/>
      <c r="B158" s="26"/>
      <c r="F158" s="28" t="s">
        <v>150</v>
      </c>
      <c r="G158" s="48" t="s">
        <v>128</v>
      </c>
      <c r="H158" s="260">
        <f t="shared" si="60"/>
        <v>0</v>
      </c>
      <c r="I158" s="261">
        <f t="shared" si="62"/>
        <v>0</v>
      </c>
      <c r="J158" s="265">
        <f>SUM(J159:J160)</f>
        <v>0</v>
      </c>
      <c r="K158" s="261">
        <f t="shared" si="61"/>
        <v>0</v>
      </c>
      <c r="L158" s="265">
        <f>SUM(L159:L160)</f>
        <v>0</v>
      </c>
      <c r="M158" s="262">
        <f t="shared" si="57"/>
        <v>0</v>
      </c>
      <c r="N158" s="265">
        <f t="shared" ref="N158" si="68">SUM(N159:N160)</f>
        <v>0</v>
      </c>
      <c r="O158" s="261">
        <f t="shared" si="59"/>
        <v>0</v>
      </c>
      <c r="P158" s="265">
        <f>SUM(P159:P160)</f>
        <v>0</v>
      </c>
    </row>
    <row r="159" spans="1:16" ht="16.5" hidden="1" outlineLevel="2">
      <c r="A159" s="183"/>
      <c r="B159" s="26"/>
      <c r="F159" s="192" t="s">
        <v>778</v>
      </c>
      <c r="G159" s="44" t="s">
        <v>854</v>
      </c>
      <c r="H159" s="260">
        <f t="shared" si="60"/>
        <v>0</v>
      </c>
      <c r="I159" s="261">
        <f t="shared" si="62"/>
        <v>0</v>
      </c>
      <c r="J159" s="263"/>
      <c r="K159" s="261">
        <f t="shared" si="61"/>
        <v>0</v>
      </c>
      <c r="L159" s="263"/>
      <c r="M159" s="262">
        <f t="shared" si="57"/>
        <v>0</v>
      </c>
      <c r="N159" s="263"/>
      <c r="O159" s="261">
        <f t="shared" si="59"/>
        <v>0</v>
      </c>
      <c r="P159" s="263"/>
    </row>
    <row r="160" spans="1:16" ht="16.5" hidden="1" outlineLevel="2">
      <c r="A160" s="183"/>
      <c r="B160" s="26"/>
      <c r="F160" s="192" t="s">
        <v>779</v>
      </c>
      <c r="G160" s="44" t="s">
        <v>855</v>
      </c>
      <c r="H160" s="260">
        <f t="shared" si="60"/>
        <v>0</v>
      </c>
      <c r="I160" s="261">
        <f t="shared" si="62"/>
        <v>0</v>
      </c>
      <c r="J160" s="263"/>
      <c r="K160" s="261">
        <f t="shared" si="61"/>
        <v>0</v>
      </c>
      <c r="L160" s="263"/>
      <c r="M160" s="262">
        <f t="shared" si="57"/>
        <v>0</v>
      </c>
      <c r="N160" s="263"/>
      <c r="O160" s="261">
        <f t="shared" si="59"/>
        <v>0</v>
      </c>
      <c r="P160" s="263"/>
    </row>
    <row r="161" spans="1:16" ht="16.5" hidden="1" outlineLevel="2">
      <c r="A161" s="183"/>
      <c r="B161" s="26"/>
      <c r="F161" s="28" t="s">
        <v>713</v>
      </c>
      <c r="G161" s="48" t="s">
        <v>129</v>
      </c>
      <c r="H161" s="260">
        <f t="shared" si="60"/>
        <v>0</v>
      </c>
      <c r="I161" s="261">
        <f t="shared" si="62"/>
        <v>0</v>
      </c>
      <c r="J161" s="263"/>
      <c r="K161" s="261">
        <f t="shared" si="61"/>
        <v>0</v>
      </c>
      <c r="L161" s="263"/>
      <c r="M161" s="262">
        <f t="shared" si="57"/>
        <v>0</v>
      </c>
      <c r="N161" s="263"/>
      <c r="O161" s="261">
        <f t="shared" si="59"/>
        <v>0</v>
      </c>
      <c r="P161" s="263"/>
    </row>
    <row r="162" spans="1:16" ht="16.5" hidden="1" outlineLevel="2">
      <c r="A162" s="183"/>
      <c r="B162" s="26"/>
      <c r="F162" s="28" t="s">
        <v>182</v>
      </c>
      <c r="G162" s="48" t="s">
        <v>412</v>
      </c>
      <c r="H162" s="260">
        <f t="shared" si="60"/>
        <v>0</v>
      </c>
      <c r="I162" s="261">
        <f t="shared" si="62"/>
        <v>0</v>
      </c>
      <c r="J162" s="263"/>
      <c r="K162" s="261">
        <f t="shared" si="61"/>
        <v>0</v>
      </c>
      <c r="L162" s="263"/>
      <c r="M162" s="262">
        <f t="shared" si="57"/>
        <v>0</v>
      </c>
      <c r="N162" s="263"/>
      <c r="O162" s="261">
        <f t="shared" si="59"/>
        <v>0</v>
      </c>
      <c r="P162" s="263"/>
    </row>
    <row r="163" spans="1:16" ht="16.5" hidden="1" outlineLevel="2">
      <c r="A163" s="183"/>
      <c r="B163" s="26"/>
      <c r="F163" s="28" t="s">
        <v>714</v>
      </c>
      <c r="G163" s="48" t="s">
        <v>414</v>
      </c>
      <c r="H163" s="260">
        <f t="shared" si="60"/>
        <v>0</v>
      </c>
      <c r="I163" s="261">
        <f t="shared" si="62"/>
        <v>0</v>
      </c>
      <c r="J163" s="263"/>
      <c r="K163" s="261">
        <f t="shared" si="61"/>
        <v>0</v>
      </c>
      <c r="L163" s="263"/>
      <c r="M163" s="262">
        <f t="shared" si="57"/>
        <v>0</v>
      </c>
      <c r="N163" s="263"/>
      <c r="O163" s="261">
        <f t="shared" si="59"/>
        <v>0</v>
      </c>
      <c r="P163" s="263"/>
    </row>
    <row r="164" spans="1:16" ht="16.5" hidden="1" outlineLevel="1">
      <c r="A164" s="183"/>
      <c r="B164" s="26"/>
      <c r="D164" s="28"/>
      <c r="E164" s="48"/>
      <c r="F164" s="28" t="s">
        <v>151</v>
      </c>
      <c r="G164" s="48" t="s">
        <v>511</v>
      </c>
      <c r="H164" s="260">
        <f t="shared" si="60"/>
        <v>0</v>
      </c>
      <c r="I164" s="261">
        <f t="shared" si="62"/>
        <v>0</v>
      </c>
      <c r="J164" s="265">
        <f>SUM(J165:J166)</f>
        <v>0</v>
      </c>
      <c r="K164" s="261">
        <f t="shared" si="61"/>
        <v>0</v>
      </c>
      <c r="L164" s="265">
        <f>SUM(L165:L166)</f>
        <v>0</v>
      </c>
      <c r="M164" s="262">
        <f t="shared" si="57"/>
        <v>0</v>
      </c>
      <c r="N164" s="265">
        <f t="shared" ref="N164" si="69">SUM(N165:N166)</f>
        <v>0</v>
      </c>
      <c r="O164" s="261">
        <f t="shared" si="59"/>
        <v>0</v>
      </c>
      <c r="P164" s="265">
        <f>SUM(P165:P166)</f>
        <v>0</v>
      </c>
    </row>
    <row r="165" spans="1:16" ht="16.5" hidden="1" outlineLevel="1">
      <c r="A165" s="183"/>
      <c r="B165" s="26"/>
      <c r="D165" s="28"/>
      <c r="E165" s="48"/>
      <c r="F165" s="192" t="s">
        <v>778</v>
      </c>
      <c r="G165" s="44" t="s">
        <v>856</v>
      </c>
      <c r="H165" s="260">
        <f t="shared" si="60"/>
        <v>0</v>
      </c>
      <c r="I165" s="261">
        <f t="shared" si="62"/>
        <v>0</v>
      </c>
      <c r="J165" s="263"/>
      <c r="K165" s="261">
        <f t="shared" si="61"/>
        <v>0</v>
      </c>
      <c r="L165" s="263"/>
      <c r="M165" s="262">
        <f t="shared" si="57"/>
        <v>0</v>
      </c>
      <c r="N165" s="263"/>
      <c r="O165" s="261">
        <f t="shared" si="59"/>
        <v>0</v>
      </c>
      <c r="P165" s="263"/>
    </row>
    <row r="166" spans="1:16" ht="16.5" hidden="1" outlineLevel="1">
      <c r="A166" s="183"/>
      <c r="B166" s="26"/>
      <c r="D166" s="28"/>
      <c r="E166" s="48"/>
      <c r="F166" s="192" t="s">
        <v>779</v>
      </c>
      <c r="G166" s="44" t="s">
        <v>857</v>
      </c>
      <c r="H166" s="260">
        <f t="shared" si="60"/>
        <v>0</v>
      </c>
      <c r="I166" s="261">
        <f t="shared" si="62"/>
        <v>0</v>
      </c>
      <c r="J166" s="263"/>
      <c r="K166" s="261">
        <f t="shared" si="61"/>
        <v>0</v>
      </c>
      <c r="L166" s="263"/>
      <c r="M166" s="262">
        <f t="shared" si="57"/>
        <v>0</v>
      </c>
      <c r="N166" s="263"/>
      <c r="O166" s="261">
        <f t="shared" si="59"/>
        <v>0</v>
      </c>
      <c r="P166" s="263"/>
    </row>
    <row r="167" spans="1:16" ht="16.5" hidden="1" outlineLevel="1">
      <c r="A167" s="183"/>
      <c r="B167" s="26"/>
      <c r="D167" s="28" t="s">
        <v>512</v>
      </c>
      <c r="E167" s="48" t="s">
        <v>114</v>
      </c>
      <c r="F167" s="49"/>
      <c r="G167" s="185"/>
      <c r="H167" s="260">
        <f t="shared" si="60"/>
        <v>0</v>
      </c>
      <c r="I167" s="261">
        <f t="shared" si="62"/>
        <v>0</v>
      </c>
      <c r="J167" s="265">
        <f>SUM(J168,J170,J171,J172,J173)</f>
        <v>0</v>
      </c>
      <c r="K167" s="261">
        <f t="shared" si="61"/>
        <v>0</v>
      </c>
      <c r="L167" s="265">
        <f>SUM(L168,L170,L171,L172,L173)</f>
        <v>0</v>
      </c>
      <c r="M167" s="262">
        <f t="shared" si="57"/>
        <v>0</v>
      </c>
      <c r="N167" s="265">
        <f t="shared" ref="N167" si="70">SUM(N168,N170,N171,N172,N173)</f>
        <v>0</v>
      </c>
      <c r="O167" s="261">
        <f t="shared" si="59"/>
        <v>0</v>
      </c>
      <c r="P167" s="265">
        <f>SUM(P168,P170,P171,P172,P173)</f>
        <v>0</v>
      </c>
    </row>
    <row r="168" spans="1:16" ht="16.5" hidden="1" outlineLevel="2">
      <c r="A168" s="183"/>
      <c r="B168" s="26"/>
      <c r="F168" s="145" t="s">
        <v>858</v>
      </c>
      <c r="G168" s="44" t="s">
        <v>859</v>
      </c>
      <c r="H168" s="260">
        <f t="shared" si="60"/>
        <v>0</v>
      </c>
      <c r="I168" s="261">
        <f t="shared" si="62"/>
        <v>0</v>
      </c>
      <c r="J168" s="265">
        <f>SUM(J169)</f>
        <v>0</v>
      </c>
      <c r="K168" s="261">
        <f t="shared" si="61"/>
        <v>0</v>
      </c>
      <c r="L168" s="265">
        <f>SUM(L169)</f>
        <v>0</v>
      </c>
      <c r="M168" s="262">
        <f t="shared" si="57"/>
        <v>0</v>
      </c>
      <c r="N168" s="265">
        <f t="shared" ref="N168" si="71">SUM(N169)</f>
        <v>0</v>
      </c>
      <c r="O168" s="261">
        <f t="shared" si="59"/>
        <v>0</v>
      </c>
      <c r="P168" s="265">
        <f>SUM(P169)</f>
        <v>0</v>
      </c>
    </row>
    <row r="169" spans="1:16" ht="16.5" hidden="1" outlineLevel="2">
      <c r="A169" s="183"/>
      <c r="B169" s="26"/>
      <c r="F169" s="192" t="s">
        <v>779</v>
      </c>
      <c r="G169" s="44" t="s">
        <v>860</v>
      </c>
      <c r="H169" s="260">
        <f t="shared" si="60"/>
        <v>0</v>
      </c>
      <c r="I169" s="261">
        <f t="shared" si="62"/>
        <v>0</v>
      </c>
      <c r="J169" s="263"/>
      <c r="K169" s="261">
        <f t="shared" si="61"/>
        <v>0</v>
      </c>
      <c r="L169" s="263"/>
      <c r="M169" s="262">
        <f t="shared" si="57"/>
        <v>0</v>
      </c>
      <c r="N169" s="263"/>
      <c r="O169" s="261">
        <f t="shared" si="59"/>
        <v>0</v>
      </c>
      <c r="P169" s="263"/>
    </row>
    <row r="170" spans="1:16" ht="16.5" hidden="1" outlineLevel="2">
      <c r="A170" s="183"/>
      <c r="B170" s="26"/>
      <c r="F170" s="28" t="s">
        <v>513</v>
      </c>
      <c r="G170" s="48" t="s">
        <v>517</v>
      </c>
      <c r="H170" s="260">
        <f t="shared" si="60"/>
        <v>0</v>
      </c>
      <c r="I170" s="261">
        <f t="shared" si="62"/>
        <v>0</v>
      </c>
      <c r="J170" s="263"/>
      <c r="K170" s="261">
        <f t="shared" si="61"/>
        <v>0</v>
      </c>
      <c r="L170" s="263"/>
      <c r="M170" s="262">
        <f t="shared" si="57"/>
        <v>0</v>
      </c>
      <c r="N170" s="263"/>
      <c r="O170" s="261">
        <f t="shared" si="59"/>
        <v>0</v>
      </c>
      <c r="P170" s="263"/>
    </row>
    <row r="171" spans="1:16" ht="16.5" hidden="1" outlineLevel="2">
      <c r="A171" s="183"/>
      <c r="B171" s="26"/>
      <c r="F171" s="28" t="s">
        <v>514</v>
      </c>
      <c r="G171" s="48" t="s">
        <v>518</v>
      </c>
      <c r="H171" s="260">
        <f t="shared" si="60"/>
        <v>0</v>
      </c>
      <c r="I171" s="261">
        <f t="shared" si="62"/>
        <v>0</v>
      </c>
      <c r="J171" s="263"/>
      <c r="K171" s="261">
        <f t="shared" si="61"/>
        <v>0</v>
      </c>
      <c r="L171" s="263"/>
      <c r="M171" s="262">
        <f t="shared" si="57"/>
        <v>0</v>
      </c>
      <c r="N171" s="263"/>
      <c r="O171" s="261">
        <f t="shared" si="59"/>
        <v>0</v>
      </c>
      <c r="P171" s="263"/>
    </row>
    <row r="172" spans="1:16" ht="16.5" hidden="1" outlineLevel="2">
      <c r="A172" s="183"/>
      <c r="B172" s="26"/>
      <c r="F172" s="28" t="s">
        <v>515</v>
      </c>
      <c r="G172" s="48" t="s">
        <v>519</v>
      </c>
      <c r="H172" s="260">
        <f t="shared" si="60"/>
        <v>0</v>
      </c>
      <c r="I172" s="261">
        <f t="shared" si="62"/>
        <v>0</v>
      </c>
      <c r="J172" s="263"/>
      <c r="K172" s="261">
        <f t="shared" si="61"/>
        <v>0</v>
      </c>
      <c r="L172" s="263"/>
      <c r="M172" s="262">
        <f t="shared" si="57"/>
        <v>0</v>
      </c>
      <c r="N172" s="263"/>
      <c r="O172" s="261">
        <f t="shared" si="59"/>
        <v>0</v>
      </c>
      <c r="P172" s="263"/>
    </row>
    <row r="173" spans="1:16" ht="16.5" hidden="1" outlineLevel="2">
      <c r="A173" s="183"/>
      <c r="B173" s="24"/>
      <c r="C173" s="193"/>
      <c r="D173" s="24"/>
      <c r="F173" s="28" t="s">
        <v>516</v>
      </c>
      <c r="G173" s="48" t="s">
        <v>520</v>
      </c>
      <c r="H173" s="260">
        <f t="shared" si="60"/>
        <v>0</v>
      </c>
      <c r="I173" s="261">
        <f t="shared" si="62"/>
        <v>0</v>
      </c>
      <c r="J173" s="265">
        <f>SUM(J174)</f>
        <v>0</v>
      </c>
      <c r="K173" s="261">
        <f t="shared" si="61"/>
        <v>0</v>
      </c>
      <c r="L173" s="265">
        <f>SUM(L174)</f>
        <v>0</v>
      </c>
      <c r="M173" s="262">
        <f t="shared" si="57"/>
        <v>0</v>
      </c>
      <c r="N173" s="265">
        <f t="shared" ref="N173" si="72">SUM(N174)</f>
        <v>0</v>
      </c>
      <c r="O173" s="261">
        <f t="shared" si="59"/>
        <v>0</v>
      </c>
      <c r="P173" s="265">
        <f>SUM(P174)</f>
        <v>0</v>
      </c>
    </row>
    <row r="174" spans="1:16" ht="16.5" hidden="1" outlineLevel="2">
      <c r="A174" s="183"/>
      <c r="B174" s="24"/>
      <c r="C174" s="193"/>
      <c r="D174" s="24"/>
      <c r="F174" s="192" t="s">
        <v>778</v>
      </c>
      <c r="G174" s="44" t="s">
        <v>861</v>
      </c>
      <c r="H174" s="260">
        <f t="shared" si="60"/>
        <v>0</v>
      </c>
      <c r="I174" s="261">
        <f t="shared" si="62"/>
        <v>0</v>
      </c>
      <c r="J174" s="263"/>
      <c r="K174" s="261">
        <f t="shared" si="61"/>
        <v>0</v>
      </c>
      <c r="L174" s="263"/>
      <c r="M174" s="262">
        <f t="shared" si="57"/>
        <v>0</v>
      </c>
      <c r="N174" s="263"/>
      <c r="O174" s="261">
        <f t="shared" si="59"/>
        <v>0</v>
      </c>
      <c r="P174" s="263"/>
    </row>
    <row r="175" spans="1:16" s="182" customFormat="1" ht="16.5" collapsed="1">
      <c r="A175" s="177"/>
      <c r="B175" s="24" t="s">
        <v>521</v>
      </c>
      <c r="C175" s="16" t="s">
        <v>392</v>
      </c>
      <c r="D175" s="17"/>
      <c r="E175" s="189"/>
      <c r="F175" s="190"/>
      <c r="G175" s="189"/>
      <c r="H175" s="260">
        <f t="shared" si="60"/>
        <v>0</v>
      </c>
      <c r="I175" s="261">
        <f t="shared" si="62"/>
        <v>0</v>
      </c>
      <c r="J175" s="264">
        <f>SUM(J176,J180)</f>
        <v>0</v>
      </c>
      <c r="K175" s="261">
        <f t="shared" si="61"/>
        <v>0</v>
      </c>
      <c r="L175" s="264">
        <f>SUM(L176,L180)</f>
        <v>0</v>
      </c>
      <c r="M175" s="262">
        <f t="shared" si="57"/>
        <v>0</v>
      </c>
      <c r="N175" s="264">
        <f t="shared" ref="N175" si="73">SUM(N176,N180)</f>
        <v>0</v>
      </c>
      <c r="O175" s="261">
        <f t="shared" si="59"/>
        <v>0</v>
      </c>
      <c r="P175" s="264">
        <f>SUM(P176,P180)</f>
        <v>0</v>
      </c>
    </row>
    <row r="176" spans="1:16" ht="16.5" hidden="1" outlineLevel="1">
      <c r="A176" s="183"/>
      <c r="B176" s="25"/>
      <c r="C176" s="184"/>
      <c r="D176" s="28" t="s">
        <v>523</v>
      </c>
      <c r="E176" s="48" t="s">
        <v>522</v>
      </c>
      <c r="F176" s="49"/>
      <c r="G176" s="185"/>
      <c r="H176" s="260">
        <f t="shared" si="60"/>
        <v>0</v>
      </c>
      <c r="I176" s="261">
        <f t="shared" si="62"/>
        <v>0</v>
      </c>
      <c r="J176" s="265">
        <f>SUM(J177:J179)</f>
        <v>0</v>
      </c>
      <c r="K176" s="261">
        <f t="shared" si="61"/>
        <v>0</v>
      </c>
      <c r="L176" s="265">
        <f>SUM(L177:L179)</f>
        <v>0</v>
      </c>
      <c r="M176" s="262">
        <f t="shared" si="57"/>
        <v>0</v>
      </c>
      <c r="N176" s="265">
        <f t="shared" ref="N176" si="74">SUM(N177:N179)</f>
        <v>0</v>
      </c>
      <c r="O176" s="261">
        <f t="shared" si="59"/>
        <v>0</v>
      </c>
      <c r="P176" s="265">
        <f>SUM(P177:P179)</f>
        <v>0</v>
      </c>
    </row>
    <row r="177" spans="1:16" ht="16.5" hidden="1" outlineLevel="1">
      <c r="A177" s="183"/>
      <c r="B177" s="26"/>
      <c r="D177" s="28"/>
      <c r="E177" s="48"/>
      <c r="F177" s="192" t="s">
        <v>778</v>
      </c>
      <c r="G177" s="44" t="s">
        <v>862</v>
      </c>
      <c r="H177" s="260">
        <f t="shared" si="60"/>
        <v>0</v>
      </c>
      <c r="I177" s="261">
        <f t="shared" si="62"/>
        <v>0</v>
      </c>
      <c r="J177" s="263"/>
      <c r="K177" s="261">
        <f t="shared" si="61"/>
        <v>0</v>
      </c>
      <c r="L177" s="263"/>
      <c r="M177" s="262">
        <f t="shared" si="57"/>
        <v>0</v>
      </c>
      <c r="N177" s="263"/>
      <c r="O177" s="261">
        <f t="shared" si="59"/>
        <v>0</v>
      </c>
      <c r="P177" s="263"/>
    </row>
    <row r="178" spans="1:16" ht="16.5" hidden="1" outlineLevel="1">
      <c r="A178" s="183"/>
      <c r="B178" s="26"/>
      <c r="D178" s="28"/>
      <c r="E178" s="48"/>
      <c r="F178" s="192" t="s">
        <v>779</v>
      </c>
      <c r="G178" s="44" t="s">
        <v>863</v>
      </c>
      <c r="H178" s="260">
        <f t="shared" si="60"/>
        <v>0</v>
      </c>
      <c r="I178" s="261">
        <f t="shared" si="62"/>
        <v>0</v>
      </c>
      <c r="J178" s="263"/>
      <c r="K178" s="261">
        <f t="shared" si="61"/>
        <v>0</v>
      </c>
      <c r="L178" s="263"/>
      <c r="M178" s="262">
        <f t="shared" si="57"/>
        <v>0</v>
      </c>
      <c r="N178" s="263"/>
      <c r="O178" s="261">
        <f t="shared" si="59"/>
        <v>0</v>
      </c>
      <c r="P178" s="263"/>
    </row>
    <row r="179" spans="1:16" ht="16.5" hidden="1" outlineLevel="1">
      <c r="A179" s="183"/>
      <c r="B179" s="26"/>
      <c r="D179" s="28"/>
      <c r="E179" s="48"/>
      <c r="F179" s="192" t="s">
        <v>776</v>
      </c>
      <c r="G179" s="44" t="s">
        <v>864</v>
      </c>
      <c r="H179" s="260">
        <f t="shared" si="60"/>
        <v>0</v>
      </c>
      <c r="I179" s="261">
        <f t="shared" si="62"/>
        <v>0</v>
      </c>
      <c r="J179" s="263"/>
      <c r="K179" s="261">
        <f t="shared" si="61"/>
        <v>0</v>
      </c>
      <c r="L179" s="263"/>
      <c r="M179" s="262">
        <f t="shared" si="57"/>
        <v>0</v>
      </c>
      <c r="N179" s="263"/>
      <c r="O179" s="261">
        <f t="shared" si="59"/>
        <v>0</v>
      </c>
      <c r="P179" s="263"/>
    </row>
    <row r="180" spans="1:16" ht="16.5" hidden="1" outlineLevel="1">
      <c r="A180" s="183"/>
      <c r="B180" s="26"/>
      <c r="D180" s="28" t="s">
        <v>524</v>
      </c>
      <c r="E180" s="48" t="s">
        <v>393</v>
      </c>
      <c r="F180" s="49"/>
      <c r="G180" s="185"/>
      <c r="H180" s="260">
        <f t="shared" si="60"/>
        <v>0</v>
      </c>
      <c r="I180" s="261">
        <f t="shared" si="62"/>
        <v>0</v>
      </c>
      <c r="J180" s="265">
        <f>SUM(J181,J183)</f>
        <v>0</v>
      </c>
      <c r="K180" s="261">
        <f t="shared" si="61"/>
        <v>0</v>
      </c>
      <c r="L180" s="265">
        <f>SUM(L181,L183)</f>
        <v>0</v>
      </c>
      <c r="M180" s="262">
        <f t="shared" si="57"/>
        <v>0</v>
      </c>
      <c r="N180" s="265">
        <f t="shared" ref="N180" si="75">SUM(N181,N183)</f>
        <v>0</v>
      </c>
      <c r="O180" s="261">
        <f t="shared" si="59"/>
        <v>0</v>
      </c>
      <c r="P180" s="265">
        <f>SUM(P181,P183)</f>
        <v>0</v>
      </c>
    </row>
    <row r="181" spans="1:16" ht="16.5" hidden="1" outlineLevel="2">
      <c r="A181" s="183"/>
      <c r="B181" s="26"/>
      <c r="D181" s="25"/>
      <c r="E181" s="184"/>
      <c r="F181" s="28" t="s">
        <v>525</v>
      </c>
      <c r="G181" s="48" t="s">
        <v>394</v>
      </c>
      <c r="H181" s="260">
        <f t="shared" si="60"/>
        <v>0</v>
      </c>
      <c r="I181" s="261">
        <f t="shared" si="62"/>
        <v>0</v>
      </c>
      <c r="J181" s="265">
        <f>SUM(J182)</f>
        <v>0</v>
      </c>
      <c r="K181" s="261">
        <f t="shared" si="61"/>
        <v>0</v>
      </c>
      <c r="L181" s="265">
        <f>SUM(L182)</f>
        <v>0</v>
      </c>
      <c r="M181" s="262">
        <f t="shared" si="57"/>
        <v>0</v>
      </c>
      <c r="N181" s="265">
        <f t="shared" ref="N181" si="76">SUM(N182)</f>
        <v>0</v>
      </c>
      <c r="O181" s="261">
        <f t="shared" si="59"/>
        <v>0</v>
      </c>
      <c r="P181" s="265">
        <f>SUM(P182)</f>
        <v>0</v>
      </c>
    </row>
    <row r="182" spans="1:16" ht="16.5" hidden="1" outlineLevel="2">
      <c r="A182" s="183"/>
      <c r="B182" s="26"/>
      <c r="F182" s="192" t="s">
        <v>778</v>
      </c>
      <c r="G182" s="44" t="s">
        <v>865</v>
      </c>
      <c r="H182" s="260">
        <f t="shared" si="60"/>
        <v>0</v>
      </c>
      <c r="I182" s="261">
        <f t="shared" si="62"/>
        <v>0</v>
      </c>
      <c r="J182" s="263"/>
      <c r="K182" s="261">
        <f t="shared" si="61"/>
        <v>0</v>
      </c>
      <c r="L182" s="263"/>
      <c r="M182" s="262">
        <f t="shared" si="57"/>
        <v>0</v>
      </c>
      <c r="N182" s="263"/>
      <c r="O182" s="261">
        <f t="shared" si="59"/>
        <v>0</v>
      </c>
      <c r="P182" s="263"/>
    </row>
    <row r="183" spans="1:16" ht="16.5" hidden="1" outlineLevel="2">
      <c r="A183" s="183"/>
      <c r="B183" s="24"/>
      <c r="C183" s="193"/>
      <c r="F183" s="28" t="s">
        <v>526</v>
      </c>
      <c r="G183" s="48" t="s">
        <v>395</v>
      </c>
      <c r="H183" s="260">
        <f t="shared" si="60"/>
        <v>0</v>
      </c>
      <c r="I183" s="261">
        <f t="shared" si="62"/>
        <v>0</v>
      </c>
      <c r="J183" s="265">
        <f>SUM(J184:J187)</f>
        <v>0</v>
      </c>
      <c r="K183" s="261">
        <f t="shared" si="61"/>
        <v>0</v>
      </c>
      <c r="L183" s="265">
        <f>SUM(L184:L187)</f>
        <v>0</v>
      </c>
      <c r="M183" s="262">
        <f t="shared" si="57"/>
        <v>0</v>
      </c>
      <c r="N183" s="265">
        <f t="shared" ref="N183" si="77">SUM(N184:N187)</f>
        <v>0</v>
      </c>
      <c r="O183" s="261">
        <f t="shared" si="59"/>
        <v>0</v>
      </c>
      <c r="P183" s="265">
        <f>SUM(P184:P187)</f>
        <v>0</v>
      </c>
    </row>
    <row r="184" spans="1:16" ht="16.5" hidden="1" outlineLevel="2">
      <c r="A184" s="183"/>
      <c r="B184" s="24"/>
      <c r="C184" s="193"/>
      <c r="F184" s="192" t="s">
        <v>778</v>
      </c>
      <c r="G184" s="44" t="s">
        <v>866</v>
      </c>
      <c r="H184" s="260">
        <f t="shared" si="60"/>
        <v>0</v>
      </c>
      <c r="I184" s="261">
        <f t="shared" si="62"/>
        <v>0</v>
      </c>
      <c r="J184" s="263"/>
      <c r="K184" s="261">
        <f t="shared" si="61"/>
        <v>0</v>
      </c>
      <c r="L184" s="263"/>
      <c r="M184" s="262">
        <f t="shared" si="57"/>
        <v>0</v>
      </c>
      <c r="N184" s="263"/>
      <c r="O184" s="261">
        <f t="shared" si="59"/>
        <v>0</v>
      </c>
      <c r="P184" s="263"/>
    </row>
    <row r="185" spans="1:16" ht="16.5" hidden="1" outlineLevel="2">
      <c r="A185" s="183"/>
      <c r="B185" s="24"/>
      <c r="C185" s="193"/>
      <c r="F185" s="192" t="s">
        <v>779</v>
      </c>
      <c r="G185" s="44" t="s">
        <v>830</v>
      </c>
      <c r="H185" s="260">
        <f t="shared" si="60"/>
        <v>0</v>
      </c>
      <c r="I185" s="261">
        <f t="shared" si="62"/>
        <v>0</v>
      </c>
      <c r="J185" s="263"/>
      <c r="K185" s="261">
        <f t="shared" si="61"/>
        <v>0</v>
      </c>
      <c r="L185" s="263"/>
      <c r="M185" s="262">
        <f t="shared" si="57"/>
        <v>0</v>
      </c>
      <c r="N185" s="263"/>
      <c r="O185" s="261">
        <f t="shared" si="59"/>
        <v>0</v>
      </c>
      <c r="P185" s="263"/>
    </row>
    <row r="186" spans="1:16" ht="16.5" hidden="1" outlineLevel="2">
      <c r="A186" s="183"/>
      <c r="B186" s="24"/>
      <c r="C186" s="193"/>
      <c r="F186" s="192" t="s">
        <v>780</v>
      </c>
      <c r="G186" s="44" t="s">
        <v>868</v>
      </c>
      <c r="H186" s="260">
        <f t="shared" si="60"/>
        <v>0</v>
      </c>
      <c r="I186" s="261">
        <f t="shared" si="62"/>
        <v>0</v>
      </c>
      <c r="J186" s="263"/>
      <c r="K186" s="261">
        <f t="shared" si="61"/>
        <v>0</v>
      </c>
      <c r="L186" s="263"/>
      <c r="M186" s="262">
        <f t="shared" si="57"/>
        <v>0</v>
      </c>
      <c r="N186" s="263"/>
      <c r="O186" s="261">
        <f t="shared" si="59"/>
        <v>0</v>
      </c>
      <c r="P186" s="263"/>
    </row>
    <row r="187" spans="1:16" ht="16.5" hidden="1" outlineLevel="2">
      <c r="A187" s="183"/>
      <c r="B187" s="24"/>
      <c r="C187" s="193"/>
      <c r="F187" s="192" t="s">
        <v>781</v>
      </c>
      <c r="G187" s="44" t="s">
        <v>867</v>
      </c>
      <c r="H187" s="260">
        <f t="shared" si="60"/>
        <v>0</v>
      </c>
      <c r="I187" s="261">
        <f t="shared" si="62"/>
        <v>0</v>
      </c>
      <c r="J187" s="263"/>
      <c r="K187" s="261">
        <f t="shared" si="61"/>
        <v>0</v>
      </c>
      <c r="L187" s="263"/>
      <c r="M187" s="262">
        <f t="shared" si="57"/>
        <v>0</v>
      </c>
      <c r="N187" s="263"/>
      <c r="O187" s="261">
        <f t="shared" si="59"/>
        <v>0</v>
      </c>
      <c r="P187" s="263"/>
    </row>
    <row r="188" spans="1:16" s="182" customFormat="1" ht="16.5" collapsed="1">
      <c r="A188" s="177"/>
      <c r="B188" s="24" t="s">
        <v>179</v>
      </c>
      <c r="C188" s="16" t="s">
        <v>41</v>
      </c>
      <c r="D188" s="17"/>
      <c r="E188" s="189"/>
      <c r="F188" s="190"/>
      <c r="G188" s="189"/>
      <c r="H188" s="260">
        <f t="shared" si="60"/>
        <v>0</v>
      </c>
      <c r="I188" s="261">
        <f t="shared" si="62"/>
        <v>0</v>
      </c>
      <c r="J188" s="264">
        <f>SUM(J189)</f>
        <v>0</v>
      </c>
      <c r="K188" s="261">
        <f t="shared" si="61"/>
        <v>0</v>
      </c>
      <c r="L188" s="264">
        <f>SUM(L189)</f>
        <v>0</v>
      </c>
      <c r="M188" s="262">
        <f t="shared" si="57"/>
        <v>0</v>
      </c>
      <c r="N188" s="264">
        <f t="shared" ref="N188" si="78">SUM(N189)</f>
        <v>0</v>
      </c>
      <c r="O188" s="261">
        <f t="shared" si="59"/>
        <v>0</v>
      </c>
      <c r="P188" s="264">
        <f>SUM(P189)</f>
        <v>0</v>
      </c>
    </row>
    <row r="189" spans="1:16" ht="16.5" hidden="1" outlineLevel="1">
      <c r="A189" s="183"/>
      <c r="B189" s="24"/>
      <c r="C189" s="193"/>
      <c r="D189" s="28" t="s">
        <v>179</v>
      </c>
      <c r="E189" s="48" t="s">
        <v>41</v>
      </c>
      <c r="F189" s="49"/>
      <c r="G189" s="185"/>
      <c r="H189" s="260">
        <f t="shared" si="60"/>
        <v>0</v>
      </c>
      <c r="I189" s="261">
        <f t="shared" si="62"/>
        <v>0</v>
      </c>
      <c r="J189" s="263"/>
      <c r="K189" s="261">
        <f t="shared" si="61"/>
        <v>0</v>
      </c>
      <c r="L189" s="263"/>
      <c r="M189" s="262">
        <f t="shared" si="57"/>
        <v>0</v>
      </c>
      <c r="N189" s="263"/>
      <c r="O189" s="261">
        <f t="shared" si="59"/>
        <v>0</v>
      </c>
      <c r="P189" s="263"/>
    </row>
    <row r="190" spans="1:16" s="182" customFormat="1" ht="16.5">
      <c r="A190" s="177"/>
      <c r="B190" s="24" t="s">
        <v>527</v>
      </c>
      <c r="C190" s="16" t="s">
        <v>11</v>
      </c>
      <c r="D190" s="17"/>
      <c r="E190" s="189"/>
      <c r="F190" s="190"/>
      <c r="G190" s="189"/>
      <c r="H190" s="260">
        <f t="shared" si="60"/>
        <v>60000</v>
      </c>
      <c r="I190" s="261">
        <f t="shared" si="62"/>
        <v>0</v>
      </c>
      <c r="J190" s="264">
        <f>SUM(J191:J193,J199)</f>
        <v>0</v>
      </c>
      <c r="K190" s="261">
        <f t="shared" si="61"/>
        <v>0</v>
      </c>
      <c r="L190" s="264">
        <f>SUM(L191:L193,L199)</f>
        <v>0</v>
      </c>
      <c r="M190" s="262">
        <f t="shared" si="57"/>
        <v>60000</v>
      </c>
      <c r="N190" s="264">
        <f>SUM(N191:N193,N199)</f>
        <v>60000</v>
      </c>
      <c r="O190" s="261">
        <f t="shared" si="59"/>
        <v>0</v>
      </c>
      <c r="P190" s="264">
        <f>SUM(P191:P193,P199)</f>
        <v>0</v>
      </c>
    </row>
    <row r="191" spans="1:16" ht="16.5" outlineLevel="1">
      <c r="A191" s="183"/>
      <c r="B191" s="25"/>
      <c r="C191" s="184"/>
      <c r="D191" s="28" t="s">
        <v>180</v>
      </c>
      <c r="E191" s="48" t="s">
        <v>134</v>
      </c>
      <c r="F191" s="49"/>
      <c r="G191" s="185"/>
      <c r="H191" s="260">
        <f t="shared" si="60"/>
        <v>0</v>
      </c>
      <c r="I191" s="261">
        <f t="shared" si="62"/>
        <v>0</v>
      </c>
      <c r="J191" s="263"/>
      <c r="K191" s="261">
        <f t="shared" si="61"/>
        <v>0</v>
      </c>
      <c r="L191" s="263"/>
      <c r="M191" s="262">
        <f t="shared" si="57"/>
        <v>0</v>
      </c>
      <c r="N191" s="263"/>
      <c r="O191" s="261">
        <f t="shared" si="59"/>
        <v>0</v>
      </c>
      <c r="P191" s="263"/>
    </row>
    <row r="192" spans="1:16" ht="16.5" outlineLevel="1">
      <c r="A192" s="183"/>
      <c r="B192" s="26"/>
      <c r="D192" s="28" t="s">
        <v>181</v>
      </c>
      <c r="E192" s="48" t="s">
        <v>135</v>
      </c>
      <c r="F192" s="49"/>
      <c r="G192" s="185"/>
      <c r="H192" s="260">
        <f t="shared" si="60"/>
        <v>60000</v>
      </c>
      <c r="I192" s="261">
        <f t="shared" si="62"/>
        <v>0</v>
      </c>
      <c r="J192" s="263"/>
      <c r="K192" s="261">
        <f t="shared" si="61"/>
        <v>0</v>
      </c>
      <c r="L192" s="263"/>
      <c r="M192" s="262">
        <f t="shared" si="57"/>
        <v>60000</v>
      </c>
      <c r="N192" s="263">
        <v>60000</v>
      </c>
      <c r="O192" s="261">
        <f t="shared" si="59"/>
        <v>0</v>
      </c>
      <c r="P192" s="263"/>
    </row>
    <row r="193" spans="1:44" ht="16.5" outlineLevel="2" collapsed="1">
      <c r="A193" s="183"/>
      <c r="B193" s="24"/>
      <c r="C193" s="193"/>
      <c r="D193" s="26" t="s">
        <v>1002</v>
      </c>
      <c r="E193" s="156" t="s">
        <v>1003</v>
      </c>
      <c r="F193" s="28"/>
      <c r="G193" s="48"/>
      <c r="H193" s="260">
        <f t="shared" si="60"/>
        <v>0</v>
      </c>
      <c r="I193" s="261">
        <f t="shared" si="62"/>
        <v>0</v>
      </c>
      <c r="J193" s="265">
        <f>SUM(J194:J198)</f>
        <v>0</v>
      </c>
      <c r="K193" s="261">
        <f t="shared" si="61"/>
        <v>0</v>
      </c>
      <c r="L193" s="265">
        <f>SUM(L194:L198)</f>
        <v>0</v>
      </c>
      <c r="M193" s="262">
        <f t="shared" si="57"/>
        <v>0</v>
      </c>
      <c r="N193" s="265">
        <f t="shared" ref="N193" si="79">SUM(N194:N198)</f>
        <v>0</v>
      </c>
      <c r="O193" s="261">
        <f t="shared" si="59"/>
        <v>0</v>
      </c>
      <c r="P193" s="265">
        <f>SUM(P194:P198)</f>
        <v>0</v>
      </c>
    </row>
    <row r="194" spans="1:44" ht="16.5" hidden="1" outlineLevel="3">
      <c r="A194" s="183"/>
      <c r="B194" s="26"/>
      <c r="D194" s="25"/>
      <c r="E194" s="184"/>
      <c r="F194" s="192" t="s">
        <v>778</v>
      </c>
      <c r="G194" s="44" t="s">
        <v>869</v>
      </c>
      <c r="H194" s="260">
        <f t="shared" si="60"/>
        <v>0</v>
      </c>
      <c r="I194" s="261">
        <f t="shared" si="62"/>
        <v>0</v>
      </c>
      <c r="J194" s="263"/>
      <c r="K194" s="261">
        <f t="shared" si="61"/>
        <v>0</v>
      </c>
      <c r="L194" s="263"/>
      <c r="M194" s="262">
        <f t="shared" si="57"/>
        <v>0</v>
      </c>
      <c r="N194" s="263"/>
      <c r="O194" s="261">
        <f t="shared" si="59"/>
        <v>0</v>
      </c>
      <c r="P194" s="263"/>
    </row>
    <row r="195" spans="1:44" ht="16.5" hidden="1" outlineLevel="3">
      <c r="A195" s="183"/>
      <c r="B195" s="26"/>
      <c r="D195" s="25"/>
      <c r="E195" s="184"/>
      <c r="F195" s="192" t="s">
        <v>779</v>
      </c>
      <c r="G195" s="44" t="s">
        <v>870</v>
      </c>
      <c r="H195" s="260">
        <f t="shared" si="60"/>
        <v>0</v>
      </c>
      <c r="I195" s="261">
        <f t="shared" si="62"/>
        <v>0</v>
      </c>
      <c r="J195" s="263"/>
      <c r="K195" s="261">
        <f t="shared" si="61"/>
        <v>0</v>
      </c>
      <c r="L195" s="263"/>
      <c r="M195" s="262">
        <f t="shared" si="57"/>
        <v>0</v>
      </c>
      <c r="N195" s="263"/>
      <c r="O195" s="261">
        <f t="shared" si="59"/>
        <v>0</v>
      </c>
      <c r="P195" s="263"/>
    </row>
    <row r="196" spans="1:44" ht="16.5" hidden="1" outlineLevel="3">
      <c r="A196" s="183"/>
      <c r="B196" s="26"/>
      <c r="D196" s="25"/>
      <c r="E196" s="184"/>
      <c r="F196" s="192" t="s">
        <v>776</v>
      </c>
      <c r="G196" s="44" t="s">
        <v>871</v>
      </c>
      <c r="H196" s="260">
        <f t="shared" si="60"/>
        <v>0</v>
      </c>
      <c r="I196" s="261">
        <f t="shared" si="62"/>
        <v>0</v>
      </c>
      <c r="J196" s="263"/>
      <c r="K196" s="261">
        <f t="shared" si="61"/>
        <v>0</v>
      </c>
      <c r="L196" s="263"/>
      <c r="M196" s="262">
        <f t="shared" si="57"/>
        <v>0</v>
      </c>
      <c r="N196" s="263"/>
      <c r="O196" s="261">
        <f t="shared" si="59"/>
        <v>0</v>
      </c>
      <c r="P196" s="263"/>
    </row>
    <row r="197" spans="1:44" ht="16.5" hidden="1" outlineLevel="3">
      <c r="A197" s="183"/>
      <c r="B197" s="26"/>
      <c r="D197" s="25"/>
      <c r="E197" s="184"/>
      <c r="F197" s="192" t="s">
        <v>780</v>
      </c>
      <c r="G197" s="44" t="s">
        <v>872</v>
      </c>
      <c r="H197" s="260">
        <f t="shared" si="60"/>
        <v>0</v>
      </c>
      <c r="I197" s="261">
        <f t="shared" si="62"/>
        <v>0</v>
      </c>
      <c r="J197" s="263"/>
      <c r="K197" s="261">
        <f t="shared" si="61"/>
        <v>0</v>
      </c>
      <c r="L197" s="263"/>
      <c r="M197" s="262">
        <f t="shared" si="57"/>
        <v>0</v>
      </c>
      <c r="N197" s="263"/>
      <c r="O197" s="261">
        <f t="shared" si="59"/>
        <v>0</v>
      </c>
      <c r="P197" s="263"/>
    </row>
    <row r="198" spans="1:44" ht="16.5" hidden="1" outlineLevel="3">
      <c r="A198" s="183"/>
      <c r="B198" s="26"/>
      <c r="D198" s="25"/>
      <c r="E198" s="184"/>
      <c r="F198" s="192" t="s">
        <v>781</v>
      </c>
      <c r="G198" s="44" t="s">
        <v>867</v>
      </c>
      <c r="H198" s="260">
        <f t="shared" si="60"/>
        <v>0</v>
      </c>
      <c r="I198" s="261">
        <f t="shared" si="62"/>
        <v>0</v>
      </c>
      <c r="J198" s="263"/>
      <c r="K198" s="261">
        <f t="shared" si="61"/>
        <v>0</v>
      </c>
      <c r="L198" s="263"/>
      <c r="M198" s="262">
        <f t="shared" ref="M198:M261" si="80">SUM(N198:N198)</f>
        <v>0</v>
      </c>
      <c r="N198" s="263"/>
      <c r="O198" s="261">
        <f t="shared" ref="O198:O261" si="81">SUM(P198:P198)</f>
        <v>0</v>
      </c>
      <c r="P198" s="263"/>
    </row>
    <row r="199" spans="1:44" ht="16.5" outlineLevel="2">
      <c r="A199" s="183"/>
      <c r="B199" s="26"/>
      <c r="D199" s="26" t="s">
        <v>1004</v>
      </c>
      <c r="E199" s="48" t="s">
        <v>137</v>
      </c>
      <c r="F199" s="28"/>
      <c r="G199" s="48"/>
      <c r="H199" s="260">
        <f t="shared" ref="H199:H262" si="82">SUM(I199,K199,M199,O199)</f>
        <v>0</v>
      </c>
      <c r="I199" s="261">
        <f t="shared" si="62"/>
        <v>0</v>
      </c>
      <c r="J199" s="263"/>
      <c r="K199" s="261">
        <f t="shared" si="61"/>
        <v>0</v>
      </c>
      <c r="L199" s="263"/>
      <c r="M199" s="262">
        <f t="shared" si="80"/>
        <v>0</v>
      </c>
      <c r="N199" s="263"/>
      <c r="O199" s="261">
        <f t="shared" si="81"/>
        <v>0</v>
      </c>
      <c r="P199" s="263"/>
    </row>
    <row r="200" spans="1:44" ht="16.5">
      <c r="A200" s="97" t="s">
        <v>207</v>
      </c>
      <c r="B200" s="47"/>
      <c r="C200" s="229"/>
      <c r="D200" s="23"/>
      <c r="E200" s="229"/>
      <c r="F200" s="22"/>
      <c r="G200" s="229"/>
      <c r="H200" s="267">
        <f t="shared" si="82"/>
        <v>12715000</v>
      </c>
      <c r="I200" s="268">
        <f t="shared" si="62"/>
        <v>2320000</v>
      </c>
      <c r="J200" s="269">
        <f>SUM(J7,J12,J14,J54,J32,J63,J69,J129,J152,J188,J190,J47,J175)</f>
        <v>2320000</v>
      </c>
      <c r="K200" s="268">
        <f t="shared" si="61"/>
        <v>4488000</v>
      </c>
      <c r="L200" s="269">
        <f>SUM(L7,L12,L14,L54,L32,L63,L69,L129,L152,L188,L190,L47,L175)</f>
        <v>4488000</v>
      </c>
      <c r="M200" s="269">
        <f t="shared" si="80"/>
        <v>1908000</v>
      </c>
      <c r="N200" s="269">
        <f>SUM(N7,N12,N14,N54,N32,N63,N69,N129,N152,N188,N190,N47,N175)</f>
        <v>1908000</v>
      </c>
      <c r="O200" s="268">
        <f t="shared" si="81"/>
        <v>3999000</v>
      </c>
      <c r="P200" s="269">
        <f>SUM(P7,P12,P14,P54,P32,P63,P69,P129,P152,P188,P190,P47,P175)</f>
        <v>3999000</v>
      </c>
      <c r="AR200" s="156" t="e">
        <f>SUM(AR7,AR12,AR14,#REF!,AR54,AR32,#REF!,AR63,AR69,AR129,AR152,AR188,AR190,#REF!,AR47,AR175)</f>
        <v>#REF!</v>
      </c>
    </row>
    <row r="201" spans="1:44" s="182" customFormat="1" ht="16.5">
      <c r="A201" s="177"/>
      <c r="B201" s="24" t="s">
        <v>528</v>
      </c>
      <c r="C201" s="16" t="s">
        <v>42</v>
      </c>
      <c r="D201" s="21"/>
      <c r="E201" s="208"/>
      <c r="F201" s="31"/>
      <c r="G201" s="208"/>
      <c r="H201" s="260">
        <f t="shared" si="82"/>
        <v>1249000</v>
      </c>
      <c r="I201" s="270">
        <f t="shared" si="62"/>
        <v>0</v>
      </c>
      <c r="J201" s="271">
        <f>SUM(J202:J207)</f>
        <v>0</v>
      </c>
      <c r="K201" s="270">
        <f t="shared" si="61"/>
        <v>1249000</v>
      </c>
      <c r="L201" s="271">
        <f>SUM(L202:L207)</f>
        <v>1249000</v>
      </c>
      <c r="M201" s="272">
        <f t="shared" si="80"/>
        <v>0</v>
      </c>
      <c r="N201" s="271">
        <f t="shared" ref="N201" si="83">SUM(N202:N207)</f>
        <v>0</v>
      </c>
      <c r="O201" s="270">
        <f t="shared" si="81"/>
        <v>0</v>
      </c>
      <c r="P201" s="271">
        <f>SUM(P202:P207)</f>
        <v>0</v>
      </c>
    </row>
    <row r="202" spans="1:44" ht="16.5" customHeight="1" outlineLevel="1">
      <c r="A202" s="183"/>
      <c r="B202" s="25"/>
      <c r="C202" s="184"/>
      <c r="D202" s="28" t="s">
        <v>529</v>
      </c>
      <c r="E202" s="48" t="s">
        <v>140</v>
      </c>
      <c r="F202" s="49"/>
      <c r="G202" s="185"/>
      <c r="H202" s="260">
        <f t="shared" si="82"/>
        <v>0</v>
      </c>
      <c r="I202" s="273">
        <f t="shared" si="62"/>
        <v>0</v>
      </c>
      <c r="J202" s="274"/>
      <c r="K202" s="273">
        <f t="shared" ref="K202:K265" si="84">SUM(L202:L202)</f>
        <v>0</v>
      </c>
      <c r="L202" s="274"/>
      <c r="M202" s="264">
        <f t="shared" si="80"/>
        <v>0</v>
      </c>
      <c r="N202" s="274"/>
      <c r="O202" s="273">
        <f t="shared" si="81"/>
        <v>0</v>
      </c>
      <c r="P202" s="274"/>
    </row>
    <row r="203" spans="1:44" ht="16.5" customHeight="1" outlineLevel="1">
      <c r="A203" s="183"/>
      <c r="B203" s="26"/>
      <c r="D203" s="28" t="s">
        <v>530</v>
      </c>
      <c r="E203" s="48" t="s">
        <v>141</v>
      </c>
      <c r="F203" s="49"/>
      <c r="G203" s="185"/>
      <c r="H203" s="260">
        <f t="shared" si="82"/>
        <v>0</v>
      </c>
      <c r="I203" s="273">
        <f t="shared" si="62"/>
        <v>0</v>
      </c>
      <c r="J203" s="274"/>
      <c r="K203" s="273">
        <f t="shared" si="84"/>
        <v>0</v>
      </c>
      <c r="L203" s="274"/>
      <c r="M203" s="264">
        <f t="shared" si="80"/>
        <v>0</v>
      </c>
      <c r="N203" s="274"/>
      <c r="O203" s="273">
        <f t="shared" si="81"/>
        <v>0</v>
      </c>
      <c r="P203" s="274"/>
    </row>
    <row r="204" spans="1:44" ht="16.5" customHeight="1" outlineLevel="1">
      <c r="A204" s="183"/>
      <c r="B204" s="26"/>
      <c r="D204" s="28" t="s">
        <v>531</v>
      </c>
      <c r="E204" s="48" t="s">
        <v>142</v>
      </c>
      <c r="F204" s="49"/>
      <c r="G204" s="185"/>
      <c r="H204" s="260">
        <f t="shared" si="82"/>
        <v>0</v>
      </c>
      <c r="I204" s="273">
        <f t="shared" ref="I204:I267" si="85">SUM(J204:J204)</f>
        <v>0</v>
      </c>
      <c r="J204" s="274"/>
      <c r="K204" s="273">
        <f t="shared" si="84"/>
        <v>0</v>
      </c>
      <c r="L204" s="274"/>
      <c r="M204" s="264">
        <f t="shared" si="80"/>
        <v>0</v>
      </c>
      <c r="N204" s="274"/>
      <c r="O204" s="273">
        <f t="shared" si="81"/>
        <v>0</v>
      </c>
      <c r="P204" s="274"/>
    </row>
    <row r="205" spans="1:44" ht="16.5" customHeight="1" outlineLevel="1">
      <c r="A205" s="183"/>
      <c r="B205" s="26"/>
      <c r="D205" s="28" t="s">
        <v>532</v>
      </c>
      <c r="E205" s="48" t="s">
        <v>143</v>
      </c>
      <c r="F205" s="49"/>
      <c r="G205" s="185"/>
      <c r="H205" s="260">
        <f t="shared" si="82"/>
        <v>1244000</v>
      </c>
      <c r="I205" s="273">
        <f t="shared" si="85"/>
        <v>0</v>
      </c>
      <c r="J205" s="274"/>
      <c r="K205" s="273">
        <f t="shared" si="84"/>
        <v>1244000</v>
      </c>
      <c r="L205" s="274">
        <v>1244000</v>
      </c>
      <c r="M205" s="264">
        <f t="shared" si="80"/>
        <v>0</v>
      </c>
      <c r="N205" s="274"/>
      <c r="O205" s="273">
        <f t="shared" si="81"/>
        <v>0</v>
      </c>
      <c r="P205" s="274"/>
    </row>
    <row r="206" spans="1:44" ht="16.5" customHeight="1" outlineLevel="1">
      <c r="A206" s="183"/>
      <c r="B206" s="26"/>
      <c r="D206" s="28" t="s">
        <v>533</v>
      </c>
      <c r="E206" s="48" t="s">
        <v>144</v>
      </c>
      <c r="F206" s="49"/>
      <c r="G206" s="185"/>
      <c r="H206" s="260">
        <f t="shared" si="82"/>
        <v>0</v>
      </c>
      <c r="I206" s="273">
        <f t="shared" si="85"/>
        <v>0</v>
      </c>
      <c r="J206" s="274"/>
      <c r="K206" s="273">
        <f t="shared" si="84"/>
        <v>0</v>
      </c>
      <c r="L206" s="274"/>
      <c r="M206" s="264">
        <f t="shared" si="80"/>
        <v>0</v>
      </c>
      <c r="N206" s="274"/>
      <c r="O206" s="273">
        <f t="shared" si="81"/>
        <v>0</v>
      </c>
      <c r="P206" s="274"/>
    </row>
    <row r="207" spans="1:44" ht="16.5" customHeight="1" outlineLevel="1">
      <c r="A207" s="183"/>
      <c r="B207" s="24"/>
      <c r="C207" s="193"/>
      <c r="D207" s="28" t="s">
        <v>534</v>
      </c>
      <c r="E207" s="48" t="s">
        <v>145</v>
      </c>
      <c r="F207" s="49"/>
      <c r="G207" s="185"/>
      <c r="H207" s="260">
        <f t="shared" si="82"/>
        <v>5000</v>
      </c>
      <c r="I207" s="273">
        <f t="shared" si="85"/>
        <v>0</v>
      </c>
      <c r="J207" s="274"/>
      <c r="K207" s="273">
        <f t="shared" si="84"/>
        <v>5000</v>
      </c>
      <c r="L207" s="274">
        <v>5000</v>
      </c>
      <c r="M207" s="264">
        <f t="shared" si="80"/>
        <v>0</v>
      </c>
      <c r="N207" s="274"/>
      <c r="O207" s="273">
        <f t="shared" si="81"/>
        <v>0</v>
      </c>
      <c r="P207" s="274"/>
    </row>
    <row r="208" spans="1:44" s="182" customFormat="1" ht="16.5">
      <c r="A208" s="177"/>
      <c r="B208" s="24" t="s">
        <v>535</v>
      </c>
      <c r="C208" s="16" t="s">
        <v>146</v>
      </c>
      <c r="D208" s="19"/>
      <c r="E208" s="189"/>
      <c r="F208" s="190"/>
      <c r="G208" s="189"/>
      <c r="H208" s="260">
        <f t="shared" si="82"/>
        <v>2812000</v>
      </c>
      <c r="I208" s="273">
        <f t="shared" si="85"/>
        <v>246000</v>
      </c>
      <c r="J208" s="264">
        <f>SUM(J209:J217,J221:J223,J228,J238:J239,J249,J253:J256,J260:J263,J267,J271)</f>
        <v>246000</v>
      </c>
      <c r="K208" s="273">
        <f t="shared" si="84"/>
        <v>839000</v>
      </c>
      <c r="L208" s="264">
        <f>SUM(L209:L217,L221:L223,L228,L238:L239,L249,L253:L256,L260:L263,L267,L271)</f>
        <v>839000</v>
      </c>
      <c r="M208" s="264">
        <f t="shared" si="80"/>
        <v>1447000</v>
      </c>
      <c r="N208" s="264">
        <f t="shared" ref="N208" si="86">SUM(N209:N217,N221:N223,N228,N238:N239,N249,N253:N256,N260:N263,N267,N271)</f>
        <v>1447000</v>
      </c>
      <c r="O208" s="273">
        <f t="shared" si="81"/>
        <v>280000</v>
      </c>
      <c r="P208" s="264">
        <f>SUM(P209:P217,P221:P223,P228,P238:P239,P249,P253:P256,P260:P263,P267,P271)</f>
        <v>280000</v>
      </c>
    </row>
    <row r="209" spans="1:16" ht="16.5" outlineLevel="1">
      <c r="A209" s="183"/>
      <c r="B209" s="25"/>
      <c r="C209" s="184"/>
      <c r="D209" s="28" t="s">
        <v>116</v>
      </c>
      <c r="E209" s="48" t="s">
        <v>152</v>
      </c>
      <c r="F209" s="49"/>
      <c r="G209" s="185"/>
      <c r="H209" s="260">
        <f t="shared" si="82"/>
        <v>185000</v>
      </c>
      <c r="I209" s="273">
        <f t="shared" si="85"/>
        <v>5000</v>
      </c>
      <c r="J209" s="263">
        <v>5000</v>
      </c>
      <c r="K209" s="273">
        <f t="shared" si="84"/>
        <v>0</v>
      </c>
      <c r="L209" s="263">
        <v>0</v>
      </c>
      <c r="M209" s="264">
        <f t="shared" si="80"/>
        <v>180000</v>
      </c>
      <c r="N209" s="263">
        <v>180000</v>
      </c>
      <c r="O209" s="273">
        <f t="shared" si="81"/>
        <v>0</v>
      </c>
      <c r="P209" s="263">
        <v>0</v>
      </c>
    </row>
    <row r="210" spans="1:16" ht="16.5" outlineLevel="1">
      <c r="A210" s="183"/>
      <c r="B210" s="26"/>
      <c r="D210" s="28" t="s">
        <v>536</v>
      </c>
      <c r="E210" s="48" t="s">
        <v>155</v>
      </c>
      <c r="F210" s="49"/>
      <c r="G210" s="185"/>
      <c r="H210" s="260">
        <f t="shared" si="82"/>
        <v>0</v>
      </c>
      <c r="I210" s="273">
        <f t="shared" si="85"/>
        <v>0</v>
      </c>
      <c r="J210" s="263"/>
      <c r="K210" s="273">
        <f t="shared" si="84"/>
        <v>0</v>
      </c>
      <c r="L210" s="263"/>
      <c r="M210" s="264">
        <f t="shared" si="80"/>
        <v>0</v>
      </c>
      <c r="N210" s="263"/>
      <c r="O210" s="273">
        <f t="shared" si="81"/>
        <v>0</v>
      </c>
      <c r="P210" s="263"/>
    </row>
    <row r="211" spans="1:16" ht="16.5" outlineLevel="1">
      <c r="A211" s="183"/>
      <c r="B211" s="26"/>
      <c r="D211" s="28" t="s">
        <v>537</v>
      </c>
      <c r="E211" s="48" t="s">
        <v>156</v>
      </c>
      <c r="F211" s="49"/>
      <c r="G211" s="185"/>
      <c r="H211" s="260">
        <f t="shared" si="82"/>
        <v>0</v>
      </c>
      <c r="I211" s="273">
        <f t="shared" si="85"/>
        <v>0</v>
      </c>
      <c r="J211" s="263"/>
      <c r="K211" s="273">
        <f t="shared" si="84"/>
        <v>0</v>
      </c>
      <c r="L211" s="263"/>
      <c r="M211" s="264">
        <f t="shared" si="80"/>
        <v>0</v>
      </c>
      <c r="N211" s="263"/>
      <c r="O211" s="273">
        <f t="shared" si="81"/>
        <v>0</v>
      </c>
      <c r="P211" s="263"/>
    </row>
    <row r="212" spans="1:16" ht="16.5" outlineLevel="1">
      <c r="A212" s="183"/>
      <c r="B212" s="26"/>
      <c r="D212" s="28" t="s">
        <v>538</v>
      </c>
      <c r="E212" s="48" t="s">
        <v>157</v>
      </c>
      <c r="F212" s="49"/>
      <c r="G212" s="185"/>
      <c r="H212" s="260">
        <f t="shared" si="82"/>
        <v>0</v>
      </c>
      <c r="I212" s="273">
        <f t="shared" si="85"/>
        <v>0</v>
      </c>
      <c r="J212" s="263"/>
      <c r="K212" s="273">
        <f t="shared" si="84"/>
        <v>0</v>
      </c>
      <c r="L212" s="263"/>
      <c r="M212" s="264">
        <f t="shared" si="80"/>
        <v>0</v>
      </c>
      <c r="N212" s="263"/>
      <c r="O212" s="273">
        <f t="shared" si="81"/>
        <v>0</v>
      </c>
      <c r="P212" s="263"/>
    </row>
    <row r="213" spans="1:16" ht="16.5" outlineLevel="1">
      <c r="A213" s="183"/>
      <c r="B213" s="26"/>
      <c r="D213" s="28" t="s">
        <v>539</v>
      </c>
      <c r="E213" s="48" t="s">
        <v>158</v>
      </c>
      <c r="F213" s="49"/>
      <c r="G213" s="185"/>
      <c r="H213" s="260">
        <f t="shared" si="82"/>
        <v>0</v>
      </c>
      <c r="I213" s="273">
        <f t="shared" si="85"/>
        <v>0</v>
      </c>
      <c r="J213" s="263"/>
      <c r="K213" s="273">
        <f t="shared" si="84"/>
        <v>0</v>
      </c>
      <c r="L213" s="263"/>
      <c r="M213" s="264">
        <f t="shared" si="80"/>
        <v>0</v>
      </c>
      <c r="N213" s="263"/>
      <c r="O213" s="273">
        <f t="shared" si="81"/>
        <v>0</v>
      </c>
      <c r="P213" s="263"/>
    </row>
    <row r="214" spans="1:16" ht="16.5" outlineLevel="1">
      <c r="A214" s="183"/>
      <c r="B214" s="26"/>
      <c r="D214" s="28" t="s">
        <v>540</v>
      </c>
      <c r="E214" s="48" t="s">
        <v>159</v>
      </c>
      <c r="F214" s="49"/>
      <c r="G214" s="185"/>
      <c r="H214" s="260">
        <f t="shared" si="82"/>
        <v>0</v>
      </c>
      <c r="I214" s="273">
        <f t="shared" si="85"/>
        <v>0</v>
      </c>
      <c r="J214" s="263"/>
      <c r="K214" s="273">
        <f t="shared" si="84"/>
        <v>0</v>
      </c>
      <c r="L214" s="263"/>
      <c r="M214" s="264">
        <f t="shared" si="80"/>
        <v>0</v>
      </c>
      <c r="N214" s="263"/>
      <c r="O214" s="273">
        <f t="shared" si="81"/>
        <v>0</v>
      </c>
      <c r="P214" s="263"/>
    </row>
    <row r="215" spans="1:16" ht="16.5" outlineLevel="1">
      <c r="A215" s="183"/>
      <c r="B215" s="26"/>
      <c r="D215" s="28" t="s">
        <v>541</v>
      </c>
      <c r="E215" s="48" t="s">
        <v>160</v>
      </c>
      <c r="F215" s="49"/>
      <c r="G215" s="185"/>
      <c r="H215" s="260">
        <f t="shared" si="82"/>
        <v>90000</v>
      </c>
      <c r="I215" s="273">
        <f t="shared" si="85"/>
        <v>0</v>
      </c>
      <c r="J215" s="263"/>
      <c r="K215" s="273">
        <f t="shared" si="84"/>
        <v>0</v>
      </c>
      <c r="L215" s="263"/>
      <c r="M215" s="264">
        <f t="shared" si="80"/>
        <v>90000</v>
      </c>
      <c r="N215" s="263">
        <v>90000</v>
      </c>
      <c r="O215" s="273">
        <f t="shared" si="81"/>
        <v>0</v>
      </c>
      <c r="P215" s="263"/>
    </row>
    <row r="216" spans="1:16" ht="16.5" outlineLevel="1">
      <c r="A216" s="183"/>
      <c r="B216" s="26"/>
      <c r="D216" s="28" t="s">
        <v>542</v>
      </c>
      <c r="E216" s="48" t="s">
        <v>161</v>
      </c>
      <c r="F216" s="49"/>
      <c r="G216" s="185"/>
      <c r="H216" s="260">
        <f t="shared" si="82"/>
        <v>0</v>
      </c>
      <c r="I216" s="273">
        <f t="shared" si="85"/>
        <v>0</v>
      </c>
      <c r="J216" s="263"/>
      <c r="K216" s="273">
        <f t="shared" si="84"/>
        <v>0</v>
      </c>
      <c r="L216" s="263"/>
      <c r="M216" s="264">
        <f t="shared" si="80"/>
        <v>0</v>
      </c>
      <c r="N216" s="263"/>
      <c r="O216" s="273">
        <f t="shared" si="81"/>
        <v>0</v>
      </c>
      <c r="P216" s="263"/>
    </row>
    <row r="217" spans="1:16" ht="16.5" outlineLevel="1">
      <c r="A217" s="183"/>
      <c r="B217" s="26"/>
      <c r="D217" s="28" t="s">
        <v>125</v>
      </c>
      <c r="E217" s="48" t="s">
        <v>162</v>
      </c>
      <c r="F217" s="49"/>
      <c r="G217" s="185"/>
      <c r="H217" s="260">
        <f t="shared" si="82"/>
        <v>0</v>
      </c>
      <c r="I217" s="273">
        <f t="shared" si="85"/>
        <v>0</v>
      </c>
      <c r="J217" s="265">
        <f>SUM(J218:J220)</f>
        <v>0</v>
      </c>
      <c r="K217" s="273">
        <f t="shared" si="84"/>
        <v>0</v>
      </c>
      <c r="L217" s="265">
        <f>SUM(L218:L220)</f>
        <v>0</v>
      </c>
      <c r="M217" s="264">
        <f t="shared" si="80"/>
        <v>0</v>
      </c>
      <c r="N217" s="265">
        <f t="shared" ref="N217" si="87">SUM(N218:N220)</f>
        <v>0</v>
      </c>
      <c r="O217" s="273">
        <f t="shared" si="81"/>
        <v>0</v>
      </c>
      <c r="P217" s="265">
        <f>SUM(P218:P220)</f>
        <v>0</v>
      </c>
    </row>
    <row r="218" spans="1:16" ht="16.5" outlineLevel="3">
      <c r="A218" s="183"/>
      <c r="B218" s="26"/>
      <c r="D218" s="25"/>
      <c r="E218" s="184"/>
      <c r="F218" s="192" t="s">
        <v>778</v>
      </c>
      <c r="G218" s="44" t="s">
        <v>873</v>
      </c>
      <c r="H218" s="260">
        <f t="shared" si="82"/>
        <v>0</v>
      </c>
      <c r="I218" s="261">
        <f t="shared" si="85"/>
        <v>0</v>
      </c>
      <c r="J218" s="263"/>
      <c r="K218" s="261">
        <f t="shared" si="84"/>
        <v>0</v>
      </c>
      <c r="L218" s="263"/>
      <c r="M218" s="262">
        <f t="shared" si="80"/>
        <v>0</v>
      </c>
      <c r="N218" s="263"/>
      <c r="O218" s="261">
        <f t="shared" si="81"/>
        <v>0</v>
      </c>
      <c r="P218" s="263"/>
    </row>
    <row r="219" spans="1:16" ht="16.5" outlineLevel="3">
      <c r="A219" s="183"/>
      <c r="B219" s="26"/>
      <c r="D219" s="25"/>
      <c r="E219" s="184"/>
      <c r="F219" s="192" t="s">
        <v>779</v>
      </c>
      <c r="G219" s="44" t="s">
        <v>874</v>
      </c>
      <c r="H219" s="260">
        <f t="shared" si="82"/>
        <v>0</v>
      </c>
      <c r="I219" s="261">
        <f t="shared" si="85"/>
        <v>0</v>
      </c>
      <c r="J219" s="263"/>
      <c r="K219" s="261">
        <f t="shared" si="84"/>
        <v>0</v>
      </c>
      <c r="L219" s="263"/>
      <c r="M219" s="262">
        <f t="shared" si="80"/>
        <v>0</v>
      </c>
      <c r="N219" s="263"/>
      <c r="O219" s="261">
        <f t="shared" si="81"/>
        <v>0</v>
      </c>
      <c r="P219" s="263"/>
    </row>
    <row r="220" spans="1:16" ht="16.5" outlineLevel="3">
      <c r="A220" s="183"/>
      <c r="B220" s="26"/>
      <c r="D220" s="25"/>
      <c r="E220" s="184"/>
      <c r="F220" s="192" t="s">
        <v>776</v>
      </c>
      <c r="G220" s="44" t="s">
        <v>875</v>
      </c>
      <c r="H220" s="260">
        <f t="shared" si="82"/>
        <v>0</v>
      </c>
      <c r="I220" s="261">
        <f t="shared" si="85"/>
        <v>0</v>
      </c>
      <c r="J220" s="263"/>
      <c r="K220" s="261">
        <f t="shared" si="84"/>
        <v>0</v>
      </c>
      <c r="L220" s="263"/>
      <c r="M220" s="262">
        <f t="shared" si="80"/>
        <v>0</v>
      </c>
      <c r="N220" s="263"/>
      <c r="O220" s="261">
        <f t="shared" si="81"/>
        <v>0</v>
      </c>
      <c r="P220" s="263"/>
    </row>
    <row r="221" spans="1:16" ht="16.5" outlineLevel="1">
      <c r="A221" s="183"/>
      <c r="B221" s="26"/>
      <c r="D221" s="28" t="s">
        <v>126</v>
      </c>
      <c r="E221" s="48" t="s">
        <v>163</v>
      </c>
      <c r="F221" s="49"/>
      <c r="G221" s="185"/>
      <c r="H221" s="260">
        <f t="shared" si="82"/>
        <v>0</v>
      </c>
      <c r="I221" s="273">
        <f t="shared" si="85"/>
        <v>0</v>
      </c>
      <c r="J221" s="263"/>
      <c r="K221" s="273">
        <f t="shared" si="84"/>
        <v>0</v>
      </c>
      <c r="L221" s="263"/>
      <c r="M221" s="264">
        <f t="shared" si="80"/>
        <v>0</v>
      </c>
      <c r="N221" s="263"/>
      <c r="O221" s="273">
        <f t="shared" si="81"/>
        <v>0</v>
      </c>
      <c r="P221" s="263"/>
    </row>
    <row r="222" spans="1:16" ht="16.5" outlineLevel="1">
      <c r="A222" s="183"/>
      <c r="B222" s="26"/>
      <c r="D222" s="28" t="s">
        <v>543</v>
      </c>
      <c r="E222" s="48" t="s">
        <v>164</v>
      </c>
      <c r="F222" s="49"/>
      <c r="G222" s="185"/>
      <c r="H222" s="260">
        <f t="shared" si="82"/>
        <v>237000</v>
      </c>
      <c r="I222" s="273">
        <f t="shared" si="85"/>
        <v>5000</v>
      </c>
      <c r="J222" s="263">
        <v>5000</v>
      </c>
      <c r="K222" s="273">
        <f t="shared" si="84"/>
        <v>50000</v>
      </c>
      <c r="L222" s="263">
        <v>50000</v>
      </c>
      <c r="M222" s="264">
        <f t="shared" si="80"/>
        <v>150000</v>
      </c>
      <c r="N222" s="263">
        <v>150000</v>
      </c>
      <c r="O222" s="273">
        <f t="shared" si="81"/>
        <v>32000</v>
      </c>
      <c r="P222" s="263">
        <v>32000</v>
      </c>
    </row>
    <row r="223" spans="1:16" ht="16.5" outlineLevel="1">
      <c r="A223" s="183"/>
      <c r="B223" s="26"/>
      <c r="D223" s="28" t="s">
        <v>544</v>
      </c>
      <c r="E223" s="48" t="s">
        <v>166</v>
      </c>
      <c r="F223" s="49"/>
      <c r="G223" s="185"/>
      <c r="H223" s="260">
        <f t="shared" si="82"/>
        <v>179000</v>
      </c>
      <c r="I223" s="273">
        <f t="shared" si="85"/>
        <v>121000</v>
      </c>
      <c r="J223" s="265">
        <f>SUM(J224:J227)</f>
        <v>121000</v>
      </c>
      <c r="K223" s="273">
        <f t="shared" si="84"/>
        <v>45000</v>
      </c>
      <c r="L223" s="265">
        <f>SUM(L224:L227)</f>
        <v>45000</v>
      </c>
      <c r="M223" s="264">
        <f t="shared" si="80"/>
        <v>13000</v>
      </c>
      <c r="N223" s="265">
        <f t="shared" ref="N223" si="88">SUM(N224:N227)</f>
        <v>13000</v>
      </c>
      <c r="O223" s="273">
        <f t="shared" si="81"/>
        <v>0</v>
      </c>
      <c r="P223" s="265">
        <f>SUM(P224:P227)</f>
        <v>0</v>
      </c>
    </row>
    <row r="224" spans="1:16" ht="16.5" outlineLevel="3">
      <c r="A224" s="183"/>
      <c r="B224" s="26"/>
      <c r="D224" s="25"/>
      <c r="E224" s="184"/>
      <c r="F224" s="192" t="s">
        <v>778</v>
      </c>
      <c r="G224" s="44" t="s">
        <v>876</v>
      </c>
      <c r="H224" s="260">
        <f t="shared" si="82"/>
        <v>0</v>
      </c>
      <c r="I224" s="261">
        <f t="shared" si="85"/>
        <v>0</v>
      </c>
      <c r="J224" s="263"/>
      <c r="K224" s="261">
        <f t="shared" si="84"/>
        <v>0</v>
      </c>
      <c r="L224" s="263"/>
      <c r="M224" s="262">
        <f t="shared" si="80"/>
        <v>0</v>
      </c>
      <c r="N224" s="263"/>
      <c r="O224" s="261">
        <f t="shared" si="81"/>
        <v>0</v>
      </c>
      <c r="P224" s="263"/>
    </row>
    <row r="225" spans="1:16" ht="16.5" outlineLevel="3">
      <c r="A225" s="183"/>
      <c r="B225" s="26"/>
      <c r="D225" s="25"/>
      <c r="E225" s="184"/>
      <c r="F225" s="192" t="s">
        <v>779</v>
      </c>
      <c r="G225" s="44" t="s">
        <v>877</v>
      </c>
      <c r="H225" s="260">
        <f t="shared" si="82"/>
        <v>13000</v>
      </c>
      <c r="I225" s="261">
        <f t="shared" si="85"/>
        <v>0</v>
      </c>
      <c r="J225" s="263"/>
      <c r="K225" s="261">
        <f t="shared" si="84"/>
        <v>0</v>
      </c>
      <c r="L225" s="263"/>
      <c r="M225" s="262">
        <f t="shared" si="80"/>
        <v>13000</v>
      </c>
      <c r="N225" s="263">
        <v>13000</v>
      </c>
      <c r="O225" s="261">
        <f t="shared" si="81"/>
        <v>0</v>
      </c>
      <c r="P225" s="263"/>
    </row>
    <row r="226" spans="1:16" ht="16.5" outlineLevel="3">
      <c r="A226" s="183"/>
      <c r="B226" s="26"/>
      <c r="D226" s="25"/>
      <c r="E226" s="184"/>
      <c r="F226" s="192" t="s">
        <v>776</v>
      </c>
      <c r="G226" s="44" t="s">
        <v>878</v>
      </c>
      <c r="H226" s="260">
        <f t="shared" si="82"/>
        <v>0</v>
      </c>
      <c r="I226" s="261">
        <f t="shared" si="85"/>
        <v>0</v>
      </c>
      <c r="J226" s="263"/>
      <c r="K226" s="261">
        <f t="shared" si="84"/>
        <v>0</v>
      </c>
      <c r="L226" s="263"/>
      <c r="M226" s="262">
        <f t="shared" si="80"/>
        <v>0</v>
      </c>
      <c r="N226" s="263"/>
      <c r="O226" s="261">
        <f t="shared" si="81"/>
        <v>0</v>
      </c>
      <c r="P226" s="263"/>
    </row>
    <row r="227" spans="1:16" ht="16.5" outlineLevel="3">
      <c r="A227" s="183"/>
      <c r="B227" s="26"/>
      <c r="D227" s="25"/>
      <c r="E227" s="184"/>
      <c r="F227" s="192" t="s">
        <v>781</v>
      </c>
      <c r="G227" s="44" t="s">
        <v>785</v>
      </c>
      <c r="H227" s="260">
        <f t="shared" si="82"/>
        <v>166000</v>
      </c>
      <c r="I227" s="261">
        <f t="shared" si="85"/>
        <v>121000</v>
      </c>
      <c r="J227" s="263">
        <v>121000</v>
      </c>
      <c r="K227" s="261">
        <f t="shared" si="84"/>
        <v>45000</v>
      </c>
      <c r="L227" s="263">
        <v>45000</v>
      </c>
      <c r="M227" s="262">
        <f t="shared" si="80"/>
        <v>0</v>
      </c>
      <c r="N227" s="263"/>
      <c r="O227" s="261">
        <f t="shared" si="81"/>
        <v>0</v>
      </c>
      <c r="P227" s="263"/>
    </row>
    <row r="228" spans="1:16" ht="16.5" outlineLevel="1">
      <c r="A228" s="183"/>
      <c r="B228" s="26"/>
      <c r="D228" s="28" t="s">
        <v>545</v>
      </c>
      <c r="E228" s="48" t="s">
        <v>168</v>
      </c>
      <c r="F228" s="49"/>
      <c r="G228" s="185"/>
      <c r="H228" s="260">
        <f t="shared" si="82"/>
        <v>20000</v>
      </c>
      <c r="I228" s="273">
        <f t="shared" si="85"/>
        <v>0</v>
      </c>
      <c r="J228" s="265">
        <f>SUM(J229:J237)</f>
        <v>0</v>
      </c>
      <c r="K228" s="273">
        <f t="shared" si="84"/>
        <v>0</v>
      </c>
      <c r="L228" s="265">
        <f>SUM(L229:L237)</f>
        <v>0</v>
      </c>
      <c r="M228" s="264">
        <f t="shared" si="80"/>
        <v>20000</v>
      </c>
      <c r="N228" s="265">
        <f t="shared" ref="N228" si="89">SUM(N229:N237)</f>
        <v>20000</v>
      </c>
      <c r="O228" s="273">
        <f t="shared" si="81"/>
        <v>0</v>
      </c>
      <c r="P228" s="265">
        <f>SUM(P229:P237)</f>
        <v>0</v>
      </c>
    </row>
    <row r="229" spans="1:16" ht="16.5" outlineLevel="3">
      <c r="A229" s="183"/>
      <c r="B229" s="26"/>
      <c r="D229" s="25"/>
      <c r="E229" s="184"/>
      <c r="F229" s="192" t="s">
        <v>778</v>
      </c>
      <c r="G229" s="44" t="s">
        <v>881</v>
      </c>
      <c r="H229" s="260">
        <f t="shared" si="82"/>
        <v>0</v>
      </c>
      <c r="I229" s="261">
        <f t="shared" si="85"/>
        <v>0</v>
      </c>
      <c r="J229" s="263"/>
      <c r="K229" s="261">
        <f t="shared" si="84"/>
        <v>0</v>
      </c>
      <c r="L229" s="263"/>
      <c r="M229" s="262">
        <f t="shared" si="80"/>
        <v>0</v>
      </c>
      <c r="N229" s="263"/>
      <c r="O229" s="261">
        <f t="shared" si="81"/>
        <v>0</v>
      </c>
      <c r="P229" s="263"/>
    </row>
    <row r="230" spans="1:16" ht="16.5" outlineLevel="3">
      <c r="A230" s="183"/>
      <c r="B230" s="26"/>
      <c r="D230" s="25"/>
      <c r="E230" s="184"/>
      <c r="F230" s="192" t="s">
        <v>779</v>
      </c>
      <c r="G230" s="44" t="s">
        <v>882</v>
      </c>
      <c r="H230" s="260">
        <f t="shared" si="82"/>
        <v>0</v>
      </c>
      <c r="I230" s="261">
        <f t="shared" si="85"/>
        <v>0</v>
      </c>
      <c r="J230" s="263"/>
      <c r="K230" s="261">
        <f t="shared" si="84"/>
        <v>0</v>
      </c>
      <c r="L230" s="263"/>
      <c r="M230" s="262">
        <f t="shared" si="80"/>
        <v>0</v>
      </c>
      <c r="N230" s="263"/>
      <c r="O230" s="261">
        <f t="shared" si="81"/>
        <v>0</v>
      </c>
      <c r="P230" s="263"/>
    </row>
    <row r="231" spans="1:16" ht="16.5" outlineLevel="3">
      <c r="A231" s="183"/>
      <c r="B231" s="26"/>
      <c r="D231" s="25"/>
      <c r="E231" s="184"/>
      <c r="F231" s="192" t="s">
        <v>776</v>
      </c>
      <c r="G231" s="44" t="s">
        <v>883</v>
      </c>
      <c r="H231" s="260">
        <f t="shared" si="82"/>
        <v>0</v>
      </c>
      <c r="I231" s="261">
        <f t="shared" si="85"/>
        <v>0</v>
      </c>
      <c r="J231" s="263"/>
      <c r="K231" s="261">
        <f t="shared" si="84"/>
        <v>0</v>
      </c>
      <c r="L231" s="263"/>
      <c r="M231" s="262">
        <f t="shared" si="80"/>
        <v>0</v>
      </c>
      <c r="N231" s="263"/>
      <c r="O231" s="261">
        <f t="shared" si="81"/>
        <v>0</v>
      </c>
      <c r="P231" s="263"/>
    </row>
    <row r="232" spans="1:16" ht="16.5" outlineLevel="3">
      <c r="A232" s="183"/>
      <c r="B232" s="26"/>
      <c r="D232" s="25"/>
      <c r="E232" s="184"/>
      <c r="F232" s="192" t="s">
        <v>780</v>
      </c>
      <c r="G232" s="44" t="s">
        <v>884</v>
      </c>
      <c r="H232" s="260">
        <f t="shared" si="82"/>
        <v>0</v>
      </c>
      <c r="I232" s="261">
        <f t="shared" si="85"/>
        <v>0</v>
      </c>
      <c r="J232" s="263"/>
      <c r="K232" s="261">
        <f t="shared" si="84"/>
        <v>0</v>
      </c>
      <c r="L232" s="263"/>
      <c r="M232" s="262">
        <f t="shared" si="80"/>
        <v>0</v>
      </c>
      <c r="N232" s="263"/>
      <c r="O232" s="261">
        <f t="shared" si="81"/>
        <v>0</v>
      </c>
      <c r="P232" s="263"/>
    </row>
    <row r="233" spans="1:16" ht="16.5" outlineLevel="3">
      <c r="A233" s="183"/>
      <c r="B233" s="26"/>
      <c r="D233" s="25"/>
      <c r="E233" s="184"/>
      <c r="F233" s="192" t="s">
        <v>786</v>
      </c>
      <c r="G233" s="44" t="s">
        <v>885</v>
      </c>
      <c r="H233" s="260">
        <f t="shared" si="82"/>
        <v>0</v>
      </c>
      <c r="I233" s="261">
        <f t="shared" si="85"/>
        <v>0</v>
      </c>
      <c r="J233" s="263"/>
      <c r="K233" s="261">
        <f t="shared" si="84"/>
        <v>0</v>
      </c>
      <c r="L233" s="263"/>
      <c r="M233" s="262">
        <f t="shared" si="80"/>
        <v>0</v>
      </c>
      <c r="N233" s="263"/>
      <c r="O233" s="261">
        <f t="shared" si="81"/>
        <v>0</v>
      </c>
      <c r="P233" s="263"/>
    </row>
    <row r="234" spans="1:16" ht="16.5" outlineLevel="3">
      <c r="A234" s="183"/>
      <c r="B234" s="26"/>
      <c r="D234" s="25"/>
      <c r="E234" s="184"/>
      <c r="F234" s="192" t="s">
        <v>787</v>
      </c>
      <c r="G234" s="44" t="s">
        <v>886</v>
      </c>
      <c r="H234" s="260">
        <f t="shared" si="82"/>
        <v>0</v>
      </c>
      <c r="I234" s="261">
        <f t="shared" si="85"/>
        <v>0</v>
      </c>
      <c r="J234" s="263"/>
      <c r="K234" s="261">
        <f t="shared" si="84"/>
        <v>0</v>
      </c>
      <c r="L234" s="263"/>
      <c r="M234" s="262">
        <f t="shared" si="80"/>
        <v>0</v>
      </c>
      <c r="N234" s="263"/>
      <c r="O234" s="261">
        <f t="shared" si="81"/>
        <v>0</v>
      </c>
      <c r="P234" s="263"/>
    </row>
    <row r="235" spans="1:16" ht="16.5" outlineLevel="3">
      <c r="A235" s="183"/>
      <c r="B235" s="26"/>
      <c r="D235" s="25"/>
      <c r="E235" s="184"/>
      <c r="F235" s="192" t="s">
        <v>879</v>
      </c>
      <c r="G235" s="44" t="s">
        <v>887</v>
      </c>
      <c r="H235" s="260">
        <f t="shared" si="82"/>
        <v>0</v>
      </c>
      <c r="I235" s="261">
        <f t="shared" si="85"/>
        <v>0</v>
      </c>
      <c r="J235" s="263"/>
      <c r="K235" s="261">
        <f t="shared" si="84"/>
        <v>0</v>
      </c>
      <c r="L235" s="263"/>
      <c r="M235" s="262">
        <f t="shared" si="80"/>
        <v>0</v>
      </c>
      <c r="N235" s="263"/>
      <c r="O235" s="261">
        <f t="shared" si="81"/>
        <v>0</v>
      </c>
      <c r="P235" s="263"/>
    </row>
    <row r="236" spans="1:16" ht="16.5" outlineLevel="3">
      <c r="A236" s="183"/>
      <c r="B236" s="26"/>
      <c r="D236" s="25"/>
      <c r="E236" s="184"/>
      <c r="F236" s="192" t="s">
        <v>880</v>
      </c>
      <c r="G236" s="44" t="s">
        <v>888</v>
      </c>
      <c r="H236" s="260">
        <f t="shared" si="82"/>
        <v>0</v>
      </c>
      <c r="I236" s="261">
        <f t="shared" si="85"/>
        <v>0</v>
      </c>
      <c r="J236" s="263"/>
      <c r="K236" s="261">
        <f t="shared" si="84"/>
        <v>0</v>
      </c>
      <c r="L236" s="263"/>
      <c r="M236" s="262">
        <f t="shared" si="80"/>
        <v>0</v>
      </c>
      <c r="N236" s="263"/>
      <c r="O236" s="261">
        <f t="shared" si="81"/>
        <v>0</v>
      </c>
      <c r="P236" s="263"/>
    </row>
    <row r="237" spans="1:16" ht="16.5" outlineLevel="3">
      <c r="A237" s="183"/>
      <c r="B237" s="26"/>
      <c r="D237" s="25"/>
      <c r="E237" s="184"/>
      <c r="F237" s="192" t="s">
        <v>781</v>
      </c>
      <c r="G237" s="44" t="s">
        <v>785</v>
      </c>
      <c r="H237" s="260">
        <f t="shared" si="82"/>
        <v>20000</v>
      </c>
      <c r="I237" s="261">
        <f t="shared" si="85"/>
        <v>0</v>
      </c>
      <c r="J237" s="263"/>
      <c r="K237" s="261">
        <f t="shared" si="84"/>
        <v>0</v>
      </c>
      <c r="L237" s="263"/>
      <c r="M237" s="262">
        <f t="shared" si="80"/>
        <v>20000</v>
      </c>
      <c r="N237" s="263">
        <v>20000</v>
      </c>
      <c r="O237" s="261">
        <f t="shared" si="81"/>
        <v>0</v>
      </c>
      <c r="P237" s="263"/>
    </row>
    <row r="238" spans="1:16" ht="16.5" outlineLevel="1">
      <c r="A238" s="183"/>
      <c r="B238" s="26"/>
      <c r="D238" s="28" t="s">
        <v>413</v>
      </c>
      <c r="E238" s="48" t="s">
        <v>170</v>
      </c>
      <c r="F238" s="49"/>
      <c r="G238" s="185"/>
      <c r="H238" s="260">
        <f t="shared" si="82"/>
        <v>0</v>
      </c>
      <c r="I238" s="273">
        <f t="shared" si="85"/>
        <v>0</v>
      </c>
      <c r="J238" s="263"/>
      <c r="K238" s="273">
        <f t="shared" si="84"/>
        <v>0</v>
      </c>
      <c r="L238" s="263"/>
      <c r="M238" s="264">
        <f t="shared" si="80"/>
        <v>0</v>
      </c>
      <c r="N238" s="263"/>
      <c r="O238" s="273">
        <f t="shared" si="81"/>
        <v>0</v>
      </c>
      <c r="P238" s="263"/>
    </row>
    <row r="239" spans="1:16" ht="16.5" outlineLevel="1">
      <c r="A239" s="183"/>
      <c r="B239" s="26"/>
      <c r="D239" s="28" t="s">
        <v>130</v>
      </c>
      <c r="E239" s="48" t="s">
        <v>173</v>
      </c>
      <c r="F239" s="49"/>
      <c r="G239" s="185"/>
      <c r="H239" s="260">
        <f t="shared" si="82"/>
        <v>798000</v>
      </c>
      <c r="I239" s="273">
        <f t="shared" si="85"/>
        <v>18000</v>
      </c>
      <c r="J239" s="265">
        <f>SUM(J240:J248)</f>
        <v>18000</v>
      </c>
      <c r="K239" s="273">
        <f t="shared" si="84"/>
        <v>700000</v>
      </c>
      <c r="L239" s="265">
        <f>SUM(L240:L248)</f>
        <v>700000</v>
      </c>
      <c r="M239" s="264">
        <f t="shared" si="80"/>
        <v>80000</v>
      </c>
      <c r="N239" s="265">
        <f t="shared" ref="N239" si="90">SUM(N240:N248)</f>
        <v>80000</v>
      </c>
      <c r="O239" s="273">
        <f t="shared" si="81"/>
        <v>0</v>
      </c>
      <c r="P239" s="265">
        <f>SUM(P240:P248)</f>
        <v>0</v>
      </c>
    </row>
    <row r="240" spans="1:16" ht="16.5" outlineLevel="3">
      <c r="A240" s="183"/>
      <c r="B240" s="26"/>
      <c r="D240" s="25"/>
      <c r="E240" s="184"/>
      <c r="F240" s="192" t="s">
        <v>778</v>
      </c>
      <c r="G240" s="44" t="s">
        <v>889</v>
      </c>
      <c r="H240" s="260">
        <f t="shared" si="82"/>
        <v>0</v>
      </c>
      <c r="I240" s="261">
        <f t="shared" si="85"/>
        <v>0</v>
      </c>
      <c r="J240" s="263"/>
      <c r="K240" s="261">
        <f t="shared" si="84"/>
        <v>0</v>
      </c>
      <c r="L240" s="263"/>
      <c r="M240" s="262">
        <f t="shared" si="80"/>
        <v>0</v>
      </c>
      <c r="N240" s="263"/>
      <c r="O240" s="261">
        <f t="shared" si="81"/>
        <v>0</v>
      </c>
      <c r="P240" s="263"/>
    </row>
    <row r="241" spans="1:16" ht="16.5" outlineLevel="3">
      <c r="A241" s="183"/>
      <c r="B241" s="26"/>
      <c r="D241" s="25"/>
      <c r="E241" s="184"/>
      <c r="F241" s="192" t="s">
        <v>779</v>
      </c>
      <c r="G241" s="44" t="s">
        <v>890</v>
      </c>
      <c r="H241" s="260">
        <f t="shared" si="82"/>
        <v>0</v>
      </c>
      <c r="I241" s="261">
        <f t="shared" si="85"/>
        <v>0</v>
      </c>
      <c r="J241" s="263"/>
      <c r="K241" s="261">
        <f t="shared" si="84"/>
        <v>0</v>
      </c>
      <c r="L241" s="263"/>
      <c r="M241" s="262">
        <f t="shared" si="80"/>
        <v>0</v>
      </c>
      <c r="N241" s="263"/>
      <c r="O241" s="261">
        <f t="shared" si="81"/>
        <v>0</v>
      </c>
      <c r="P241" s="263"/>
    </row>
    <row r="242" spans="1:16" ht="16.5" outlineLevel="3">
      <c r="A242" s="183"/>
      <c r="B242" s="26"/>
      <c r="D242" s="25"/>
      <c r="E242" s="184"/>
      <c r="F242" s="192" t="s">
        <v>776</v>
      </c>
      <c r="G242" s="44" t="s">
        <v>891</v>
      </c>
      <c r="H242" s="260">
        <f t="shared" si="82"/>
        <v>0</v>
      </c>
      <c r="I242" s="261">
        <f t="shared" si="85"/>
        <v>0</v>
      </c>
      <c r="J242" s="263"/>
      <c r="K242" s="261">
        <f t="shared" si="84"/>
        <v>0</v>
      </c>
      <c r="L242" s="263"/>
      <c r="M242" s="262">
        <f t="shared" si="80"/>
        <v>0</v>
      </c>
      <c r="N242" s="263"/>
      <c r="O242" s="261">
        <f t="shared" si="81"/>
        <v>0</v>
      </c>
      <c r="P242" s="263"/>
    </row>
    <row r="243" spans="1:16" ht="16.5" outlineLevel="3">
      <c r="A243" s="183"/>
      <c r="B243" s="26"/>
      <c r="D243" s="25"/>
      <c r="E243" s="184"/>
      <c r="F243" s="192" t="s">
        <v>780</v>
      </c>
      <c r="G243" s="44" t="s">
        <v>892</v>
      </c>
      <c r="H243" s="260">
        <f t="shared" si="82"/>
        <v>0</v>
      </c>
      <c r="I243" s="261">
        <f t="shared" si="85"/>
        <v>0</v>
      </c>
      <c r="J243" s="263"/>
      <c r="K243" s="261">
        <f t="shared" si="84"/>
        <v>0</v>
      </c>
      <c r="L243" s="263"/>
      <c r="M243" s="262">
        <f t="shared" si="80"/>
        <v>0</v>
      </c>
      <c r="N243" s="263"/>
      <c r="O243" s="261">
        <f t="shared" si="81"/>
        <v>0</v>
      </c>
      <c r="P243" s="263"/>
    </row>
    <row r="244" spans="1:16" ht="16.5" outlineLevel="3">
      <c r="A244" s="183"/>
      <c r="B244" s="26"/>
      <c r="D244" s="25"/>
      <c r="E244" s="184"/>
      <c r="F244" s="192" t="s">
        <v>786</v>
      </c>
      <c r="G244" s="44" t="s">
        <v>893</v>
      </c>
      <c r="H244" s="260">
        <f t="shared" si="82"/>
        <v>698000</v>
      </c>
      <c r="I244" s="261">
        <f t="shared" si="85"/>
        <v>18000</v>
      </c>
      <c r="J244" s="263">
        <v>18000</v>
      </c>
      <c r="K244" s="261">
        <f t="shared" si="84"/>
        <v>600000</v>
      </c>
      <c r="L244" s="263">
        <v>600000</v>
      </c>
      <c r="M244" s="262">
        <f t="shared" si="80"/>
        <v>80000</v>
      </c>
      <c r="N244" s="263">
        <v>80000</v>
      </c>
      <c r="O244" s="261">
        <f t="shared" si="81"/>
        <v>0</v>
      </c>
      <c r="P244" s="263"/>
    </row>
    <row r="245" spans="1:16" ht="16.5" outlineLevel="3">
      <c r="A245" s="183"/>
      <c r="B245" s="26"/>
      <c r="D245" s="25"/>
      <c r="E245" s="184"/>
      <c r="F245" s="192" t="s">
        <v>787</v>
      </c>
      <c r="G245" s="44" t="s">
        <v>894</v>
      </c>
      <c r="H245" s="260">
        <f t="shared" si="82"/>
        <v>0</v>
      </c>
      <c r="I245" s="261">
        <f t="shared" si="85"/>
        <v>0</v>
      </c>
      <c r="J245" s="263"/>
      <c r="K245" s="261">
        <f t="shared" si="84"/>
        <v>0</v>
      </c>
      <c r="L245" s="263"/>
      <c r="M245" s="262">
        <f t="shared" si="80"/>
        <v>0</v>
      </c>
      <c r="N245" s="263"/>
      <c r="O245" s="261">
        <f t="shared" si="81"/>
        <v>0</v>
      </c>
      <c r="P245" s="263"/>
    </row>
    <row r="246" spans="1:16" ht="16.5" outlineLevel="3">
      <c r="A246" s="183"/>
      <c r="B246" s="26"/>
      <c r="D246" s="25"/>
      <c r="E246" s="184"/>
      <c r="F246" s="192" t="s">
        <v>879</v>
      </c>
      <c r="G246" s="44" t="s">
        <v>895</v>
      </c>
      <c r="H246" s="260">
        <f t="shared" si="82"/>
        <v>0</v>
      </c>
      <c r="I246" s="261">
        <f t="shared" si="85"/>
        <v>0</v>
      </c>
      <c r="J246" s="263"/>
      <c r="K246" s="261">
        <f t="shared" si="84"/>
        <v>0</v>
      </c>
      <c r="L246" s="263"/>
      <c r="M246" s="262">
        <f t="shared" si="80"/>
        <v>0</v>
      </c>
      <c r="N246" s="263"/>
      <c r="O246" s="261">
        <f t="shared" si="81"/>
        <v>0</v>
      </c>
      <c r="P246" s="263"/>
    </row>
    <row r="247" spans="1:16" ht="16.5" outlineLevel="3">
      <c r="A247" s="183"/>
      <c r="B247" s="26"/>
      <c r="D247" s="25"/>
      <c r="E247" s="184"/>
      <c r="F247" s="192" t="s">
        <v>880</v>
      </c>
      <c r="G247" s="44" t="s">
        <v>896</v>
      </c>
      <c r="H247" s="260">
        <f t="shared" si="82"/>
        <v>0</v>
      </c>
      <c r="I247" s="261">
        <f t="shared" si="85"/>
        <v>0</v>
      </c>
      <c r="J247" s="263"/>
      <c r="K247" s="261">
        <f t="shared" si="84"/>
        <v>0</v>
      </c>
      <c r="L247" s="263"/>
      <c r="M247" s="262">
        <f t="shared" si="80"/>
        <v>0</v>
      </c>
      <c r="N247" s="263"/>
      <c r="O247" s="261">
        <f t="shared" si="81"/>
        <v>0</v>
      </c>
      <c r="P247" s="263"/>
    </row>
    <row r="248" spans="1:16" ht="16.5" outlineLevel="3">
      <c r="A248" s="183"/>
      <c r="B248" s="26"/>
      <c r="D248" s="25"/>
      <c r="E248" s="184"/>
      <c r="F248" s="192" t="s">
        <v>781</v>
      </c>
      <c r="G248" s="44" t="s">
        <v>785</v>
      </c>
      <c r="H248" s="260">
        <f t="shared" si="82"/>
        <v>100000</v>
      </c>
      <c r="I248" s="261">
        <f t="shared" si="85"/>
        <v>0</v>
      </c>
      <c r="J248" s="263"/>
      <c r="K248" s="261">
        <f t="shared" si="84"/>
        <v>100000</v>
      </c>
      <c r="L248" s="263">
        <v>100000</v>
      </c>
      <c r="M248" s="262">
        <f t="shared" si="80"/>
        <v>0</v>
      </c>
      <c r="N248" s="263"/>
      <c r="O248" s="261">
        <f t="shared" si="81"/>
        <v>0</v>
      </c>
      <c r="P248" s="263"/>
    </row>
    <row r="249" spans="1:16" ht="16.5" outlineLevel="1">
      <c r="A249" s="183"/>
      <c r="B249" s="26"/>
      <c r="D249" s="28" t="s">
        <v>546</v>
      </c>
      <c r="E249" s="48" t="s">
        <v>154</v>
      </c>
      <c r="F249" s="49"/>
      <c r="G249" s="185"/>
      <c r="H249" s="260">
        <f t="shared" si="82"/>
        <v>663000</v>
      </c>
      <c r="I249" s="273">
        <f t="shared" si="85"/>
        <v>5000</v>
      </c>
      <c r="J249" s="265">
        <f>SUM(J250:J252)</f>
        <v>5000</v>
      </c>
      <c r="K249" s="273">
        <f t="shared" si="84"/>
        <v>0</v>
      </c>
      <c r="L249" s="265">
        <f>SUM(L250:L252)</f>
        <v>0</v>
      </c>
      <c r="M249" s="264">
        <f t="shared" si="80"/>
        <v>508000</v>
      </c>
      <c r="N249" s="265">
        <f t="shared" ref="N249" si="91">SUM(N250:N252)</f>
        <v>508000</v>
      </c>
      <c r="O249" s="273">
        <f t="shared" si="81"/>
        <v>150000</v>
      </c>
      <c r="P249" s="265">
        <f>SUM(P250:P252)</f>
        <v>150000</v>
      </c>
    </row>
    <row r="250" spans="1:16" ht="16.5" outlineLevel="3">
      <c r="A250" s="183"/>
      <c r="B250" s="26"/>
      <c r="D250" s="25"/>
      <c r="E250" s="184"/>
      <c r="F250" s="192" t="s">
        <v>778</v>
      </c>
      <c r="G250" s="44" t="s">
        <v>897</v>
      </c>
      <c r="H250" s="260">
        <f t="shared" si="82"/>
        <v>0</v>
      </c>
      <c r="I250" s="261">
        <f t="shared" si="85"/>
        <v>0</v>
      </c>
      <c r="J250" s="263"/>
      <c r="K250" s="261">
        <f t="shared" si="84"/>
        <v>0</v>
      </c>
      <c r="L250" s="263"/>
      <c r="M250" s="262">
        <f t="shared" si="80"/>
        <v>0</v>
      </c>
      <c r="N250" s="263"/>
      <c r="O250" s="261">
        <f t="shared" si="81"/>
        <v>0</v>
      </c>
      <c r="P250" s="263"/>
    </row>
    <row r="251" spans="1:16" ht="16.5" outlineLevel="3">
      <c r="A251" s="183"/>
      <c r="B251" s="26"/>
      <c r="D251" s="25"/>
      <c r="E251" s="184"/>
      <c r="F251" s="192" t="s">
        <v>779</v>
      </c>
      <c r="G251" s="44" t="s">
        <v>898</v>
      </c>
      <c r="H251" s="260">
        <f t="shared" si="82"/>
        <v>663000</v>
      </c>
      <c r="I251" s="261">
        <f t="shared" si="85"/>
        <v>5000</v>
      </c>
      <c r="J251" s="263">
        <v>5000</v>
      </c>
      <c r="K251" s="261">
        <f t="shared" si="84"/>
        <v>0</v>
      </c>
      <c r="L251" s="263"/>
      <c r="M251" s="262">
        <f t="shared" si="80"/>
        <v>508000</v>
      </c>
      <c r="N251" s="263">
        <v>508000</v>
      </c>
      <c r="O251" s="261">
        <f t="shared" si="81"/>
        <v>150000</v>
      </c>
      <c r="P251" s="263">
        <v>150000</v>
      </c>
    </row>
    <row r="252" spans="1:16" ht="16.5" outlineLevel="3">
      <c r="A252" s="183"/>
      <c r="B252" s="26"/>
      <c r="D252" s="25"/>
      <c r="E252" s="184"/>
      <c r="F252" s="192" t="s">
        <v>781</v>
      </c>
      <c r="G252" s="44" t="s">
        <v>785</v>
      </c>
      <c r="H252" s="260">
        <f t="shared" si="82"/>
        <v>0</v>
      </c>
      <c r="I252" s="261">
        <f t="shared" si="85"/>
        <v>0</v>
      </c>
      <c r="J252" s="263"/>
      <c r="K252" s="261">
        <f t="shared" si="84"/>
        <v>0</v>
      </c>
      <c r="L252" s="263"/>
      <c r="M252" s="262">
        <f t="shared" si="80"/>
        <v>0</v>
      </c>
      <c r="N252" s="263"/>
      <c r="O252" s="261">
        <f t="shared" si="81"/>
        <v>0</v>
      </c>
      <c r="P252" s="263"/>
    </row>
    <row r="253" spans="1:16" ht="16.5" outlineLevel="1">
      <c r="A253" s="183"/>
      <c r="B253" s="26"/>
      <c r="D253" s="28" t="s">
        <v>547</v>
      </c>
      <c r="E253" s="48" t="s">
        <v>153</v>
      </c>
      <c r="F253" s="49"/>
      <c r="G253" s="185"/>
      <c r="H253" s="260">
        <f t="shared" si="82"/>
        <v>170000</v>
      </c>
      <c r="I253" s="273">
        <f t="shared" si="85"/>
        <v>0</v>
      </c>
      <c r="J253" s="263"/>
      <c r="K253" s="273">
        <f t="shared" si="84"/>
        <v>0</v>
      </c>
      <c r="L253" s="263"/>
      <c r="M253" s="264">
        <f t="shared" si="80"/>
        <v>150000</v>
      </c>
      <c r="N253" s="263">
        <v>150000</v>
      </c>
      <c r="O253" s="273">
        <f t="shared" si="81"/>
        <v>20000</v>
      </c>
      <c r="P253" s="263">
        <v>20000</v>
      </c>
    </row>
    <row r="254" spans="1:16" ht="16.5" outlineLevel="1">
      <c r="A254" s="183"/>
      <c r="B254" s="26"/>
      <c r="D254" s="28" t="s">
        <v>548</v>
      </c>
      <c r="E254" s="48" t="s">
        <v>165</v>
      </c>
      <c r="F254" s="49"/>
      <c r="G254" s="185"/>
      <c r="H254" s="260">
        <f t="shared" si="82"/>
        <v>142000</v>
      </c>
      <c r="I254" s="273">
        <f t="shared" si="85"/>
        <v>12000</v>
      </c>
      <c r="J254" s="263">
        <v>12000</v>
      </c>
      <c r="K254" s="273">
        <f t="shared" si="84"/>
        <v>30000</v>
      </c>
      <c r="L254" s="263">
        <v>30000</v>
      </c>
      <c r="M254" s="264">
        <f t="shared" si="80"/>
        <v>100000</v>
      </c>
      <c r="N254" s="263">
        <v>100000</v>
      </c>
      <c r="O254" s="273">
        <f t="shared" si="81"/>
        <v>0</v>
      </c>
      <c r="P254" s="263"/>
    </row>
    <row r="255" spans="1:16" ht="16.5" outlineLevel="1">
      <c r="A255" s="183"/>
      <c r="B255" s="26"/>
      <c r="D255" s="28" t="s">
        <v>549</v>
      </c>
      <c r="E255" s="48" t="s">
        <v>167</v>
      </c>
      <c r="F255" s="49"/>
      <c r="G255" s="185"/>
      <c r="H255" s="260">
        <f t="shared" si="82"/>
        <v>0</v>
      </c>
      <c r="I255" s="273">
        <f t="shared" si="85"/>
        <v>0</v>
      </c>
      <c r="J255" s="263"/>
      <c r="K255" s="273">
        <f t="shared" si="84"/>
        <v>0</v>
      </c>
      <c r="L255" s="263"/>
      <c r="M255" s="264">
        <f t="shared" si="80"/>
        <v>0</v>
      </c>
      <c r="N255" s="263"/>
      <c r="O255" s="273">
        <f t="shared" si="81"/>
        <v>0</v>
      </c>
      <c r="P255" s="263"/>
    </row>
    <row r="256" spans="1:16" ht="16.5" outlineLevel="1">
      <c r="A256" s="183"/>
      <c r="B256" s="26"/>
      <c r="D256" s="28" t="s">
        <v>550</v>
      </c>
      <c r="E256" s="48" t="s">
        <v>174</v>
      </c>
      <c r="F256" s="49"/>
      <c r="G256" s="185"/>
      <c r="H256" s="260">
        <f t="shared" si="82"/>
        <v>290000</v>
      </c>
      <c r="I256" s="273">
        <f t="shared" si="85"/>
        <v>80000</v>
      </c>
      <c r="J256" s="265">
        <f>SUM(J257:J259)</f>
        <v>80000</v>
      </c>
      <c r="K256" s="273">
        <f t="shared" si="84"/>
        <v>14000</v>
      </c>
      <c r="L256" s="265">
        <f>SUM(L257:L259)</f>
        <v>14000</v>
      </c>
      <c r="M256" s="264">
        <f t="shared" si="80"/>
        <v>136000</v>
      </c>
      <c r="N256" s="265">
        <f t="shared" ref="N256" si="92">SUM(N257:N259)</f>
        <v>136000</v>
      </c>
      <c r="O256" s="273">
        <f t="shared" si="81"/>
        <v>60000</v>
      </c>
      <c r="P256" s="265">
        <f>SUM(P257:P259)</f>
        <v>60000</v>
      </c>
    </row>
    <row r="257" spans="1:16" ht="16.5" outlineLevel="3">
      <c r="A257" s="183"/>
      <c r="B257" s="26"/>
      <c r="D257" s="25"/>
      <c r="E257" s="184"/>
      <c r="F257" s="192" t="s">
        <v>778</v>
      </c>
      <c r="G257" s="44" t="s">
        <v>918</v>
      </c>
      <c r="H257" s="260">
        <f t="shared" si="82"/>
        <v>14000</v>
      </c>
      <c r="I257" s="261">
        <f t="shared" si="85"/>
        <v>0</v>
      </c>
      <c r="J257" s="263"/>
      <c r="K257" s="261">
        <f t="shared" si="84"/>
        <v>14000</v>
      </c>
      <c r="L257" s="263">
        <v>14000</v>
      </c>
      <c r="M257" s="262">
        <f t="shared" si="80"/>
        <v>0</v>
      </c>
      <c r="N257" s="263"/>
      <c r="O257" s="261">
        <f t="shared" si="81"/>
        <v>0</v>
      </c>
      <c r="P257" s="263"/>
    </row>
    <row r="258" spans="1:16" ht="16.5" outlineLevel="3">
      <c r="A258" s="183"/>
      <c r="B258" s="26"/>
      <c r="D258" s="25"/>
      <c r="E258" s="184"/>
      <c r="F258" s="192" t="s">
        <v>779</v>
      </c>
      <c r="G258" s="44" t="s">
        <v>919</v>
      </c>
      <c r="H258" s="260">
        <f t="shared" si="82"/>
        <v>136000</v>
      </c>
      <c r="I258" s="261">
        <f t="shared" si="85"/>
        <v>0</v>
      </c>
      <c r="J258" s="263"/>
      <c r="K258" s="261">
        <f t="shared" si="84"/>
        <v>0</v>
      </c>
      <c r="L258" s="263"/>
      <c r="M258" s="262">
        <f t="shared" si="80"/>
        <v>136000</v>
      </c>
      <c r="N258" s="263">
        <v>136000</v>
      </c>
      <c r="O258" s="261">
        <f t="shared" si="81"/>
        <v>0</v>
      </c>
      <c r="P258" s="263"/>
    </row>
    <row r="259" spans="1:16" ht="16.5" outlineLevel="3">
      <c r="A259" s="183"/>
      <c r="B259" s="26"/>
      <c r="D259" s="25"/>
      <c r="E259" s="184"/>
      <c r="F259" s="192" t="s">
        <v>781</v>
      </c>
      <c r="G259" s="44" t="s">
        <v>785</v>
      </c>
      <c r="H259" s="260">
        <f t="shared" si="82"/>
        <v>140000</v>
      </c>
      <c r="I259" s="261">
        <f t="shared" si="85"/>
        <v>80000</v>
      </c>
      <c r="J259" s="263">
        <v>80000</v>
      </c>
      <c r="K259" s="261">
        <f t="shared" si="84"/>
        <v>0</v>
      </c>
      <c r="L259" s="263"/>
      <c r="M259" s="262">
        <f t="shared" si="80"/>
        <v>0</v>
      </c>
      <c r="N259" s="263"/>
      <c r="O259" s="261">
        <f t="shared" si="81"/>
        <v>60000</v>
      </c>
      <c r="P259" s="263">
        <v>60000</v>
      </c>
    </row>
    <row r="260" spans="1:16" ht="16.5" outlineLevel="1">
      <c r="A260" s="183"/>
      <c r="B260" s="26"/>
      <c r="D260" s="28" t="s">
        <v>551</v>
      </c>
      <c r="E260" s="48" t="s">
        <v>176</v>
      </c>
      <c r="F260" s="49"/>
      <c r="G260" s="185"/>
      <c r="H260" s="260">
        <f t="shared" si="82"/>
        <v>28000</v>
      </c>
      <c r="I260" s="273">
        <f t="shared" si="85"/>
        <v>0</v>
      </c>
      <c r="J260" s="263"/>
      <c r="K260" s="273">
        <f t="shared" si="84"/>
        <v>0</v>
      </c>
      <c r="L260" s="263"/>
      <c r="M260" s="264">
        <f t="shared" si="80"/>
        <v>10000</v>
      </c>
      <c r="N260" s="263">
        <v>10000</v>
      </c>
      <c r="O260" s="273">
        <f t="shared" si="81"/>
        <v>18000</v>
      </c>
      <c r="P260" s="263">
        <v>18000</v>
      </c>
    </row>
    <row r="261" spans="1:16" ht="16.5" outlineLevel="1">
      <c r="A261" s="183"/>
      <c r="B261" s="26"/>
      <c r="D261" s="28" t="s">
        <v>552</v>
      </c>
      <c r="E261" s="48" t="s">
        <v>175</v>
      </c>
      <c r="F261" s="49"/>
      <c r="G261" s="185"/>
      <c r="H261" s="260">
        <f t="shared" si="82"/>
        <v>0</v>
      </c>
      <c r="I261" s="273">
        <f t="shared" si="85"/>
        <v>0</v>
      </c>
      <c r="J261" s="263"/>
      <c r="K261" s="273">
        <f t="shared" si="84"/>
        <v>0</v>
      </c>
      <c r="L261" s="263"/>
      <c r="M261" s="264">
        <f t="shared" si="80"/>
        <v>0</v>
      </c>
      <c r="N261" s="263"/>
      <c r="O261" s="273">
        <f t="shared" si="81"/>
        <v>0</v>
      </c>
      <c r="P261" s="263"/>
    </row>
    <row r="262" spans="1:16" ht="16.5" outlineLevel="1">
      <c r="A262" s="183"/>
      <c r="B262" s="26"/>
      <c r="D262" s="28" t="s">
        <v>553</v>
      </c>
      <c r="E262" s="48" t="s">
        <v>169</v>
      </c>
      <c r="F262" s="49"/>
      <c r="G262" s="185"/>
      <c r="H262" s="260">
        <f t="shared" si="82"/>
        <v>0</v>
      </c>
      <c r="I262" s="273">
        <f t="shared" si="85"/>
        <v>0</v>
      </c>
      <c r="J262" s="263">
        <v>0</v>
      </c>
      <c r="K262" s="273">
        <f t="shared" si="84"/>
        <v>0</v>
      </c>
      <c r="L262" s="263">
        <v>0</v>
      </c>
      <c r="M262" s="264">
        <f t="shared" ref="M262:M325" si="93">SUM(N262:N262)</f>
        <v>0</v>
      </c>
      <c r="N262" s="263">
        <v>0</v>
      </c>
      <c r="O262" s="273">
        <f t="shared" ref="O262:O325" si="94">SUM(P262:P262)</f>
        <v>0</v>
      </c>
      <c r="P262" s="263">
        <v>0</v>
      </c>
    </row>
    <row r="263" spans="1:16" ht="16.5" outlineLevel="1">
      <c r="A263" s="183"/>
      <c r="B263" s="26"/>
      <c r="D263" s="28" t="s">
        <v>554</v>
      </c>
      <c r="E263" s="48" t="s">
        <v>171</v>
      </c>
      <c r="F263" s="49"/>
      <c r="G263" s="185"/>
      <c r="H263" s="260">
        <f t="shared" ref="H263:H326" si="95">SUM(I263,K263,M263,O263)</f>
        <v>10000</v>
      </c>
      <c r="I263" s="273">
        <f t="shared" si="85"/>
        <v>0</v>
      </c>
      <c r="J263" s="265">
        <f>SUM(J264:J266)</f>
        <v>0</v>
      </c>
      <c r="K263" s="273">
        <f t="shared" si="84"/>
        <v>0</v>
      </c>
      <c r="L263" s="265">
        <f>SUM(L264:L266)</f>
        <v>0</v>
      </c>
      <c r="M263" s="264">
        <f t="shared" si="93"/>
        <v>10000</v>
      </c>
      <c r="N263" s="265">
        <f t="shared" ref="N263" si="96">SUM(N264:N266)</f>
        <v>10000</v>
      </c>
      <c r="O263" s="273">
        <f t="shared" si="94"/>
        <v>0</v>
      </c>
      <c r="P263" s="265">
        <f>SUM(P264:P266)</f>
        <v>0</v>
      </c>
    </row>
    <row r="264" spans="1:16" ht="16.5" outlineLevel="3">
      <c r="A264" s="183"/>
      <c r="B264" s="26"/>
      <c r="D264" s="25"/>
      <c r="E264" s="184"/>
      <c r="F264" s="192" t="s">
        <v>778</v>
      </c>
      <c r="G264" s="44" t="s">
        <v>899</v>
      </c>
      <c r="H264" s="260">
        <f t="shared" si="95"/>
        <v>10000</v>
      </c>
      <c r="I264" s="261">
        <f t="shared" si="85"/>
        <v>0</v>
      </c>
      <c r="J264" s="263"/>
      <c r="K264" s="261">
        <f t="shared" si="84"/>
        <v>0</v>
      </c>
      <c r="L264" s="263"/>
      <c r="M264" s="262">
        <f t="shared" si="93"/>
        <v>10000</v>
      </c>
      <c r="N264" s="263">
        <v>10000</v>
      </c>
      <c r="O264" s="261">
        <f t="shared" si="94"/>
        <v>0</v>
      </c>
      <c r="P264" s="263"/>
    </row>
    <row r="265" spans="1:16" ht="16.5" outlineLevel="3">
      <c r="A265" s="183"/>
      <c r="B265" s="26"/>
      <c r="D265" s="25"/>
      <c r="E265" s="184"/>
      <c r="F265" s="192" t="s">
        <v>779</v>
      </c>
      <c r="G265" s="44" t="s">
        <v>900</v>
      </c>
      <c r="H265" s="260">
        <f t="shared" si="95"/>
        <v>0</v>
      </c>
      <c r="I265" s="261">
        <f t="shared" si="85"/>
        <v>0</v>
      </c>
      <c r="J265" s="263"/>
      <c r="K265" s="261">
        <f t="shared" si="84"/>
        <v>0</v>
      </c>
      <c r="L265" s="263"/>
      <c r="M265" s="262">
        <f t="shared" si="93"/>
        <v>0</v>
      </c>
      <c r="N265" s="263"/>
      <c r="O265" s="261">
        <f t="shared" si="94"/>
        <v>0</v>
      </c>
      <c r="P265" s="263"/>
    </row>
    <row r="266" spans="1:16" ht="16.5" outlineLevel="3">
      <c r="A266" s="183"/>
      <c r="B266" s="26"/>
      <c r="D266" s="25"/>
      <c r="E266" s="184"/>
      <c r="F266" s="192" t="s">
        <v>781</v>
      </c>
      <c r="G266" s="44" t="s">
        <v>785</v>
      </c>
      <c r="H266" s="260">
        <f t="shared" si="95"/>
        <v>0</v>
      </c>
      <c r="I266" s="261">
        <f t="shared" si="85"/>
        <v>0</v>
      </c>
      <c r="J266" s="263"/>
      <c r="K266" s="261">
        <f t="shared" ref="K266:K329" si="97">SUM(L266:L266)</f>
        <v>0</v>
      </c>
      <c r="L266" s="263"/>
      <c r="M266" s="262">
        <f t="shared" si="93"/>
        <v>0</v>
      </c>
      <c r="N266" s="263"/>
      <c r="O266" s="261">
        <f t="shared" si="94"/>
        <v>0</v>
      </c>
      <c r="P266" s="263"/>
    </row>
    <row r="267" spans="1:16" ht="16.5" outlineLevel="1" collapsed="1">
      <c r="A267" s="183"/>
      <c r="B267" s="26"/>
      <c r="D267" s="28" t="s">
        <v>555</v>
      </c>
      <c r="E267" s="48" t="s">
        <v>172</v>
      </c>
      <c r="F267" s="49"/>
      <c r="G267" s="185"/>
      <c r="H267" s="260">
        <f t="shared" si="95"/>
        <v>0</v>
      </c>
      <c r="I267" s="273">
        <f t="shared" si="85"/>
        <v>0</v>
      </c>
      <c r="J267" s="265">
        <f>SUM(J268:J270)</f>
        <v>0</v>
      </c>
      <c r="K267" s="273">
        <f t="shared" si="97"/>
        <v>0</v>
      </c>
      <c r="L267" s="265">
        <f>SUM(L268:L270)</f>
        <v>0</v>
      </c>
      <c r="M267" s="264">
        <f t="shared" si="93"/>
        <v>0</v>
      </c>
      <c r="N267" s="265">
        <f t="shared" ref="N267" si="98">SUM(N268:N270)</f>
        <v>0</v>
      </c>
      <c r="O267" s="273">
        <f t="shared" si="94"/>
        <v>0</v>
      </c>
      <c r="P267" s="265">
        <f>SUM(P268:P270)</f>
        <v>0</v>
      </c>
    </row>
    <row r="268" spans="1:16" ht="16.5" hidden="1" outlineLevel="3">
      <c r="A268" s="183"/>
      <c r="B268" s="26"/>
      <c r="D268" s="25"/>
      <c r="E268" s="184"/>
      <c r="F268" s="192" t="s">
        <v>778</v>
      </c>
      <c r="G268" s="44" t="s">
        <v>901</v>
      </c>
      <c r="H268" s="260">
        <f t="shared" si="95"/>
        <v>0</v>
      </c>
      <c r="I268" s="261">
        <f t="shared" ref="I268:I331" si="99">SUM(J268:J268)</f>
        <v>0</v>
      </c>
      <c r="J268" s="263"/>
      <c r="K268" s="261">
        <f t="shared" si="97"/>
        <v>0</v>
      </c>
      <c r="L268" s="263"/>
      <c r="M268" s="262">
        <f t="shared" si="93"/>
        <v>0</v>
      </c>
      <c r="N268" s="263"/>
      <c r="O268" s="261">
        <f t="shared" si="94"/>
        <v>0</v>
      </c>
      <c r="P268" s="263"/>
    </row>
    <row r="269" spans="1:16" ht="16.5" hidden="1" outlineLevel="3">
      <c r="A269" s="183"/>
      <c r="B269" s="26"/>
      <c r="D269" s="25"/>
      <c r="E269" s="184"/>
      <c r="F269" s="192" t="s">
        <v>779</v>
      </c>
      <c r="G269" s="44" t="s">
        <v>902</v>
      </c>
      <c r="H269" s="260">
        <f t="shared" si="95"/>
        <v>0</v>
      </c>
      <c r="I269" s="261">
        <f t="shared" si="99"/>
        <v>0</v>
      </c>
      <c r="J269" s="263"/>
      <c r="K269" s="261">
        <f t="shared" si="97"/>
        <v>0</v>
      </c>
      <c r="L269" s="263"/>
      <c r="M269" s="262">
        <f t="shared" si="93"/>
        <v>0</v>
      </c>
      <c r="N269" s="263"/>
      <c r="O269" s="261">
        <f t="shared" si="94"/>
        <v>0</v>
      </c>
      <c r="P269" s="263"/>
    </row>
    <row r="270" spans="1:16" ht="16.5" hidden="1" outlineLevel="3">
      <c r="A270" s="183"/>
      <c r="B270" s="26"/>
      <c r="D270" s="25"/>
      <c r="E270" s="184"/>
      <c r="F270" s="192" t="s">
        <v>781</v>
      </c>
      <c r="G270" s="44" t="s">
        <v>903</v>
      </c>
      <c r="H270" s="260">
        <f t="shared" si="95"/>
        <v>0</v>
      </c>
      <c r="I270" s="261">
        <f t="shared" si="99"/>
        <v>0</v>
      </c>
      <c r="J270" s="263"/>
      <c r="K270" s="261">
        <f t="shared" si="97"/>
        <v>0</v>
      </c>
      <c r="L270" s="263"/>
      <c r="M270" s="262">
        <f t="shared" si="93"/>
        <v>0</v>
      </c>
      <c r="N270" s="263"/>
      <c r="O270" s="261">
        <f t="shared" si="94"/>
        <v>0</v>
      </c>
      <c r="P270" s="263"/>
    </row>
    <row r="271" spans="1:16" ht="16.5" outlineLevel="1">
      <c r="A271" s="183"/>
      <c r="B271" s="24"/>
      <c r="C271" s="193"/>
      <c r="D271" s="28" t="s">
        <v>556</v>
      </c>
      <c r="E271" s="48" t="s">
        <v>633</v>
      </c>
      <c r="F271" s="49"/>
      <c r="G271" s="185"/>
      <c r="H271" s="260">
        <f t="shared" si="95"/>
        <v>0</v>
      </c>
      <c r="I271" s="273">
        <f t="shared" si="99"/>
        <v>0</v>
      </c>
      <c r="J271" s="263"/>
      <c r="K271" s="273">
        <f t="shared" si="97"/>
        <v>0</v>
      </c>
      <c r="L271" s="263"/>
      <c r="M271" s="264">
        <f t="shared" si="93"/>
        <v>0</v>
      </c>
      <c r="N271" s="263"/>
      <c r="O271" s="273">
        <f t="shared" si="94"/>
        <v>0</v>
      </c>
      <c r="P271" s="263"/>
    </row>
    <row r="272" spans="1:16" s="182" customFormat="1" ht="16.5">
      <c r="A272" s="177"/>
      <c r="B272" s="24" t="s">
        <v>557</v>
      </c>
      <c r="C272" s="16" t="s">
        <v>178</v>
      </c>
      <c r="D272" s="19"/>
      <c r="E272" s="189"/>
      <c r="F272" s="190"/>
      <c r="G272" s="189"/>
      <c r="H272" s="260">
        <f t="shared" si="95"/>
        <v>555000</v>
      </c>
      <c r="I272" s="273">
        <f t="shared" si="99"/>
        <v>279000</v>
      </c>
      <c r="J272" s="264">
        <f>SUM(J273,J283:J285,J290:J292,J296:J298,J302:J304,J307,J311,J314,J326,J329,J332:J335)</f>
        <v>279000</v>
      </c>
      <c r="K272" s="273">
        <f t="shared" si="97"/>
        <v>146000</v>
      </c>
      <c r="L272" s="264">
        <f>SUM(L273,L283:L285,L290:L292,L296:L298,L302:L304,L307,L311,L314,L326,L329,L332:L335)</f>
        <v>146000</v>
      </c>
      <c r="M272" s="264">
        <f t="shared" si="93"/>
        <v>4000</v>
      </c>
      <c r="N272" s="264">
        <f t="shared" ref="N272" si="100">SUM(N273,N283:N285,N290:N292,N296:N298,N302:N304,N307,N311,N314,N326,N329,N332:N335)</f>
        <v>4000</v>
      </c>
      <c r="O272" s="273">
        <f t="shared" si="94"/>
        <v>126000</v>
      </c>
      <c r="P272" s="264">
        <f>SUM(P273,P283:P285,P290:P292,P296:P298,P302:P304,P307,P311,P314,P326,P329,P332:P335)</f>
        <v>126000</v>
      </c>
    </row>
    <row r="273" spans="1:16" ht="16.5" outlineLevel="1">
      <c r="A273" s="183"/>
      <c r="B273" s="25"/>
      <c r="C273" s="184"/>
      <c r="D273" s="28" t="s">
        <v>558</v>
      </c>
      <c r="E273" s="48" t="s">
        <v>183</v>
      </c>
      <c r="F273" s="49"/>
      <c r="G273" s="185"/>
      <c r="H273" s="260">
        <f t="shared" si="95"/>
        <v>9000</v>
      </c>
      <c r="I273" s="273">
        <f t="shared" si="99"/>
        <v>6000</v>
      </c>
      <c r="J273" s="265">
        <f>SUM(J274:J282)</f>
        <v>6000</v>
      </c>
      <c r="K273" s="273">
        <f t="shared" si="97"/>
        <v>3000</v>
      </c>
      <c r="L273" s="265">
        <f>SUM(L274:L282)</f>
        <v>3000</v>
      </c>
      <c r="M273" s="264">
        <f t="shared" si="93"/>
        <v>0</v>
      </c>
      <c r="N273" s="265">
        <f t="shared" ref="N273" si="101">SUM(N274:N282)</f>
        <v>0</v>
      </c>
      <c r="O273" s="273">
        <f t="shared" si="94"/>
        <v>0</v>
      </c>
      <c r="P273" s="265">
        <f>SUM(P274:P282)</f>
        <v>0</v>
      </c>
    </row>
    <row r="274" spans="1:16" ht="16.5" outlineLevel="3">
      <c r="A274" s="183"/>
      <c r="B274" s="26"/>
      <c r="D274" s="25"/>
      <c r="E274" s="184"/>
      <c r="F274" s="192" t="s">
        <v>778</v>
      </c>
      <c r="G274" s="44" t="s">
        <v>907</v>
      </c>
      <c r="H274" s="260">
        <f t="shared" si="95"/>
        <v>0</v>
      </c>
      <c r="I274" s="261">
        <f t="shared" si="99"/>
        <v>0</v>
      </c>
      <c r="J274" s="263"/>
      <c r="K274" s="261">
        <f t="shared" si="97"/>
        <v>0</v>
      </c>
      <c r="L274" s="263">
        <v>0</v>
      </c>
      <c r="M274" s="262">
        <f t="shared" si="93"/>
        <v>0</v>
      </c>
      <c r="N274" s="263"/>
      <c r="O274" s="261">
        <f t="shared" si="94"/>
        <v>0</v>
      </c>
      <c r="P274" s="263"/>
    </row>
    <row r="275" spans="1:16" ht="16.5" outlineLevel="3">
      <c r="A275" s="183"/>
      <c r="B275" s="26"/>
      <c r="D275" s="25"/>
      <c r="E275" s="184"/>
      <c r="F275" s="192" t="s">
        <v>779</v>
      </c>
      <c r="G275" s="44" t="s">
        <v>908</v>
      </c>
      <c r="H275" s="260">
        <f t="shared" si="95"/>
        <v>5000</v>
      </c>
      <c r="I275" s="261">
        <f t="shared" si="99"/>
        <v>4000</v>
      </c>
      <c r="J275" s="263">
        <v>4000</v>
      </c>
      <c r="K275" s="261">
        <f t="shared" si="97"/>
        <v>1000</v>
      </c>
      <c r="L275" s="263">
        <v>1000</v>
      </c>
      <c r="M275" s="262">
        <f t="shared" si="93"/>
        <v>0</v>
      </c>
      <c r="N275" s="263"/>
      <c r="O275" s="261">
        <f t="shared" si="94"/>
        <v>0</v>
      </c>
      <c r="P275" s="263"/>
    </row>
    <row r="276" spans="1:16" ht="16.5" outlineLevel="3">
      <c r="A276" s="183"/>
      <c r="B276" s="26"/>
      <c r="D276" s="25"/>
      <c r="E276" s="184"/>
      <c r="F276" s="192" t="s">
        <v>776</v>
      </c>
      <c r="G276" s="44" t="s">
        <v>909</v>
      </c>
      <c r="H276" s="260">
        <f t="shared" si="95"/>
        <v>0</v>
      </c>
      <c r="I276" s="261">
        <f t="shared" si="99"/>
        <v>0</v>
      </c>
      <c r="J276" s="263"/>
      <c r="K276" s="261">
        <f t="shared" si="97"/>
        <v>0</v>
      </c>
      <c r="L276" s="263"/>
      <c r="M276" s="262">
        <f t="shared" si="93"/>
        <v>0</v>
      </c>
      <c r="N276" s="263"/>
      <c r="O276" s="261">
        <f t="shared" si="94"/>
        <v>0</v>
      </c>
      <c r="P276" s="263"/>
    </row>
    <row r="277" spans="1:16" ht="16.5" outlineLevel="3">
      <c r="A277" s="183"/>
      <c r="B277" s="26"/>
      <c r="D277" s="25"/>
      <c r="E277" s="184"/>
      <c r="F277" s="192" t="s">
        <v>780</v>
      </c>
      <c r="G277" s="44" t="s">
        <v>910</v>
      </c>
      <c r="H277" s="260">
        <f t="shared" si="95"/>
        <v>0</v>
      </c>
      <c r="I277" s="261">
        <f t="shared" si="99"/>
        <v>0</v>
      </c>
      <c r="J277" s="263"/>
      <c r="K277" s="261">
        <f t="shared" si="97"/>
        <v>0</v>
      </c>
      <c r="L277" s="263"/>
      <c r="M277" s="262">
        <f t="shared" si="93"/>
        <v>0</v>
      </c>
      <c r="N277" s="263"/>
      <c r="O277" s="261">
        <f t="shared" si="94"/>
        <v>0</v>
      </c>
      <c r="P277" s="263"/>
    </row>
    <row r="278" spans="1:16" ht="16.5" outlineLevel="3">
      <c r="A278" s="183"/>
      <c r="B278" s="26"/>
      <c r="D278" s="25"/>
      <c r="E278" s="184"/>
      <c r="F278" s="192" t="s">
        <v>786</v>
      </c>
      <c r="G278" s="44" t="s">
        <v>911</v>
      </c>
      <c r="H278" s="260">
        <f t="shared" si="95"/>
        <v>0</v>
      </c>
      <c r="I278" s="261">
        <f t="shared" si="99"/>
        <v>0</v>
      </c>
      <c r="J278" s="263"/>
      <c r="K278" s="261">
        <f t="shared" si="97"/>
        <v>0</v>
      </c>
      <c r="L278" s="263"/>
      <c r="M278" s="262">
        <f t="shared" si="93"/>
        <v>0</v>
      </c>
      <c r="N278" s="263"/>
      <c r="O278" s="261">
        <f t="shared" si="94"/>
        <v>0</v>
      </c>
      <c r="P278" s="263"/>
    </row>
    <row r="279" spans="1:16" ht="16.5" outlineLevel="3">
      <c r="A279" s="183"/>
      <c r="B279" s="26"/>
      <c r="D279" s="25"/>
      <c r="E279" s="184"/>
      <c r="F279" s="192" t="s">
        <v>904</v>
      </c>
      <c r="G279" s="44" t="s">
        <v>912</v>
      </c>
      <c r="H279" s="260">
        <f t="shared" si="95"/>
        <v>0</v>
      </c>
      <c r="I279" s="261">
        <f t="shared" si="99"/>
        <v>0</v>
      </c>
      <c r="J279" s="263"/>
      <c r="K279" s="261">
        <f t="shared" si="97"/>
        <v>0</v>
      </c>
      <c r="L279" s="263"/>
      <c r="M279" s="262">
        <f t="shared" si="93"/>
        <v>0</v>
      </c>
      <c r="N279" s="263"/>
      <c r="O279" s="261">
        <f t="shared" si="94"/>
        <v>0</v>
      </c>
      <c r="P279" s="263"/>
    </row>
    <row r="280" spans="1:16" ht="16.5" outlineLevel="3">
      <c r="A280" s="183"/>
      <c r="B280" s="26"/>
      <c r="D280" s="25"/>
      <c r="E280" s="184"/>
      <c r="F280" s="192" t="s">
        <v>905</v>
      </c>
      <c r="G280" s="44" t="s">
        <v>913</v>
      </c>
      <c r="H280" s="260">
        <f t="shared" si="95"/>
        <v>2000</v>
      </c>
      <c r="I280" s="261">
        <f t="shared" si="99"/>
        <v>0</v>
      </c>
      <c r="J280" s="263"/>
      <c r="K280" s="261">
        <f t="shared" si="97"/>
        <v>2000</v>
      </c>
      <c r="L280" s="263">
        <v>2000</v>
      </c>
      <c r="M280" s="262">
        <f t="shared" si="93"/>
        <v>0</v>
      </c>
      <c r="N280" s="263"/>
      <c r="O280" s="261">
        <f t="shared" si="94"/>
        <v>0</v>
      </c>
      <c r="P280" s="263"/>
    </row>
    <row r="281" spans="1:16" ht="16.5" outlineLevel="3">
      <c r="A281" s="183"/>
      <c r="B281" s="26"/>
      <c r="D281" s="25"/>
      <c r="E281" s="184"/>
      <c r="F281" s="192" t="s">
        <v>906</v>
      </c>
      <c r="G281" s="44" t="s">
        <v>914</v>
      </c>
      <c r="H281" s="260">
        <f t="shared" si="95"/>
        <v>2000</v>
      </c>
      <c r="I281" s="261">
        <f t="shared" si="99"/>
        <v>2000</v>
      </c>
      <c r="J281" s="263">
        <v>2000</v>
      </c>
      <c r="K281" s="261">
        <f t="shared" si="97"/>
        <v>0</v>
      </c>
      <c r="L281" s="263"/>
      <c r="M281" s="262">
        <f t="shared" si="93"/>
        <v>0</v>
      </c>
      <c r="N281" s="263"/>
      <c r="O281" s="261">
        <f t="shared" si="94"/>
        <v>0</v>
      </c>
      <c r="P281" s="263"/>
    </row>
    <row r="282" spans="1:16" ht="16.5" outlineLevel="3">
      <c r="A282" s="183"/>
      <c r="B282" s="26"/>
      <c r="D282" s="25"/>
      <c r="E282" s="184"/>
      <c r="F282" s="192" t="s">
        <v>781</v>
      </c>
      <c r="G282" s="44" t="s">
        <v>785</v>
      </c>
      <c r="H282" s="260">
        <f t="shared" si="95"/>
        <v>0</v>
      </c>
      <c r="I282" s="261">
        <f t="shared" si="99"/>
        <v>0</v>
      </c>
      <c r="J282" s="263"/>
      <c r="K282" s="261">
        <f t="shared" si="97"/>
        <v>0</v>
      </c>
      <c r="L282" s="263"/>
      <c r="M282" s="262">
        <f t="shared" si="93"/>
        <v>0</v>
      </c>
      <c r="N282" s="263"/>
      <c r="O282" s="261">
        <f t="shared" si="94"/>
        <v>0</v>
      </c>
      <c r="P282" s="263"/>
    </row>
    <row r="283" spans="1:16" ht="16.5" outlineLevel="1">
      <c r="A283" s="183"/>
      <c r="B283" s="26"/>
      <c r="D283" s="28" t="s">
        <v>559</v>
      </c>
      <c r="E283" s="48" t="s">
        <v>184</v>
      </c>
      <c r="F283" s="49"/>
      <c r="G283" s="185"/>
      <c r="H283" s="260">
        <f t="shared" si="95"/>
        <v>0</v>
      </c>
      <c r="I283" s="273">
        <f t="shared" si="99"/>
        <v>0</v>
      </c>
      <c r="J283" s="263"/>
      <c r="K283" s="273">
        <f t="shared" si="97"/>
        <v>0</v>
      </c>
      <c r="L283" s="263"/>
      <c r="M283" s="264">
        <f t="shared" si="93"/>
        <v>0</v>
      </c>
      <c r="N283" s="263"/>
      <c r="O283" s="273">
        <f t="shared" si="94"/>
        <v>0</v>
      </c>
      <c r="P283" s="263"/>
    </row>
    <row r="284" spans="1:16" ht="16.5" outlineLevel="1">
      <c r="A284" s="183"/>
      <c r="B284" s="26"/>
      <c r="D284" s="28" t="s">
        <v>560</v>
      </c>
      <c r="E284" s="48" t="s">
        <v>153</v>
      </c>
      <c r="F284" s="49"/>
      <c r="G284" s="185"/>
      <c r="H284" s="260">
        <f t="shared" si="95"/>
        <v>0</v>
      </c>
      <c r="I284" s="273">
        <f t="shared" si="99"/>
        <v>0</v>
      </c>
      <c r="J284" s="263"/>
      <c r="K284" s="273">
        <f t="shared" si="97"/>
        <v>0</v>
      </c>
      <c r="L284" s="263"/>
      <c r="M284" s="264">
        <f t="shared" si="93"/>
        <v>0</v>
      </c>
      <c r="N284" s="263"/>
      <c r="O284" s="273">
        <f t="shared" si="94"/>
        <v>0</v>
      </c>
      <c r="P284" s="263"/>
    </row>
    <row r="285" spans="1:16" ht="16.5" outlineLevel="1" collapsed="1">
      <c r="A285" s="183"/>
      <c r="B285" s="26"/>
      <c r="D285" s="28" t="s">
        <v>561</v>
      </c>
      <c r="E285" s="48" t="s">
        <v>185</v>
      </c>
      <c r="F285" s="49"/>
      <c r="G285" s="185"/>
      <c r="H285" s="260">
        <f t="shared" si="95"/>
        <v>0</v>
      </c>
      <c r="I285" s="273">
        <f t="shared" si="99"/>
        <v>0</v>
      </c>
      <c r="J285" s="265">
        <f>SUM(J286:J289)</f>
        <v>0</v>
      </c>
      <c r="K285" s="273">
        <f t="shared" si="97"/>
        <v>0</v>
      </c>
      <c r="L285" s="265">
        <f>SUM(L286:L289)</f>
        <v>0</v>
      </c>
      <c r="M285" s="264">
        <f t="shared" si="93"/>
        <v>0</v>
      </c>
      <c r="N285" s="265">
        <f t="shared" ref="N285" si="102">SUM(N286:N289)</f>
        <v>0</v>
      </c>
      <c r="O285" s="273">
        <f t="shared" si="94"/>
        <v>0</v>
      </c>
      <c r="P285" s="265">
        <f>SUM(P286:P289)</f>
        <v>0</v>
      </c>
    </row>
    <row r="286" spans="1:16" ht="16.5" hidden="1" outlineLevel="3">
      <c r="A286" s="183"/>
      <c r="B286" s="26"/>
      <c r="D286" s="25"/>
      <c r="E286" s="184"/>
      <c r="F286" s="192" t="s">
        <v>778</v>
      </c>
      <c r="G286" s="44" t="s">
        <v>915</v>
      </c>
      <c r="H286" s="260">
        <f t="shared" si="95"/>
        <v>0</v>
      </c>
      <c r="I286" s="261">
        <f t="shared" si="99"/>
        <v>0</v>
      </c>
      <c r="J286" s="263"/>
      <c r="K286" s="261">
        <f t="shared" si="97"/>
        <v>0</v>
      </c>
      <c r="L286" s="263"/>
      <c r="M286" s="262">
        <f t="shared" si="93"/>
        <v>0</v>
      </c>
      <c r="N286" s="263"/>
      <c r="O286" s="261">
        <f t="shared" si="94"/>
        <v>0</v>
      </c>
      <c r="P286" s="263"/>
    </row>
    <row r="287" spans="1:16" ht="16.5" hidden="1" outlineLevel="3">
      <c r="A287" s="183"/>
      <c r="B287" s="26"/>
      <c r="D287" s="25"/>
      <c r="E287" s="184"/>
      <c r="F287" s="192" t="s">
        <v>779</v>
      </c>
      <c r="G287" s="44" t="s">
        <v>916</v>
      </c>
      <c r="H287" s="260">
        <f t="shared" si="95"/>
        <v>0</v>
      </c>
      <c r="I287" s="261">
        <f t="shared" si="99"/>
        <v>0</v>
      </c>
      <c r="J287" s="263"/>
      <c r="K287" s="261">
        <f t="shared" si="97"/>
        <v>0</v>
      </c>
      <c r="L287" s="263"/>
      <c r="M287" s="262">
        <f t="shared" si="93"/>
        <v>0</v>
      </c>
      <c r="N287" s="263"/>
      <c r="O287" s="261">
        <f t="shared" si="94"/>
        <v>0</v>
      </c>
      <c r="P287" s="263"/>
    </row>
    <row r="288" spans="1:16" ht="16.5" hidden="1" outlineLevel="3">
      <c r="A288" s="183"/>
      <c r="B288" s="26"/>
      <c r="D288" s="25"/>
      <c r="E288" s="184"/>
      <c r="F288" s="192" t="s">
        <v>776</v>
      </c>
      <c r="G288" s="44" t="s">
        <v>917</v>
      </c>
      <c r="H288" s="260">
        <f t="shared" si="95"/>
        <v>0</v>
      </c>
      <c r="I288" s="261">
        <f t="shared" si="99"/>
        <v>0</v>
      </c>
      <c r="J288" s="263"/>
      <c r="K288" s="261">
        <f t="shared" si="97"/>
        <v>0</v>
      </c>
      <c r="L288" s="263"/>
      <c r="M288" s="262">
        <f t="shared" si="93"/>
        <v>0</v>
      </c>
      <c r="N288" s="263"/>
      <c r="O288" s="261">
        <f t="shared" si="94"/>
        <v>0</v>
      </c>
      <c r="P288" s="263"/>
    </row>
    <row r="289" spans="1:16" ht="16.5" hidden="1" outlineLevel="3">
      <c r="A289" s="183"/>
      <c r="B289" s="26"/>
      <c r="D289" s="25"/>
      <c r="E289" s="184"/>
      <c r="F289" s="192" t="s">
        <v>781</v>
      </c>
      <c r="G289" s="44" t="s">
        <v>785</v>
      </c>
      <c r="H289" s="260">
        <f t="shared" si="95"/>
        <v>0</v>
      </c>
      <c r="I289" s="261">
        <f t="shared" si="99"/>
        <v>0</v>
      </c>
      <c r="J289" s="263"/>
      <c r="K289" s="261">
        <f t="shared" si="97"/>
        <v>0</v>
      </c>
      <c r="L289" s="263"/>
      <c r="M289" s="262">
        <f t="shared" si="93"/>
        <v>0</v>
      </c>
      <c r="N289" s="263"/>
      <c r="O289" s="261">
        <f t="shared" si="94"/>
        <v>0</v>
      </c>
      <c r="P289" s="263"/>
    </row>
    <row r="290" spans="1:16" ht="16.5" outlineLevel="1">
      <c r="A290" s="183"/>
      <c r="B290" s="26"/>
      <c r="D290" s="28" t="s">
        <v>562</v>
      </c>
      <c r="E290" s="48" t="s">
        <v>186</v>
      </c>
      <c r="F290" s="49"/>
      <c r="G290" s="185"/>
      <c r="H290" s="260">
        <f t="shared" si="95"/>
        <v>0</v>
      </c>
      <c r="I290" s="273">
        <f t="shared" si="99"/>
        <v>0</v>
      </c>
      <c r="J290" s="263">
        <v>0</v>
      </c>
      <c r="K290" s="273">
        <f t="shared" si="97"/>
        <v>0</v>
      </c>
      <c r="L290" s="263">
        <v>0</v>
      </c>
      <c r="M290" s="264">
        <f t="shared" si="93"/>
        <v>0</v>
      </c>
      <c r="N290" s="263">
        <v>0</v>
      </c>
      <c r="O290" s="273">
        <f t="shared" si="94"/>
        <v>0</v>
      </c>
      <c r="P290" s="263">
        <v>0</v>
      </c>
    </row>
    <row r="291" spans="1:16" ht="16.5" outlineLevel="1">
      <c r="A291" s="183"/>
      <c r="B291" s="26"/>
      <c r="D291" s="28" t="s">
        <v>563</v>
      </c>
      <c r="E291" s="48" t="s">
        <v>634</v>
      </c>
      <c r="F291" s="49"/>
      <c r="G291" s="185"/>
      <c r="H291" s="260">
        <f t="shared" si="95"/>
        <v>0</v>
      </c>
      <c r="I291" s="273">
        <f t="shared" si="99"/>
        <v>0</v>
      </c>
      <c r="J291" s="263"/>
      <c r="K291" s="273">
        <f t="shared" si="97"/>
        <v>0</v>
      </c>
      <c r="L291" s="263"/>
      <c r="M291" s="264">
        <f t="shared" si="93"/>
        <v>0</v>
      </c>
      <c r="N291" s="263"/>
      <c r="O291" s="273">
        <f t="shared" si="94"/>
        <v>0</v>
      </c>
      <c r="P291" s="263"/>
    </row>
    <row r="292" spans="1:16" ht="16.5" outlineLevel="1" collapsed="1">
      <c r="A292" s="183"/>
      <c r="B292" s="26"/>
      <c r="D292" s="28" t="s">
        <v>564</v>
      </c>
      <c r="E292" s="48" t="s">
        <v>635</v>
      </c>
      <c r="F292" s="49"/>
      <c r="G292" s="185"/>
      <c r="H292" s="260">
        <f t="shared" si="95"/>
        <v>0</v>
      </c>
      <c r="I292" s="273">
        <f t="shared" si="99"/>
        <v>0</v>
      </c>
      <c r="J292" s="265">
        <f>SUM(J293:J295)</f>
        <v>0</v>
      </c>
      <c r="K292" s="273">
        <f t="shared" si="97"/>
        <v>0</v>
      </c>
      <c r="L292" s="265">
        <f>SUM(L293:L295)</f>
        <v>0</v>
      </c>
      <c r="M292" s="264">
        <f t="shared" si="93"/>
        <v>0</v>
      </c>
      <c r="N292" s="265">
        <f t="shared" ref="N292" si="103">SUM(N293:N295)</f>
        <v>0</v>
      </c>
      <c r="O292" s="273">
        <f t="shared" si="94"/>
        <v>0</v>
      </c>
      <c r="P292" s="265">
        <f>SUM(P293:P295)</f>
        <v>0</v>
      </c>
    </row>
    <row r="293" spans="1:16" ht="16.5" hidden="1" outlineLevel="3">
      <c r="A293" s="183"/>
      <c r="B293" s="26"/>
      <c r="D293" s="25"/>
      <c r="E293" s="184"/>
      <c r="F293" s="192" t="s">
        <v>778</v>
      </c>
      <c r="G293" s="44" t="s">
        <v>873</v>
      </c>
      <c r="H293" s="260">
        <f t="shared" si="95"/>
        <v>0</v>
      </c>
      <c r="I293" s="261">
        <f t="shared" si="99"/>
        <v>0</v>
      </c>
      <c r="J293" s="263"/>
      <c r="K293" s="261">
        <f t="shared" si="97"/>
        <v>0</v>
      </c>
      <c r="L293" s="263"/>
      <c r="M293" s="262">
        <f t="shared" si="93"/>
        <v>0</v>
      </c>
      <c r="N293" s="263"/>
      <c r="O293" s="261">
        <f t="shared" si="94"/>
        <v>0</v>
      </c>
      <c r="P293" s="263"/>
    </row>
    <row r="294" spans="1:16" ht="16.5" hidden="1" outlineLevel="3">
      <c r="A294" s="183"/>
      <c r="B294" s="26"/>
      <c r="D294" s="25"/>
      <c r="E294" s="184"/>
      <c r="F294" s="192" t="s">
        <v>779</v>
      </c>
      <c r="G294" s="44" t="s">
        <v>874</v>
      </c>
      <c r="H294" s="260">
        <f t="shared" si="95"/>
        <v>0</v>
      </c>
      <c r="I294" s="261">
        <f t="shared" si="99"/>
        <v>0</v>
      </c>
      <c r="J294" s="263"/>
      <c r="K294" s="261">
        <f t="shared" si="97"/>
        <v>0</v>
      </c>
      <c r="L294" s="263"/>
      <c r="M294" s="262">
        <f t="shared" si="93"/>
        <v>0</v>
      </c>
      <c r="N294" s="263"/>
      <c r="O294" s="261">
        <f t="shared" si="94"/>
        <v>0</v>
      </c>
      <c r="P294" s="263"/>
    </row>
    <row r="295" spans="1:16" ht="16.5" hidden="1" outlineLevel="3">
      <c r="A295" s="183"/>
      <c r="B295" s="26"/>
      <c r="D295" s="25"/>
      <c r="E295" s="184"/>
      <c r="F295" s="192" t="s">
        <v>776</v>
      </c>
      <c r="G295" s="44" t="s">
        <v>875</v>
      </c>
      <c r="H295" s="260">
        <f t="shared" si="95"/>
        <v>0</v>
      </c>
      <c r="I295" s="261">
        <f t="shared" si="99"/>
        <v>0</v>
      </c>
      <c r="J295" s="263"/>
      <c r="K295" s="261">
        <f t="shared" si="97"/>
        <v>0</v>
      </c>
      <c r="L295" s="263"/>
      <c r="M295" s="262">
        <f t="shared" si="93"/>
        <v>0</v>
      </c>
      <c r="N295" s="263"/>
      <c r="O295" s="261">
        <f t="shared" si="94"/>
        <v>0</v>
      </c>
      <c r="P295" s="263"/>
    </row>
    <row r="296" spans="1:16" ht="16.5" outlineLevel="1">
      <c r="A296" s="183"/>
      <c r="B296" s="26"/>
      <c r="D296" s="28" t="s">
        <v>565</v>
      </c>
      <c r="E296" s="48" t="s">
        <v>636</v>
      </c>
      <c r="F296" s="49"/>
      <c r="G296" s="185"/>
      <c r="H296" s="260">
        <f t="shared" si="95"/>
        <v>0</v>
      </c>
      <c r="I296" s="273">
        <f t="shared" si="99"/>
        <v>0</v>
      </c>
      <c r="J296" s="263"/>
      <c r="K296" s="273">
        <f t="shared" si="97"/>
        <v>0</v>
      </c>
      <c r="L296" s="263"/>
      <c r="M296" s="264">
        <f t="shared" si="93"/>
        <v>0</v>
      </c>
      <c r="N296" s="263"/>
      <c r="O296" s="273">
        <f t="shared" si="94"/>
        <v>0</v>
      </c>
      <c r="P296" s="263"/>
    </row>
    <row r="297" spans="1:16" ht="16.5" outlineLevel="1">
      <c r="A297" s="183"/>
      <c r="B297" s="26"/>
      <c r="D297" s="28" t="s">
        <v>566</v>
      </c>
      <c r="E297" s="48" t="s">
        <v>637</v>
      </c>
      <c r="F297" s="49"/>
      <c r="G297" s="185"/>
      <c r="H297" s="260">
        <f t="shared" si="95"/>
        <v>0</v>
      </c>
      <c r="I297" s="273">
        <f t="shared" si="99"/>
        <v>0</v>
      </c>
      <c r="J297" s="263"/>
      <c r="K297" s="273">
        <f t="shared" si="97"/>
        <v>0</v>
      </c>
      <c r="L297" s="263"/>
      <c r="M297" s="264">
        <f t="shared" si="93"/>
        <v>0</v>
      </c>
      <c r="N297" s="263"/>
      <c r="O297" s="273">
        <f t="shared" si="94"/>
        <v>0</v>
      </c>
      <c r="P297" s="263"/>
    </row>
    <row r="298" spans="1:16" ht="16.5" outlineLevel="1" collapsed="1">
      <c r="A298" s="183"/>
      <c r="B298" s="26"/>
      <c r="D298" s="28" t="s">
        <v>567</v>
      </c>
      <c r="E298" s="48" t="s">
        <v>638</v>
      </c>
      <c r="F298" s="49"/>
      <c r="G298" s="185"/>
      <c r="H298" s="260">
        <f t="shared" si="95"/>
        <v>0</v>
      </c>
      <c r="I298" s="273">
        <f t="shared" si="99"/>
        <v>0</v>
      </c>
      <c r="J298" s="265">
        <f>SUM(J299:J301)</f>
        <v>0</v>
      </c>
      <c r="K298" s="273">
        <f t="shared" si="97"/>
        <v>0</v>
      </c>
      <c r="L298" s="265">
        <f>SUM(L299:L301)</f>
        <v>0</v>
      </c>
      <c r="M298" s="264">
        <f t="shared" si="93"/>
        <v>0</v>
      </c>
      <c r="N298" s="265">
        <f t="shared" ref="N298" si="104">SUM(N299:N301)</f>
        <v>0</v>
      </c>
      <c r="O298" s="273">
        <f t="shared" si="94"/>
        <v>0</v>
      </c>
      <c r="P298" s="265">
        <f>SUM(P299:P301)</f>
        <v>0</v>
      </c>
    </row>
    <row r="299" spans="1:16" ht="16.5" hidden="1" outlineLevel="3">
      <c r="A299" s="183"/>
      <c r="B299" s="26"/>
      <c r="D299" s="25"/>
      <c r="E299" s="184"/>
      <c r="F299" s="192" t="s">
        <v>778</v>
      </c>
      <c r="G299" s="44" t="s">
        <v>918</v>
      </c>
      <c r="H299" s="260">
        <f t="shared" si="95"/>
        <v>0</v>
      </c>
      <c r="I299" s="261">
        <f t="shared" si="99"/>
        <v>0</v>
      </c>
      <c r="J299" s="263"/>
      <c r="K299" s="261">
        <f t="shared" si="97"/>
        <v>0</v>
      </c>
      <c r="L299" s="263"/>
      <c r="M299" s="262">
        <f t="shared" si="93"/>
        <v>0</v>
      </c>
      <c r="N299" s="263"/>
      <c r="O299" s="261">
        <f t="shared" si="94"/>
        <v>0</v>
      </c>
      <c r="P299" s="263"/>
    </row>
    <row r="300" spans="1:16" ht="16.5" hidden="1" outlineLevel="3">
      <c r="A300" s="183"/>
      <c r="B300" s="26"/>
      <c r="D300" s="25"/>
      <c r="E300" s="184"/>
      <c r="F300" s="192" t="s">
        <v>779</v>
      </c>
      <c r="G300" s="44" t="s">
        <v>919</v>
      </c>
      <c r="H300" s="260">
        <f t="shared" si="95"/>
        <v>0</v>
      </c>
      <c r="I300" s="261">
        <f t="shared" si="99"/>
        <v>0</v>
      </c>
      <c r="J300" s="263"/>
      <c r="K300" s="261">
        <f t="shared" si="97"/>
        <v>0</v>
      </c>
      <c r="L300" s="263"/>
      <c r="M300" s="262">
        <f t="shared" si="93"/>
        <v>0</v>
      </c>
      <c r="N300" s="263"/>
      <c r="O300" s="261">
        <f t="shared" si="94"/>
        <v>0</v>
      </c>
      <c r="P300" s="263"/>
    </row>
    <row r="301" spans="1:16" ht="16.5" hidden="1" outlineLevel="3">
      <c r="A301" s="183"/>
      <c r="B301" s="26"/>
      <c r="D301" s="25"/>
      <c r="E301" s="184"/>
      <c r="F301" s="192" t="s">
        <v>781</v>
      </c>
      <c r="G301" s="44" t="s">
        <v>785</v>
      </c>
      <c r="H301" s="260">
        <f t="shared" si="95"/>
        <v>0</v>
      </c>
      <c r="I301" s="261">
        <f t="shared" si="99"/>
        <v>0</v>
      </c>
      <c r="J301" s="263"/>
      <c r="K301" s="261">
        <f t="shared" si="97"/>
        <v>0</v>
      </c>
      <c r="L301" s="263"/>
      <c r="M301" s="262">
        <f t="shared" si="93"/>
        <v>0</v>
      </c>
      <c r="N301" s="263"/>
      <c r="O301" s="261">
        <f t="shared" si="94"/>
        <v>0</v>
      </c>
      <c r="P301" s="263"/>
    </row>
    <row r="302" spans="1:16" ht="16.5" outlineLevel="1">
      <c r="A302" s="183"/>
      <c r="B302" s="26"/>
      <c r="D302" s="28" t="s">
        <v>568</v>
      </c>
      <c r="E302" s="48" t="s">
        <v>639</v>
      </c>
      <c r="F302" s="49"/>
      <c r="G302" s="185"/>
      <c r="H302" s="260">
        <f t="shared" si="95"/>
        <v>0</v>
      </c>
      <c r="I302" s="273">
        <f t="shared" si="99"/>
        <v>0</v>
      </c>
      <c r="J302" s="263"/>
      <c r="K302" s="273">
        <f t="shared" si="97"/>
        <v>0</v>
      </c>
      <c r="L302" s="263"/>
      <c r="M302" s="264">
        <f t="shared" si="93"/>
        <v>0</v>
      </c>
      <c r="N302" s="263"/>
      <c r="O302" s="273">
        <f t="shared" si="94"/>
        <v>0</v>
      </c>
      <c r="P302" s="263"/>
    </row>
    <row r="303" spans="1:16" ht="16.5" outlineLevel="1">
      <c r="A303" s="183"/>
      <c r="B303" s="26"/>
      <c r="D303" s="28" t="s">
        <v>569</v>
      </c>
      <c r="E303" s="48" t="s">
        <v>640</v>
      </c>
      <c r="F303" s="49"/>
      <c r="G303" s="185"/>
      <c r="H303" s="260">
        <f t="shared" si="95"/>
        <v>0</v>
      </c>
      <c r="I303" s="273">
        <f t="shared" si="99"/>
        <v>0</v>
      </c>
      <c r="J303" s="263"/>
      <c r="K303" s="273">
        <f t="shared" si="97"/>
        <v>0</v>
      </c>
      <c r="L303" s="263"/>
      <c r="M303" s="264">
        <f t="shared" si="93"/>
        <v>0</v>
      </c>
      <c r="N303" s="263"/>
      <c r="O303" s="273">
        <f t="shared" si="94"/>
        <v>0</v>
      </c>
      <c r="P303" s="263"/>
    </row>
    <row r="304" spans="1:16" ht="16.5" outlineLevel="1" collapsed="1">
      <c r="A304" s="183"/>
      <c r="B304" s="26"/>
      <c r="D304" s="28" t="s">
        <v>570</v>
      </c>
      <c r="E304" s="48" t="s">
        <v>641</v>
      </c>
      <c r="F304" s="49"/>
      <c r="G304" s="185"/>
      <c r="H304" s="260">
        <f t="shared" si="95"/>
        <v>0</v>
      </c>
      <c r="I304" s="273">
        <f t="shared" si="99"/>
        <v>0</v>
      </c>
      <c r="J304" s="265">
        <f>SUM(J305:J306)</f>
        <v>0</v>
      </c>
      <c r="K304" s="273">
        <f t="shared" si="97"/>
        <v>0</v>
      </c>
      <c r="L304" s="265">
        <f>SUM(L305:L306)</f>
        <v>0</v>
      </c>
      <c r="M304" s="262">
        <f t="shared" si="93"/>
        <v>0</v>
      </c>
      <c r="N304" s="265">
        <f t="shared" ref="N304" si="105">SUM(N305:N306)</f>
        <v>0</v>
      </c>
      <c r="O304" s="273">
        <f t="shared" si="94"/>
        <v>0</v>
      </c>
      <c r="P304" s="265">
        <f>SUM(P305:P306)</f>
        <v>0</v>
      </c>
    </row>
    <row r="305" spans="1:16" ht="16.5" hidden="1" outlineLevel="2">
      <c r="A305" s="183"/>
      <c r="B305" s="26"/>
      <c r="D305" s="25"/>
      <c r="E305" s="184"/>
      <c r="F305" s="28" t="s">
        <v>629</v>
      </c>
      <c r="G305" s="48" t="s">
        <v>630</v>
      </c>
      <c r="H305" s="260">
        <f t="shared" si="95"/>
        <v>0</v>
      </c>
      <c r="I305" s="273">
        <f t="shared" si="99"/>
        <v>0</v>
      </c>
      <c r="J305" s="263"/>
      <c r="K305" s="273">
        <f t="shared" si="97"/>
        <v>0</v>
      </c>
      <c r="L305" s="263"/>
      <c r="M305" s="262">
        <f t="shared" si="93"/>
        <v>0</v>
      </c>
      <c r="N305" s="263"/>
      <c r="O305" s="273">
        <f t="shared" si="94"/>
        <v>0</v>
      </c>
      <c r="P305" s="263"/>
    </row>
    <row r="306" spans="1:16" ht="16.5" hidden="1" outlineLevel="2">
      <c r="A306" s="183"/>
      <c r="B306" s="24"/>
      <c r="C306" s="193"/>
      <c r="F306" s="28" t="s">
        <v>632</v>
      </c>
      <c r="G306" s="48" t="s">
        <v>631</v>
      </c>
      <c r="H306" s="260">
        <f t="shared" si="95"/>
        <v>0</v>
      </c>
      <c r="I306" s="273">
        <f t="shared" si="99"/>
        <v>0</v>
      </c>
      <c r="J306" s="263"/>
      <c r="K306" s="273">
        <f t="shared" si="97"/>
        <v>0</v>
      </c>
      <c r="L306" s="263"/>
      <c r="M306" s="262">
        <f t="shared" si="93"/>
        <v>0</v>
      </c>
      <c r="N306" s="263"/>
      <c r="O306" s="273">
        <f t="shared" si="94"/>
        <v>0</v>
      </c>
      <c r="P306" s="263"/>
    </row>
    <row r="307" spans="1:16" ht="16.5" outlineLevel="1">
      <c r="A307" s="183"/>
      <c r="B307" s="26"/>
      <c r="D307" s="28" t="s">
        <v>571</v>
      </c>
      <c r="E307" s="48" t="s">
        <v>642</v>
      </c>
      <c r="F307" s="49"/>
      <c r="G307" s="185"/>
      <c r="H307" s="260">
        <f t="shared" si="95"/>
        <v>1000</v>
      </c>
      <c r="I307" s="273">
        <f t="shared" si="99"/>
        <v>1000</v>
      </c>
      <c r="J307" s="265">
        <f>SUM(J308:J310)</f>
        <v>1000</v>
      </c>
      <c r="K307" s="273">
        <f t="shared" si="97"/>
        <v>0</v>
      </c>
      <c r="L307" s="265">
        <f>SUM(L308:L310)</f>
        <v>0</v>
      </c>
      <c r="M307" s="264">
        <f t="shared" si="93"/>
        <v>0</v>
      </c>
      <c r="N307" s="265">
        <f t="shared" ref="N307" si="106">SUM(N308:N310)</f>
        <v>0</v>
      </c>
      <c r="O307" s="273">
        <f t="shared" si="94"/>
        <v>0</v>
      </c>
      <c r="P307" s="265">
        <f>SUM(P308:P310)</f>
        <v>0</v>
      </c>
    </row>
    <row r="308" spans="1:16" ht="16.5" outlineLevel="3">
      <c r="A308" s="183"/>
      <c r="B308" s="26"/>
      <c r="D308" s="25"/>
      <c r="E308" s="184"/>
      <c r="F308" s="192" t="s">
        <v>778</v>
      </c>
      <c r="G308" s="44" t="s">
        <v>899</v>
      </c>
      <c r="H308" s="260">
        <f t="shared" si="95"/>
        <v>1000</v>
      </c>
      <c r="I308" s="261">
        <f t="shared" si="99"/>
        <v>1000</v>
      </c>
      <c r="J308" s="263">
        <v>1000</v>
      </c>
      <c r="K308" s="261">
        <f t="shared" si="97"/>
        <v>0</v>
      </c>
      <c r="L308" s="263"/>
      <c r="M308" s="262">
        <f t="shared" si="93"/>
        <v>0</v>
      </c>
      <c r="N308" s="263"/>
      <c r="O308" s="261">
        <f t="shared" si="94"/>
        <v>0</v>
      </c>
      <c r="P308" s="263"/>
    </row>
    <row r="309" spans="1:16" ht="16.5" outlineLevel="3">
      <c r="A309" s="183"/>
      <c r="B309" s="26"/>
      <c r="D309" s="25"/>
      <c r="E309" s="184"/>
      <c r="F309" s="192" t="s">
        <v>779</v>
      </c>
      <c r="G309" s="44" t="s">
        <v>900</v>
      </c>
      <c r="H309" s="260">
        <f t="shared" si="95"/>
        <v>0</v>
      </c>
      <c r="I309" s="261">
        <f t="shared" si="99"/>
        <v>0</v>
      </c>
      <c r="J309" s="263"/>
      <c r="K309" s="261">
        <f t="shared" si="97"/>
        <v>0</v>
      </c>
      <c r="L309" s="263"/>
      <c r="M309" s="262">
        <f t="shared" si="93"/>
        <v>0</v>
      </c>
      <c r="N309" s="263"/>
      <c r="O309" s="261">
        <f t="shared" si="94"/>
        <v>0</v>
      </c>
      <c r="P309" s="263"/>
    </row>
    <row r="310" spans="1:16" ht="16.5" outlineLevel="3">
      <c r="A310" s="183"/>
      <c r="B310" s="26"/>
      <c r="D310" s="25"/>
      <c r="E310" s="184"/>
      <c r="F310" s="192" t="s">
        <v>781</v>
      </c>
      <c r="G310" s="44" t="s">
        <v>785</v>
      </c>
      <c r="H310" s="260">
        <f t="shared" si="95"/>
        <v>0</v>
      </c>
      <c r="I310" s="261">
        <f t="shared" si="99"/>
        <v>0</v>
      </c>
      <c r="J310" s="263"/>
      <c r="K310" s="261">
        <f t="shared" si="97"/>
        <v>0</v>
      </c>
      <c r="L310" s="263"/>
      <c r="M310" s="262">
        <f t="shared" si="93"/>
        <v>0</v>
      </c>
      <c r="N310" s="263"/>
      <c r="O310" s="261">
        <f t="shared" si="94"/>
        <v>0</v>
      </c>
      <c r="P310" s="263"/>
    </row>
    <row r="311" spans="1:16" ht="16.5" outlineLevel="1" collapsed="1">
      <c r="A311" s="183"/>
      <c r="B311" s="26"/>
      <c r="D311" s="28" t="s">
        <v>572</v>
      </c>
      <c r="E311" s="48" t="s">
        <v>643</v>
      </c>
      <c r="F311" s="49"/>
      <c r="G311" s="185"/>
      <c r="H311" s="260">
        <f t="shared" si="95"/>
        <v>0</v>
      </c>
      <c r="I311" s="273">
        <f t="shared" si="99"/>
        <v>0</v>
      </c>
      <c r="J311" s="265">
        <f>SUM(J312:J313)</f>
        <v>0</v>
      </c>
      <c r="K311" s="273">
        <f t="shared" si="97"/>
        <v>0</v>
      </c>
      <c r="L311" s="265">
        <f>SUM(L312:L313)</f>
        <v>0</v>
      </c>
      <c r="M311" s="264">
        <f t="shared" si="93"/>
        <v>0</v>
      </c>
      <c r="N311" s="265">
        <f t="shared" ref="N311" si="107">SUM(N312:N313)</f>
        <v>0</v>
      </c>
      <c r="O311" s="273">
        <f t="shared" si="94"/>
        <v>0</v>
      </c>
      <c r="P311" s="265">
        <f>SUM(P312:P313)</f>
        <v>0</v>
      </c>
    </row>
    <row r="312" spans="1:16" ht="16.5" hidden="1" outlineLevel="3">
      <c r="A312" s="183"/>
      <c r="B312" s="26"/>
      <c r="D312" s="25"/>
      <c r="E312" s="184"/>
      <c r="F312" s="192" t="s">
        <v>778</v>
      </c>
      <c r="G312" s="44" t="s">
        <v>920</v>
      </c>
      <c r="H312" s="260">
        <f t="shared" si="95"/>
        <v>0</v>
      </c>
      <c r="I312" s="261">
        <f t="shared" si="99"/>
        <v>0</v>
      </c>
      <c r="J312" s="263"/>
      <c r="K312" s="261">
        <f t="shared" si="97"/>
        <v>0</v>
      </c>
      <c r="L312" s="263"/>
      <c r="M312" s="262">
        <f t="shared" si="93"/>
        <v>0</v>
      </c>
      <c r="N312" s="263"/>
      <c r="O312" s="261">
        <f t="shared" si="94"/>
        <v>0</v>
      </c>
      <c r="P312" s="263"/>
    </row>
    <row r="313" spans="1:16" ht="16.5" hidden="1" outlineLevel="3">
      <c r="A313" s="183"/>
      <c r="B313" s="26"/>
      <c r="D313" s="25"/>
      <c r="E313" s="184"/>
      <c r="F313" s="192" t="s">
        <v>781</v>
      </c>
      <c r="G313" s="44" t="s">
        <v>785</v>
      </c>
      <c r="H313" s="260">
        <f t="shared" si="95"/>
        <v>0</v>
      </c>
      <c r="I313" s="261">
        <f t="shared" si="99"/>
        <v>0</v>
      </c>
      <c r="J313" s="263"/>
      <c r="K313" s="261">
        <f t="shared" si="97"/>
        <v>0</v>
      </c>
      <c r="L313" s="263"/>
      <c r="M313" s="262">
        <f t="shared" si="93"/>
        <v>0</v>
      </c>
      <c r="N313" s="263"/>
      <c r="O313" s="261">
        <f t="shared" si="94"/>
        <v>0</v>
      </c>
      <c r="P313" s="263"/>
    </row>
    <row r="314" spans="1:16" ht="16.5" outlineLevel="1" collapsed="1">
      <c r="A314" s="183"/>
      <c r="B314" s="26"/>
      <c r="D314" s="28" t="s">
        <v>573</v>
      </c>
      <c r="E314" s="48" t="s">
        <v>644</v>
      </c>
      <c r="F314" s="49"/>
      <c r="G314" s="185"/>
      <c r="H314" s="260">
        <f t="shared" si="95"/>
        <v>0</v>
      </c>
      <c r="I314" s="273">
        <f t="shared" si="99"/>
        <v>0</v>
      </c>
      <c r="J314" s="265">
        <f>SUM(J315:J325)</f>
        <v>0</v>
      </c>
      <c r="K314" s="273">
        <f t="shared" si="97"/>
        <v>0</v>
      </c>
      <c r="L314" s="265">
        <f>SUM(L315:L325)</f>
        <v>0</v>
      </c>
      <c r="M314" s="264">
        <f t="shared" si="93"/>
        <v>0</v>
      </c>
      <c r="N314" s="265">
        <f t="shared" ref="N314" si="108">SUM(N315:N325)</f>
        <v>0</v>
      </c>
      <c r="O314" s="273">
        <f t="shared" si="94"/>
        <v>0</v>
      </c>
      <c r="P314" s="265">
        <f>SUM(P315:P325)</f>
        <v>0</v>
      </c>
    </row>
    <row r="315" spans="1:16" ht="16.5" hidden="1" outlineLevel="3">
      <c r="A315" s="183"/>
      <c r="B315" s="26"/>
      <c r="D315" s="25"/>
      <c r="E315" s="184"/>
      <c r="F315" s="192" t="s">
        <v>778</v>
      </c>
      <c r="G315" s="44" t="s">
        <v>922</v>
      </c>
      <c r="H315" s="260">
        <f t="shared" si="95"/>
        <v>0</v>
      </c>
      <c r="I315" s="261">
        <f t="shared" si="99"/>
        <v>0</v>
      </c>
      <c r="J315" s="263"/>
      <c r="K315" s="261">
        <f t="shared" si="97"/>
        <v>0</v>
      </c>
      <c r="L315" s="263"/>
      <c r="M315" s="262">
        <f t="shared" si="93"/>
        <v>0</v>
      </c>
      <c r="N315" s="263"/>
      <c r="O315" s="261">
        <f t="shared" si="94"/>
        <v>0</v>
      </c>
      <c r="P315" s="263"/>
    </row>
    <row r="316" spans="1:16" ht="16.5" hidden="1" outlineLevel="3">
      <c r="A316" s="183"/>
      <c r="B316" s="26"/>
      <c r="D316" s="25"/>
      <c r="E316" s="184"/>
      <c r="F316" s="192" t="s">
        <v>779</v>
      </c>
      <c r="G316" s="44" t="s">
        <v>923</v>
      </c>
      <c r="H316" s="260">
        <f t="shared" si="95"/>
        <v>0</v>
      </c>
      <c r="I316" s="261">
        <f t="shared" si="99"/>
        <v>0</v>
      </c>
      <c r="J316" s="263"/>
      <c r="K316" s="261">
        <f t="shared" si="97"/>
        <v>0</v>
      </c>
      <c r="L316" s="263"/>
      <c r="M316" s="262">
        <f t="shared" si="93"/>
        <v>0</v>
      </c>
      <c r="N316" s="263"/>
      <c r="O316" s="261">
        <f t="shared" si="94"/>
        <v>0</v>
      </c>
      <c r="P316" s="263"/>
    </row>
    <row r="317" spans="1:16" ht="16.5" hidden="1" outlineLevel="3">
      <c r="A317" s="183"/>
      <c r="B317" s="26"/>
      <c r="D317" s="25"/>
      <c r="E317" s="184"/>
      <c r="F317" s="192" t="s">
        <v>776</v>
      </c>
      <c r="G317" s="44" t="s">
        <v>882</v>
      </c>
      <c r="H317" s="260">
        <f t="shared" si="95"/>
        <v>0</v>
      </c>
      <c r="I317" s="261">
        <f t="shared" si="99"/>
        <v>0</v>
      </c>
      <c r="J317" s="263"/>
      <c r="K317" s="261">
        <f t="shared" si="97"/>
        <v>0</v>
      </c>
      <c r="L317" s="263"/>
      <c r="M317" s="262">
        <f t="shared" si="93"/>
        <v>0</v>
      </c>
      <c r="N317" s="263"/>
      <c r="O317" s="261">
        <f t="shared" si="94"/>
        <v>0</v>
      </c>
      <c r="P317" s="263"/>
    </row>
    <row r="318" spans="1:16" ht="16.5" hidden="1" outlineLevel="3">
      <c r="A318" s="183"/>
      <c r="B318" s="26"/>
      <c r="D318" s="25"/>
      <c r="E318" s="184"/>
      <c r="F318" s="192" t="s">
        <v>780</v>
      </c>
      <c r="G318" s="44" t="s">
        <v>887</v>
      </c>
      <c r="H318" s="260">
        <f t="shared" si="95"/>
        <v>0</v>
      </c>
      <c r="I318" s="261">
        <f t="shared" si="99"/>
        <v>0</v>
      </c>
      <c r="J318" s="263"/>
      <c r="K318" s="261">
        <f t="shared" si="97"/>
        <v>0</v>
      </c>
      <c r="L318" s="263"/>
      <c r="M318" s="262">
        <f t="shared" si="93"/>
        <v>0</v>
      </c>
      <c r="N318" s="263"/>
      <c r="O318" s="261">
        <f t="shared" si="94"/>
        <v>0</v>
      </c>
      <c r="P318" s="263"/>
    </row>
    <row r="319" spans="1:16" ht="16.5" hidden="1" outlineLevel="3">
      <c r="A319" s="183"/>
      <c r="B319" s="26"/>
      <c r="D319" s="25"/>
      <c r="E319" s="184"/>
      <c r="F319" s="192" t="s">
        <v>786</v>
      </c>
      <c r="G319" s="44" t="s">
        <v>924</v>
      </c>
      <c r="H319" s="260">
        <f t="shared" si="95"/>
        <v>0</v>
      </c>
      <c r="I319" s="261">
        <f t="shared" si="99"/>
        <v>0</v>
      </c>
      <c r="J319" s="263"/>
      <c r="K319" s="261">
        <f t="shared" si="97"/>
        <v>0</v>
      </c>
      <c r="L319" s="263"/>
      <c r="M319" s="262">
        <f t="shared" si="93"/>
        <v>0</v>
      </c>
      <c r="N319" s="263"/>
      <c r="O319" s="261">
        <f t="shared" si="94"/>
        <v>0</v>
      </c>
      <c r="P319" s="263"/>
    </row>
    <row r="320" spans="1:16" ht="16.5" hidden="1" outlineLevel="3">
      <c r="A320" s="183"/>
      <c r="B320" s="26"/>
      <c r="D320" s="25"/>
      <c r="E320" s="184"/>
      <c r="F320" s="192" t="s">
        <v>787</v>
      </c>
      <c r="G320" s="44" t="s">
        <v>925</v>
      </c>
      <c r="H320" s="260">
        <f t="shared" si="95"/>
        <v>0</v>
      </c>
      <c r="I320" s="261">
        <f t="shared" si="99"/>
        <v>0</v>
      </c>
      <c r="J320" s="263"/>
      <c r="K320" s="261">
        <f t="shared" si="97"/>
        <v>0</v>
      </c>
      <c r="L320" s="263"/>
      <c r="M320" s="262">
        <f t="shared" si="93"/>
        <v>0</v>
      </c>
      <c r="N320" s="263"/>
      <c r="O320" s="261">
        <f t="shared" si="94"/>
        <v>0</v>
      </c>
      <c r="P320" s="263"/>
    </row>
    <row r="321" spans="1:16" ht="16.5" hidden="1" outlineLevel="3">
      <c r="A321" s="183"/>
      <c r="B321" s="26"/>
      <c r="D321" s="25"/>
      <c r="E321" s="184"/>
      <c r="F321" s="192" t="s">
        <v>879</v>
      </c>
      <c r="G321" s="44" t="s">
        <v>885</v>
      </c>
      <c r="H321" s="260">
        <f t="shared" si="95"/>
        <v>0</v>
      </c>
      <c r="I321" s="261">
        <f t="shared" si="99"/>
        <v>0</v>
      </c>
      <c r="J321" s="263"/>
      <c r="K321" s="261">
        <f t="shared" si="97"/>
        <v>0</v>
      </c>
      <c r="L321" s="263"/>
      <c r="M321" s="262">
        <f t="shared" si="93"/>
        <v>0</v>
      </c>
      <c r="N321" s="263"/>
      <c r="O321" s="261">
        <f t="shared" si="94"/>
        <v>0</v>
      </c>
      <c r="P321" s="263"/>
    </row>
    <row r="322" spans="1:16" ht="16.5" hidden="1" outlineLevel="3">
      <c r="A322" s="183"/>
      <c r="B322" s="26"/>
      <c r="D322" s="25"/>
      <c r="E322" s="184"/>
      <c r="F322" s="192" t="s">
        <v>880</v>
      </c>
      <c r="G322" s="44" t="s">
        <v>926</v>
      </c>
      <c r="H322" s="260">
        <f t="shared" si="95"/>
        <v>0</v>
      </c>
      <c r="I322" s="261">
        <f t="shared" si="99"/>
        <v>0</v>
      </c>
      <c r="J322" s="263"/>
      <c r="K322" s="261">
        <f t="shared" si="97"/>
        <v>0</v>
      </c>
      <c r="L322" s="263"/>
      <c r="M322" s="262">
        <f t="shared" si="93"/>
        <v>0</v>
      </c>
      <c r="N322" s="263"/>
      <c r="O322" s="261">
        <f t="shared" si="94"/>
        <v>0</v>
      </c>
      <c r="P322" s="263"/>
    </row>
    <row r="323" spans="1:16" ht="16.5" hidden="1" outlineLevel="3">
      <c r="A323" s="183"/>
      <c r="B323" s="26"/>
      <c r="D323" s="25"/>
      <c r="E323" s="184"/>
      <c r="F323" s="192" t="s">
        <v>921</v>
      </c>
      <c r="G323" s="44" t="s">
        <v>927</v>
      </c>
      <c r="H323" s="260">
        <f t="shared" si="95"/>
        <v>0</v>
      </c>
      <c r="I323" s="261">
        <f t="shared" si="99"/>
        <v>0</v>
      </c>
      <c r="J323" s="263"/>
      <c r="K323" s="261">
        <f t="shared" si="97"/>
        <v>0</v>
      </c>
      <c r="L323" s="263"/>
      <c r="M323" s="262">
        <f t="shared" si="93"/>
        <v>0</v>
      </c>
      <c r="N323" s="263"/>
      <c r="O323" s="261">
        <f t="shared" si="94"/>
        <v>0</v>
      </c>
      <c r="P323" s="263"/>
    </row>
    <row r="324" spans="1:16" ht="16.5" hidden="1" outlineLevel="3">
      <c r="A324" s="183"/>
      <c r="B324" s="26"/>
      <c r="D324" s="25"/>
      <c r="E324" s="184"/>
      <c r="F324" s="192" t="s">
        <v>905</v>
      </c>
      <c r="G324" s="44" t="s">
        <v>928</v>
      </c>
      <c r="H324" s="260">
        <f t="shared" si="95"/>
        <v>0</v>
      </c>
      <c r="I324" s="261">
        <f t="shared" si="99"/>
        <v>0</v>
      </c>
      <c r="J324" s="263"/>
      <c r="K324" s="261">
        <f t="shared" si="97"/>
        <v>0</v>
      </c>
      <c r="L324" s="263"/>
      <c r="M324" s="262">
        <f t="shared" si="93"/>
        <v>0</v>
      </c>
      <c r="N324" s="263"/>
      <c r="O324" s="261">
        <f t="shared" si="94"/>
        <v>0</v>
      </c>
      <c r="P324" s="263"/>
    </row>
    <row r="325" spans="1:16" ht="16.5" hidden="1" outlineLevel="3">
      <c r="A325" s="183"/>
      <c r="B325" s="26"/>
      <c r="D325" s="25"/>
      <c r="E325" s="184"/>
      <c r="F325" s="192" t="s">
        <v>781</v>
      </c>
      <c r="G325" s="44" t="s">
        <v>785</v>
      </c>
      <c r="H325" s="260">
        <f t="shared" si="95"/>
        <v>0</v>
      </c>
      <c r="I325" s="261">
        <f t="shared" si="99"/>
        <v>0</v>
      </c>
      <c r="J325" s="263"/>
      <c r="K325" s="261">
        <f t="shared" si="97"/>
        <v>0</v>
      </c>
      <c r="L325" s="263"/>
      <c r="M325" s="262">
        <f t="shared" si="93"/>
        <v>0</v>
      </c>
      <c r="N325" s="263"/>
      <c r="O325" s="261">
        <f t="shared" si="94"/>
        <v>0</v>
      </c>
      <c r="P325" s="263"/>
    </row>
    <row r="326" spans="1:16" ht="16.5" outlineLevel="1">
      <c r="A326" s="183"/>
      <c r="B326" s="26"/>
      <c r="D326" s="28" t="s">
        <v>574</v>
      </c>
      <c r="E326" s="48" t="s">
        <v>187</v>
      </c>
      <c r="F326" s="49"/>
      <c r="G326" s="185"/>
      <c r="H326" s="260">
        <f t="shared" si="95"/>
        <v>36000</v>
      </c>
      <c r="I326" s="273">
        <f t="shared" si="99"/>
        <v>36000</v>
      </c>
      <c r="J326" s="265">
        <f>SUM(J327:J328)</f>
        <v>36000</v>
      </c>
      <c r="K326" s="273">
        <f t="shared" si="97"/>
        <v>0</v>
      </c>
      <c r="L326" s="265">
        <f>SUM(L327:L328)</f>
        <v>0</v>
      </c>
      <c r="M326" s="264">
        <f t="shared" ref="M326:M389" si="109">SUM(N326:N326)</f>
        <v>0</v>
      </c>
      <c r="N326" s="265">
        <f t="shared" ref="N326" si="110">SUM(N327:N328)</f>
        <v>0</v>
      </c>
      <c r="O326" s="273">
        <f t="shared" ref="O326:O389" si="111">SUM(P326:P326)</f>
        <v>0</v>
      </c>
      <c r="P326" s="265">
        <f>SUM(P327:P328)</f>
        <v>0</v>
      </c>
    </row>
    <row r="327" spans="1:16" ht="16.5" outlineLevel="3">
      <c r="A327" s="183"/>
      <c r="B327" s="26"/>
      <c r="D327" s="25"/>
      <c r="E327" s="184"/>
      <c r="F327" s="192" t="s">
        <v>778</v>
      </c>
      <c r="G327" s="44" t="s">
        <v>929</v>
      </c>
      <c r="H327" s="260">
        <f t="shared" ref="H327:H390" si="112">SUM(I327,K327,M327,O327)</f>
        <v>0</v>
      </c>
      <c r="I327" s="261">
        <f t="shared" si="99"/>
        <v>0</v>
      </c>
      <c r="J327" s="263"/>
      <c r="K327" s="261">
        <f t="shared" si="97"/>
        <v>0</v>
      </c>
      <c r="L327" s="263"/>
      <c r="M327" s="262">
        <f t="shared" si="109"/>
        <v>0</v>
      </c>
      <c r="N327" s="263"/>
      <c r="O327" s="261">
        <f t="shared" si="111"/>
        <v>0</v>
      </c>
      <c r="P327" s="263"/>
    </row>
    <row r="328" spans="1:16" ht="16.5" outlineLevel="3">
      <c r="A328" s="183"/>
      <c r="B328" s="26"/>
      <c r="D328" s="25"/>
      <c r="E328" s="184"/>
      <c r="F328" s="192" t="s">
        <v>779</v>
      </c>
      <c r="G328" s="44" t="s">
        <v>930</v>
      </c>
      <c r="H328" s="260">
        <f t="shared" si="112"/>
        <v>36000</v>
      </c>
      <c r="I328" s="261">
        <f t="shared" si="99"/>
        <v>36000</v>
      </c>
      <c r="J328" s="263">
        <v>36000</v>
      </c>
      <c r="K328" s="261">
        <f t="shared" si="97"/>
        <v>0</v>
      </c>
      <c r="L328" s="263"/>
      <c r="M328" s="262">
        <f t="shared" si="109"/>
        <v>0</v>
      </c>
      <c r="N328" s="263"/>
      <c r="O328" s="261">
        <f t="shared" si="111"/>
        <v>0</v>
      </c>
      <c r="P328" s="263"/>
    </row>
    <row r="329" spans="1:16" ht="16.5" outlineLevel="1">
      <c r="A329" s="183"/>
      <c r="B329" s="26"/>
      <c r="D329" s="28" t="s">
        <v>575</v>
      </c>
      <c r="E329" s="48" t="s">
        <v>645</v>
      </c>
      <c r="F329" s="49"/>
      <c r="G329" s="185"/>
      <c r="H329" s="260">
        <f t="shared" si="112"/>
        <v>453000</v>
      </c>
      <c r="I329" s="273">
        <f t="shared" si="99"/>
        <v>180000</v>
      </c>
      <c r="J329" s="265">
        <f>SUM(J330:J331)</f>
        <v>180000</v>
      </c>
      <c r="K329" s="273">
        <f t="shared" si="97"/>
        <v>143000</v>
      </c>
      <c r="L329" s="265">
        <f>SUM(L330:L331)</f>
        <v>143000</v>
      </c>
      <c r="M329" s="264">
        <f t="shared" si="109"/>
        <v>4000</v>
      </c>
      <c r="N329" s="265">
        <f t="shared" ref="N329" si="113">SUM(N330:N331)</f>
        <v>4000</v>
      </c>
      <c r="O329" s="273">
        <f t="shared" si="111"/>
        <v>126000</v>
      </c>
      <c r="P329" s="265">
        <f>SUM(P330:P331)</f>
        <v>126000</v>
      </c>
    </row>
    <row r="330" spans="1:16" ht="16.5" outlineLevel="3">
      <c r="A330" s="183"/>
      <c r="B330" s="26"/>
      <c r="D330" s="25"/>
      <c r="E330" s="184"/>
      <c r="F330" s="192" t="s">
        <v>778</v>
      </c>
      <c r="G330" s="44" t="s">
        <v>931</v>
      </c>
      <c r="H330" s="260">
        <f t="shared" si="112"/>
        <v>453000</v>
      </c>
      <c r="I330" s="261">
        <f t="shared" si="99"/>
        <v>180000</v>
      </c>
      <c r="J330" s="263">
        <v>180000</v>
      </c>
      <c r="K330" s="261">
        <f t="shared" ref="K330:K393" si="114">SUM(L330:L330)</f>
        <v>143000</v>
      </c>
      <c r="L330" s="263">
        <v>143000</v>
      </c>
      <c r="M330" s="262">
        <f t="shared" si="109"/>
        <v>4000</v>
      </c>
      <c r="N330" s="263">
        <v>4000</v>
      </c>
      <c r="O330" s="261">
        <f t="shared" si="111"/>
        <v>126000</v>
      </c>
      <c r="P330" s="263">
        <v>126000</v>
      </c>
    </row>
    <row r="331" spans="1:16" ht="16.5" outlineLevel="3">
      <c r="A331" s="183"/>
      <c r="B331" s="26"/>
      <c r="D331" s="25"/>
      <c r="E331" s="184"/>
      <c r="F331" s="192" t="s">
        <v>779</v>
      </c>
      <c r="G331" s="44" t="s">
        <v>903</v>
      </c>
      <c r="H331" s="260">
        <f t="shared" si="112"/>
        <v>0</v>
      </c>
      <c r="I331" s="261">
        <f t="shared" si="99"/>
        <v>0</v>
      </c>
      <c r="J331" s="263"/>
      <c r="K331" s="261">
        <f t="shared" si="114"/>
        <v>0</v>
      </c>
      <c r="L331" s="263"/>
      <c r="M331" s="262">
        <f t="shared" si="109"/>
        <v>0</v>
      </c>
      <c r="N331" s="263"/>
      <c r="O331" s="261">
        <f t="shared" si="111"/>
        <v>0</v>
      </c>
      <c r="P331" s="263"/>
    </row>
    <row r="332" spans="1:16" ht="16.5" outlineLevel="1">
      <c r="A332" s="183"/>
      <c r="B332" s="26"/>
      <c r="D332" s="28" t="s">
        <v>576</v>
      </c>
      <c r="E332" s="48" t="s">
        <v>188</v>
      </c>
      <c r="F332" s="49"/>
      <c r="G332" s="185"/>
      <c r="H332" s="260">
        <f t="shared" si="112"/>
        <v>1000</v>
      </c>
      <c r="I332" s="273">
        <f t="shared" ref="I332:I395" si="115">SUM(J332:J332)</f>
        <v>1000</v>
      </c>
      <c r="J332" s="263">
        <v>1000</v>
      </c>
      <c r="K332" s="273">
        <f t="shared" si="114"/>
        <v>0</v>
      </c>
      <c r="L332" s="263"/>
      <c r="M332" s="264">
        <f t="shared" si="109"/>
        <v>0</v>
      </c>
      <c r="N332" s="263"/>
      <c r="O332" s="273">
        <f t="shared" si="111"/>
        <v>0</v>
      </c>
      <c r="P332" s="263"/>
    </row>
    <row r="333" spans="1:16" ht="16.5" outlineLevel="1">
      <c r="A333" s="183"/>
      <c r="B333" s="26"/>
      <c r="D333" s="28" t="s">
        <v>577</v>
      </c>
      <c r="E333" s="48" t="s">
        <v>189</v>
      </c>
      <c r="F333" s="49"/>
      <c r="G333" s="185"/>
      <c r="H333" s="260">
        <f t="shared" si="112"/>
        <v>0</v>
      </c>
      <c r="I333" s="273">
        <f t="shared" si="115"/>
        <v>0</v>
      </c>
      <c r="J333" s="263"/>
      <c r="K333" s="273">
        <f t="shared" si="114"/>
        <v>0</v>
      </c>
      <c r="L333" s="263"/>
      <c r="M333" s="264">
        <f t="shared" si="109"/>
        <v>0</v>
      </c>
      <c r="N333" s="263"/>
      <c r="O333" s="273">
        <f t="shared" si="111"/>
        <v>0</v>
      </c>
      <c r="P333" s="263"/>
    </row>
    <row r="334" spans="1:16" ht="16.5" outlineLevel="1">
      <c r="A334" s="183"/>
      <c r="B334" s="26"/>
      <c r="D334" s="28" t="s">
        <v>131</v>
      </c>
      <c r="E334" s="48" t="s">
        <v>190</v>
      </c>
      <c r="F334" s="49"/>
      <c r="G334" s="185"/>
      <c r="H334" s="260">
        <f t="shared" si="112"/>
        <v>55000</v>
      </c>
      <c r="I334" s="273">
        <f t="shared" si="115"/>
        <v>55000</v>
      </c>
      <c r="J334" s="263">
        <v>55000</v>
      </c>
      <c r="K334" s="273">
        <f t="shared" si="114"/>
        <v>0</v>
      </c>
      <c r="L334" s="263"/>
      <c r="M334" s="264">
        <f t="shared" si="109"/>
        <v>0</v>
      </c>
      <c r="N334" s="263"/>
      <c r="O334" s="273">
        <f t="shared" si="111"/>
        <v>0</v>
      </c>
      <c r="P334" s="263"/>
    </row>
    <row r="335" spans="1:16" ht="16.5" outlineLevel="1">
      <c r="A335" s="183"/>
      <c r="B335" s="24"/>
      <c r="C335" s="193"/>
      <c r="D335" s="28" t="s">
        <v>578</v>
      </c>
      <c r="E335" s="48" t="s">
        <v>646</v>
      </c>
      <c r="F335" s="49"/>
      <c r="G335" s="185"/>
      <c r="H335" s="260">
        <f t="shared" si="112"/>
        <v>0</v>
      </c>
      <c r="I335" s="273">
        <f t="shared" si="115"/>
        <v>0</v>
      </c>
      <c r="J335" s="263"/>
      <c r="K335" s="273">
        <f t="shared" si="114"/>
        <v>0</v>
      </c>
      <c r="L335" s="263"/>
      <c r="M335" s="264">
        <f t="shared" si="109"/>
        <v>0</v>
      </c>
      <c r="N335" s="263"/>
      <c r="O335" s="273">
        <f t="shared" si="111"/>
        <v>0</v>
      </c>
      <c r="P335" s="263"/>
    </row>
    <row r="336" spans="1:16" s="182" customFormat="1" ht="16.5" collapsed="1">
      <c r="A336" s="177"/>
      <c r="B336" s="24" t="s">
        <v>579</v>
      </c>
      <c r="C336" s="16" t="s">
        <v>191</v>
      </c>
      <c r="D336" s="19"/>
      <c r="E336" s="189"/>
      <c r="F336" s="190"/>
      <c r="G336" s="189"/>
      <c r="H336" s="260">
        <f t="shared" si="112"/>
        <v>0</v>
      </c>
      <c r="I336" s="273">
        <f t="shared" si="115"/>
        <v>0</v>
      </c>
      <c r="J336" s="264">
        <f>SUM(J337,J340)</f>
        <v>0</v>
      </c>
      <c r="K336" s="273">
        <f t="shared" si="114"/>
        <v>0</v>
      </c>
      <c r="L336" s="264">
        <f>SUM(L337,L340)</f>
        <v>0</v>
      </c>
      <c r="M336" s="264">
        <f t="shared" si="109"/>
        <v>0</v>
      </c>
      <c r="N336" s="264">
        <f t="shared" ref="N336" si="116">SUM(N337,N340)</f>
        <v>0</v>
      </c>
      <c r="O336" s="273">
        <f t="shared" si="111"/>
        <v>0</v>
      </c>
      <c r="P336" s="264">
        <f>SUM(P337,P340)</f>
        <v>0</v>
      </c>
    </row>
    <row r="337" spans="1:16" ht="16.5" hidden="1" outlineLevel="1" collapsed="1">
      <c r="A337" s="183"/>
      <c r="B337" s="25"/>
      <c r="C337" s="184"/>
      <c r="D337" s="28" t="s">
        <v>580</v>
      </c>
      <c r="E337" s="48" t="s">
        <v>192</v>
      </c>
      <c r="F337" s="49"/>
      <c r="G337" s="185"/>
      <c r="H337" s="260">
        <f t="shared" si="112"/>
        <v>0</v>
      </c>
      <c r="I337" s="273">
        <f t="shared" si="115"/>
        <v>0</v>
      </c>
      <c r="J337" s="265">
        <f>SUM(J338:J339)</f>
        <v>0</v>
      </c>
      <c r="K337" s="273">
        <f t="shared" si="114"/>
        <v>0</v>
      </c>
      <c r="L337" s="265">
        <f>SUM(L338:L339)</f>
        <v>0</v>
      </c>
      <c r="M337" s="264">
        <f t="shared" si="109"/>
        <v>0</v>
      </c>
      <c r="N337" s="265">
        <f t="shared" ref="N337" si="117">SUM(N338:N339)</f>
        <v>0</v>
      </c>
      <c r="O337" s="273">
        <f t="shared" si="111"/>
        <v>0</v>
      </c>
      <c r="P337" s="265">
        <f>SUM(P338:P339)</f>
        <v>0</v>
      </c>
    </row>
    <row r="338" spans="1:16" ht="16.5" hidden="1" outlineLevel="2">
      <c r="A338" s="183"/>
      <c r="B338" s="26"/>
      <c r="F338" s="24" t="s">
        <v>581</v>
      </c>
      <c r="G338" s="48" t="s">
        <v>193</v>
      </c>
      <c r="H338" s="260">
        <f t="shared" si="112"/>
        <v>0</v>
      </c>
      <c r="I338" s="273">
        <f t="shared" si="115"/>
        <v>0</v>
      </c>
      <c r="J338" s="263"/>
      <c r="K338" s="273">
        <f t="shared" si="114"/>
        <v>0</v>
      </c>
      <c r="L338" s="263"/>
      <c r="M338" s="264">
        <f t="shared" si="109"/>
        <v>0</v>
      </c>
      <c r="N338" s="263"/>
      <c r="O338" s="273">
        <f t="shared" si="111"/>
        <v>0</v>
      </c>
      <c r="P338" s="263"/>
    </row>
    <row r="339" spans="1:16" ht="16.5" hidden="1" outlineLevel="2">
      <c r="A339" s="183"/>
      <c r="B339" s="26"/>
      <c r="D339" s="24"/>
      <c r="E339" s="193"/>
      <c r="F339" s="28" t="s">
        <v>582</v>
      </c>
      <c r="G339" s="48" t="s">
        <v>194</v>
      </c>
      <c r="H339" s="260">
        <f t="shared" si="112"/>
        <v>0</v>
      </c>
      <c r="I339" s="273">
        <f t="shared" si="115"/>
        <v>0</v>
      </c>
      <c r="J339" s="263"/>
      <c r="K339" s="273">
        <f t="shared" si="114"/>
        <v>0</v>
      </c>
      <c r="L339" s="263"/>
      <c r="M339" s="264">
        <f t="shared" si="109"/>
        <v>0</v>
      </c>
      <c r="N339" s="263"/>
      <c r="O339" s="273">
        <f t="shared" si="111"/>
        <v>0</v>
      </c>
      <c r="P339" s="263"/>
    </row>
    <row r="340" spans="1:16" ht="16.5" hidden="1" outlineLevel="1">
      <c r="A340" s="183"/>
      <c r="B340" s="24"/>
      <c r="C340" s="193"/>
      <c r="D340" s="24" t="s">
        <v>583</v>
      </c>
      <c r="E340" s="83" t="s">
        <v>195</v>
      </c>
      <c r="F340" s="102"/>
      <c r="G340" s="185"/>
      <c r="H340" s="260">
        <f t="shared" si="112"/>
        <v>0</v>
      </c>
      <c r="I340" s="273">
        <f t="shared" si="115"/>
        <v>0</v>
      </c>
      <c r="J340" s="263"/>
      <c r="K340" s="273">
        <f t="shared" si="114"/>
        <v>0</v>
      </c>
      <c r="L340" s="263"/>
      <c r="M340" s="264">
        <f t="shared" si="109"/>
        <v>0</v>
      </c>
      <c r="N340" s="263"/>
      <c r="O340" s="273">
        <f t="shared" si="111"/>
        <v>0</v>
      </c>
      <c r="P340" s="263"/>
    </row>
    <row r="341" spans="1:16" s="182" customFormat="1" ht="16.5" collapsed="1">
      <c r="A341" s="177"/>
      <c r="B341" s="24" t="s">
        <v>710</v>
      </c>
      <c r="C341" s="16" t="s">
        <v>711</v>
      </c>
      <c r="D341" s="19"/>
      <c r="E341" s="189"/>
      <c r="F341" s="190"/>
      <c r="G341" s="189"/>
      <c r="H341" s="260">
        <f t="shared" si="112"/>
        <v>0</v>
      </c>
      <c r="I341" s="273">
        <f t="shared" si="115"/>
        <v>0</v>
      </c>
      <c r="J341" s="264">
        <f>SUM(J342)</f>
        <v>0</v>
      </c>
      <c r="K341" s="273">
        <f t="shared" si="114"/>
        <v>0</v>
      </c>
      <c r="L341" s="264">
        <f>SUM(L342)</f>
        <v>0</v>
      </c>
      <c r="M341" s="264">
        <f t="shared" si="109"/>
        <v>0</v>
      </c>
      <c r="N341" s="264">
        <f t="shared" ref="N341" si="118">SUM(N342)</f>
        <v>0</v>
      </c>
      <c r="O341" s="273">
        <f t="shared" si="111"/>
        <v>0</v>
      </c>
      <c r="P341" s="264">
        <f>SUM(P342)</f>
        <v>0</v>
      </c>
    </row>
    <row r="342" spans="1:16" ht="16.5" hidden="1" outlineLevel="1">
      <c r="A342" s="183"/>
      <c r="B342" s="28"/>
      <c r="C342" s="185"/>
      <c r="D342" s="28" t="s">
        <v>710</v>
      </c>
      <c r="E342" s="48" t="s">
        <v>711</v>
      </c>
      <c r="F342" s="49"/>
      <c r="G342" s="185"/>
      <c r="H342" s="260">
        <f t="shared" si="112"/>
        <v>0</v>
      </c>
      <c r="I342" s="273">
        <f t="shared" si="115"/>
        <v>0</v>
      </c>
      <c r="J342" s="263"/>
      <c r="K342" s="273">
        <f t="shared" si="114"/>
        <v>0</v>
      </c>
      <c r="L342" s="263"/>
      <c r="M342" s="264">
        <f t="shared" si="109"/>
        <v>0</v>
      </c>
      <c r="N342" s="263"/>
      <c r="O342" s="273">
        <f t="shared" si="111"/>
        <v>0</v>
      </c>
      <c r="P342" s="263"/>
    </row>
    <row r="343" spans="1:16" s="182" customFormat="1" ht="16.5" collapsed="1">
      <c r="A343" s="177"/>
      <c r="B343" s="24" t="s">
        <v>584</v>
      </c>
      <c r="C343" s="16" t="s">
        <v>196</v>
      </c>
      <c r="D343" s="19"/>
      <c r="E343" s="189"/>
      <c r="F343" s="190"/>
      <c r="G343" s="189"/>
      <c r="H343" s="260">
        <f t="shared" si="112"/>
        <v>0</v>
      </c>
      <c r="I343" s="273">
        <f t="shared" si="115"/>
        <v>0</v>
      </c>
      <c r="J343" s="264">
        <f>SUM(J344)</f>
        <v>0</v>
      </c>
      <c r="K343" s="273">
        <f t="shared" si="114"/>
        <v>0</v>
      </c>
      <c r="L343" s="264">
        <f>SUM(L344)</f>
        <v>0</v>
      </c>
      <c r="M343" s="264">
        <f t="shared" si="109"/>
        <v>0</v>
      </c>
      <c r="N343" s="264">
        <f t="shared" ref="N343" si="119">SUM(N344)</f>
        <v>0</v>
      </c>
      <c r="O343" s="273">
        <f t="shared" si="111"/>
        <v>0</v>
      </c>
      <c r="P343" s="264">
        <f>SUM(P344)</f>
        <v>0</v>
      </c>
    </row>
    <row r="344" spans="1:16" ht="16.5" hidden="1" outlineLevel="1">
      <c r="A344" s="183"/>
      <c r="B344" s="28"/>
      <c r="C344" s="185"/>
      <c r="D344" s="28" t="s">
        <v>585</v>
      </c>
      <c r="E344" s="48" t="s">
        <v>197</v>
      </c>
      <c r="F344" s="49"/>
      <c r="G344" s="185"/>
      <c r="H344" s="260">
        <f t="shared" si="112"/>
        <v>0</v>
      </c>
      <c r="I344" s="273">
        <f t="shared" si="115"/>
        <v>0</v>
      </c>
      <c r="J344" s="265">
        <f>SUM(J345:J349)</f>
        <v>0</v>
      </c>
      <c r="K344" s="273">
        <f t="shared" si="114"/>
        <v>0</v>
      </c>
      <c r="L344" s="265">
        <f>SUM(L345:L349)</f>
        <v>0</v>
      </c>
      <c r="M344" s="264">
        <f t="shared" si="109"/>
        <v>0</v>
      </c>
      <c r="N344" s="265">
        <f t="shared" ref="N344" si="120">SUM(N345:N349)</f>
        <v>0</v>
      </c>
      <c r="O344" s="273">
        <f t="shared" si="111"/>
        <v>0</v>
      </c>
      <c r="P344" s="265">
        <f>SUM(P345:P349)</f>
        <v>0</v>
      </c>
    </row>
    <row r="345" spans="1:16" ht="16.5" hidden="1" outlineLevel="3">
      <c r="A345" s="183"/>
      <c r="B345" s="26"/>
      <c r="D345" s="25"/>
      <c r="E345" s="184"/>
      <c r="F345" s="192" t="s">
        <v>778</v>
      </c>
      <c r="G345" s="44" t="s">
        <v>798</v>
      </c>
      <c r="H345" s="260">
        <f t="shared" si="112"/>
        <v>0</v>
      </c>
      <c r="I345" s="261">
        <f t="shared" si="115"/>
        <v>0</v>
      </c>
      <c r="J345" s="263"/>
      <c r="K345" s="261">
        <f t="shared" si="114"/>
        <v>0</v>
      </c>
      <c r="L345" s="263"/>
      <c r="M345" s="262">
        <f t="shared" si="109"/>
        <v>0</v>
      </c>
      <c r="N345" s="263"/>
      <c r="O345" s="261">
        <f t="shared" si="111"/>
        <v>0</v>
      </c>
      <c r="P345" s="263"/>
    </row>
    <row r="346" spans="1:16" ht="16.5" hidden="1" outlineLevel="3">
      <c r="A346" s="183"/>
      <c r="B346" s="26"/>
      <c r="D346" s="25"/>
      <c r="E346" s="184"/>
      <c r="F346" s="192" t="s">
        <v>779</v>
      </c>
      <c r="G346" s="44" t="s">
        <v>799</v>
      </c>
      <c r="H346" s="260">
        <f t="shared" si="112"/>
        <v>0</v>
      </c>
      <c r="I346" s="261">
        <f t="shared" si="115"/>
        <v>0</v>
      </c>
      <c r="J346" s="263"/>
      <c r="K346" s="261">
        <f t="shared" si="114"/>
        <v>0</v>
      </c>
      <c r="L346" s="263"/>
      <c r="M346" s="262">
        <f t="shared" si="109"/>
        <v>0</v>
      </c>
      <c r="N346" s="263"/>
      <c r="O346" s="261">
        <f t="shared" si="111"/>
        <v>0</v>
      </c>
      <c r="P346" s="263"/>
    </row>
    <row r="347" spans="1:16" ht="16.5" hidden="1" outlineLevel="3">
      <c r="A347" s="183"/>
      <c r="B347" s="26"/>
      <c r="D347" s="25"/>
      <c r="E347" s="184"/>
      <c r="F347" s="192" t="s">
        <v>776</v>
      </c>
      <c r="G347" s="44" t="s">
        <v>800</v>
      </c>
      <c r="H347" s="260">
        <f t="shared" si="112"/>
        <v>0</v>
      </c>
      <c r="I347" s="261">
        <f t="shared" si="115"/>
        <v>0</v>
      </c>
      <c r="J347" s="263"/>
      <c r="K347" s="261">
        <f t="shared" si="114"/>
        <v>0</v>
      </c>
      <c r="L347" s="263"/>
      <c r="M347" s="262">
        <f t="shared" si="109"/>
        <v>0</v>
      </c>
      <c r="N347" s="263"/>
      <c r="O347" s="261">
        <f t="shared" si="111"/>
        <v>0</v>
      </c>
      <c r="P347" s="263"/>
    </row>
    <row r="348" spans="1:16" ht="16.5" hidden="1" outlineLevel="3">
      <c r="A348" s="183"/>
      <c r="B348" s="26"/>
      <c r="D348" s="25"/>
      <c r="E348" s="184"/>
      <c r="F348" s="192" t="s">
        <v>780</v>
      </c>
      <c r="G348" s="44" t="s">
        <v>801</v>
      </c>
      <c r="H348" s="260">
        <f t="shared" si="112"/>
        <v>0</v>
      </c>
      <c r="I348" s="261">
        <f t="shared" si="115"/>
        <v>0</v>
      </c>
      <c r="J348" s="263"/>
      <c r="K348" s="261">
        <f t="shared" si="114"/>
        <v>0</v>
      </c>
      <c r="L348" s="263"/>
      <c r="M348" s="262">
        <f t="shared" si="109"/>
        <v>0</v>
      </c>
      <c r="N348" s="263"/>
      <c r="O348" s="261">
        <f t="shared" si="111"/>
        <v>0</v>
      </c>
      <c r="P348" s="263"/>
    </row>
    <row r="349" spans="1:16" ht="16.5" hidden="1" outlineLevel="3">
      <c r="A349" s="183"/>
      <c r="B349" s="26"/>
      <c r="D349" s="25"/>
      <c r="E349" s="184"/>
      <c r="F349" s="192" t="s">
        <v>786</v>
      </c>
      <c r="G349" s="44" t="s">
        <v>802</v>
      </c>
      <c r="H349" s="260">
        <f t="shared" si="112"/>
        <v>0</v>
      </c>
      <c r="I349" s="261">
        <f t="shared" si="115"/>
        <v>0</v>
      </c>
      <c r="J349" s="263"/>
      <c r="K349" s="261">
        <f t="shared" si="114"/>
        <v>0</v>
      </c>
      <c r="L349" s="263"/>
      <c r="M349" s="262">
        <f t="shared" si="109"/>
        <v>0</v>
      </c>
      <c r="N349" s="263"/>
      <c r="O349" s="261">
        <f t="shared" si="111"/>
        <v>0</v>
      </c>
      <c r="P349" s="263"/>
    </row>
    <row r="350" spans="1:16" s="182" customFormat="1" ht="16.5" collapsed="1">
      <c r="A350" s="177"/>
      <c r="B350" s="24" t="s">
        <v>586</v>
      </c>
      <c r="C350" s="16" t="s">
        <v>43</v>
      </c>
      <c r="D350" s="19"/>
      <c r="E350" s="189"/>
      <c r="F350" s="190"/>
      <c r="G350" s="189"/>
      <c r="H350" s="260">
        <f t="shared" si="112"/>
        <v>0</v>
      </c>
      <c r="I350" s="273">
        <f t="shared" si="115"/>
        <v>0</v>
      </c>
      <c r="J350" s="264">
        <f>SUM(J351:J351)</f>
        <v>0</v>
      </c>
      <c r="K350" s="273">
        <f t="shared" si="114"/>
        <v>0</v>
      </c>
      <c r="L350" s="264">
        <f>SUM(L351:L351)</f>
        <v>0</v>
      </c>
      <c r="M350" s="264">
        <f t="shared" si="109"/>
        <v>0</v>
      </c>
      <c r="N350" s="264">
        <f t="shared" ref="N350" si="121">SUM(N351:N351)</f>
        <v>0</v>
      </c>
      <c r="O350" s="273">
        <f t="shared" si="111"/>
        <v>0</v>
      </c>
      <c r="P350" s="264">
        <f>SUM(P351:P351)</f>
        <v>0</v>
      </c>
    </row>
    <row r="351" spans="1:16" ht="16.5" hidden="1" outlineLevel="1">
      <c r="A351" s="183"/>
      <c r="B351" s="25"/>
      <c r="C351" s="184"/>
      <c r="D351" s="28" t="s">
        <v>587</v>
      </c>
      <c r="E351" s="48" t="s">
        <v>434</v>
      </c>
      <c r="F351" s="49"/>
      <c r="G351" s="185"/>
      <c r="H351" s="260">
        <f t="shared" si="112"/>
        <v>0</v>
      </c>
      <c r="I351" s="273">
        <f t="shared" si="115"/>
        <v>0</v>
      </c>
      <c r="J351" s="263"/>
      <c r="K351" s="273">
        <f t="shared" si="114"/>
        <v>0</v>
      </c>
      <c r="L351" s="263"/>
      <c r="M351" s="264">
        <f t="shared" si="109"/>
        <v>0</v>
      </c>
      <c r="N351" s="263"/>
      <c r="O351" s="273">
        <f t="shared" si="111"/>
        <v>0</v>
      </c>
      <c r="P351" s="263"/>
    </row>
    <row r="352" spans="1:16" s="182" customFormat="1" ht="16.5" collapsed="1">
      <c r="A352" s="177"/>
      <c r="B352" s="24" t="s">
        <v>588</v>
      </c>
      <c r="C352" s="16" t="s">
        <v>44</v>
      </c>
      <c r="D352" s="19"/>
      <c r="E352" s="189"/>
      <c r="F352" s="190"/>
      <c r="G352" s="189"/>
      <c r="H352" s="260">
        <f t="shared" si="112"/>
        <v>0</v>
      </c>
      <c r="I352" s="273">
        <f t="shared" si="115"/>
        <v>0</v>
      </c>
      <c r="J352" s="264">
        <f>SUM(J353)</f>
        <v>0</v>
      </c>
      <c r="K352" s="273">
        <f t="shared" si="114"/>
        <v>0</v>
      </c>
      <c r="L352" s="264">
        <f>SUM(L353)</f>
        <v>0</v>
      </c>
      <c r="M352" s="264">
        <f t="shared" si="109"/>
        <v>0</v>
      </c>
      <c r="N352" s="264">
        <f t="shared" ref="N352" si="122">SUM(N353)</f>
        <v>0</v>
      </c>
      <c r="O352" s="273">
        <f t="shared" si="111"/>
        <v>0</v>
      </c>
      <c r="P352" s="264">
        <f>SUM(P353)</f>
        <v>0</v>
      </c>
    </row>
    <row r="353" spans="1:16" ht="16.5" hidden="1" customHeight="1" outlineLevel="1" collapsed="1">
      <c r="A353" s="183"/>
      <c r="B353" s="25"/>
      <c r="C353" s="184"/>
      <c r="D353" s="28" t="s">
        <v>589</v>
      </c>
      <c r="E353" s="48" t="s">
        <v>44</v>
      </c>
      <c r="F353" s="49"/>
      <c r="G353" s="185"/>
      <c r="H353" s="260">
        <f t="shared" si="112"/>
        <v>0</v>
      </c>
      <c r="I353" s="273">
        <f t="shared" si="115"/>
        <v>0</v>
      </c>
      <c r="J353" s="263">
        <v>0</v>
      </c>
      <c r="K353" s="273">
        <f t="shared" si="114"/>
        <v>0</v>
      </c>
      <c r="L353" s="263">
        <v>0</v>
      </c>
      <c r="M353" s="264">
        <f t="shared" si="109"/>
        <v>0</v>
      </c>
      <c r="N353" s="263">
        <v>0</v>
      </c>
      <c r="O353" s="273">
        <f t="shared" si="111"/>
        <v>0</v>
      </c>
      <c r="P353" s="263">
        <v>0</v>
      </c>
    </row>
    <row r="354" spans="1:16" s="182" customFormat="1" ht="16.5" collapsed="1">
      <c r="A354" s="177"/>
      <c r="B354" s="24" t="s">
        <v>136</v>
      </c>
      <c r="C354" s="16" t="s">
        <v>198</v>
      </c>
      <c r="D354" s="19"/>
      <c r="E354" s="189"/>
      <c r="F354" s="190"/>
      <c r="G354" s="189"/>
      <c r="H354" s="260">
        <f t="shared" si="112"/>
        <v>0</v>
      </c>
      <c r="I354" s="273">
        <f t="shared" si="115"/>
        <v>0</v>
      </c>
      <c r="J354" s="264">
        <f>SUM(J355)</f>
        <v>0</v>
      </c>
      <c r="K354" s="273">
        <f t="shared" si="114"/>
        <v>0</v>
      </c>
      <c r="L354" s="264">
        <f>SUM(L355)</f>
        <v>0</v>
      </c>
      <c r="M354" s="264">
        <f t="shared" si="109"/>
        <v>0</v>
      </c>
      <c r="N354" s="264">
        <f t="shared" ref="N354" si="123">SUM(N355)</f>
        <v>0</v>
      </c>
      <c r="O354" s="273">
        <f t="shared" si="111"/>
        <v>0</v>
      </c>
      <c r="P354" s="264">
        <f>SUM(P355)</f>
        <v>0</v>
      </c>
    </row>
    <row r="355" spans="1:16" ht="16.5" hidden="1" outlineLevel="1">
      <c r="A355" s="183"/>
      <c r="B355" s="28"/>
      <c r="C355" s="185"/>
      <c r="D355" s="28" t="s">
        <v>136</v>
      </c>
      <c r="E355" s="48" t="s">
        <v>198</v>
      </c>
      <c r="F355" s="49"/>
      <c r="G355" s="185"/>
      <c r="H355" s="260">
        <f t="shared" si="112"/>
        <v>0</v>
      </c>
      <c r="I355" s="273">
        <f t="shared" si="115"/>
        <v>0</v>
      </c>
      <c r="J355" s="263"/>
      <c r="K355" s="273">
        <f t="shared" si="114"/>
        <v>0</v>
      </c>
      <c r="L355" s="263"/>
      <c r="M355" s="264">
        <f t="shared" si="109"/>
        <v>0</v>
      </c>
      <c r="N355" s="263"/>
      <c r="O355" s="273">
        <f t="shared" si="111"/>
        <v>0</v>
      </c>
      <c r="P355" s="263"/>
    </row>
    <row r="356" spans="1:16" s="182" customFormat="1" ht="16.5">
      <c r="A356" s="177"/>
      <c r="B356" s="24" t="s">
        <v>590</v>
      </c>
      <c r="C356" s="16" t="s">
        <v>12</v>
      </c>
      <c r="D356" s="19"/>
      <c r="E356" s="189"/>
      <c r="F356" s="190"/>
      <c r="G356" s="189"/>
      <c r="H356" s="260">
        <f t="shared" si="112"/>
        <v>65000</v>
      </c>
      <c r="I356" s="273">
        <f t="shared" si="115"/>
        <v>0</v>
      </c>
      <c r="J356" s="264">
        <f>SUM(J357:J358)</f>
        <v>0</v>
      </c>
      <c r="K356" s="273">
        <f t="shared" si="114"/>
        <v>0</v>
      </c>
      <c r="L356" s="264">
        <f>SUM(L357:L358)</f>
        <v>0</v>
      </c>
      <c r="M356" s="264">
        <f t="shared" si="109"/>
        <v>60000</v>
      </c>
      <c r="N356" s="264">
        <f t="shared" ref="N356" si="124">SUM(N357:N358)</f>
        <v>60000</v>
      </c>
      <c r="O356" s="273">
        <f t="shared" si="111"/>
        <v>5000</v>
      </c>
      <c r="P356" s="264">
        <f>SUM(P357:P358)</f>
        <v>5000</v>
      </c>
    </row>
    <row r="357" spans="1:16" ht="16.5" outlineLevel="1">
      <c r="A357" s="183"/>
      <c r="B357" s="25"/>
      <c r="C357" s="184"/>
      <c r="D357" s="28" t="s">
        <v>591</v>
      </c>
      <c r="E357" s="48" t="s">
        <v>200</v>
      </c>
      <c r="F357" s="49"/>
      <c r="G357" s="185"/>
      <c r="H357" s="260">
        <f t="shared" si="112"/>
        <v>65000</v>
      </c>
      <c r="I357" s="273">
        <f t="shared" si="115"/>
        <v>0</v>
      </c>
      <c r="J357" s="263"/>
      <c r="K357" s="273">
        <f t="shared" si="114"/>
        <v>0</v>
      </c>
      <c r="L357" s="263"/>
      <c r="M357" s="264">
        <f t="shared" si="109"/>
        <v>60000</v>
      </c>
      <c r="N357" s="263">
        <v>60000</v>
      </c>
      <c r="O357" s="273">
        <f t="shared" si="111"/>
        <v>5000</v>
      </c>
      <c r="P357" s="263">
        <v>5000</v>
      </c>
    </row>
    <row r="358" spans="1:16" ht="16.5" outlineLevel="1" collapsed="1">
      <c r="A358" s="183"/>
      <c r="B358" s="26"/>
      <c r="D358" s="28" t="s">
        <v>592</v>
      </c>
      <c r="E358" s="48" t="s">
        <v>177</v>
      </c>
      <c r="F358" s="49"/>
      <c r="G358" s="185"/>
      <c r="H358" s="260">
        <f t="shared" si="112"/>
        <v>0</v>
      </c>
      <c r="I358" s="273">
        <f t="shared" si="115"/>
        <v>0</v>
      </c>
      <c r="J358" s="265">
        <f>SUM(J359:J360)</f>
        <v>0</v>
      </c>
      <c r="K358" s="273">
        <f t="shared" si="114"/>
        <v>0</v>
      </c>
      <c r="L358" s="265">
        <f>SUM(L359:L360)</f>
        <v>0</v>
      </c>
      <c r="M358" s="264">
        <f t="shared" si="109"/>
        <v>0</v>
      </c>
      <c r="N358" s="265">
        <f t="shared" ref="N358" si="125">SUM(N359:N360)</f>
        <v>0</v>
      </c>
      <c r="O358" s="273">
        <f t="shared" si="111"/>
        <v>0</v>
      </c>
      <c r="P358" s="265">
        <f>SUM(P359:P360)</f>
        <v>0</v>
      </c>
    </row>
    <row r="359" spans="1:16" ht="16.5" hidden="1" outlineLevel="2">
      <c r="A359" s="183"/>
      <c r="B359" s="26"/>
      <c r="D359" s="25"/>
      <c r="E359" s="184"/>
      <c r="F359" s="28" t="s">
        <v>593</v>
      </c>
      <c r="G359" s="48" t="s">
        <v>201</v>
      </c>
      <c r="H359" s="260">
        <f t="shared" si="112"/>
        <v>0</v>
      </c>
      <c r="I359" s="273">
        <f t="shared" si="115"/>
        <v>0</v>
      </c>
      <c r="J359" s="263"/>
      <c r="K359" s="273">
        <f t="shared" si="114"/>
        <v>0</v>
      </c>
      <c r="L359" s="263"/>
      <c r="M359" s="264">
        <f t="shared" si="109"/>
        <v>0</v>
      </c>
      <c r="N359" s="263"/>
      <c r="O359" s="273">
        <f t="shared" si="111"/>
        <v>0</v>
      </c>
      <c r="P359" s="263"/>
    </row>
    <row r="360" spans="1:16" ht="16.5" hidden="1" outlineLevel="2">
      <c r="A360" s="183"/>
      <c r="B360" s="24"/>
      <c r="C360" s="193"/>
      <c r="D360" s="24"/>
      <c r="E360" s="193"/>
      <c r="F360" s="28" t="s">
        <v>592</v>
      </c>
      <c r="G360" s="48" t="s">
        <v>202</v>
      </c>
      <c r="H360" s="260">
        <f t="shared" si="112"/>
        <v>0</v>
      </c>
      <c r="I360" s="273">
        <f t="shared" si="115"/>
        <v>0</v>
      </c>
      <c r="J360" s="263"/>
      <c r="K360" s="273">
        <f t="shared" si="114"/>
        <v>0</v>
      </c>
      <c r="L360" s="263"/>
      <c r="M360" s="264">
        <f t="shared" si="109"/>
        <v>0</v>
      </c>
      <c r="N360" s="263"/>
      <c r="O360" s="273">
        <f t="shared" si="111"/>
        <v>0</v>
      </c>
      <c r="P360" s="263"/>
    </row>
    <row r="361" spans="1:16" s="182" customFormat="1" ht="16.5" collapsed="1">
      <c r="A361" s="177"/>
      <c r="B361" s="24" t="s">
        <v>594</v>
      </c>
      <c r="C361" s="16" t="s">
        <v>203</v>
      </c>
      <c r="D361" s="17"/>
      <c r="E361" s="189"/>
      <c r="F361" s="190"/>
      <c r="G361" s="189"/>
      <c r="H361" s="260">
        <f t="shared" si="112"/>
        <v>0</v>
      </c>
      <c r="I361" s="273">
        <f t="shared" si="115"/>
        <v>0</v>
      </c>
      <c r="J361" s="264">
        <f>SUM(J362:J362)</f>
        <v>0</v>
      </c>
      <c r="K361" s="273">
        <f t="shared" si="114"/>
        <v>0</v>
      </c>
      <c r="L361" s="264">
        <f>SUM(L362:L362)</f>
        <v>0</v>
      </c>
      <c r="M361" s="264">
        <f t="shared" si="109"/>
        <v>0</v>
      </c>
      <c r="N361" s="264">
        <f t="shared" ref="N361" si="126">SUM(N362:N362)</f>
        <v>0</v>
      </c>
      <c r="O361" s="273">
        <f t="shared" si="111"/>
        <v>0</v>
      </c>
      <c r="P361" s="264">
        <f>SUM(P362:P362)</f>
        <v>0</v>
      </c>
    </row>
    <row r="362" spans="1:16" ht="16.5" hidden="1" outlineLevel="1">
      <c r="A362" s="183"/>
      <c r="B362" s="27"/>
      <c r="C362" s="195"/>
      <c r="D362" s="196" t="s">
        <v>595</v>
      </c>
      <c r="E362" s="90" t="s">
        <v>13</v>
      </c>
      <c r="F362" s="91"/>
      <c r="G362" s="213"/>
      <c r="H362" s="260">
        <f t="shared" si="112"/>
        <v>0</v>
      </c>
      <c r="I362" s="275">
        <f t="shared" si="115"/>
        <v>0</v>
      </c>
      <c r="J362" s="266"/>
      <c r="K362" s="275">
        <f t="shared" si="114"/>
        <v>0</v>
      </c>
      <c r="L362" s="266"/>
      <c r="M362" s="276">
        <f t="shared" si="109"/>
        <v>0</v>
      </c>
      <c r="N362" s="266"/>
      <c r="O362" s="275">
        <f t="shared" si="111"/>
        <v>0</v>
      </c>
      <c r="P362" s="266"/>
    </row>
    <row r="363" spans="1:16" s="280" customFormat="1" ht="16.5">
      <c r="A363" s="103" t="s">
        <v>206</v>
      </c>
      <c r="B363" s="104"/>
      <c r="C363" s="106"/>
      <c r="D363" s="105"/>
      <c r="E363" s="106"/>
      <c r="F363" s="106"/>
      <c r="G363" s="106"/>
      <c r="H363" s="277">
        <f t="shared" si="112"/>
        <v>4681000</v>
      </c>
      <c r="I363" s="278">
        <f t="shared" si="115"/>
        <v>525000</v>
      </c>
      <c r="J363" s="279">
        <f>SUM(J201,J208,J272,J336,J343,J350,J352,J354,J356,J361,J341)</f>
        <v>525000</v>
      </c>
      <c r="K363" s="278">
        <f t="shared" si="114"/>
        <v>2234000</v>
      </c>
      <c r="L363" s="279">
        <f>SUM(L201,L208,L272,L336,L343,L350,L352,L354,L356,L361,L341)</f>
        <v>2234000</v>
      </c>
      <c r="M363" s="279">
        <f t="shared" si="109"/>
        <v>1511000</v>
      </c>
      <c r="N363" s="279">
        <f t="shared" ref="N363" si="127">SUM(N201,N208,N272,N336,N343,N350,N352,N354,N356,N361,N341)</f>
        <v>1511000</v>
      </c>
      <c r="O363" s="278">
        <f t="shared" si="111"/>
        <v>411000</v>
      </c>
      <c r="P363" s="279">
        <f>SUM(P201,P208,P272,P336,P343,P350,P352,P354,P356,P361,P341)</f>
        <v>411000</v>
      </c>
    </row>
    <row r="364" spans="1:16" s="280" customFormat="1" ht="16.5">
      <c r="A364" s="103" t="s">
        <v>205</v>
      </c>
      <c r="B364" s="104"/>
      <c r="C364" s="106"/>
      <c r="D364" s="105"/>
      <c r="E364" s="106"/>
      <c r="F364" s="106"/>
      <c r="G364" s="106"/>
      <c r="H364" s="277">
        <f t="shared" si="112"/>
        <v>8034000</v>
      </c>
      <c r="I364" s="278">
        <f t="shared" si="115"/>
        <v>1795000</v>
      </c>
      <c r="J364" s="279">
        <f>J200-J363</f>
        <v>1795000</v>
      </c>
      <c r="K364" s="278">
        <f t="shared" si="114"/>
        <v>2254000</v>
      </c>
      <c r="L364" s="279">
        <f>L200-L363</f>
        <v>2254000</v>
      </c>
      <c r="M364" s="279">
        <f t="shared" si="109"/>
        <v>397000</v>
      </c>
      <c r="N364" s="279">
        <f t="shared" ref="N364" si="128">N200-N363</f>
        <v>397000</v>
      </c>
      <c r="O364" s="278">
        <f t="shared" si="111"/>
        <v>3588000</v>
      </c>
      <c r="P364" s="279">
        <f>P200-P363</f>
        <v>3588000</v>
      </c>
    </row>
    <row r="365" spans="1:16" s="182" customFormat="1" ht="16.5" collapsed="1">
      <c r="A365" s="2" t="s">
        <v>39</v>
      </c>
      <c r="B365" s="27"/>
      <c r="C365" s="225"/>
      <c r="D365" s="46"/>
      <c r="E365" s="225"/>
      <c r="F365" s="35"/>
      <c r="G365" s="225"/>
      <c r="H365" s="281">
        <f t="shared" si="112"/>
        <v>0</v>
      </c>
      <c r="I365" s="282">
        <f t="shared" si="115"/>
        <v>0</v>
      </c>
      <c r="J365" s="283"/>
      <c r="K365" s="282">
        <f t="shared" si="114"/>
        <v>0</v>
      </c>
      <c r="L365" s="283"/>
      <c r="M365" s="283">
        <f t="shared" si="109"/>
        <v>0</v>
      </c>
      <c r="N365" s="283"/>
      <c r="O365" s="282">
        <f t="shared" si="111"/>
        <v>0</v>
      </c>
      <c r="P365" s="283"/>
    </row>
    <row r="366" spans="1:16" s="182" customFormat="1" ht="16.5" hidden="1" outlineLevel="1" collapsed="1">
      <c r="A366" s="177"/>
      <c r="B366" s="31" t="s">
        <v>715</v>
      </c>
      <c r="C366" s="20" t="s">
        <v>9</v>
      </c>
      <c r="D366" s="21"/>
      <c r="E366" s="208"/>
      <c r="F366" s="31"/>
      <c r="G366" s="208"/>
      <c r="H366" s="260">
        <f t="shared" si="112"/>
        <v>0</v>
      </c>
      <c r="I366" s="270">
        <f t="shared" si="115"/>
        <v>0</v>
      </c>
      <c r="J366" s="272">
        <f>SUM(J367:J368)</f>
        <v>0</v>
      </c>
      <c r="K366" s="270">
        <f t="shared" si="114"/>
        <v>0</v>
      </c>
      <c r="L366" s="272">
        <f>SUM(L367:L368)</f>
        <v>0</v>
      </c>
      <c r="M366" s="272">
        <f t="shared" si="109"/>
        <v>0</v>
      </c>
      <c r="N366" s="272">
        <f t="shared" ref="N366" si="129">SUM(N367:N368)</f>
        <v>0</v>
      </c>
      <c r="O366" s="270">
        <f t="shared" si="111"/>
        <v>0</v>
      </c>
      <c r="P366" s="272">
        <f>SUM(P367:P368)</f>
        <v>0</v>
      </c>
    </row>
    <row r="367" spans="1:16" ht="16.5" hidden="1" outlineLevel="2">
      <c r="A367" s="183"/>
      <c r="B367" s="25"/>
      <c r="C367" s="184"/>
      <c r="D367" s="28" t="s">
        <v>208</v>
      </c>
      <c r="E367" s="48" t="s">
        <v>210</v>
      </c>
      <c r="F367" s="49"/>
      <c r="G367" s="185"/>
      <c r="H367" s="260">
        <f t="shared" si="112"/>
        <v>0</v>
      </c>
      <c r="I367" s="273">
        <f t="shared" si="115"/>
        <v>0</v>
      </c>
      <c r="J367" s="263"/>
      <c r="K367" s="273">
        <f t="shared" si="114"/>
        <v>0</v>
      </c>
      <c r="L367" s="263"/>
      <c r="M367" s="264">
        <f t="shared" si="109"/>
        <v>0</v>
      </c>
      <c r="N367" s="263"/>
      <c r="O367" s="273">
        <f t="shared" si="111"/>
        <v>0</v>
      </c>
      <c r="P367" s="263"/>
    </row>
    <row r="368" spans="1:16" ht="16.5" hidden="1" outlineLevel="2">
      <c r="A368" s="183"/>
      <c r="B368" s="24"/>
      <c r="C368" s="193"/>
      <c r="D368" s="28" t="s">
        <v>209</v>
      </c>
      <c r="E368" s="48" t="s">
        <v>211</v>
      </c>
      <c r="F368" s="49"/>
      <c r="G368" s="185"/>
      <c r="H368" s="260">
        <f t="shared" si="112"/>
        <v>0</v>
      </c>
      <c r="I368" s="273">
        <f t="shared" si="115"/>
        <v>0</v>
      </c>
      <c r="J368" s="263"/>
      <c r="K368" s="273">
        <f t="shared" si="114"/>
        <v>0</v>
      </c>
      <c r="L368" s="263"/>
      <c r="M368" s="264">
        <f t="shared" si="109"/>
        <v>0</v>
      </c>
      <c r="N368" s="263"/>
      <c r="O368" s="273">
        <f t="shared" si="111"/>
        <v>0</v>
      </c>
      <c r="P368" s="263"/>
    </row>
    <row r="369" spans="1:16" s="182" customFormat="1" ht="16.5" hidden="1" outlineLevel="1" collapsed="1">
      <c r="A369" s="177"/>
      <c r="B369" s="24" t="s">
        <v>597</v>
      </c>
      <c r="C369" s="16" t="s">
        <v>10</v>
      </c>
      <c r="D369" s="19"/>
      <c r="E369" s="189"/>
      <c r="F369" s="190"/>
      <c r="G369" s="189"/>
      <c r="H369" s="260">
        <f t="shared" si="112"/>
        <v>0</v>
      </c>
      <c r="I369" s="273">
        <f t="shared" si="115"/>
        <v>0</v>
      </c>
      <c r="J369" s="264">
        <f>SUM(J370:J372)</f>
        <v>0</v>
      </c>
      <c r="K369" s="273">
        <f t="shared" si="114"/>
        <v>0</v>
      </c>
      <c r="L369" s="264">
        <f>SUM(L370:L372)</f>
        <v>0</v>
      </c>
      <c r="M369" s="264">
        <f t="shared" si="109"/>
        <v>0</v>
      </c>
      <c r="N369" s="264">
        <f t="shared" ref="N369" si="130">SUM(N370:N372)</f>
        <v>0</v>
      </c>
      <c r="O369" s="273">
        <f t="shared" si="111"/>
        <v>0</v>
      </c>
      <c r="P369" s="264">
        <f>SUM(P370:P372)</f>
        <v>0</v>
      </c>
    </row>
    <row r="370" spans="1:16" ht="16.5" hidden="1" outlineLevel="2">
      <c r="A370" s="183"/>
      <c r="B370" s="25"/>
      <c r="C370" s="184"/>
      <c r="D370" s="28" t="s">
        <v>716</v>
      </c>
      <c r="E370" s="48" t="s">
        <v>212</v>
      </c>
      <c r="F370" s="49"/>
      <c r="G370" s="185"/>
      <c r="H370" s="260">
        <f t="shared" si="112"/>
        <v>0</v>
      </c>
      <c r="I370" s="273">
        <f t="shared" si="115"/>
        <v>0</v>
      </c>
      <c r="J370" s="263"/>
      <c r="K370" s="273">
        <f t="shared" si="114"/>
        <v>0</v>
      </c>
      <c r="L370" s="263"/>
      <c r="M370" s="264">
        <f t="shared" si="109"/>
        <v>0</v>
      </c>
      <c r="N370" s="263"/>
      <c r="O370" s="273">
        <f t="shared" si="111"/>
        <v>0</v>
      </c>
      <c r="P370" s="263"/>
    </row>
    <row r="371" spans="1:16" ht="16.5" hidden="1" outlineLevel="2">
      <c r="A371" s="183"/>
      <c r="B371" s="26"/>
      <c r="D371" s="28" t="s">
        <v>598</v>
      </c>
      <c r="E371" s="48" t="s">
        <v>213</v>
      </c>
      <c r="F371" s="49"/>
      <c r="G371" s="185"/>
      <c r="H371" s="260">
        <f t="shared" si="112"/>
        <v>0</v>
      </c>
      <c r="I371" s="273">
        <f t="shared" si="115"/>
        <v>0</v>
      </c>
      <c r="J371" s="263"/>
      <c r="K371" s="273">
        <f t="shared" si="114"/>
        <v>0</v>
      </c>
      <c r="L371" s="263"/>
      <c r="M371" s="264">
        <f t="shared" si="109"/>
        <v>0</v>
      </c>
      <c r="N371" s="263"/>
      <c r="O371" s="273">
        <f t="shared" si="111"/>
        <v>0</v>
      </c>
      <c r="P371" s="263"/>
    </row>
    <row r="372" spans="1:16" ht="16.5" hidden="1" outlineLevel="2">
      <c r="A372" s="183"/>
      <c r="B372" s="24"/>
      <c r="C372" s="193"/>
      <c r="D372" s="28" t="s">
        <v>717</v>
      </c>
      <c r="E372" s="48" t="s">
        <v>718</v>
      </c>
      <c r="F372" s="49"/>
      <c r="G372" s="185"/>
      <c r="H372" s="260">
        <f t="shared" si="112"/>
        <v>0</v>
      </c>
      <c r="I372" s="273">
        <f t="shared" si="115"/>
        <v>0</v>
      </c>
      <c r="J372" s="263"/>
      <c r="K372" s="273">
        <f t="shared" si="114"/>
        <v>0</v>
      </c>
      <c r="L372" s="263"/>
      <c r="M372" s="264">
        <f t="shared" si="109"/>
        <v>0</v>
      </c>
      <c r="N372" s="263"/>
      <c r="O372" s="273">
        <f t="shared" si="111"/>
        <v>0</v>
      </c>
      <c r="P372" s="263"/>
    </row>
    <row r="373" spans="1:16" s="182" customFormat="1" ht="16.5" hidden="1" outlineLevel="1" collapsed="1">
      <c r="A373" s="177"/>
      <c r="B373" s="24" t="s">
        <v>719</v>
      </c>
      <c r="C373" s="16" t="s">
        <v>214</v>
      </c>
      <c r="D373" s="19"/>
      <c r="E373" s="189"/>
      <c r="F373" s="190"/>
      <c r="G373" s="189"/>
      <c r="H373" s="260">
        <f t="shared" si="112"/>
        <v>0</v>
      </c>
      <c r="I373" s="273">
        <f t="shared" si="115"/>
        <v>0</v>
      </c>
      <c r="J373" s="264">
        <f>SUM(J374:J374)</f>
        <v>0</v>
      </c>
      <c r="K373" s="273">
        <f t="shared" si="114"/>
        <v>0</v>
      </c>
      <c r="L373" s="264">
        <f>SUM(L374:L374)</f>
        <v>0</v>
      </c>
      <c r="M373" s="264">
        <f t="shared" si="109"/>
        <v>0</v>
      </c>
      <c r="N373" s="264">
        <f t="shared" ref="N373" si="131">SUM(N374:N374)</f>
        <v>0</v>
      </c>
      <c r="O373" s="273">
        <f t="shared" si="111"/>
        <v>0</v>
      </c>
      <c r="P373" s="264">
        <f>SUM(P374:P374)</f>
        <v>0</v>
      </c>
    </row>
    <row r="374" spans="1:16" ht="16.5" hidden="1" outlineLevel="1">
      <c r="A374" s="183"/>
      <c r="B374" s="25"/>
      <c r="C374" s="184"/>
      <c r="D374" s="196" t="s">
        <v>720</v>
      </c>
      <c r="E374" s="90" t="s">
        <v>215</v>
      </c>
      <c r="F374" s="91"/>
      <c r="G374" s="185"/>
      <c r="H374" s="284">
        <f t="shared" si="112"/>
        <v>0</v>
      </c>
      <c r="I374" s="273">
        <f t="shared" si="115"/>
        <v>0</v>
      </c>
      <c r="J374" s="263"/>
      <c r="K374" s="273">
        <f t="shared" si="114"/>
        <v>0</v>
      </c>
      <c r="L374" s="263"/>
      <c r="M374" s="264">
        <f t="shared" si="109"/>
        <v>0</v>
      </c>
      <c r="N374" s="263"/>
      <c r="O374" s="273">
        <f t="shared" si="111"/>
        <v>0</v>
      </c>
      <c r="P374" s="263"/>
    </row>
    <row r="375" spans="1:16" s="182" customFormat="1" ht="16.5" collapsed="1">
      <c r="A375" s="97" t="s">
        <v>216</v>
      </c>
      <c r="B375" s="47"/>
      <c r="C375" s="229"/>
      <c r="D375" s="23"/>
      <c r="E375" s="229"/>
      <c r="F375" s="22"/>
      <c r="G375" s="229"/>
      <c r="H375" s="267">
        <f t="shared" si="112"/>
        <v>0</v>
      </c>
      <c r="I375" s="268">
        <f t="shared" si="115"/>
        <v>0</v>
      </c>
      <c r="J375" s="269">
        <f>SUM(J366,J369,J373)</f>
        <v>0</v>
      </c>
      <c r="K375" s="268">
        <f t="shared" si="114"/>
        <v>0</v>
      </c>
      <c r="L375" s="269">
        <f>SUM(L366,L369,L373)</f>
        <v>0</v>
      </c>
      <c r="M375" s="269">
        <f t="shared" si="109"/>
        <v>0</v>
      </c>
      <c r="N375" s="269">
        <f t="shared" ref="N375" si="132">SUM(N366,N369,N373)</f>
        <v>0</v>
      </c>
      <c r="O375" s="268">
        <f t="shared" si="111"/>
        <v>0</v>
      </c>
      <c r="P375" s="269">
        <f>SUM(P366,P369,P373)</f>
        <v>0</v>
      </c>
    </row>
    <row r="376" spans="1:16" ht="16.5" hidden="1" outlineLevel="1" collapsed="1">
      <c r="A376" s="177"/>
      <c r="B376" s="24" t="s">
        <v>596</v>
      </c>
      <c r="C376" s="16" t="s">
        <v>217</v>
      </c>
      <c r="D376" s="17"/>
      <c r="E376" s="178"/>
      <c r="F376" s="15"/>
      <c r="G376" s="178"/>
      <c r="H376" s="260">
        <f t="shared" si="112"/>
        <v>0</v>
      </c>
      <c r="I376" s="261">
        <f t="shared" si="115"/>
        <v>0</v>
      </c>
      <c r="J376" s="262">
        <f>SUM(J377)</f>
        <v>0</v>
      </c>
      <c r="K376" s="261">
        <f t="shared" si="114"/>
        <v>0</v>
      </c>
      <c r="L376" s="262">
        <f>SUM(L377)</f>
        <v>0</v>
      </c>
      <c r="M376" s="262">
        <f t="shared" si="109"/>
        <v>0</v>
      </c>
      <c r="N376" s="262">
        <f t="shared" ref="N376" si="133">SUM(N377)</f>
        <v>0</v>
      </c>
      <c r="O376" s="261">
        <f t="shared" si="111"/>
        <v>0</v>
      </c>
      <c r="P376" s="262">
        <f>SUM(P377)</f>
        <v>0</v>
      </c>
    </row>
    <row r="377" spans="1:16" ht="16.5" hidden="1" outlineLevel="2">
      <c r="A377" s="183"/>
      <c r="B377" s="25"/>
      <c r="C377" s="184"/>
      <c r="D377" s="28" t="s">
        <v>208</v>
      </c>
      <c r="E377" s="48" t="s">
        <v>217</v>
      </c>
      <c r="F377" s="49"/>
      <c r="G377" s="185"/>
      <c r="H377" s="260">
        <f t="shared" si="112"/>
        <v>0</v>
      </c>
      <c r="I377" s="273">
        <f t="shared" si="115"/>
        <v>0</v>
      </c>
      <c r="J377" s="263"/>
      <c r="K377" s="273">
        <f t="shared" si="114"/>
        <v>0</v>
      </c>
      <c r="L377" s="263"/>
      <c r="M377" s="264">
        <f t="shared" si="109"/>
        <v>0</v>
      </c>
      <c r="N377" s="263"/>
      <c r="O377" s="273">
        <f t="shared" si="111"/>
        <v>0</v>
      </c>
      <c r="P377" s="263"/>
    </row>
    <row r="378" spans="1:16" ht="16.5" hidden="1" outlineLevel="1" collapsed="1">
      <c r="A378" s="177"/>
      <c r="B378" s="24" t="s">
        <v>599</v>
      </c>
      <c r="C378" s="16" t="s">
        <v>218</v>
      </c>
      <c r="D378" s="17"/>
      <c r="E378" s="178"/>
      <c r="F378" s="15"/>
      <c r="G378" s="178"/>
      <c r="H378" s="260">
        <f t="shared" si="112"/>
        <v>0</v>
      </c>
      <c r="I378" s="273">
        <f t="shared" si="115"/>
        <v>0</v>
      </c>
      <c r="J378" s="264">
        <f>SUM(J379:J386)</f>
        <v>0</v>
      </c>
      <c r="K378" s="273">
        <f t="shared" si="114"/>
        <v>0</v>
      </c>
      <c r="L378" s="264">
        <f>SUM(L379:L386)</f>
        <v>0</v>
      </c>
      <c r="M378" s="264">
        <f t="shared" si="109"/>
        <v>0</v>
      </c>
      <c r="N378" s="264">
        <f t="shared" ref="N378" si="134">SUM(N379:N386)</f>
        <v>0</v>
      </c>
      <c r="O378" s="273">
        <f t="shared" si="111"/>
        <v>0</v>
      </c>
      <c r="P378" s="264">
        <f>SUM(P379:P386)</f>
        <v>0</v>
      </c>
    </row>
    <row r="379" spans="1:16" ht="16.5" hidden="1" outlineLevel="2">
      <c r="A379" s="183"/>
      <c r="B379" s="25"/>
      <c r="C379" s="184"/>
      <c r="D379" s="28" t="s">
        <v>721</v>
      </c>
      <c r="E379" s="48" t="s">
        <v>219</v>
      </c>
      <c r="F379" s="49"/>
      <c r="G379" s="185"/>
      <c r="H379" s="260">
        <f t="shared" si="112"/>
        <v>0</v>
      </c>
      <c r="I379" s="273">
        <f t="shared" si="115"/>
        <v>0</v>
      </c>
      <c r="J379" s="263"/>
      <c r="K379" s="273">
        <f t="shared" si="114"/>
        <v>0</v>
      </c>
      <c r="L379" s="263"/>
      <c r="M379" s="264">
        <f t="shared" si="109"/>
        <v>0</v>
      </c>
      <c r="N379" s="263"/>
      <c r="O379" s="273">
        <f t="shared" si="111"/>
        <v>0</v>
      </c>
      <c r="P379" s="263"/>
    </row>
    <row r="380" spans="1:16" ht="16.5" hidden="1" outlineLevel="2">
      <c r="A380" s="183"/>
      <c r="B380" s="26"/>
      <c r="D380" s="28" t="s">
        <v>722</v>
      </c>
      <c r="E380" s="48" t="s">
        <v>220</v>
      </c>
      <c r="F380" s="49"/>
      <c r="G380" s="185"/>
      <c r="H380" s="260">
        <f t="shared" si="112"/>
        <v>0</v>
      </c>
      <c r="I380" s="273">
        <f t="shared" si="115"/>
        <v>0</v>
      </c>
      <c r="J380" s="263"/>
      <c r="K380" s="273">
        <f t="shared" si="114"/>
        <v>0</v>
      </c>
      <c r="L380" s="263"/>
      <c r="M380" s="264">
        <f t="shared" si="109"/>
        <v>0</v>
      </c>
      <c r="N380" s="263"/>
      <c r="O380" s="273">
        <f t="shared" si="111"/>
        <v>0</v>
      </c>
      <c r="P380" s="263"/>
    </row>
    <row r="381" spans="1:16" ht="16.5" hidden="1" outlineLevel="2">
      <c r="A381" s="183"/>
      <c r="B381" s="26"/>
      <c r="D381" s="28" t="s">
        <v>723</v>
      </c>
      <c r="E381" s="48" t="s">
        <v>221</v>
      </c>
      <c r="F381" s="49"/>
      <c r="G381" s="185"/>
      <c r="H381" s="260">
        <f t="shared" si="112"/>
        <v>0</v>
      </c>
      <c r="I381" s="273">
        <f t="shared" si="115"/>
        <v>0</v>
      </c>
      <c r="J381" s="263"/>
      <c r="K381" s="273">
        <f t="shared" si="114"/>
        <v>0</v>
      </c>
      <c r="L381" s="263"/>
      <c r="M381" s="264">
        <f t="shared" si="109"/>
        <v>0</v>
      </c>
      <c r="N381" s="263"/>
      <c r="O381" s="273">
        <f t="shared" si="111"/>
        <v>0</v>
      </c>
      <c r="P381" s="263"/>
    </row>
    <row r="382" spans="1:16" ht="16.5" hidden="1" outlineLevel="2">
      <c r="A382" s="183"/>
      <c r="B382" s="26"/>
      <c r="D382" s="28" t="s">
        <v>724</v>
      </c>
      <c r="E382" s="48" t="s">
        <v>222</v>
      </c>
      <c r="F382" s="49"/>
      <c r="G382" s="185"/>
      <c r="H382" s="260">
        <f t="shared" si="112"/>
        <v>0</v>
      </c>
      <c r="I382" s="273">
        <f t="shared" si="115"/>
        <v>0</v>
      </c>
      <c r="J382" s="263"/>
      <c r="K382" s="273">
        <f t="shared" si="114"/>
        <v>0</v>
      </c>
      <c r="L382" s="263"/>
      <c r="M382" s="264">
        <f t="shared" si="109"/>
        <v>0</v>
      </c>
      <c r="N382" s="263"/>
      <c r="O382" s="273">
        <f t="shared" si="111"/>
        <v>0</v>
      </c>
      <c r="P382" s="263"/>
    </row>
    <row r="383" spans="1:16" ht="16.5" hidden="1" outlineLevel="2">
      <c r="A383" s="183"/>
      <c r="B383" s="26"/>
      <c r="D383" s="28" t="s">
        <v>600</v>
      </c>
      <c r="E383" s="48" t="s">
        <v>223</v>
      </c>
      <c r="F383" s="49"/>
      <c r="G383" s="185"/>
      <c r="H383" s="260">
        <f t="shared" si="112"/>
        <v>0</v>
      </c>
      <c r="I383" s="273">
        <f t="shared" si="115"/>
        <v>0</v>
      </c>
      <c r="J383" s="263"/>
      <c r="K383" s="273">
        <f t="shared" si="114"/>
        <v>0</v>
      </c>
      <c r="L383" s="263"/>
      <c r="M383" s="264">
        <f t="shared" si="109"/>
        <v>0</v>
      </c>
      <c r="N383" s="263"/>
      <c r="O383" s="273">
        <f t="shared" si="111"/>
        <v>0</v>
      </c>
      <c r="P383" s="263"/>
    </row>
    <row r="384" spans="1:16" ht="16.5" hidden="1" outlineLevel="2">
      <c r="A384" s="183"/>
      <c r="B384" s="26"/>
      <c r="D384" s="28" t="s">
        <v>601</v>
      </c>
      <c r="E384" s="48" t="s">
        <v>224</v>
      </c>
      <c r="F384" s="49"/>
      <c r="G384" s="185"/>
      <c r="H384" s="260">
        <f t="shared" si="112"/>
        <v>0</v>
      </c>
      <c r="I384" s="273">
        <f t="shared" si="115"/>
        <v>0</v>
      </c>
      <c r="J384" s="263"/>
      <c r="K384" s="273">
        <f t="shared" si="114"/>
        <v>0</v>
      </c>
      <c r="L384" s="263"/>
      <c r="M384" s="264">
        <f t="shared" si="109"/>
        <v>0</v>
      </c>
      <c r="N384" s="263"/>
      <c r="O384" s="273">
        <f t="shared" si="111"/>
        <v>0</v>
      </c>
      <c r="P384" s="263"/>
    </row>
    <row r="385" spans="1:16" ht="16.5" hidden="1" outlineLevel="2">
      <c r="A385" s="183"/>
      <c r="B385" s="26"/>
      <c r="D385" s="28" t="s">
        <v>757</v>
      </c>
      <c r="E385" s="48" t="s">
        <v>773</v>
      </c>
      <c r="F385" s="49"/>
      <c r="G385" s="185"/>
      <c r="H385" s="260">
        <f t="shared" si="112"/>
        <v>0</v>
      </c>
      <c r="I385" s="273">
        <f t="shared" si="115"/>
        <v>0</v>
      </c>
      <c r="J385" s="263"/>
      <c r="K385" s="273">
        <f t="shared" si="114"/>
        <v>0</v>
      </c>
      <c r="L385" s="263"/>
      <c r="M385" s="264">
        <f t="shared" si="109"/>
        <v>0</v>
      </c>
      <c r="N385" s="263"/>
      <c r="O385" s="273">
        <f t="shared" si="111"/>
        <v>0</v>
      </c>
      <c r="P385" s="263"/>
    </row>
    <row r="386" spans="1:16" ht="16.5" hidden="1" outlineLevel="2">
      <c r="A386" s="183"/>
      <c r="B386" s="24"/>
      <c r="C386" s="193"/>
      <c r="D386" s="28" t="s">
        <v>602</v>
      </c>
      <c r="E386" s="48" t="s">
        <v>774</v>
      </c>
      <c r="F386" s="49"/>
      <c r="G386" s="185"/>
      <c r="H386" s="260">
        <f t="shared" si="112"/>
        <v>0</v>
      </c>
      <c r="I386" s="273">
        <f t="shared" si="115"/>
        <v>0</v>
      </c>
      <c r="J386" s="263"/>
      <c r="K386" s="273">
        <f t="shared" si="114"/>
        <v>0</v>
      </c>
      <c r="L386" s="263"/>
      <c r="M386" s="264">
        <f t="shared" si="109"/>
        <v>0</v>
      </c>
      <c r="N386" s="263"/>
      <c r="O386" s="273">
        <f t="shared" si="111"/>
        <v>0</v>
      </c>
      <c r="P386" s="263"/>
    </row>
    <row r="387" spans="1:16" ht="16.5" hidden="1" outlineLevel="1" collapsed="1">
      <c r="A387" s="177"/>
      <c r="B387" s="24" t="s">
        <v>765</v>
      </c>
      <c r="C387" s="16" t="s">
        <v>225</v>
      </c>
      <c r="D387" s="17"/>
      <c r="E387" s="178"/>
      <c r="F387" s="190"/>
      <c r="G387" s="189"/>
      <c r="H387" s="260">
        <f t="shared" si="112"/>
        <v>0</v>
      </c>
      <c r="I387" s="273">
        <f t="shared" si="115"/>
        <v>0</v>
      </c>
      <c r="J387" s="264">
        <f>SUM(J388)</f>
        <v>0</v>
      </c>
      <c r="K387" s="273">
        <f t="shared" si="114"/>
        <v>0</v>
      </c>
      <c r="L387" s="264">
        <f>SUM(L388)</f>
        <v>0</v>
      </c>
      <c r="M387" s="264">
        <f t="shared" si="109"/>
        <v>0</v>
      </c>
      <c r="N387" s="264">
        <f t="shared" ref="N387" si="135">SUM(N388)</f>
        <v>0</v>
      </c>
      <c r="O387" s="273">
        <f t="shared" si="111"/>
        <v>0</v>
      </c>
      <c r="P387" s="264">
        <f>SUM(P388)</f>
        <v>0</v>
      </c>
    </row>
    <row r="388" spans="1:16" ht="16.5" hidden="1" outlineLevel="2">
      <c r="A388" s="183"/>
      <c r="B388" s="25"/>
      <c r="C388" s="184"/>
      <c r="D388" s="28" t="s">
        <v>226</v>
      </c>
      <c r="E388" s="48" t="s">
        <v>225</v>
      </c>
      <c r="F388" s="49"/>
      <c r="G388" s="185"/>
      <c r="H388" s="260">
        <f t="shared" si="112"/>
        <v>0</v>
      </c>
      <c r="I388" s="273">
        <f t="shared" si="115"/>
        <v>0</v>
      </c>
      <c r="J388" s="263"/>
      <c r="K388" s="273">
        <f t="shared" si="114"/>
        <v>0</v>
      </c>
      <c r="L388" s="263"/>
      <c r="M388" s="264">
        <f t="shared" si="109"/>
        <v>0</v>
      </c>
      <c r="N388" s="263"/>
      <c r="O388" s="273">
        <f t="shared" si="111"/>
        <v>0</v>
      </c>
      <c r="P388" s="263"/>
    </row>
    <row r="389" spans="1:16" ht="16.5" hidden="1" outlineLevel="1">
      <c r="A389" s="177"/>
      <c r="B389" s="24" t="s">
        <v>603</v>
      </c>
      <c r="C389" s="16" t="s">
        <v>227</v>
      </c>
      <c r="D389" s="17"/>
      <c r="E389" s="178"/>
      <c r="F389" s="190"/>
      <c r="G389" s="189"/>
      <c r="H389" s="260">
        <f t="shared" si="112"/>
        <v>0</v>
      </c>
      <c r="I389" s="273">
        <f t="shared" si="115"/>
        <v>0</v>
      </c>
      <c r="J389" s="264">
        <f>SUM(J390)</f>
        <v>0</v>
      </c>
      <c r="K389" s="273">
        <f t="shared" si="114"/>
        <v>0</v>
      </c>
      <c r="L389" s="264">
        <f>SUM(L390)</f>
        <v>0</v>
      </c>
      <c r="M389" s="264">
        <f t="shared" si="109"/>
        <v>0</v>
      </c>
      <c r="N389" s="264">
        <f t="shared" ref="N389:N390" si="136">SUM(N390)</f>
        <v>0</v>
      </c>
      <c r="O389" s="273">
        <f t="shared" si="111"/>
        <v>0</v>
      </c>
      <c r="P389" s="264">
        <f>SUM(P390)</f>
        <v>0</v>
      </c>
    </row>
    <row r="390" spans="1:16" ht="16.5" hidden="1" outlineLevel="2">
      <c r="A390" s="183"/>
      <c r="B390" s="25"/>
      <c r="C390" s="184"/>
      <c r="D390" s="25" t="s">
        <v>604</v>
      </c>
      <c r="E390" s="83" t="s">
        <v>227</v>
      </c>
      <c r="F390" s="98"/>
      <c r="G390" s="184"/>
      <c r="H390" s="260">
        <f t="shared" si="112"/>
        <v>0</v>
      </c>
      <c r="I390" s="273">
        <f t="shared" si="115"/>
        <v>0</v>
      </c>
      <c r="J390" s="265">
        <f>SUM(J391)</f>
        <v>0</v>
      </c>
      <c r="K390" s="273">
        <f t="shared" si="114"/>
        <v>0</v>
      </c>
      <c r="L390" s="265">
        <f>SUM(L391)</f>
        <v>0</v>
      </c>
      <c r="M390" s="264">
        <f t="shared" ref="M390:M453" si="137">SUM(N390:N390)</f>
        <v>0</v>
      </c>
      <c r="N390" s="265">
        <f t="shared" si="136"/>
        <v>0</v>
      </c>
      <c r="O390" s="273">
        <f t="shared" ref="O390:O453" si="138">SUM(P390:P390)</f>
        <v>0</v>
      </c>
      <c r="P390" s="265">
        <f>SUM(P391)</f>
        <v>0</v>
      </c>
    </row>
    <row r="391" spans="1:16" ht="16.5" hidden="1" outlineLevel="2">
      <c r="A391" s="183"/>
      <c r="B391" s="26"/>
      <c r="E391" s="83"/>
      <c r="F391" s="192" t="s">
        <v>932</v>
      </c>
      <c r="G391" s="44" t="s">
        <v>933</v>
      </c>
      <c r="H391" s="260">
        <f t="shared" ref="H391:H454" si="139">SUM(I391,K391,M391,O391)</f>
        <v>0</v>
      </c>
      <c r="I391" s="273">
        <f t="shared" si="115"/>
        <v>0</v>
      </c>
      <c r="J391" s="263">
        <v>0</v>
      </c>
      <c r="K391" s="273">
        <f t="shared" si="114"/>
        <v>0</v>
      </c>
      <c r="L391" s="263">
        <v>0</v>
      </c>
      <c r="M391" s="264">
        <f t="shared" si="137"/>
        <v>0</v>
      </c>
      <c r="N391" s="263">
        <v>0</v>
      </c>
      <c r="O391" s="273">
        <f t="shared" si="138"/>
        <v>0</v>
      </c>
      <c r="P391" s="263">
        <v>0</v>
      </c>
    </row>
    <row r="392" spans="1:16" ht="16.5" hidden="1" outlineLevel="1" collapsed="1">
      <c r="A392" s="177"/>
      <c r="B392" s="24" t="s">
        <v>725</v>
      </c>
      <c r="C392" s="16" t="s">
        <v>228</v>
      </c>
      <c r="D392" s="17"/>
      <c r="E392" s="178"/>
      <c r="F392" s="190"/>
      <c r="G392" s="189"/>
      <c r="H392" s="260">
        <f t="shared" si="139"/>
        <v>0</v>
      </c>
      <c r="I392" s="273">
        <f t="shared" si="115"/>
        <v>0</v>
      </c>
      <c r="J392" s="264">
        <f>SUM(J393)</f>
        <v>0</v>
      </c>
      <c r="K392" s="273">
        <f t="shared" si="114"/>
        <v>0</v>
      </c>
      <c r="L392" s="264">
        <f>SUM(L393)</f>
        <v>0</v>
      </c>
      <c r="M392" s="264">
        <f t="shared" si="137"/>
        <v>0</v>
      </c>
      <c r="N392" s="264">
        <f t="shared" ref="N392" si="140">SUM(N393)</f>
        <v>0</v>
      </c>
      <c r="O392" s="273">
        <f t="shared" si="138"/>
        <v>0</v>
      </c>
      <c r="P392" s="264">
        <f>SUM(P393)</f>
        <v>0</v>
      </c>
    </row>
    <row r="393" spans="1:16" ht="16.5" hidden="1" outlineLevel="1">
      <c r="A393" s="183"/>
      <c r="B393" s="26"/>
      <c r="D393" s="25" t="s">
        <v>726</v>
      </c>
      <c r="E393" s="88" t="s">
        <v>228</v>
      </c>
      <c r="F393" s="98"/>
      <c r="G393" s="184"/>
      <c r="H393" s="284">
        <f t="shared" si="139"/>
        <v>0</v>
      </c>
      <c r="I393" s="273">
        <f t="shared" si="115"/>
        <v>0</v>
      </c>
      <c r="J393" s="285">
        <v>0</v>
      </c>
      <c r="K393" s="273">
        <f t="shared" si="114"/>
        <v>0</v>
      </c>
      <c r="L393" s="285">
        <v>0</v>
      </c>
      <c r="M393" s="264">
        <f t="shared" si="137"/>
        <v>0</v>
      </c>
      <c r="N393" s="285">
        <v>0</v>
      </c>
      <c r="O393" s="273">
        <f t="shared" si="138"/>
        <v>0</v>
      </c>
      <c r="P393" s="285">
        <v>0</v>
      </c>
    </row>
    <row r="394" spans="1:16" ht="16.5">
      <c r="A394" s="97" t="s">
        <v>231</v>
      </c>
      <c r="B394" s="22"/>
      <c r="C394" s="229"/>
      <c r="D394" s="23"/>
      <c r="E394" s="229"/>
      <c r="F394" s="22"/>
      <c r="G394" s="229"/>
      <c r="H394" s="267">
        <f t="shared" si="139"/>
        <v>0</v>
      </c>
      <c r="I394" s="268">
        <f t="shared" si="115"/>
        <v>0</v>
      </c>
      <c r="J394" s="269">
        <f>SUM(J376,J378,J387,J389,J392)</f>
        <v>0</v>
      </c>
      <c r="K394" s="268">
        <f t="shared" ref="K394:K457" si="141">SUM(L394:L394)</f>
        <v>0</v>
      </c>
      <c r="L394" s="269">
        <f>SUM(L376,L378,L387,L389,L392)</f>
        <v>0</v>
      </c>
      <c r="M394" s="269">
        <f t="shared" si="137"/>
        <v>0</v>
      </c>
      <c r="N394" s="269">
        <f t="shared" ref="N394" si="142">SUM(N376,N378,N387,N389,N392)</f>
        <v>0</v>
      </c>
      <c r="O394" s="268">
        <f t="shared" si="138"/>
        <v>0</v>
      </c>
      <c r="P394" s="269">
        <f>SUM(P376,P378,P387,P389,P392)</f>
        <v>0</v>
      </c>
    </row>
    <row r="395" spans="1:16" ht="16.5">
      <c r="A395" s="97" t="s">
        <v>232</v>
      </c>
      <c r="B395" s="22"/>
      <c r="C395" s="229"/>
      <c r="D395" s="23"/>
      <c r="E395" s="229"/>
      <c r="F395" s="22"/>
      <c r="G395" s="229"/>
      <c r="H395" s="267">
        <f t="shared" si="139"/>
        <v>0</v>
      </c>
      <c r="I395" s="268">
        <f t="shared" si="115"/>
        <v>0</v>
      </c>
      <c r="J395" s="269">
        <f>J375-J394</f>
        <v>0</v>
      </c>
      <c r="K395" s="268">
        <f t="shared" si="141"/>
        <v>0</v>
      </c>
      <c r="L395" s="269">
        <f>L375-L394</f>
        <v>0</v>
      </c>
      <c r="M395" s="269">
        <f t="shared" si="137"/>
        <v>0</v>
      </c>
      <c r="N395" s="269">
        <f t="shared" ref="N395" si="143">N375-N394</f>
        <v>0</v>
      </c>
      <c r="O395" s="268">
        <f t="shared" si="138"/>
        <v>0</v>
      </c>
      <c r="P395" s="269">
        <f>P375-P394</f>
        <v>0</v>
      </c>
    </row>
    <row r="396" spans="1:16" s="182" customFormat="1" ht="16.5" collapsed="1">
      <c r="A396" s="2" t="s">
        <v>233</v>
      </c>
      <c r="B396" s="47"/>
      <c r="C396" s="229"/>
      <c r="D396" s="23"/>
      <c r="E396" s="229"/>
      <c r="F396" s="22"/>
      <c r="G396" s="229"/>
      <c r="H396" s="281">
        <f t="shared" si="139"/>
        <v>0</v>
      </c>
      <c r="I396" s="282">
        <f t="shared" ref="I396:I459" si="144">SUM(J396:J396)</f>
        <v>0</v>
      </c>
      <c r="J396" s="283"/>
      <c r="K396" s="282">
        <f t="shared" si="141"/>
        <v>0</v>
      </c>
      <c r="L396" s="283"/>
      <c r="M396" s="283">
        <f t="shared" si="137"/>
        <v>0</v>
      </c>
      <c r="N396" s="283"/>
      <c r="O396" s="282">
        <f t="shared" si="138"/>
        <v>0</v>
      </c>
      <c r="P396" s="283"/>
    </row>
    <row r="397" spans="1:16" ht="16.5" hidden="1" outlineLevel="1" collapsed="1">
      <c r="A397" s="177"/>
      <c r="B397" s="24" t="s">
        <v>605</v>
      </c>
      <c r="C397" s="16" t="s">
        <v>236</v>
      </c>
      <c r="D397" s="19"/>
      <c r="E397" s="189"/>
      <c r="F397" s="190"/>
      <c r="G397" s="189"/>
      <c r="H397" s="260">
        <f t="shared" si="139"/>
        <v>0</v>
      </c>
      <c r="I397" s="261">
        <f t="shared" si="144"/>
        <v>0</v>
      </c>
      <c r="J397" s="264">
        <f>SUM(J398:J399,J403:J410)</f>
        <v>0</v>
      </c>
      <c r="K397" s="261">
        <f t="shared" si="141"/>
        <v>0</v>
      </c>
      <c r="L397" s="264">
        <f>SUM(L398:L399,L403:L410)</f>
        <v>0</v>
      </c>
      <c r="M397" s="262">
        <f t="shared" si="137"/>
        <v>0</v>
      </c>
      <c r="N397" s="264">
        <f t="shared" ref="N397" si="145">SUM(N398:N399,N403:N410)</f>
        <v>0</v>
      </c>
      <c r="O397" s="261">
        <f t="shared" si="138"/>
        <v>0</v>
      </c>
      <c r="P397" s="264">
        <f>SUM(P398:P399,P403:P410)</f>
        <v>0</v>
      </c>
    </row>
    <row r="398" spans="1:16" ht="16.5" hidden="1" outlineLevel="2">
      <c r="A398" s="183"/>
      <c r="B398" s="25"/>
      <c r="C398" s="184"/>
      <c r="D398" s="28" t="s">
        <v>647</v>
      </c>
      <c r="E398" s="83" t="s">
        <v>401</v>
      </c>
      <c r="F398" s="49"/>
      <c r="G398" s="185"/>
      <c r="H398" s="260">
        <f t="shared" si="139"/>
        <v>0</v>
      </c>
      <c r="I398" s="261">
        <f t="shared" si="144"/>
        <v>0</v>
      </c>
      <c r="J398" s="263">
        <v>0</v>
      </c>
      <c r="K398" s="261">
        <f t="shared" si="141"/>
        <v>0</v>
      </c>
      <c r="L398" s="263">
        <v>0</v>
      </c>
      <c r="M398" s="262">
        <f t="shared" si="137"/>
        <v>0</v>
      </c>
      <c r="N398" s="263">
        <v>0</v>
      </c>
      <c r="O398" s="261">
        <f t="shared" si="138"/>
        <v>0</v>
      </c>
      <c r="P398" s="263">
        <v>0</v>
      </c>
    </row>
    <row r="399" spans="1:16" ht="16.5" hidden="1" outlineLevel="2">
      <c r="A399" s="183"/>
      <c r="B399" s="26"/>
      <c r="D399" s="28" t="s">
        <v>606</v>
      </c>
      <c r="E399" s="83" t="s">
        <v>402</v>
      </c>
      <c r="F399" s="49"/>
      <c r="G399" s="185"/>
      <c r="H399" s="260">
        <f t="shared" si="139"/>
        <v>0</v>
      </c>
      <c r="I399" s="261">
        <f t="shared" si="144"/>
        <v>0</v>
      </c>
      <c r="J399" s="265">
        <f>SUM(J400:J402)</f>
        <v>0</v>
      </c>
      <c r="K399" s="261">
        <f t="shared" si="141"/>
        <v>0</v>
      </c>
      <c r="L399" s="265">
        <f>SUM(L400:L402)</f>
        <v>0</v>
      </c>
      <c r="M399" s="262">
        <f t="shared" si="137"/>
        <v>0</v>
      </c>
      <c r="N399" s="265">
        <f t="shared" ref="N399" si="146">SUM(N400:N402)</f>
        <v>0</v>
      </c>
      <c r="O399" s="261">
        <f t="shared" si="138"/>
        <v>0</v>
      </c>
      <c r="P399" s="265">
        <f>SUM(P400:P402)</f>
        <v>0</v>
      </c>
    </row>
    <row r="400" spans="1:16" ht="16.5" hidden="1" outlineLevel="2">
      <c r="A400" s="183"/>
      <c r="B400" s="26"/>
      <c r="D400" s="28"/>
      <c r="E400" s="83"/>
      <c r="F400" s="192"/>
      <c r="G400" s="44" t="s">
        <v>934</v>
      </c>
      <c r="H400" s="260">
        <f t="shared" si="139"/>
        <v>0</v>
      </c>
      <c r="I400" s="261">
        <f t="shared" si="144"/>
        <v>0</v>
      </c>
      <c r="J400" s="263">
        <v>0</v>
      </c>
      <c r="K400" s="261">
        <f t="shared" si="141"/>
        <v>0</v>
      </c>
      <c r="L400" s="263">
        <v>0</v>
      </c>
      <c r="M400" s="262">
        <f t="shared" si="137"/>
        <v>0</v>
      </c>
      <c r="N400" s="263">
        <v>0</v>
      </c>
      <c r="O400" s="261">
        <f t="shared" si="138"/>
        <v>0</v>
      </c>
      <c r="P400" s="263">
        <v>0</v>
      </c>
    </row>
    <row r="401" spans="1:16" ht="16.5" hidden="1" outlineLevel="2">
      <c r="A401" s="183"/>
      <c r="B401" s="26"/>
      <c r="D401" s="28"/>
      <c r="E401" s="83"/>
      <c r="F401" s="192"/>
      <c r="G401" s="44" t="s">
        <v>935</v>
      </c>
      <c r="H401" s="260">
        <f t="shared" si="139"/>
        <v>0</v>
      </c>
      <c r="I401" s="261">
        <f t="shared" si="144"/>
        <v>0</v>
      </c>
      <c r="J401" s="263">
        <v>0</v>
      </c>
      <c r="K401" s="261">
        <f t="shared" si="141"/>
        <v>0</v>
      </c>
      <c r="L401" s="263">
        <v>0</v>
      </c>
      <c r="M401" s="262">
        <f t="shared" si="137"/>
        <v>0</v>
      </c>
      <c r="N401" s="263">
        <v>0</v>
      </c>
      <c r="O401" s="261">
        <f t="shared" si="138"/>
        <v>0</v>
      </c>
      <c r="P401" s="263">
        <v>0</v>
      </c>
    </row>
    <row r="402" spans="1:16" ht="16.5" hidden="1" outlineLevel="2">
      <c r="A402" s="183"/>
      <c r="B402" s="26"/>
      <c r="D402" s="28"/>
      <c r="E402" s="83"/>
      <c r="F402" s="192"/>
      <c r="G402" s="44" t="s">
        <v>936</v>
      </c>
      <c r="H402" s="260">
        <f t="shared" si="139"/>
        <v>0</v>
      </c>
      <c r="I402" s="261">
        <f t="shared" si="144"/>
        <v>0</v>
      </c>
      <c r="J402" s="263">
        <v>0</v>
      </c>
      <c r="K402" s="261">
        <f t="shared" si="141"/>
        <v>0</v>
      </c>
      <c r="L402" s="263">
        <v>0</v>
      </c>
      <c r="M402" s="262">
        <f t="shared" si="137"/>
        <v>0</v>
      </c>
      <c r="N402" s="263">
        <v>0</v>
      </c>
      <c r="O402" s="261">
        <f t="shared" si="138"/>
        <v>0</v>
      </c>
      <c r="P402" s="263">
        <v>0</v>
      </c>
    </row>
    <row r="403" spans="1:16" ht="16.5" hidden="1" outlineLevel="2">
      <c r="A403" s="183"/>
      <c r="B403" s="26"/>
      <c r="D403" s="145" t="s">
        <v>937</v>
      </c>
      <c r="E403" s="44" t="s">
        <v>938</v>
      </c>
      <c r="F403" s="45"/>
      <c r="G403" s="593"/>
      <c r="H403" s="260">
        <f t="shared" si="139"/>
        <v>0</v>
      </c>
      <c r="I403" s="261">
        <f t="shared" si="144"/>
        <v>0</v>
      </c>
      <c r="J403" s="263">
        <v>0</v>
      </c>
      <c r="K403" s="261">
        <f t="shared" si="141"/>
        <v>0</v>
      </c>
      <c r="L403" s="263">
        <v>0</v>
      </c>
      <c r="M403" s="262">
        <f t="shared" si="137"/>
        <v>0</v>
      </c>
      <c r="N403" s="263">
        <v>0</v>
      </c>
      <c r="O403" s="261">
        <f t="shared" si="138"/>
        <v>0</v>
      </c>
      <c r="P403" s="263">
        <v>0</v>
      </c>
    </row>
    <row r="404" spans="1:16" ht="16.5" hidden="1" outlineLevel="2">
      <c r="A404" s="183"/>
      <c r="B404" s="26"/>
      <c r="D404" s="28" t="s">
        <v>607</v>
      </c>
      <c r="E404" s="48" t="s">
        <v>416</v>
      </c>
      <c r="F404" s="49"/>
      <c r="G404" s="185"/>
      <c r="H404" s="260">
        <f t="shared" si="139"/>
        <v>0</v>
      </c>
      <c r="I404" s="261">
        <f t="shared" si="144"/>
        <v>0</v>
      </c>
      <c r="J404" s="263">
        <v>0</v>
      </c>
      <c r="K404" s="261">
        <f t="shared" si="141"/>
        <v>0</v>
      </c>
      <c r="L404" s="263">
        <v>0</v>
      </c>
      <c r="M404" s="262">
        <f t="shared" si="137"/>
        <v>0</v>
      </c>
      <c r="N404" s="263">
        <v>0</v>
      </c>
      <c r="O404" s="261">
        <f t="shared" si="138"/>
        <v>0</v>
      </c>
      <c r="P404" s="263">
        <v>0</v>
      </c>
    </row>
    <row r="405" spans="1:16" ht="16.5" hidden="1" outlineLevel="2">
      <c r="A405" s="183"/>
      <c r="B405" s="26"/>
      <c r="D405" s="28" t="s">
        <v>608</v>
      </c>
      <c r="E405" s="48" t="s">
        <v>417</v>
      </c>
      <c r="F405" s="49"/>
      <c r="G405" s="185"/>
      <c r="H405" s="260">
        <f t="shared" si="139"/>
        <v>0</v>
      </c>
      <c r="I405" s="261">
        <f t="shared" si="144"/>
        <v>0</v>
      </c>
      <c r="J405" s="263">
        <v>0</v>
      </c>
      <c r="K405" s="261">
        <f t="shared" si="141"/>
        <v>0</v>
      </c>
      <c r="L405" s="263">
        <v>0</v>
      </c>
      <c r="M405" s="262">
        <f t="shared" si="137"/>
        <v>0</v>
      </c>
      <c r="N405" s="263">
        <v>0</v>
      </c>
      <c r="O405" s="261">
        <f t="shared" si="138"/>
        <v>0</v>
      </c>
      <c r="P405" s="263">
        <v>0</v>
      </c>
    </row>
    <row r="406" spans="1:16" ht="16.5" hidden="1" outlineLevel="2">
      <c r="A406" s="183"/>
      <c r="B406" s="26"/>
      <c r="D406" s="28" t="s">
        <v>609</v>
      </c>
      <c r="E406" s="48" t="s">
        <v>400</v>
      </c>
      <c r="F406" s="49"/>
      <c r="G406" s="185"/>
      <c r="H406" s="260">
        <f t="shared" si="139"/>
        <v>0</v>
      </c>
      <c r="I406" s="261">
        <f t="shared" si="144"/>
        <v>0</v>
      </c>
      <c r="J406" s="263"/>
      <c r="K406" s="261">
        <f t="shared" si="141"/>
        <v>0</v>
      </c>
      <c r="L406" s="263"/>
      <c r="M406" s="262">
        <f t="shared" si="137"/>
        <v>0</v>
      </c>
      <c r="N406" s="263"/>
      <c r="O406" s="261">
        <f t="shared" si="138"/>
        <v>0</v>
      </c>
      <c r="P406" s="263"/>
    </row>
    <row r="407" spans="1:16" ht="16.5" hidden="1" outlineLevel="2">
      <c r="A407" s="183"/>
      <c r="B407" s="26"/>
      <c r="D407" s="28" t="s">
        <v>610</v>
      </c>
      <c r="E407" s="48" t="s">
        <v>418</v>
      </c>
      <c r="F407" s="49"/>
      <c r="G407" s="185"/>
      <c r="H407" s="260">
        <f t="shared" si="139"/>
        <v>0</v>
      </c>
      <c r="I407" s="261">
        <f t="shared" si="144"/>
        <v>0</v>
      </c>
      <c r="J407" s="263"/>
      <c r="K407" s="261">
        <f t="shared" si="141"/>
        <v>0</v>
      </c>
      <c r="L407" s="263"/>
      <c r="M407" s="262">
        <f t="shared" si="137"/>
        <v>0</v>
      </c>
      <c r="N407" s="263"/>
      <c r="O407" s="261">
        <f t="shared" si="138"/>
        <v>0</v>
      </c>
      <c r="P407" s="263"/>
    </row>
    <row r="408" spans="1:16" ht="16.5" hidden="1" outlineLevel="2">
      <c r="A408" s="183"/>
      <c r="B408" s="26"/>
      <c r="D408" s="28" t="s">
        <v>611</v>
      </c>
      <c r="E408" s="48" t="s">
        <v>426</v>
      </c>
      <c r="F408" s="49"/>
      <c r="G408" s="185"/>
      <c r="H408" s="260">
        <f t="shared" si="139"/>
        <v>0</v>
      </c>
      <c r="I408" s="261">
        <f t="shared" si="144"/>
        <v>0</v>
      </c>
      <c r="J408" s="263"/>
      <c r="K408" s="261">
        <f t="shared" si="141"/>
        <v>0</v>
      </c>
      <c r="L408" s="263"/>
      <c r="M408" s="262">
        <f t="shared" si="137"/>
        <v>0</v>
      </c>
      <c r="N408" s="263"/>
      <c r="O408" s="261">
        <f t="shared" si="138"/>
        <v>0</v>
      </c>
      <c r="P408" s="263"/>
    </row>
    <row r="409" spans="1:16" ht="16.5" hidden="1" outlineLevel="2">
      <c r="A409" s="183"/>
      <c r="B409" s="26"/>
      <c r="D409" s="28" t="s">
        <v>612</v>
      </c>
      <c r="E409" s="48" t="s">
        <v>415</v>
      </c>
      <c r="F409" s="49"/>
      <c r="G409" s="185"/>
      <c r="H409" s="260">
        <f t="shared" si="139"/>
        <v>0</v>
      </c>
      <c r="I409" s="261">
        <f t="shared" si="144"/>
        <v>0</v>
      </c>
      <c r="J409" s="263">
        <v>0</v>
      </c>
      <c r="K409" s="261">
        <f t="shared" si="141"/>
        <v>0</v>
      </c>
      <c r="L409" s="263">
        <v>0</v>
      </c>
      <c r="M409" s="262">
        <f t="shared" si="137"/>
        <v>0</v>
      </c>
      <c r="N409" s="263">
        <v>0</v>
      </c>
      <c r="O409" s="261">
        <f t="shared" si="138"/>
        <v>0</v>
      </c>
      <c r="P409" s="263">
        <v>0</v>
      </c>
    </row>
    <row r="410" spans="1:16" ht="16.5" hidden="1" outlineLevel="2">
      <c r="A410" s="183"/>
      <c r="B410" s="25"/>
      <c r="C410" s="184"/>
      <c r="D410" s="28" t="s">
        <v>613</v>
      </c>
      <c r="E410" s="48" t="s">
        <v>237</v>
      </c>
      <c r="F410" s="48"/>
      <c r="G410" s="185"/>
      <c r="H410" s="260">
        <f t="shared" si="139"/>
        <v>0</v>
      </c>
      <c r="I410" s="261">
        <f t="shared" si="144"/>
        <v>0</v>
      </c>
      <c r="J410" s="263">
        <v>0</v>
      </c>
      <c r="K410" s="261">
        <f t="shared" si="141"/>
        <v>0</v>
      </c>
      <c r="L410" s="263">
        <v>0</v>
      </c>
      <c r="M410" s="262">
        <f t="shared" si="137"/>
        <v>0</v>
      </c>
      <c r="N410" s="263">
        <v>0</v>
      </c>
      <c r="O410" s="261">
        <f t="shared" si="138"/>
        <v>0</v>
      </c>
      <c r="P410" s="263">
        <v>0</v>
      </c>
    </row>
    <row r="411" spans="1:16" ht="16.5" hidden="1" outlineLevel="1" collapsed="1">
      <c r="A411" s="177"/>
      <c r="B411" s="24" t="s">
        <v>730</v>
      </c>
      <c r="C411" s="16" t="s">
        <v>238</v>
      </c>
      <c r="D411" s="19"/>
      <c r="E411" s="185"/>
      <c r="F411" s="190"/>
      <c r="G411" s="189"/>
      <c r="H411" s="260">
        <f t="shared" si="139"/>
        <v>0</v>
      </c>
      <c r="I411" s="261">
        <f t="shared" si="144"/>
        <v>0</v>
      </c>
      <c r="J411" s="264">
        <f>SUM(J412)</f>
        <v>0</v>
      </c>
      <c r="K411" s="261">
        <f t="shared" si="141"/>
        <v>0</v>
      </c>
      <c r="L411" s="264">
        <f>SUM(L412)</f>
        <v>0</v>
      </c>
      <c r="M411" s="262">
        <f t="shared" si="137"/>
        <v>0</v>
      </c>
      <c r="N411" s="264">
        <f t="shared" ref="N411" si="147">SUM(N412)</f>
        <v>0</v>
      </c>
      <c r="O411" s="261">
        <f t="shared" si="138"/>
        <v>0</v>
      </c>
      <c r="P411" s="264">
        <f>SUM(P412)</f>
        <v>0</v>
      </c>
    </row>
    <row r="412" spans="1:16" ht="16.5" hidden="1" outlineLevel="2">
      <c r="A412" s="183"/>
      <c r="B412" s="25"/>
      <c r="C412" s="184"/>
      <c r="D412" s="28" t="s">
        <v>751</v>
      </c>
      <c r="E412" s="83" t="s">
        <v>238</v>
      </c>
      <c r="F412" s="49"/>
      <c r="G412" s="185"/>
      <c r="H412" s="260">
        <f t="shared" si="139"/>
        <v>0</v>
      </c>
      <c r="I412" s="261">
        <f t="shared" si="144"/>
        <v>0</v>
      </c>
      <c r="J412" s="263"/>
      <c r="K412" s="261">
        <f t="shared" si="141"/>
        <v>0</v>
      </c>
      <c r="L412" s="263"/>
      <c r="M412" s="262">
        <f t="shared" si="137"/>
        <v>0</v>
      </c>
      <c r="N412" s="263"/>
      <c r="O412" s="261">
        <f t="shared" si="138"/>
        <v>0</v>
      </c>
      <c r="P412" s="263"/>
    </row>
    <row r="413" spans="1:16" ht="16.5" hidden="1" outlineLevel="1" collapsed="1">
      <c r="A413" s="177"/>
      <c r="B413" s="24" t="s">
        <v>731</v>
      </c>
      <c r="C413" s="16" t="s">
        <v>239</v>
      </c>
      <c r="D413" s="19"/>
      <c r="E413" s="185"/>
      <c r="F413" s="190"/>
      <c r="G413" s="189"/>
      <c r="H413" s="260">
        <f t="shared" si="139"/>
        <v>0</v>
      </c>
      <c r="I413" s="261">
        <f t="shared" si="144"/>
        <v>0</v>
      </c>
      <c r="J413" s="264">
        <f>SUM(J414)</f>
        <v>0</v>
      </c>
      <c r="K413" s="261">
        <f t="shared" si="141"/>
        <v>0</v>
      </c>
      <c r="L413" s="264">
        <f>SUM(L414)</f>
        <v>0</v>
      </c>
      <c r="M413" s="262">
        <f t="shared" si="137"/>
        <v>0</v>
      </c>
      <c r="N413" s="264">
        <f t="shared" ref="N413" si="148">SUM(N414)</f>
        <v>0</v>
      </c>
      <c r="O413" s="261">
        <f t="shared" si="138"/>
        <v>0</v>
      </c>
      <c r="P413" s="264">
        <f>SUM(P414)</f>
        <v>0</v>
      </c>
    </row>
    <row r="414" spans="1:16" ht="16.5" hidden="1" outlineLevel="2">
      <c r="A414" s="183"/>
      <c r="B414" s="25"/>
      <c r="C414" s="184"/>
      <c r="D414" s="28" t="s">
        <v>752</v>
      </c>
      <c r="E414" s="83" t="s">
        <v>239</v>
      </c>
      <c r="F414" s="49"/>
      <c r="G414" s="185"/>
      <c r="H414" s="260">
        <f t="shared" si="139"/>
        <v>0</v>
      </c>
      <c r="I414" s="261">
        <f t="shared" si="144"/>
        <v>0</v>
      </c>
      <c r="J414" s="263"/>
      <c r="K414" s="261">
        <f t="shared" si="141"/>
        <v>0</v>
      </c>
      <c r="L414" s="263"/>
      <c r="M414" s="262">
        <f t="shared" si="137"/>
        <v>0</v>
      </c>
      <c r="N414" s="263"/>
      <c r="O414" s="261">
        <f t="shared" si="138"/>
        <v>0</v>
      </c>
      <c r="P414" s="263"/>
    </row>
    <row r="415" spans="1:16" ht="16.5" hidden="1" outlineLevel="1" collapsed="1">
      <c r="A415" s="177"/>
      <c r="B415" s="24" t="s">
        <v>732</v>
      </c>
      <c r="C415" s="16" t="s">
        <v>240</v>
      </c>
      <c r="D415" s="19"/>
      <c r="E415" s="185"/>
      <c r="F415" s="190"/>
      <c r="G415" s="189"/>
      <c r="H415" s="260">
        <f t="shared" si="139"/>
        <v>0</v>
      </c>
      <c r="I415" s="261">
        <f t="shared" si="144"/>
        <v>0</v>
      </c>
      <c r="J415" s="264">
        <f>SUM(J416)</f>
        <v>0</v>
      </c>
      <c r="K415" s="261">
        <f t="shared" si="141"/>
        <v>0</v>
      </c>
      <c r="L415" s="264">
        <f>SUM(L416)</f>
        <v>0</v>
      </c>
      <c r="M415" s="262">
        <f t="shared" si="137"/>
        <v>0</v>
      </c>
      <c r="N415" s="264">
        <f t="shared" ref="N415" si="149">SUM(N416)</f>
        <v>0</v>
      </c>
      <c r="O415" s="261">
        <f t="shared" si="138"/>
        <v>0</v>
      </c>
      <c r="P415" s="264">
        <f>SUM(P416)</f>
        <v>0</v>
      </c>
    </row>
    <row r="416" spans="1:16" ht="16.5" hidden="1" outlineLevel="2">
      <c r="A416" s="183"/>
      <c r="B416" s="25"/>
      <c r="C416" s="184"/>
      <c r="D416" s="28" t="s">
        <v>753</v>
      </c>
      <c r="E416" s="83" t="s">
        <v>240</v>
      </c>
      <c r="F416" s="49"/>
      <c r="G416" s="185"/>
      <c r="H416" s="260">
        <f t="shared" si="139"/>
        <v>0</v>
      </c>
      <c r="I416" s="261">
        <f t="shared" si="144"/>
        <v>0</v>
      </c>
      <c r="J416" s="263"/>
      <c r="K416" s="261">
        <f t="shared" si="141"/>
        <v>0</v>
      </c>
      <c r="L416" s="263"/>
      <c r="M416" s="262">
        <f t="shared" si="137"/>
        <v>0</v>
      </c>
      <c r="N416" s="263"/>
      <c r="O416" s="261">
        <f t="shared" si="138"/>
        <v>0</v>
      </c>
      <c r="P416" s="263"/>
    </row>
    <row r="417" spans="1:16" ht="16.5" hidden="1" outlineLevel="1" collapsed="1">
      <c r="A417" s="177"/>
      <c r="B417" s="24" t="s">
        <v>727</v>
      </c>
      <c r="C417" s="16" t="s">
        <v>241</v>
      </c>
      <c r="D417" s="19"/>
      <c r="E417" s="185"/>
      <c r="F417" s="190"/>
      <c r="G417" s="189"/>
      <c r="H417" s="260">
        <f t="shared" si="139"/>
        <v>0</v>
      </c>
      <c r="I417" s="261">
        <f t="shared" si="144"/>
        <v>0</v>
      </c>
      <c r="J417" s="264">
        <f>SUM(J418)</f>
        <v>0</v>
      </c>
      <c r="K417" s="261">
        <f t="shared" si="141"/>
        <v>0</v>
      </c>
      <c r="L417" s="264">
        <f>SUM(L418)</f>
        <v>0</v>
      </c>
      <c r="M417" s="262">
        <f t="shared" si="137"/>
        <v>0</v>
      </c>
      <c r="N417" s="264">
        <f t="shared" ref="N417" si="150">SUM(N418)</f>
        <v>0</v>
      </c>
      <c r="O417" s="261">
        <f t="shared" si="138"/>
        <v>0</v>
      </c>
      <c r="P417" s="264">
        <f>SUM(P418)</f>
        <v>0</v>
      </c>
    </row>
    <row r="418" spans="1:16" ht="16.5" hidden="1" outlineLevel="2">
      <c r="A418" s="183"/>
      <c r="B418" s="25"/>
      <c r="C418" s="184"/>
      <c r="D418" s="28" t="s">
        <v>754</v>
      </c>
      <c r="E418" s="83" t="s">
        <v>241</v>
      </c>
      <c r="F418" s="49"/>
      <c r="G418" s="185"/>
      <c r="H418" s="260">
        <f t="shared" si="139"/>
        <v>0</v>
      </c>
      <c r="I418" s="261">
        <f t="shared" si="144"/>
        <v>0</v>
      </c>
      <c r="J418" s="263"/>
      <c r="K418" s="261">
        <f t="shared" si="141"/>
        <v>0</v>
      </c>
      <c r="L418" s="263"/>
      <c r="M418" s="262">
        <f t="shared" si="137"/>
        <v>0</v>
      </c>
      <c r="N418" s="263"/>
      <c r="O418" s="261">
        <f t="shared" si="138"/>
        <v>0</v>
      </c>
      <c r="P418" s="263"/>
    </row>
    <row r="419" spans="1:16" ht="16.5" hidden="1" outlineLevel="1" collapsed="1">
      <c r="A419" s="177"/>
      <c r="B419" s="24" t="s">
        <v>728</v>
      </c>
      <c r="C419" s="16" t="s">
        <v>242</v>
      </c>
      <c r="D419" s="19"/>
      <c r="E419" s="185"/>
      <c r="F419" s="190"/>
      <c r="G419" s="189"/>
      <c r="H419" s="260">
        <f t="shared" si="139"/>
        <v>0</v>
      </c>
      <c r="I419" s="261">
        <f t="shared" si="144"/>
        <v>0</v>
      </c>
      <c r="J419" s="264">
        <f>SUM(J420)</f>
        <v>0</v>
      </c>
      <c r="K419" s="261">
        <f t="shared" si="141"/>
        <v>0</v>
      </c>
      <c r="L419" s="264">
        <f>SUM(L420)</f>
        <v>0</v>
      </c>
      <c r="M419" s="262">
        <f t="shared" si="137"/>
        <v>0</v>
      </c>
      <c r="N419" s="264">
        <f t="shared" ref="N419" si="151">SUM(N420)</f>
        <v>0</v>
      </c>
      <c r="O419" s="261">
        <f t="shared" si="138"/>
        <v>0</v>
      </c>
      <c r="P419" s="264">
        <f>SUM(P420)</f>
        <v>0</v>
      </c>
    </row>
    <row r="420" spans="1:16" ht="16.5" hidden="1" outlineLevel="2">
      <c r="A420" s="183"/>
      <c r="B420" s="25"/>
      <c r="C420" s="184"/>
      <c r="D420" s="28" t="s">
        <v>755</v>
      </c>
      <c r="E420" s="83" t="s">
        <v>242</v>
      </c>
      <c r="F420" s="49"/>
      <c r="G420" s="185"/>
      <c r="H420" s="260">
        <f t="shared" si="139"/>
        <v>0</v>
      </c>
      <c r="I420" s="261">
        <f t="shared" si="144"/>
        <v>0</v>
      </c>
      <c r="J420" s="263"/>
      <c r="K420" s="261">
        <f t="shared" si="141"/>
        <v>0</v>
      </c>
      <c r="L420" s="263"/>
      <c r="M420" s="262">
        <f t="shared" si="137"/>
        <v>0</v>
      </c>
      <c r="N420" s="263"/>
      <c r="O420" s="261">
        <f t="shared" si="138"/>
        <v>0</v>
      </c>
      <c r="P420" s="263"/>
    </row>
    <row r="421" spans="1:16" ht="16.5" hidden="1" outlineLevel="1" collapsed="1">
      <c r="A421" s="177"/>
      <c r="B421" s="24" t="s">
        <v>729</v>
      </c>
      <c r="C421" s="16" t="s">
        <v>243</v>
      </c>
      <c r="D421" s="19"/>
      <c r="E421" s="185"/>
      <c r="F421" s="190"/>
      <c r="G421" s="189"/>
      <c r="H421" s="260">
        <f t="shared" si="139"/>
        <v>0</v>
      </c>
      <c r="I421" s="261">
        <f t="shared" si="144"/>
        <v>0</v>
      </c>
      <c r="J421" s="264">
        <f>SUM(J422)</f>
        <v>0</v>
      </c>
      <c r="K421" s="261">
        <f t="shared" si="141"/>
        <v>0</v>
      </c>
      <c r="L421" s="264">
        <f>SUM(L422)</f>
        <v>0</v>
      </c>
      <c r="M421" s="262">
        <f t="shared" si="137"/>
        <v>0</v>
      </c>
      <c r="N421" s="264">
        <f t="shared" ref="N421" si="152">SUM(N422)</f>
        <v>0</v>
      </c>
      <c r="O421" s="261">
        <f t="shared" si="138"/>
        <v>0</v>
      </c>
      <c r="P421" s="264">
        <f>SUM(P422)</f>
        <v>0</v>
      </c>
    </row>
    <row r="422" spans="1:16" ht="16.5" hidden="1" outlineLevel="2">
      <c r="A422" s="183"/>
      <c r="B422" s="25"/>
      <c r="C422" s="184"/>
      <c r="D422" s="28" t="s">
        <v>756</v>
      </c>
      <c r="E422" s="83" t="s">
        <v>243</v>
      </c>
      <c r="F422" s="49"/>
      <c r="G422" s="185"/>
      <c r="H422" s="260">
        <f t="shared" si="139"/>
        <v>0</v>
      </c>
      <c r="I422" s="261">
        <f t="shared" si="144"/>
        <v>0</v>
      </c>
      <c r="J422" s="263"/>
      <c r="K422" s="261">
        <f t="shared" si="141"/>
        <v>0</v>
      </c>
      <c r="L422" s="263"/>
      <c r="M422" s="262">
        <f t="shared" si="137"/>
        <v>0</v>
      </c>
      <c r="N422" s="263"/>
      <c r="O422" s="261">
        <f t="shared" si="138"/>
        <v>0</v>
      </c>
      <c r="P422" s="263"/>
    </row>
    <row r="423" spans="1:16" ht="16.5" hidden="1" outlineLevel="1" collapsed="1">
      <c r="A423" s="177"/>
      <c r="B423" s="24" t="s">
        <v>614</v>
      </c>
      <c r="C423" s="16" t="s">
        <v>244</v>
      </c>
      <c r="D423" s="19"/>
      <c r="E423" s="189"/>
      <c r="F423" s="190"/>
      <c r="G423" s="189"/>
      <c r="H423" s="260">
        <f t="shared" si="139"/>
        <v>0</v>
      </c>
      <c r="I423" s="261">
        <f t="shared" si="144"/>
        <v>0</v>
      </c>
      <c r="J423" s="264">
        <f>SUM(J424)</f>
        <v>0</v>
      </c>
      <c r="K423" s="261">
        <f t="shared" si="141"/>
        <v>0</v>
      </c>
      <c r="L423" s="264">
        <f>SUM(L424)</f>
        <v>0</v>
      </c>
      <c r="M423" s="262">
        <f t="shared" si="137"/>
        <v>0</v>
      </c>
      <c r="N423" s="264">
        <f t="shared" ref="N423" si="153">SUM(N424)</f>
        <v>0</v>
      </c>
      <c r="O423" s="261">
        <f t="shared" si="138"/>
        <v>0</v>
      </c>
      <c r="P423" s="264">
        <f>SUM(P424)</f>
        <v>0</v>
      </c>
    </row>
    <row r="424" spans="1:16" ht="16.5" hidden="1" outlineLevel="2">
      <c r="A424" s="183"/>
      <c r="B424" s="25"/>
      <c r="C424" s="184"/>
      <c r="D424" s="28" t="s">
        <v>614</v>
      </c>
      <c r="E424" s="83" t="s">
        <v>244</v>
      </c>
      <c r="F424" s="49"/>
      <c r="G424" s="185"/>
      <c r="H424" s="260">
        <f t="shared" si="139"/>
        <v>0</v>
      </c>
      <c r="I424" s="261">
        <f t="shared" si="144"/>
        <v>0</v>
      </c>
      <c r="J424" s="263"/>
      <c r="K424" s="261">
        <f t="shared" si="141"/>
        <v>0</v>
      </c>
      <c r="L424" s="263"/>
      <c r="M424" s="262">
        <f t="shared" si="137"/>
        <v>0</v>
      </c>
      <c r="N424" s="263"/>
      <c r="O424" s="261">
        <f t="shared" si="138"/>
        <v>0</v>
      </c>
      <c r="P424" s="263"/>
    </row>
    <row r="425" spans="1:16" ht="16.5" hidden="1" outlineLevel="1" collapsed="1">
      <c r="A425" s="177"/>
      <c r="B425" s="24" t="s">
        <v>615</v>
      </c>
      <c r="C425" s="16" t="s">
        <v>245</v>
      </c>
      <c r="D425" s="19"/>
      <c r="E425" s="185"/>
      <c r="F425" s="28"/>
      <c r="G425" s="189"/>
      <c r="H425" s="260">
        <f t="shared" si="139"/>
        <v>0</v>
      </c>
      <c r="I425" s="261">
        <f t="shared" si="144"/>
        <v>0</v>
      </c>
      <c r="J425" s="264">
        <f>SUM(J426)</f>
        <v>0</v>
      </c>
      <c r="K425" s="261">
        <f t="shared" si="141"/>
        <v>0</v>
      </c>
      <c r="L425" s="264">
        <f>SUM(L426)</f>
        <v>0</v>
      </c>
      <c r="M425" s="262">
        <f t="shared" si="137"/>
        <v>0</v>
      </c>
      <c r="N425" s="264">
        <f t="shared" ref="N425" si="154">SUM(N426)</f>
        <v>0</v>
      </c>
      <c r="O425" s="261">
        <f t="shared" si="138"/>
        <v>0</v>
      </c>
      <c r="P425" s="264">
        <f>SUM(P426)</f>
        <v>0</v>
      </c>
    </row>
    <row r="426" spans="1:16" ht="16.5" hidden="1" outlineLevel="2">
      <c r="A426" s="183"/>
      <c r="B426" s="25"/>
      <c r="C426" s="184"/>
      <c r="D426" s="28" t="s">
        <v>615</v>
      </c>
      <c r="E426" s="83" t="s">
        <v>245</v>
      </c>
      <c r="F426" s="49"/>
      <c r="G426" s="185"/>
      <c r="H426" s="260">
        <f t="shared" si="139"/>
        <v>0</v>
      </c>
      <c r="I426" s="261">
        <f t="shared" si="144"/>
        <v>0</v>
      </c>
      <c r="J426" s="263"/>
      <c r="K426" s="261">
        <f t="shared" si="141"/>
        <v>0</v>
      </c>
      <c r="L426" s="263"/>
      <c r="M426" s="262">
        <f t="shared" si="137"/>
        <v>0</v>
      </c>
      <c r="N426" s="263"/>
      <c r="O426" s="261">
        <f t="shared" si="138"/>
        <v>0</v>
      </c>
      <c r="P426" s="263"/>
    </row>
    <row r="427" spans="1:16" ht="16.5" hidden="1" outlineLevel="1" collapsed="1">
      <c r="A427" s="177"/>
      <c r="B427" s="24" t="s">
        <v>229</v>
      </c>
      <c r="C427" s="16" t="s">
        <v>246</v>
      </c>
      <c r="D427" s="19"/>
      <c r="E427" s="185"/>
      <c r="F427" s="28"/>
      <c r="G427" s="189"/>
      <c r="H427" s="260">
        <f t="shared" si="139"/>
        <v>0</v>
      </c>
      <c r="I427" s="261">
        <f t="shared" si="144"/>
        <v>0</v>
      </c>
      <c r="J427" s="264">
        <f>SUM(J428)</f>
        <v>0</v>
      </c>
      <c r="K427" s="261">
        <f t="shared" si="141"/>
        <v>0</v>
      </c>
      <c r="L427" s="264">
        <f>SUM(L428)</f>
        <v>0</v>
      </c>
      <c r="M427" s="262">
        <f t="shared" si="137"/>
        <v>0</v>
      </c>
      <c r="N427" s="264">
        <f t="shared" ref="N427" si="155">SUM(N428)</f>
        <v>0</v>
      </c>
      <c r="O427" s="261">
        <f t="shared" si="138"/>
        <v>0</v>
      </c>
      <c r="P427" s="264">
        <f>SUM(P428)</f>
        <v>0</v>
      </c>
    </row>
    <row r="428" spans="1:16" ht="16.5" hidden="1" outlineLevel="2">
      <c r="A428" s="183"/>
      <c r="B428" s="25"/>
      <c r="C428" s="184"/>
      <c r="D428" s="28" t="s">
        <v>229</v>
      </c>
      <c r="E428" s="83" t="s">
        <v>246</v>
      </c>
      <c r="F428" s="49"/>
      <c r="G428" s="185"/>
      <c r="H428" s="260">
        <f t="shared" si="139"/>
        <v>0</v>
      </c>
      <c r="I428" s="261">
        <f t="shared" si="144"/>
        <v>0</v>
      </c>
      <c r="J428" s="263"/>
      <c r="K428" s="261">
        <f t="shared" si="141"/>
        <v>0</v>
      </c>
      <c r="L428" s="263"/>
      <c r="M428" s="262">
        <f t="shared" si="137"/>
        <v>0</v>
      </c>
      <c r="N428" s="263"/>
      <c r="O428" s="261">
        <f t="shared" si="138"/>
        <v>0</v>
      </c>
      <c r="P428" s="263"/>
    </row>
    <row r="429" spans="1:16" ht="16.5" hidden="1" outlineLevel="1" collapsed="1">
      <c r="A429" s="177"/>
      <c r="B429" s="24" t="s">
        <v>616</v>
      </c>
      <c r="C429" s="16" t="s">
        <v>247</v>
      </c>
      <c r="D429" s="19"/>
      <c r="E429" s="189"/>
      <c r="F429" s="190"/>
      <c r="G429" s="189"/>
      <c r="H429" s="260">
        <f t="shared" si="139"/>
        <v>0</v>
      </c>
      <c r="I429" s="261">
        <f t="shared" si="144"/>
        <v>0</v>
      </c>
      <c r="J429" s="264">
        <f>SUM(J430:J432)</f>
        <v>0</v>
      </c>
      <c r="K429" s="261">
        <f t="shared" si="141"/>
        <v>0</v>
      </c>
      <c r="L429" s="264">
        <f>SUM(L430:L432)</f>
        <v>0</v>
      </c>
      <c r="M429" s="262">
        <f t="shared" si="137"/>
        <v>0</v>
      </c>
      <c r="N429" s="264">
        <f t="shared" ref="N429" si="156">SUM(N430:N432)</f>
        <v>0</v>
      </c>
      <c r="O429" s="261">
        <f t="shared" si="138"/>
        <v>0</v>
      </c>
      <c r="P429" s="264">
        <f>SUM(P430:P432)</f>
        <v>0</v>
      </c>
    </row>
    <row r="430" spans="1:16" ht="16.5" hidden="1" outlineLevel="2">
      <c r="A430" s="183"/>
      <c r="B430" s="25"/>
      <c r="C430" s="184"/>
      <c r="D430" s="28" t="s">
        <v>767</v>
      </c>
      <c r="E430" s="48" t="s">
        <v>248</v>
      </c>
      <c r="F430" s="49"/>
      <c r="G430" s="185"/>
      <c r="H430" s="260">
        <f t="shared" si="139"/>
        <v>0</v>
      </c>
      <c r="I430" s="261">
        <f t="shared" si="144"/>
        <v>0</v>
      </c>
      <c r="J430" s="263"/>
      <c r="K430" s="261">
        <f t="shared" si="141"/>
        <v>0</v>
      </c>
      <c r="L430" s="263"/>
      <c r="M430" s="262">
        <f t="shared" si="137"/>
        <v>0</v>
      </c>
      <c r="N430" s="263"/>
      <c r="O430" s="261">
        <f t="shared" si="138"/>
        <v>0</v>
      </c>
      <c r="P430" s="263"/>
    </row>
    <row r="431" spans="1:16" ht="16.5" hidden="1" outlineLevel="2">
      <c r="A431" s="183"/>
      <c r="B431" s="26"/>
      <c r="D431" s="28" t="s">
        <v>766</v>
      </c>
      <c r="E431" s="48" t="s">
        <v>249</v>
      </c>
      <c r="F431" s="49"/>
      <c r="G431" s="185"/>
      <c r="H431" s="260">
        <f t="shared" si="139"/>
        <v>0</v>
      </c>
      <c r="I431" s="261">
        <f t="shared" si="144"/>
        <v>0</v>
      </c>
      <c r="J431" s="263"/>
      <c r="K431" s="261">
        <f t="shared" si="141"/>
        <v>0</v>
      </c>
      <c r="L431" s="263"/>
      <c r="M431" s="262">
        <f t="shared" si="137"/>
        <v>0</v>
      </c>
      <c r="N431" s="263"/>
      <c r="O431" s="261">
        <f t="shared" si="138"/>
        <v>0</v>
      </c>
      <c r="P431" s="263"/>
    </row>
    <row r="432" spans="1:16" ht="16.5" hidden="1" outlineLevel="2">
      <c r="A432" s="183"/>
      <c r="B432" s="26"/>
      <c r="D432" s="28" t="s">
        <v>768</v>
      </c>
      <c r="E432" s="88" t="s">
        <v>215</v>
      </c>
      <c r="F432" s="98"/>
      <c r="G432" s="184"/>
      <c r="H432" s="284">
        <f t="shared" si="139"/>
        <v>0</v>
      </c>
      <c r="I432" s="261">
        <f t="shared" si="144"/>
        <v>0</v>
      </c>
      <c r="J432" s="286"/>
      <c r="K432" s="261">
        <f t="shared" si="141"/>
        <v>0</v>
      </c>
      <c r="L432" s="286"/>
      <c r="M432" s="262">
        <f t="shared" si="137"/>
        <v>0</v>
      </c>
      <c r="N432" s="286"/>
      <c r="O432" s="261">
        <f t="shared" si="138"/>
        <v>0</v>
      </c>
      <c r="P432" s="286"/>
    </row>
    <row r="433" spans="1:16" s="182" customFormat="1" ht="16.5">
      <c r="A433" s="97" t="s">
        <v>250</v>
      </c>
      <c r="B433" s="22"/>
      <c r="C433" s="229"/>
      <c r="D433" s="23"/>
      <c r="E433" s="229"/>
      <c r="F433" s="22"/>
      <c r="G433" s="229"/>
      <c r="H433" s="267">
        <f t="shared" si="139"/>
        <v>0</v>
      </c>
      <c r="I433" s="268">
        <f t="shared" si="144"/>
        <v>0</v>
      </c>
      <c r="J433" s="269">
        <f>SUM(J429,J427,J425,J423,J421,J419,J417,J415,J413,J411,J397)</f>
        <v>0</v>
      </c>
      <c r="K433" s="268">
        <f t="shared" si="141"/>
        <v>0</v>
      </c>
      <c r="L433" s="269">
        <f>SUM(L429,L427,L425,L423,L421,L419,L417,L415,L413,L411,L397)</f>
        <v>0</v>
      </c>
      <c r="M433" s="269">
        <f t="shared" si="137"/>
        <v>0</v>
      </c>
      <c r="N433" s="269">
        <f t="shared" ref="N433" si="157">SUM(N429,N427,N425,N423,N421,N419,N417,N415,N413,N411,N397)</f>
        <v>0</v>
      </c>
      <c r="O433" s="268">
        <f t="shared" si="138"/>
        <v>0</v>
      </c>
      <c r="P433" s="269">
        <f>SUM(P429,P427,P425,P423,P421,P419,P417,P415,P413,P411,P397)</f>
        <v>0</v>
      </c>
    </row>
    <row r="434" spans="1:16" ht="16.5" outlineLevel="1" collapsed="1">
      <c r="A434" s="177"/>
      <c r="B434" s="24" t="s">
        <v>733</v>
      </c>
      <c r="C434" s="16" t="s">
        <v>251</v>
      </c>
      <c r="D434" s="17"/>
      <c r="E434" s="178"/>
      <c r="F434" s="15"/>
      <c r="G434" s="178"/>
      <c r="H434" s="260">
        <f t="shared" si="139"/>
        <v>0</v>
      </c>
      <c r="I434" s="261">
        <f t="shared" si="144"/>
        <v>0</v>
      </c>
      <c r="J434" s="262">
        <f>SUM(J435)</f>
        <v>0</v>
      </c>
      <c r="K434" s="261">
        <f t="shared" si="141"/>
        <v>0</v>
      </c>
      <c r="L434" s="262">
        <f>SUM(L435)</f>
        <v>0</v>
      </c>
      <c r="M434" s="262">
        <f t="shared" si="137"/>
        <v>0</v>
      </c>
      <c r="N434" s="262">
        <f t="shared" ref="N434" si="158">SUM(N435)</f>
        <v>0</v>
      </c>
      <c r="O434" s="261">
        <f t="shared" si="138"/>
        <v>0</v>
      </c>
      <c r="P434" s="262">
        <f>SUM(P435)</f>
        <v>0</v>
      </c>
    </row>
    <row r="435" spans="1:16" s="182" customFormat="1" ht="16.5" hidden="1" outlineLevel="2">
      <c r="A435" s="183"/>
      <c r="B435" s="25"/>
      <c r="C435" s="184"/>
      <c r="D435" s="28" t="s">
        <v>234</v>
      </c>
      <c r="E435" s="83" t="s">
        <v>251</v>
      </c>
      <c r="F435" s="49"/>
      <c r="G435" s="185"/>
      <c r="H435" s="260">
        <f t="shared" si="139"/>
        <v>0</v>
      </c>
      <c r="I435" s="261">
        <f t="shared" si="144"/>
        <v>0</v>
      </c>
      <c r="J435" s="263">
        <v>0</v>
      </c>
      <c r="K435" s="261">
        <f t="shared" si="141"/>
        <v>0</v>
      </c>
      <c r="L435" s="263">
        <v>0</v>
      </c>
      <c r="M435" s="262">
        <f t="shared" si="137"/>
        <v>0</v>
      </c>
      <c r="N435" s="263">
        <v>0</v>
      </c>
      <c r="O435" s="261">
        <f t="shared" si="138"/>
        <v>0</v>
      </c>
      <c r="P435" s="263">
        <v>0</v>
      </c>
    </row>
    <row r="436" spans="1:16" ht="16.5" outlineLevel="1" collapsed="1">
      <c r="A436" s="177"/>
      <c r="B436" s="15" t="s">
        <v>734</v>
      </c>
      <c r="C436" s="16" t="s">
        <v>252</v>
      </c>
      <c r="D436" s="19"/>
      <c r="E436" s="185"/>
      <c r="F436" s="28"/>
      <c r="G436" s="189"/>
      <c r="H436" s="260">
        <f t="shared" si="139"/>
        <v>0</v>
      </c>
      <c r="I436" s="261">
        <f t="shared" si="144"/>
        <v>0</v>
      </c>
      <c r="J436" s="264">
        <f>SUM(J437)</f>
        <v>0</v>
      </c>
      <c r="K436" s="261">
        <f t="shared" si="141"/>
        <v>0</v>
      </c>
      <c r="L436" s="264">
        <f>SUM(L437)</f>
        <v>0</v>
      </c>
      <c r="M436" s="262">
        <f t="shared" si="137"/>
        <v>0</v>
      </c>
      <c r="N436" s="264">
        <f t="shared" ref="N436" si="159">SUM(N437)</f>
        <v>0</v>
      </c>
      <c r="O436" s="261">
        <f t="shared" si="138"/>
        <v>0</v>
      </c>
      <c r="P436" s="264">
        <f>SUM(P437)</f>
        <v>0</v>
      </c>
    </row>
    <row r="437" spans="1:16" ht="16.5" hidden="1" outlineLevel="2">
      <c r="A437" s="183"/>
      <c r="B437" s="18"/>
      <c r="C437" s="184"/>
      <c r="D437" s="28" t="s">
        <v>735</v>
      </c>
      <c r="E437" s="83" t="s">
        <v>252</v>
      </c>
      <c r="F437" s="49"/>
      <c r="G437" s="185"/>
      <c r="H437" s="260">
        <f t="shared" si="139"/>
        <v>0</v>
      </c>
      <c r="I437" s="261">
        <f t="shared" si="144"/>
        <v>0</v>
      </c>
      <c r="J437" s="263">
        <v>0</v>
      </c>
      <c r="K437" s="261">
        <f t="shared" si="141"/>
        <v>0</v>
      </c>
      <c r="L437" s="263">
        <v>0</v>
      </c>
      <c r="M437" s="262">
        <f t="shared" si="137"/>
        <v>0</v>
      </c>
      <c r="N437" s="263">
        <v>0</v>
      </c>
      <c r="O437" s="261">
        <f t="shared" si="138"/>
        <v>0</v>
      </c>
      <c r="P437" s="263">
        <v>0</v>
      </c>
    </row>
    <row r="438" spans="1:16" ht="16.5" outlineLevel="1" collapsed="1">
      <c r="A438" s="177"/>
      <c r="B438" s="15" t="s">
        <v>736</v>
      </c>
      <c r="C438" s="16" t="s">
        <v>283</v>
      </c>
      <c r="D438" s="19"/>
      <c r="E438" s="185"/>
      <c r="F438" s="28"/>
      <c r="G438" s="189"/>
      <c r="H438" s="260">
        <f t="shared" si="139"/>
        <v>0</v>
      </c>
      <c r="I438" s="261">
        <f t="shared" si="144"/>
        <v>0</v>
      </c>
      <c r="J438" s="264">
        <f>SUM(J439)</f>
        <v>0</v>
      </c>
      <c r="K438" s="261">
        <f t="shared" si="141"/>
        <v>0</v>
      </c>
      <c r="L438" s="264">
        <f>SUM(L439)</f>
        <v>0</v>
      </c>
      <c r="M438" s="262">
        <f t="shared" si="137"/>
        <v>0</v>
      </c>
      <c r="N438" s="264">
        <f t="shared" ref="N438" si="160">SUM(N439)</f>
        <v>0</v>
      </c>
      <c r="O438" s="261">
        <f t="shared" si="138"/>
        <v>0</v>
      </c>
      <c r="P438" s="264">
        <f>SUM(P439)</f>
        <v>0</v>
      </c>
    </row>
    <row r="439" spans="1:16" ht="16.5" hidden="1" outlineLevel="2">
      <c r="A439" s="183"/>
      <c r="B439" s="18"/>
      <c r="C439" s="184"/>
      <c r="D439" s="28" t="s">
        <v>737</v>
      </c>
      <c r="E439" s="83" t="s">
        <v>283</v>
      </c>
      <c r="F439" s="49"/>
      <c r="G439" s="185"/>
      <c r="H439" s="260">
        <f t="shared" si="139"/>
        <v>0</v>
      </c>
      <c r="I439" s="261">
        <f t="shared" si="144"/>
        <v>0</v>
      </c>
      <c r="J439" s="263">
        <v>0</v>
      </c>
      <c r="K439" s="261">
        <f t="shared" si="141"/>
        <v>0</v>
      </c>
      <c r="L439" s="263">
        <v>0</v>
      </c>
      <c r="M439" s="262">
        <f t="shared" si="137"/>
        <v>0</v>
      </c>
      <c r="N439" s="263">
        <v>0</v>
      </c>
      <c r="O439" s="261">
        <f t="shared" si="138"/>
        <v>0</v>
      </c>
      <c r="P439" s="263">
        <v>0</v>
      </c>
    </row>
    <row r="440" spans="1:16" ht="16.5" outlineLevel="1" collapsed="1">
      <c r="A440" s="177"/>
      <c r="B440" s="15" t="s">
        <v>626</v>
      </c>
      <c r="C440" s="16" t="s">
        <v>253</v>
      </c>
      <c r="D440" s="19"/>
      <c r="E440" s="189"/>
      <c r="F440" s="190"/>
      <c r="G440" s="189"/>
      <c r="H440" s="260">
        <f t="shared" si="139"/>
        <v>0</v>
      </c>
      <c r="I440" s="261">
        <f t="shared" si="144"/>
        <v>0</v>
      </c>
      <c r="J440" s="264">
        <f>SUM(J441:J450)</f>
        <v>0</v>
      </c>
      <c r="K440" s="261">
        <f t="shared" si="141"/>
        <v>0</v>
      </c>
      <c r="L440" s="264">
        <f>SUM(L441:L450)</f>
        <v>0</v>
      </c>
      <c r="M440" s="262">
        <f t="shared" si="137"/>
        <v>0</v>
      </c>
      <c r="N440" s="264">
        <f t="shared" ref="N440" si="161">SUM(N441:N450)</f>
        <v>0</v>
      </c>
      <c r="O440" s="261">
        <f t="shared" si="138"/>
        <v>0</v>
      </c>
      <c r="P440" s="264">
        <f>SUM(P441:P450)</f>
        <v>0</v>
      </c>
    </row>
    <row r="441" spans="1:16" ht="16.5" hidden="1" outlineLevel="2">
      <c r="A441" s="183"/>
      <c r="B441" s="18"/>
      <c r="C441" s="184"/>
      <c r="D441" s="28" t="s">
        <v>138</v>
      </c>
      <c r="E441" s="83" t="s">
        <v>404</v>
      </c>
      <c r="F441" s="49"/>
      <c r="G441" s="185"/>
      <c r="H441" s="260">
        <f t="shared" si="139"/>
        <v>0</v>
      </c>
      <c r="I441" s="261">
        <f t="shared" si="144"/>
        <v>0</v>
      </c>
      <c r="J441" s="263"/>
      <c r="K441" s="261">
        <f t="shared" si="141"/>
        <v>0</v>
      </c>
      <c r="L441" s="263"/>
      <c r="M441" s="262">
        <f t="shared" si="137"/>
        <v>0</v>
      </c>
      <c r="N441" s="263"/>
      <c r="O441" s="261">
        <f t="shared" si="138"/>
        <v>0</v>
      </c>
      <c r="P441" s="263"/>
    </row>
    <row r="442" spans="1:16" ht="16.5" hidden="1" outlineLevel="2">
      <c r="A442" s="183"/>
      <c r="D442" s="28" t="s">
        <v>617</v>
      </c>
      <c r="E442" s="83" t="s">
        <v>405</v>
      </c>
      <c r="F442" s="49"/>
      <c r="G442" s="185"/>
      <c r="H442" s="260">
        <f t="shared" si="139"/>
        <v>0</v>
      </c>
      <c r="I442" s="261">
        <f t="shared" si="144"/>
        <v>0</v>
      </c>
      <c r="J442" s="263"/>
      <c r="K442" s="261">
        <f t="shared" si="141"/>
        <v>0</v>
      </c>
      <c r="L442" s="263"/>
      <c r="M442" s="262">
        <f t="shared" si="137"/>
        <v>0</v>
      </c>
      <c r="N442" s="263"/>
      <c r="O442" s="261">
        <f t="shared" si="138"/>
        <v>0</v>
      </c>
      <c r="P442" s="263"/>
    </row>
    <row r="443" spans="1:16" ht="16.5" hidden="1" outlineLevel="2">
      <c r="A443" s="183"/>
      <c r="B443" s="15"/>
      <c r="C443" s="193"/>
      <c r="D443" s="28" t="s">
        <v>618</v>
      </c>
      <c r="E443" s="83" t="s">
        <v>403</v>
      </c>
      <c r="F443" s="49"/>
      <c r="G443" s="185"/>
      <c r="H443" s="260">
        <f t="shared" si="139"/>
        <v>0</v>
      </c>
      <c r="I443" s="261">
        <f t="shared" si="144"/>
        <v>0</v>
      </c>
      <c r="J443" s="263"/>
      <c r="K443" s="261">
        <f t="shared" si="141"/>
        <v>0</v>
      </c>
      <c r="L443" s="263"/>
      <c r="M443" s="262">
        <f t="shared" si="137"/>
        <v>0</v>
      </c>
      <c r="N443" s="263"/>
      <c r="O443" s="261">
        <f t="shared" si="138"/>
        <v>0</v>
      </c>
      <c r="P443" s="263"/>
    </row>
    <row r="444" spans="1:16" ht="16.5" hidden="1" outlineLevel="2">
      <c r="A444" s="183"/>
      <c r="D444" s="28" t="s">
        <v>619</v>
      </c>
      <c r="E444" s="48" t="s">
        <v>420</v>
      </c>
      <c r="F444" s="49"/>
      <c r="G444" s="185"/>
      <c r="H444" s="260">
        <f t="shared" si="139"/>
        <v>0</v>
      </c>
      <c r="I444" s="261">
        <f t="shared" si="144"/>
        <v>0</v>
      </c>
      <c r="J444" s="263">
        <v>0</v>
      </c>
      <c r="K444" s="261">
        <f t="shared" si="141"/>
        <v>0</v>
      </c>
      <c r="L444" s="263">
        <v>0</v>
      </c>
      <c r="M444" s="262">
        <f t="shared" si="137"/>
        <v>0</v>
      </c>
      <c r="N444" s="263">
        <v>0</v>
      </c>
      <c r="O444" s="261">
        <f t="shared" si="138"/>
        <v>0</v>
      </c>
      <c r="P444" s="263">
        <v>0</v>
      </c>
    </row>
    <row r="445" spans="1:16" ht="16.5" hidden="1" outlineLevel="2">
      <c r="A445" s="183"/>
      <c r="D445" s="28" t="s">
        <v>620</v>
      </c>
      <c r="E445" s="48" t="s">
        <v>422</v>
      </c>
      <c r="F445" s="49"/>
      <c r="G445" s="185"/>
      <c r="H445" s="260">
        <f t="shared" si="139"/>
        <v>0</v>
      </c>
      <c r="I445" s="261">
        <f t="shared" si="144"/>
        <v>0</v>
      </c>
      <c r="J445" s="263">
        <v>0</v>
      </c>
      <c r="K445" s="261">
        <f t="shared" si="141"/>
        <v>0</v>
      </c>
      <c r="L445" s="263">
        <v>0</v>
      </c>
      <c r="M445" s="262">
        <f t="shared" si="137"/>
        <v>0</v>
      </c>
      <c r="N445" s="263">
        <v>0</v>
      </c>
      <c r="O445" s="261">
        <f t="shared" si="138"/>
        <v>0</v>
      </c>
      <c r="P445" s="263">
        <v>0</v>
      </c>
    </row>
    <row r="446" spans="1:16" ht="16.5" hidden="1" outlineLevel="2">
      <c r="A446" s="183"/>
      <c r="D446" s="28" t="s">
        <v>621</v>
      </c>
      <c r="E446" s="48" t="s">
        <v>423</v>
      </c>
      <c r="F446" s="49"/>
      <c r="G446" s="185"/>
      <c r="H446" s="260">
        <f t="shared" si="139"/>
        <v>0</v>
      </c>
      <c r="I446" s="261">
        <f t="shared" si="144"/>
        <v>0</v>
      </c>
      <c r="J446" s="263"/>
      <c r="K446" s="261">
        <f t="shared" si="141"/>
        <v>0</v>
      </c>
      <c r="L446" s="263"/>
      <c r="M446" s="262">
        <f t="shared" si="137"/>
        <v>0</v>
      </c>
      <c r="N446" s="263"/>
      <c r="O446" s="261">
        <f t="shared" si="138"/>
        <v>0</v>
      </c>
      <c r="P446" s="263"/>
    </row>
    <row r="447" spans="1:16" ht="16.5" hidden="1" outlineLevel="2">
      <c r="A447" s="183"/>
      <c r="D447" s="28" t="s">
        <v>622</v>
      </c>
      <c r="E447" s="48" t="s">
        <v>424</v>
      </c>
      <c r="F447" s="49"/>
      <c r="G447" s="185"/>
      <c r="H447" s="260">
        <f t="shared" si="139"/>
        <v>0</v>
      </c>
      <c r="I447" s="261">
        <f t="shared" si="144"/>
        <v>0</v>
      </c>
      <c r="J447" s="263">
        <v>0</v>
      </c>
      <c r="K447" s="261">
        <f t="shared" si="141"/>
        <v>0</v>
      </c>
      <c r="L447" s="263">
        <v>0</v>
      </c>
      <c r="M447" s="262">
        <f t="shared" si="137"/>
        <v>0</v>
      </c>
      <c r="N447" s="263">
        <v>0</v>
      </c>
      <c r="O447" s="261">
        <f t="shared" si="138"/>
        <v>0</v>
      </c>
      <c r="P447" s="263">
        <v>0</v>
      </c>
    </row>
    <row r="448" spans="1:16" ht="16.5" hidden="1" outlineLevel="2">
      <c r="A448" s="183"/>
      <c r="D448" s="28" t="s">
        <v>623</v>
      </c>
      <c r="E448" s="48" t="s">
        <v>425</v>
      </c>
      <c r="F448" s="49"/>
      <c r="G448" s="185"/>
      <c r="H448" s="260">
        <f t="shared" si="139"/>
        <v>0</v>
      </c>
      <c r="I448" s="261">
        <f t="shared" si="144"/>
        <v>0</v>
      </c>
      <c r="J448" s="263"/>
      <c r="K448" s="261">
        <f t="shared" si="141"/>
        <v>0</v>
      </c>
      <c r="L448" s="263"/>
      <c r="M448" s="262">
        <f t="shared" si="137"/>
        <v>0</v>
      </c>
      <c r="N448" s="263"/>
      <c r="O448" s="261">
        <f t="shared" si="138"/>
        <v>0</v>
      </c>
      <c r="P448" s="263"/>
    </row>
    <row r="449" spans="1:16" ht="16.5" hidden="1" outlineLevel="2">
      <c r="A449" s="183"/>
      <c r="D449" s="28" t="s">
        <v>624</v>
      </c>
      <c r="E449" s="48" t="s">
        <v>421</v>
      </c>
      <c r="F449" s="49"/>
      <c r="G449" s="185"/>
      <c r="H449" s="260">
        <f t="shared" si="139"/>
        <v>0</v>
      </c>
      <c r="I449" s="261">
        <f t="shared" si="144"/>
        <v>0</v>
      </c>
      <c r="J449" s="263">
        <v>0</v>
      </c>
      <c r="K449" s="261">
        <f t="shared" si="141"/>
        <v>0</v>
      </c>
      <c r="L449" s="263">
        <v>0</v>
      </c>
      <c r="M449" s="262">
        <f t="shared" si="137"/>
        <v>0</v>
      </c>
      <c r="N449" s="263">
        <v>0</v>
      </c>
      <c r="O449" s="261">
        <f t="shared" si="138"/>
        <v>0</v>
      </c>
      <c r="P449" s="263">
        <v>0</v>
      </c>
    </row>
    <row r="450" spans="1:16" ht="16.5" hidden="1" outlineLevel="2">
      <c r="A450" s="183"/>
      <c r="B450" s="18"/>
      <c r="C450" s="184"/>
      <c r="D450" s="28" t="s">
        <v>625</v>
      </c>
      <c r="E450" s="48" t="s">
        <v>254</v>
      </c>
      <c r="F450" s="48"/>
      <c r="G450" s="185"/>
      <c r="H450" s="260">
        <f t="shared" si="139"/>
        <v>0</v>
      </c>
      <c r="I450" s="261">
        <f t="shared" si="144"/>
        <v>0</v>
      </c>
      <c r="J450" s="263"/>
      <c r="K450" s="261">
        <f t="shared" si="141"/>
        <v>0</v>
      </c>
      <c r="L450" s="263"/>
      <c r="M450" s="262">
        <f t="shared" si="137"/>
        <v>0</v>
      </c>
      <c r="N450" s="263"/>
      <c r="O450" s="261">
        <f t="shared" si="138"/>
        <v>0</v>
      </c>
      <c r="P450" s="263"/>
    </row>
    <row r="451" spans="1:16" ht="16.5" outlineLevel="1" collapsed="1">
      <c r="A451" s="177"/>
      <c r="B451" s="15" t="s">
        <v>738</v>
      </c>
      <c r="C451" s="16" t="s">
        <v>255</v>
      </c>
      <c r="D451" s="19"/>
      <c r="E451" s="185"/>
      <c r="F451" s="190"/>
      <c r="G451" s="189"/>
      <c r="H451" s="260">
        <f t="shared" si="139"/>
        <v>0</v>
      </c>
      <c r="I451" s="261">
        <f t="shared" si="144"/>
        <v>0</v>
      </c>
      <c r="J451" s="264">
        <f>SUM(J452)</f>
        <v>0</v>
      </c>
      <c r="K451" s="261">
        <f t="shared" si="141"/>
        <v>0</v>
      </c>
      <c r="L451" s="264">
        <f>SUM(L452)</f>
        <v>0</v>
      </c>
      <c r="M451" s="262">
        <f t="shared" si="137"/>
        <v>0</v>
      </c>
      <c r="N451" s="264">
        <f t="shared" ref="N451" si="162">SUM(N452)</f>
        <v>0</v>
      </c>
      <c r="O451" s="261">
        <f t="shared" si="138"/>
        <v>0</v>
      </c>
      <c r="P451" s="264">
        <f>SUM(P452)</f>
        <v>0</v>
      </c>
    </row>
    <row r="452" spans="1:16" ht="16.5" hidden="1" outlineLevel="2">
      <c r="A452" s="183"/>
      <c r="B452" s="18"/>
      <c r="C452" s="184"/>
      <c r="D452" s="28" t="s">
        <v>235</v>
      </c>
      <c r="E452" s="83" t="s">
        <v>255</v>
      </c>
      <c r="F452" s="49"/>
      <c r="G452" s="185"/>
      <c r="H452" s="260">
        <f t="shared" si="139"/>
        <v>0</v>
      </c>
      <c r="I452" s="261">
        <f t="shared" si="144"/>
        <v>0</v>
      </c>
      <c r="J452" s="263"/>
      <c r="K452" s="261">
        <f t="shared" si="141"/>
        <v>0</v>
      </c>
      <c r="L452" s="263"/>
      <c r="M452" s="262">
        <f t="shared" si="137"/>
        <v>0</v>
      </c>
      <c r="N452" s="263"/>
      <c r="O452" s="261">
        <f t="shared" si="138"/>
        <v>0</v>
      </c>
      <c r="P452" s="263"/>
    </row>
    <row r="453" spans="1:16" ht="16.5" outlineLevel="1" collapsed="1">
      <c r="A453" s="177"/>
      <c r="B453" s="15" t="s">
        <v>739</v>
      </c>
      <c r="C453" s="16" t="s">
        <v>256</v>
      </c>
      <c r="D453" s="19"/>
      <c r="E453" s="185"/>
      <c r="F453" s="28"/>
      <c r="G453" s="189"/>
      <c r="H453" s="260">
        <f t="shared" si="139"/>
        <v>0</v>
      </c>
      <c r="I453" s="261">
        <f t="shared" si="144"/>
        <v>0</v>
      </c>
      <c r="J453" s="264">
        <f>SUM(J454)</f>
        <v>0</v>
      </c>
      <c r="K453" s="261">
        <f t="shared" si="141"/>
        <v>0</v>
      </c>
      <c r="L453" s="264">
        <f>SUM(L454)</f>
        <v>0</v>
      </c>
      <c r="M453" s="262">
        <f t="shared" si="137"/>
        <v>0</v>
      </c>
      <c r="N453" s="264">
        <f t="shared" ref="N453" si="163">SUM(N454)</f>
        <v>0</v>
      </c>
      <c r="O453" s="261">
        <f t="shared" si="138"/>
        <v>0</v>
      </c>
      <c r="P453" s="264">
        <f>SUM(P454)</f>
        <v>0</v>
      </c>
    </row>
    <row r="454" spans="1:16" ht="16.5" hidden="1" outlineLevel="2">
      <c r="A454" s="183"/>
      <c r="B454" s="18"/>
      <c r="C454" s="184"/>
      <c r="D454" s="28" t="s">
        <v>740</v>
      </c>
      <c r="E454" s="83" t="s">
        <v>256</v>
      </c>
      <c r="F454" s="49"/>
      <c r="G454" s="185"/>
      <c r="H454" s="260">
        <f t="shared" si="139"/>
        <v>0</v>
      </c>
      <c r="I454" s="261">
        <f t="shared" si="144"/>
        <v>0</v>
      </c>
      <c r="J454" s="263"/>
      <c r="K454" s="261">
        <f t="shared" si="141"/>
        <v>0</v>
      </c>
      <c r="L454" s="263"/>
      <c r="M454" s="262">
        <f t="shared" ref="M454:M478" si="164">SUM(N454:N454)</f>
        <v>0</v>
      </c>
      <c r="N454" s="263"/>
      <c r="O454" s="261">
        <f t="shared" ref="O454:O478" si="165">SUM(P454:P454)</f>
        <v>0</v>
      </c>
      <c r="P454" s="263"/>
    </row>
    <row r="455" spans="1:16" ht="16.5" outlineLevel="1" collapsed="1">
      <c r="A455" s="177"/>
      <c r="B455" s="15" t="s">
        <v>741</v>
      </c>
      <c r="C455" s="16" t="s">
        <v>257</v>
      </c>
      <c r="D455" s="19"/>
      <c r="E455" s="185"/>
      <c r="F455" s="28"/>
      <c r="G455" s="189"/>
      <c r="H455" s="260">
        <f t="shared" ref="H455:H478" si="166">SUM(I455,K455,M455,O455)</f>
        <v>0</v>
      </c>
      <c r="I455" s="261">
        <f t="shared" si="144"/>
        <v>0</v>
      </c>
      <c r="J455" s="264">
        <f>SUM(J456)</f>
        <v>0</v>
      </c>
      <c r="K455" s="261">
        <f t="shared" si="141"/>
        <v>0</v>
      </c>
      <c r="L455" s="264">
        <f>SUM(L456)</f>
        <v>0</v>
      </c>
      <c r="M455" s="262">
        <f t="shared" si="164"/>
        <v>0</v>
      </c>
      <c r="N455" s="264">
        <f t="shared" ref="N455" si="167">SUM(N456)</f>
        <v>0</v>
      </c>
      <c r="O455" s="261">
        <f t="shared" si="165"/>
        <v>0</v>
      </c>
      <c r="P455" s="264">
        <f>SUM(P456)</f>
        <v>0</v>
      </c>
    </row>
    <row r="456" spans="1:16" ht="16.5" hidden="1" outlineLevel="2">
      <c r="A456" s="183"/>
      <c r="B456" s="18"/>
      <c r="C456" s="184"/>
      <c r="D456" s="28" t="s">
        <v>742</v>
      </c>
      <c r="E456" s="83" t="s">
        <v>257</v>
      </c>
      <c r="F456" s="49"/>
      <c r="G456" s="185"/>
      <c r="H456" s="260">
        <f t="shared" si="166"/>
        <v>0</v>
      </c>
      <c r="I456" s="261">
        <f t="shared" si="144"/>
        <v>0</v>
      </c>
      <c r="J456" s="263"/>
      <c r="K456" s="261">
        <f t="shared" si="141"/>
        <v>0</v>
      </c>
      <c r="L456" s="263"/>
      <c r="M456" s="262">
        <f t="shared" si="164"/>
        <v>0</v>
      </c>
      <c r="N456" s="263"/>
      <c r="O456" s="261">
        <f t="shared" si="165"/>
        <v>0</v>
      </c>
      <c r="P456" s="263"/>
    </row>
    <row r="457" spans="1:16" ht="16.5" outlineLevel="1" collapsed="1">
      <c r="A457" s="177"/>
      <c r="B457" s="15" t="s">
        <v>743</v>
      </c>
      <c r="C457" s="16" t="s">
        <v>258</v>
      </c>
      <c r="D457" s="19"/>
      <c r="E457" s="185"/>
      <c r="F457" s="190"/>
      <c r="G457" s="189"/>
      <c r="H457" s="260">
        <f t="shared" si="166"/>
        <v>0</v>
      </c>
      <c r="I457" s="261">
        <f t="shared" si="144"/>
        <v>0</v>
      </c>
      <c r="J457" s="264">
        <f>SUM(J458)</f>
        <v>0</v>
      </c>
      <c r="K457" s="261">
        <f t="shared" si="141"/>
        <v>0</v>
      </c>
      <c r="L457" s="264">
        <f>SUM(L458)</f>
        <v>0</v>
      </c>
      <c r="M457" s="262">
        <f t="shared" si="164"/>
        <v>0</v>
      </c>
      <c r="N457" s="264">
        <f t="shared" ref="N457" si="168">SUM(N458)</f>
        <v>0</v>
      </c>
      <c r="O457" s="261">
        <f t="shared" si="165"/>
        <v>0</v>
      </c>
      <c r="P457" s="264">
        <f>SUM(P458)</f>
        <v>0</v>
      </c>
    </row>
    <row r="458" spans="1:16" ht="16.5" hidden="1" outlineLevel="2">
      <c r="A458" s="183"/>
      <c r="B458" s="18"/>
      <c r="C458" s="184"/>
      <c r="D458" s="28" t="s">
        <v>744</v>
      </c>
      <c r="E458" s="83" t="s">
        <v>258</v>
      </c>
      <c r="F458" s="49"/>
      <c r="G458" s="185"/>
      <c r="H458" s="260">
        <f t="shared" si="166"/>
        <v>0</v>
      </c>
      <c r="I458" s="261">
        <f t="shared" si="144"/>
        <v>0</v>
      </c>
      <c r="J458" s="263"/>
      <c r="K458" s="261">
        <f t="shared" ref="K458:K478" si="169">SUM(L458:L458)</f>
        <v>0</v>
      </c>
      <c r="L458" s="263"/>
      <c r="M458" s="262">
        <f t="shared" si="164"/>
        <v>0</v>
      </c>
      <c r="N458" s="263"/>
      <c r="O458" s="261">
        <f t="shared" si="165"/>
        <v>0</v>
      </c>
      <c r="P458" s="263"/>
    </row>
    <row r="459" spans="1:16" ht="16.5" outlineLevel="1" collapsed="1">
      <c r="A459" s="177"/>
      <c r="B459" s="15" t="s">
        <v>745</v>
      </c>
      <c r="C459" s="16" t="s">
        <v>259</v>
      </c>
      <c r="D459" s="19"/>
      <c r="E459" s="185"/>
      <c r="F459" s="190"/>
      <c r="G459" s="189"/>
      <c r="H459" s="260">
        <f t="shared" si="166"/>
        <v>0</v>
      </c>
      <c r="I459" s="261">
        <f t="shared" si="144"/>
        <v>0</v>
      </c>
      <c r="J459" s="264">
        <f>SUM(J460)</f>
        <v>0</v>
      </c>
      <c r="K459" s="261">
        <f t="shared" si="169"/>
        <v>0</v>
      </c>
      <c r="L459" s="264">
        <f>SUM(L460)</f>
        <v>0</v>
      </c>
      <c r="M459" s="262">
        <f t="shared" si="164"/>
        <v>0</v>
      </c>
      <c r="N459" s="264">
        <f t="shared" ref="N459" si="170">SUM(N460)</f>
        <v>0</v>
      </c>
      <c r="O459" s="261">
        <f t="shared" si="165"/>
        <v>0</v>
      </c>
      <c r="P459" s="264">
        <f>SUM(P460)</f>
        <v>0</v>
      </c>
    </row>
    <row r="460" spans="1:16" ht="16.5" hidden="1" outlineLevel="2">
      <c r="A460" s="183"/>
      <c r="B460" s="18"/>
      <c r="C460" s="184"/>
      <c r="D460" s="28" t="s">
        <v>746</v>
      </c>
      <c r="E460" s="83" t="s">
        <v>259</v>
      </c>
      <c r="F460" s="49"/>
      <c r="G460" s="185"/>
      <c r="H460" s="260">
        <f t="shared" si="166"/>
        <v>0</v>
      </c>
      <c r="I460" s="261">
        <f t="shared" ref="I460:I478" si="171">SUM(J460:J460)</f>
        <v>0</v>
      </c>
      <c r="J460" s="263"/>
      <c r="K460" s="261">
        <f t="shared" si="169"/>
        <v>0</v>
      </c>
      <c r="L460" s="263"/>
      <c r="M460" s="262">
        <f t="shared" si="164"/>
        <v>0</v>
      </c>
      <c r="N460" s="263"/>
      <c r="O460" s="261">
        <f t="shared" si="165"/>
        <v>0</v>
      </c>
      <c r="P460" s="263"/>
    </row>
    <row r="461" spans="1:16" ht="16.5" outlineLevel="1" collapsed="1">
      <c r="A461" s="177"/>
      <c r="B461" s="15" t="s">
        <v>747</v>
      </c>
      <c r="C461" s="16" t="s">
        <v>260</v>
      </c>
      <c r="D461" s="19"/>
      <c r="E461" s="185"/>
      <c r="F461" s="190"/>
      <c r="G461" s="189"/>
      <c r="H461" s="260">
        <f t="shared" si="166"/>
        <v>0</v>
      </c>
      <c r="I461" s="261">
        <f t="shared" si="171"/>
        <v>0</v>
      </c>
      <c r="J461" s="264">
        <f>SUM(J462)</f>
        <v>0</v>
      </c>
      <c r="K461" s="261">
        <f t="shared" si="169"/>
        <v>0</v>
      </c>
      <c r="L461" s="264">
        <f>SUM(L462)</f>
        <v>0</v>
      </c>
      <c r="M461" s="262">
        <f t="shared" si="164"/>
        <v>0</v>
      </c>
      <c r="N461" s="264">
        <f t="shared" ref="N461" si="172">SUM(N462)</f>
        <v>0</v>
      </c>
      <c r="O461" s="261">
        <f t="shared" si="165"/>
        <v>0</v>
      </c>
      <c r="P461" s="264">
        <f>SUM(P462)</f>
        <v>0</v>
      </c>
    </row>
    <row r="462" spans="1:16" ht="16.5" hidden="1" outlineLevel="2">
      <c r="A462" s="183"/>
      <c r="B462" s="18"/>
      <c r="C462" s="184"/>
      <c r="D462" s="28" t="s">
        <v>748</v>
      </c>
      <c r="E462" s="83" t="s">
        <v>260</v>
      </c>
      <c r="F462" s="49"/>
      <c r="G462" s="185"/>
      <c r="H462" s="260">
        <f t="shared" si="166"/>
        <v>0</v>
      </c>
      <c r="I462" s="261">
        <f t="shared" si="171"/>
        <v>0</v>
      </c>
      <c r="J462" s="263"/>
      <c r="K462" s="261">
        <f t="shared" si="169"/>
        <v>0</v>
      </c>
      <c r="L462" s="263"/>
      <c r="M462" s="262">
        <f t="shared" si="164"/>
        <v>0</v>
      </c>
      <c r="N462" s="263"/>
      <c r="O462" s="261">
        <f t="shared" si="165"/>
        <v>0</v>
      </c>
      <c r="P462" s="263"/>
    </row>
    <row r="463" spans="1:16" ht="16.5" outlineLevel="1">
      <c r="A463" s="177"/>
      <c r="B463" s="15" t="s">
        <v>772</v>
      </c>
      <c r="C463" s="16" t="s">
        <v>261</v>
      </c>
      <c r="D463" s="19"/>
      <c r="E463" s="189"/>
      <c r="F463" s="190"/>
      <c r="G463" s="189"/>
      <c r="H463" s="260">
        <f t="shared" si="166"/>
        <v>8034000</v>
      </c>
      <c r="I463" s="261">
        <f t="shared" si="171"/>
        <v>1795000</v>
      </c>
      <c r="J463" s="264">
        <f>SUM(J464)</f>
        <v>1795000</v>
      </c>
      <c r="K463" s="261">
        <f t="shared" si="169"/>
        <v>2254000</v>
      </c>
      <c r="L463" s="264">
        <f>SUM(L464)</f>
        <v>2254000</v>
      </c>
      <c r="M463" s="262">
        <f t="shared" si="164"/>
        <v>397000</v>
      </c>
      <c r="N463" s="264">
        <f t="shared" ref="N463" si="173">SUM(N464)</f>
        <v>397000</v>
      </c>
      <c r="O463" s="261">
        <f t="shared" si="165"/>
        <v>3588000</v>
      </c>
      <c r="P463" s="264">
        <f>SUM(P464)</f>
        <v>3588000</v>
      </c>
    </row>
    <row r="464" spans="1:16" ht="16.5" outlineLevel="2">
      <c r="A464" s="183"/>
      <c r="B464" s="18"/>
      <c r="C464" s="184"/>
      <c r="D464" s="28" t="s">
        <v>772</v>
      </c>
      <c r="E464" s="83" t="s">
        <v>261</v>
      </c>
      <c r="F464" s="49"/>
      <c r="G464" s="185"/>
      <c r="H464" s="260">
        <f t="shared" si="166"/>
        <v>8034000</v>
      </c>
      <c r="I464" s="261">
        <f t="shared" si="171"/>
        <v>1795000</v>
      </c>
      <c r="J464" s="263">
        <v>1795000</v>
      </c>
      <c r="K464" s="261">
        <f t="shared" si="169"/>
        <v>2254000</v>
      </c>
      <c r="L464" s="263">
        <v>2254000</v>
      </c>
      <c r="M464" s="262">
        <f t="shared" si="164"/>
        <v>397000</v>
      </c>
      <c r="N464" s="263">
        <v>397000</v>
      </c>
      <c r="O464" s="261">
        <f t="shared" si="165"/>
        <v>3588000</v>
      </c>
      <c r="P464" s="263">
        <v>3588000</v>
      </c>
    </row>
    <row r="465" spans="1:16" ht="16.5" outlineLevel="1" collapsed="1">
      <c r="A465" s="177"/>
      <c r="B465" s="15" t="s">
        <v>627</v>
      </c>
      <c r="C465" s="16" t="s">
        <v>262</v>
      </c>
      <c r="D465" s="19"/>
      <c r="E465" s="185"/>
      <c r="F465" s="28"/>
      <c r="G465" s="189"/>
      <c r="H465" s="260">
        <f t="shared" si="166"/>
        <v>0</v>
      </c>
      <c r="I465" s="261">
        <f t="shared" si="171"/>
        <v>0</v>
      </c>
      <c r="J465" s="264">
        <f>SUM(J466)</f>
        <v>0</v>
      </c>
      <c r="K465" s="261">
        <f t="shared" si="169"/>
        <v>0</v>
      </c>
      <c r="L465" s="264">
        <f>SUM(L466)</f>
        <v>0</v>
      </c>
      <c r="M465" s="262">
        <f t="shared" si="164"/>
        <v>0</v>
      </c>
      <c r="N465" s="264">
        <f t="shared" ref="N465" si="174">SUM(N466)</f>
        <v>0</v>
      </c>
      <c r="O465" s="261">
        <f t="shared" si="165"/>
        <v>0</v>
      </c>
      <c r="P465" s="264">
        <f>SUM(P466)</f>
        <v>0</v>
      </c>
    </row>
    <row r="466" spans="1:16" ht="16.5" hidden="1" outlineLevel="2">
      <c r="A466" s="183"/>
      <c r="B466" s="18"/>
      <c r="C466" s="184"/>
      <c r="D466" s="28" t="s">
        <v>627</v>
      </c>
      <c r="E466" s="83" t="s">
        <v>262</v>
      </c>
      <c r="F466" s="49"/>
      <c r="G466" s="185"/>
      <c r="H466" s="260">
        <f t="shared" si="166"/>
        <v>0</v>
      </c>
      <c r="I466" s="261">
        <f t="shared" si="171"/>
        <v>0</v>
      </c>
      <c r="J466" s="263"/>
      <c r="K466" s="261">
        <f t="shared" si="169"/>
        <v>0</v>
      </c>
      <c r="L466" s="263"/>
      <c r="M466" s="262">
        <f t="shared" si="164"/>
        <v>0</v>
      </c>
      <c r="N466" s="263"/>
      <c r="O466" s="261">
        <f t="shared" si="165"/>
        <v>0</v>
      </c>
      <c r="P466" s="263"/>
    </row>
    <row r="467" spans="1:16" ht="16.5" outlineLevel="1" collapsed="1">
      <c r="A467" s="177"/>
      <c r="B467" s="15" t="s">
        <v>628</v>
      </c>
      <c r="C467" s="16" t="s">
        <v>263</v>
      </c>
      <c r="D467" s="19"/>
      <c r="E467" s="185"/>
      <c r="F467" s="28"/>
      <c r="G467" s="189"/>
      <c r="H467" s="260">
        <f t="shared" si="166"/>
        <v>0</v>
      </c>
      <c r="I467" s="261">
        <f t="shared" si="171"/>
        <v>0</v>
      </c>
      <c r="J467" s="264">
        <f>SUM(J468)</f>
        <v>0</v>
      </c>
      <c r="K467" s="261">
        <f t="shared" si="169"/>
        <v>0</v>
      </c>
      <c r="L467" s="264">
        <f>SUM(L468)</f>
        <v>0</v>
      </c>
      <c r="M467" s="262">
        <f t="shared" si="164"/>
        <v>0</v>
      </c>
      <c r="N467" s="264">
        <f t="shared" ref="N467" si="175">SUM(N468)</f>
        <v>0</v>
      </c>
      <c r="O467" s="261">
        <f t="shared" si="165"/>
        <v>0</v>
      </c>
      <c r="P467" s="264">
        <f>SUM(P468)</f>
        <v>0</v>
      </c>
    </row>
    <row r="468" spans="1:16" ht="16.5" hidden="1" outlineLevel="2">
      <c r="A468" s="183"/>
      <c r="B468" s="18"/>
      <c r="C468" s="184"/>
      <c r="D468" s="28" t="s">
        <v>628</v>
      </c>
      <c r="E468" s="83" t="s">
        <v>263</v>
      </c>
      <c r="F468" s="49"/>
      <c r="G468" s="185"/>
      <c r="H468" s="260">
        <f t="shared" si="166"/>
        <v>0</v>
      </c>
      <c r="I468" s="261">
        <f t="shared" si="171"/>
        <v>0</v>
      </c>
      <c r="J468" s="263"/>
      <c r="K468" s="261">
        <f t="shared" si="169"/>
        <v>0</v>
      </c>
      <c r="L468" s="263"/>
      <c r="M468" s="262">
        <f t="shared" si="164"/>
        <v>0</v>
      </c>
      <c r="N468" s="263"/>
      <c r="O468" s="261">
        <f t="shared" si="165"/>
        <v>0</v>
      </c>
      <c r="P468" s="263"/>
    </row>
    <row r="469" spans="1:16" ht="16.5" outlineLevel="1" collapsed="1">
      <c r="A469" s="177"/>
      <c r="B469" s="15" t="s">
        <v>749</v>
      </c>
      <c r="C469" s="16" t="s">
        <v>264</v>
      </c>
      <c r="D469" s="19"/>
      <c r="E469" s="189"/>
      <c r="F469" s="190"/>
      <c r="G469" s="189"/>
      <c r="H469" s="260">
        <f t="shared" si="166"/>
        <v>0</v>
      </c>
      <c r="I469" s="261">
        <f t="shared" si="171"/>
        <v>0</v>
      </c>
      <c r="J469" s="264">
        <f>SUM(J470:J472)</f>
        <v>0</v>
      </c>
      <c r="K469" s="261">
        <f t="shared" si="169"/>
        <v>0</v>
      </c>
      <c r="L469" s="264">
        <f>SUM(L470:L472)</f>
        <v>0</v>
      </c>
      <c r="M469" s="262">
        <f t="shared" si="164"/>
        <v>0</v>
      </c>
      <c r="N469" s="264">
        <f t="shared" ref="N469" si="176">SUM(N470:N472)</f>
        <v>0</v>
      </c>
      <c r="O469" s="261">
        <f t="shared" si="165"/>
        <v>0</v>
      </c>
      <c r="P469" s="264">
        <f>SUM(P470:P472)</f>
        <v>0</v>
      </c>
    </row>
    <row r="470" spans="1:16" ht="16.5" hidden="1" outlineLevel="2">
      <c r="A470" s="183"/>
      <c r="B470" s="18"/>
      <c r="C470" s="184"/>
      <c r="D470" s="28" t="s">
        <v>769</v>
      </c>
      <c r="E470" s="48" t="s">
        <v>265</v>
      </c>
      <c r="F470" s="49"/>
      <c r="G470" s="185"/>
      <c r="H470" s="260">
        <f t="shared" si="166"/>
        <v>0</v>
      </c>
      <c r="I470" s="261">
        <f t="shared" si="171"/>
        <v>0</v>
      </c>
      <c r="J470" s="263"/>
      <c r="K470" s="261">
        <f t="shared" si="169"/>
        <v>0</v>
      </c>
      <c r="L470" s="263"/>
      <c r="M470" s="262">
        <f t="shared" si="164"/>
        <v>0</v>
      </c>
      <c r="N470" s="263"/>
      <c r="O470" s="261">
        <f t="shared" si="165"/>
        <v>0</v>
      </c>
      <c r="P470" s="263"/>
    </row>
    <row r="471" spans="1:16" ht="16.5" hidden="1" outlineLevel="2">
      <c r="A471" s="183"/>
      <c r="D471" s="28" t="s">
        <v>750</v>
      </c>
      <c r="E471" s="48" t="s">
        <v>266</v>
      </c>
      <c r="F471" s="49"/>
      <c r="G471" s="185"/>
      <c r="H471" s="260">
        <f t="shared" si="166"/>
        <v>0</v>
      </c>
      <c r="I471" s="261">
        <f t="shared" si="171"/>
        <v>0</v>
      </c>
      <c r="J471" s="263"/>
      <c r="K471" s="261">
        <f t="shared" si="169"/>
        <v>0</v>
      </c>
      <c r="L471" s="263"/>
      <c r="M471" s="262">
        <f t="shared" si="164"/>
        <v>0</v>
      </c>
      <c r="N471" s="263"/>
      <c r="O471" s="261">
        <f t="shared" si="165"/>
        <v>0</v>
      </c>
      <c r="P471" s="263"/>
    </row>
    <row r="472" spans="1:16" ht="16.5" hidden="1" outlineLevel="2">
      <c r="A472" s="183"/>
      <c r="D472" s="25" t="s">
        <v>770</v>
      </c>
      <c r="E472" s="88" t="s">
        <v>230</v>
      </c>
      <c r="F472" s="98"/>
      <c r="G472" s="184"/>
      <c r="H472" s="284">
        <f t="shared" si="166"/>
        <v>0</v>
      </c>
      <c r="I472" s="261">
        <f t="shared" si="171"/>
        <v>0</v>
      </c>
      <c r="J472" s="286"/>
      <c r="K472" s="261">
        <f t="shared" si="169"/>
        <v>0</v>
      </c>
      <c r="L472" s="286"/>
      <c r="M472" s="262">
        <f t="shared" si="164"/>
        <v>0</v>
      </c>
      <c r="N472" s="286"/>
      <c r="O472" s="261">
        <f t="shared" si="165"/>
        <v>0</v>
      </c>
      <c r="P472" s="286"/>
    </row>
    <row r="473" spans="1:16" s="280" customFormat="1" ht="16.5">
      <c r="A473" s="103" t="s">
        <v>267</v>
      </c>
      <c r="B473" s="106"/>
      <c r="C473" s="106"/>
      <c r="D473" s="105"/>
      <c r="E473" s="106"/>
      <c r="F473" s="106"/>
      <c r="G473" s="106"/>
      <c r="H473" s="202">
        <f t="shared" si="166"/>
        <v>8034000</v>
      </c>
      <c r="I473" s="287">
        <f t="shared" si="171"/>
        <v>1795000</v>
      </c>
      <c r="J473" s="288">
        <f>SUM(J469,J467,J465,J463,J461,J459,J457,J455,J453,J451,J440,J438,J436,J434)</f>
        <v>1795000</v>
      </c>
      <c r="K473" s="287">
        <f t="shared" si="169"/>
        <v>2254000</v>
      </c>
      <c r="L473" s="288">
        <f>SUM(L469,L467,L465,L463,L461,L459,L457,L455,L453,L451,L440,L438,L436,L434)</f>
        <v>2254000</v>
      </c>
      <c r="M473" s="288">
        <f t="shared" si="164"/>
        <v>397000</v>
      </c>
      <c r="N473" s="288">
        <f t="shared" ref="N473" si="177">SUM(N469,N467,N465,N463,N461,N459,N457,N455,N453,N451,N440,N438,N436,N434)</f>
        <v>397000</v>
      </c>
      <c r="O473" s="287">
        <f t="shared" si="165"/>
        <v>3588000</v>
      </c>
      <c r="P473" s="288">
        <f>SUM(P469,P467,P465,P463,P461,P459,P457,P455,P453,P451,P440,P438,P436,P434)</f>
        <v>3588000</v>
      </c>
    </row>
    <row r="474" spans="1:16" s="280" customFormat="1" ht="16.5">
      <c r="A474" s="103" t="s">
        <v>268</v>
      </c>
      <c r="B474" s="106"/>
      <c r="C474" s="106"/>
      <c r="D474" s="105"/>
      <c r="E474" s="106"/>
      <c r="F474" s="106"/>
      <c r="G474" s="106"/>
      <c r="H474" s="202">
        <f t="shared" si="166"/>
        <v>-8034000</v>
      </c>
      <c r="I474" s="287">
        <f t="shared" si="171"/>
        <v>-1795000</v>
      </c>
      <c r="J474" s="288">
        <f>J433-J473</f>
        <v>-1795000</v>
      </c>
      <c r="K474" s="287">
        <f t="shared" si="169"/>
        <v>-2254000</v>
      </c>
      <c r="L474" s="288">
        <f>L433-L473</f>
        <v>-2254000</v>
      </c>
      <c r="M474" s="288">
        <f t="shared" si="164"/>
        <v>-397000</v>
      </c>
      <c r="N474" s="288">
        <f t="shared" ref="N474" si="178">N433-N473</f>
        <v>-397000</v>
      </c>
      <c r="O474" s="287">
        <f t="shared" si="165"/>
        <v>-3588000</v>
      </c>
      <c r="P474" s="288">
        <f>P433-P473</f>
        <v>-3588000</v>
      </c>
    </row>
    <row r="475" spans="1:16" ht="16.5">
      <c r="A475" s="97" t="s">
        <v>269</v>
      </c>
      <c r="B475" s="22"/>
      <c r="C475" s="29"/>
      <c r="D475" s="23"/>
      <c r="E475" s="229"/>
      <c r="F475" s="22"/>
      <c r="G475" s="229"/>
      <c r="H475" s="289">
        <f t="shared" si="166"/>
        <v>0</v>
      </c>
      <c r="I475" s="290">
        <f t="shared" si="171"/>
        <v>0</v>
      </c>
      <c r="J475" s="291"/>
      <c r="K475" s="290">
        <f t="shared" si="169"/>
        <v>0</v>
      </c>
      <c r="L475" s="291"/>
      <c r="M475" s="292">
        <f t="shared" si="164"/>
        <v>0</v>
      </c>
      <c r="N475" s="291"/>
      <c r="O475" s="290">
        <f t="shared" si="165"/>
        <v>0</v>
      </c>
      <c r="P475" s="291"/>
    </row>
    <row r="476" spans="1:16" ht="16.5">
      <c r="A476" s="97" t="s">
        <v>270</v>
      </c>
      <c r="B476" s="22"/>
      <c r="C476" s="229"/>
      <c r="D476" s="23"/>
      <c r="E476" s="229"/>
      <c r="F476" s="22"/>
      <c r="G476" s="229"/>
      <c r="H476" s="293">
        <f t="shared" si="166"/>
        <v>0</v>
      </c>
      <c r="I476" s="294">
        <f t="shared" si="171"/>
        <v>0</v>
      </c>
      <c r="J476" s="295">
        <f>J364+J395+J474-J475</f>
        <v>0</v>
      </c>
      <c r="K476" s="294">
        <f t="shared" si="169"/>
        <v>0</v>
      </c>
      <c r="L476" s="295">
        <f>L364+L395+L474-L475</f>
        <v>0</v>
      </c>
      <c r="M476" s="295">
        <f t="shared" si="164"/>
        <v>0</v>
      </c>
      <c r="N476" s="295">
        <f t="shared" ref="N476" si="179">N364+N395+N474-N475</f>
        <v>0</v>
      </c>
      <c r="O476" s="294">
        <f t="shared" si="165"/>
        <v>0</v>
      </c>
      <c r="P476" s="295">
        <f>P364+P395+P474-P475</f>
        <v>0</v>
      </c>
    </row>
    <row r="477" spans="1:16" ht="16.5">
      <c r="A477" s="97" t="s">
        <v>271</v>
      </c>
      <c r="B477" s="22"/>
      <c r="C477" s="229"/>
      <c r="D477" s="23"/>
      <c r="E477" s="229"/>
      <c r="F477" s="22"/>
      <c r="G477" s="229"/>
      <c r="H477" s="296">
        <f t="shared" si="166"/>
        <v>0</v>
      </c>
      <c r="I477" s="297">
        <f t="shared" si="171"/>
        <v>0</v>
      </c>
      <c r="J477" s="298"/>
      <c r="K477" s="297">
        <f t="shared" si="169"/>
        <v>0</v>
      </c>
      <c r="L477" s="298"/>
      <c r="M477" s="298">
        <f t="shared" si="164"/>
        <v>0</v>
      </c>
      <c r="N477" s="298"/>
      <c r="O477" s="297">
        <f t="shared" si="165"/>
        <v>0</v>
      </c>
      <c r="P477" s="298"/>
    </row>
    <row r="478" spans="1:16" ht="17.25" thickBot="1">
      <c r="A478" s="97" t="s">
        <v>272</v>
      </c>
      <c r="B478" s="22"/>
      <c r="C478" s="229"/>
      <c r="D478" s="23"/>
      <c r="E478" s="229"/>
      <c r="F478" s="22"/>
      <c r="G478" s="229"/>
      <c r="H478" s="299">
        <f t="shared" si="166"/>
        <v>0</v>
      </c>
      <c r="I478" s="294">
        <f t="shared" si="171"/>
        <v>0</v>
      </c>
      <c r="J478" s="295">
        <f>SUM(J476:J477)</f>
        <v>0</v>
      </c>
      <c r="K478" s="294">
        <f t="shared" si="169"/>
        <v>0</v>
      </c>
      <c r="L478" s="295">
        <f>SUM(L476:L477)</f>
        <v>0</v>
      </c>
      <c r="M478" s="295">
        <f t="shared" si="164"/>
        <v>0</v>
      </c>
      <c r="N478" s="295">
        <f t="shared" ref="N478" si="180">SUM(N476:N477)</f>
        <v>0</v>
      </c>
      <c r="O478" s="294">
        <f t="shared" si="165"/>
        <v>0</v>
      </c>
      <c r="P478" s="295">
        <f>SUM(P476:P477)</f>
        <v>0</v>
      </c>
    </row>
  </sheetData>
  <autoFilter ref="A5:J477"/>
  <mergeCells count="2">
    <mergeCell ref="H2:H5"/>
    <mergeCell ref="O3:O4"/>
  </mergeCells>
  <phoneticPr fontId="1"/>
  <dataValidations count="1">
    <dataValidation allowBlank="1" showInputMessage="1" showErrorMessage="1" errorTitle="自動計算ｾﾙです!!!" sqref="J476 J473:J474 J432:J433 J435 P476 L476 L473:L474 P473:P474 P432:P433 P435 L432:L433 L435 L175 P175 J175 L47 P47 J47 P336 L336 L341 L393:L395 P7 L369 L366 L363:L364 L361 L356 L354 L352 L373 L343 L390:L391 L378 L375:L376 L188 L283:L284 L271:L272 L222 L12 J54 L63:L64 L69:L70 L7 L76 P341 L106 L119 L152 P190 L208 J336 P393:P395 P369 P366 L296 P363:P364 P361 L329:L331 P356 P354 P352 P373 P343 P390:P391 P378 P375:P376 P188 P283:P284 P271:P272 P222 L334 P12 N54 P63:P64 P69:P70 P76 P106 P119 P152 N200 P208 N7 P296 P329:P331 P334 P350 P14:P15 J341 N32 J393:J395 J369 J366 J363:J364 J361 J356 J354 J352 J373 J343 J390:J391 J378 J375:J376 J188 J283:J284 J271:J272 J222 J12 N27 J63:J64 J69:J70 J76 J106 J119 J152 J200 J208 J7 J296 J329:J331 J334 J350 J14:J15 P54 J190 N190 J27 P27 L350 L14:L15 J32 P32 L27 N476 N473:N474 N432:N433 N435 N175 N47 N336 N341 N393:N395 N369 N366 N363:N364 N361 N356 N354 N352 N373 N343 N390:N391 N378 N375:N376 N188 N283:N284 N271:N272 N222 N12 L54 N63:N64 N69:N70 N76 N106 N119 N152 L200 N208 N296 N329:N331 N334 N350 N14:N15 L32 L190 P2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outlinePr summaryRight="0"/>
    <pageSetUpPr fitToPage="1"/>
  </sheetPr>
  <dimension ref="A1:BD302"/>
  <sheetViews>
    <sheetView view="pageBreakPreview" zoomScale="80" zoomScaleNormal="90" zoomScaleSheetLayoutView="80" workbookViewId="0">
      <pane xSplit="4" ySplit="3" topLeftCell="E13" activePane="bottomRight" state="frozen"/>
      <selection activeCell="I12" sqref="I12:I478"/>
      <selection pane="topRight" activeCell="I12" sqref="I12:I478"/>
      <selection pane="bottomLeft" activeCell="I12" sqref="I12:I478"/>
      <selection pane="bottomRight" activeCell="M30" sqref="M30"/>
    </sheetView>
  </sheetViews>
  <sheetFormatPr defaultRowHeight="19.5"/>
  <cols>
    <col min="1" max="1" width="6.42578125" style="641" customWidth="1"/>
    <col min="2" max="2" width="20.7109375" style="641" customWidth="1"/>
    <col min="3" max="3" width="28.7109375" style="641" customWidth="1"/>
    <col min="4" max="4" width="17.85546875" style="641" customWidth="1"/>
    <col min="5" max="6" width="14.7109375" style="641" customWidth="1"/>
    <col min="7" max="7" width="11.140625" style="641" customWidth="1"/>
    <col min="8" max="8" width="15.85546875" style="641" bestFit="1" customWidth="1"/>
    <col min="9" max="9" width="13.5703125" style="641" customWidth="1"/>
    <col min="10" max="12" width="14.7109375" style="641" hidden="1" customWidth="1"/>
    <col min="13" max="13" width="18.5703125" style="641" bestFit="1" customWidth="1"/>
    <col min="14" max="17" width="15.85546875" style="641" customWidth="1"/>
    <col min="18" max="19" width="16.28515625" style="641" customWidth="1"/>
    <col min="20" max="20" width="16.7109375" style="641" customWidth="1"/>
    <col min="21" max="22" width="16.7109375" style="641" hidden="1" customWidth="1"/>
    <col min="23" max="23" width="16" style="641" customWidth="1"/>
    <col min="24" max="24" width="14.85546875" style="641" customWidth="1"/>
    <col min="25" max="25" width="13.7109375" style="665" customWidth="1"/>
    <col min="26" max="26" width="12.5703125" style="641" customWidth="1"/>
    <col min="27" max="55" width="9.140625" style="641"/>
    <col min="56" max="56" width="9.28515625" style="641" bestFit="1" customWidth="1"/>
    <col min="57" max="16384" width="9.140625" style="641"/>
  </cols>
  <sheetData>
    <row r="1" spans="1:25" ht="22.5" customHeight="1">
      <c r="A1" s="657"/>
      <c r="F1" s="703" t="s">
        <v>89</v>
      </c>
      <c r="G1" s="703"/>
      <c r="H1" s="703"/>
      <c r="I1" s="703"/>
      <c r="J1" s="703"/>
      <c r="K1" s="703"/>
      <c r="L1" s="703"/>
      <c r="M1" s="703"/>
      <c r="N1" s="703"/>
      <c r="O1" s="703"/>
      <c r="P1" s="703"/>
      <c r="Q1" s="665"/>
    </row>
    <row r="2" spans="1:25" ht="39">
      <c r="A2" s="653"/>
      <c r="B2" s="704" t="s">
        <v>86</v>
      </c>
      <c r="C2" s="707" t="s">
        <v>81</v>
      </c>
      <c r="D2" s="645"/>
      <c r="E2" s="668"/>
      <c r="F2" s="706" t="s">
        <v>14</v>
      </c>
      <c r="G2" s="704" t="s">
        <v>85</v>
      </c>
      <c r="H2" s="664" t="s">
        <v>1007</v>
      </c>
      <c r="I2" s="704" t="s">
        <v>998</v>
      </c>
      <c r="J2" s="668"/>
      <c r="K2" s="668"/>
      <c r="L2" s="668"/>
      <c r="M2" s="706" t="s">
        <v>83</v>
      </c>
      <c r="N2" s="668"/>
      <c r="O2" s="668"/>
      <c r="P2" s="668"/>
      <c r="Q2" s="668"/>
      <c r="R2" s="645"/>
      <c r="S2" s="645"/>
      <c r="T2" s="645"/>
      <c r="U2" s="645"/>
      <c r="V2" s="645"/>
      <c r="W2" s="645"/>
      <c r="X2" s="645"/>
      <c r="Y2" s="668"/>
    </row>
    <row r="3" spans="1:25" s="656" customFormat="1" ht="53.25" customHeight="1">
      <c r="A3" s="649"/>
      <c r="B3" s="704"/>
      <c r="C3" s="707"/>
      <c r="D3" s="649"/>
      <c r="E3" s="664" t="s">
        <v>759</v>
      </c>
      <c r="F3" s="706"/>
      <c r="G3" s="704"/>
      <c r="H3" s="664" t="s">
        <v>397</v>
      </c>
      <c r="I3" s="704"/>
      <c r="J3" s="704" t="s">
        <v>84</v>
      </c>
      <c r="K3" s="704"/>
      <c r="L3" s="704"/>
      <c r="M3" s="706"/>
      <c r="N3" s="704" t="s">
        <v>82</v>
      </c>
      <c r="O3" s="704"/>
      <c r="P3" s="664" t="s">
        <v>62</v>
      </c>
      <c r="Q3" s="668" t="s">
        <v>93</v>
      </c>
      <c r="R3" s="667" t="s">
        <v>92</v>
      </c>
      <c r="S3" s="664" t="s">
        <v>1005</v>
      </c>
      <c r="T3" s="664" t="s">
        <v>373</v>
      </c>
      <c r="U3" s="661" t="s">
        <v>1000</v>
      </c>
      <c r="V3" s="661" t="s">
        <v>1001</v>
      </c>
      <c r="W3" s="667" t="s">
        <v>376</v>
      </c>
      <c r="X3" s="664" t="s">
        <v>375</v>
      </c>
      <c r="Y3" s="664" t="s">
        <v>374</v>
      </c>
    </row>
    <row r="4" spans="1:25" ht="20.25" customHeight="1">
      <c r="A4" s="645"/>
      <c r="B4" s="704"/>
      <c r="C4" s="707"/>
      <c r="D4" s="645"/>
      <c r="E4" s="645"/>
      <c r="F4" s="655" t="s">
        <v>80</v>
      </c>
      <c r="G4" s="645"/>
      <c r="H4" s="645"/>
      <c r="I4" s="645" t="s">
        <v>997</v>
      </c>
      <c r="J4" s="645" t="s">
        <v>79</v>
      </c>
      <c r="K4" s="645" t="s">
        <v>78</v>
      </c>
      <c r="L4" s="645" t="s">
        <v>77</v>
      </c>
      <c r="M4" s="645"/>
      <c r="N4" s="668" t="s">
        <v>76</v>
      </c>
      <c r="O4" s="668" t="s">
        <v>996</v>
      </c>
      <c r="P4" s="645"/>
      <c r="Q4" s="668"/>
      <c r="R4" s="648"/>
      <c r="S4" s="645"/>
      <c r="T4" s="645"/>
      <c r="U4" s="659"/>
      <c r="V4" s="659"/>
      <c r="W4" s="648"/>
      <c r="X4" s="645"/>
      <c r="Y4" s="650"/>
    </row>
    <row r="5" spans="1:25" ht="20.25" customHeight="1">
      <c r="A5" s="705" t="s">
        <v>90</v>
      </c>
      <c r="B5" s="645" t="s">
        <v>14</v>
      </c>
      <c r="C5" s="645" t="s">
        <v>75</v>
      </c>
      <c r="D5" s="645"/>
      <c r="E5" s="645"/>
      <c r="F5" s="645"/>
      <c r="G5" s="645"/>
      <c r="H5" s="645"/>
      <c r="I5" s="645"/>
      <c r="J5" s="645"/>
      <c r="K5" s="645"/>
      <c r="L5" s="645"/>
      <c r="M5" s="645"/>
      <c r="N5" s="645"/>
      <c r="O5" s="645"/>
      <c r="P5" s="701">
        <f>S5-W18</f>
        <v>20562000</v>
      </c>
      <c r="Q5" s="702"/>
      <c r="R5" s="648">
        <v>24429000</v>
      </c>
      <c r="S5" s="645">
        <v>24429000</v>
      </c>
      <c r="T5" s="645">
        <v>24429000</v>
      </c>
      <c r="U5" s="659">
        <v>24429000</v>
      </c>
      <c r="V5" s="659"/>
      <c r="W5" s="648"/>
      <c r="X5" s="645"/>
      <c r="Y5" s="654">
        <f>S5/Z18</f>
        <v>149871.16564417179</v>
      </c>
    </row>
    <row r="6" spans="1:25" ht="20.25" customHeight="1">
      <c r="A6" s="705"/>
      <c r="B6" s="645" t="s">
        <v>74</v>
      </c>
      <c r="C6" s="645" t="s">
        <v>370</v>
      </c>
      <c r="D6" s="645"/>
      <c r="E6" s="645">
        <v>10841000</v>
      </c>
      <c r="F6" s="645"/>
      <c r="G6" s="645"/>
      <c r="H6" s="648">
        <v>5038000</v>
      </c>
      <c r="I6" s="645"/>
      <c r="J6" s="645"/>
      <c r="K6" s="645"/>
      <c r="L6" s="645"/>
      <c r="M6" s="645"/>
      <c r="N6" s="653"/>
      <c r="O6" s="645"/>
      <c r="P6" s="645"/>
      <c r="Q6" s="645"/>
      <c r="R6" s="648">
        <v>34655000</v>
      </c>
      <c r="S6" s="645">
        <v>43963000</v>
      </c>
      <c r="T6" s="645">
        <f>S6*T20</f>
        <v>34655333.740680531</v>
      </c>
      <c r="U6" s="659"/>
      <c r="V6" s="659">
        <f>S6/SUM($S$6:$S$7,$S$12:$S$15)*$V$19</f>
        <v>31980814.323416162</v>
      </c>
      <c r="W6" s="648">
        <v>1199000</v>
      </c>
      <c r="X6" s="645">
        <f>Y5*Y6</f>
        <v>1198969.3251533743</v>
      </c>
      <c r="Y6" s="650">
        <v>8</v>
      </c>
    </row>
    <row r="7" spans="1:25" ht="20.25" customHeight="1">
      <c r="A7" s="705"/>
      <c r="B7" s="645"/>
      <c r="C7" s="645" t="s">
        <v>73</v>
      </c>
      <c r="D7" s="645"/>
      <c r="E7" s="645">
        <v>1644000</v>
      </c>
      <c r="F7" s="645"/>
      <c r="G7" s="645"/>
      <c r="H7" s="645"/>
      <c r="I7" s="645"/>
      <c r="J7" s="645"/>
      <c r="K7" s="645"/>
      <c r="L7" s="645"/>
      <c r="M7" s="645"/>
      <c r="N7" s="645"/>
      <c r="O7" s="645"/>
      <c r="P7" s="645"/>
      <c r="Q7" s="645"/>
      <c r="R7" s="652">
        <v>5283000</v>
      </c>
      <c r="S7" s="645">
        <v>6702000</v>
      </c>
      <c r="T7" s="645">
        <f>S7*T20</f>
        <v>5283080.0156959472</v>
      </c>
      <c r="U7" s="659"/>
      <c r="V7" s="659">
        <f>S7/SUM($S$6:$S$7,$S$12:$S$15)*$V$19</f>
        <v>4875359.2247011149</v>
      </c>
      <c r="W7" s="648">
        <v>225000</v>
      </c>
      <c r="X7" s="645">
        <f>Y5*Y7</f>
        <v>224806.7484662577</v>
      </c>
      <c r="Y7" s="650">
        <v>1.5</v>
      </c>
    </row>
    <row r="8" spans="1:25" ht="20.25" customHeight="1">
      <c r="A8" s="705"/>
      <c r="B8" s="645"/>
      <c r="C8" s="645" t="s">
        <v>72</v>
      </c>
      <c r="D8" s="645"/>
      <c r="E8" s="645">
        <v>1197000</v>
      </c>
      <c r="F8" s="645"/>
      <c r="G8" s="645"/>
      <c r="H8" s="645"/>
      <c r="I8" s="645"/>
      <c r="J8" s="645"/>
      <c r="K8" s="645"/>
      <c r="L8" s="645"/>
      <c r="M8" s="645"/>
      <c r="N8" s="645"/>
      <c r="O8" s="645"/>
      <c r="P8" s="645"/>
      <c r="Q8" s="645"/>
      <c r="R8" s="648">
        <v>4046000</v>
      </c>
      <c r="S8" s="645">
        <v>5132000</v>
      </c>
      <c r="T8" s="645">
        <f>S8*T20</f>
        <v>4045473.9839677112</v>
      </c>
      <c r="U8" s="659">
        <v>5187000</v>
      </c>
      <c r="V8" s="659"/>
      <c r="W8" s="648">
        <v>225000</v>
      </c>
      <c r="X8" s="645">
        <f>Y5*Y8</f>
        <v>224806.7484662577</v>
      </c>
      <c r="Y8" s="650">
        <v>1.5</v>
      </c>
    </row>
    <row r="9" spans="1:25" ht="20.25" customHeight="1">
      <c r="A9" s="705"/>
      <c r="B9" s="645"/>
      <c r="C9" s="645" t="s">
        <v>71</v>
      </c>
      <c r="D9" s="645"/>
      <c r="E9" s="645">
        <v>1029000</v>
      </c>
      <c r="F9" s="645"/>
      <c r="G9" s="645"/>
      <c r="H9" s="645"/>
      <c r="I9" s="645"/>
      <c r="J9" s="645"/>
      <c r="K9" s="645"/>
      <c r="L9" s="645"/>
      <c r="M9" s="645"/>
      <c r="N9" s="645"/>
      <c r="O9" s="645"/>
      <c r="P9" s="645"/>
      <c r="Q9" s="645"/>
      <c r="R9" s="648">
        <v>2433000</v>
      </c>
      <c r="S9" s="645">
        <v>3087000</v>
      </c>
      <c r="T9" s="645">
        <f>S9*T20</f>
        <v>2433433.0063344357</v>
      </c>
      <c r="U9" s="659">
        <v>4124000</v>
      </c>
      <c r="V9" s="659"/>
      <c r="W9" s="648">
        <v>225000</v>
      </c>
      <c r="X9" s="645">
        <f>Y5*Y9</f>
        <v>224806.7484662577</v>
      </c>
      <c r="Y9" s="650">
        <v>1.5</v>
      </c>
    </row>
    <row r="10" spans="1:25" ht="20.25" customHeight="1">
      <c r="A10" s="705"/>
      <c r="B10" s="645"/>
      <c r="C10" s="645" t="s">
        <v>70</v>
      </c>
      <c r="D10" s="645"/>
      <c r="E10" s="645">
        <v>1307000</v>
      </c>
      <c r="F10" s="645"/>
      <c r="G10" s="645"/>
      <c r="H10" s="645"/>
      <c r="I10" s="645"/>
      <c r="J10" s="645"/>
      <c r="K10" s="645"/>
      <c r="L10" s="645"/>
      <c r="M10" s="645"/>
      <c r="N10" s="645"/>
      <c r="O10" s="645"/>
      <c r="P10" s="645"/>
      <c r="Q10" s="645"/>
      <c r="R10" s="648">
        <v>4030000</v>
      </c>
      <c r="S10" s="645">
        <v>5112000</v>
      </c>
      <c r="T10" s="645">
        <f>S10*T20</f>
        <v>4029708.3020348675</v>
      </c>
      <c r="U10" s="659">
        <v>4254000</v>
      </c>
      <c r="V10" s="659"/>
      <c r="W10" s="648">
        <v>225000</v>
      </c>
      <c r="X10" s="645">
        <f>Y5*Y10</f>
        <v>224806.7484662577</v>
      </c>
      <c r="Y10" s="650">
        <v>1.5</v>
      </c>
    </row>
    <row r="11" spans="1:25" ht="20.25" customHeight="1">
      <c r="A11" s="705"/>
      <c r="B11" s="645"/>
      <c r="C11" s="645" t="s">
        <v>69</v>
      </c>
      <c r="D11" s="645"/>
      <c r="E11" s="645">
        <v>1573000</v>
      </c>
      <c r="F11" s="645"/>
      <c r="G11" s="645"/>
      <c r="H11" s="645"/>
      <c r="I11" s="645"/>
      <c r="J11" s="645"/>
      <c r="K11" s="645"/>
      <c r="L11" s="645"/>
      <c r="M11" s="645"/>
      <c r="N11" s="645"/>
      <c r="O11" s="645"/>
      <c r="P11" s="645"/>
      <c r="Q11" s="645"/>
      <c r="R11" s="648">
        <v>5018000</v>
      </c>
      <c r="S11" s="645">
        <v>6366000</v>
      </c>
      <c r="T11" s="645">
        <f>S11*T20</f>
        <v>5018216.5592241716</v>
      </c>
      <c r="U11" s="659">
        <v>5401000</v>
      </c>
      <c r="V11" s="659"/>
      <c r="W11" s="648">
        <v>225000</v>
      </c>
      <c r="X11" s="645">
        <f>Y5*Y11</f>
        <v>224806.7484662577</v>
      </c>
      <c r="Y11" s="650">
        <v>1.5</v>
      </c>
    </row>
    <row r="12" spans="1:25" ht="20.25" customHeight="1">
      <c r="A12" s="705"/>
      <c r="B12" s="645"/>
      <c r="C12" s="645"/>
      <c r="D12" s="645"/>
      <c r="E12" s="645"/>
      <c r="F12" s="645"/>
      <c r="G12" s="645"/>
      <c r="H12" s="645"/>
      <c r="I12" s="645"/>
      <c r="J12" s="645"/>
      <c r="K12" s="645"/>
      <c r="L12" s="645"/>
      <c r="M12" s="645"/>
      <c r="N12" s="645"/>
      <c r="O12" s="645"/>
      <c r="P12" s="645"/>
      <c r="Q12" s="645"/>
      <c r="R12" s="648"/>
      <c r="S12" s="645"/>
      <c r="T12" s="645">
        <f>S12*T20</f>
        <v>0</v>
      </c>
      <c r="U12" s="659"/>
      <c r="V12" s="659"/>
      <c r="W12" s="648"/>
      <c r="X12" s="645">
        <f>Y5*Y12</f>
        <v>0</v>
      </c>
      <c r="Y12" s="650"/>
    </row>
    <row r="13" spans="1:25" ht="20.25" customHeight="1">
      <c r="A13" s="705"/>
      <c r="B13" s="645"/>
      <c r="C13" s="645" t="s">
        <v>995</v>
      </c>
      <c r="D13" s="645"/>
      <c r="E13" s="645">
        <v>2074000</v>
      </c>
      <c r="F13" s="645"/>
      <c r="G13" s="645"/>
      <c r="H13" s="648">
        <v>7903000</v>
      </c>
      <c r="I13" s="645"/>
      <c r="J13" s="645"/>
      <c r="K13" s="645"/>
      <c r="L13" s="645"/>
      <c r="M13" s="645"/>
      <c r="N13" s="645"/>
      <c r="O13" s="645"/>
      <c r="P13" s="645"/>
      <c r="Q13" s="645"/>
      <c r="R13" s="648">
        <v>3593000</v>
      </c>
      <c r="S13" s="645">
        <v>4558000</v>
      </c>
      <c r="T13" s="645">
        <f>S13*T20</f>
        <v>3592998.9124950948</v>
      </c>
      <c r="U13" s="659"/>
      <c r="V13" s="659">
        <f>S13/SUM($S$6:$S$7,$S$12:$S$15)*$V$19</f>
        <v>3315709.8397773323</v>
      </c>
      <c r="W13" s="648">
        <v>629000</v>
      </c>
      <c r="X13" s="645">
        <f>Y5*Y13</f>
        <v>629458.89570552157</v>
      </c>
      <c r="Y13" s="650">
        <v>4.2</v>
      </c>
    </row>
    <row r="14" spans="1:25" ht="20.25" customHeight="1">
      <c r="A14" s="705"/>
      <c r="B14" s="645"/>
      <c r="C14" s="645"/>
      <c r="D14" s="645" t="s">
        <v>994</v>
      </c>
      <c r="E14" s="645"/>
      <c r="F14" s="645"/>
      <c r="G14" s="645"/>
      <c r="H14" s="645"/>
      <c r="I14" s="645"/>
      <c r="J14" s="645"/>
      <c r="K14" s="645"/>
      <c r="L14" s="645"/>
      <c r="M14" s="648">
        <v>156000</v>
      </c>
      <c r="N14" s="645"/>
      <c r="O14" s="645"/>
      <c r="P14" s="645"/>
      <c r="Q14" s="645"/>
      <c r="R14" s="651"/>
      <c r="S14" s="645"/>
      <c r="T14" s="645"/>
      <c r="U14" s="659"/>
      <c r="V14" s="659"/>
      <c r="W14" s="648">
        <v>0</v>
      </c>
      <c r="X14" s="645">
        <f>Y13*Y14</f>
        <v>0</v>
      </c>
      <c r="Y14" s="650"/>
    </row>
    <row r="15" spans="1:25" ht="20.25" customHeight="1">
      <c r="A15" s="705"/>
      <c r="B15" s="645"/>
      <c r="C15" s="645" t="s">
        <v>15</v>
      </c>
      <c r="D15" s="645"/>
      <c r="E15" s="645">
        <v>3606000</v>
      </c>
      <c r="F15" s="648">
        <v>6000000</v>
      </c>
      <c r="G15" s="645"/>
      <c r="H15" s="645"/>
      <c r="I15" s="645"/>
      <c r="J15" s="645"/>
      <c r="K15" s="645"/>
      <c r="L15" s="645"/>
      <c r="M15" s="645"/>
      <c r="N15" s="645"/>
      <c r="O15" s="645"/>
      <c r="P15" s="645"/>
      <c r="Q15" s="645"/>
      <c r="R15" s="648">
        <v>11129000</v>
      </c>
      <c r="S15" s="645">
        <v>14118000</v>
      </c>
      <c r="T15" s="645">
        <f>S15*T20</f>
        <v>11128994.876394417</v>
      </c>
      <c r="U15" s="659"/>
      <c r="V15" s="659">
        <f>S15/SUM($S$6:$S$7,$S$12:$S$15)*$V$19</f>
        <v>10270116.612105392</v>
      </c>
      <c r="W15" s="648">
        <v>869000</v>
      </c>
      <c r="X15" s="645">
        <f>Y5*Y15</f>
        <v>869252.76073619642</v>
      </c>
      <c r="Y15" s="650">
        <v>5.8</v>
      </c>
    </row>
    <row r="16" spans="1:25" ht="20.25" customHeight="1">
      <c r="A16" s="705"/>
      <c r="B16" s="645"/>
      <c r="C16" s="645" t="s">
        <v>398</v>
      </c>
      <c r="D16" s="645"/>
      <c r="E16" s="645">
        <v>234000</v>
      </c>
      <c r="F16" s="648">
        <v>439000</v>
      </c>
      <c r="G16" s="645"/>
      <c r="H16" s="645"/>
      <c r="I16" s="645"/>
      <c r="J16" s="645"/>
      <c r="K16" s="645"/>
      <c r="L16" s="645"/>
      <c r="M16" s="645"/>
      <c r="N16" s="645"/>
      <c r="O16" s="645"/>
      <c r="P16" s="645"/>
      <c r="Q16" s="645"/>
      <c r="R16" s="648">
        <v>124000</v>
      </c>
      <c r="S16" s="645">
        <v>157000</v>
      </c>
      <c r="T16" s="645">
        <f>S16*T20</f>
        <v>123760.60317282358</v>
      </c>
      <c r="U16" s="659">
        <v>903000</v>
      </c>
      <c r="V16" s="659"/>
      <c r="W16" s="648">
        <v>45000</v>
      </c>
      <c r="X16" s="645">
        <f>Y5*Y16</f>
        <v>44961.349693251534</v>
      </c>
      <c r="Y16" s="650">
        <v>0.3</v>
      </c>
    </row>
    <row r="17" spans="1:26" ht="20.25" customHeight="1">
      <c r="A17" s="705"/>
      <c r="B17" s="645" t="s">
        <v>91</v>
      </c>
      <c r="C17" s="645"/>
      <c r="D17" s="645"/>
      <c r="E17" s="645"/>
      <c r="F17" s="645"/>
      <c r="G17" s="645"/>
      <c r="H17" s="645"/>
      <c r="I17" s="645"/>
      <c r="J17" s="645"/>
      <c r="K17" s="645"/>
      <c r="L17" s="645"/>
      <c r="M17" s="645"/>
      <c r="N17" s="645"/>
      <c r="O17" s="645"/>
      <c r="P17" s="645"/>
      <c r="Q17" s="645"/>
      <c r="R17" s="648"/>
      <c r="S17" s="645"/>
      <c r="T17" s="645"/>
      <c r="U17" s="659"/>
      <c r="V17" s="659"/>
      <c r="W17" s="648"/>
      <c r="X17" s="645"/>
      <c r="Y17" s="668"/>
      <c r="Z17" s="641" t="s">
        <v>374</v>
      </c>
    </row>
    <row r="18" spans="1:26" ht="20.25" customHeight="1">
      <c r="A18" s="705"/>
      <c r="B18" s="645" t="s">
        <v>68</v>
      </c>
      <c r="C18" s="645" t="s">
        <v>67</v>
      </c>
      <c r="D18" s="645" t="s">
        <v>95</v>
      </c>
      <c r="E18" s="645"/>
      <c r="F18" s="648">
        <v>4990000</v>
      </c>
      <c r="G18" s="645"/>
      <c r="H18" s="645"/>
      <c r="I18" s="645"/>
      <c r="J18" s="645"/>
      <c r="K18" s="645"/>
      <c r="L18" s="645"/>
      <c r="M18" s="648">
        <v>1112000</v>
      </c>
      <c r="N18" s="645"/>
      <c r="O18" s="645"/>
      <c r="P18" s="645"/>
      <c r="Q18" s="645"/>
      <c r="R18" s="648">
        <f>SUM(R5:R17)</f>
        <v>94740000</v>
      </c>
      <c r="S18" s="659">
        <f>SUM(S6:S17)</f>
        <v>89195000</v>
      </c>
      <c r="T18" s="659">
        <f>SUM(T5:T17)</f>
        <v>94740000</v>
      </c>
      <c r="U18" s="659">
        <f>SUM(U5:U17)</f>
        <v>44298000</v>
      </c>
      <c r="V18" s="659">
        <f>SUM(V5:V17)</f>
        <v>50442000.000000007</v>
      </c>
      <c r="W18" s="648">
        <f>SUM(W6:W16)</f>
        <v>3867000</v>
      </c>
      <c r="X18" s="645">
        <f>SUM(X6:X16)</f>
        <v>3866676.0736196321</v>
      </c>
      <c r="Y18" s="650">
        <f>SUM(Y6:Y16)</f>
        <v>25.8</v>
      </c>
      <c r="Z18" s="641">
        <v>163</v>
      </c>
    </row>
    <row r="19" spans="1:26" ht="18.75" customHeight="1">
      <c r="A19" s="705"/>
      <c r="B19" s="645"/>
      <c r="C19" s="645"/>
      <c r="D19" s="649" t="s">
        <v>993</v>
      </c>
      <c r="E19" s="649"/>
      <c r="F19" s="645"/>
      <c r="G19" s="645"/>
      <c r="H19" s="645"/>
      <c r="I19" s="645"/>
      <c r="J19" s="645"/>
      <c r="K19" s="645"/>
      <c r="L19" s="645"/>
      <c r="M19" s="645"/>
      <c r="N19" s="645"/>
      <c r="O19" s="645"/>
      <c r="P19" s="645"/>
      <c r="Q19" s="645"/>
      <c r="R19" s="645"/>
      <c r="S19" s="645"/>
      <c r="T19" s="645"/>
      <c r="U19" s="645"/>
      <c r="V19" s="660">
        <f>R20-U18</f>
        <v>50442000</v>
      </c>
      <c r="W19" s="645"/>
      <c r="X19" s="645">
        <f>Y5*Y18</f>
        <v>3866676.0736196325</v>
      </c>
      <c r="Y19" s="668"/>
      <c r="Z19" s="641" t="s">
        <v>758</v>
      </c>
    </row>
    <row r="20" spans="1:26" ht="20.25" customHeight="1">
      <c r="A20" s="705"/>
      <c r="B20" s="645"/>
      <c r="C20" s="645"/>
      <c r="D20" s="645" t="s">
        <v>66</v>
      </c>
      <c r="E20" s="645"/>
      <c r="F20" s="648">
        <v>191000</v>
      </c>
      <c r="G20" s="645"/>
      <c r="H20" s="645"/>
      <c r="I20" s="645"/>
      <c r="J20" s="645"/>
      <c r="K20" s="645"/>
      <c r="L20" s="645"/>
      <c r="M20" s="645"/>
      <c r="N20" s="645"/>
      <c r="O20" s="645"/>
      <c r="P20" s="645"/>
      <c r="Q20" s="645"/>
      <c r="R20" s="645">
        <v>94740000</v>
      </c>
      <c r="S20" s="645"/>
      <c r="T20" s="647">
        <f>(94740000-24429000)/S18</f>
        <v>0.78828409664218846</v>
      </c>
      <c r="U20" s="647"/>
      <c r="V20" s="647"/>
      <c r="W20" s="645"/>
      <c r="X20" s="645"/>
      <c r="Y20" s="668"/>
      <c r="Z20" s="646">
        <f>Y18/Z18*100</f>
        <v>15.828220858895707</v>
      </c>
    </row>
    <row r="21" spans="1:26" ht="20.25" customHeight="1">
      <c r="A21" s="705"/>
      <c r="B21" s="645"/>
      <c r="C21" s="645"/>
      <c r="D21" s="658" t="s">
        <v>999</v>
      </c>
      <c r="E21" s="645"/>
      <c r="F21" s="648">
        <v>350000</v>
      </c>
      <c r="G21" s="645"/>
      <c r="H21" s="645"/>
      <c r="I21" s="645"/>
      <c r="J21" s="645"/>
      <c r="K21" s="645"/>
      <c r="L21" s="645"/>
      <c r="M21" s="645"/>
      <c r="N21" s="645"/>
      <c r="O21" s="645"/>
      <c r="P21" s="645"/>
      <c r="Q21" s="645"/>
      <c r="R21" s="645"/>
      <c r="S21" s="645"/>
      <c r="T21" s="645"/>
      <c r="U21" s="645"/>
      <c r="V21" s="645"/>
      <c r="W21" s="645"/>
      <c r="X21" s="645"/>
      <c r="Y21" s="668"/>
    </row>
    <row r="22" spans="1:26" ht="20.25" customHeight="1">
      <c r="A22" s="705"/>
      <c r="B22" s="645" t="s">
        <v>762</v>
      </c>
      <c r="C22" s="645" t="s">
        <v>763</v>
      </c>
      <c r="D22" s="645"/>
      <c r="E22" s="645"/>
      <c r="F22" s="645"/>
      <c r="G22" s="645"/>
      <c r="H22" s="645"/>
      <c r="I22" s="645"/>
      <c r="J22" s="645"/>
      <c r="K22" s="645"/>
      <c r="L22" s="645"/>
      <c r="M22" s="645"/>
      <c r="N22" s="645"/>
      <c r="O22" s="645"/>
      <c r="P22" s="645"/>
      <c r="Q22" s="645"/>
      <c r="R22" s="645"/>
      <c r="S22" s="645"/>
      <c r="T22" s="645"/>
      <c r="U22" s="645"/>
      <c r="V22" s="645"/>
      <c r="W22" s="645"/>
      <c r="X22" s="645"/>
      <c r="Y22" s="668"/>
    </row>
    <row r="23" spans="1:26" ht="20.25" customHeight="1">
      <c r="A23" s="705"/>
      <c r="B23" s="645" t="s">
        <v>20</v>
      </c>
      <c r="C23" s="645" t="s">
        <v>399</v>
      </c>
      <c r="D23" s="645"/>
      <c r="E23" s="645"/>
      <c r="F23" s="645"/>
      <c r="G23" s="645"/>
      <c r="H23" s="645"/>
      <c r="I23" s="645"/>
      <c r="J23" s="645"/>
      <c r="K23" s="645"/>
      <c r="L23" s="645"/>
      <c r="M23" s="645"/>
      <c r="N23" s="645"/>
      <c r="O23" s="645"/>
      <c r="P23" s="645"/>
      <c r="Q23" s="645"/>
      <c r="R23" s="645"/>
      <c r="S23" s="645"/>
      <c r="T23" s="645"/>
      <c r="U23" s="645"/>
      <c r="V23" s="645"/>
      <c r="W23" s="645"/>
      <c r="X23" s="645"/>
      <c r="Y23" s="668"/>
    </row>
    <row r="24" spans="1:26" ht="20.25" customHeight="1">
      <c r="A24" s="705"/>
      <c r="B24" s="645" t="s">
        <v>65</v>
      </c>
      <c r="C24" s="645" t="s">
        <v>64</v>
      </c>
      <c r="D24" s="645"/>
      <c r="E24" s="645"/>
      <c r="F24" s="645"/>
      <c r="G24" s="645"/>
      <c r="H24" s="645"/>
      <c r="I24" s="645"/>
      <c r="J24" s="645"/>
      <c r="K24" s="645"/>
      <c r="L24" s="645"/>
      <c r="M24" s="645"/>
      <c r="N24" s="645"/>
      <c r="O24" s="645"/>
      <c r="P24" s="645"/>
      <c r="Q24" s="645"/>
      <c r="R24" s="645"/>
      <c r="S24" s="645"/>
      <c r="T24" s="645"/>
      <c r="U24" s="645"/>
      <c r="V24" s="645"/>
      <c r="W24" s="645"/>
      <c r="X24" s="645"/>
      <c r="Y24" s="668"/>
    </row>
    <row r="25" spans="1:26" ht="20.25" customHeight="1">
      <c r="A25" s="705"/>
      <c r="B25" s="645"/>
      <c r="C25" s="645" t="s">
        <v>63</v>
      </c>
      <c r="D25" s="645"/>
      <c r="E25" s="645"/>
      <c r="F25" s="645"/>
      <c r="G25" s="645"/>
      <c r="H25" s="645" t="s">
        <v>396</v>
      </c>
      <c r="I25" s="645" t="s">
        <v>396</v>
      </c>
      <c r="J25" s="645"/>
      <c r="K25" s="645"/>
      <c r="L25" s="645"/>
      <c r="M25" s="645"/>
      <c r="N25" s="645"/>
      <c r="O25" s="645"/>
      <c r="P25" s="645"/>
      <c r="Q25" s="645"/>
      <c r="R25" s="645"/>
      <c r="S25" s="645"/>
      <c r="T25" s="645"/>
      <c r="U25" s="645"/>
      <c r="V25" s="645"/>
      <c r="W25" s="645"/>
      <c r="X25" s="645"/>
      <c r="Y25" s="668"/>
    </row>
    <row r="26" spans="1:26" ht="20.25" customHeight="1">
      <c r="A26" s="705"/>
      <c r="B26" s="645" t="s">
        <v>62</v>
      </c>
      <c r="C26" s="645" t="s">
        <v>61</v>
      </c>
      <c r="D26" s="645"/>
      <c r="E26" s="645"/>
      <c r="F26" s="645"/>
      <c r="G26" s="645"/>
      <c r="H26" s="648">
        <v>6627000</v>
      </c>
      <c r="I26" s="645"/>
      <c r="J26" s="645"/>
      <c r="K26" s="645"/>
      <c r="L26" s="645"/>
      <c r="M26" s="645"/>
      <c r="N26" s="645"/>
      <c r="O26" s="645"/>
      <c r="P26" s="645"/>
      <c r="Q26" s="645"/>
      <c r="R26" s="645"/>
      <c r="S26" s="645"/>
      <c r="T26" s="645"/>
      <c r="U26" s="645"/>
      <c r="V26" s="645"/>
      <c r="W26" s="645"/>
      <c r="X26" s="645"/>
      <c r="Y26" s="668"/>
    </row>
    <row r="27" spans="1:26" ht="20.25" customHeight="1">
      <c r="A27" s="705"/>
      <c r="B27" s="645"/>
      <c r="C27" s="645" t="s">
        <v>60</v>
      </c>
      <c r="D27" s="645"/>
      <c r="E27" s="645"/>
      <c r="F27" s="645"/>
      <c r="G27" s="645"/>
      <c r="H27" s="645"/>
      <c r="I27" s="645"/>
      <c r="J27" s="645"/>
      <c r="K27" s="645"/>
      <c r="L27" s="645"/>
      <c r="M27" s="645"/>
      <c r="N27" s="645"/>
      <c r="O27" s="645"/>
      <c r="P27" s="645"/>
      <c r="Q27" s="645"/>
      <c r="R27" s="645"/>
      <c r="S27" s="645"/>
      <c r="T27" s="645"/>
      <c r="U27" s="645"/>
      <c r="V27" s="645"/>
      <c r="W27" s="645"/>
      <c r="X27" s="645"/>
      <c r="Y27" s="668"/>
    </row>
    <row r="28" spans="1:26" ht="20.25" customHeight="1">
      <c r="A28" s="705"/>
      <c r="B28" s="645"/>
      <c r="C28" s="645" t="s">
        <v>371</v>
      </c>
      <c r="D28" s="645"/>
      <c r="E28" s="645"/>
      <c r="F28" s="645"/>
      <c r="G28" s="645"/>
      <c r="H28" s="645"/>
      <c r="I28" s="645"/>
      <c r="J28" s="645"/>
      <c r="K28" s="645"/>
      <c r="L28" s="645"/>
      <c r="M28" s="645"/>
      <c r="N28" s="645"/>
      <c r="O28" s="645"/>
      <c r="P28" s="645"/>
      <c r="Q28" s="645"/>
      <c r="R28" s="645"/>
      <c r="S28" s="645"/>
      <c r="T28" s="645"/>
      <c r="U28" s="645"/>
      <c r="V28" s="645"/>
      <c r="W28" s="645"/>
      <c r="X28" s="645"/>
      <c r="Y28" s="668"/>
    </row>
    <row r="29" spans="1:26" ht="20.25" customHeight="1">
      <c r="A29" s="705"/>
      <c r="B29" s="645"/>
      <c r="C29" s="645" t="s">
        <v>372</v>
      </c>
      <c r="D29" s="645"/>
      <c r="E29" s="645"/>
      <c r="F29" s="645"/>
      <c r="G29" s="645"/>
      <c r="H29" s="645"/>
      <c r="I29" s="645"/>
      <c r="J29" s="645"/>
      <c r="K29" s="645"/>
      <c r="L29" s="645"/>
      <c r="M29" s="645"/>
      <c r="N29" s="645"/>
      <c r="O29" s="645"/>
      <c r="P29" s="645"/>
      <c r="Q29" s="645"/>
      <c r="R29" s="645"/>
      <c r="S29" s="645"/>
      <c r="T29" s="645"/>
      <c r="U29" s="645"/>
      <c r="V29" s="645"/>
      <c r="W29" s="645"/>
      <c r="X29" s="645"/>
      <c r="Y29" s="668"/>
    </row>
    <row r="30" spans="1:26" ht="20.25" customHeight="1">
      <c r="A30" s="705"/>
      <c r="B30" s="645"/>
      <c r="C30" s="645" t="s">
        <v>59</v>
      </c>
      <c r="D30" s="645"/>
      <c r="E30" s="645"/>
      <c r="F30" s="645"/>
      <c r="G30" s="645"/>
      <c r="H30" s="645"/>
      <c r="I30" s="645"/>
      <c r="J30" s="645"/>
      <c r="K30" s="645"/>
      <c r="L30" s="645"/>
      <c r="M30" s="645"/>
      <c r="N30" s="645"/>
      <c r="O30" s="645"/>
      <c r="P30" s="645"/>
      <c r="Q30" s="645"/>
      <c r="R30" s="645"/>
      <c r="S30" s="645"/>
      <c r="T30" s="645"/>
      <c r="U30" s="645"/>
      <c r="V30" s="645"/>
      <c r="W30" s="645"/>
      <c r="X30" s="645"/>
      <c r="Y30" s="668"/>
    </row>
    <row r="31" spans="1:26" ht="20.25" customHeight="1">
      <c r="A31" s="705"/>
      <c r="B31" s="645"/>
      <c r="C31" s="645" t="s">
        <v>58</v>
      </c>
      <c r="D31" s="645"/>
      <c r="E31" s="645"/>
      <c r="F31" s="645"/>
      <c r="G31" s="645"/>
      <c r="H31" s="645"/>
      <c r="I31" s="645"/>
      <c r="J31" s="645"/>
      <c r="K31" s="645"/>
      <c r="L31" s="645"/>
      <c r="M31" s="645"/>
      <c r="N31" s="645"/>
      <c r="O31" s="645"/>
      <c r="P31" s="645"/>
      <c r="Q31" s="645"/>
      <c r="R31" s="645"/>
      <c r="S31" s="645"/>
      <c r="T31" s="645"/>
      <c r="U31" s="645"/>
      <c r="V31" s="645"/>
      <c r="W31" s="645"/>
      <c r="X31" s="645"/>
      <c r="Y31" s="668"/>
    </row>
    <row r="32" spans="1:26" ht="20.25" customHeight="1">
      <c r="A32" s="705"/>
      <c r="B32" s="645"/>
      <c r="C32" s="645" t="s">
        <v>1008</v>
      </c>
      <c r="D32" s="645"/>
      <c r="E32" s="645"/>
      <c r="F32" s="645"/>
      <c r="G32" s="645"/>
      <c r="H32" s="645"/>
      <c r="I32" s="645"/>
      <c r="J32" s="645"/>
      <c r="K32" s="645"/>
      <c r="L32" s="645"/>
      <c r="M32" s="645"/>
      <c r="N32" s="645"/>
      <c r="O32" s="645"/>
      <c r="P32" s="645"/>
      <c r="Q32" s="645"/>
      <c r="R32" s="645"/>
      <c r="S32" s="645"/>
      <c r="T32" s="645"/>
      <c r="U32" s="645"/>
      <c r="V32" s="645"/>
      <c r="W32" s="645"/>
      <c r="X32" s="645"/>
      <c r="Y32" s="670"/>
    </row>
    <row r="33" spans="1:25" ht="20.25" customHeight="1">
      <c r="A33" s="705"/>
      <c r="B33" s="645"/>
      <c r="C33" s="645" t="s">
        <v>57</v>
      </c>
      <c r="D33" s="645"/>
      <c r="E33" s="645"/>
      <c r="F33" s="645"/>
      <c r="G33" s="645"/>
      <c r="H33" s="645"/>
      <c r="I33" s="645"/>
      <c r="J33" s="645"/>
      <c r="K33" s="645"/>
      <c r="L33" s="645"/>
      <c r="M33" s="645"/>
      <c r="N33" s="645"/>
      <c r="O33" s="645"/>
      <c r="P33" s="645"/>
      <c r="Q33" s="645"/>
      <c r="R33" s="645"/>
      <c r="S33" s="645"/>
      <c r="T33" s="645"/>
      <c r="U33" s="645"/>
      <c r="V33" s="645"/>
      <c r="W33" s="645"/>
      <c r="X33" s="645"/>
      <c r="Y33" s="668"/>
    </row>
    <row r="34" spans="1:25" ht="20.25" customHeight="1">
      <c r="A34" s="705"/>
      <c r="B34" s="645"/>
      <c r="C34" s="645" t="s">
        <v>1009</v>
      </c>
      <c r="D34" s="645"/>
      <c r="E34" s="645"/>
      <c r="F34" s="645"/>
      <c r="G34" s="645"/>
      <c r="H34" s="645"/>
      <c r="I34" s="645"/>
      <c r="J34" s="645"/>
      <c r="K34" s="645"/>
      <c r="L34" s="645"/>
      <c r="M34" s="645"/>
      <c r="N34" s="645"/>
      <c r="O34" s="645"/>
      <c r="P34" s="645"/>
      <c r="Q34" s="645"/>
      <c r="R34" s="645"/>
      <c r="S34" s="645"/>
      <c r="T34" s="645"/>
      <c r="U34" s="645"/>
      <c r="V34" s="645"/>
      <c r="W34" s="645"/>
      <c r="X34" s="645"/>
      <c r="Y34" s="670"/>
    </row>
    <row r="35" spans="1:25" ht="20.25" customHeight="1">
      <c r="A35" s="705"/>
      <c r="B35" s="645"/>
      <c r="C35" s="645" t="s">
        <v>1010</v>
      </c>
      <c r="D35" s="645"/>
      <c r="E35" s="645"/>
      <c r="F35" s="645"/>
      <c r="G35" s="645"/>
      <c r="H35" s="645"/>
      <c r="I35" s="645"/>
      <c r="J35" s="645"/>
      <c r="K35" s="645"/>
      <c r="L35" s="645"/>
      <c r="M35" s="645"/>
      <c r="N35" s="645"/>
      <c r="O35" s="645"/>
      <c r="P35" s="645"/>
      <c r="Q35" s="645"/>
      <c r="R35" s="645"/>
      <c r="S35" s="645"/>
      <c r="T35" s="645"/>
      <c r="U35" s="645"/>
      <c r="V35" s="645"/>
      <c r="W35" s="645"/>
      <c r="X35" s="645"/>
      <c r="Y35" s="670"/>
    </row>
    <row r="36" spans="1:25" ht="20.25" customHeight="1">
      <c r="A36" s="705"/>
      <c r="B36" s="645"/>
      <c r="C36" s="645" t="s">
        <v>56</v>
      </c>
      <c r="D36" s="645"/>
      <c r="E36" s="645"/>
      <c r="F36" s="645"/>
      <c r="G36" s="645"/>
      <c r="H36" s="645"/>
      <c r="I36" s="645"/>
      <c r="J36" s="645"/>
      <c r="K36" s="645"/>
      <c r="L36" s="645"/>
      <c r="M36" s="645"/>
      <c r="N36" s="645"/>
      <c r="O36" s="645"/>
      <c r="P36" s="645"/>
      <c r="Q36" s="645"/>
      <c r="R36" s="645"/>
      <c r="S36" s="645"/>
      <c r="T36" s="645"/>
      <c r="U36" s="645"/>
      <c r="V36" s="645"/>
      <c r="W36" s="645"/>
      <c r="X36" s="645"/>
      <c r="Y36" s="668"/>
    </row>
    <row r="37" spans="1:25" ht="20.25" customHeight="1">
      <c r="A37" s="705"/>
      <c r="B37" s="645"/>
      <c r="C37" s="645" t="s">
        <v>55</v>
      </c>
      <c r="D37" s="645"/>
      <c r="E37" s="645"/>
      <c r="F37" s="645"/>
      <c r="G37" s="645"/>
      <c r="H37" s="645"/>
      <c r="I37" s="645"/>
      <c r="J37" s="645"/>
      <c r="K37" s="645"/>
      <c r="L37" s="645"/>
      <c r="M37" s="645"/>
      <c r="N37" s="645"/>
      <c r="O37" s="645"/>
      <c r="P37" s="645"/>
      <c r="Q37" s="645"/>
      <c r="R37" s="645"/>
      <c r="S37" s="645"/>
      <c r="T37" s="645"/>
      <c r="U37" s="645"/>
      <c r="V37" s="645"/>
      <c r="W37" s="645"/>
      <c r="X37" s="645"/>
      <c r="Y37" s="668"/>
    </row>
    <row r="38" spans="1:25" ht="20.25" customHeight="1">
      <c r="A38" s="705"/>
      <c r="B38" s="645"/>
      <c r="C38" s="645" t="s">
        <v>54</v>
      </c>
      <c r="D38" s="645"/>
      <c r="E38" s="645"/>
      <c r="F38" s="645"/>
      <c r="G38" s="645"/>
      <c r="H38" s="645"/>
      <c r="I38" s="645"/>
      <c r="J38" s="645"/>
      <c r="K38" s="645"/>
      <c r="L38" s="645"/>
      <c r="M38" s="645"/>
      <c r="N38" s="645"/>
      <c r="O38" s="645"/>
      <c r="P38" s="645"/>
      <c r="Q38" s="645"/>
      <c r="R38" s="645"/>
      <c r="S38" s="645"/>
      <c r="T38" s="645"/>
      <c r="U38" s="645"/>
      <c r="V38" s="645"/>
      <c r="W38" s="645"/>
      <c r="X38" s="645"/>
      <c r="Y38" s="668"/>
    </row>
    <row r="39" spans="1:25" ht="20.25" customHeight="1">
      <c r="A39" s="666"/>
      <c r="B39" s="645" t="s">
        <v>93</v>
      </c>
      <c r="C39" s="645" t="s">
        <v>760</v>
      </c>
      <c r="D39" s="645"/>
      <c r="E39" s="645"/>
      <c r="F39" s="645"/>
      <c r="G39" s="645"/>
      <c r="H39" s="645"/>
      <c r="I39" s="645"/>
      <c r="J39" s="645"/>
      <c r="K39" s="645"/>
      <c r="L39" s="645"/>
      <c r="M39" s="645"/>
      <c r="N39" s="645"/>
      <c r="O39" s="645"/>
      <c r="P39" s="645"/>
      <c r="Q39" s="645"/>
      <c r="R39" s="645"/>
      <c r="S39" s="645"/>
      <c r="T39" s="645"/>
      <c r="U39" s="645"/>
      <c r="V39" s="645"/>
      <c r="W39" s="645"/>
      <c r="X39" s="645"/>
      <c r="Y39" s="668"/>
    </row>
    <row r="40" spans="1:25" ht="20.25" customHeight="1">
      <c r="A40" s="666"/>
      <c r="B40" s="645"/>
      <c r="C40" s="645" t="s">
        <v>761</v>
      </c>
      <c r="D40" s="645"/>
      <c r="E40" s="645">
        <v>690000</v>
      </c>
      <c r="F40" s="645"/>
      <c r="G40" s="645"/>
      <c r="H40" s="645"/>
      <c r="I40" s="645"/>
      <c r="J40" s="645"/>
      <c r="K40" s="645"/>
      <c r="L40" s="645"/>
      <c r="M40" s="645"/>
      <c r="N40" s="645"/>
      <c r="O40" s="645"/>
      <c r="P40" s="645"/>
      <c r="Q40" s="645"/>
      <c r="R40" s="645"/>
      <c r="S40" s="645"/>
      <c r="T40" s="645"/>
      <c r="U40" s="645"/>
      <c r="V40" s="645"/>
      <c r="W40" s="645"/>
      <c r="X40" s="645"/>
      <c r="Y40" s="668"/>
    </row>
    <row r="41" spans="1:25" s="672" customFormat="1" ht="20.25" customHeight="1">
      <c r="A41" s="659"/>
      <c r="B41" s="659"/>
      <c r="C41" s="659" t="s">
        <v>53</v>
      </c>
      <c r="D41" s="659"/>
      <c r="E41" s="659">
        <f>SUM(E5:E40)</f>
        <v>24195000</v>
      </c>
      <c r="F41" s="659">
        <f t="shared" ref="F41:P41" si="0">SUM(F5:F38)</f>
        <v>11970000</v>
      </c>
      <c r="G41" s="659">
        <f t="shared" si="0"/>
        <v>0</v>
      </c>
      <c r="H41" s="659">
        <f t="shared" si="0"/>
        <v>19568000</v>
      </c>
      <c r="I41" s="659">
        <f t="shared" si="0"/>
        <v>0</v>
      </c>
      <c r="J41" s="659">
        <f t="shared" si="0"/>
        <v>0</v>
      </c>
      <c r="K41" s="659">
        <f t="shared" si="0"/>
        <v>0</v>
      </c>
      <c r="L41" s="659">
        <f t="shared" si="0"/>
        <v>0</v>
      </c>
      <c r="M41" s="659">
        <f t="shared" si="0"/>
        <v>1268000</v>
      </c>
      <c r="N41" s="659">
        <f t="shared" si="0"/>
        <v>0</v>
      </c>
      <c r="O41" s="659">
        <f t="shared" si="0"/>
        <v>0</v>
      </c>
      <c r="P41" s="659">
        <f t="shared" si="0"/>
        <v>20562000</v>
      </c>
      <c r="Q41" s="659"/>
      <c r="R41" s="659"/>
      <c r="S41" s="659"/>
      <c r="T41" s="659"/>
      <c r="U41" s="659"/>
      <c r="V41" s="659"/>
      <c r="W41" s="659"/>
      <c r="X41" s="659"/>
      <c r="Y41" s="671"/>
    </row>
    <row r="42" spans="1:25">
      <c r="F42" s="641">
        <v>11970000</v>
      </c>
    </row>
    <row r="52" spans="4:12">
      <c r="F52" s="641">
        <f>SUM(G52,J52,AB52,AF52,AS52,AZ52)</f>
        <v>0</v>
      </c>
      <c r="L52" s="641">
        <f>SUM(L53,L56,L64,L68,L74)</f>
        <v>0</v>
      </c>
    </row>
    <row r="64" spans="4:12">
      <c r="D64" s="642">
        <v>337</v>
      </c>
      <c r="E64" s="642" t="s">
        <v>410</v>
      </c>
      <c r="F64" s="641">
        <f>SUM(G64,J64,AB64,AF64,AS64,AZ64)</f>
        <v>0</v>
      </c>
    </row>
    <row r="65" spans="4:6">
      <c r="D65" s="642"/>
      <c r="E65" s="642"/>
      <c r="F65" s="641">
        <f>SUM(G65,J65,AB65,AF65,AS65,AZ65)</f>
        <v>0</v>
      </c>
    </row>
    <row r="66" spans="4:6">
      <c r="D66" s="642"/>
      <c r="E66" s="642"/>
      <c r="F66" s="641">
        <f>SUM(G66,J66,AB66,AF66,AS66,AZ66)</f>
        <v>0</v>
      </c>
    </row>
    <row r="67" spans="4:6">
      <c r="D67" s="642"/>
      <c r="E67" s="642"/>
      <c r="F67" s="641">
        <f>SUM(G67,J67,AB67,AF67,AS67,AZ67)</f>
        <v>0</v>
      </c>
    </row>
    <row r="87" ht="10.5" customHeight="1"/>
    <row r="103" spans="2:6">
      <c r="B103" s="644"/>
      <c r="C103" s="644"/>
      <c r="D103" s="644"/>
      <c r="E103" s="644"/>
      <c r="F103" s="644"/>
    </row>
    <row r="104" spans="2:6">
      <c r="B104" s="644"/>
      <c r="C104" s="644"/>
      <c r="D104" s="644"/>
      <c r="E104" s="644"/>
      <c r="F104" s="644"/>
    </row>
    <row r="105" spans="2:6">
      <c r="B105" s="644"/>
      <c r="C105" s="644"/>
      <c r="D105" s="644"/>
      <c r="E105" s="644"/>
      <c r="F105" s="644"/>
    </row>
    <row r="106" spans="2:6">
      <c r="B106" s="644"/>
      <c r="C106" s="644"/>
      <c r="D106" s="644"/>
      <c r="E106" s="644"/>
      <c r="F106" s="644"/>
    </row>
    <row r="107" spans="2:6">
      <c r="B107" s="644"/>
      <c r="C107" s="644"/>
      <c r="D107" s="644"/>
      <c r="E107" s="644"/>
      <c r="F107" s="644"/>
    </row>
    <row r="120" spans="56:56">
      <c r="BD120" s="641">
        <f>SUM(BD8,BD12,BD14,BD24,BD37,BD27,BD43,BD51,BD54,BD81,BD89,BD108,BD110,BD116,BD33,BD103)</f>
        <v>0</v>
      </c>
    </row>
    <row r="185" spans="5:5">
      <c r="E185" s="641" t="s">
        <v>419</v>
      </c>
    </row>
    <row r="249" spans="4:5">
      <c r="D249" s="642"/>
      <c r="E249" s="642" t="s">
        <v>401</v>
      </c>
    </row>
    <row r="250" spans="4:5">
      <c r="D250" s="642">
        <v>8843</v>
      </c>
      <c r="E250" s="642" t="s">
        <v>402</v>
      </c>
    </row>
    <row r="254" spans="4:5">
      <c r="D254" s="642">
        <v>8853</v>
      </c>
      <c r="E254" s="642" t="s">
        <v>415</v>
      </c>
    </row>
    <row r="255" spans="4:5">
      <c r="D255" s="642">
        <v>8855</v>
      </c>
      <c r="E255" s="642" t="s">
        <v>416</v>
      </c>
    </row>
    <row r="256" spans="4:5">
      <c r="D256" s="642">
        <v>8854</v>
      </c>
      <c r="E256" s="642" t="s">
        <v>417</v>
      </c>
    </row>
    <row r="257" spans="4:5">
      <c r="D257" s="642">
        <v>8817</v>
      </c>
      <c r="E257" s="642" t="s">
        <v>400</v>
      </c>
    </row>
    <row r="258" spans="4:5">
      <c r="D258" s="642">
        <v>8818</v>
      </c>
      <c r="E258" s="642" t="s">
        <v>418</v>
      </c>
    </row>
    <row r="259" spans="4:5">
      <c r="D259" s="642">
        <v>8819</v>
      </c>
      <c r="E259" s="642" t="s">
        <v>426</v>
      </c>
    </row>
    <row r="290" spans="4:25">
      <c r="D290" s="642"/>
      <c r="E290" s="642" t="s">
        <v>404</v>
      </c>
    </row>
    <row r="291" spans="4:25">
      <c r="D291" s="642">
        <v>7633</v>
      </c>
      <c r="E291" s="642" t="s">
        <v>405</v>
      </c>
    </row>
    <row r="292" spans="4:25">
      <c r="D292" s="642"/>
      <c r="E292" s="642" t="s">
        <v>403</v>
      </c>
    </row>
    <row r="296" spans="4:25" s="642" customFormat="1">
      <c r="Y296" s="643"/>
    </row>
    <row r="297" spans="4:25">
      <c r="D297" s="642">
        <v>7644</v>
      </c>
      <c r="E297" s="642" t="s">
        <v>420</v>
      </c>
    </row>
    <row r="298" spans="4:25">
      <c r="D298" s="642">
        <v>7646</v>
      </c>
      <c r="E298" s="642" t="s">
        <v>421</v>
      </c>
    </row>
    <row r="299" spans="4:25">
      <c r="D299" s="642">
        <v>7645</v>
      </c>
      <c r="E299" s="642" t="s">
        <v>422</v>
      </c>
    </row>
    <row r="300" spans="4:25">
      <c r="D300" s="642">
        <v>7614</v>
      </c>
      <c r="E300" s="642" t="s">
        <v>423</v>
      </c>
    </row>
    <row r="301" spans="4:25">
      <c r="D301" s="642">
        <v>7615</v>
      </c>
      <c r="E301" s="642" t="s">
        <v>424</v>
      </c>
    </row>
    <row r="302" spans="4:25">
      <c r="D302" s="642">
        <v>7616</v>
      </c>
      <c r="E302" s="642" t="s">
        <v>425</v>
      </c>
    </row>
  </sheetData>
  <mergeCells count="11">
    <mergeCell ref="P5:Q5"/>
    <mergeCell ref="F1:P1"/>
    <mergeCell ref="N3:O3"/>
    <mergeCell ref="A5:A38"/>
    <mergeCell ref="M2:M3"/>
    <mergeCell ref="F2:F3"/>
    <mergeCell ref="G2:G3"/>
    <mergeCell ref="I2:I3"/>
    <mergeCell ref="B2:B4"/>
    <mergeCell ref="C2:C4"/>
    <mergeCell ref="J3:L3"/>
  </mergeCells>
  <phoneticPr fontId="1"/>
  <pageMargins left="0.39370078740157483" right="0.19685039370078741" top="0.94488188976377963" bottom="0.39370078740157483" header="0.59055118110236227" footer="0.31496062992125984"/>
  <pageSetup paperSize="8" scale="65" fitToHeight="0" orientation="landscape" cellComments="asDisplayed" r:id="rId1"/>
  <headerFooter alignWithMargins="0">
    <oddHeader>&amp;C&amp;"HGP平成明朝体W3,標準"&amp;12平成31年度　社会福祉法人甲賀市社会福祉協議会　一般会計　資金収支予算内訳表</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C480"/>
  <sheetViews>
    <sheetView zoomScaleNormal="100" workbookViewId="0">
      <pane xSplit="8" ySplit="5" topLeftCell="I384" activePane="bottomRight" state="frozen"/>
      <selection activeCell="O467" sqref="O467"/>
      <selection pane="topRight" activeCell="O467" sqref="O467"/>
      <selection pane="bottomLeft" activeCell="O467" sqref="O467"/>
      <selection pane="bottomRight" activeCell="J406" sqref="J406"/>
    </sheetView>
  </sheetViews>
  <sheetFormatPr defaultColWidth="11.42578125" defaultRowHeight="11.25" outlineLevelRow="3"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5703125" style="182" bestFit="1" customWidth="1"/>
    <col min="9" max="9" width="11.42578125" style="182" customWidth="1"/>
    <col min="10" max="10" width="11.42578125" style="182" customWidth="1" outlineLevel="1"/>
    <col min="11" max="16384" width="11.42578125" style="156"/>
  </cols>
  <sheetData>
    <row r="1" spans="1:10" s="26" customFormat="1" ht="15" thickBot="1">
      <c r="A1" s="155" t="s">
        <v>14</v>
      </c>
      <c r="B1" s="10"/>
      <c r="C1" s="156"/>
      <c r="E1" s="156"/>
      <c r="G1" s="156"/>
      <c r="H1" s="493" t="s">
        <v>367</v>
      </c>
      <c r="I1" s="253"/>
      <c r="J1" s="252"/>
    </row>
    <row r="2" spans="1:10" s="160" customFormat="1" ht="11.25" customHeight="1">
      <c r="A2" s="254"/>
      <c r="B2" s="11"/>
      <c r="C2" s="255"/>
      <c r="D2" s="255"/>
      <c r="E2" s="255"/>
      <c r="F2" s="255"/>
      <c r="G2" s="255"/>
      <c r="H2" s="681" t="s">
        <v>960</v>
      </c>
      <c r="I2" s="162"/>
      <c r="J2" s="164"/>
    </row>
    <row r="3" spans="1:10" s="1" customFormat="1" ht="25.5" customHeight="1">
      <c r="A3" s="159"/>
      <c r="B3" s="12"/>
      <c r="C3" s="160"/>
      <c r="D3" s="160"/>
      <c r="E3" s="160"/>
      <c r="F3" s="160"/>
      <c r="G3" s="1" t="s">
        <v>289</v>
      </c>
      <c r="H3" s="682"/>
      <c r="I3" s="154" t="s">
        <v>14</v>
      </c>
      <c r="J3" s="169"/>
    </row>
    <row r="4" spans="1:10" s="160" customFormat="1" ht="12.75" customHeight="1">
      <c r="A4" s="152"/>
      <c r="B4" s="165"/>
      <c r="C4" s="1"/>
      <c r="D4" s="166"/>
      <c r="E4" s="1"/>
      <c r="F4" s="1"/>
      <c r="G4" s="1"/>
      <c r="H4" s="682"/>
      <c r="I4" s="164"/>
      <c r="J4" s="162"/>
    </row>
    <row r="5" spans="1:10" s="1" customFormat="1" ht="38.25" customHeight="1" thickBot="1">
      <c r="A5" s="153"/>
      <c r="B5" s="6"/>
      <c r="C5" s="4"/>
      <c r="D5" s="7"/>
      <c r="E5" s="4"/>
      <c r="F5" s="4"/>
      <c r="G5" s="4" t="s">
        <v>290</v>
      </c>
      <c r="H5" s="683"/>
      <c r="I5" s="9"/>
      <c r="J5" s="5" t="s">
        <v>75</v>
      </c>
    </row>
    <row r="6" spans="1:10" s="176" customFormat="1" ht="12.75">
      <c r="A6" s="87" t="s">
        <v>96</v>
      </c>
      <c r="B6" s="13"/>
      <c r="C6" s="170"/>
      <c r="D6" s="14"/>
      <c r="E6" s="170"/>
      <c r="F6" s="171"/>
      <c r="G6" s="170"/>
      <c r="H6" s="451"/>
      <c r="I6" s="259"/>
      <c r="J6" s="259"/>
    </row>
    <row r="7" spans="1:10" s="182" customFormat="1" ht="16.5">
      <c r="A7" s="177"/>
      <c r="B7" s="24" t="s">
        <v>435</v>
      </c>
      <c r="C7" s="16" t="s">
        <v>31</v>
      </c>
      <c r="D7" s="17"/>
      <c r="E7" s="178"/>
      <c r="F7" s="15"/>
      <c r="G7" s="178"/>
      <c r="H7" s="468">
        <f>SUM(I7)</f>
        <v>11970000</v>
      </c>
      <c r="I7" s="262">
        <f t="shared" ref="I7:I34" si="0">SUM(J7)</f>
        <v>11970000</v>
      </c>
      <c r="J7" s="262">
        <f>SUM(J8:J11)</f>
        <v>11970000</v>
      </c>
    </row>
    <row r="8" spans="1:10" ht="16.5" outlineLevel="1">
      <c r="A8" s="183"/>
      <c r="B8" s="25"/>
      <c r="C8" s="184"/>
      <c r="D8" s="28" t="s">
        <v>436</v>
      </c>
      <c r="E8" s="48" t="s">
        <v>32</v>
      </c>
      <c r="F8" s="49"/>
      <c r="G8" s="185"/>
      <c r="H8" s="468">
        <f t="shared" ref="H8:H71" si="1">SUM(I8)</f>
        <v>10800000</v>
      </c>
      <c r="I8" s="262">
        <f t="shared" si="0"/>
        <v>10800000</v>
      </c>
      <c r="J8" s="263">
        <v>10800000</v>
      </c>
    </row>
    <row r="9" spans="1:10" ht="16.5" outlineLevel="1">
      <c r="A9" s="183"/>
      <c r="B9" s="26"/>
      <c r="D9" s="28" t="s">
        <v>437</v>
      </c>
      <c r="E9" s="48" t="s">
        <v>33</v>
      </c>
      <c r="F9" s="49"/>
      <c r="G9" s="185"/>
      <c r="H9" s="468">
        <f t="shared" si="1"/>
        <v>1000000</v>
      </c>
      <c r="I9" s="262">
        <f t="shared" si="0"/>
        <v>1000000</v>
      </c>
      <c r="J9" s="263">
        <v>1000000</v>
      </c>
    </row>
    <row r="10" spans="1:10" ht="16.5" outlineLevel="1">
      <c r="A10" s="183"/>
      <c r="B10" s="24"/>
      <c r="C10" s="193"/>
      <c r="D10" s="28" t="s">
        <v>438</v>
      </c>
      <c r="E10" s="48" t="s">
        <v>40</v>
      </c>
      <c r="F10" s="49"/>
      <c r="G10" s="185"/>
      <c r="H10" s="468">
        <f t="shared" si="1"/>
        <v>70000</v>
      </c>
      <c r="I10" s="262">
        <f t="shared" si="0"/>
        <v>70000</v>
      </c>
      <c r="J10" s="263">
        <v>70000</v>
      </c>
    </row>
    <row r="11" spans="1:10" ht="16.5" outlineLevel="1">
      <c r="A11" s="183"/>
      <c r="B11" s="24"/>
      <c r="C11" s="193"/>
      <c r="D11" s="28" t="s">
        <v>439</v>
      </c>
      <c r="E11" s="48" t="s">
        <v>427</v>
      </c>
      <c r="F11" s="49"/>
      <c r="G11" s="185"/>
      <c r="H11" s="468">
        <f t="shared" si="1"/>
        <v>100000</v>
      </c>
      <c r="I11" s="262">
        <f t="shared" si="0"/>
        <v>100000</v>
      </c>
      <c r="J11" s="263">
        <v>100000</v>
      </c>
    </row>
    <row r="12" spans="1:10" s="182" customFormat="1" ht="16.5">
      <c r="A12" s="177"/>
      <c r="B12" s="24" t="s">
        <v>440</v>
      </c>
      <c r="C12" s="16" t="s">
        <v>34</v>
      </c>
      <c r="D12" s="19"/>
      <c r="E12" s="189"/>
      <c r="F12" s="190"/>
      <c r="G12" s="189"/>
      <c r="H12" s="468">
        <f t="shared" si="1"/>
        <v>0</v>
      </c>
      <c r="I12" s="262">
        <f t="shared" si="0"/>
        <v>0</v>
      </c>
      <c r="J12" s="264">
        <f>SUM(J13)</f>
        <v>0</v>
      </c>
    </row>
    <row r="13" spans="1:10" ht="16.5" outlineLevel="1">
      <c r="A13" s="183"/>
      <c r="B13" s="28"/>
      <c r="C13" s="185"/>
      <c r="D13" s="28" t="s">
        <v>441</v>
      </c>
      <c r="E13" s="48" t="s">
        <v>34</v>
      </c>
      <c r="F13" s="49"/>
      <c r="G13" s="185"/>
      <c r="H13" s="468">
        <f t="shared" si="1"/>
        <v>0</v>
      </c>
      <c r="I13" s="262">
        <f t="shared" si="0"/>
        <v>0</v>
      </c>
      <c r="J13" s="263"/>
    </row>
    <row r="14" spans="1:10" s="182" customFormat="1" ht="16.5">
      <c r="A14" s="177"/>
      <c r="B14" s="24" t="s">
        <v>442</v>
      </c>
      <c r="C14" s="16" t="s">
        <v>35</v>
      </c>
      <c r="D14" s="19"/>
      <c r="E14" s="189"/>
      <c r="F14" s="190"/>
      <c r="G14" s="189"/>
      <c r="H14" s="468">
        <f t="shared" si="1"/>
        <v>24429000</v>
      </c>
      <c r="I14" s="262">
        <f t="shared" si="0"/>
        <v>24429000</v>
      </c>
      <c r="J14" s="264">
        <f>SUM(J15,J18,J24,J27,J30)</f>
        <v>24429000</v>
      </c>
    </row>
    <row r="15" spans="1:10" ht="16.5" outlineLevel="1">
      <c r="A15" s="183"/>
      <c r="B15" s="25"/>
      <c r="C15" s="184"/>
      <c r="D15" s="28" t="s">
        <v>443</v>
      </c>
      <c r="E15" s="48" t="s">
        <v>97</v>
      </c>
      <c r="F15" s="49"/>
      <c r="G15" s="185"/>
      <c r="H15" s="468">
        <f t="shared" si="1"/>
        <v>0</v>
      </c>
      <c r="I15" s="262">
        <f t="shared" si="0"/>
        <v>0</v>
      </c>
      <c r="J15" s="265">
        <f>SUM(J16:J17)</f>
        <v>0</v>
      </c>
    </row>
    <row r="16" spans="1:10" ht="16.5" outlineLevel="2">
      <c r="A16" s="183"/>
      <c r="B16" s="26"/>
      <c r="D16" s="25"/>
      <c r="E16" s="184"/>
      <c r="F16" s="28" t="s">
        <v>444</v>
      </c>
      <c r="G16" s="48" t="s">
        <v>98</v>
      </c>
      <c r="H16" s="468">
        <f t="shared" si="1"/>
        <v>0</v>
      </c>
      <c r="I16" s="262">
        <f t="shared" si="0"/>
        <v>0</v>
      </c>
      <c r="J16" s="263">
        <v>0</v>
      </c>
    </row>
    <row r="17" spans="1:10" ht="16.5" outlineLevel="2">
      <c r="A17" s="183"/>
      <c r="B17" s="26"/>
      <c r="F17" s="28" t="s">
        <v>99</v>
      </c>
      <c r="G17" s="48" t="s">
        <v>100</v>
      </c>
      <c r="H17" s="468">
        <f t="shared" si="1"/>
        <v>0</v>
      </c>
      <c r="I17" s="262">
        <f t="shared" si="0"/>
        <v>0</v>
      </c>
      <c r="J17" s="263">
        <v>0</v>
      </c>
    </row>
    <row r="18" spans="1:10" ht="16.5" outlineLevel="1">
      <c r="A18" s="183"/>
      <c r="B18" s="26"/>
      <c r="D18" s="28" t="s">
        <v>445</v>
      </c>
      <c r="E18" s="48" t="s">
        <v>446</v>
      </c>
      <c r="F18" s="49"/>
      <c r="G18" s="185"/>
      <c r="H18" s="468">
        <f t="shared" si="1"/>
        <v>24429000</v>
      </c>
      <c r="I18" s="262">
        <f t="shared" si="0"/>
        <v>24429000</v>
      </c>
      <c r="J18" s="265">
        <f>SUM(J19)</f>
        <v>24429000</v>
      </c>
    </row>
    <row r="19" spans="1:10" ht="16.5" outlineLevel="2">
      <c r="A19" s="183"/>
      <c r="B19" s="26"/>
      <c r="D19" s="25"/>
      <c r="E19" s="184"/>
      <c r="F19" s="28" t="s">
        <v>447</v>
      </c>
      <c r="G19" s="48" t="s">
        <v>448</v>
      </c>
      <c r="H19" s="468">
        <f t="shared" si="1"/>
        <v>24429000</v>
      </c>
      <c r="I19" s="262">
        <f t="shared" si="0"/>
        <v>24429000</v>
      </c>
      <c r="J19" s="265">
        <f>SUM(J20:J23)</f>
        <v>24429000</v>
      </c>
    </row>
    <row r="20" spans="1:10" ht="16.5" outlineLevel="2">
      <c r="A20" s="183"/>
      <c r="B20" s="26"/>
      <c r="D20" s="25"/>
      <c r="E20" s="184"/>
      <c r="F20" s="192" t="s">
        <v>778</v>
      </c>
      <c r="G20" s="44" t="s">
        <v>782</v>
      </c>
      <c r="H20" s="468">
        <f t="shared" si="1"/>
        <v>24429000</v>
      </c>
      <c r="I20" s="262">
        <f t="shared" si="0"/>
        <v>24429000</v>
      </c>
      <c r="J20" s="263">
        <v>24429000</v>
      </c>
    </row>
    <row r="21" spans="1:10" ht="16.5" outlineLevel="2">
      <c r="A21" s="183"/>
      <c r="B21" s="26"/>
      <c r="D21" s="25"/>
      <c r="E21" s="184"/>
      <c r="F21" s="192" t="s">
        <v>779</v>
      </c>
      <c r="G21" s="44" t="s">
        <v>783</v>
      </c>
      <c r="H21" s="468">
        <f t="shared" si="1"/>
        <v>0</v>
      </c>
      <c r="I21" s="262">
        <f t="shared" si="0"/>
        <v>0</v>
      </c>
      <c r="J21" s="263"/>
    </row>
    <row r="22" spans="1:10" ht="16.5" outlineLevel="2">
      <c r="A22" s="183"/>
      <c r="B22" s="26"/>
      <c r="D22" s="25"/>
      <c r="E22" s="184"/>
      <c r="F22" s="192" t="s">
        <v>780</v>
      </c>
      <c r="G22" s="44" t="s">
        <v>784</v>
      </c>
      <c r="H22" s="468">
        <f t="shared" si="1"/>
        <v>0</v>
      </c>
      <c r="I22" s="262">
        <f t="shared" si="0"/>
        <v>0</v>
      </c>
      <c r="J22" s="263"/>
    </row>
    <row r="23" spans="1:10" ht="16.5" outlineLevel="2">
      <c r="A23" s="183"/>
      <c r="B23" s="26"/>
      <c r="D23" s="25"/>
      <c r="E23" s="184"/>
      <c r="F23" s="192" t="s">
        <v>781</v>
      </c>
      <c r="G23" s="44" t="s">
        <v>785</v>
      </c>
      <c r="H23" s="468">
        <f t="shared" si="1"/>
        <v>0</v>
      </c>
      <c r="I23" s="262">
        <f t="shared" si="0"/>
        <v>0</v>
      </c>
      <c r="J23" s="263"/>
    </row>
    <row r="24" spans="1:10" ht="16.5" outlineLevel="1" collapsed="1">
      <c r="A24" s="183"/>
      <c r="B24" s="26"/>
      <c r="D24" s="28" t="s">
        <v>449</v>
      </c>
      <c r="E24" s="44" t="s">
        <v>450</v>
      </c>
      <c r="F24" s="49"/>
      <c r="G24" s="185"/>
      <c r="H24" s="468">
        <f t="shared" si="1"/>
        <v>0</v>
      </c>
      <c r="I24" s="262">
        <f t="shared" si="0"/>
        <v>0</v>
      </c>
      <c r="J24" s="265">
        <f>SUM(J25:J26)</f>
        <v>0</v>
      </c>
    </row>
    <row r="25" spans="1:10" ht="16.5" hidden="1" outlineLevel="2">
      <c r="A25" s="183"/>
      <c r="B25" s="24"/>
      <c r="C25" s="193"/>
      <c r="D25" s="25"/>
      <c r="E25" s="184"/>
      <c r="F25" s="28" t="s">
        <v>451</v>
      </c>
      <c r="G25" s="48" t="s">
        <v>452</v>
      </c>
      <c r="H25" s="468">
        <f t="shared" si="1"/>
        <v>0</v>
      </c>
      <c r="I25" s="262">
        <f t="shared" si="0"/>
        <v>0</v>
      </c>
      <c r="J25" s="263"/>
    </row>
    <row r="26" spans="1:10" ht="16.5" hidden="1" outlineLevel="2">
      <c r="A26" s="183"/>
      <c r="B26" s="24"/>
      <c r="C26" s="193"/>
      <c r="D26" s="28"/>
      <c r="E26" s="184"/>
      <c r="F26" s="28" t="s">
        <v>454</v>
      </c>
      <c r="G26" s="48" t="s">
        <v>453</v>
      </c>
      <c r="H26" s="468">
        <f t="shared" si="1"/>
        <v>0</v>
      </c>
      <c r="I26" s="262">
        <f t="shared" si="0"/>
        <v>0</v>
      </c>
      <c r="J26" s="263"/>
    </row>
    <row r="27" spans="1:10" ht="16.5" outlineLevel="1" collapsed="1">
      <c r="A27" s="183"/>
      <c r="B27" s="25"/>
      <c r="C27" s="184"/>
      <c r="D27" s="28" t="s">
        <v>455</v>
      </c>
      <c r="E27" s="44" t="s">
        <v>456</v>
      </c>
      <c r="F27" s="49"/>
      <c r="G27" s="185"/>
      <c r="H27" s="468">
        <f t="shared" si="1"/>
        <v>0</v>
      </c>
      <c r="I27" s="262">
        <f t="shared" si="0"/>
        <v>0</v>
      </c>
      <c r="J27" s="265">
        <f>SUM(J28:J29)</f>
        <v>0</v>
      </c>
    </row>
    <row r="28" spans="1:10" ht="16.5" hidden="1" outlineLevel="2">
      <c r="A28" s="183"/>
      <c r="B28" s="26"/>
      <c r="E28" s="89"/>
      <c r="F28" s="49" t="s">
        <v>457</v>
      </c>
      <c r="G28" s="185" t="s">
        <v>458</v>
      </c>
      <c r="H28" s="468">
        <f t="shared" si="1"/>
        <v>0</v>
      </c>
      <c r="I28" s="262">
        <f t="shared" si="0"/>
        <v>0</v>
      </c>
      <c r="J28" s="263">
        <v>0</v>
      </c>
    </row>
    <row r="29" spans="1:10" ht="16.5" hidden="1" outlineLevel="2">
      <c r="A29" s="183"/>
      <c r="B29" s="26"/>
      <c r="D29" s="25"/>
      <c r="E29" s="88"/>
      <c r="F29" s="49" t="s">
        <v>459</v>
      </c>
      <c r="G29" s="83" t="s">
        <v>36</v>
      </c>
      <c r="H29" s="468">
        <f t="shared" si="1"/>
        <v>0</v>
      </c>
      <c r="I29" s="262">
        <f t="shared" si="0"/>
        <v>0</v>
      </c>
      <c r="J29" s="263">
        <v>0</v>
      </c>
    </row>
    <row r="30" spans="1:10" ht="16.5" outlineLevel="1" collapsed="1">
      <c r="A30" s="183"/>
      <c r="B30" s="26"/>
      <c r="D30" s="24" t="s">
        <v>460</v>
      </c>
      <c r="E30" s="83" t="s">
        <v>37</v>
      </c>
      <c r="F30" s="49"/>
      <c r="G30" s="185"/>
      <c r="H30" s="468">
        <f t="shared" si="1"/>
        <v>0</v>
      </c>
      <c r="I30" s="262">
        <f t="shared" si="0"/>
        <v>0</v>
      </c>
      <c r="J30" s="264">
        <f>SUM(J31)</f>
        <v>0</v>
      </c>
    </row>
    <row r="31" spans="1:10" ht="16.5" hidden="1" outlineLevel="2">
      <c r="A31" s="183"/>
      <c r="B31" s="24"/>
      <c r="C31" s="193"/>
      <c r="D31" s="25"/>
      <c r="E31" s="88"/>
      <c r="F31" s="49" t="s">
        <v>460</v>
      </c>
      <c r="G31" s="185" t="s">
        <v>37</v>
      </c>
      <c r="H31" s="468">
        <f t="shared" si="1"/>
        <v>0</v>
      </c>
      <c r="I31" s="262">
        <f t="shared" si="0"/>
        <v>0</v>
      </c>
      <c r="J31" s="263">
        <v>0</v>
      </c>
    </row>
    <row r="32" spans="1:10" s="182" customFormat="1" ht="16.5" collapsed="1">
      <c r="A32" s="177"/>
      <c r="B32" s="24" t="s">
        <v>461</v>
      </c>
      <c r="C32" s="16" t="s">
        <v>0</v>
      </c>
      <c r="D32" s="17"/>
      <c r="E32" s="189"/>
      <c r="F32" s="190"/>
      <c r="G32" s="185"/>
      <c r="H32" s="468">
        <f t="shared" si="1"/>
        <v>0</v>
      </c>
      <c r="I32" s="262">
        <f t="shared" si="0"/>
        <v>0</v>
      </c>
      <c r="J32" s="264">
        <f t="shared" ref="J32" si="2">SUM(J33,J42)</f>
        <v>0</v>
      </c>
    </row>
    <row r="33" spans="1:10" ht="16.5" hidden="1" outlineLevel="1">
      <c r="A33" s="183"/>
      <c r="B33" s="26"/>
      <c r="D33" s="28" t="s">
        <v>462</v>
      </c>
      <c r="E33" s="48" t="s">
        <v>463</v>
      </c>
      <c r="F33" s="49"/>
      <c r="G33" s="185"/>
      <c r="H33" s="468">
        <f t="shared" si="1"/>
        <v>0</v>
      </c>
      <c r="I33" s="262">
        <f t="shared" si="0"/>
        <v>0</v>
      </c>
      <c r="J33" s="265">
        <f>SUM(J34)</f>
        <v>0</v>
      </c>
    </row>
    <row r="34" spans="1:10" ht="16.5" hidden="1" outlineLevel="2">
      <c r="A34" s="183"/>
      <c r="B34" s="26"/>
      <c r="D34" s="25"/>
      <c r="E34" s="184"/>
      <c r="F34" s="28" t="s">
        <v>464</v>
      </c>
      <c r="G34" s="48" t="s">
        <v>465</v>
      </c>
      <c r="H34" s="468">
        <f t="shared" si="1"/>
        <v>0</v>
      </c>
      <c r="I34" s="262">
        <f t="shared" si="0"/>
        <v>0</v>
      </c>
      <c r="J34" s="265">
        <f>SUM(J35:J41)</f>
        <v>0</v>
      </c>
    </row>
    <row r="35" spans="1:10" ht="16.5" hidden="1" outlineLevel="2">
      <c r="A35" s="183"/>
      <c r="B35" s="26"/>
      <c r="D35" s="25"/>
      <c r="E35" s="184"/>
      <c r="F35" s="192" t="s">
        <v>778</v>
      </c>
      <c r="G35" s="44" t="s">
        <v>788</v>
      </c>
      <c r="H35" s="468">
        <f t="shared" si="1"/>
        <v>0</v>
      </c>
      <c r="I35" s="262">
        <f t="shared" ref="I35:I98" si="3">SUM(J35)</f>
        <v>0</v>
      </c>
      <c r="J35" s="263"/>
    </row>
    <row r="36" spans="1:10" ht="16.5" hidden="1" outlineLevel="2">
      <c r="A36" s="183"/>
      <c r="B36" s="26"/>
      <c r="D36" s="25"/>
      <c r="E36" s="184"/>
      <c r="F36" s="192" t="s">
        <v>779</v>
      </c>
      <c r="G36" s="44" t="s">
        <v>789</v>
      </c>
      <c r="H36" s="468">
        <f t="shared" si="1"/>
        <v>0</v>
      </c>
      <c r="I36" s="262">
        <f t="shared" si="3"/>
        <v>0</v>
      </c>
      <c r="J36" s="263"/>
    </row>
    <row r="37" spans="1:10" ht="16.5" hidden="1" outlineLevel="2">
      <c r="A37" s="183"/>
      <c r="B37" s="26"/>
      <c r="D37" s="25"/>
      <c r="E37" s="184"/>
      <c r="F37" s="192" t="s">
        <v>776</v>
      </c>
      <c r="G37" s="44" t="s">
        <v>790</v>
      </c>
      <c r="H37" s="468">
        <f t="shared" si="1"/>
        <v>0</v>
      </c>
      <c r="I37" s="262">
        <f t="shared" si="3"/>
        <v>0</v>
      </c>
      <c r="J37" s="263"/>
    </row>
    <row r="38" spans="1:10" ht="16.5" hidden="1" outlineLevel="2">
      <c r="A38" s="183"/>
      <c r="B38" s="26"/>
      <c r="D38" s="25"/>
      <c r="E38" s="184"/>
      <c r="F38" s="192" t="s">
        <v>780</v>
      </c>
      <c r="G38" s="44" t="s">
        <v>791</v>
      </c>
      <c r="H38" s="468">
        <f t="shared" si="1"/>
        <v>0</v>
      </c>
      <c r="I38" s="262">
        <f t="shared" si="3"/>
        <v>0</v>
      </c>
      <c r="J38" s="263"/>
    </row>
    <row r="39" spans="1:10" ht="16.5" hidden="1" outlineLevel="2">
      <c r="A39" s="183"/>
      <c r="B39" s="26"/>
      <c r="D39" s="25"/>
      <c r="E39" s="184"/>
      <c r="F39" s="192" t="s">
        <v>786</v>
      </c>
      <c r="G39" s="44" t="s">
        <v>792</v>
      </c>
      <c r="H39" s="468">
        <f t="shared" si="1"/>
        <v>0</v>
      </c>
      <c r="I39" s="262">
        <f t="shared" si="3"/>
        <v>0</v>
      </c>
      <c r="J39" s="263"/>
    </row>
    <row r="40" spans="1:10" ht="16.5" hidden="1" outlineLevel="2">
      <c r="A40" s="183"/>
      <c r="B40" s="26"/>
      <c r="D40" s="25"/>
      <c r="E40" s="184"/>
      <c r="F40" s="192" t="s">
        <v>787</v>
      </c>
      <c r="G40" s="44" t="s">
        <v>793</v>
      </c>
      <c r="H40" s="468">
        <f t="shared" si="1"/>
        <v>0</v>
      </c>
      <c r="I40" s="262">
        <f t="shared" si="3"/>
        <v>0</v>
      </c>
      <c r="J40" s="263"/>
    </row>
    <row r="41" spans="1:10" ht="16.5" hidden="1" outlineLevel="2">
      <c r="A41" s="183"/>
      <c r="B41" s="26"/>
      <c r="D41" s="25"/>
      <c r="E41" s="184"/>
      <c r="F41" s="192" t="s">
        <v>781</v>
      </c>
      <c r="G41" s="44" t="s">
        <v>785</v>
      </c>
      <c r="H41" s="468">
        <f t="shared" si="1"/>
        <v>0</v>
      </c>
      <c r="I41" s="262">
        <f t="shared" si="3"/>
        <v>0</v>
      </c>
      <c r="J41" s="263"/>
    </row>
    <row r="42" spans="1:10" ht="16.5" hidden="1" outlineLevel="1">
      <c r="A42" s="183"/>
      <c r="B42" s="26"/>
      <c r="D42" s="28" t="s">
        <v>466</v>
      </c>
      <c r="E42" s="48" t="s">
        <v>777</v>
      </c>
      <c r="F42" s="49"/>
      <c r="G42" s="185"/>
      <c r="H42" s="468">
        <f t="shared" si="1"/>
        <v>0</v>
      </c>
      <c r="I42" s="262">
        <f t="shared" si="3"/>
        <v>0</v>
      </c>
      <c r="J42" s="265">
        <f>SUM(J43:J46)</f>
        <v>0</v>
      </c>
    </row>
    <row r="43" spans="1:10" ht="16.5" hidden="1" outlineLevel="2">
      <c r="A43" s="183"/>
      <c r="B43" s="24"/>
      <c r="C43" s="193"/>
      <c r="D43" s="28"/>
      <c r="E43" s="184"/>
      <c r="F43" s="192" t="s">
        <v>778</v>
      </c>
      <c r="G43" s="44" t="s">
        <v>794</v>
      </c>
      <c r="H43" s="468">
        <f t="shared" si="1"/>
        <v>0</v>
      </c>
      <c r="I43" s="262">
        <f t="shared" si="3"/>
        <v>0</v>
      </c>
      <c r="J43" s="263">
        <v>0</v>
      </c>
    </row>
    <row r="44" spans="1:10" ht="16.5" hidden="1" outlineLevel="2">
      <c r="A44" s="183"/>
      <c r="B44" s="24"/>
      <c r="C44" s="193"/>
      <c r="D44" s="28"/>
      <c r="E44" s="184"/>
      <c r="F44" s="192" t="s">
        <v>779</v>
      </c>
      <c r="G44" s="44" t="s">
        <v>795</v>
      </c>
      <c r="H44" s="468">
        <f t="shared" si="1"/>
        <v>0</v>
      </c>
      <c r="I44" s="262">
        <f t="shared" si="3"/>
        <v>0</v>
      </c>
      <c r="J44" s="263"/>
    </row>
    <row r="45" spans="1:10" ht="16.5" hidden="1" outlineLevel="2">
      <c r="A45" s="183"/>
      <c r="B45" s="24"/>
      <c r="C45" s="193"/>
      <c r="D45" s="28"/>
      <c r="E45" s="184"/>
      <c r="F45" s="192" t="s">
        <v>776</v>
      </c>
      <c r="G45" s="44" t="s">
        <v>796</v>
      </c>
      <c r="H45" s="468">
        <f t="shared" si="1"/>
        <v>0</v>
      </c>
      <c r="I45" s="262">
        <f t="shared" si="3"/>
        <v>0</v>
      </c>
      <c r="J45" s="263"/>
    </row>
    <row r="46" spans="1:10" ht="16.5" hidden="1" outlineLevel="2">
      <c r="A46" s="183"/>
      <c r="B46" s="24"/>
      <c r="C46" s="193"/>
      <c r="D46" s="28"/>
      <c r="E46" s="184"/>
      <c r="F46" s="192" t="s">
        <v>780</v>
      </c>
      <c r="G46" s="44" t="s">
        <v>797</v>
      </c>
      <c r="H46" s="468">
        <f t="shared" si="1"/>
        <v>0</v>
      </c>
      <c r="I46" s="262">
        <f t="shared" si="3"/>
        <v>0</v>
      </c>
      <c r="J46" s="263"/>
    </row>
    <row r="47" spans="1:10" s="182" customFormat="1" ht="16.5" collapsed="1">
      <c r="A47" s="177"/>
      <c r="B47" s="24" t="s">
        <v>467</v>
      </c>
      <c r="C47" s="16" t="s">
        <v>368</v>
      </c>
      <c r="D47" s="19"/>
      <c r="E47" s="189"/>
      <c r="F47" s="190"/>
      <c r="G47" s="189"/>
      <c r="H47" s="468">
        <f t="shared" si="1"/>
        <v>0</v>
      </c>
      <c r="I47" s="262">
        <f t="shared" si="3"/>
        <v>0</v>
      </c>
      <c r="J47" s="264">
        <f>SUM(J48)</f>
        <v>0</v>
      </c>
    </row>
    <row r="48" spans="1:10" ht="16.5" hidden="1" outlineLevel="1">
      <c r="A48" s="183"/>
      <c r="B48" s="28"/>
      <c r="C48" s="185"/>
      <c r="D48" s="28" t="s">
        <v>468</v>
      </c>
      <c r="E48" s="48" t="s">
        <v>369</v>
      </c>
      <c r="F48" s="49"/>
      <c r="G48" s="185"/>
      <c r="H48" s="468">
        <f t="shared" si="1"/>
        <v>0</v>
      </c>
      <c r="I48" s="262">
        <f t="shared" si="3"/>
        <v>0</v>
      </c>
      <c r="J48" s="265">
        <f>SUM(J49:J53)</f>
        <v>0</v>
      </c>
    </row>
    <row r="49" spans="1:10" ht="16.5" hidden="1" outlineLevel="1">
      <c r="A49" s="183"/>
      <c r="B49" s="24"/>
      <c r="C49" s="193"/>
      <c r="D49" s="24"/>
      <c r="E49" s="48"/>
      <c r="F49" s="192" t="s">
        <v>778</v>
      </c>
      <c r="G49" s="44" t="s">
        <v>798</v>
      </c>
      <c r="H49" s="468">
        <f t="shared" si="1"/>
        <v>0</v>
      </c>
      <c r="I49" s="262">
        <f t="shared" si="3"/>
        <v>0</v>
      </c>
      <c r="J49" s="263"/>
    </row>
    <row r="50" spans="1:10" ht="16.5" hidden="1" outlineLevel="1">
      <c r="A50" s="183"/>
      <c r="B50" s="24"/>
      <c r="C50" s="193"/>
      <c r="D50" s="24"/>
      <c r="E50" s="48"/>
      <c r="F50" s="192" t="s">
        <v>779</v>
      </c>
      <c r="G50" s="44" t="s">
        <v>799</v>
      </c>
      <c r="H50" s="468">
        <f t="shared" si="1"/>
        <v>0</v>
      </c>
      <c r="I50" s="262">
        <f t="shared" si="3"/>
        <v>0</v>
      </c>
      <c r="J50" s="263"/>
    </row>
    <row r="51" spans="1:10" ht="16.5" hidden="1" outlineLevel="1">
      <c r="A51" s="183"/>
      <c r="B51" s="24"/>
      <c r="C51" s="193"/>
      <c r="D51" s="24"/>
      <c r="E51" s="48"/>
      <c r="F51" s="192" t="s">
        <v>776</v>
      </c>
      <c r="G51" s="44" t="s">
        <v>800</v>
      </c>
      <c r="H51" s="468">
        <f t="shared" si="1"/>
        <v>0</v>
      </c>
      <c r="I51" s="262">
        <f t="shared" si="3"/>
        <v>0</v>
      </c>
      <c r="J51" s="263"/>
    </row>
    <row r="52" spans="1:10" ht="16.5" hidden="1" outlineLevel="1">
      <c r="A52" s="183"/>
      <c r="B52" s="24"/>
      <c r="C52" s="193"/>
      <c r="D52" s="24"/>
      <c r="E52" s="48"/>
      <c r="F52" s="192" t="s">
        <v>780</v>
      </c>
      <c r="G52" s="44" t="s">
        <v>801</v>
      </c>
      <c r="H52" s="468">
        <f t="shared" si="1"/>
        <v>0</v>
      </c>
      <c r="I52" s="262">
        <f t="shared" si="3"/>
        <v>0</v>
      </c>
      <c r="J52" s="263"/>
    </row>
    <row r="53" spans="1:10" ht="16.5" hidden="1" outlineLevel="1">
      <c r="A53" s="183"/>
      <c r="B53" s="24"/>
      <c r="C53" s="193"/>
      <c r="D53" s="24"/>
      <c r="E53" s="48"/>
      <c r="F53" s="192" t="s">
        <v>786</v>
      </c>
      <c r="G53" s="44" t="s">
        <v>802</v>
      </c>
      <c r="H53" s="468">
        <f t="shared" si="1"/>
        <v>0</v>
      </c>
      <c r="I53" s="262">
        <f t="shared" si="3"/>
        <v>0</v>
      </c>
      <c r="J53" s="263"/>
    </row>
    <row r="54" spans="1:10" s="182" customFormat="1" ht="16.5" collapsed="1">
      <c r="A54" s="177"/>
      <c r="B54" s="24" t="s">
        <v>469</v>
      </c>
      <c r="C54" s="16" t="s">
        <v>1</v>
      </c>
      <c r="D54" s="17"/>
      <c r="E54" s="189"/>
      <c r="F54" s="190"/>
      <c r="G54" s="189"/>
      <c r="H54" s="468">
        <f t="shared" si="1"/>
        <v>0</v>
      </c>
      <c r="I54" s="262">
        <f t="shared" si="3"/>
        <v>0</v>
      </c>
      <c r="J54" s="264">
        <f t="shared" ref="J54" si="4">SUM(J62,J61,J56,J55)</f>
        <v>0</v>
      </c>
    </row>
    <row r="55" spans="1:10" ht="16.5" hidden="1" outlineLevel="1">
      <c r="A55" s="183"/>
      <c r="B55" s="25"/>
      <c r="C55" s="184"/>
      <c r="D55" s="28" t="s">
        <v>470</v>
      </c>
      <c r="E55" s="48" t="s">
        <v>2</v>
      </c>
      <c r="F55" s="49"/>
      <c r="G55" s="185"/>
      <c r="H55" s="468">
        <f t="shared" si="1"/>
        <v>0</v>
      </c>
      <c r="I55" s="262">
        <f t="shared" si="3"/>
        <v>0</v>
      </c>
      <c r="J55" s="263">
        <v>0</v>
      </c>
    </row>
    <row r="56" spans="1:10" ht="16.5" hidden="1" outlineLevel="1">
      <c r="A56" s="183"/>
      <c r="B56" s="26"/>
      <c r="D56" s="28" t="s">
        <v>471</v>
      </c>
      <c r="E56" s="48" t="s">
        <v>101</v>
      </c>
      <c r="F56" s="49"/>
      <c r="G56" s="185"/>
      <c r="H56" s="468">
        <f t="shared" si="1"/>
        <v>0</v>
      </c>
      <c r="I56" s="262">
        <f t="shared" si="3"/>
        <v>0</v>
      </c>
      <c r="J56" s="265">
        <f>SUM(J57:J60)</f>
        <v>0</v>
      </c>
    </row>
    <row r="57" spans="1:10" ht="16.5" hidden="1" outlineLevel="1">
      <c r="A57" s="183"/>
      <c r="B57" s="26"/>
      <c r="D57" s="28"/>
      <c r="E57" s="48"/>
      <c r="F57" s="192" t="s">
        <v>778</v>
      </c>
      <c r="G57" s="44" t="s">
        <v>803</v>
      </c>
      <c r="H57" s="468">
        <f t="shared" si="1"/>
        <v>0</v>
      </c>
      <c r="I57" s="262">
        <f t="shared" si="3"/>
        <v>0</v>
      </c>
      <c r="J57" s="263"/>
    </row>
    <row r="58" spans="1:10" ht="16.5" hidden="1" outlineLevel="1">
      <c r="A58" s="183"/>
      <c r="B58" s="26"/>
      <c r="D58" s="28"/>
      <c r="E58" s="48"/>
      <c r="F58" s="192" t="s">
        <v>779</v>
      </c>
      <c r="G58" s="44" t="s">
        <v>804</v>
      </c>
      <c r="H58" s="468">
        <f t="shared" si="1"/>
        <v>0</v>
      </c>
      <c r="I58" s="262">
        <f t="shared" si="3"/>
        <v>0</v>
      </c>
      <c r="J58" s="263"/>
    </row>
    <row r="59" spans="1:10" ht="16.5" hidden="1" outlineLevel="1">
      <c r="A59" s="183"/>
      <c r="B59" s="26"/>
      <c r="D59" s="28"/>
      <c r="E59" s="48"/>
      <c r="F59" s="192" t="s">
        <v>776</v>
      </c>
      <c r="G59" s="44" t="s">
        <v>805</v>
      </c>
      <c r="H59" s="468">
        <f t="shared" si="1"/>
        <v>0</v>
      </c>
      <c r="I59" s="262">
        <f t="shared" si="3"/>
        <v>0</v>
      </c>
      <c r="J59" s="263"/>
    </row>
    <row r="60" spans="1:10" ht="16.5" hidden="1" outlineLevel="1">
      <c r="A60" s="183"/>
      <c r="B60" s="26"/>
      <c r="D60" s="28"/>
      <c r="E60" s="48"/>
      <c r="F60" s="192" t="s">
        <v>780</v>
      </c>
      <c r="G60" s="44" t="s">
        <v>806</v>
      </c>
      <c r="H60" s="468">
        <f t="shared" si="1"/>
        <v>0</v>
      </c>
      <c r="I60" s="262">
        <f t="shared" si="3"/>
        <v>0</v>
      </c>
      <c r="J60" s="263"/>
    </row>
    <row r="61" spans="1:10" ht="16.5" hidden="1" outlineLevel="1">
      <c r="A61" s="183"/>
      <c r="B61" s="26"/>
      <c r="D61" s="28" t="s">
        <v>472</v>
      </c>
      <c r="E61" s="48" t="s">
        <v>3</v>
      </c>
      <c r="F61" s="49"/>
      <c r="G61" s="185"/>
      <c r="H61" s="468">
        <f t="shared" si="1"/>
        <v>0</v>
      </c>
      <c r="I61" s="262">
        <f t="shared" si="3"/>
        <v>0</v>
      </c>
      <c r="J61" s="263">
        <v>0</v>
      </c>
    </row>
    <row r="62" spans="1:10" ht="16.5" hidden="1" outlineLevel="1">
      <c r="A62" s="183"/>
      <c r="B62" s="24"/>
      <c r="C62" s="193"/>
      <c r="D62" s="28" t="s">
        <v>473</v>
      </c>
      <c r="E62" s="48" t="s">
        <v>4</v>
      </c>
      <c r="F62" s="49"/>
      <c r="G62" s="185"/>
      <c r="H62" s="468">
        <f t="shared" si="1"/>
        <v>0</v>
      </c>
      <c r="I62" s="262">
        <f t="shared" si="3"/>
        <v>0</v>
      </c>
      <c r="J62" s="263">
        <v>0</v>
      </c>
    </row>
    <row r="63" spans="1:10" s="182" customFormat="1" ht="16.5" collapsed="1">
      <c r="A63" s="177"/>
      <c r="B63" s="24" t="s">
        <v>474</v>
      </c>
      <c r="C63" s="16" t="s">
        <v>38</v>
      </c>
      <c r="D63" s="19"/>
      <c r="E63" s="189"/>
      <c r="F63" s="190"/>
      <c r="G63" s="189"/>
      <c r="H63" s="468">
        <f t="shared" si="1"/>
        <v>0</v>
      </c>
      <c r="I63" s="262">
        <f t="shared" si="3"/>
        <v>0</v>
      </c>
      <c r="J63" s="264">
        <f>SUM(J64)</f>
        <v>0</v>
      </c>
    </row>
    <row r="64" spans="1:10" ht="16.5" hidden="1" outlineLevel="1" collapsed="1">
      <c r="A64" s="183"/>
      <c r="B64" s="25"/>
      <c r="C64" s="184"/>
      <c r="D64" s="28" t="s">
        <v>475</v>
      </c>
      <c r="E64" s="48" t="s">
        <v>38</v>
      </c>
      <c r="F64" s="49"/>
      <c r="G64" s="185"/>
      <c r="H64" s="468">
        <f t="shared" si="1"/>
        <v>0</v>
      </c>
      <c r="I64" s="262">
        <f t="shared" si="3"/>
        <v>0</v>
      </c>
      <c r="J64" s="265">
        <f>SUM(J65)</f>
        <v>0</v>
      </c>
    </row>
    <row r="65" spans="1:10" ht="16.5" hidden="1" outlineLevel="2">
      <c r="A65" s="183"/>
      <c r="B65" s="24"/>
      <c r="C65" s="193"/>
      <c r="D65" s="24"/>
      <c r="E65" s="193"/>
      <c r="F65" s="28" t="s">
        <v>476</v>
      </c>
      <c r="G65" s="48" t="s">
        <v>102</v>
      </c>
      <c r="H65" s="468">
        <f t="shared" si="1"/>
        <v>0</v>
      </c>
      <c r="I65" s="262">
        <f t="shared" si="3"/>
        <v>0</v>
      </c>
      <c r="J65" s="265">
        <f>SUM(J66:J68)</f>
        <v>0</v>
      </c>
    </row>
    <row r="66" spans="1:10" ht="16.5" hidden="1" outlineLevel="2">
      <c r="A66" s="183"/>
      <c r="B66" s="24"/>
      <c r="C66" s="193"/>
      <c r="D66" s="24"/>
      <c r="E66" s="193"/>
      <c r="F66" s="192" t="s">
        <v>778</v>
      </c>
      <c r="G66" s="44" t="s">
        <v>807</v>
      </c>
      <c r="H66" s="468">
        <f t="shared" si="1"/>
        <v>0</v>
      </c>
      <c r="I66" s="262">
        <f t="shared" si="3"/>
        <v>0</v>
      </c>
      <c r="J66" s="263"/>
    </row>
    <row r="67" spans="1:10" ht="16.5" hidden="1" outlineLevel="2">
      <c r="A67" s="183"/>
      <c r="B67" s="24"/>
      <c r="C67" s="193"/>
      <c r="D67" s="24"/>
      <c r="E67" s="193"/>
      <c r="F67" s="192" t="s">
        <v>779</v>
      </c>
      <c r="G67" s="44" t="s">
        <v>808</v>
      </c>
      <c r="H67" s="468">
        <f t="shared" si="1"/>
        <v>0</v>
      </c>
      <c r="I67" s="262">
        <f t="shared" si="3"/>
        <v>0</v>
      </c>
      <c r="J67" s="263"/>
    </row>
    <row r="68" spans="1:10" ht="16.5" hidden="1" outlineLevel="2">
      <c r="A68" s="183"/>
      <c r="B68" s="24"/>
      <c r="C68" s="193"/>
      <c r="D68" s="24"/>
      <c r="E68" s="193"/>
      <c r="F68" s="192" t="s">
        <v>781</v>
      </c>
      <c r="G68" s="44" t="s">
        <v>785</v>
      </c>
      <c r="H68" s="468">
        <f t="shared" si="1"/>
        <v>0</v>
      </c>
      <c r="I68" s="262">
        <f t="shared" si="3"/>
        <v>0</v>
      </c>
      <c r="J68" s="263"/>
    </row>
    <row r="69" spans="1:10" s="182" customFormat="1" ht="16.5" collapsed="1">
      <c r="A69" s="177"/>
      <c r="B69" s="24" t="s">
        <v>477</v>
      </c>
      <c r="C69" s="16" t="s">
        <v>103</v>
      </c>
      <c r="D69" s="17"/>
      <c r="E69" s="178"/>
      <c r="F69" s="190"/>
      <c r="G69" s="189"/>
      <c r="H69" s="468">
        <f t="shared" si="1"/>
        <v>0</v>
      </c>
      <c r="I69" s="262">
        <f t="shared" si="3"/>
        <v>0</v>
      </c>
      <c r="J69" s="264">
        <f>SUM(J70,J76,J95,J106,J119,J91)</f>
        <v>0</v>
      </c>
    </row>
    <row r="70" spans="1:10" ht="16.5" hidden="1" outlineLevel="1">
      <c r="A70" s="183"/>
      <c r="B70" s="25"/>
      <c r="C70" s="184"/>
      <c r="D70" s="28" t="s">
        <v>775</v>
      </c>
      <c r="E70" s="48" t="s">
        <v>104</v>
      </c>
      <c r="F70" s="190"/>
      <c r="G70" s="185"/>
      <c r="H70" s="468">
        <f t="shared" si="1"/>
        <v>0</v>
      </c>
      <c r="I70" s="262">
        <f t="shared" si="3"/>
        <v>0</v>
      </c>
      <c r="J70" s="265">
        <f>SUM(J71)</f>
        <v>0</v>
      </c>
    </row>
    <row r="71" spans="1:10" ht="16.5" hidden="1" outlineLevel="2">
      <c r="A71" s="183"/>
      <c r="B71" s="26"/>
      <c r="D71" s="25"/>
      <c r="E71" s="184"/>
      <c r="F71" s="28" t="s">
        <v>478</v>
      </c>
      <c r="G71" s="48" t="s">
        <v>5</v>
      </c>
      <c r="H71" s="468">
        <f t="shared" si="1"/>
        <v>0</v>
      </c>
      <c r="I71" s="262">
        <f t="shared" si="3"/>
        <v>0</v>
      </c>
      <c r="J71" s="265">
        <f>SUM(J72:J73)</f>
        <v>0</v>
      </c>
    </row>
    <row r="72" spans="1:10" ht="16.5" hidden="1" outlineLevel="2">
      <c r="A72" s="183"/>
      <c r="B72" s="26"/>
      <c r="F72" s="192" t="s">
        <v>778</v>
      </c>
      <c r="G72" s="44" t="s">
        <v>809</v>
      </c>
      <c r="H72" s="468">
        <f t="shared" ref="H72:H135" si="5">SUM(I72)</f>
        <v>0</v>
      </c>
      <c r="I72" s="262">
        <f t="shared" si="3"/>
        <v>0</v>
      </c>
      <c r="J72" s="263"/>
    </row>
    <row r="73" spans="1:10" ht="16.5" hidden="1" outlineLevel="2">
      <c r="A73" s="183"/>
      <c r="B73" s="26"/>
      <c r="F73" s="192" t="s">
        <v>779</v>
      </c>
      <c r="G73" s="44" t="s">
        <v>810</v>
      </c>
      <c r="H73" s="468">
        <f t="shared" si="5"/>
        <v>0</v>
      </c>
      <c r="I73" s="262">
        <f t="shared" si="3"/>
        <v>0</v>
      </c>
      <c r="J73" s="263"/>
    </row>
    <row r="74" spans="1:10" ht="16.5" hidden="1" outlineLevel="2">
      <c r="A74" s="183"/>
      <c r="B74" s="26"/>
      <c r="F74" s="28" t="s">
        <v>139</v>
      </c>
      <c r="G74" s="48" t="s">
        <v>105</v>
      </c>
      <c r="H74" s="468">
        <f t="shared" si="5"/>
        <v>0</v>
      </c>
      <c r="I74" s="262">
        <f t="shared" si="3"/>
        <v>0</v>
      </c>
      <c r="J74" s="265">
        <f>SUM(J75)</f>
        <v>0</v>
      </c>
    </row>
    <row r="75" spans="1:10" ht="16.5" hidden="1" outlineLevel="2">
      <c r="A75" s="183"/>
      <c r="B75" s="26"/>
      <c r="F75" s="192" t="s">
        <v>778</v>
      </c>
      <c r="G75" s="44" t="s">
        <v>811</v>
      </c>
      <c r="H75" s="468">
        <f t="shared" si="5"/>
        <v>0</v>
      </c>
      <c r="I75" s="262">
        <f t="shared" si="3"/>
        <v>0</v>
      </c>
      <c r="J75" s="263"/>
    </row>
    <row r="76" spans="1:10" ht="16.5" hidden="1" outlineLevel="1">
      <c r="A76" s="183"/>
      <c r="B76" s="26"/>
      <c r="D76" s="24" t="s">
        <v>479</v>
      </c>
      <c r="E76" s="83" t="s">
        <v>106</v>
      </c>
      <c r="F76" s="49"/>
      <c r="G76" s="185"/>
      <c r="H76" s="468">
        <f t="shared" si="5"/>
        <v>0</v>
      </c>
      <c r="I76" s="262">
        <f t="shared" si="3"/>
        <v>0</v>
      </c>
      <c r="J76" s="265">
        <f>SUM(J77,J82,J87,J89)</f>
        <v>0</v>
      </c>
    </row>
    <row r="77" spans="1:10" ht="16.5" hidden="1" outlineLevel="2">
      <c r="A77" s="183"/>
      <c r="B77" s="26"/>
      <c r="D77" s="25"/>
      <c r="E77" s="184"/>
      <c r="F77" s="28" t="s">
        <v>480</v>
      </c>
      <c r="G77" s="48" t="s">
        <v>107</v>
      </c>
      <c r="H77" s="468">
        <f t="shared" si="5"/>
        <v>0</v>
      </c>
      <c r="I77" s="262">
        <f t="shared" si="3"/>
        <v>0</v>
      </c>
      <c r="J77" s="265">
        <f>SUM(J78:J81)</f>
        <v>0</v>
      </c>
    </row>
    <row r="78" spans="1:10" ht="16.5" hidden="1" outlineLevel="2">
      <c r="A78" s="183"/>
      <c r="B78" s="26"/>
      <c r="F78" s="192" t="s">
        <v>778</v>
      </c>
      <c r="G78" s="44" t="s">
        <v>812</v>
      </c>
      <c r="H78" s="468">
        <f t="shared" si="5"/>
        <v>0</v>
      </c>
      <c r="I78" s="262">
        <f t="shared" si="3"/>
        <v>0</v>
      </c>
      <c r="J78" s="263"/>
    </row>
    <row r="79" spans="1:10" ht="16.5" hidden="1" outlineLevel="2">
      <c r="A79" s="183"/>
      <c r="B79" s="26"/>
      <c r="F79" s="192" t="s">
        <v>779</v>
      </c>
      <c r="G79" s="44" t="s">
        <v>813</v>
      </c>
      <c r="H79" s="468">
        <f t="shared" si="5"/>
        <v>0</v>
      </c>
      <c r="I79" s="262">
        <f t="shared" si="3"/>
        <v>0</v>
      </c>
      <c r="J79" s="263"/>
    </row>
    <row r="80" spans="1:10" ht="16.5" hidden="1" outlineLevel="2">
      <c r="A80" s="183"/>
      <c r="B80" s="26"/>
      <c r="F80" s="192" t="s">
        <v>776</v>
      </c>
      <c r="G80" s="44" t="s">
        <v>814</v>
      </c>
      <c r="H80" s="468">
        <f t="shared" si="5"/>
        <v>0</v>
      </c>
      <c r="I80" s="262">
        <f t="shared" si="3"/>
        <v>0</v>
      </c>
      <c r="J80" s="263"/>
    </row>
    <row r="81" spans="1:10" ht="16.5" hidden="1" outlineLevel="2">
      <c r="A81" s="183"/>
      <c r="B81" s="26"/>
      <c r="F81" s="192" t="s">
        <v>780</v>
      </c>
      <c r="G81" s="44" t="s">
        <v>815</v>
      </c>
      <c r="H81" s="468">
        <f t="shared" si="5"/>
        <v>0</v>
      </c>
      <c r="I81" s="262">
        <f t="shared" si="3"/>
        <v>0</v>
      </c>
      <c r="J81" s="263"/>
    </row>
    <row r="82" spans="1:10" ht="16.5" hidden="1" outlineLevel="2">
      <c r="A82" s="183"/>
      <c r="B82" s="26"/>
      <c r="F82" s="28" t="s">
        <v>481</v>
      </c>
      <c r="G82" s="48" t="s">
        <v>108</v>
      </c>
      <c r="H82" s="468">
        <f t="shared" si="5"/>
        <v>0</v>
      </c>
      <c r="I82" s="262">
        <f t="shared" si="3"/>
        <v>0</v>
      </c>
      <c r="J82" s="265">
        <f>SUM(J83:J86)</f>
        <v>0</v>
      </c>
    </row>
    <row r="83" spans="1:10" ht="16.5" hidden="1" outlineLevel="2">
      <c r="A83" s="183"/>
      <c r="B83" s="26"/>
      <c r="F83" s="192" t="s">
        <v>778</v>
      </c>
      <c r="G83" s="44" t="s">
        <v>816</v>
      </c>
      <c r="H83" s="468">
        <f t="shared" si="5"/>
        <v>0</v>
      </c>
      <c r="I83" s="262">
        <f t="shared" si="3"/>
        <v>0</v>
      </c>
      <c r="J83" s="263"/>
    </row>
    <row r="84" spans="1:10" ht="16.5" hidden="1" outlineLevel="2">
      <c r="A84" s="183"/>
      <c r="B84" s="26"/>
      <c r="F84" s="192" t="s">
        <v>779</v>
      </c>
      <c r="G84" s="44" t="s">
        <v>817</v>
      </c>
      <c r="H84" s="468">
        <f t="shared" si="5"/>
        <v>0</v>
      </c>
      <c r="I84" s="262">
        <f t="shared" si="3"/>
        <v>0</v>
      </c>
      <c r="J84" s="263"/>
    </row>
    <row r="85" spans="1:10" ht="16.5" hidden="1" outlineLevel="2">
      <c r="A85" s="183"/>
      <c r="B85" s="26"/>
      <c r="F85" s="192" t="s">
        <v>776</v>
      </c>
      <c r="G85" s="44" t="s">
        <v>818</v>
      </c>
      <c r="H85" s="468">
        <f t="shared" si="5"/>
        <v>0</v>
      </c>
      <c r="I85" s="262">
        <f t="shared" si="3"/>
        <v>0</v>
      </c>
      <c r="J85" s="263"/>
    </row>
    <row r="86" spans="1:10" ht="16.5" hidden="1" outlineLevel="2">
      <c r="A86" s="183"/>
      <c r="B86" s="26"/>
      <c r="F86" s="192" t="s">
        <v>786</v>
      </c>
      <c r="G86" s="44" t="s">
        <v>819</v>
      </c>
      <c r="H86" s="468">
        <f t="shared" si="5"/>
        <v>0</v>
      </c>
      <c r="I86" s="262">
        <f t="shared" si="3"/>
        <v>0</v>
      </c>
      <c r="J86" s="263"/>
    </row>
    <row r="87" spans="1:10" ht="16.5" hidden="1" outlineLevel="2">
      <c r="A87" s="183"/>
      <c r="B87" s="26"/>
      <c r="F87" s="28" t="s">
        <v>482</v>
      </c>
      <c r="G87" s="48" t="s">
        <v>109</v>
      </c>
      <c r="H87" s="468">
        <f t="shared" si="5"/>
        <v>0</v>
      </c>
      <c r="I87" s="262">
        <f t="shared" si="3"/>
        <v>0</v>
      </c>
      <c r="J87" s="265">
        <f>SUM(J88)</f>
        <v>0</v>
      </c>
    </row>
    <row r="88" spans="1:10" ht="16.5" hidden="1" outlineLevel="2">
      <c r="A88" s="183"/>
      <c r="B88" s="26"/>
      <c r="F88" s="192" t="s">
        <v>778</v>
      </c>
      <c r="G88" s="44" t="s">
        <v>820</v>
      </c>
      <c r="H88" s="468">
        <f t="shared" si="5"/>
        <v>0</v>
      </c>
      <c r="I88" s="262">
        <f t="shared" si="3"/>
        <v>0</v>
      </c>
      <c r="J88" s="263"/>
    </row>
    <row r="89" spans="1:10" ht="16.5" hidden="1" outlineLevel="2">
      <c r="A89" s="183"/>
      <c r="B89" s="26"/>
      <c r="F89" s="28" t="s">
        <v>483</v>
      </c>
      <c r="G89" s="48" t="s">
        <v>110</v>
      </c>
      <c r="H89" s="468">
        <f t="shared" si="5"/>
        <v>0</v>
      </c>
      <c r="I89" s="262">
        <f t="shared" si="3"/>
        <v>0</v>
      </c>
      <c r="J89" s="265">
        <f>SUM(J90)</f>
        <v>0</v>
      </c>
    </row>
    <row r="90" spans="1:10" ht="16.5" hidden="1" outlineLevel="2">
      <c r="A90" s="183"/>
      <c r="B90" s="26"/>
      <c r="F90" s="192" t="s">
        <v>778</v>
      </c>
      <c r="G90" s="44" t="s">
        <v>821</v>
      </c>
      <c r="H90" s="468">
        <f t="shared" si="5"/>
        <v>0</v>
      </c>
      <c r="I90" s="262">
        <f t="shared" si="3"/>
        <v>0</v>
      </c>
      <c r="J90" s="263"/>
    </row>
    <row r="91" spans="1:10" ht="16.5" hidden="1" outlineLevel="1">
      <c r="A91" s="183"/>
      <c r="B91" s="26"/>
      <c r="D91" s="24" t="s">
        <v>484</v>
      </c>
      <c r="E91" s="83" t="s">
        <v>6</v>
      </c>
      <c r="F91" s="49"/>
      <c r="G91" s="185"/>
      <c r="H91" s="468">
        <f t="shared" si="5"/>
        <v>0</v>
      </c>
      <c r="I91" s="262">
        <f t="shared" si="3"/>
        <v>0</v>
      </c>
      <c r="J91" s="265">
        <f>SUM(J92)</f>
        <v>0</v>
      </c>
    </row>
    <row r="92" spans="1:10" ht="16.5" hidden="1" outlineLevel="2">
      <c r="A92" s="183"/>
      <c r="B92" s="26"/>
      <c r="D92" s="25"/>
      <c r="E92" s="184"/>
      <c r="F92" s="28" t="s">
        <v>485</v>
      </c>
      <c r="G92" s="48" t="s">
        <v>111</v>
      </c>
      <c r="H92" s="468">
        <f t="shared" si="5"/>
        <v>0</v>
      </c>
      <c r="I92" s="262">
        <f t="shared" si="3"/>
        <v>0</v>
      </c>
      <c r="J92" s="265">
        <f>SUM(J93:J94)</f>
        <v>0</v>
      </c>
    </row>
    <row r="93" spans="1:10" ht="16.5" hidden="1" outlineLevel="2">
      <c r="A93" s="183"/>
      <c r="B93" s="26"/>
      <c r="F93" s="192" t="s">
        <v>778</v>
      </c>
      <c r="G93" s="44" t="s">
        <v>809</v>
      </c>
      <c r="H93" s="468">
        <f t="shared" si="5"/>
        <v>0</v>
      </c>
      <c r="I93" s="262">
        <f t="shared" si="3"/>
        <v>0</v>
      </c>
      <c r="J93" s="263"/>
    </row>
    <row r="94" spans="1:10" ht="16.5" hidden="1" outlineLevel="2">
      <c r="A94" s="183"/>
      <c r="B94" s="26"/>
      <c r="F94" s="192" t="s">
        <v>781</v>
      </c>
      <c r="G94" s="44" t="s">
        <v>785</v>
      </c>
      <c r="H94" s="468">
        <f t="shared" si="5"/>
        <v>0</v>
      </c>
      <c r="I94" s="262">
        <f t="shared" si="3"/>
        <v>0</v>
      </c>
      <c r="J94" s="263"/>
    </row>
    <row r="95" spans="1:10" ht="16.5" hidden="1" outlineLevel="1">
      <c r="A95" s="183"/>
      <c r="B95" s="26"/>
      <c r="D95" s="24" t="s">
        <v>486</v>
      </c>
      <c r="E95" s="83" t="s">
        <v>410</v>
      </c>
      <c r="F95" s="49"/>
      <c r="G95" s="185"/>
      <c r="H95" s="468">
        <f t="shared" si="5"/>
        <v>0</v>
      </c>
      <c r="I95" s="262">
        <f t="shared" si="3"/>
        <v>0</v>
      </c>
      <c r="J95" s="265">
        <f>SUM(J96,J99,J102)</f>
        <v>0</v>
      </c>
    </row>
    <row r="96" spans="1:10" ht="16.5" hidden="1" outlineLevel="2">
      <c r="A96" s="183"/>
      <c r="B96" s="26"/>
      <c r="D96" s="25"/>
      <c r="E96" s="184"/>
      <c r="F96" s="28" t="s">
        <v>487</v>
      </c>
      <c r="G96" s="48" t="s">
        <v>488</v>
      </c>
      <c r="H96" s="468">
        <f t="shared" si="5"/>
        <v>0</v>
      </c>
      <c r="I96" s="262">
        <f t="shared" si="3"/>
        <v>0</v>
      </c>
      <c r="J96" s="265">
        <f>SUM(J98)</f>
        <v>0</v>
      </c>
    </row>
    <row r="97" spans="1:43" ht="16.5" hidden="1" outlineLevel="2">
      <c r="A97" s="183"/>
      <c r="B97" s="26"/>
      <c r="F97" s="192" t="s">
        <v>778</v>
      </c>
      <c r="G97" s="44" t="s">
        <v>822</v>
      </c>
      <c r="H97" s="468">
        <f t="shared" si="5"/>
        <v>0</v>
      </c>
      <c r="I97" s="262">
        <f t="shared" si="3"/>
        <v>0</v>
      </c>
      <c r="J97" s="263"/>
    </row>
    <row r="98" spans="1:43" ht="16.5" hidden="1" outlineLevel="2">
      <c r="A98" s="183"/>
      <c r="B98" s="26"/>
      <c r="F98" s="192" t="s">
        <v>779</v>
      </c>
      <c r="G98" s="44" t="s">
        <v>990</v>
      </c>
      <c r="H98" s="468">
        <f t="shared" si="5"/>
        <v>0</v>
      </c>
      <c r="I98" s="262">
        <f t="shared" si="3"/>
        <v>0</v>
      </c>
      <c r="J98" s="263"/>
    </row>
    <row r="99" spans="1:43" ht="16.5" hidden="1" outlineLevel="2">
      <c r="A99" s="183"/>
      <c r="B99" s="26"/>
      <c r="F99" s="28" t="s">
        <v>489</v>
      </c>
      <c r="G99" s="48" t="s">
        <v>491</v>
      </c>
      <c r="H99" s="468">
        <f t="shared" si="5"/>
        <v>0</v>
      </c>
      <c r="I99" s="262">
        <f t="shared" ref="I99:I162" si="6">SUM(J99)</f>
        <v>0</v>
      </c>
      <c r="J99" s="265">
        <f>SUM(J100:J101)</f>
        <v>0</v>
      </c>
    </row>
    <row r="100" spans="1:43" ht="16.5" hidden="1" outlineLevel="2">
      <c r="A100" s="183"/>
      <c r="B100" s="26"/>
      <c r="F100" s="192" t="s">
        <v>778</v>
      </c>
      <c r="G100" s="44" t="s">
        <v>823</v>
      </c>
      <c r="H100" s="468">
        <f t="shared" si="5"/>
        <v>0</v>
      </c>
      <c r="I100" s="262">
        <f t="shared" si="6"/>
        <v>0</v>
      </c>
      <c r="J100" s="263"/>
    </row>
    <row r="101" spans="1:43" ht="16.5" hidden="1" outlineLevel="2">
      <c r="A101" s="183"/>
      <c r="B101" s="26"/>
      <c r="F101" s="192" t="s">
        <v>779</v>
      </c>
      <c r="G101" s="44" t="s">
        <v>824</v>
      </c>
      <c r="H101" s="468">
        <f t="shared" si="5"/>
        <v>0</v>
      </c>
      <c r="I101" s="262">
        <f t="shared" si="6"/>
        <v>0</v>
      </c>
      <c r="J101" s="263"/>
    </row>
    <row r="102" spans="1:43" ht="16.5" hidden="1" outlineLevel="2">
      <c r="A102" s="183"/>
      <c r="B102" s="26"/>
      <c r="F102" s="28" t="s">
        <v>490</v>
      </c>
      <c r="G102" s="48" t="s">
        <v>492</v>
      </c>
      <c r="H102" s="468">
        <f t="shared" si="5"/>
        <v>0</v>
      </c>
      <c r="I102" s="262">
        <f t="shared" si="6"/>
        <v>0</v>
      </c>
      <c r="J102" s="265">
        <f>SUM(J103:J105)</f>
        <v>0</v>
      </c>
    </row>
    <row r="103" spans="1:43" ht="16.5" hidden="1" outlineLevel="2">
      <c r="A103" s="183"/>
      <c r="B103" s="26"/>
      <c r="F103" s="192" t="s">
        <v>778</v>
      </c>
      <c r="G103" s="44" t="s">
        <v>825</v>
      </c>
      <c r="H103" s="468">
        <f t="shared" si="5"/>
        <v>0</v>
      </c>
      <c r="I103" s="262">
        <f t="shared" si="6"/>
        <v>0</v>
      </c>
      <c r="J103" s="263"/>
    </row>
    <row r="104" spans="1:43" ht="16.5" hidden="1" outlineLevel="2">
      <c r="A104" s="183"/>
      <c r="B104" s="26"/>
      <c r="F104" s="192" t="s">
        <v>779</v>
      </c>
      <c r="G104" s="44" t="s">
        <v>826</v>
      </c>
      <c r="H104" s="468">
        <f t="shared" si="5"/>
        <v>0</v>
      </c>
      <c r="I104" s="262">
        <f t="shared" si="6"/>
        <v>0</v>
      </c>
      <c r="J104" s="263"/>
    </row>
    <row r="105" spans="1:43" ht="16.5" hidden="1" outlineLevel="2">
      <c r="A105" s="183"/>
      <c r="B105" s="26"/>
      <c r="F105" s="192" t="s">
        <v>776</v>
      </c>
      <c r="G105" s="44" t="s">
        <v>991</v>
      </c>
      <c r="H105" s="468">
        <f t="shared" si="5"/>
        <v>0</v>
      </c>
      <c r="I105" s="262">
        <f t="shared" si="6"/>
        <v>0</v>
      </c>
      <c r="J105" s="263"/>
    </row>
    <row r="106" spans="1:43" ht="16.5" hidden="1" outlineLevel="1">
      <c r="A106" s="183"/>
      <c r="B106" s="26"/>
      <c r="D106" s="28" t="s">
        <v>493</v>
      </c>
      <c r="E106" s="48" t="s">
        <v>7</v>
      </c>
      <c r="F106" s="49"/>
      <c r="G106" s="185"/>
      <c r="H106" s="468">
        <f t="shared" si="5"/>
        <v>0</v>
      </c>
      <c r="I106" s="262">
        <f t="shared" si="6"/>
        <v>0</v>
      </c>
      <c r="J106" s="265">
        <f>SUM(J107,J108,J110,J112)</f>
        <v>0</v>
      </c>
      <c r="AQ106" s="156">
        <f>SUM(AQ107:AQ112)</f>
        <v>0</v>
      </c>
    </row>
    <row r="107" spans="1:43" ht="16.5" hidden="1" outlineLevel="2">
      <c r="A107" s="183"/>
      <c r="B107" s="26"/>
      <c r="F107" s="28" t="s">
        <v>494</v>
      </c>
      <c r="G107" s="48" t="s">
        <v>112</v>
      </c>
      <c r="H107" s="468">
        <f t="shared" si="5"/>
        <v>0</v>
      </c>
      <c r="I107" s="262">
        <f t="shared" si="6"/>
        <v>0</v>
      </c>
      <c r="J107" s="263">
        <v>0</v>
      </c>
    </row>
    <row r="108" spans="1:43" ht="16.5" hidden="1" outlineLevel="2">
      <c r="A108" s="183"/>
      <c r="B108" s="26"/>
      <c r="F108" s="28" t="s">
        <v>495</v>
      </c>
      <c r="G108" s="48" t="s">
        <v>113</v>
      </c>
      <c r="H108" s="468">
        <f t="shared" si="5"/>
        <v>0</v>
      </c>
      <c r="I108" s="262">
        <f t="shared" si="6"/>
        <v>0</v>
      </c>
      <c r="J108" s="265">
        <f>SUM(J109)</f>
        <v>0</v>
      </c>
    </row>
    <row r="109" spans="1:43" ht="16.5" hidden="1" outlineLevel="2">
      <c r="A109" s="183"/>
      <c r="B109" s="26"/>
      <c r="F109" s="192" t="s">
        <v>778</v>
      </c>
      <c r="G109" s="44" t="s">
        <v>827</v>
      </c>
      <c r="H109" s="468">
        <f t="shared" si="5"/>
        <v>0</v>
      </c>
      <c r="I109" s="262">
        <f t="shared" si="6"/>
        <v>0</v>
      </c>
      <c r="J109" s="263"/>
    </row>
    <row r="110" spans="1:43" ht="16.5" hidden="1" outlineLevel="2">
      <c r="A110" s="183"/>
      <c r="B110" s="26"/>
      <c r="F110" s="28" t="s">
        <v>496</v>
      </c>
      <c r="G110" s="84" t="s">
        <v>411</v>
      </c>
      <c r="H110" s="468">
        <f t="shared" si="5"/>
        <v>0</v>
      </c>
      <c r="I110" s="262">
        <f t="shared" si="6"/>
        <v>0</v>
      </c>
      <c r="J110" s="265">
        <f>SUM(J111)</f>
        <v>0</v>
      </c>
    </row>
    <row r="111" spans="1:43" ht="16.5" hidden="1" outlineLevel="2">
      <c r="A111" s="183"/>
      <c r="B111" s="26"/>
      <c r="F111" s="192" t="s">
        <v>778</v>
      </c>
      <c r="G111" s="44" t="s">
        <v>828</v>
      </c>
      <c r="H111" s="468">
        <f t="shared" si="5"/>
        <v>0</v>
      </c>
      <c r="I111" s="262">
        <f t="shared" si="6"/>
        <v>0</v>
      </c>
      <c r="J111" s="263"/>
    </row>
    <row r="112" spans="1:43" ht="16.5" hidden="1" outlineLevel="2">
      <c r="A112" s="183"/>
      <c r="B112" s="26"/>
      <c r="F112" s="28" t="s">
        <v>497</v>
      </c>
      <c r="G112" s="48" t="s">
        <v>498</v>
      </c>
      <c r="H112" s="468">
        <f t="shared" si="5"/>
        <v>0</v>
      </c>
      <c r="I112" s="262">
        <f t="shared" si="6"/>
        <v>0</v>
      </c>
      <c r="J112" s="265">
        <f>SUM(J113:J118)</f>
        <v>0</v>
      </c>
    </row>
    <row r="113" spans="1:10" ht="16.5" hidden="1" outlineLevel="2">
      <c r="A113" s="183"/>
      <c r="B113" s="26"/>
      <c r="F113" s="192" t="s">
        <v>778</v>
      </c>
      <c r="G113" s="44" t="s">
        <v>829</v>
      </c>
      <c r="H113" s="468">
        <f t="shared" si="5"/>
        <v>0</v>
      </c>
      <c r="I113" s="262">
        <f t="shared" si="6"/>
        <v>0</v>
      </c>
      <c r="J113" s="263"/>
    </row>
    <row r="114" spans="1:10" ht="16.5" hidden="1" outlineLevel="2">
      <c r="A114" s="183"/>
      <c r="B114" s="26"/>
      <c r="F114" s="192" t="s">
        <v>779</v>
      </c>
      <c r="G114" s="44" t="s">
        <v>830</v>
      </c>
      <c r="H114" s="468">
        <f t="shared" si="5"/>
        <v>0</v>
      </c>
      <c r="I114" s="262">
        <f t="shared" si="6"/>
        <v>0</v>
      </c>
      <c r="J114" s="263"/>
    </row>
    <row r="115" spans="1:10" ht="16.5" hidden="1" outlineLevel="2">
      <c r="A115" s="183"/>
      <c r="B115" s="26"/>
      <c r="F115" s="192" t="s">
        <v>776</v>
      </c>
      <c r="G115" s="44" t="s">
        <v>831</v>
      </c>
      <c r="H115" s="468">
        <f t="shared" si="5"/>
        <v>0</v>
      </c>
      <c r="I115" s="262">
        <f t="shared" si="6"/>
        <v>0</v>
      </c>
      <c r="J115" s="263"/>
    </row>
    <row r="116" spans="1:10" ht="16.5" hidden="1" outlineLevel="2">
      <c r="A116" s="183"/>
      <c r="B116" s="26"/>
      <c r="F116" s="192" t="s">
        <v>780</v>
      </c>
      <c r="G116" s="44" t="s">
        <v>832</v>
      </c>
      <c r="H116" s="468">
        <f t="shared" si="5"/>
        <v>0</v>
      </c>
      <c r="I116" s="262">
        <f t="shared" si="6"/>
        <v>0</v>
      </c>
      <c r="J116" s="263"/>
    </row>
    <row r="117" spans="1:10" ht="16.5" hidden="1" outlineLevel="2">
      <c r="A117" s="183"/>
      <c r="B117" s="26"/>
      <c r="F117" s="192" t="s">
        <v>786</v>
      </c>
      <c r="G117" s="44" t="s">
        <v>833</v>
      </c>
      <c r="H117" s="468">
        <f t="shared" si="5"/>
        <v>0</v>
      </c>
      <c r="I117" s="262">
        <f t="shared" si="6"/>
        <v>0</v>
      </c>
      <c r="J117" s="263"/>
    </row>
    <row r="118" spans="1:10" ht="16.5" hidden="1" outlineLevel="2">
      <c r="A118" s="183"/>
      <c r="B118" s="26"/>
      <c r="F118" s="192" t="s">
        <v>787</v>
      </c>
      <c r="G118" s="44" t="s">
        <v>834</v>
      </c>
      <c r="H118" s="468">
        <f t="shared" si="5"/>
        <v>0</v>
      </c>
      <c r="I118" s="262">
        <f t="shared" si="6"/>
        <v>0</v>
      </c>
      <c r="J118" s="263"/>
    </row>
    <row r="119" spans="1:10" ht="16.5" hidden="1" outlineLevel="1">
      <c r="A119" s="183"/>
      <c r="B119" s="26"/>
      <c r="D119" s="24" t="s">
        <v>499</v>
      </c>
      <c r="E119" s="83" t="s">
        <v>8</v>
      </c>
      <c r="F119" s="49"/>
      <c r="G119" s="185"/>
      <c r="H119" s="468">
        <f t="shared" si="5"/>
        <v>0</v>
      </c>
      <c r="I119" s="262">
        <f t="shared" si="6"/>
        <v>0</v>
      </c>
      <c r="J119" s="265">
        <f>SUM(J120,J123,J124)</f>
        <v>0</v>
      </c>
    </row>
    <row r="120" spans="1:10" ht="16.5" hidden="1" outlineLevel="2">
      <c r="A120" s="183"/>
      <c r="B120" s="26"/>
      <c r="D120" s="25"/>
      <c r="E120" s="184"/>
      <c r="F120" s="28" t="s">
        <v>500</v>
      </c>
      <c r="G120" s="48" t="s">
        <v>429</v>
      </c>
      <c r="H120" s="468">
        <f t="shared" si="5"/>
        <v>0</v>
      </c>
      <c r="I120" s="262">
        <f t="shared" si="6"/>
        <v>0</v>
      </c>
      <c r="J120" s="265">
        <f>SUM(J121:J122)</f>
        <v>0</v>
      </c>
    </row>
    <row r="121" spans="1:10" ht="16.5" hidden="1" outlineLevel="2">
      <c r="A121" s="183"/>
      <c r="B121" s="26"/>
      <c r="F121" s="192" t="s">
        <v>778</v>
      </c>
      <c r="G121" s="44" t="s">
        <v>835</v>
      </c>
      <c r="H121" s="468">
        <f t="shared" si="5"/>
        <v>0</v>
      </c>
      <c r="I121" s="262">
        <f t="shared" si="6"/>
        <v>0</v>
      </c>
      <c r="J121" s="263"/>
    </row>
    <row r="122" spans="1:10" ht="16.5" hidden="1" outlineLevel="2">
      <c r="A122" s="183"/>
      <c r="B122" s="26"/>
      <c r="F122" s="192" t="s">
        <v>776</v>
      </c>
      <c r="G122" s="44" t="s">
        <v>836</v>
      </c>
      <c r="H122" s="468">
        <f t="shared" si="5"/>
        <v>0</v>
      </c>
      <c r="I122" s="262">
        <f t="shared" si="6"/>
        <v>0</v>
      </c>
      <c r="J122" s="263"/>
    </row>
    <row r="123" spans="1:10" ht="16.5" hidden="1" outlineLevel="2">
      <c r="A123" s="183"/>
      <c r="B123" s="26"/>
      <c r="F123" s="28" t="s">
        <v>501</v>
      </c>
      <c r="G123" s="48" t="s">
        <v>430</v>
      </c>
      <c r="H123" s="468">
        <f t="shared" si="5"/>
        <v>0</v>
      </c>
      <c r="I123" s="262">
        <f t="shared" si="6"/>
        <v>0</v>
      </c>
      <c r="J123" s="263">
        <v>0</v>
      </c>
    </row>
    <row r="124" spans="1:10" ht="16.5" hidden="1" outlineLevel="2">
      <c r="A124" s="183"/>
      <c r="B124" s="26"/>
      <c r="F124" s="28" t="s">
        <v>502</v>
      </c>
      <c r="G124" s="48" t="s">
        <v>431</v>
      </c>
      <c r="H124" s="468">
        <f t="shared" si="5"/>
        <v>0</v>
      </c>
      <c r="I124" s="262">
        <f t="shared" si="6"/>
        <v>0</v>
      </c>
      <c r="J124" s="265">
        <f>SUM(J125:J128)</f>
        <v>0</v>
      </c>
    </row>
    <row r="125" spans="1:10" ht="16.5" hidden="1" outlineLevel="2">
      <c r="A125" s="183"/>
      <c r="B125" s="26"/>
      <c r="F125" s="192" t="s">
        <v>778</v>
      </c>
      <c r="G125" s="44" t="s">
        <v>837</v>
      </c>
      <c r="H125" s="468">
        <f t="shared" si="5"/>
        <v>0</v>
      </c>
      <c r="I125" s="262">
        <f t="shared" si="6"/>
        <v>0</v>
      </c>
      <c r="J125" s="263"/>
    </row>
    <row r="126" spans="1:10" ht="16.5" hidden="1" outlineLevel="2">
      <c r="A126" s="183"/>
      <c r="B126" s="26"/>
      <c r="F126" s="192" t="s">
        <v>779</v>
      </c>
      <c r="G126" s="44" t="s">
        <v>838</v>
      </c>
      <c r="H126" s="468">
        <f t="shared" si="5"/>
        <v>0</v>
      </c>
      <c r="I126" s="262">
        <f t="shared" si="6"/>
        <v>0</v>
      </c>
      <c r="J126" s="263"/>
    </row>
    <row r="127" spans="1:10" ht="16.5" hidden="1" outlineLevel="2">
      <c r="A127" s="183"/>
      <c r="B127" s="26"/>
      <c r="F127" s="192" t="s">
        <v>776</v>
      </c>
      <c r="G127" s="44" t="s">
        <v>839</v>
      </c>
      <c r="H127" s="468">
        <f t="shared" si="5"/>
        <v>0</v>
      </c>
      <c r="I127" s="262">
        <f t="shared" si="6"/>
        <v>0</v>
      </c>
      <c r="J127" s="263"/>
    </row>
    <row r="128" spans="1:10" ht="16.5" hidden="1" outlineLevel="2">
      <c r="A128" s="183"/>
      <c r="B128" s="26"/>
      <c r="F128" s="192" t="s">
        <v>780</v>
      </c>
      <c r="G128" s="44" t="s">
        <v>840</v>
      </c>
      <c r="H128" s="468">
        <f t="shared" si="5"/>
        <v>0</v>
      </c>
      <c r="I128" s="262">
        <f t="shared" si="6"/>
        <v>0</v>
      </c>
      <c r="J128" s="263"/>
    </row>
    <row r="129" spans="1:10" s="182" customFormat="1" ht="16.5" collapsed="1">
      <c r="A129" s="177"/>
      <c r="B129" s="24" t="s">
        <v>503</v>
      </c>
      <c r="C129" s="16" t="s">
        <v>115</v>
      </c>
      <c r="D129" s="17"/>
      <c r="E129" s="178"/>
      <c r="F129" s="15"/>
      <c r="G129" s="189"/>
      <c r="H129" s="468">
        <f t="shared" si="5"/>
        <v>0</v>
      </c>
      <c r="I129" s="262">
        <f t="shared" si="6"/>
        <v>0</v>
      </c>
      <c r="J129" s="264">
        <f>SUM(J130)</f>
        <v>0</v>
      </c>
    </row>
    <row r="130" spans="1:10" ht="16.5" hidden="1" outlineLevel="1">
      <c r="A130" s="183"/>
      <c r="B130" s="26"/>
      <c r="D130" s="28" t="s">
        <v>503</v>
      </c>
      <c r="E130" s="48" t="s">
        <v>115</v>
      </c>
      <c r="F130" s="49"/>
      <c r="G130" s="185"/>
      <c r="H130" s="468">
        <f t="shared" si="5"/>
        <v>0</v>
      </c>
      <c r="I130" s="262">
        <f t="shared" si="6"/>
        <v>0</v>
      </c>
      <c r="J130" s="265">
        <f>SUM(J131,J135,J140,J141,J145,J146)</f>
        <v>0</v>
      </c>
    </row>
    <row r="131" spans="1:10" ht="16.5" hidden="1" outlineLevel="2">
      <c r="A131" s="183"/>
      <c r="B131" s="26"/>
      <c r="F131" s="28" t="s">
        <v>504</v>
      </c>
      <c r="G131" s="48" t="s">
        <v>117</v>
      </c>
      <c r="H131" s="468">
        <f t="shared" si="5"/>
        <v>0</v>
      </c>
      <c r="I131" s="262">
        <f t="shared" si="6"/>
        <v>0</v>
      </c>
      <c r="J131" s="265">
        <f>SUM(J132:J134)</f>
        <v>0</v>
      </c>
    </row>
    <row r="132" spans="1:10" ht="16.5" hidden="1" outlineLevel="2">
      <c r="A132" s="183"/>
      <c r="B132" s="26"/>
      <c r="F132" s="192" t="s">
        <v>778</v>
      </c>
      <c r="G132" s="44" t="s">
        <v>841</v>
      </c>
      <c r="H132" s="468">
        <f t="shared" si="5"/>
        <v>0</v>
      </c>
      <c r="I132" s="262">
        <f t="shared" si="6"/>
        <v>0</v>
      </c>
      <c r="J132" s="263"/>
    </row>
    <row r="133" spans="1:10" ht="16.5" hidden="1" outlineLevel="2">
      <c r="A133" s="183"/>
      <c r="B133" s="26"/>
      <c r="F133" s="192" t="s">
        <v>779</v>
      </c>
      <c r="G133" s="44" t="s">
        <v>842</v>
      </c>
      <c r="H133" s="468">
        <f t="shared" si="5"/>
        <v>0</v>
      </c>
      <c r="I133" s="262">
        <f t="shared" si="6"/>
        <v>0</v>
      </c>
      <c r="J133" s="263"/>
    </row>
    <row r="134" spans="1:10" ht="16.5" hidden="1" outlineLevel="2">
      <c r="A134" s="183"/>
      <c r="B134" s="26"/>
      <c r="F134" s="192" t="s">
        <v>781</v>
      </c>
      <c r="G134" s="44" t="s">
        <v>785</v>
      </c>
      <c r="H134" s="468">
        <f t="shared" si="5"/>
        <v>0</v>
      </c>
      <c r="I134" s="262">
        <f t="shared" si="6"/>
        <v>0</v>
      </c>
      <c r="J134" s="263"/>
    </row>
    <row r="135" spans="1:10" ht="16.5" hidden="1" outlineLevel="2">
      <c r="A135" s="183"/>
      <c r="B135" s="26"/>
      <c r="F135" s="28" t="s">
        <v>505</v>
      </c>
      <c r="G135" s="48" t="s">
        <v>118</v>
      </c>
      <c r="H135" s="468">
        <f t="shared" si="5"/>
        <v>0</v>
      </c>
      <c r="I135" s="262">
        <f t="shared" si="6"/>
        <v>0</v>
      </c>
      <c r="J135" s="265">
        <f>SUM(J136:J139)</f>
        <v>0</v>
      </c>
    </row>
    <row r="136" spans="1:10" ht="16.5" hidden="1" outlineLevel="2">
      <c r="A136" s="183"/>
      <c r="B136" s="26"/>
      <c r="F136" s="192" t="s">
        <v>778</v>
      </c>
      <c r="G136" s="44" t="s">
        <v>843</v>
      </c>
      <c r="H136" s="468">
        <f t="shared" ref="H136:H198" si="7">SUM(I136)</f>
        <v>0</v>
      </c>
      <c r="I136" s="262">
        <f t="shared" si="6"/>
        <v>0</v>
      </c>
      <c r="J136" s="263"/>
    </row>
    <row r="137" spans="1:10" ht="16.5" hidden="1" outlineLevel="2">
      <c r="A137" s="183"/>
      <c r="B137" s="26"/>
      <c r="F137" s="192" t="s">
        <v>779</v>
      </c>
      <c r="G137" s="44" t="s">
        <v>844</v>
      </c>
      <c r="H137" s="468">
        <f t="shared" si="7"/>
        <v>0</v>
      </c>
      <c r="I137" s="262">
        <f t="shared" si="6"/>
        <v>0</v>
      </c>
      <c r="J137" s="263"/>
    </row>
    <row r="138" spans="1:10" ht="16.5" hidden="1" outlineLevel="2">
      <c r="A138" s="183"/>
      <c r="B138" s="26"/>
      <c r="F138" s="192" t="s">
        <v>776</v>
      </c>
      <c r="G138" s="44" t="s">
        <v>989</v>
      </c>
      <c r="H138" s="468">
        <f t="shared" si="7"/>
        <v>0</v>
      </c>
      <c r="I138" s="262">
        <f t="shared" si="6"/>
        <v>0</v>
      </c>
      <c r="J138" s="263"/>
    </row>
    <row r="139" spans="1:10" ht="16.5" hidden="1" outlineLevel="2">
      <c r="A139" s="183"/>
      <c r="B139" s="26"/>
      <c r="F139" s="192" t="s">
        <v>781</v>
      </c>
      <c r="G139" s="44" t="s">
        <v>785</v>
      </c>
      <c r="H139" s="468">
        <f t="shared" si="7"/>
        <v>0</v>
      </c>
      <c r="I139" s="262">
        <f t="shared" si="6"/>
        <v>0</v>
      </c>
      <c r="J139" s="263"/>
    </row>
    <row r="140" spans="1:10" ht="16.5" hidden="1" outlineLevel="2">
      <c r="A140" s="183"/>
      <c r="B140" s="26"/>
      <c r="F140" s="28" t="s">
        <v>506</v>
      </c>
      <c r="G140" s="48" t="s">
        <v>119</v>
      </c>
      <c r="H140" s="468">
        <f t="shared" si="7"/>
        <v>0</v>
      </c>
      <c r="I140" s="262">
        <f t="shared" si="6"/>
        <v>0</v>
      </c>
      <c r="J140" s="263">
        <v>0</v>
      </c>
    </row>
    <row r="141" spans="1:10" ht="16.5" hidden="1" outlineLevel="2">
      <c r="A141" s="183"/>
      <c r="B141" s="26"/>
      <c r="F141" s="28" t="s">
        <v>507</v>
      </c>
      <c r="G141" s="48" t="s">
        <v>120</v>
      </c>
      <c r="H141" s="468">
        <f t="shared" si="7"/>
        <v>0</v>
      </c>
      <c r="I141" s="262">
        <f t="shared" si="6"/>
        <v>0</v>
      </c>
      <c r="J141" s="265">
        <f>SUM(J142:J144)</f>
        <v>0</v>
      </c>
    </row>
    <row r="142" spans="1:10" ht="16.5" hidden="1" outlineLevel="2">
      <c r="A142" s="183"/>
      <c r="B142" s="26"/>
      <c r="F142" s="192" t="s">
        <v>778</v>
      </c>
      <c r="G142" s="44" t="s">
        <v>845</v>
      </c>
      <c r="H142" s="468">
        <f t="shared" si="7"/>
        <v>0</v>
      </c>
      <c r="I142" s="262">
        <f t="shared" si="6"/>
        <v>0</v>
      </c>
      <c r="J142" s="263"/>
    </row>
    <row r="143" spans="1:10" ht="16.5" hidden="1" outlineLevel="2">
      <c r="A143" s="183"/>
      <c r="B143" s="26"/>
      <c r="F143" s="192" t="s">
        <v>779</v>
      </c>
      <c r="G143" s="44" t="s">
        <v>846</v>
      </c>
      <c r="H143" s="468">
        <f t="shared" si="7"/>
        <v>0</v>
      </c>
      <c r="I143" s="262">
        <f t="shared" si="6"/>
        <v>0</v>
      </c>
      <c r="J143" s="263"/>
    </row>
    <row r="144" spans="1:10" ht="16.5" hidden="1" outlineLevel="2">
      <c r="A144" s="183"/>
      <c r="B144" s="26"/>
      <c r="F144" s="192" t="s">
        <v>776</v>
      </c>
      <c r="G144" s="44" t="s">
        <v>847</v>
      </c>
      <c r="H144" s="468">
        <f t="shared" si="7"/>
        <v>0</v>
      </c>
      <c r="I144" s="262">
        <f t="shared" si="6"/>
        <v>0</v>
      </c>
      <c r="J144" s="263"/>
    </row>
    <row r="145" spans="1:10" ht="16.5" hidden="1" outlineLevel="2">
      <c r="A145" s="183"/>
      <c r="B145" s="26"/>
      <c r="F145" s="28" t="s">
        <v>147</v>
      </c>
      <c r="G145" s="48" t="s">
        <v>122</v>
      </c>
      <c r="H145" s="468">
        <f t="shared" si="7"/>
        <v>0</v>
      </c>
      <c r="I145" s="262">
        <f t="shared" si="6"/>
        <v>0</v>
      </c>
      <c r="J145" s="263">
        <v>0</v>
      </c>
    </row>
    <row r="146" spans="1:10" ht="16.5" hidden="1" outlineLevel="2">
      <c r="A146" s="183"/>
      <c r="B146" s="24"/>
      <c r="C146" s="193"/>
      <c r="D146" s="24"/>
      <c r="E146" s="193"/>
      <c r="F146" s="28" t="s">
        <v>148</v>
      </c>
      <c r="G146" s="48" t="s">
        <v>121</v>
      </c>
      <c r="H146" s="468">
        <f t="shared" si="7"/>
        <v>0</v>
      </c>
      <c r="I146" s="262">
        <f t="shared" si="6"/>
        <v>0</v>
      </c>
      <c r="J146" s="265">
        <f>SUM(J147:J151)</f>
        <v>0</v>
      </c>
    </row>
    <row r="147" spans="1:10" ht="16.5" hidden="1" outlineLevel="2">
      <c r="A147" s="183"/>
      <c r="B147" s="24"/>
      <c r="C147" s="193"/>
      <c r="D147" s="24"/>
      <c r="E147" s="193"/>
      <c r="F147" s="192" t="s">
        <v>778</v>
      </c>
      <c r="G147" s="44" t="s">
        <v>848</v>
      </c>
      <c r="H147" s="468">
        <f t="shared" si="7"/>
        <v>0</v>
      </c>
      <c r="I147" s="262">
        <f t="shared" si="6"/>
        <v>0</v>
      </c>
      <c r="J147" s="263"/>
    </row>
    <row r="148" spans="1:10" ht="16.5" hidden="1" outlineLevel="2">
      <c r="A148" s="183"/>
      <c r="B148" s="24"/>
      <c r="C148" s="193"/>
      <c r="D148" s="24"/>
      <c r="E148" s="193"/>
      <c r="F148" s="192" t="s">
        <v>779</v>
      </c>
      <c r="G148" s="44" t="s">
        <v>849</v>
      </c>
      <c r="H148" s="468">
        <f t="shared" si="7"/>
        <v>0</v>
      </c>
      <c r="I148" s="262">
        <f t="shared" si="6"/>
        <v>0</v>
      </c>
      <c r="J148" s="263"/>
    </row>
    <row r="149" spans="1:10" ht="16.5" hidden="1" outlineLevel="2">
      <c r="A149" s="183"/>
      <c r="B149" s="24"/>
      <c r="C149" s="193"/>
      <c r="D149" s="24"/>
      <c r="E149" s="193"/>
      <c r="F149" s="192" t="s">
        <v>776</v>
      </c>
      <c r="G149" s="44" t="s">
        <v>850</v>
      </c>
      <c r="H149" s="468">
        <f t="shared" si="7"/>
        <v>0</v>
      </c>
      <c r="I149" s="262">
        <f t="shared" si="6"/>
        <v>0</v>
      </c>
      <c r="J149" s="263"/>
    </row>
    <row r="150" spans="1:10" ht="16.5" hidden="1" outlineLevel="2">
      <c r="A150" s="183"/>
      <c r="B150" s="24"/>
      <c r="C150" s="193"/>
      <c r="D150" s="24"/>
      <c r="E150" s="193"/>
      <c r="F150" s="192" t="s">
        <v>780</v>
      </c>
      <c r="G150" s="44" t="s">
        <v>851</v>
      </c>
      <c r="H150" s="468">
        <f t="shared" si="7"/>
        <v>0</v>
      </c>
      <c r="I150" s="262">
        <f t="shared" si="6"/>
        <v>0</v>
      </c>
      <c r="J150" s="263"/>
    </row>
    <row r="151" spans="1:10" ht="16.5" hidden="1" outlineLevel="2">
      <c r="A151" s="183"/>
      <c r="B151" s="24"/>
      <c r="C151" s="193"/>
      <c r="D151" s="24"/>
      <c r="E151" s="193"/>
      <c r="F151" s="192" t="s">
        <v>781</v>
      </c>
      <c r="G151" s="44" t="s">
        <v>785</v>
      </c>
      <c r="H151" s="468">
        <f t="shared" si="7"/>
        <v>0</v>
      </c>
      <c r="I151" s="262">
        <f t="shared" si="6"/>
        <v>0</v>
      </c>
      <c r="J151" s="263"/>
    </row>
    <row r="152" spans="1:10" s="182" customFormat="1" ht="16.5" collapsed="1">
      <c r="A152" s="177"/>
      <c r="B152" s="24" t="s">
        <v>508</v>
      </c>
      <c r="C152" s="16" t="s">
        <v>123</v>
      </c>
      <c r="D152" s="17"/>
      <c r="E152" s="178"/>
      <c r="F152" s="15"/>
      <c r="G152" s="189"/>
      <c r="H152" s="468">
        <f t="shared" si="7"/>
        <v>0</v>
      </c>
      <c r="I152" s="262">
        <f t="shared" si="6"/>
        <v>0</v>
      </c>
      <c r="J152" s="264">
        <f>SUM(J153,J167)</f>
        <v>0</v>
      </c>
    </row>
    <row r="153" spans="1:10" ht="16.5" hidden="1" outlineLevel="1">
      <c r="A153" s="183"/>
      <c r="B153" s="25"/>
      <c r="C153" s="184"/>
      <c r="D153" s="28" t="s">
        <v>509</v>
      </c>
      <c r="E153" s="48" t="s">
        <v>124</v>
      </c>
      <c r="F153" s="49"/>
      <c r="G153" s="185"/>
      <c r="H153" s="468">
        <f t="shared" si="7"/>
        <v>0</v>
      </c>
      <c r="I153" s="262">
        <f t="shared" si="6"/>
        <v>0</v>
      </c>
      <c r="J153" s="265">
        <f>SUM(J154,J157,J158,J161,J162,J163,J164)</f>
        <v>0</v>
      </c>
    </row>
    <row r="154" spans="1:10" ht="16.5" hidden="1" outlineLevel="2">
      <c r="A154" s="183"/>
      <c r="B154" s="26"/>
      <c r="F154" s="28" t="s">
        <v>149</v>
      </c>
      <c r="G154" s="48" t="s">
        <v>510</v>
      </c>
      <c r="H154" s="468">
        <f t="shared" si="7"/>
        <v>0</v>
      </c>
      <c r="I154" s="262">
        <f t="shared" si="6"/>
        <v>0</v>
      </c>
      <c r="J154" s="265">
        <f>SUM(J155:J156)</f>
        <v>0</v>
      </c>
    </row>
    <row r="155" spans="1:10" ht="16.5" hidden="1" outlineLevel="2">
      <c r="A155" s="183"/>
      <c r="B155" s="26"/>
      <c r="F155" s="192" t="s">
        <v>778</v>
      </c>
      <c r="G155" s="44" t="s">
        <v>852</v>
      </c>
      <c r="H155" s="468">
        <f t="shared" si="7"/>
        <v>0</v>
      </c>
      <c r="I155" s="262">
        <f t="shared" si="6"/>
        <v>0</v>
      </c>
      <c r="J155" s="263"/>
    </row>
    <row r="156" spans="1:10" ht="16.5" hidden="1" outlineLevel="2">
      <c r="A156" s="183"/>
      <c r="B156" s="26"/>
      <c r="F156" s="192" t="s">
        <v>779</v>
      </c>
      <c r="G156" s="44" t="s">
        <v>853</v>
      </c>
      <c r="H156" s="468">
        <f t="shared" si="7"/>
        <v>0</v>
      </c>
      <c r="I156" s="262">
        <f t="shared" si="6"/>
        <v>0</v>
      </c>
      <c r="J156" s="263"/>
    </row>
    <row r="157" spans="1:10" ht="16.5" hidden="1" outlineLevel="2">
      <c r="A157" s="183"/>
      <c r="B157" s="26"/>
      <c r="F157" s="28" t="s">
        <v>712</v>
      </c>
      <c r="G157" s="48" t="s">
        <v>127</v>
      </c>
      <c r="H157" s="468">
        <f t="shared" si="7"/>
        <v>0</v>
      </c>
      <c r="I157" s="262">
        <f t="shared" si="6"/>
        <v>0</v>
      </c>
      <c r="J157" s="263">
        <v>0</v>
      </c>
    </row>
    <row r="158" spans="1:10" ht="16.5" hidden="1" outlineLevel="2">
      <c r="A158" s="183"/>
      <c r="B158" s="26"/>
      <c r="F158" s="28" t="s">
        <v>150</v>
      </c>
      <c r="G158" s="48" t="s">
        <v>128</v>
      </c>
      <c r="H158" s="468">
        <f t="shared" si="7"/>
        <v>0</v>
      </c>
      <c r="I158" s="262">
        <f t="shared" si="6"/>
        <v>0</v>
      </c>
      <c r="J158" s="265">
        <f>SUM(J159:J160)</f>
        <v>0</v>
      </c>
    </row>
    <row r="159" spans="1:10" ht="16.5" hidden="1" outlineLevel="2">
      <c r="A159" s="183"/>
      <c r="B159" s="26"/>
      <c r="F159" s="192" t="s">
        <v>778</v>
      </c>
      <c r="G159" s="44" t="s">
        <v>854</v>
      </c>
      <c r="H159" s="468">
        <f t="shared" si="7"/>
        <v>0</v>
      </c>
      <c r="I159" s="262">
        <f t="shared" si="6"/>
        <v>0</v>
      </c>
      <c r="J159" s="263"/>
    </row>
    <row r="160" spans="1:10" ht="16.5" hidden="1" outlineLevel="2">
      <c r="A160" s="183"/>
      <c r="B160" s="26"/>
      <c r="F160" s="192" t="s">
        <v>779</v>
      </c>
      <c r="G160" s="44" t="s">
        <v>855</v>
      </c>
      <c r="H160" s="468">
        <f t="shared" si="7"/>
        <v>0</v>
      </c>
      <c r="I160" s="262">
        <f t="shared" si="6"/>
        <v>0</v>
      </c>
      <c r="J160" s="263"/>
    </row>
    <row r="161" spans="1:10" ht="16.5" hidden="1" outlineLevel="2">
      <c r="A161" s="183"/>
      <c r="B161" s="26"/>
      <c r="F161" s="28" t="s">
        <v>713</v>
      </c>
      <c r="G161" s="48" t="s">
        <v>129</v>
      </c>
      <c r="H161" s="468">
        <f t="shared" si="7"/>
        <v>0</v>
      </c>
      <c r="I161" s="262">
        <f t="shared" si="6"/>
        <v>0</v>
      </c>
      <c r="J161" s="263">
        <v>0</v>
      </c>
    </row>
    <row r="162" spans="1:10" ht="16.5" hidden="1" outlineLevel="2">
      <c r="A162" s="183"/>
      <c r="B162" s="26"/>
      <c r="F162" s="28" t="s">
        <v>182</v>
      </c>
      <c r="G162" s="48" t="s">
        <v>412</v>
      </c>
      <c r="H162" s="468">
        <f t="shared" si="7"/>
        <v>0</v>
      </c>
      <c r="I162" s="262">
        <f t="shared" si="6"/>
        <v>0</v>
      </c>
      <c r="J162" s="263">
        <v>0</v>
      </c>
    </row>
    <row r="163" spans="1:10" ht="16.5" hidden="1" outlineLevel="2">
      <c r="A163" s="183"/>
      <c r="B163" s="26"/>
      <c r="F163" s="28" t="s">
        <v>714</v>
      </c>
      <c r="G163" s="48" t="s">
        <v>414</v>
      </c>
      <c r="H163" s="468">
        <f t="shared" si="7"/>
        <v>0</v>
      </c>
      <c r="I163" s="262">
        <f t="shared" ref="I163:I225" si="8">SUM(J163)</f>
        <v>0</v>
      </c>
      <c r="J163" s="263">
        <v>0</v>
      </c>
    </row>
    <row r="164" spans="1:10" ht="16.5" hidden="1" outlineLevel="1">
      <c r="A164" s="183"/>
      <c r="B164" s="26"/>
      <c r="D164" s="28"/>
      <c r="E164" s="48"/>
      <c r="F164" s="28" t="s">
        <v>151</v>
      </c>
      <c r="G164" s="48" t="s">
        <v>511</v>
      </c>
      <c r="H164" s="468">
        <f t="shared" si="7"/>
        <v>0</v>
      </c>
      <c r="I164" s="262">
        <f t="shared" si="8"/>
        <v>0</v>
      </c>
      <c r="J164" s="265">
        <f>SUM(J165:J166)</f>
        <v>0</v>
      </c>
    </row>
    <row r="165" spans="1:10" ht="16.5" hidden="1" outlineLevel="1">
      <c r="A165" s="183"/>
      <c r="B165" s="26"/>
      <c r="D165" s="28"/>
      <c r="E165" s="48"/>
      <c r="F165" s="192" t="s">
        <v>778</v>
      </c>
      <c r="G165" s="44" t="s">
        <v>856</v>
      </c>
      <c r="H165" s="468">
        <f t="shared" si="7"/>
        <v>0</v>
      </c>
      <c r="I165" s="262">
        <f t="shared" si="8"/>
        <v>0</v>
      </c>
      <c r="J165" s="263"/>
    </row>
    <row r="166" spans="1:10" ht="16.5" hidden="1" outlineLevel="1">
      <c r="A166" s="183"/>
      <c r="B166" s="26"/>
      <c r="D166" s="28"/>
      <c r="E166" s="48"/>
      <c r="F166" s="192" t="s">
        <v>779</v>
      </c>
      <c r="G166" s="44" t="s">
        <v>857</v>
      </c>
      <c r="H166" s="468">
        <f t="shared" si="7"/>
        <v>0</v>
      </c>
      <c r="I166" s="262">
        <f t="shared" si="8"/>
        <v>0</v>
      </c>
      <c r="J166" s="263"/>
    </row>
    <row r="167" spans="1:10" ht="16.5" hidden="1" outlineLevel="1">
      <c r="A167" s="183"/>
      <c r="B167" s="26"/>
      <c r="D167" s="28" t="s">
        <v>512</v>
      </c>
      <c r="E167" s="48" t="s">
        <v>114</v>
      </c>
      <c r="F167" s="49"/>
      <c r="G167" s="185"/>
      <c r="H167" s="468">
        <f t="shared" si="7"/>
        <v>0</v>
      </c>
      <c r="I167" s="262">
        <f t="shared" si="8"/>
        <v>0</v>
      </c>
      <c r="J167" s="265">
        <f>SUM(J168,J170,J171,J172,J173)</f>
        <v>0</v>
      </c>
    </row>
    <row r="168" spans="1:10" ht="16.5" hidden="1" outlineLevel="2">
      <c r="A168" s="183"/>
      <c r="B168" s="26"/>
      <c r="F168" s="145" t="s">
        <v>858</v>
      </c>
      <c r="G168" s="44" t="s">
        <v>859</v>
      </c>
      <c r="H168" s="468">
        <f t="shared" si="7"/>
        <v>0</v>
      </c>
      <c r="I168" s="262">
        <f t="shared" si="8"/>
        <v>0</v>
      </c>
      <c r="J168" s="265">
        <f>SUM(J169)</f>
        <v>0</v>
      </c>
    </row>
    <row r="169" spans="1:10" ht="16.5" hidden="1" outlineLevel="2">
      <c r="A169" s="183"/>
      <c r="B169" s="26"/>
      <c r="F169" s="192" t="s">
        <v>779</v>
      </c>
      <c r="G169" s="44" t="s">
        <v>860</v>
      </c>
      <c r="H169" s="468">
        <f t="shared" si="7"/>
        <v>0</v>
      </c>
      <c r="I169" s="262">
        <f t="shared" si="8"/>
        <v>0</v>
      </c>
      <c r="J169" s="263"/>
    </row>
    <row r="170" spans="1:10" ht="16.5" hidden="1" outlineLevel="2">
      <c r="A170" s="183"/>
      <c r="B170" s="26"/>
      <c r="F170" s="28" t="s">
        <v>513</v>
      </c>
      <c r="G170" s="48" t="s">
        <v>517</v>
      </c>
      <c r="H170" s="468">
        <f t="shared" si="7"/>
        <v>0</v>
      </c>
      <c r="I170" s="262">
        <f t="shared" si="8"/>
        <v>0</v>
      </c>
      <c r="J170" s="263">
        <v>0</v>
      </c>
    </row>
    <row r="171" spans="1:10" ht="16.5" hidden="1" outlineLevel="2">
      <c r="A171" s="183"/>
      <c r="B171" s="26"/>
      <c r="F171" s="28" t="s">
        <v>514</v>
      </c>
      <c r="G171" s="48" t="s">
        <v>518</v>
      </c>
      <c r="H171" s="468">
        <f t="shared" si="7"/>
        <v>0</v>
      </c>
      <c r="I171" s="262">
        <f t="shared" si="8"/>
        <v>0</v>
      </c>
      <c r="J171" s="263">
        <v>0</v>
      </c>
    </row>
    <row r="172" spans="1:10" ht="16.5" hidden="1" outlineLevel="2">
      <c r="A172" s="183"/>
      <c r="B172" s="26"/>
      <c r="F172" s="28" t="s">
        <v>515</v>
      </c>
      <c r="G172" s="48" t="s">
        <v>519</v>
      </c>
      <c r="H172" s="468">
        <f t="shared" si="7"/>
        <v>0</v>
      </c>
      <c r="I172" s="262">
        <f t="shared" si="8"/>
        <v>0</v>
      </c>
      <c r="J172" s="263">
        <v>0</v>
      </c>
    </row>
    <row r="173" spans="1:10" ht="16.5" hidden="1" outlineLevel="2">
      <c r="A173" s="183"/>
      <c r="B173" s="24"/>
      <c r="C173" s="193"/>
      <c r="D173" s="24"/>
      <c r="F173" s="28" t="s">
        <v>516</v>
      </c>
      <c r="G173" s="48" t="s">
        <v>520</v>
      </c>
      <c r="H173" s="468">
        <f t="shared" si="7"/>
        <v>0</v>
      </c>
      <c r="I173" s="262">
        <f t="shared" si="8"/>
        <v>0</v>
      </c>
      <c r="J173" s="265">
        <f>SUM(J174)</f>
        <v>0</v>
      </c>
    </row>
    <row r="174" spans="1:10" ht="16.5" hidden="1" outlineLevel="2">
      <c r="A174" s="183"/>
      <c r="B174" s="24"/>
      <c r="C174" s="193"/>
      <c r="D174" s="24"/>
      <c r="F174" s="192" t="s">
        <v>778</v>
      </c>
      <c r="G174" s="44" t="s">
        <v>861</v>
      </c>
      <c r="H174" s="468">
        <f t="shared" si="7"/>
        <v>0</v>
      </c>
      <c r="I174" s="262">
        <f t="shared" si="8"/>
        <v>0</v>
      </c>
      <c r="J174" s="263"/>
    </row>
    <row r="175" spans="1:10" s="182" customFormat="1" ht="16.5" collapsed="1">
      <c r="A175" s="177"/>
      <c r="B175" s="24" t="s">
        <v>521</v>
      </c>
      <c r="C175" s="16" t="s">
        <v>392</v>
      </c>
      <c r="D175" s="17"/>
      <c r="E175" s="189"/>
      <c r="F175" s="190"/>
      <c r="G175" s="189"/>
      <c r="H175" s="468">
        <f t="shared" si="7"/>
        <v>0</v>
      </c>
      <c r="I175" s="262">
        <f t="shared" si="8"/>
        <v>0</v>
      </c>
      <c r="J175" s="264">
        <f>SUM(J176,J180)</f>
        <v>0</v>
      </c>
    </row>
    <row r="176" spans="1:10" ht="16.5" hidden="1" outlineLevel="1">
      <c r="A176" s="183"/>
      <c r="B176" s="25"/>
      <c r="C176" s="184"/>
      <c r="D176" s="28" t="s">
        <v>523</v>
      </c>
      <c r="E176" s="48" t="s">
        <v>522</v>
      </c>
      <c r="F176" s="49"/>
      <c r="G176" s="185"/>
      <c r="H176" s="468">
        <f t="shared" si="7"/>
        <v>0</v>
      </c>
      <c r="I176" s="262">
        <f t="shared" si="8"/>
        <v>0</v>
      </c>
      <c r="J176" s="265">
        <f>SUM(J177:J179)</f>
        <v>0</v>
      </c>
    </row>
    <row r="177" spans="1:10" ht="16.5" hidden="1" outlineLevel="1">
      <c r="A177" s="183"/>
      <c r="B177" s="26"/>
      <c r="D177" s="28"/>
      <c r="E177" s="48"/>
      <c r="F177" s="192" t="s">
        <v>778</v>
      </c>
      <c r="G177" s="44" t="s">
        <v>862</v>
      </c>
      <c r="H177" s="468">
        <f t="shared" si="7"/>
        <v>0</v>
      </c>
      <c r="I177" s="262">
        <f t="shared" si="8"/>
        <v>0</v>
      </c>
      <c r="J177" s="263"/>
    </row>
    <row r="178" spans="1:10" ht="16.5" hidden="1" outlineLevel="1">
      <c r="A178" s="183"/>
      <c r="B178" s="26"/>
      <c r="D178" s="28"/>
      <c r="E178" s="48"/>
      <c r="F178" s="192" t="s">
        <v>779</v>
      </c>
      <c r="G178" s="44" t="s">
        <v>863</v>
      </c>
      <c r="H178" s="468">
        <f t="shared" si="7"/>
        <v>0</v>
      </c>
      <c r="I178" s="262">
        <f t="shared" si="8"/>
        <v>0</v>
      </c>
      <c r="J178" s="263"/>
    </row>
    <row r="179" spans="1:10" ht="16.5" hidden="1" outlineLevel="1">
      <c r="A179" s="183"/>
      <c r="B179" s="26"/>
      <c r="D179" s="28"/>
      <c r="E179" s="48"/>
      <c r="F179" s="192" t="s">
        <v>776</v>
      </c>
      <c r="G179" s="44" t="s">
        <v>864</v>
      </c>
      <c r="H179" s="468">
        <f t="shared" si="7"/>
        <v>0</v>
      </c>
      <c r="I179" s="262">
        <f t="shared" si="8"/>
        <v>0</v>
      </c>
      <c r="J179" s="263"/>
    </row>
    <row r="180" spans="1:10" ht="16.5" hidden="1" outlineLevel="1">
      <c r="A180" s="183"/>
      <c r="B180" s="26"/>
      <c r="D180" s="28" t="s">
        <v>524</v>
      </c>
      <c r="E180" s="48" t="s">
        <v>393</v>
      </c>
      <c r="F180" s="49"/>
      <c r="G180" s="185"/>
      <c r="H180" s="468">
        <f t="shared" si="7"/>
        <v>0</v>
      </c>
      <c r="I180" s="262">
        <f t="shared" si="8"/>
        <v>0</v>
      </c>
      <c r="J180" s="265">
        <f>SUM(J181,J183)</f>
        <v>0</v>
      </c>
    </row>
    <row r="181" spans="1:10" ht="16.5" hidden="1" outlineLevel="2">
      <c r="A181" s="183"/>
      <c r="B181" s="26"/>
      <c r="D181" s="25"/>
      <c r="E181" s="184"/>
      <c r="F181" s="28" t="s">
        <v>525</v>
      </c>
      <c r="G181" s="48" t="s">
        <v>394</v>
      </c>
      <c r="H181" s="468">
        <f t="shared" si="7"/>
        <v>0</v>
      </c>
      <c r="I181" s="262">
        <f t="shared" si="8"/>
        <v>0</v>
      </c>
      <c r="J181" s="265">
        <f>SUM(J182)</f>
        <v>0</v>
      </c>
    </row>
    <row r="182" spans="1:10" ht="16.5" hidden="1" outlineLevel="2">
      <c r="A182" s="183"/>
      <c r="B182" s="26"/>
      <c r="F182" s="192" t="s">
        <v>778</v>
      </c>
      <c r="G182" s="44" t="s">
        <v>865</v>
      </c>
      <c r="H182" s="468">
        <f t="shared" si="7"/>
        <v>0</v>
      </c>
      <c r="I182" s="262">
        <f t="shared" si="8"/>
        <v>0</v>
      </c>
      <c r="J182" s="263"/>
    </row>
    <row r="183" spans="1:10" ht="16.5" hidden="1" outlineLevel="2">
      <c r="A183" s="183"/>
      <c r="B183" s="24"/>
      <c r="C183" s="193"/>
      <c r="F183" s="28" t="s">
        <v>526</v>
      </c>
      <c r="G183" s="48" t="s">
        <v>395</v>
      </c>
      <c r="H183" s="468">
        <f t="shared" si="7"/>
        <v>0</v>
      </c>
      <c r="I183" s="262">
        <f t="shared" si="8"/>
        <v>0</v>
      </c>
      <c r="J183" s="265">
        <f>SUM(J184:J187)</f>
        <v>0</v>
      </c>
    </row>
    <row r="184" spans="1:10" ht="16.5" hidden="1" outlineLevel="2">
      <c r="A184" s="183"/>
      <c r="B184" s="24"/>
      <c r="C184" s="193"/>
      <c r="F184" s="192" t="s">
        <v>778</v>
      </c>
      <c r="G184" s="44" t="s">
        <v>866</v>
      </c>
      <c r="H184" s="468">
        <f t="shared" si="7"/>
        <v>0</v>
      </c>
      <c r="I184" s="262">
        <f t="shared" si="8"/>
        <v>0</v>
      </c>
      <c r="J184" s="263"/>
    </row>
    <row r="185" spans="1:10" ht="16.5" hidden="1" outlineLevel="2">
      <c r="A185" s="183"/>
      <c r="B185" s="24"/>
      <c r="C185" s="193"/>
      <c r="F185" s="192" t="s">
        <v>779</v>
      </c>
      <c r="G185" s="44" t="s">
        <v>830</v>
      </c>
      <c r="H185" s="468">
        <f t="shared" si="7"/>
        <v>0</v>
      </c>
      <c r="I185" s="262">
        <f t="shared" si="8"/>
        <v>0</v>
      </c>
      <c r="J185" s="263"/>
    </row>
    <row r="186" spans="1:10" ht="16.5" hidden="1" outlineLevel="2">
      <c r="A186" s="183"/>
      <c r="B186" s="24"/>
      <c r="C186" s="193"/>
      <c r="F186" s="192" t="s">
        <v>780</v>
      </c>
      <c r="G186" s="44" t="s">
        <v>868</v>
      </c>
      <c r="H186" s="468">
        <f t="shared" si="7"/>
        <v>0</v>
      </c>
      <c r="I186" s="262">
        <f t="shared" si="8"/>
        <v>0</v>
      </c>
      <c r="J186" s="263"/>
    </row>
    <row r="187" spans="1:10" ht="16.5" hidden="1" outlineLevel="2">
      <c r="A187" s="183"/>
      <c r="B187" s="24"/>
      <c r="C187" s="193"/>
      <c r="F187" s="192" t="s">
        <v>781</v>
      </c>
      <c r="G187" s="44" t="s">
        <v>867</v>
      </c>
      <c r="H187" s="468">
        <f t="shared" si="7"/>
        <v>0</v>
      </c>
      <c r="I187" s="262">
        <f t="shared" si="8"/>
        <v>0</v>
      </c>
      <c r="J187" s="263"/>
    </row>
    <row r="188" spans="1:10" s="182" customFormat="1" ht="16.5">
      <c r="A188" s="177"/>
      <c r="B188" s="24" t="s">
        <v>179</v>
      </c>
      <c r="C188" s="16" t="s">
        <v>41</v>
      </c>
      <c r="D188" s="17"/>
      <c r="E188" s="189"/>
      <c r="F188" s="190"/>
      <c r="G188" s="189"/>
      <c r="H188" s="468">
        <f t="shared" si="7"/>
        <v>210000</v>
      </c>
      <c r="I188" s="262">
        <f t="shared" si="8"/>
        <v>210000</v>
      </c>
      <c r="J188" s="264">
        <f>SUM(J189)</f>
        <v>210000</v>
      </c>
    </row>
    <row r="189" spans="1:10" ht="16.5" outlineLevel="1">
      <c r="A189" s="183"/>
      <c r="B189" s="24"/>
      <c r="C189" s="193"/>
      <c r="D189" s="28" t="s">
        <v>179</v>
      </c>
      <c r="E189" s="48" t="s">
        <v>41</v>
      </c>
      <c r="F189" s="49"/>
      <c r="G189" s="185"/>
      <c r="H189" s="468">
        <f t="shared" si="7"/>
        <v>210000</v>
      </c>
      <c r="I189" s="262">
        <f t="shared" si="8"/>
        <v>210000</v>
      </c>
      <c r="J189" s="263">
        <v>210000</v>
      </c>
    </row>
    <row r="190" spans="1:10" s="182" customFormat="1" ht="16.5">
      <c r="A190" s="177"/>
      <c r="B190" s="24" t="s">
        <v>527</v>
      </c>
      <c r="C190" s="16" t="s">
        <v>11</v>
      </c>
      <c r="D190" s="17"/>
      <c r="E190" s="189"/>
      <c r="F190" s="190"/>
      <c r="G190" s="189"/>
      <c r="H190" s="468">
        <f t="shared" si="7"/>
        <v>45000</v>
      </c>
      <c r="I190" s="262">
        <f>SUM(J190)</f>
        <v>45000</v>
      </c>
      <c r="J190" s="264">
        <f>SUM(J191:J193,J199)</f>
        <v>45000</v>
      </c>
    </row>
    <row r="191" spans="1:10" ht="16.5" outlineLevel="1">
      <c r="A191" s="183"/>
      <c r="B191" s="25"/>
      <c r="C191" s="184"/>
      <c r="D191" s="28" t="s">
        <v>180</v>
      </c>
      <c r="E191" s="48" t="s">
        <v>134</v>
      </c>
      <c r="F191" s="49"/>
      <c r="G191" s="185"/>
      <c r="H191" s="468">
        <f t="shared" si="7"/>
        <v>5000</v>
      </c>
      <c r="I191" s="262">
        <f t="shared" si="8"/>
        <v>5000</v>
      </c>
      <c r="J191" s="263">
        <v>5000</v>
      </c>
    </row>
    <row r="192" spans="1:10" ht="16.5" outlineLevel="1">
      <c r="A192" s="183"/>
      <c r="B192" s="26"/>
      <c r="D192" s="28" t="s">
        <v>181</v>
      </c>
      <c r="E192" s="48" t="s">
        <v>135</v>
      </c>
      <c r="F192" s="49"/>
      <c r="G192" s="185"/>
      <c r="H192" s="468">
        <f t="shared" si="7"/>
        <v>0</v>
      </c>
      <c r="I192" s="262">
        <f t="shared" si="8"/>
        <v>0</v>
      </c>
      <c r="J192" s="263">
        <v>0</v>
      </c>
    </row>
    <row r="193" spans="1:55" ht="16.5" outlineLevel="2">
      <c r="A193" s="183"/>
      <c r="B193" s="24"/>
      <c r="C193" s="193"/>
      <c r="D193" s="26" t="s">
        <v>1002</v>
      </c>
      <c r="E193" s="156" t="s">
        <v>1003</v>
      </c>
      <c r="F193" s="28"/>
      <c r="G193" s="48"/>
      <c r="H193" s="468">
        <f t="shared" si="7"/>
        <v>40000</v>
      </c>
      <c r="I193" s="262">
        <f t="shared" si="8"/>
        <v>40000</v>
      </c>
      <c r="J193" s="265">
        <f>SUM(J194:J198)</f>
        <v>40000</v>
      </c>
    </row>
    <row r="194" spans="1:55" ht="16.5" outlineLevel="2">
      <c r="A194" s="183"/>
      <c r="B194" s="26"/>
      <c r="F194" s="192" t="s">
        <v>778</v>
      </c>
      <c r="G194" s="44" t="s">
        <v>869</v>
      </c>
      <c r="H194" s="468">
        <f t="shared" si="7"/>
        <v>0</v>
      </c>
      <c r="I194" s="262">
        <f t="shared" si="8"/>
        <v>0</v>
      </c>
      <c r="J194" s="263"/>
    </row>
    <row r="195" spans="1:55" ht="16.5" outlineLevel="2">
      <c r="A195" s="183"/>
      <c r="B195" s="26"/>
      <c r="F195" s="192" t="s">
        <v>779</v>
      </c>
      <c r="G195" s="44" t="s">
        <v>870</v>
      </c>
      <c r="H195" s="468">
        <f t="shared" si="7"/>
        <v>0</v>
      </c>
      <c r="I195" s="262">
        <f t="shared" si="8"/>
        <v>0</v>
      </c>
      <c r="J195" s="263"/>
    </row>
    <row r="196" spans="1:55" ht="16.5" outlineLevel="2">
      <c r="A196" s="183"/>
      <c r="B196" s="26"/>
      <c r="F196" s="192" t="s">
        <v>776</v>
      </c>
      <c r="G196" s="44" t="s">
        <v>871</v>
      </c>
      <c r="H196" s="468">
        <f t="shared" si="7"/>
        <v>0</v>
      </c>
      <c r="I196" s="262">
        <f t="shared" si="8"/>
        <v>0</v>
      </c>
      <c r="J196" s="263"/>
    </row>
    <row r="197" spans="1:55" ht="16.5" outlineLevel="2">
      <c r="A197" s="183"/>
      <c r="B197" s="26"/>
      <c r="F197" s="192" t="s">
        <v>780</v>
      </c>
      <c r="G197" s="44" t="s">
        <v>872</v>
      </c>
      <c r="H197" s="468">
        <f t="shared" si="7"/>
        <v>40000</v>
      </c>
      <c r="I197" s="262">
        <f t="shared" si="8"/>
        <v>40000</v>
      </c>
      <c r="J197" s="263">
        <v>40000</v>
      </c>
    </row>
    <row r="198" spans="1:55" ht="16.5" outlineLevel="2">
      <c r="A198" s="183"/>
      <c r="B198" s="26"/>
      <c r="F198" s="192" t="s">
        <v>781</v>
      </c>
      <c r="G198" s="44" t="s">
        <v>867</v>
      </c>
      <c r="H198" s="468">
        <f t="shared" si="7"/>
        <v>0</v>
      </c>
      <c r="I198" s="262">
        <f t="shared" si="8"/>
        <v>0</v>
      </c>
      <c r="J198" s="263"/>
    </row>
    <row r="199" spans="1:55" ht="16.5" outlineLevel="2">
      <c r="A199" s="183"/>
      <c r="B199" s="26"/>
      <c r="D199" s="26" t="s">
        <v>1004</v>
      </c>
      <c r="E199" s="48" t="s">
        <v>137</v>
      </c>
      <c r="F199" s="28"/>
      <c r="G199" s="48"/>
      <c r="H199" s="468">
        <f t="shared" ref="H199:H262" si="9">SUM(I199)</f>
        <v>0</v>
      </c>
      <c r="I199" s="262">
        <f t="shared" si="8"/>
        <v>0</v>
      </c>
      <c r="J199" s="263"/>
    </row>
    <row r="200" spans="1:55" ht="16.5">
      <c r="A200" s="97" t="s">
        <v>207</v>
      </c>
      <c r="B200" s="47"/>
      <c r="C200" s="229"/>
      <c r="D200" s="23"/>
      <c r="E200" s="229"/>
      <c r="F200" s="22"/>
      <c r="G200" s="229"/>
      <c r="H200" s="469">
        <f t="shared" si="9"/>
        <v>36654000</v>
      </c>
      <c r="I200" s="269">
        <f t="shared" si="8"/>
        <v>36654000</v>
      </c>
      <c r="J200" s="269">
        <f>SUM(J7,J12,J14,J54,J32,J63,J69,J129,J152,J188,J190,J47,J175)</f>
        <v>36654000</v>
      </c>
      <c r="BC200" s="156" t="e">
        <f>SUM(BC7,BC12,BC14,#REF!,BC54,BC32,#REF!,BC63,BC69,BC129,BC152,BC188,BC190,#REF!,BC47,BC175)</f>
        <v>#REF!</v>
      </c>
    </row>
    <row r="201" spans="1:55" s="182" customFormat="1" ht="16.5">
      <c r="A201" s="177"/>
      <c r="B201" s="24" t="s">
        <v>528</v>
      </c>
      <c r="C201" s="16" t="s">
        <v>42</v>
      </c>
      <c r="D201" s="21"/>
      <c r="E201" s="208"/>
      <c r="F201" s="31"/>
      <c r="G201" s="208"/>
      <c r="H201" s="470">
        <f t="shared" si="9"/>
        <v>45810000</v>
      </c>
      <c r="I201" s="272">
        <f t="shared" si="8"/>
        <v>45810000</v>
      </c>
      <c r="J201" s="271">
        <f>SUM(J202:J207)</f>
        <v>45810000</v>
      </c>
    </row>
    <row r="202" spans="1:55" ht="16.5" customHeight="1" outlineLevel="1">
      <c r="A202" s="183"/>
      <c r="B202" s="25"/>
      <c r="C202" s="184"/>
      <c r="D202" s="28" t="s">
        <v>529</v>
      </c>
      <c r="E202" s="48" t="s">
        <v>140</v>
      </c>
      <c r="F202" s="49"/>
      <c r="G202" s="185"/>
      <c r="H202" s="471">
        <f t="shared" si="9"/>
        <v>1870000</v>
      </c>
      <c r="I202" s="264">
        <f t="shared" si="8"/>
        <v>1870000</v>
      </c>
      <c r="J202" s="274">
        <v>1870000</v>
      </c>
    </row>
    <row r="203" spans="1:55" ht="16.5" customHeight="1" outlineLevel="1">
      <c r="A203" s="183"/>
      <c r="B203" s="26"/>
      <c r="D203" s="28" t="s">
        <v>530</v>
      </c>
      <c r="E203" s="48" t="s">
        <v>141</v>
      </c>
      <c r="F203" s="49"/>
      <c r="G203" s="185"/>
      <c r="H203" s="471">
        <f t="shared" si="9"/>
        <v>23186000</v>
      </c>
      <c r="I203" s="264">
        <f t="shared" si="8"/>
        <v>23186000</v>
      </c>
      <c r="J203" s="274">
        <v>23186000</v>
      </c>
    </row>
    <row r="204" spans="1:55" ht="16.5" customHeight="1" outlineLevel="1">
      <c r="A204" s="183"/>
      <c r="B204" s="26"/>
      <c r="D204" s="28" t="s">
        <v>531</v>
      </c>
      <c r="E204" s="48" t="s">
        <v>142</v>
      </c>
      <c r="F204" s="49"/>
      <c r="G204" s="185"/>
      <c r="H204" s="471">
        <f t="shared" si="9"/>
        <v>8174000</v>
      </c>
      <c r="I204" s="264">
        <f t="shared" si="8"/>
        <v>8174000</v>
      </c>
      <c r="J204" s="274">
        <v>8174000</v>
      </c>
    </row>
    <row r="205" spans="1:55" ht="16.5" customHeight="1" outlineLevel="1">
      <c r="A205" s="183"/>
      <c r="B205" s="26"/>
      <c r="D205" s="28" t="s">
        <v>532</v>
      </c>
      <c r="E205" s="48" t="s">
        <v>143</v>
      </c>
      <c r="F205" s="49"/>
      <c r="G205" s="185"/>
      <c r="H205" s="471">
        <f t="shared" si="9"/>
        <v>6750000</v>
      </c>
      <c r="I205" s="264">
        <f t="shared" si="8"/>
        <v>6750000</v>
      </c>
      <c r="J205" s="274">
        <v>6750000</v>
      </c>
    </row>
    <row r="206" spans="1:55" ht="16.5" customHeight="1" outlineLevel="1">
      <c r="A206" s="183"/>
      <c r="B206" s="26"/>
      <c r="D206" s="28" t="s">
        <v>533</v>
      </c>
      <c r="E206" s="48" t="s">
        <v>144</v>
      </c>
      <c r="F206" s="49"/>
      <c r="G206" s="185"/>
      <c r="H206" s="471">
        <f t="shared" si="9"/>
        <v>0</v>
      </c>
      <c r="I206" s="264">
        <f t="shared" si="8"/>
        <v>0</v>
      </c>
      <c r="J206" s="274">
        <v>0</v>
      </c>
    </row>
    <row r="207" spans="1:55" ht="16.5" customHeight="1" outlineLevel="1">
      <c r="A207" s="183"/>
      <c r="B207" s="24"/>
      <c r="C207" s="193"/>
      <c r="D207" s="28" t="s">
        <v>534</v>
      </c>
      <c r="E207" s="48" t="s">
        <v>145</v>
      </c>
      <c r="F207" s="49"/>
      <c r="G207" s="185"/>
      <c r="H207" s="471">
        <f t="shared" si="9"/>
        <v>5830000</v>
      </c>
      <c r="I207" s="264">
        <f t="shared" si="8"/>
        <v>5830000</v>
      </c>
      <c r="J207" s="274">
        <v>5830000</v>
      </c>
    </row>
    <row r="208" spans="1:55" s="182" customFormat="1" ht="16.5">
      <c r="A208" s="177"/>
      <c r="B208" s="24" t="s">
        <v>535</v>
      </c>
      <c r="C208" s="16" t="s">
        <v>146</v>
      </c>
      <c r="D208" s="19"/>
      <c r="E208" s="189"/>
      <c r="F208" s="190"/>
      <c r="G208" s="189"/>
      <c r="H208" s="471">
        <f t="shared" si="9"/>
        <v>724000</v>
      </c>
      <c r="I208" s="264">
        <f t="shared" si="8"/>
        <v>724000</v>
      </c>
      <c r="J208" s="264">
        <f>SUM(J209:J217,J221:J223,J228,J238:J239,J249,J253:J256,J260:J263,J267,J271)</f>
        <v>724000</v>
      </c>
    </row>
    <row r="209" spans="1:10" ht="16.5" outlineLevel="1">
      <c r="A209" s="183"/>
      <c r="B209" s="25"/>
      <c r="C209" s="184"/>
      <c r="D209" s="28" t="s">
        <v>116</v>
      </c>
      <c r="E209" s="48" t="s">
        <v>152</v>
      </c>
      <c r="F209" s="49"/>
      <c r="G209" s="185"/>
      <c r="H209" s="471">
        <f t="shared" si="9"/>
        <v>0</v>
      </c>
      <c r="I209" s="264">
        <f t="shared" si="8"/>
        <v>0</v>
      </c>
      <c r="J209" s="263">
        <v>0</v>
      </c>
    </row>
    <row r="210" spans="1:10" ht="16.5" outlineLevel="1">
      <c r="A210" s="183"/>
      <c r="B210" s="26"/>
      <c r="D210" s="28" t="s">
        <v>536</v>
      </c>
      <c r="E210" s="48" t="s">
        <v>155</v>
      </c>
      <c r="F210" s="49"/>
      <c r="G210" s="185"/>
      <c r="H210" s="471">
        <f t="shared" si="9"/>
        <v>0</v>
      </c>
      <c r="I210" s="264">
        <f t="shared" si="8"/>
        <v>0</v>
      </c>
      <c r="J210" s="263">
        <v>0</v>
      </c>
    </row>
    <row r="211" spans="1:10" ht="16.5" outlineLevel="1">
      <c r="A211" s="183"/>
      <c r="B211" s="26"/>
      <c r="D211" s="28" t="s">
        <v>537</v>
      </c>
      <c r="E211" s="48" t="s">
        <v>156</v>
      </c>
      <c r="F211" s="49"/>
      <c r="G211" s="185"/>
      <c r="H211" s="471">
        <f t="shared" si="9"/>
        <v>0</v>
      </c>
      <c r="I211" s="264">
        <f t="shared" si="8"/>
        <v>0</v>
      </c>
      <c r="J211" s="263">
        <v>0</v>
      </c>
    </row>
    <row r="212" spans="1:10" ht="16.5" outlineLevel="1">
      <c r="A212" s="183"/>
      <c r="B212" s="26"/>
      <c r="D212" s="28" t="s">
        <v>538</v>
      </c>
      <c r="E212" s="48" t="s">
        <v>157</v>
      </c>
      <c r="F212" s="49"/>
      <c r="G212" s="185"/>
      <c r="H212" s="471">
        <f t="shared" si="9"/>
        <v>0</v>
      </c>
      <c r="I212" s="264">
        <f t="shared" si="8"/>
        <v>0</v>
      </c>
      <c r="J212" s="263">
        <v>0</v>
      </c>
    </row>
    <row r="213" spans="1:10" ht="16.5" outlineLevel="1">
      <c r="A213" s="183"/>
      <c r="B213" s="26"/>
      <c r="D213" s="28" t="s">
        <v>539</v>
      </c>
      <c r="E213" s="48" t="s">
        <v>158</v>
      </c>
      <c r="F213" s="49"/>
      <c r="G213" s="185"/>
      <c r="H213" s="471">
        <f t="shared" si="9"/>
        <v>0</v>
      </c>
      <c r="I213" s="264">
        <f t="shared" si="8"/>
        <v>0</v>
      </c>
      <c r="J213" s="263">
        <v>0</v>
      </c>
    </row>
    <row r="214" spans="1:10" ht="16.5" outlineLevel="1">
      <c r="A214" s="183"/>
      <c r="B214" s="26"/>
      <c r="D214" s="28" t="s">
        <v>540</v>
      </c>
      <c r="E214" s="48" t="s">
        <v>159</v>
      </c>
      <c r="F214" s="49"/>
      <c r="G214" s="185"/>
      <c r="H214" s="471">
        <f t="shared" si="9"/>
        <v>0</v>
      </c>
      <c r="I214" s="264">
        <f t="shared" si="8"/>
        <v>0</v>
      </c>
      <c r="J214" s="263">
        <v>0</v>
      </c>
    </row>
    <row r="215" spans="1:10" ht="16.5" outlineLevel="1">
      <c r="A215" s="183"/>
      <c r="B215" s="26"/>
      <c r="D215" s="28" t="s">
        <v>541</v>
      </c>
      <c r="E215" s="48" t="s">
        <v>160</v>
      </c>
      <c r="F215" s="49"/>
      <c r="G215" s="185"/>
      <c r="H215" s="471">
        <f t="shared" si="9"/>
        <v>0</v>
      </c>
      <c r="I215" s="264">
        <f t="shared" si="8"/>
        <v>0</v>
      </c>
      <c r="J215" s="263">
        <v>0</v>
      </c>
    </row>
    <row r="216" spans="1:10" ht="16.5" outlineLevel="1">
      <c r="A216" s="183"/>
      <c r="B216" s="26"/>
      <c r="D216" s="28" t="s">
        <v>542</v>
      </c>
      <c r="E216" s="48" t="s">
        <v>161</v>
      </c>
      <c r="F216" s="49"/>
      <c r="G216" s="185"/>
      <c r="H216" s="471">
        <f t="shared" si="9"/>
        <v>0</v>
      </c>
      <c r="I216" s="264">
        <f t="shared" si="8"/>
        <v>0</v>
      </c>
      <c r="J216" s="263">
        <v>0</v>
      </c>
    </row>
    <row r="217" spans="1:10" ht="16.5" outlineLevel="1" collapsed="1">
      <c r="A217" s="183"/>
      <c r="B217" s="26"/>
      <c r="D217" s="28" t="s">
        <v>125</v>
      </c>
      <c r="E217" s="48" t="s">
        <v>162</v>
      </c>
      <c r="F217" s="49"/>
      <c r="G217" s="185"/>
      <c r="H217" s="471">
        <f t="shared" si="9"/>
        <v>0</v>
      </c>
      <c r="I217" s="264">
        <f t="shared" si="8"/>
        <v>0</v>
      </c>
      <c r="J217" s="265">
        <f>SUM(J218:J220)</f>
        <v>0</v>
      </c>
    </row>
    <row r="218" spans="1:10" ht="16.5" hidden="1" outlineLevel="2">
      <c r="A218" s="183"/>
      <c r="B218" s="26"/>
      <c r="D218" s="28"/>
      <c r="E218" s="48"/>
      <c r="F218" s="192" t="s">
        <v>778</v>
      </c>
      <c r="G218" s="44" t="s">
        <v>873</v>
      </c>
      <c r="H218" s="471">
        <f t="shared" si="9"/>
        <v>0</v>
      </c>
      <c r="I218" s="264">
        <f t="shared" si="8"/>
        <v>0</v>
      </c>
      <c r="J218" s="263"/>
    </row>
    <row r="219" spans="1:10" ht="16.5" hidden="1" outlineLevel="2">
      <c r="A219" s="183"/>
      <c r="B219" s="26"/>
      <c r="D219" s="28"/>
      <c r="E219" s="48"/>
      <c r="F219" s="192" t="s">
        <v>779</v>
      </c>
      <c r="G219" s="44" t="s">
        <v>874</v>
      </c>
      <c r="H219" s="471">
        <f t="shared" si="9"/>
        <v>0</v>
      </c>
      <c r="I219" s="264">
        <f t="shared" si="8"/>
        <v>0</v>
      </c>
      <c r="J219" s="263"/>
    </row>
    <row r="220" spans="1:10" ht="16.5" hidden="1" outlineLevel="2">
      <c r="A220" s="183"/>
      <c r="B220" s="26"/>
      <c r="D220" s="28"/>
      <c r="E220" s="48"/>
      <c r="F220" s="192" t="s">
        <v>776</v>
      </c>
      <c r="G220" s="44" t="s">
        <v>875</v>
      </c>
      <c r="H220" s="471">
        <f t="shared" si="9"/>
        <v>0</v>
      </c>
      <c r="I220" s="264">
        <f t="shared" si="8"/>
        <v>0</v>
      </c>
      <c r="J220" s="263"/>
    </row>
    <row r="221" spans="1:10" ht="16.5" outlineLevel="1">
      <c r="A221" s="183"/>
      <c r="B221" s="26"/>
      <c r="D221" s="28" t="s">
        <v>126</v>
      </c>
      <c r="E221" s="48" t="s">
        <v>163</v>
      </c>
      <c r="F221" s="49"/>
      <c r="G221" s="185"/>
      <c r="H221" s="471">
        <f t="shared" si="9"/>
        <v>0</v>
      </c>
      <c r="I221" s="264">
        <f t="shared" si="8"/>
        <v>0</v>
      </c>
      <c r="J221" s="263">
        <v>0</v>
      </c>
    </row>
    <row r="222" spans="1:10" ht="16.5" outlineLevel="1">
      <c r="A222" s="183"/>
      <c r="B222" s="26"/>
      <c r="D222" s="28" t="s">
        <v>543</v>
      </c>
      <c r="E222" s="48" t="s">
        <v>164</v>
      </c>
      <c r="F222" s="49"/>
      <c r="G222" s="185"/>
      <c r="H222" s="471">
        <f t="shared" si="9"/>
        <v>0</v>
      </c>
      <c r="I222" s="264">
        <f t="shared" si="8"/>
        <v>0</v>
      </c>
      <c r="J222" s="263">
        <v>0</v>
      </c>
    </row>
    <row r="223" spans="1:10" ht="16.5" outlineLevel="1">
      <c r="A223" s="183"/>
      <c r="B223" s="26"/>
      <c r="D223" s="28" t="s">
        <v>544</v>
      </c>
      <c r="E223" s="48" t="s">
        <v>166</v>
      </c>
      <c r="F223" s="49"/>
      <c r="G223" s="185"/>
      <c r="H223" s="471">
        <f t="shared" si="9"/>
        <v>93000</v>
      </c>
      <c r="I223" s="264">
        <f t="shared" si="8"/>
        <v>93000</v>
      </c>
      <c r="J223" s="265">
        <f>SUM(J224:J227)</f>
        <v>93000</v>
      </c>
    </row>
    <row r="224" spans="1:10" ht="16.5" outlineLevel="2">
      <c r="A224" s="183"/>
      <c r="B224" s="26"/>
      <c r="D224" s="28"/>
      <c r="E224" s="48"/>
      <c r="F224" s="192" t="s">
        <v>778</v>
      </c>
      <c r="G224" s="44" t="s">
        <v>876</v>
      </c>
      <c r="H224" s="471">
        <f t="shared" si="9"/>
        <v>29000</v>
      </c>
      <c r="I224" s="264">
        <f t="shared" si="8"/>
        <v>29000</v>
      </c>
      <c r="J224" s="263">
        <v>29000</v>
      </c>
    </row>
    <row r="225" spans="1:10" ht="16.5" outlineLevel="2">
      <c r="A225" s="183"/>
      <c r="B225" s="26"/>
      <c r="D225" s="28"/>
      <c r="E225" s="48"/>
      <c r="F225" s="192" t="s">
        <v>779</v>
      </c>
      <c r="G225" s="44" t="s">
        <v>877</v>
      </c>
      <c r="H225" s="471">
        <f t="shared" si="9"/>
        <v>0</v>
      </c>
      <c r="I225" s="264">
        <f t="shared" si="8"/>
        <v>0</v>
      </c>
      <c r="J225" s="263"/>
    </row>
    <row r="226" spans="1:10" ht="16.5" outlineLevel="2">
      <c r="A226" s="183"/>
      <c r="B226" s="26"/>
      <c r="D226" s="28"/>
      <c r="E226" s="48"/>
      <c r="F226" s="192" t="s">
        <v>776</v>
      </c>
      <c r="G226" s="44" t="s">
        <v>878</v>
      </c>
      <c r="H226" s="471">
        <f t="shared" si="9"/>
        <v>54000</v>
      </c>
      <c r="I226" s="264">
        <f t="shared" ref="I226:I289" si="10">SUM(J226)</f>
        <v>54000</v>
      </c>
      <c r="J226" s="263">
        <v>54000</v>
      </c>
    </row>
    <row r="227" spans="1:10" ht="16.5" outlineLevel="2">
      <c r="A227" s="183"/>
      <c r="B227" s="26"/>
      <c r="D227" s="28"/>
      <c r="E227" s="48"/>
      <c r="F227" s="192" t="s">
        <v>781</v>
      </c>
      <c r="G227" s="44" t="s">
        <v>785</v>
      </c>
      <c r="H227" s="471">
        <f t="shared" si="9"/>
        <v>10000</v>
      </c>
      <c r="I227" s="264">
        <f t="shared" si="10"/>
        <v>10000</v>
      </c>
      <c r="J227" s="263">
        <v>10000</v>
      </c>
    </row>
    <row r="228" spans="1:10" ht="16.5" outlineLevel="1" collapsed="1">
      <c r="A228" s="183"/>
      <c r="B228" s="26"/>
      <c r="D228" s="28" t="s">
        <v>545</v>
      </c>
      <c r="E228" s="48" t="s">
        <v>168</v>
      </c>
      <c r="F228" s="49"/>
      <c r="G228" s="185"/>
      <c r="H228" s="471">
        <f t="shared" si="9"/>
        <v>0</v>
      </c>
      <c r="I228" s="264">
        <f t="shared" si="10"/>
        <v>0</v>
      </c>
      <c r="J228" s="265">
        <f>SUM(J229:J237)</f>
        <v>0</v>
      </c>
    </row>
    <row r="229" spans="1:10" ht="16.5" hidden="1" outlineLevel="2">
      <c r="A229" s="183"/>
      <c r="B229" s="26"/>
      <c r="D229" s="28"/>
      <c r="E229" s="48"/>
      <c r="F229" s="192" t="s">
        <v>778</v>
      </c>
      <c r="G229" s="44" t="s">
        <v>881</v>
      </c>
      <c r="H229" s="471">
        <f t="shared" si="9"/>
        <v>0</v>
      </c>
      <c r="I229" s="264">
        <f t="shared" si="10"/>
        <v>0</v>
      </c>
      <c r="J229" s="263"/>
    </row>
    <row r="230" spans="1:10" ht="16.5" hidden="1" outlineLevel="2">
      <c r="A230" s="183"/>
      <c r="B230" s="26"/>
      <c r="D230" s="28"/>
      <c r="E230" s="48"/>
      <c r="F230" s="192" t="s">
        <v>779</v>
      </c>
      <c r="G230" s="44" t="s">
        <v>882</v>
      </c>
      <c r="H230" s="471">
        <f t="shared" si="9"/>
        <v>0</v>
      </c>
      <c r="I230" s="264">
        <f t="shared" si="10"/>
        <v>0</v>
      </c>
      <c r="J230" s="263"/>
    </row>
    <row r="231" spans="1:10" ht="16.5" hidden="1" outlineLevel="2">
      <c r="A231" s="183"/>
      <c r="B231" s="26"/>
      <c r="D231" s="28"/>
      <c r="E231" s="48"/>
      <c r="F231" s="192" t="s">
        <v>776</v>
      </c>
      <c r="G231" s="44" t="s">
        <v>883</v>
      </c>
      <c r="H231" s="471">
        <f t="shared" si="9"/>
        <v>0</v>
      </c>
      <c r="I231" s="264">
        <f t="shared" si="10"/>
        <v>0</v>
      </c>
      <c r="J231" s="263"/>
    </row>
    <row r="232" spans="1:10" ht="16.5" hidden="1" outlineLevel="2">
      <c r="A232" s="183"/>
      <c r="B232" s="26"/>
      <c r="D232" s="28"/>
      <c r="E232" s="48"/>
      <c r="F232" s="192" t="s">
        <v>780</v>
      </c>
      <c r="G232" s="44" t="s">
        <v>884</v>
      </c>
      <c r="H232" s="471">
        <f t="shared" si="9"/>
        <v>0</v>
      </c>
      <c r="I232" s="264">
        <f t="shared" si="10"/>
        <v>0</v>
      </c>
      <c r="J232" s="263"/>
    </row>
    <row r="233" spans="1:10" ht="16.5" hidden="1" outlineLevel="2">
      <c r="A233" s="183"/>
      <c r="B233" s="26"/>
      <c r="D233" s="28"/>
      <c r="E233" s="48"/>
      <c r="F233" s="192" t="s">
        <v>786</v>
      </c>
      <c r="G233" s="44" t="s">
        <v>885</v>
      </c>
      <c r="H233" s="471">
        <f t="shared" si="9"/>
        <v>0</v>
      </c>
      <c r="I233" s="264">
        <f t="shared" si="10"/>
        <v>0</v>
      </c>
      <c r="J233" s="263"/>
    </row>
    <row r="234" spans="1:10" ht="16.5" hidden="1" outlineLevel="2">
      <c r="A234" s="183"/>
      <c r="B234" s="26"/>
      <c r="D234" s="28"/>
      <c r="E234" s="48"/>
      <c r="F234" s="192" t="s">
        <v>787</v>
      </c>
      <c r="G234" s="44" t="s">
        <v>886</v>
      </c>
      <c r="H234" s="471">
        <f t="shared" si="9"/>
        <v>0</v>
      </c>
      <c r="I234" s="264">
        <f t="shared" si="10"/>
        <v>0</v>
      </c>
      <c r="J234" s="263"/>
    </row>
    <row r="235" spans="1:10" ht="16.5" hidden="1" outlineLevel="2">
      <c r="A235" s="183"/>
      <c r="B235" s="26"/>
      <c r="D235" s="28"/>
      <c r="E235" s="48"/>
      <c r="F235" s="192" t="s">
        <v>879</v>
      </c>
      <c r="G235" s="44" t="s">
        <v>887</v>
      </c>
      <c r="H235" s="471">
        <f t="shared" si="9"/>
        <v>0</v>
      </c>
      <c r="I235" s="264">
        <f t="shared" si="10"/>
        <v>0</v>
      </c>
      <c r="J235" s="263"/>
    </row>
    <row r="236" spans="1:10" ht="16.5" hidden="1" outlineLevel="2">
      <c r="A236" s="183"/>
      <c r="B236" s="26"/>
      <c r="D236" s="28"/>
      <c r="E236" s="48"/>
      <c r="F236" s="192" t="s">
        <v>880</v>
      </c>
      <c r="G236" s="44" t="s">
        <v>888</v>
      </c>
      <c r="H236" s="471">
        <f t="shared" si="9"/>
        <v>0</v>
      </c>
      <c r="I236" s="264">
        <f t="shared" si="10"/>
        <v>0</v>
      </c>
      <c r="J236" s="263"/>
    </row>
    <row r="237" spans="1:10" ht="16.5" hidden="1" outlineLevel="2">
      <c r="A237" s="183"/>
      <c r="B237" s="26"/>
      <c r="D237" s="28"/>
      <c r="E237" s="48"/>
      <c r="F237" s="192" t="s">
        <v>781</v>
      </c>
      <c r="G237" s="44" t="s">
        <v>785</v>
      </c>
      <c r="H237" s="471">
        <f t="shared" si="9"/>
        <v>0</v>
      </c>
      <c r="I237" s="264">
        <f t="shared" si="10"/>
        <v>0</v>
      </c>
      <c r="J237" s="263"/>
    </row>
    <row r="238" spans="1:10" ht="16.5" outlineLevel="1">
      <c r="A238" s="183"/>
      <c r="B238" s="26"/>
      <c r="D238" s="28" t="s">
        <v>413</v>
      </c>
      <c r="E238" s="48" t="s">
        <v>170</v>
      </c>
      <c r="F238" s="49"/>
      <c r="G238" s="185"/>
      <c r="H238" s="471">
        <f t="shared" si="9"/>
        <v>0</v>
      </c>
      <c r="I238" s="264">
        <f t="shared" si="10"/>
        <v>0</v>
      </c>
      <c r="J238" s="263">
        <v>0</v>
      </c>
    </row>
    <row r="239" spans="1:10" ht="16.5" outlineLevel="1">
      <c r="A239" s="183"/>
      <c r="B239" s="26"/>
      <c r="D239" s="28" t="s">
        <v>130</v>
      </c>
      <c r="E239" s="48" t="s">
        <v>173</v>
      </c>
      <c r="F239" s="49"/>
      <c r="G239" s="185"/>
      <c r="H239" s="471">
        <f t="shared" si="9"/>
        <v>430000</v>
      </c>
      <c r="I239" s="264">
        <f t="shared" si="10"/>
        <v>430000</v>
      </c>
      <c r="J239" s="265">
        <f>SUM(J240:J248)</f>
        <v>430000</v>
      </c>
    </row>
    <row r="240" spans="1:10" ht="16.5" outlineLevel="2">
      <c r="A240" s="183"/>
      <c r="B240" s="26"/>
      <c r="D240" s="28"/>
      <c r="E240" s="48"/>
      <c r="F240" s="192" t="s">
        <v>778</v>
      </c>
      <c r="G240" s="44" t="s">
        <v>889</v>
      </c>
      <c r="H240" s="471">
        <f t="shared" si="9"/>
        <v>140000</v>
      </c>
      <c r="I240" s="264">
        <f t="shared" si="10"/>
        <v>140000</v>
      </c>
      <c r="J240" s="263">
        <v>140000</v>
      </c>
    </row>
    <row r="241" spans="1:10" ht="16.5" outlineLevel="2">
      <c r="A241" s="183"/>
      <c r="B241" s="26"/>
      <c r="D241" s="28"/>
      <c r="E241" s="48"/>
      <c r="F241" s="192" t="s">
        <v>779</v>
      </c>
      <c r="G241" s="44" t="s">
        <v>890</v>
      </c>
      <c r="H241" s="471">
        <f t="shared" si="9"/>
        <v>90000</v>
      </c>
      <c r="I241" s="264">
        <f t="shared" si="10"/>
        <v>90000</v>
      </c>
      <c r="J241" s="263">
        <v>90000</v>
      </c>
    </row>
    <row r="242" spans="1:10" ht="16.5" outlineLevel="2">
      <c r="A242" s="183"/>
      <c r="B242" s="26"/>
      <c r="D242" s="28"/>
      <c r="E242" s="48"/>
      <c r="F242" s="192" t="s">
        <v>776</v>
      </c>
      <c r="G242" s="44" t="s">
        <v>891</v>
      </c>
      <c r="H242" s="471">
        <f t="shared" si="9"/>
        <v>0</v>
      </c>
      <c r="I242" s="264">
        <f t="shared" si="10"/>
        <v>0</v>
      </c>
      <c r="J242" s="263"/>
    </row>
    <row r="243" spans="1:10" ht="16.5" outlineLevel="2">
      <c r="A243" s="183"/>
      <c r="B243" s="26"/>
      <c r="D243" s="28"/>
      <c r="E243" s="48"/>
      <c r="F243" s="192" t="s">
        <v>780</v>
      </c>
      <c r="G243" s="44" t="s">
        <v>892</v>
      </c>
      <c r="H243" s="471">
        <f t="shared" si="9"/>
        <v>32000</v>
      </c>
      <c r="I243" s="264">
        <f t="shared" si="10"/>
        <v>32000</v>
      </c>
      <c r="J243" s="263">
        <v>32000</v>
      </c>
    </row>
    <row r="244" spans="1:10" ht="16.5" outlineLevel="2">
      <c r="A244" s="183"/>
      <c r="B244" s="26"/>
      <c r="D244" s="28"/>
      <c r="E244" s="48"/>
      <c r="F244" s="192" t="s">
        <v>786</v>
      </c>
      <c r="G244" s="44" t="s">
        <v>893</v>
      </c>
      <c r="H244" s="471">
        <f t="shared" si="9"/>
        <v>168000</v>
      </c>
      <c r="I244" s="264">
        <f t="shared" si="10"/>
        <v>168000</v>
      </c>
      <c r="J244" s="263">
        <v>168000</v>
      </c>
    </row>
    <row r="245" spans="1:10" ht="16.5" outlineLevel="2">
      <c r="A245" s="183"/>
      <c r="B245" s="26"/>
      <c r="D245" s="28"/>
      <c r="E245" s="48"/>
      <c r="F245" s="192" t="s">
        <v>787</v>
      </c>
      <c r="G245" s="44" t="s">
        <v>894</v>
      </c>
      <c r="H245" s="471">
        <f t="shared" si="9"/>
        <v>0</v>
      </c>
      <c r="I245" s="264">
        <f t="shared" si="10"/>
        <v>0</v>
      </c>
      <c r="J245" s="263"/>
    </row>
    <row r="246" spans="1:10" ht="16.5" outlineLevel="2">
      <c r="A246" s="183"/>
      <c r="B246" s="26"/>
      <c r="D246" s="28"/>
      <c r="E246" s="48"/>
      <c r="F246" s="192" t="s">
        <v>879</v>
      </c>
      <c r="G246" s="44" t="s">
        <v>895</v>
      </c>
      <c r="H246" s="471">
        <f t="shared" si="9"/>
        <v>0</v>
      </c>
      <c r="I246" s="264">
        <f t="shared" si="10"/>
        <v>0</v>
      </c>
      <c r="J246" s="263"/>
    </row>
    <row r="247" spans="1:10" ht="16.5" outlineLevel="2">
      <c r="A247" s="183"/>
      <c r="B247" s="26"/>
      <c r="D247" s="28"/>
      <c r="E247" s="48"/>
      <c r="F247" s="192" t="s">
        <v>880</v>
      </c>
      <c r="G247" s="44" t="s">
        <v>896</v>
      </c>
      <c r="H247" s="471">
        <f t="shared" si="9"/>
        <v>0</v>
      </c>
      <c r="I247" s="264">
        <f t="shared" si="10"/>
        <v>0</v>
      </c>
      <c r="J247" s="263"/>
    </row>
    <row r="248" spans="1:10" ht="16.5" outlineLevel="2">
      <c r="A248" s="183"/>
      <c r="B248" s="26"/>
      <c r="D248" s="28"/>
      <c r="E248" s="48"/>
      <c r="F248" s="192" t="s">
        <v>781</v>
      </c>
      <c r="G248" s="44" t="s">
        <v>785</v>
      </c>
      <c r="H248" s="471">
        <f t="shared" si="9"/>
        <v>0</v>
      </c>
      <c r="I248" s="264">
        <f t="shared" si="10"/>
        <v>0</v>
      </c>
      <c r="J248" s="263"/>
    </row>
    <row r="249" spans="1:10" ht="16.5" outlineLevel="1">
      <c r="A249" s="183"/>
      <c r="B249" s="26"/>
      <c r="D249" s="28" t="s">
        <v>546</v>
      </c>
      <c r="E249" s="48" t="s">
        <v>154</v>
      </c>
      <c r="F249" s="49"/>
      <c r="G249" s="185"/>
      <c r="H249" s="471">
        <f t="shared" si="9"/>
        <v>120000</v>
      </c>
      <c r="I249" s="264">
        <f t="shared" si="10"/>
        <v>120000</v>
      </c>
      <c r="J249" s="265">
        <f>SUM(J250:J252)</f>
        <v>120000</v>
      </c>
    </row>
    <row r="250" spans="1:10" ht="16.5" outlineLevel="2">
      <c r="A250" s="183"/>
      <c r="B250" s="26"/>
      <c r="D250" s="28"/>
      <c r="E250" s="48"/>
      <c r="F250" s="192" t="s">
        <v>778</v>
      </c>
      <c r="G250" s="44" t="s">
        <v>897</v>
      </c>
      <c r="H250" s="471">
        <f t="shared" si="9"/>
        <v>0</v>
      </c>
      <c r="I250" s="264">
        <f t="shared" si="10"/>
        <v>0</v>
      </c>
      <c r="J250" s="263"/>
    </row>
    <row r="251" spans="1:10" ht="16.5" outlineLevel="2">
      <c r="A251" s="183"/>
      <c r="B251" s="26"/>
      <c r="D251" s="28"/>
      <c r="E251" s="48"/>
      <c r="F251" s="192" t="s">
        <v>779</v>
      </c>
      <c r="G251" s="44" t="s">
        <v>898</v>
      </c>
      <c r="H251" s="471">
        <f t="shared" si="9"/>
        <v>120000</v>
      </c>
      <c r="I251" s="264">
        <f t="shared" si="10"/>
        <v>120000</v>
      </c>
      <c r="J251" s="263">
        <v>120000</v>
      </c>
    </row>
    <row r="252" spans="1:10" ht="16.5" outlineLevel="2">
      <c r="A252" s="183"/>
      <c r="B252" s="26"/>
      <c r="D252" s="28"/>
      <c r="E252" s="48"/>
      <c r="F252" s="192" t="s">
        <v>781</v>
      </c>
      <c r="G252" s="44" t="s">
        <v>785</v>
      </c>
      <c r="H252" s="471">
        <f t="shared" si="9"/>
        <v>0</v>
      </c>
      <c r="I252" s="264">
        <f t="shared" si="10"/>
        <v>0</v>
      </c>
      <c r="J252" s="263"/>
    </row>
    <row r="253" spans="1:10" ht="16.5" outlineLevel="1">
      <c r="A253" s="183"/>
      <c r="B253" s="26"/>
      <c r="D253" s="28" t="s">
        <v>547</v>
      </c>
      <c r="E253" s="48" t="s">
        <v>153</v>
      </c>
      <c r="F253" s="49"/>
      <c r="G253" s="185"/>
      <c r="H253" s="471">
        <f t="shared" si="9"/>
        <v>25000</v>
      </c>
      <c r="I253" s="264">
        <f t="shared" si="10"/>
        <v>25000</v>
      </c>
      <c r="J253" s="263">
        <v>25000</v>
      </c>
    </row>
    <row r="254" spans="1:10" ht="16.5" outlineLevel="1">
      <c r="A254" s="183"/>
      <c r="B254" s="26"/>
      <c r="D254" s="28" t="s">
        <v>548</v>
      </c>
      <c r="E254" s="48" t="s">
        <v>165</v>
      </c>
      <c r="F254" s="49"/>
      <c r="G254" s="185"/>
      <c r="H254" s="471">
        <f t="shared" si="9"/>
        <v>0</v>
      </c>
      <c r="I254" s="264">
        <f t="shared" si="10"/>
        <v>0</v>
      </c>
      <c r="J254" s="263">
        <v>0</v>
      </c>
    </row>
    <row r="255" spans="1:10" ht="16.5" outlineLevel="1">
      <c r="A255" s="183"/>
      <c r="B255" s="26"/>
      <c r="D255" s="28" t="s">
        <v>549</v>
      </c>
      <c r="E255" s="48" t="s">
        <v>167</v>
      </c>
      <c r="F255" s="49"/>
      <c r="G255" s="185"/>
      <c r="H255" s="471">
        <f t="shared" si="9"/>
        <v>0</v>
      </c>
      <c r="I255" s="264">
        <f t="shared" si="10"/>
        <v>0</v>
      </c>
      <c r="J255" s="263">
        <v>0</v>
      </c>
    </row>
    <row r="256" spans="1:10" ht="16.5" outlineLevel="1" collapsed="1">
      <c r="A256" s="183"/>
      <c r="B256" s="26"/>
      <c r="D256" s="28" t="s">
        <v>550</v>
      </c>
      <c r="E256" s="48" t="s">
        <v>174</v>
      </c>
      <c r="F256" s="49"/>
      <c r="G256" s="185"/>
      <c r="H256" s="471">
        <f t="shared" si="9"/>
        <v>0</v>
      </c>
      <c r="I256" s="264">
        <f t="shared" si="10"/>
        <v>0</v>
      </c>
      <c r="J256" s="265">
        <f>SUM(J257:J259)</f>
        <v>0</v>
      </c>
    </row>
    <row r="257" spans="1:10" ht="16.5" hidden="1" outlineLevel="2">
      <c r="A257" s="183"/>
      <c r="B257" s="26"/>
      <c r="D257" s="28"/>
      <c r="E257" s="48"/>
      <c r="F257" s="192" t="s">
        <v>778</v>
      </c>
      <c r="G257" s="44" t="s">
        <v>918</v>
      </c>
      <c r="H257" s="471">
        <f t="shared" si="9"/>
        <v>0</v>
      </c>
      <c r="I257" s="264">
        <f t="shared" si="10"/>
        <v>0</v>
      </c>
      <c r="J257" s="263"/>
    </row>
    <row r="258" spans="1:10" ht="16.5" hidden="1" outlineLevel="2">
      <c r="A258" s="183"/>
      <c r="B258" s="26"/>
      <c r="D258" s="28"/>
      <c r="E258" s="48"/>
      <c r="F258" s="192" t="s">
        <v>779</v>
      </c>
      <c r="G258" s="44" t="s">
        <v>919</v>
      </c>
      <c r="H258" s="471">
        <f t="shared" si="9"/>
        <v>0</v>
      </c>
      <c r="I258" s="264">
        <f t="shared" si="10"/>
        <v>0</v>
      </c>
      <c r="J258" s="263"/>
    </row>
    <row r="259" spans="1:10" ht="16.5" hidden="1" outlineLevel="2">
      <c r="A259" s="183"/>
      <c r="B259" s="26"/>
      <c r="D259" s="28"/>
      <c r="E259" s="48"/>
      <c r="F259" s="192" t="s">
        <v>781</v>
      </c>
      <c r="G259" s="44" t="s">
        <v>785</v>
      </c>
      <c r="H259" s="471">
        <f t="shared" si="9"/>
        <v>0</v>
      </c>
      <c r="I259" s="264">
        <f t="shared" si="10"/>
        <v>0</v>
      </c>
      <c r="J259" s="263"/>
    </row>
    <row r="260" spans="1:10" ht="16.5" outlineLevel="1">
      <c r="A260" s="183"/>
      <c r="B260" s="26"/>
      <c r="D260" s="28" t="s">
        <v>551</v>
      </c>
      <c r="E260" s="48" t="s">
        <v>176</v>
      </c>
      <c r="F260" s="49"/>
      <c r="G260" s="185"/>
      <c r="H260" s="471">
        <f t="shared" si="9"/>
        <v>0</v>
      </c>
      <c r="I260" s="264">
        <f t="shared" si="10"/>
        <v>0</v>
      </c>
      <c r="J260" s="263">
        <v>0</v>
      </c>
    </row>
    <row r="261" spans="1:10" ht="16.5" outlineLevel="1">
      <c r="A261" s="183"/>
      <c r="B261" s="26"/>
      <c r="D261" s="28" t="s">
        <v>552</v>
      </c>
      <c r="E261" s="48" t="s">
        <v>175</v>
      </c>
      <c r="F261" s="49"/>
      <c r="G261" s="185"/>
      <c r="H261" s="471">
        <f t="shared" si="9"/>
        <v>0</v>
      </c>
      <c r="I261" s="264">
        <f t="shared" si="10"/>
        <v>0</v>
      </c>
      <c r="J261" s="263">
        <v>0</v>
      </c>
    </row>
    <row r="262" spans="1:10" ht="16.5" outlineLevel="1">
      <c r="A262" s="183"/>
      <c r="B262" s="26"/>
      <c r="D262" s="28" t="s">
        <v>553</v>
      </c>
      <c r="E262" s="48" t="s">
        <v>169</v>
      </c>
      <c r="F262" s="49"/>
      <c r="G262" s="185"/>
      <c r="H262" s="471">
        <f t="shared" si="9"/>
        <v>0</v>
      </c>
      <c r="I262" s="264">
        <f t="shared" si="10"/>
        <v>0</v>
      </c>
      <c r="J262" s="263">
        <v>0</v>
      </c>
    </row>
    <row r="263" spans="1:10" ht="16.5" outlineLevel="1" collapsed="1">
      <c r="A263" s="183"/>
      <c r="B263" s="26"/>
      <c r="D263" s="28" t="s">
        <v>554</v>
      </c>
      <c r="E263" s="48" t="s">
        <v>171</v>
      </c>
      <c r="F263" s="49"/>
      <c r="G263" s="185"/>
      <c r="H263" s="471">
        <f t="shared" ref="H263:H326" si="11">SUM(I263)</f>
        <v>0</v>
      </c>
      <c r="I263" s="264">
        <f t="shared" si="10"/>
        <v>0</v>
      </c>
      <c r="J263" s="265">
        <f>SUM(J264:J266)</f>
        <v>0</v>
      </c>
    </row>
    <row r="264" spans="1:10" ht="16.5" hidden="1" outlineLevel="2">
      <c r="A264" s="183"/>
      <c r="B264" s="26"/>
      <c r="D264" s="28"/>
      <c r="E264" s="48"/>
      <c r="F264" s="192" t="s">
        <v>778</v>
      </c>
      <c r="G264" s="44" t="s">
        <v>899</v>
      </c>
      <c r="H264" s="471">
        <f t="shared" si="11"/>
        <v>0</v>
      </c>
      <c r="I264" s="264">
        <f t="shared" si="10"/>
        <v>0</v>
      </c>
      <c r="J264" s="263"/>
    </row>
    <row r="265" spans="1:10" ht="16.5" hidden="1" outlineLevel="2">
      <c r="A265" s="183"/>
      <c r="B265" s="26"/>
      <c r="D265" s="28"/>
      <c r="E265" s="48"/>
      <c r="F265" s="192" t="s">
        <v>779</v>
      </c>
      <c r="G265" s="44" t="s">
        <v>900</v>
      </c>
      <c r="H265" s="471">
        <f t="shared" si="11"/>
        <v>0</v>
      </c>
      <c r="I265" s="264">
        <f t="shared" si="10"/>
        <v>0</v>
      </c>
      <c r="J265" s="263"/>
    </row>
    <row r="266" spans="1:10" ht="16.5" hidden="1" outlineLevel="2">
      <c r="A266" s="183"/>
      <c r="B266" s="26"/>
      <c r="D266" s="28"/>
      <c r="E266" s="48"/>
      <c r="F266" s="192" t="s">
        <v>781</v>
      </c>
      <c r="G266" s="44" t="s">
        <v>785</v>
      </c>
      <c r="H266" s="471">
        <f t="shared" si="11"/>
        <v>0</v>
      </c>
      <c r="I266" s="264">
        <f t="shared" si="10"/>
        <v>0</v>
      </c>
      <c r="J266" s="263"/>
    </row>
    <row r="267" spans="1:10" ht="16.5" outlineLevel="1">
      <c r="A267" s="183"/>
      <c r="B267" s="26"/>
      <c r="D267" s="28" t="s">
        <v>555</v>
      </c>
      <c r="E267" s="48" t="s">
        <v>172</v>
      </c>
      <c r="F267" s="49"/>
      <c r="G267" s="185"/>
      <c r="H267" s="471">
        <f t="shared" si="11"/>
        <v>56000</v>
      </c>
      <c r="I267" s="264">
        <f t="shared" si="10"/>
        <v>56000</v>
      </c>
      <c r="J267" s="265">
        <f>SUM(J268:J270)</f>
        <v>56000</v>
      </c>
    </row>
    <row r="268" spans="1:10" ht="16.5" outlineLevel="2">
      <c r="A268" s="183"/>
      <c r="B268" s="26"/>
      <c r="D268" s="28"/>
      <c r="E268" s="48"/>
      <c r="F268" s="192" t="s">
        <v>778</v>
      </c>
      <c r="G268" s="44" t="s">
        <v>901</v>
      </c>
      <c r="H268" s="471">
        <f t="shared" si="11"/>
        <v>56000</v>
      </c>
      <c r="I268" s="264">
        <f t="shared" si="10"/>
        <v>56000</v>
      </c>
      <c r="J268" s="263">
        <v>56000</v>
      </c>
    </row>
    <row r="269" spans="1:10" ht="16.5" outlineLevel="2">
      <c r="A269" s="183"/>
      <c r="B269" s="26"/>
      <c r="D269" s="28"/>
      <c r="E269" s="48"/>
      <c r="F269" s="192" t="s">
        <v>779</v>
      </c>
      <c r="G269" s="44" t="s">
        <v>902</v>
      </c>
      <c r="H269" s="471">
        <f t="shared" si="11"/>
        <v>0</v>
      </c>
      <c r="I269" s="264">
        <f t="shared" si="10"/>
        <v>0</v>
      </c>
      <c r="J269" s="263"/>
    </row>
    <row r="270" spans="1:10" ht="16.5" outlineLevel="2">
      <c r="A270" s="183"/>
      <c r="B270" s="26"/>
      <c r="D270" s="28"/>
      <c r="E270" s="48"/>
      <c r="F270" s="192" t="s">
        <v>781</v>
      </c>
      <c r="G270" s="44" t="s">
        <v>903</v>
      </c>
      <c r="H270" s="471">
        <f t="shared" si="11"/>
        <v>0</v>
      </c>
      <c r="I270" s="264">
        <f t="shared" si="10"/>
        <v>0</v>
      </c>
      <c r="J270" s="263"/>
    </row>
    <row r="271" spans="1:10" ht="16.5" outlineLevel="1">
      <c r="A271" s="183"/>
      <c r="B271" s="24"/>
      <c r="C271" s="193"/>
      <c r="D271" s="28" t="s">
        <v>556</v>
      </c>
      <c r="E271" s="48" t="s">
        <v>633</v>
      </c>
      <c r="F271" s="49"/>
      <c r="G271" s="185"/>
      <c r="H271" s="471">
        <f t="shared" si="11"/>
        <v>0</v>
      </c>
      <c r="I271" s="264">
        <f t="shared" si="10"/>
        <v>0</v>
      </c>
      <c r="J271" s="263">
        <v>0</v>
      </c>
    </row>
    <row r="272" spans="1:10" s="182" customFormat="1" ht="16.5">
      <c r="A272" s="177"/>
      <c r="B272" s="24" t="s">
        <v>557</v>
      </c>
      <c r="C272" s="16" t="s">
        <v>178</v>
      </c>
      <c r="D272" s="19"/>
      <c r="E272" s="189"/>
      <c r="F272" s="190"/>
      <c r="G272" s="189"/>
      <c r="H272" s="471">
        <f t="shared" si="11"/>
        <v>11848000</v>
      </c>
      <c r="I272" s="264">
        <f t="shared" si="10"/>
        <v>11848000</v>
      </c>
      <c r="J272" s="264">
        <f>SUM(J273,J283:J285,J290:J292,J296:J298,J302:J304,J307,J311,J314,J326,J329,J332:J335)</f>
        <v>11848000</v>
      </c>
    </row>
    <row r="273" spans="1:10" ht="16.5" outlineLevel="1">
      <c r="A273" s="183"/>
      <c r="B273" s="25"/>
      <c r="C273" s="184"/>
      <c r="D273" s="28" t="s">
        <v>558</v>
      </c>
      <c r="E273" s="48" t="s">
        <v>183</v>
      </c>
      <c r="F273" s="49"/>
      <c r="G273" s="185"/>
      <c r="H273" s="471">
        <f t="shared" si="11"/>
        <v>700000</v>
      </c>
      <c r="I273" s="264">
        <f t="shared" si="10"/>
        <v>700000</v>
      </c>
      <c r="J273" s="265">
        <f>SUM(J274:J282)</f>
        <v>700000</v>
      </c>
    </row>
    <row r="274" spans="1:10" ht="16.5" outlineLevel="2">
      <c r="A274" s="183"/>
      <c r="B274" s="26"/>
      <c r="D274" s="28"/>
      <c r="E274" s="48"/>
      <c r="F274" s="192" t="s">
        <v>778</v>
      </c>
      <c r="G274" s="44" t="s">
        <v>907</v>
      </c>
      <c r="H274" s="471">
        <f t="shared" si="11"/>
        <v>30000</v>
      </c>
      <c r="I274" s="264">
        <f t="shared" si="10"/>
        <v>30000</v>
      </c>
      <c r="J274" s="263">
        <v>30000</v>
      </c>
    </row>
    <row r="275" spans="1:10" ht="16.5" outlineLevel="2">
      <c r="A275" s="183"/>
      <c r="B275" s="26"/>
      <c r="D275" s="28"/>
      <c r="E275" s="48"/>
      <c r="F275" s="192" t="s">
        <v>779</v>
      </c>
      <c r="G275" s="44" t="s">
        <v>908</v>
      </c>
      <c r="H275" s="471">
        <f t="shared" si="11"/>
        <v>60000</v>
      </c>
      <c r="I275" s="264">
        <f t="shared" si="10"/>
        <v>60000</v>
      </c>
      <c r="J275" s="263">
        <v>60000</v>
      </c>
    </row>
    <row r="276" spans="1:10" ht="16.5" outlineLevel="2">
      <c r="A276" s="183"/>
      <c r="B276" s="26"/>
      <c r="D276" s="28"/>
      <c r="E276" s="48"/>
      <c r="F276" s="192" t="s">
        <v>776</v>
      </c>
      <c r="G276" s="44" t="s">
        <v>909</v>
      </c>
      <c r="H276" s="471">
        <f t="shared" si="11"/>
        <v>200000</v>
      </c>
      <c r="I276" s="264">
        <f t="shared" si="10"/>
        <v>200000</v>
      </c>
      <c r="J276" s="263">
        <v>200000</v>
      </c>
    </row>
    <row r="277" spans="1:10" ht="16.5" outlineLevel="2">
      <c r="A277" s="183"/>
      <c r="B277" s="26"/>
      <c r="D277" s="28"/>
      <c r="E277" s="48"/>
      <c r="F277" s="192" t="s">
        <v>780</v>
      </c>
      <c r="G277" s="44" t="s">
        <v>910</v>
      </c>
      <c r="H277" s="471">
        <f t="shared" si="11"/>
        <v>0</v>
      </c>
      <c r="I277" s="264">
        <f t="shared" si="10"/>
        <v>0</v>
      </c>
      <c r="J277" s="263"/>
    </row>
    <row r="278" spans="1:10" ht="16.5" outlineLevel="2">
      <c r="A278" s="183"/>
      <c r="B278" s="26"/>
      <c r="D278" s="28"/>
      <c r="E278" s="48"/>
      <c r="F278" s="192" t="s">
        <v>786</v>
      </c>
      <c r="G278" s="44" t="s">
        <v>911</v>
      </c>
      <c r="H278" s="471">
        <f t="shared" si="11"/>
        <v>0</v>
      </c>
      <c r="I278" s="264">
        <f t="shared" si="10"/>
        <v>0</v>
      </c>
      <c r="J278" s="263"/>
    </row>
    <row r="279" spans="1:10" ht="16.5" outlineLevel="2">
      <c r="A279" s="183"/>
      <c r="B279" s="26"/>
      <c r="D279" s="28"/>
      <c r="E279" s="48"/>
      <c r="F279" s="192" t="s">
        <v>904</v>
      </c>
      <c r="G279" s="44" t="s">
        <v>912</v>
      </c>
      <c r="H279" s="471">
        <f t="shared" si="11"/>
        <v>150000</v>
      </c>
      <c r="I279" s="264">
        <f t="shared" si="10"/>
        <v>150000</v>
      </c>
      <c r="J279" s="263">
        <v>150000</v>
      </c>
    </row>
    <row r="280" spans="1:10" ht="16.5" outlineLevel="2">
      <c r="A280" s="183"/>
      <c r="B280" s="26"/>
      <c r="D280" s="28"/>
      <c r="E280" s="48"/>
      <c r="F280" s="192" t="s">
        <v>905</v>
      </c>
      <c r="G280" s="44" t="s">
        <v>913</v>
      </c>
      <c r="H280" s="471">
        <f t="shared" si="11"/>
        <v>0</v>
      </c>
      <c r="I280" s="264">
        <f t="shared" si="10"/>
        <v>0</v>
      </c>
      <c r="J280" s="263"/>
    </row>
    <row r="281" spans="1:10" ht="16.5" outlineLevel="2">
      <c r="A281" s="183"/>
      <c r="B281" s="26"/>
      <c r="D281" s="28"/>
      <c r="E281" s="48"/>
      <c r="F281" s="192" t="s">
        <v>906</v>
      </c>
      <c r="G281" s="44" t="s">
        <v>914</v>
      </c>
      <c r="H281" s="471">
        <f t="shared" si="11"/>
        <v>10000</v>
      </c>
      <c r="I281" s="264">
        <f t="shared" si="10"/>
        <v>10000</v>
      </c>
      <c r="J281" s="263">
        <v>10000</v>
      </c>
    </row>
    <row r="282" spans="1:10" ht="16.5" outlineLevel="2">
      <c r="A282" s="183"/>
      <c r="B282" s="26"/>
      <c r="D282" s="28"/>
      <c r="E282" s="48"/>
      <c r="F282" s="192" t="s">
        <v>781</v>
      </c>
      <c r="G282" s="44" t="s">
        <v>785</v>
      </c>
      <c r="H282" s="471">
        <f t="shared" si="11"/>
        <v>250000</v>
      </c>
      <c r="I282" s="264">
        <f t="shared" si="10"/>
        <v>250000</v>
      </c>
      <c r="J282" s="263">
        <v>250000</v>
      </c>
    </row>
    <row r="283" spans="1:10" ht="16.5" outlineLevel="1">
      <c r="A283" s="183"/>
      <c r="B283" s="26"/>
      <c r="D283" s="28" t="s">
        <v>559</v>
      </c>
      <c r="E283" s="48" t="s">
        <v>184</v>
      </c>
      <c r="F283" s="49"/>
      <c r="G283" s="185"/>
      <c r="H283" s="471">
        <f t="shared" si="11"/>
        <v>0</v>
      </c>
      <c r="I283" s="264">
        <f t="shared" si="10"/>
        <v>0</v>
      </c>
      <c r="J283" s="263">
        <v>0</v>
      </c>
    </row>
    <row r="284" spans="1:10" ht="16.5" outlineLevel="1">
      <c r="A284" s="183"/>
      <c r="B284" s="26"/>
      <c r="D284" s="28" t="s">
        <v>560</v>
      </c>
      <c r="E284" s="48" t="s">
        <v>153</v>
      </c>
      <c r="F284" s="49"/>
      <c r="G284" s="185"/>
      <c r="H284" s="471">
        <f t="shared" si="11"/>
        <v>126000</v>
      </c>
      <c r="I284" s="264">
        <f t="shared" si="10"/>
        <v>126000</v>
      </c>
      <c r="J284" s="263">
        <v>126000</v>
      </c>
    </row>
    <row r="285" spans="1:10" ht="16.5" outlineLevel="1">
      <c r="A285" s="183"/>
      <c r="B285" s="26"/>
      <c r="D285" s="28" t="s">
        <v>561</v>
      </c>
      <c r="E285" s="48" t="s">
        <v>185</v>
      </c>
      <c r="F285" s="49"/>
      <c r="G285" s="185"/>
      <c r="H285" s="471">
        <f t="shared" si="11"/>
        <v>401000</v>
      </c>
      <c r="I285" s="264">
        <f t="shared" si="10"/>
        <v>401000</v>
      </c>
      <c r="J285" s="265">
        <f>SUM(J286:J289)</f>
        <v>401000</v>
      </c>
    </row>
    <row r="286" spans="1:10" ht="16.5" outlineLevel="2">
      <c r="A286" s="183"/>
      <c r="B286" s="26"/>
      <c r="D286" s="28"/>
      <c r="E286" s="48"/>
      <c r="F286" s="192" t="s">
        <v>778</v>
      </c>
      <c r="G286" s="44" t="s">
        <v>915</v>
      </c>
      <c r="H286" s="471">
        <f t="shared" si="11"/>
        <v>351000</v>
      </c>
      <c r="I286" s="264">
        <f t="shared" si="10"/>
        <v>351000</v>
      </c>
      <c r="J286" s="263">
        <v>351000</v>
      </c>
    </row>
    <row r="287" spans="1:10" ht="16.5" outlineLevel="2">
      <c r="A287" s="183"/>
      <c r="B287" s="26"/>
      <c r="D287" s="28"/>
      <c r="E287" s="48"/>
      <c r="F287" s="192" t="s">
        <v>779</v>
      </c>
      <c r="G287" s="44" t="s">
        <v>916</v>
      </c>
      <c r="H287" s="471">
        <f t="shared" si="11"/>
        <v>50000</v>
      </c>
      <c r="I287" s="264">
        <f t="shared" si="10"/>
        <v>50000</v>
      </c>
      <c r="J287" s="263">
        <v>50000</v>
      </c>
    </row>
    <row r="288" spans="1:10" ht="16.5" outlineLevel="2">
      <c r="A288" s="183"/>
      <c r="B288" s="26"/>
      <c r="D288" s="28"/>
      <c r="E288" s="48"/>
      <c r="F288" s="192" t="s">
        <v>776</v>
      </c>
      <c r="G288" s="44" t="s">
        <v>917</v>
      </c>
      <c r="H288" s="471">
        <f t="shared" si="11"/>
        <v>0</v>
      </c>
      <c r="I288" s="264">
        <f t="shared" si="10"/>
        <v>0</v>
      </c>
      <c r="J288" s="263"/>
    </row>
    <row r="289" spans="1:10" ht="16.5" outlineLevel="2">
      <c r="A289" s="183"/>
      <c r="B289" s="26"/>
      <c r="D289" s="28"/>
      <c r="E289" s="48"/>
      <c r="F289" s="192" t="s">
        <v>781</v>
      </c>
      <c r="G289" s="44" t="s">
        <v>785</v>
      </c>
      <c r="H289" s="471">
        <f t="shared" si="11"/>
        <v>0</v>
      </c>
      <c r="I289" s="264">
        <f t="shared" si="10"/>
        <v>0</v>
      </c>
      <c r="J289" s="263"/>
    </row>
    <row r="290" spans="1:10" ht="16.5" outlineLevel="1">
      <c r="A290" s="183"/>
      <c r="B290" s="26"/>
      <c r="D290" s="28" t="s">
        <v>562</v>
      </c>
      <c r="E290" s="48" t="s">
        <v>186</v>
      </c>
      <c r="F290" s="49"/>
      <c r="G290" s="185"/>
      <c r="H290" s="471">
        <f t="shared" si="11"/>
        <v>508000</v>
      </c>
      <c r="I290" s="264">
        <f t="shared" ref="I290:I353" si="12">SUM(J290)</f>
        <v>508000</v>
      </c>
      <c r="J290" s="263">
        <v>508000</v>
      </c>
    </row>
    <row r="291" spans="1:10" ht="16.5" outlineLevel="1">
      <c r="A291" s="183"/>
      <c r="B291" s="26"/>
      <c r="D291" s="28" t="s">
        <v>563</v>
      </c>
      <c r="E291" s="48" t="s">
        <v>634</v>
      </c>
      <c r="F291" s="49"/>
      <c r="G291" s="185"/>
      <c r="H291" s="471">
        <f t="shared" si="11"/>
        <v>514000</v>
      </c>
      <c r="I291" s="264">
        <f t="shared" si="12"/>
        <v>514000</v>
      </c>
      <c r="J291" s="263">
        <v>514000</v>
      </c>
    </row>
    <row r="292" spans="1:10" ht="16.5" outlineLevel="1" collapsed="1">
      <c r="A292" s="183"/>
      <c r="B292" s="26"/>
      <c r="D292" s="28" t="s">
        <v>564</v>
      </c>
      <c r="E292" s="48" t="s">
        <v>635</v>
      </c>
      <c r="F292" s="49"/>
      <c r="G292" s="185"/>
      <c r="H292" s="471">
        <f t="shared" si="11"/>
        <v>0</v>
      </c>
      <c r="I292" s="264">
        <f t="shared" si="12"/>
        <v>0</v>
      </c>
      <c r="J292" s="265">
        <f>SUM(J293:J295)</f>
        <v>0</v>
      </c>
    </row>
    <row r="293" spans="1:10" ht="16.5" hidden="1" outlineLevel="2">
      <c r="A293" s="183"/>
      <c r="B293" s="26"/>
      <c r="D293" s="28"/>
      <c r="E293" s="48"/>
      <c r="F293" s="192" t="s">
        <v>778</v>
      </c>
      <c r="G293" s="44" t="s">
        <v>873</v>
      </c>
      <c r="H293" s="471">
        <f t="shared" si="11"/>
        <v>0</v>
      </c>
      <c r="I293" s="264">
        <f t="shared" si="12"/>
        <v>0</v>
      </c>
      <c r="J293" s="263"/>
    </row>
    <row r="294" spans="1:10" ht="16.5" hidden="1" outlineLevel="2">
      <c r="A294" s="183"/>
      <c r="B294" s="26"/>
      <c r="D294" s="28"/>
      <c r="E294" s="48"/>
      <c r="F294" s="192" t="s">
        <v>779</v>
      </c>
      <c r="G294" s="44" t="s">
        <v>874</v>
      </c>
      <c r="H294" s="471">
        <f t="shared" si="11"/>
        <v>0</v>
      </c>
      <c r="I294" s="264">
        <f t="shared" si="12"/>
        <v>0</v>
      </c>
      <c r="J294" s="263"/>
    </row>
    <row r="295" spans="1:10" ht="16.5" hidden="1" outlineLevel="2">
      <c r="A295" s="183"/>
      <c r="B295" s="26"/>
      <c r="D295" s="28"/>
      <c r="E295" s="48"/>
      <c r="F295" s="192" t="s">
        <v>776</v>
      </c>
      <c r="G295" s="44" t="s">
        <v>875</v>
      </c>
      <c r="H295" s="471">
        <f t="shared" si="11"/>
        <v>0</v>
      </c>
      <c r="I295" s="264">
        <f t="shared" si="12"/>
        <v>0</v>
      </c>
      <c r="J295" s="263"/>
    </row>
    <row r="296" spans="1:10" ht="16.5" outlineLevel="1">
      <c r="A296" s="183"/>
      <c r="B296" s="26"/>
      <c r="D296" s="28" t="s">
        <v>565</v>
      </c>
      <c r="E296" s="48" t="s">
        <v>636</v>
      </c>
      <c r="F296" s="49"/>
      <c r="G296" s="185"/>
      <c r="H296" s="471">
        <f t="shared" si="11"/>
        <v>30000</v>
      </c>
      <c r="I296" s="264">
        <f t="shared" si="12"/>
        <v>30000</v>
      </c>
      <c r="J296" s="263">
        <v>30000</v>
      </c>
    </row>
    <row r="297" spans="1:10" ht="16.5" outlineLevel="1">
      <c r="A297" s="183"/>
      <c r="B297" s="26"/>
      <c r="D297" s="28" t="s">
        <v>566</v>
      </c>
      <c r="E297" s="48" t="s">
        <v>637</v>
      </c>
      <c r="F297" s="49"/>
      <c r="G297" s="185"/>
      <c r="H297" s="471">
        <f t="shared" si="11"/>
        <v>50000</v>
      </c>
      <c r="I297" s="264">
        <f t="shared" si="12"/>
        <v>50000</v>
      </c>
      <c r="J297" s="263">
        <v>50000</v>
      </c>
    </row>
    <row r="298" spans="1:10" ht="16.5" outlineLevel="1">
      <c r="A298" s="183"/>
      <c r="B298" s="26"/>
      <c r="D298" s="28" t="s">
        <v>567</v>
      </c>
      <c r="E298" s="48" t="s">
        <v>638</v>
      </c>
      <c r="F298" s="49"/>
      <c r="G298" s="185"/>
      <c r="H298" s="471">
        <f t="shared" si="11"/>
        <v>306000</v>
      </c>
      <c r="I298" s="264">
        <f t="shared" si="12"/>
        <v>306000</v>
      </c>
      <c r="J298" s="265">
        <f>SUM(J299:J301)</f>
        <v>306000</v>
      </c>
    </row>
    <row r="299" spans="1:10" ht="16.5" outlineLevel="2">
      <c r="A299" s="183"/>
      <c r="B299" s="26"/>
      <c r="D299" s="28"/>
      <c r="E299" s="48"/>
      <c r="F299" s="192" t="s">
        <v>778</v>
      </c>
      <c r="G299" s="44" t="s">
        <v>918</v>
      </c>
      <c r="H299" s="471">
        <f t="shared" si="11"/>
        <v>210000</v>
      </c>
      <c r="I299" s="264">
        <f t="shared" si="12"/>
        <v>210000</v>
      </c>
      <c r="J299" s="263">
        <v>210000</v>
      </c>
    </row>
    <row r="300" spans="1:10" ht="16.5" outlineLevel="2">
      <c r="A300" s="183"/>
      <c r="B300" s="26"/>
      <c r="D300" s="28"/>
      <c r="E300" s="48"/>
      <c r="F300" s="192" t="s">
        <v>779</v>
      </c>
      <c r="G300" s="44" t="s">
        <v>919</v>
      </c>
      <c r="H300" s="471">
        <f t="shared" si="11"/>
        <v>96000</v>
      </c>
      <c r="I300" s="264">
        <f t="shared" si="12"/>
        <v>96000</v>
      </c>
      <c r="J300" s="263">
        <v>96000</v>
      </c>
    </row>
    <row r="301" spans="1:10" ht="16.5" outlineLevel="2">
      <c r="A301" s="183"/>
      <c r="B301" s="26"/>
      <c r="D301" s="28"/>
      <c r="E301" s="48"/>
      <c r="F301" s="192" t="s">
        <v>781</v>
      </c>
      <c r="G301" s="44" t="s">
        <v>785</v>
      </c>
      <c r="H301" s="471">
        <f t="shared" si="11"/>
        <v>0</v>
      </c>
      <c r="I301" s="264">
        <f t="shared" si="12"/>
        <v>0</v>
      </c>
      <c r="J301" s="263"/>
    </row>
    <row r="302" spans="1:10" ht="16.5" outlineLevel="1">
      <c r="A302" s="183"/>
      <c r="B302" s="26"/>
      <c r="D302" s="28" t="s">
        <v>568</v>
      </c>
      <c r="E302" s="48" t="s">
        <v>639</v>
      </c>
      <c r="F302" s="49"/>
      <c r="G302" s="185"/>
      <c r="H302" s="471">
        <f t="shared" si="11"/>
        <v>45000</v>
      </c>
      <c r="I302" s="264">
        <f t="shared" si="12"/>
        <v>45000</v>
      </c>
      <c r="J302" s="263">
        <v>45000</v>
      </c>
    </row>
    <row r="303" spans="1:10" ht="16.5" outlineLevel="1">
      <c r="A303" s="183"/>
      <c r="B303" s="26"/>
      <c r="D303" s="28" t="s">
        <v>569</v>
      </c>
      <c r="E303" s="48" t="s">
        <v>640</v>
      </c>
      <c r="F303" s="49"/>
      <c r="G303" s="185"/>
      <c r="H303" s="471">
        <f t="shared" si="11"/>
        <v>0</v>
      </c>
      <c r="I303" s="264">
        <f t="shared" si="12"/>
        <v>0</v>
      </c>
      <c r="J303" s="263">
        <v>0</v>
      </c>
    </row>
    <row r="304" spans="1:10" ht="16.5" outlineLevel="1">
      <c r="A304" s="183"/>
      <c r="B304" s="26"/>
      <c r="D304" s="28" t="s">
        <v>570</v>
      </c>
      <c r="E304" s="48" t="s">
        <v>641</v>
      </c>
      <c r="F304" s="49"/>
      <c r="G304" s="185"/>
      <c r="H304" s="471">
        <f t="shared" si="11"/>
        <v>5208000</v>
      </c>
      <c r="I304" s="264">
        <f t="shared" si="12"/>
        <v>5208000</v>
      </c>
      <c r="J304" s="265">
        <f>SUM(J305:J306)</f>
        <v>5208000</v>
      </c>
    </row>
    <row r="305" spans="1:10" ht="16.5" outlineLevel="2">
      <c r="A305" s="183"/>
      <c r="B305" s="26"/>
      <c r="D305" s="25"/>
      <c r="E305" s="184"/>
      <c r="F305" s="28" t="s">
        <v>629</v>
      </c>
      <c r="G305" s="48" t="s">
        <v>630</v>
      </c>
      <c r="H305" s="471">
        <f t="shared" si="11"/>
        <v>0</v>
      </c>
      <c r="I305" s="264">
        <f t="shared" si="12"/>
        <v>0</v>
      </c>
      <c r="J305" s="263">
        <v>0</v>
      </c>
    </row>
    <row r="306" spans="1:10" ht="16.5" outlineLevel="2">
      <c r="A306" s="183"/>
      <c r="B306" s="24"/>
      <c r="C306" s="193"/>
      <c r="F306" s="28" t="s">
        <v>632</v>
      </c>
      <c r="G306" s="48" t="s">
        <v>631</v>
      </c>
      <c r="H306" s="471">
        <f t="shared" si="11"/>
        <v>5208000</v>
      </c>
      <c r="I306" s="264">
        <f t="shared" si="12"/>
        <v>5208000</v>
      </c>
      <c r="J306" s="263">
        <v>5208000</v>
      </c>
    </row>
    <row r="307" spans="1:10" ht="16.5" outlineLevel="1">
      <c r="A307" s="183"/>
      <c r="B307" s="26"/>
      <c r="D307" s="28" t="s">
        <v>571</v>
      </c>
      <c r="E307" s="48" t="s">
        <v>642</v>
      </c>
      <c r="F307" s="49"/>
      <c r="G307" s="185"/>
      <c r="H307" s="471">
        <f t="shared" si="11"/>
        <v>226000</v>
      </c>
      <c r="I307" s="264">
        <f t="shared" si="12"/>
        <v>226000</v>
      </c>
      <c r="J307" s="265">
        <f>SUM(J308:J310)</f>
        <v>226000</v>
      </c>
    </row>
    <row r="308" spans="1:10" ht="16.5" outlineLevel="2">
      <c r="A308" s="183"/>
      <c r="B308" s="26"/>
      <c r="D308" s="28"/>
      <c r="E308" s="48"/>
      <c r="F308" s="192" t="s">
        <v>778</v>
      </c>
      <c r="G308" s="44" t="s">
        <v>899</v>
      </c>
      <c r="H308" s="471">
        <f t="shared" si="11"/>
        <v>216000</v>
      </c>
      <c r="I308" s="264">
        <f t="shared" si="12"/>
        <v>216000</v>
      </c>
      <c r="J308" s="263">
        <v>216000</v>
      </c>
    </row>
    <row r="309" spans="1:10" ht="16.5" outlineLevel="2">
      <c r="A309" s="183"/>
      <c r="B309" s="26"/>
      <c r="D309" s="28"/>
      <c r="E309" s="48"/>
      <c r="F309" s="192" t="s">
        <v>779</v>
      </c>
      <c r="G309" s="44" t="s">
        <v>900</v>
      </c>
      <c r="H309" s="471">
        <f t="shared" si="11"/>
        <v>10000</v>
      </c>
      <c r="I309" s="264">
        <f t="shared" si="12"/>
        <v>10000</v>
      </c>
      <c r="J309" s="263">
        <v>10000</v>
      </c>
    </row>
    <row r="310" spans="1:10" ht="16.5" outlineLevel="2">
      <c r="A310" s="183"/>
      <c r="B310" s="26"/>
      <c r="D310" s="28"/>
      <c r="E310" s="48"/>
      <c r="F310" s="192" t="s">
        <v>781</v>
      </c>
      <c r="G310" s="44" t="s">
        <v>785</v>
      </c>
      <c r="H310" s="471">
        <f t="shared" si="11"/>
        <v>0</v>
      </c>
      <c r="I310" s="264">
        <f t="shared" si="12"/>
        <v>0</v>
      </c>
      <c r="J310" s="263">
        <v>0</v>
      </c>
    </row>
    <row r="311" spans="1:10" ht="16.5" outlineLevel="1">
      <c r="A311" s="183"/>
      <c r="B311" s="26"/>
      <c r="D311" s="28" t="s">
        <v>572</v>
      </c>
      <c r="E311" s="48" t="s">
        <v>643</v>
      </c>
      <c r="F311" s="49"/>
      <c r="G311" s="185"/>
      <c r="H311" s="471">
        <f t="shared" si="11"/>
        <v>27000</v>
      </c>
      <c r="I311" s="264">
        <f t="shared" si="12"/>
        <v>27000</v>
      </c>
      <c r="J311" s="265">
        <f>SUM(J312:J313)</f>
        <v>27000</v>
      </c>
    </row>
    <row r="312" spans="1:10" ht="16.5" outlineLevel="2">
      <c r="A312" s="183"/>
      <c r="B312" s="26"/>
      <c r="D312" s="28"/>
      <c r="E312" s="48"/>
      <c r="F312" s="192" t="s">
        <v>778</v>
      </c>
      <c r="G312" s="44" t="s">
        <v>920</v>
      </c>
      <c r="H312" s="471">
        <f t="shared" si="11"/>
        <v>27000</v>
      </c>
      <c r="I312" s="264">
        <f t="shared" si="12"/>
        <v>27000</v>
      </c>
      <c r="J312" s="263">
        <v>27000</v>
      </c>
    </row>
    <row r="313" spans="1:10" ht="16.5" outlineLevel="2">
      <c r="A313" s="183"/>
      <c r="B313" s="26"/>
      <c r="D313" s="28"/>
      <c r="E313" s="48"/>
      <c r="F313" s="192" t="s">
        <v>781</v>
      </c>
      <c r="G313" s="44" t="s">
        <v>785</v>
      </c>
      <c r="H313" s="471">
        <f t="shared" si="11"/>
        <v>0</v>
      </c>
      <c r="I313" s="264">
        <f t="shared" si="12"/>
        <v>0</v>
      </c>
      <c r="J313" s="263">
        <v>0</v>
      </c>
    </row>
    <row r="314" spans="1:10" ht="16.5" outlineLevel="1">
      <c r="A314" s="183"/>
      <c r="B314" s="26"/>
      <c r="D314" s="28" t="s">
        <v>573</v>
      </c>
      <c r="E314" s="48" t="s">
        <v>644</v>
      </c>
      <c r="F314" s="49"/>
      <c r="G314" s="185"/>
      <c r="H314" s="471">
        <f t="shared" si="11"/>
        <v>574000</v>
      </c>
      <c r="I314" s="264">
        <f t="shared" si="12"/>
        <v>574000</v>
      </c>
      <c r="J314" s="265">
        <f>SUM(J315:J325)</f>
        <v>574000</v>
      </c>
    </row>
    <row r="315" spans="1:10" ht="16.5" outlineLevel="2">
      <c r="A315" s="183"/>
      <c r="B315" s="26"/>
      <c r="D315" s="28"/>
      <c r="E315" s="48"/>
      <c r="F315" s="192" t="s">
        <v>778</v>
      </c>
      <c r="G315" s="44" t="s">
        <v>922</v>
      </c>
      <c r="H315" s="471">
        <f t="shared" si="11"/>
        <v>0</v>
      </c>
      <c r="I315" s="264">
        <f t="shared" si="12"/>
        <v>0</v>
      </c>
      <c r="J315" s="263"/>
    </row>
    <row r="316" spans="1:10" ht="16.5" outlineLevel="2">
      <c r="A316" s="183"/>
      <c r="B316" s="26"/>
      <c r="D316" s="28"/>
      <c r="E316" s="48"/>
      <c r="F316" s="192" t="s">
        <v>779</v>
      </c>
      <c r="G316" s="44" t="s">
        <v>923</v>
      </c>
      <c r="H316" s="471">
        <f t="shared" si="11"/>
        <v>0</v>
      </c>
      <c r="I316" s="264">
        <f t="shared" si="12"/>
        <v>0</v>
      </c>
      <c r="J316" s="263"/>
    </row>
    <row r="317" spans="1:10" ht="16.5" outlineLevel="2">
      <c r="A317" s="183"/>
      <c r="B317" s="26"/>
      <c r="D317" s="28"/>
      <c r="E317" s="48"/>
      <c r="F317" s="192" t="s">
        <v>776</v>
      </c>
      <c r="G317" s="44" t="s">
        <v>882</v>
      </c>
      <c r="H317" s="471">
        <f t="shared" si="11"/>
        <v>0</v>
      </c>
      <c r="I317" s="264">
        <f t="shared" si="12"/>
        <v>0</v>
      </c>
      <c r="J317" s="263"/>
    </row>
    <row r="318" spans="1:10" ht="16.5" outlineLevel="2">
      <c r="A318" s="183"/>
      <c r="B318" s="26"/>
      <c r="D318" s="28"/>
      <c r="E318" s="48"/>
      <c r="F318" s="192" t="s">
        <v>780</v>
      </c>
      <c r="G318" s="44" t="s">
        <v>887</v>
      </c>
      <c r="H318" s="471">
        <f t="shared" si="11"/>
        <v>39000</v>
      </c>
      <c r="I318" s="264">
        <f t="shared" si="12"/>
        <v>39000</v>
      </c>
      <c r="J318" s="263">
        <v>39000</v>
      </c>
    </row>
    <row r="319" spans="1:10" ht="16.5" outlineLevel="2">
      <c r="A319" s="183"/>
      <c r="B319" s="26"/>
      <c r="D319" s="28"/>
      <c r="E319" s="48"/>
      <c r="F319" s="192" t="s">
        <v>786</v>
      </c>
      <c r="G319" s="44" t="s">
        <v>924</v>
      </c>
      <c r="H319" s="471">
        <f t="shared" si="11"/>
        <v>0</v>
      </c>
      <c r="I319" s="264">
        <f t="shared" si="12"/>
        <v>0</v>
      </c>
      <c r="J319" s="263"/>
    </row>
    <row r="320" spans="1:10" ht="16.5" outlineLevel="2">
      <c r="A320" s="183"/>
      <c r="B320" s="26"/>
      <c r="D320" s="28"/>
      <c r="E320" s="48"/>
      <c r="F320" s="192" t="s">
        <v>787</v>
      </c>
      <c r="G320" s="44" t="s">
        <v>925</v>
      </c>
      <c r="H320" s="471">
        <f t="shared" si="11"/>
        <v>0</v>
      </c>
      <c r="I320" s="264">
        <f t="shared" si="12"/>
        <v>0</v>
      </c>
      <c r="J320" s="263"/>
    </row>
    <row r="321" spans="1:10" ht="16.5" outlineLevel="2">
      <c r="A321" s="183"/>
      <c r="B321" s="26"/>
      <c r="D321" s="28"/>
      <c r="E321" s="48"/>
      <c r="F321" s="192" t="s">
        <v>879</v>
      </c>
      <c r="G321" s="44" t="s">
        <v>885</v>
      </c>
      <c r="H321" s="471">
        <f t="shared" si="11"/>
        <v>0</v>
      </c>
      <c r="I321" s="264">
        <f t="shared" si="12"/>
        <v>0</v>
      </c>
      <c r="J321" s="263"/>
    </row>
    <row r="322" spans="1:10" ht="16.5" outlineLevel="2">
      <c r="A322" s="183"/>
      <c r="B322" s="26"/>
      <c r="D322" s="28"/>
      <c r="E322" s="48"/>
      <c r="F322" s="192" t="s">
        <v>880</v>
      </c>
      <c r="G322" s="44" t="s">
        <v>926</v>
      </c>
      <c r="H322" s="471">
        <f t="shared" si="11"/>
        <v>532000</v>
      </c>
      <c r="I322" s="264">
        <f t="shared" si="12"/>
        <v>532000</v>
      </c>
      <c r="J322" s="263">
        <v>532000</v>
      </c>
    </row>
    <row r="323" spans="1:10" ht="16.5" outlineLevel="2">
      <c r="A323" s="183"/>
      <c r="B323" s="26"/>
      <c r="D323" s="28"/>
      <c r="E323" s="48"/>
      <c r="F323" s="192" t="s">
        <v>921</v>
      </c>
      <c r="G323" s="44" t="s">
        <v>927</v>
      </c>
      <c r="H323" s="471">
        <f t="shared" si="11"/>
        <v>0</v>
      </c>
      <c r="I323" s="264">
        <f t="shared" si="12"/>
        <v>0</v>
      </c>
      <c r="J323" s="263"/>
    </row>
    <row r="324" spans="1:10" ht="16.5" outlineLevel="2">
      <c r="A324" s="183"/>
      <c r="B324" s="26"/>
      <c r="D324" s="28"/>
      <c r="E324" s="48"/>
      <c r="F324" s="192" t="s">
        <v>905</v>
      </c>
      <c r="G324" s="44" t="s">
        <v>928</v>
      </c>
      <c r="H324" s="471">
        <f t="shared" si="11"/>
        <v>0</v>
      </c>
      <c r="I324" s="264">
        <f t="shared" si="12"/>
        <v>0</v>
      </c>
      <c r="J324" s="263"/>
    </row>
    <row r="325" spans="1:10" ht="16.5" outlineLevel="2">
      <c r="A325" s="183"/>
      <c r="B325" s="26"/>
      <c r="D325" s="28"/>
      <c r="E325" s="48"/>
      <c r="F325" s="192" t="s">
        <v>781</v>
      </c>
      <c r="G325" s="44" t="s">
        <v>785</v>
      </c>
      <c r="H325" s="471">
        <f t="shared" si="11"/>
        <v>3000</v>
      </c>
      <c r="I325" s="264">
        <f t="shared" si="12"/>
        <v>3000</v>
      </c>
      <c r="J325" s="263">
        <v>3000</v>
      </c>
    </row>
    <row r="326" spans="1:10" ht="16.5" outlineLevel="1">
      <c r="A326" s="183"/>
      <c r="B326" s="26"/>
      <c r="D326" s="28" t="s">
        <v>574</v>
      </c>
      <c r="E326" s="48" t="s">
        <v>187</v>
      </c>
      <c r="F326" s="49"/>
      <c r="G326" s="185"/>
      <c r="H326" s="471">
        <f t="shared" si="11"/>
        <v>252000</v>
      </c>
      <c r="I326" s="264">
        <f t="shared" si="12"/>
        <v>252000</v>
      </c>
      <c r="J326" s="265">
        <f>SUM(J327:J328)</f>
        <v>252000</v>
      </c>
    </row>
    <row r="327" spans="1:10" ht="16.5" outlineLevel="2">
      <c r="A327" s="183"/>
      <c r="B327" s="26"/>
      <c r="D327" s="28"/>
      <c r="E327" s="48"/>
      <c r="F327" s="192" t="s">
        <v>778</v>
      </c>
      <c r="G327" s="44" t="s">
        <v>929</v>
      </c>
      <c r="H327" s="471">
        <f t="shared" ref="H327:H390" si="13">SUM(I327)</f>
        <v>0</v>
      </c>
      <c r="I327" s="264">
        <f t="shared" si="12"/>
        <v>0</v>
      </c>
      <c r="J327" s="263"/>
    </row>
    <row r="328" spans="1:10" ht="16.5" outlineLevel="2">
      <c r="A328" s="183"/>
      <c r="B328" s="26"/>
      <c r="D328" s="28"/>
      <c r="E328" s="48"/>
      <c r="F328" s="192" t="s">
        <v>779</v>
      </c>
      <c r="G328" s="44" t="s">
        <v>930</v>
      </c>
      <c r="H328" s="471">
        <f t="shared" si="13"/>
        <v>252000</v>
      </c>
      <c r="I328" s="264">
        <f t="shared" si="12"/>
        <v>252000</v>
      </c>
      <c r="J328" s="263">
        <v>252000</v>
      </c>
    </row>
    <row r="329" spans="1:10" ht="16.5" outlineLevel="1">
      <c r="A329" s="183"/>
      <c r="B329" s="26"/>
      <c r="D329" s="28" t="s">
        <v>575</v>
      </c>
      <c r="E329" s="48" t="s">
        <v>645</v>
      </c>
      <c r="F329" s="49"/>
      <c r="G329" s="185"/>
      <c r="H329" s="471">
        <f t="shared" si="13"/>
        <v>15000</v>
      </c>
      <c r="I329" s="264">
        <f t="shared" si="12"/>
        <v>15000</v>
      </c>
      <c r="J329" s="265">
        <f>SUM(J330:J331)</f>
        <v>15000</v>
      </c>
    </row>
    <row r="330" spans="1:10" ht="16.5" outlineLevel="2">
      <c r="A330" s="183"/>
      <c r="B330" s="26"/>
      <c r="D330" s="28"/>
      <c r="E330" s="48"/>
      <c r="F330" s="192" t="s">
        <v>778</v>
      </c>
      <c r="G330" s="44" t="s">
        <v>931</v>
      </c>
      <c r="H330" s="471">
        <f t="shared" si="13"/>
        <v>3000</v>
      </c>
      <c r="I330" s="264">
        <f t="shared" si="12"/>
        <v>3000</v>
      </c>
      <c r="J330" s="263">
        <v>3000</v>
      </c>
    </row>
    <row r="331" spans="1:10" ht="16.5" outlineLevel="2">
      <c r="A331" s="183"/>
      <c r="B331" s="26"/>
      <c r="D331" s="28"/>
      <c r="E331" s="48"/>
      <c r="F331" s="192" t="s">
        <v>779</v>
      </c>
      <c r="G331" s="44" t="s">
        <v>903</v>
      </c>
      <c r="H331" s="471">
        <f t="shared" si="13"/>
        <v>12000</v>
      </c>
      <c r="I331" s="264">
        <f t="shared" si="12"/>
        <v>12000</v>
      </c>
      <c r="J331" s="263">
        <v>12000</v>
      </c>
    </row>
    <row r="332" spans="1:10" ht="16.5" outlineLevel="1">
      <c r="A332" s="183"/>
      <c r="B332" s="26"/>
      <c r="D332" s="28" t="s">
        <v>576</v>
      </c>
      <c r="E332" s="48" t="s">
        <v>188</v>
      </c>
      <c r="F332" s="49"/>
      <c r="G332" s="185"/>
      <c r="H332" s="471">
        <f t="shared" si="13"/>
        <v>1976000</v>
      </c>
      <c r="I332" s="264">
        <f t="shared" si="12"/>
        <v>1976000</v>
      </c>
      <c r="J332" s="263">
        <v>1976000</v>
      </c>
    </row>
    <row r="333" spans="1:10" ht="16.5" outlineLevel="1">
      <c r="A333" s="183"/>
      <c r="B333" s="26"/>
      <c r="D333" s="28" t="s">
        <v>577</v>
      </c>
      <c r="E333" s="48" t="s">
        <v>189</v>
      </c>
      <c r="F333" s="49"/>
      <c r="G333" s="185"/>
      <c r="H333" s="471">
        <f t="shared" si="13"/>
        <v>50000</v>
      </c>
      <c r="I333" s="264">
        <f t="shared" si="12"/>
        <v>50000</v>
      </c>
      <c r="J333" s="263">
        <v>50000</v>
      </c>
    </row>
    <row r="334" spans="1:10" ht="16.5" outlineLevel="1">
      <c r="A334" s="183"/>
      <c r="B334" s="26"/>
      <c r="D334" s="28" t="s">
        <v>131</v>
      </c>
      <c r="E334" s="48" t="s">
        <v>190</v>
      </c>
      <c r="F334" s="49"/>
      <c r="G334" s="185"/>
      <c r="H334" s="471">
        <f t="shared" si="13"/>
        <v>790000</v>
      </c>
      <c r="I334" s="264">
        <f t="shared" si="12"/>
        <v>790000</v>
      </c>
      <c r="J334" s="263">
        <v>790000</v>
      </c>
    </row>
    <row r="335" spans="1:10" ht="16.5" outlineLevel="1">
      <c r="A335" s="183"/>
      <c r="B335" s="24"/>
      <c r="C335" s="193"/>
      <c r="D335" s="28" t="s">
        <v>578</v>
      </c>
      <c r="E335" s="48" t="s">
        <v>646</v>
      </c>
      <c r="F335" s="49"/>
      <c r="G335" s="185"/>
      <c r="H335" s="471">
        <f t="shared" si="13"/>
        <v>50000</v>
      </c>
      <c r="I335" s="264">
        <f t="shared" si="12"/>
        <v>50000</v>
      </c>
      <c r="J335" s="263">
        <v>50000</v>
      </c>
    </row>
    <row r="336" spans="1:10" s="182" customFormat="1" ht="16.5" collapsed="1">
      <c r="A336" s="177"/>
      <c r="B336" s="24" t="s">
        <v>579</v>
      </c>
      <c r="C336" s="16" t="s">
        <v>191</v>
      </c>
      <c r="D336" s="19"/>
      <c r="E336" s="189"/>
      <c r="F336" s="190"/>
      <c r="G336" s="189"/>
      <c r="H336" s="471">
        <f t="shared" si="13"/>
        <v>0</v>
      </c>
      <c r="I336" s="264">
        <f t="shared" si="12"/>
        <v>0</v>
      </c>
      <c r="J336" s="264">
        <f>SUM(J337,J340)</f>
        <v>0</v>
      </c>
    </row>
    <row r="337" spans="1:10" ht="16.5" hidden="1" outlineLevel="1">
      <c r="A337" s="183"/>
      <c r="B337" s="25"/>
      <c r="C337" s="184"/>
      <c r="D337" s="28" t="s">
        <v>580</v>
      </c>
      <c r="E337" s="48" t="s">
        <v>192</v>
      </c>
      <c r="F337" s="49"/>
      <c r="G337" s="185"/>
      <c r="H337" s="471">
        <f t="shared" si="13"/>
        <v>0</v>
      </c>
      <c r="I337" s="264">
        <f t="shared" si="12"/>
        <v>0</v>
      </c>
      <c r="J337" s="265">
        <f>SUM(J338:J339)</f>
        <v>0</v>
      </c>
    </row>
    <row r="338" spans="1:10" ht="16.5" hidden="1" outlineLevel="2">
      <c r="A338" s="183"/>
      <c r="B338" s="26"/>
      <c r="F338" s="24" t="s">
        <v>581</v>
      </c>
      <c r="G338" s="48" t="s">
        <v>193</v>
      </c>
      <c r="H338" s="471">
        <f t="shared" si="13"/>
        <v>0</v>
      </c>
      <c r="I338" s="264">
        <f t="shared" si="12"/>
        <v>0</v>
      </c>
      <c r="J338" s="263">
        <v>0</v>
      </c>
    </row>
    <row r="339" spans="1:10" ht="16.5" hidden="1" outlineLevel="2">
      <c r="A339" s="183"/>
      <c r="B339" s="26"/>
      <c r="D339" s="24"/>
      <c r="E339" s="193"/>
      <c r="F339" s="28" t="s">
        <v>582</v>
      </c>
      <c r="G339" s="48" t="s">
        <v>194</v>
      </c>
      <c r="H339" s="471">
        <f t="shared" si="13"/>
        <v>0</v>
      </c>
      <c r="I339" s="264">
        <f t="shared" si="12"/>
        <v>0</v>
      </c>
      <c r="J339" s="263">
        <v>0</v>
      </c>
    </row>
    <row r="340" spans="1:10" ht="16.5" hidden="1" outlineLevel="1">
      <c r="A340" s="183"/>
      <c r="B340" s="24"/>
      <c r="C340" s="193"/>
      <c r="D340" s="24" t="s">
        <v>583</v>
      </c>
      <c r="E340" s="83" t="s">
        <v>195</v>
      </c>
      <c r="F340" s="102"/>
      <c r="G340" s="185"/>
      <c r="H340" s="471">
        <f t="shared" si="13"/>
        <v>0</v>
      </c>
      <c r="I340" s="264">
        <f t="shared" si="12"/>
        <v>0</v>
      </c>
      <c r="J340" s="263">
        <v>0</v>
      </c>
    </row>
    <row r="341" spans="1:10" s="182" customFormat="1" ht="16.5" collapsed="1">
      <c r="A341" s="177"/>
      <c r="B341" s="24" t="s">
        <v>710</v>
      </c>
      <c r="C341" s="16" t="s">
        <v>711</v>
      </c>
      <c r="D341" s="19"/>
      <c r="E341" s="189"/>
      <c r="F341" s="190"/>
      <c r="G341" s="189"/>
      <c r="H341" s="471">
        <f t="shared" si="13"/>
        <v>0</v>
      </c>
      <c r="I341" s="264">
        <f t="shared" si="12"/>
        <v>0</v>
      </c>
      <c r="J341" s="264">
        <f>SUM(J342)</f>
        <v>0</v>
      </c>
    </row>
    <row r="342" spans="1:10" ht="16.5" hidden="1" outlineLevel="1">
      <c r="A342" s="183"/>
      <c r="B342" s="28"/>
      <c r="C342" s="185"/>
      <c r="D342" s="28" t="s">
        <v>710</v>
      </c>
      <c r="E342" s="48" t="s">
        <v>711</v>
      </c>
      <c r="F342" s="49"/>
      <c r="G342" s="185"/>
      <c r="H342" s="471">
        <f t="shared" si="13"/>
        <v>0</v>
      </c>
      <c r="I342" s="264">
        <f t="shared" si="12"/>
        <v>0</v>
      </c>
      <c r="J342" s="263"/>
    </row>
    <row r="343" spans="1:10" s="182" customFormat="1" ht="16.5" collapsed="1">
      <c r="A343" s="177"/>
      <c r="B343" s="24" t="s">
        <v>584</v>
      </c>
      <c r="C343" s="16" t="s">
        <v>196</v>
      </c>
      <c r="D343" s="19"/>
      <c r="E343" s="189"/>
      <c r="F343" s="190"/>
      <c r="G343" s="189"/>
      <c r="H343" s="471">
        <f t="shared" si="13"/>
        <v>0</v>
      </c>
      <c r="I343" s="264">
        <f t="shared" si="12"/>
        <v>0</v>
      </c>
      <c r="J343" s="264">
        <f>SUM(J344)</f>
        <v>0</v>
      </c>
    </row>
    <row r="344" spans="1:10" ht="16.5" hidden="1" outlineLevel="1">
      <c r="A344" s="183"/>
      <c r="B344" s="28"/>
      <c r="C344" s="185"/>
      <c r="D344" s="28" t="s">
        <v>585</v>
      </c>
      <c r="E344" s="48" t="s">
        <v>197</v>
      </c>
      <c r="F344" s="49"/>
      <c r="G344" s="185"/>
      <c r="H344" s="471">
        <f t="shared" si="13"/>
        <v>0</v>
      </c>
      <c r="I344" s="264">
        <f t="shared" si="12"/>
        <v>0</v>
      </c>
      <c r="J344" s="265">
        <f>SUM(J345:J349)</f>
        <v>0</v>
      </c>
    </row>
    <row r="345" spans="1:10" ht="16.5" hidden="1" outlineLevel="1">
      <c r="A345" s="183"/>
      <c r="B345" s="24"/>
      <c r="C345" s="193"/>
      <c r="D345" s="28"/>
      <c r="E345" s="48"/>
      <c r="F345" s="192" t="s">
        <v>778</v>
      </c>
      <c r="G345" s="44" t="s">
        <v>798</v>
      </c>
      <c r="H345" s="471">
        <f t="shared" si="13"/>
        <v>0</v>
      </c>
      <c r="I345" s="264">
        <f t="shared" si="12"/>
        <v>0</v>
      </c>
      <c r="J345" s="263"/>
    </row>
    <row r="346" spans="1:10" ht="16.5" hidden="1" outlineLevel="1">
      <c r="A346" s="183"/>
      <c r="B346" s="24"/>
      <c r="C346" s="193"/>
      <c r="D346" s="28"/>
      <c r="E346" s="48"/>
      <c r="F346" s="192" t="s">
        <v>779</v>
      </c>
      <c r="G346" s="44" t="s">
        <v>799</v>
      </c>
      <c r="H346" s="471">
        <f t="shared" si="13"/>
        <v>0</v>
      </c>
      <c r="I346" s="264">
        <f t="shared" si="12"/>
        <v>0</v>
      </c>
      <c r="J346" s="263"/>
    </row>
    <row r="347" spans="1:10" ht="16.5" hidden="1" outlineLevel="1">
      <c r="A347" s="183"/>
      <c r="B347" s="24"/>
      <c r="C347" s="193"/>
      <c r="D347" s="28"/>
      <c r="E347" s="48"/>
      <c r="F347" s="192" t="s">
        <v>776</v>
      </c>
      <c r="G347" s="44" t="s">
        <v>800</v>
      </c>
      <c r="H347" s="471">
        <f t="shared" si="13"/>
        <v>0</v>
      </c>
      <c r="I347" s="264">
        <f t="shared" si="12"/>
        <v>0</v>
      </c>
      <c r="J347" s="263"/>
    </row>
    <row r="348" spans="1:10" ht="16.5" hidden="1" outlineLevel="1">
      <c r="A348" s="183"/>
      <c r="B348" s="24"/>
      <c r="C348" s="193"/>
      <c r="D348" s="28"/>
      <c r="E348" s="48"/>
      <c r="F348" s="192" t="s">
        <v>780</v>
      </c>
      <c r="G348" s="44" t="s">
        <v>801</v>
      </c>
      <c r="H348" s="471">
        <f t="shared" si="13"/>
        <v>0</v>
      </c>
      <c r="I348" s="264">
        <f t="shared" si="12"/>
        <v>0</v>
      </c>
      <c r="J348" s="263"/>
    </row>
    <row r="349" spans="1:10" ht="16.5" hidden="1" outlineLevel="1">
      <c r="A349" s="183"/>
      <c r="B349" s="24"/>
      <c r="C349" s="193"/>
      <c r="D349" s="28"/>
      <c r="E349" s="48"/>
      <c r="F349" s="192" t="s">
        <v>786</v>
      </c>
      <c r="G349" s="44" t="s">
        <v>802</v>
      </c>
      <c r="H349" s="471">
        <f t="shared" si="13"/>
        <v>0</v>
      </c>
      <c r="I349" s="264">
        <f t="shared" si="12"/>
        <v>0</v>
      </c>
      <c r="J349" s="263"/>
    </row>
    <row r="350" spans="1:10" s="182" customFormat="1" ht="16.5" collapsed="1">
      <c r="A350" s="177"/>
      <c r="B350" s="24" t="s">
        <v>586</v>
      </c>
      <c r="C350" s="16" t="s">
        <v>43</v>
      </c>
      <c r="D350" s="19"/>
      <c r="E350" s="189"/>
      <c r="F350" s="190"/>
      <c r="G350" s="189"/>
      <c r="H350" s="471">
        <f t="shared" si="13"/>
        <v>0</v>
      </c>
      <c r="I350" s="264">
        <f t="shared" si="12"/>
        <v>0</v>
      </c>
      <c r="J350" s="264">
        <f>SUM(J351:J351)</f>
        <v>0</v>
      </c>
    </row>
    <row r="351" spans="1:10" ht="16.5" hidden="1" outlineLevel="1">
      <c r="A351" s="183"/>
      <c r="B351" s="25"/>
      <c r="C351" s="184"/>
      <c r="D351" s="28" t="s">
        <v>587</v>
      </c>
      <c r="E351" s="48" t="s">
        <v>434</v>
      </c>
      <c r="F351" s="49"/>
      <c r="G351" s="185"/>
      <c r="H351" s="471">
        <f t="shared" si="13"/>
        <v>0</v>
      </c>
      <c r="I351" s="264">
        <f t="shared" si="12"/>
        <v>0</v>
      </c>
      <c r="J351" s="263">
        <v>0</v>
      </c>
    </row>
    <row r="352" spans="1:10" s="182" customFormat="1" ht="16.5" collapsed="1">
      <c r="A352" s="177"/>
      <c r="B352" s="24" t="s">
        <v>588</v>
      </c>
      <c r="C352" s="16" t="s">
        <v>44</v>
      </c>
      <c r="D352" s="19"/>
      <c r="E352" s="189"/>
      <c r="F352" s="190"/>
      <c r="G352" s="189"/>
      <c r="H352" s="471">
        <f t="shared" si="13"/>
        <v>0</v>
      </c>
      <c r="I352" s="264">
        <f t="shared" si="12"/>
        <v>0</v>
      </c>
      <c r="J352" s="264">
        <f>SUM(J353)</f>
        <v>0</v>
      </c>
    </row>
    <row r="353" spans="1:10" ht="16.5" hidden="1" customHeight="1" outlineLevel="1">
      <c r="A353" s="183"/>
      <c r="B353" s="25"/>
      <c r="C353" s="184"/>
      <c r="D353" s="28" t="s">
        <v>589</v>
      </c>
      <c r="E353" s="48" t="s">
        <v>44</v>
      </c>
      <c r="F353" s="49"/>
      <c r="G353" s="185"/>
      <c r="H353" s="471">
        <f t="shared" si="13"/>
        <v>0</v>
      </c>
      <c r="I353" s="264">
        <f t="shared" si="12"/>
        <v>0</v>
      </c>
      <c r="J353" s="263">
        <v>0</v>
      </c>
    </row>
    <row r="354" spans="1:10" s="182" customFormat="1" ht="16.5" collapsed="1">
      <c r="A354" s="177"/>
      <c r="B354" s="24" t="s">
        <v>136</v>
      </c>
      <c r="C354" s="16" t="s">
        <v>198</v>
      </c>
      <c r="D354" s="19"/>
      <c r="E354" s="189"/>
      <c r="F354" s="190"/>
      <c r="G354" s="189"/>
      <c r="H354" s="471">
        <f t="shared" si="13"/>
        <v>0</v>
      </c>
      <c r="I354" s="264">
        <f t="shared" ref="I354:I417" si="14">SUM(J354)</f>
        <v>0</v>
      </c>
      <c r="J354" s="264">
        <f>SUM(J355)</f>
        <v>0</v>
      </c>
    </row>
    <row r="355" spans="1:10" ht="16.5" hidden="1" outlineLevel="1">
      <c r="A355" s="183"/>
      <c r="B355" s="28"/>
      <c r="C355" s="185"/>
      <c r="D355" s="28" t="s">
        <v>136</v>
      </c>
      <c r="E355" s="48" t="s">
        <v>198</v>
      </c>
      <c r="F355" s="49"/>
      <c r="G355" s="185"/>
      <c r="H355" s="471">
        <f t="shared" si="13"/>
        <v>0</v>
      </c>
      <c r="I355" s="264">
        <f t="shared" si="14"/>
        <v>0</v>
      </c>
      <c r="J355" s="263">
        <v>0</v>
      </c>
    </row>
    <row r="356" spans="1:10" s="182" customFormat="1" ht="16.5">
      <c r="A356" s="177"/>
      <c r="B356" s="24" t="s">
        <v>590</v>
      </c>
      <c r="C356" s="16" t="s">
        <v>12</v>
      </c>
      <c r="D356" s="19"/>
      <c r="E356" s="189"/>
      <c r="F356" s="190"/>
      <c r="G356" s="189"/>
      <c r="H356" s="471">
        <f t="shared" si="13"/>
        <v>6000</v>
      </c>
      <c r="I356" s="264">
        <f t="shared" si="14"/>
        <v>6000</v>
      </c>
      <c r="J356" s="264">
        <f>SUM(J357:J358)</f>
        <v>6000</v>
      </c>
    </row>
    <row r="357" spans="1:10" ht="16.5" outlineLevel="1">
      <c r="A357" s="183"/>
      <c r="B357" s="25"/>
      <c r="C357" s="184"/>
      <c r="D357" s="28" t="s">
        <v>591</v>
      </c>
      <c r="E357" s="48" t="s">
        <v>200</v>
      </c>
      <c r="F357" s="49"/>
      <c r="G357" s="185"/>
      <c r="H357" s="471">
        <f t="shared" si="13"/>
        <v>6000</v>
      </c>
      <c r="I357" s="264">
        <f t="shared" si="14"/>
        <v>6000</v>
      </c>
      <c r="J357" s="263">
        <v>6000</v>
      </c>
    </row>
    <row r="358" spans="1:10" ht="16.5" outlineLevel="1" collapsed="1">
      <c r="A358" s="183"/>
      <c r="B358" s="26"/>
      <c r="D358" s="28" t="s">
        <v>592</v>
      </c>
      <c r="E358" s="48" t="s">
        <v>177</v>
      </c>
      <c r="F358" s="49"/>
      <c r="G358" s="185"/>
      <c r="H358" s="471">
        <f t="shared" si="13"/>
        <v>0</v>
      </c>
      <c r="I358" s="264">
        <f t="shared" si="14"/>
        <v>0</v>
      </c>
      <c r="J358" s="265">
        <f>SUM(J359:J360)</f>
        <v>0</v>
      </c>
    </row>
    <row r="359" spans="1:10" ht="16.5" hidden="1" outlineLevel="2">
      <c r="A359" s="183"/>
      <c r="B359" s="26"/>
      <c r="D359" s="25"/>
      <c r="E359" s="184"/>
      <c r="F359" s="28" t="s">
        <v>593</v>
      </c>
      <c r="G359" s="48" t="s">
        <v>201</v>
      </c>
      <c r="H359" s="471">
        <f t="shared" si="13"/>
        <v>0</v>
      </c>
      <c r="I359" s="264">
        <f t="shared" si="14"/>
        <v>0</v>
      </c>
      <c r="J359" s="263">
        <v>0</v>
      </c>
    </row>
    <row r="360" spans="1:10" ht="16.5" hidden="1" outlineLevel="2">
      <c r="A360" s="183"/>
      <c r="B360" s="24"/>
      <c r="C360" s="193"/>
      <c r="D360" s="24"/>
      <c r="E360" s="193"/>
      <c r="F360" s="28" t="s">
        <v>592</v>
      </c>
      <c r="G360" s="48" t="s">
        <v>202</v>
      </c>
      <c r="H360" s="471">
        <f t="shared" si="13"/>
        <v>0</v>
      </c>
      <c r="I360" s="264">
        <f t="shared" si="14"/>
        <v>0</v>
      </c>
      <c r="J360" s="263">
        <v>0</v>
      </c>
    </row>
    <row r="361" spans="1:10" s="182" customFormat="1" ht="16.5" collapsed="1">
      <c r="A361" s="177"/>
      <c r="B361" s="24" t="s">
        <v>594</v>
      </c>
      <c r="C361" s="16" t="s">
        <v>203</v>
      </c>
      <c r="D361" s="17"/>
      <c r="E361" s="189"/>
      <c r="F361" s="190"/>
      <c r="G361" s="189"/>
      <c r="H361" s="471">
        <f t="shared" si="13"/>
        <v>0</v>
      </c>
      <c r="I361" s="264">
        <f t="shared" si="14"/>
        <v>0</v>
      </c>
      <c r="J361" s="264">
        <f>SUM(J362:J362)</f>
        <v>0</v>
      </c>
    </row>
    <row r="362" spans="1:10" ht="16.5" hidden="1" outlineLevel="1">
      <c r="A362" s="183"/>
      <c r="B362" s="27"/>
      <c r="C362" s="195"/>
      <c r="D362" s="196" t="s">
        <v>595</v>
      </c>
      <c r="E362" s="90" t="s">
        <v>13</v>
      </c>
      <c r="F362" s="91"/>
      <c r="G362" s="213"/>
      <c r="H362" s="472">
        <f t="shared" si="13"/>
        <v>0</v>
      </c>
      <c r="I362" s="276">
        <f t="shared" si="14"/>
        <v>0</v>
      </c>
      <c r="J362" s="266">
        <v>0</v>
      </c>
    </row>
    <row r="363" spans="1:10" ht="16.5">
      <c r="A363" s="97" t="s">
        <v>206</v>
      </c>
      <c r="B363" s="47"/>
      <c r="C363" s="229"/>
      <c r="D363" s="23"/>
      <c r="E363" s="229"/>
      <c r="F363" s="22"/>
      <c r="G363" s="229"/>
      <c r="H363" s="469">
        <f t="shared" si="13"/>
        <v>58388000</v>
      </c>
      <c r="I363" s="269">
        <f t="shared" si="14"/>
        <v>58388000</v>
      </c>
      <c r="J363" s="269">
        <f>SUM(J201,J208,J272,J336,J343,J350,J352,J354,J356,J361,J341)</f>
        <v>58388000</v>
      </c>
    </row>
    <row r="364" spans="1:10" s="438" customFormat="1" ht="16.5">
      <c r="A364" s="67" t="s">
        <v>205</v>
      </c>
      <c r="B364" s="113"/>
      <c r="C364" s="65"/>
      <c r="D364" s="66"/>
      <c r="E364" s="65"/>
      <c r="F364" s="65"/>
      <c r="G364" s="65"/>
      <c r="H364" s="587">
        <f t="shared" si="13"/>
        <v>-21734000</v>
      </c>
      <c r="I364" s="582">
        <f t="shared" si="14"/>
        <v>-21734000</v>
      </c>
      <c r="J364" s="582">
        <f>J200-J363</f>
        <v>-21734000</v>
      </c>
    </row>
    <row r="365" spans="1:10" s="182" customFormat="1" ht="12.75" collapsed="1">
      <c r="A365" s="2" t="s">
        <v>39</v>
      </c>
      <c r="B365" s="27"/>
      <c r="C365" s="225"/>
      <c r="D365" s="46"/>
      <c r="E365" s="225"/>
      <c r="F365" s="35"/>
      <c r="G365" s="225"/>
      <c r="H365" s="460">
        <f t="shared" si="13"/>
        <v>0</v>
      </c>
      <c r="I365" s="283">
        <f t="shared" si="14"/>
        <v>0</v>
      </c>
      <c r="J365" s="283"/>
    </row>
    <row r="366" spans="1:10" s="182" customFormat="1" ht="16.5" hidden="1" outlineLevel="1">
      <c r="A366" s="177"/>
      <c r="B366" s="31" t="s">
        <v>715</v>
      </c>
      <c r="C366" s="20" t="s">
        <v>9</v>
      </c>
      <c r="D366" s="21"/>
      <c r="E366" s="208"/>
      <c r="F366" s="31"/>
      <c r="G366" s="208"/>
      <c r="H366" s="470">
        <f t="shared" si="13"/>
        <v>0</v>
      </c>
      <c r="I366" s="272">
        <f t="shared" si="14"/>
        <v>0</v>
      </c>
      <c r="J366" s="272">
        <f>SUM(J367:J368)</f>
        <v>0</v>
      </c>
    </row>
    <row r="367" spans="1:10" ht="16.5" hidden="1" outlineLevel="2">
      <c r="A367" s="183"/>
      <c r="B367" s="25"/>
      <c r="C367" s="184"/>
      <c r="D367" s="28" t="s">
        <v>208</v>
      </c>
      <c r="E367" s="48" t="s">
        <v>210</v>
      </c>
      <c r="F367" s="49"/>
      <c r="G367" s="185"/>
      <c r="H367" s="471">
        <f t="shared" si="13"/>
        <v>0</v>
      </c>
      <c r="I367" s="264">
        <f t="shared" si="14"/>
        <v>0</v>
      </c>
      <c r="J367" s="263">
        <v>0</v>
      </c>
    </row>
    <row r="368" spans="1:10" ht="16.5" hidden="1" outlineLevel="2">
      <c r="A368" s="183"/>
      <c r="B368" s="24"/>
      <c r="C368" s="193"/>
      <c r="D368" s="28" t="s">
        <v>209</v>
      </c>
      <c r="E368" s="48" t="s">
        <v>211</v>
      </c>
      <c r="F368" s="49"/>
      <c r="G368" s="185"/>
      <c r="H368" s="471">
        <f t="shared" si="13"/>
        <v>0</v>
      </c>
      <c r="I368" s="264">
        <f t="shared" si="14"/>
        <v>0</v>
      </c>
      <c r="J368" s="263">
        <v>0</v>
      </c>
    </row>
    <row r="369" spans="1:10" s="182" customFormat="1" ht="16.5" hidden="1" outlineLevel="1">
      <c r="A369" s="177"/>
      <c r="B369" s="24" t="s">
        <v>597</v>
      </c>
      <c r="C369" s="16" t="s">
        <v>10</v>
      </c>
      <c r="D369" s="19"/>
      <c r="E369" s="189"/>
      <c r="F369" s="190"/>
      <c r="G369" s="189"/>
      <c r="H369" s="471">
        <f t="shared" si="13"/>
        <v>0</v>
      </c>
      <c r="I369" s="264">
        <f t="shared" si="14"/>
        <v>0</v>
      </c>
      <c r="J369" s="264">
        <f>SUM(J370:J372)</f>
        <v>0</v>
      </c>
    </row>
    <row r="370" spans="1:10" ht="16.5" hidden="1" outlineLevel="2">
      <c r="A370" s="183"/>
      <c r="B370" s="25"/>
      <c r="C370" s="184"/>
      <c r="D370" s="28" t="s">
        <v>716</v>
      </c>
      <c r="E370" s="48" t="s">
        <v>212</v>
      </c>
      <c r="F370" s="49"/>
      <c r="G370" s="185"/>
      <c r="H370" s="471">
        <f t="shared" si="13"/>
        <v>0</v>
      </c>
      <c r="I370" s="264">
        <f t="shared" si="14"/>
        <v>0</v>
      </c>
      <c r="J370" s="263">
        <v>0</v>
      </c>
    </row>
    <row r="371" spans="1:10" ht="16.5" hidden="1" outlineLevel="2">
      <c r="A371" s="183"/>
      <c r="B371" s="26"/>
      <c r="D371" s="28" t="s">
        <v>598</v>
      </c>
      <c r="E371" s="48" t="s">
        <v>213</v>
      </c>
      <c r="F371" s="49"/>
      <c r="G371" s="185"/>
      <c r="H371" s="471">
        <f t="shared" si="13"/>
        <v>0</v>
      </c>
      <c r="I371" s="264">
        <f t="shared" si="14"/>
        <v>0</v>
      </c>
      <c r="J371" s="263">
        <v>0</v>
      </c>
    </row>
    <row r="372" spans="1:10" ht="16.5" hidden="1" outlineLevel="2">
      <c r="A372" s="183"/>
      <c r="B372" s="24"/>
      <c r="C372" s="193"/>
      <c r="D372" s="28" t="s">
        <v>717</v>
      </c>
      <c r="E372" s="48" t="s">
        <v>718</v>
      </c>
      <c r="F372" s="49"/>
      <c r="G372" s="185"/>
      <c r="H372" s="471">
        <f t="shared" si="13"/>
        <v>0</v>
      </c>
      <c r="I372" s="264">
        <f t="shared" si="14"/>
        <v>0</v>
      </c>
      <c r="J372" s="263">
        <v>0</v>
      </c>
    </row>
    <row r="373" spans="1:10" s="182" customFormat="1" ht="16.5" hidden="1" outlineLevel="1" collapsed="1">
      <c r="A373" s="177"/>
      <c r="B373" s="24" t="s">
        <v>719</v>
      </c>
      <c r="C373" s="16" t="s">
        <v>214</v>
      </c>
      <c r="D373" s="19"/>
      <c r="E373" s="189"/>
      <c r="F373" s="190"/>
      <c r="G373" s="189"/>
      <c r="H373" s="471">
        <f t="shared" si="13"/>
        <v>0</v>
      </c>
      <c r="I373" s="264">
        <f t="shared" si="14"/>
        <v>0</v>
      </c>
      <c r="J373" s="264">
        <f>SUM(J374:J374)</f>
        <v>0</v>
      </c>
    </row>
    <row r="374" spans="1:10" ht="16.5" hidden="1" outlineLevel="1">
      <c r="A374" s="183"/>
      <c r="B374" s="25"/>
      <c r="C374" s="184"/>
      <c r="D374" s="196" t="s">
        <v>720</v>
      </c>
      <c r="E374" s="90" t="s">
        <v>215</v>
      </c>
      <c r="F374" s="91"/>
      <c r="G374" s="185"/>
      <c r="H374" s="471">
        <f t="shared" si="13"/>
        <v>0</v>
      </c>
      <c r="I374" s="264">
        <f t="shared" si="14"/>
        <v>0</v>
      </c>
      <c r="J374" s="263">
        <v>0</v>
      </c>
    </row>
    <row r="375" spans="1:10" s="182" customFormat="1" ht="16.5">
      <c r="A375" s="97" t="s">
        <v>216</v>
      </c>
      <c r="B375" s="47"/>
      <c r="C375" s="229"/>
      <c r="D375" s="23"/>
      <c r="E375" s="229"/>
      <c r="F375" s="22"/>
      <c r="G375" s="229"/>
      <c r="H375" s="469">
        <f t="shared" si="13"/>
        <v>0</v>
      </c>
      <c r="I375" s="269">
        <f t="shared" si="14"/>
        <v>0</v>
      </c>
      <c r="J375" s="269">
        <f>SUM(J366,J369,J373)</f>
        <v>0</v>
      </c>
    </row>
    <row r="376" spans="1:10" ht="16.5" outlineLevel="1" collapsed="1">
      <c r="A376" s="177"/>
      <c r="B376" s="24" t="s">
        <v>596</v>
      </c>
      <c r="C376" s="16" t="s">
        <v>217</v>
      </c>
      <c r="D376" s="17"/>
      <c r="E376" s="178"/>
      <c r="F376" s="15"/>
      <c r="G376" s="178"/>
      <c r="H376" s="468">
        <f t="shared" si="13"/>
        <v>0</v>
      </c>
      <c r="I376" s="262">
        <f t="shared" si="14"/>
        <v>0</v>
      </c>
      <c r="J376" s="262">
        <f>SUM(J377)</f>
        <v>0</v>
      </c>
    </row>
    <row r="377" spans="1:10" ht="16.5" hidden="1" outlineLevel="2">
      <c r="A377" s="183"/>
      <c r="B377" s="25"/>
      <c r="C377" s="184"/>
      <c r="D377" s="28" t="s">
        <v>208</v>
      </c>
      <c r="E377" s="48" t="s">
        <v>217</v>
      </c>
      <c r="F377" s="49"/>
      <c r="G377" s="185"/>
      <c r="H377" s="468">
        <f t="shared" si="13"/>
        <v>0</v>
      </c>
      <c r="I377" s="264">
        <f t="shared" si="14"/>
        <v>0</v>
      </c>
      <c r="J377" s="263">
        <v>0</v>
      </c>
    </row>
    <row r="378" spans="1:10" ht="16.5" outlineLevel="1">
      <c r="A378" s="177"/>
      <c r="B378" s="24" t="s">
        <v>599</v>
      </c>
      <c r="C378" s="16" t="s">
        <v>218</v>
      </c>
      <c r="D378" s="17"/>
      <c r="E378" s="178"/>
      <c r="F378" s="15"/>
      <c r="G378" s="178"/>
      <c r="H378" s="468">
        <f t="shared" si="13"/>
        <v>7760000</v>
      </c>
      <c r="I378" s="264">
        <f t="shared" si="14"/>
        <v>7760000</v>
      </c>
      <c r="J378" s="264">
        <f>SUM(J379:J386)</f>
        <v>7760000</v>
      </c>
    </row>
    <row r="379" spans="1:10" ht="16.5" outlineLevel="2">
      <c r="A379" s="183"/>
      <c r="B379" s="25"/>
      <c r="C379" s="184"/>
      <c r="D379" s="28" t="s">
        <v>721</v>
      </c>
      <c r="E379" s="48" t="s">
        <v>219</v>
      </c>
      <c r="F379" s="49"/>
      <c r="G379" s="185"/>
      <c r="H379" s="468">
        <f t="shared" si="13"/>
        <v>0</v>
      </c>
      <c r="I379" s="264">
        <f t="shared" si="14"/>
        <v>0</v>
      </c>
      <c r="J379" s="263">
        <v>0</v>
      </c>
    </row>
    <row r="380" spans="1:10" ht="16.5" outlineLevel="2">
      <c r="A380" s="183"/>
      <c r="B380" s="26"/>
      <c r="D380" s="28" t="s">
        <v>722</v>
      </c>
      <c r="E380" s="48" t="s">
        <v>220</v>
      </c>
      <c r="F380" s="49"/>
      <c r="G380" s="185"/>
      <c r="H380" s="468">
        <f t="shared" si="13"/>
        <v>0</v>
      </c>
      <c r="I380" s="264">
        <f t="shared" si="14"/>
        <v>0</v>
      </c>
      <c r="J380" s="263">
        <v>0</v>
      </c>
    </row>
    <row r="381" spans="1:10" ht="16.5" outlineLevel="2">
      <c r="A381" s="183"/>
      <c r="B381" s="26"/>
      <c r="D381" s="28" t="s">
        <v>723</v>
      </c>
      <c r="E381" s="48" t="s">
        <v>221</v>
      </c>
      <c r="F381" s="49"/>
      <c r="G381" s="185"/>
      <c r="H381" s="468">
        <f t="shared" si="13"/>
        <v>0</v>
      </c>
      <c r="I381" s="264">
        <f t="shared" si="14"/>
        <v>0</v>
      </c>
      <c r="J381" s="263">
        <v>0</v>
      </c>
    </row>
    <row r="382" spans="1:10" ht="16.5" outlineLevel="2">
      <c r="A382" s="183"/>
      <c r="B382" s="26"/>
      <c r="D382" s="28" t="s">
        <v>724</v>
      </c>
      <c r="E382" s="48" t="s">
        <v>222</v>
      </c>
      <c r="F382" s="49"/>
      <c r="G382" s="185"/>
      <c r="H382" s="468">
        <f t="shared" si="13"/>
        <v>0</v>
      </c>
      <c r="I382" s="264">
        <f t="shared" si="14"/>
        <v>0</v>
      </c>
      <c r="J382" s="263">
        <v>0</v>
      </c>
    </row>
    <row r="383" spans="1:10" ht="16.5" outlineLevel="2">
      <c r="A383" s="183"/>
      <c r="B383" s="26"/>
      <c r="D383" s="28" t="s">
        <v>600</v>
      </c>
      <c r="E383" s="48" t="s">
        <v>223</v>
      </c>
      <c r="F383" s="49"/>
      <c r="G383" s="185"/>
      <c r="H383" s="468">
        <f t="shared" si="13"/>
        <v>0</v>
      </c>
      <c r="I383" s="264">
        <f t="shared" si="14"/>
        <v>0</v>
      </c>
      <c r="J383" s="263">
        <v>0</v>
      </c>
    </row>
    <row r="384" spans="1:10" ht="16.5" outlineLevel="2">
      <c r="A384" s="183"/>
      <c r="B384" s="26"/>
      <c r="D384" s="28" t="s">
        <v>601</v>
      </c>
      <c r="E384" s="48" t="s">
        <v>224</v>
      </c>
      <c r="F384" s="49"/>
      <c r="G384" s="185"/>
      <c r="H384" s="468">
        <f t="shared" si="13"/>
        <v>4760000</v>
      </c>
      <c r="I384" s="264">
        <f t="shared" si="14"/>
        <v>4760000</v>
      </c>
      <c r="J384" s="263">
        <v>4760000</v>
      </c>
    </row>
    <row r="385" spans="1:11" ht="16.5" outlineLevel="2">
      <c r="A385" s="183"/>
      <c r="B385" s="26"/>
      <c r="D385" s="28" t="s">
        <v>757</v>
      </c>
      <c r="E385" s="48" t="s">
        <v>773</v>
      </c>
      <c r="F385" s="49"/>
      <c r="G385" s="185"/>
      <c r="H385" s="468">
        <f t="shared" si="13"/>
        <v>3000000</v>
      </c>
      <c r="I385" s="264">
        <f t="shared" si="14"/>
        <v>3000000</v>
      </c>
      <c r="J385" s="263">
        <v>3000000</v>
      </c>
    </row>
    <row r="386" spans="1:11" ht="16.5" outlineLevel="2">
      <c r="A386" s="183"/>
      <c r="B386" s="24"/>
      <c r="C386" s="193"/>
      <c r="D386" s="28" t="s">
        <v>602</v>
      </c>
      <c r="E386" s="48" t="s">
        <v>774</v>
      </c>
      <c r="F386" s="49"/>
      <c r="G386" s="185"/>
      <c r="H386" s="468">
        <f t="shared" si="13"/>
        <v>0</v>
      </c>
      <c r="I386" s="264">
        <f t="shared" si="14"/>
        <v>0</v>
      </c>
      <c r="J386" s="263">
        <v>0</v>
      </c>
    </row>
    <row r="387" spans="1:11" ht="16.5" outlineLevel="1" collapsed="1">
      <c r="A387" s="177"/>
      <c r="B387" s="24" t="s">
        <v>765</v>
      </c>
      <c r="C387" s="16" t="s">
        <v>225</v>
      </c>
      <c r="D387" s="17"/>
      <c r="E387" s="178"/>
      <c r="F387" s="190"/>
      <c r="G387" s="189"/>
      <c r="H387" s="468">
        <f t="shared" si="13"/>
        <v>0</v>
      </c>
      <c r="I387" s="264">
        <f t="shared" si="14"/>
        <v>0</v>
      </c>
      <c r="J387" s="264">
        <f>SUM(J388)</f>
        <v>0</v>
      </c>
    </row>
    <row r="388" spans="1:11" ht="16.5" hidden="1" outlineLevel="2">
      <c r="A388" s="183"/>
      <c r="B388" s="25"/>
      <c r="C388" s="184"/>
      <c r="D388" s="28" t="s">
        <v>226</v>
      </c>
      <c r="E388" s="48" t="s">
        <v>225</v>
      </c>
      <c r="F388" s="49"/>
      <c r="G388" s="185"/>
      <c r="H388" s="468">
        <f t="shared" si="13"/>
        <v>0</v>
      </c>
      <c r="I388" s="264">
        <f t="shared" si="14"/>
        <v>0</v>
      </c>
      <c r="J388" s="263">
        <v>0</v>
      </c>
    </row>
    <row r="389" spans="1:11" ht="16.5" outlineLevel="1" collapsed="1">
      <c r="A389" s="177"/>
      <c r="B389" s="24" t="s">
        <v>603</v>
      </c>
      <c r="C389" s="16" t="s">
        <v>227</v>
      </c>
      <c r="D389" s="17"/>
      <c r="E389" s="178"/>
      <c r="F389" s="190"/>
      <c r="G389" s="189"/>
      <c r="H389" s="468">
        <f t="shared" si="13"/>
        <v>0</v>
      </c>
      <c r="I389" s="264">
        <f t="shared" si="14"/>
        <v>0</v>
      </c>
      <c r="J389" s="264">
        <f>SUM(J390)</f>
        <v>0</v>
      </c>
      <c r="K389" s="182"/>
    </row>
    <row r="390" spans="1:11" ht="16.5" hidden="1" outlineLevel="2">
      <c r="A390" s="183"/>
      <c r="B390" s="25"/>
      <c r="C390" s="184"/>
      <c r="D390" s="25" t="s">
        <v>604</v>
      </c>
      <c r="E390" s="83" t="s">
        <v>227</v>
      </c>
      <c r="F390" s="98"/>
      <c r="G390" s="184"/>
      <c r="H390" s="468">
        <f t="shared" si="13"/>
        <v>0</v>
      </c>
      <c r="I390" s="264">
        <f t="shared" si="14"/>
        <v>0</v>
      </c>
      <c r="J390" s="265">
        <f>SUM(J391)</f>
        <v>0</v>
      </c>
    </row>
    <row r="391" spans="1:11" ht="16.5" hidden="1" outlineLevel="2">
      <c r="A391" s="183"/>
      <c r="B391" s="26"/>
      <c r="E391" s="83"/>
      <c r="F391" s="192" t="s">
        <v>932</v>
      </c>
      <c r="G391" s="44" t="s">
        <v>933</v>
      </c>
      <c r="H391" s="468">
        <f t="shared" ref="H391:H454" si="15">SUM(I391)</f>
        <v>0</v>
      </c>
      <c r="I391" s="264">
        <f t="shared" si="14"/>
        <v>0</v>
      </c>
      <c r="J391" s="263">
        <v>0</v>
      </c>
    </row>
    <row r="392" spans="1:11" ht="16.5" outlineLevel="1" collapsed="1">
      <c r="A392" s="177"/>
      <c r="B392" s="24" t="s">
        <v>725</v>
      </c>
      <c r="C392" s="16" t="s">
        <v>228</v>
      </c>
      <c r="D392" s="17"/>
      <c r="E392" s="178"/>
      <c r="F392" s="190"/>
      <c r="G392" s="189"/>
      <c r="H392" s="468">
        <f t="shared" si="15"/>
        <v>0</v>
      </c>
      <c r="I392" s="264">
        <f t="shared" si="14"/>
        <v>0</v>
      </c>
      <c r="J392" s="264">
        <f>SUM(J393)</f>
        <v>0</v>
      </c>
    </row>
    <row r="393" spans="1:11" ht="16.5" outlineLevel="1">
      <c r="A393" s="183"/>
      <c r="B393" s="26"/>
      <c r="D393" s="25" t="s">
        <v>726</v>
      </c>
      <c r="E393" s="88" t="s">
        <v>228</v>
      </c>
      <c r="F393" s="98"/>
      <c r="G393" s="184"/>
      <c r="H393" s="494">
        <f t="shared" si="15"/>
        <v>0</v>
      </c>
      <c r="I393" s="417">
        <f t="shared" si="14"/>
        <v>0</v>
      </c>
      <c r="J393" s="285">
        <v>0</v>
      </c>
    </row>
    <row r="394" spans="1:11" ht="16.5">
      <c r="A394" s="97" t="s">
        <v>231</v>
      </c>
      <c r="B394" s="22"/>
      <c r="C394" s="229"/>
      <c r="D394" s="23"/>
      <c r="E394" s="229"/>
      <c r="F394" s="22"/>
      <c r="G394" s="229"/>
      <c r="H394" s="469">
        <f t="shared" si="15"/>
        <v>7760000</v>
      </c>
      <c r="I394" s="269">
        <f t="shared" si="14"/>
        <v>7760000</v>
      </c>
      <c r="J394" s="269">
        <f>SUM(J376,J378,J387,J389,J392)</f>
        <v>7760000</v>
      </c>
    </row>
    <row r="395" spans="1:11" s="438" customFormat="1" ht="16.5">
      <c r="A395" s="67" t="s">
        <v>232</v>
      </c>
      <c r="B395" s="65"/>
      <c r="C395" s="65"/>
      <c r="D395" s="66"/>
      <c r="E395" s="65"/>
      <c r="F395" s="65"/>
      <c r="G395" s="65"/>
      <c r="H395" s="587">
        <f t="shared" si="15"/>
        <v>-7760000</v>
      </c>
      <c r="I395" s="582">
        <f t="shared" si="14"/>
        <v>-7760000</v>
      </c>
      <c r="J395" s="582">
        <f>J375-J394</f>
        <v>-7760000</v>
      </c>
    </row>
    <row r="396" spans="1:11" s="182" customFormat="1" ht="12.75">
      <c r="A396" s="2" t="s">
        <v>233</v>
      </c>
      <c r="B396" s="47"/>
      <c r="C396" s="229"/>
      <c r="D396" s="23"/>
      <c r="E396" s="229"/>
      <c r="F396" s="22"/>
      <c r="G396" s="229"/>
      <c r="H396" s="460">
        <f t="shared" si="15"/>
        <v>0</v>
      </c>
      <c r="I396" s="283">
        <f t="shared" si="14"/>
        <v>0</v>
      </c>
      <c r="J396" s="283"/>
    </row>
    <row r="397" spans="1:11" ht="16.5" outlineLevel="1">
      <c r="A397" s="177"/>
      <c r="B397" s="24" t="s">
        <v>605</v>
      </c>
      <c r="C397" s="16" t="s">
        <v>236</v>
      </c>
      <c r="D397" s="19"/>
      <c r="E397" s="189"/>
      <c r="F397" s="190"/>
      <c r="G397" s="189"/>
      <c r="H397" s="468">
        <f t="shared" si="15"/>
        <v>45609000</v>
      </c>
      <c r="I397" s="262">
        <f t="shared" si="14"/>
        <v>45609000</v>
      </c>
      <c r="J397" s="264">
        <f>SUM(J398:J399,J403:J410)</f>
        <v>45609000</v>
      </c>
    </row>
    <row r="398" spans="1:11" ht="16.5" outlineLevel="2">
      <c r="A398" s="183"/>
      <c r="B398" s="25"/>
      <c r="C398" s="184"/>
      <c r="D398" s="28" t="s">
        <v>647</v>
      </c>
      <c r="E398" s="83" t="s">
        <v>401</v>
      </c>
      <c r="F398" s="49"/>
      <c r="G398" s="185"/>
      <c r="H398" s="468">
        <f t="shared" si="15"/>
        <v>0</v>
      </c>
      <c r="I398" s="262">
        <f t="shared" si="14"/>
        <v>0</v>
      </c>
      <c r="J398" s="263">
        <v>0</v>
      </c>
    </row>
    <row r="399" spans="1:11" ht="16.5" outlineLevel="2" collapsed="1">
      <c r="A399" s="183"/>
      <c r="B399" s="26"/>
      <c r="D399" s="28" t="s">
        <v>606</v>
      </c>
      <c r="E399" s="83" t="s">
        <v>402</v>
      </c>
      <c r="F399" s="49"/>
      <c r="G399" s="185"/>
      <c r="H399" s="468">
        <f t="shared" si="15"/>
        <v>0</v>
      </c>
      <c r="I399" s="262">
        <f t="shared" si="14"/>
        <v>0</v>
      </c>
      <c r="J399" s="265">
        <f>SUM(J400:J402)</f>
        <v>0</v>
      </c>
    </row>
    <row r="400" spans="1:11" ht="16.5" hidden="1" outlineLevel="3">
      <c r="A400" s="183"/>
      <c r="B400" s="26"/>
      <c r="D400" s="28"/>
      <c r="E400" s="83"/>
      <c r="F400" s="192"/>
      <c r="G400" s="44" t="s">
        <v>934</v>
      </c>
      <c r="H400" s="468">
        <f t="shared" si="15"/>
        <v>0</v>
      </c>
      <c r="I400" s="262">
        <f t="shared" si="14"/>
        <v>0</v>
      </c>
      <c r="J400" s="263">
        <v>0</v>
      </c>
    </row>
    <row r="401" spans="1:10" ht="16.5" hidden="1" outlineLevel="3">
      <c r="A401" s="183"/>
      <c r="B401" s="26"/>
      <c r="D401" s="28"/>
      <c r="E401" s="83"/>
      <c r="F401" s="192"/>
      <c r="G401" s="44" t="s">
        <v>935</v>
      </c>
      <c r="H401" s="468">
        <f t="shared" si="15"/>
        <v>0</v>
      </c>
      <c r="I401" s="262">
        <f t="shared" si="14"/>
        <v>0</v>
      </c>
      <c r="J401" s="263">
        <v>0</v>
      </c>
    </row>
    <row r="402" spans="1:10" ht="16.5" hidden="1" outlineLevel="3">
      <c r="A402" s="183"/>
      <c r="B402" s="26"/>
      <c r="D402" s="28"/>
      <c r="E402" s="83"/>
      <c r="F402" s="192"/>
      <c r="G402" s="44" t="s">
        <v>936</v>
      </c>
      <c r="H402" s="468">
        <f t="shared" si="15"/>
        <v>0</v>
      </c>
      <c r="I402" s="262">
        <f t="shared" si="14"/>
        <v>0</v>
      </c>
      <c r="J402" s="263">
        <v>0</v>
      </c>
    </row>
    <row r="403" spans="1:10" ht="16.5" outlineLevel="2">
      <c r="A403" s="183"/>
      <c r="B403" s="26"/>
      <c r="D403" s="145" t="s">
        <v>937</v>
      </c>
      <c r="E403" s="44" t="s">
        <v>938</v>
      </c>
      <c r="F403" s="45"/>
      <c r="G403" s="593"/>
      <c r="H403" s="468">
        <f t="shared" si="15"/>
        <v>0</v>
      </c>
      <c r="I403" s="262">
        <f t="shared" si="14"/>
        <v>0</v>
      </c>
      <c r="J403" s="263">
        <v>0</v>
      </c>
    </row>
    <row r="404" spans="1:10" ht="16.5" outlineLevel="2">
      <c r="A404" s="183"/>
      <c r="B404" s="26"/>
      <c r="D404" s="28" t="s">
        <v>607</v>
      </c>
      <c r="E404" s="48" t="s">
        <v>416</v>
      </c>
      <c r="F404" s="49"/>
      <c r="G404" s="185"/>
      <c r="H404" s="468">
        <f t="shared" si="15"/>
        <v>0</v>
      </c>
      <c r="I404" s="262">
        <f t="shared" si="14"/>
        <v>0</v>
      </c>
      <c r="J404" s="263">
        <v>0</v>
      </c>
    </row>
    <row r="405" spans="1:10" ht="16.5" outlineLevel="2">
      <c r="A405" s="183"/>
      <c r="B405" s="26"/>
      <c r="D405" s="28" t="s">
        <v>608</v>
      </c>
      <c r="E405" s="48" t="s">
        <v>417</v>
      </c>
      <c r="F405" s="49"/>
      <c r="G405" s="185"/>
      <c r="H405" s="468">
        <f t="shared" si="15"/>
        <v>0</v>
      </c>
      <c r="I405" s="262">
        <f t="shared" si="14"/>
        <v>0</v>
      </c>
      <c r="J405" s="263">
        <v>0</v>
      </c>
    </row>
    <row r="406" spans="1:10" ht="16.5" outlineLevel="2">
      <c r="A406" s="183"/>
      <c r="B406" s="26"/>
      <c r="D406" s="28" t="s">
        <v>609</v>
      </c>
      <c r="E406" s="48" t="s">
        <v>400</v>
      </c>
      <c r="F406" s="49"/>
      <c r="G406" s="185"/>
      <c r="H406" s="468">
        <f t="shared" si="15"/>
        <v>24195000</v>
      </c>
      <c r="I406" s="262">
        <f t="shared" si="14"/>
        <v>24195000</v>
      </c>
      <c r="J406" s="263">
        <v>24195000</v>
      </c>
    </row>
    <row r="407" spans="1:10" ht="16.5" outlineLevel="2">
      <c r="A407" s="183"/>
      <c r="B407" s="26"/>
      <c r="D407" s="28" t="s">
        <v>610</v>
      </c>
      <c r="E407" s="48" t="s">
        <v>418</v>
      </c>
      <c r="F407" s="49"/>
      <c r="G407" s="185"/>
      <c r="H407" s="468">
        <f t="shared" si="15"/>
        <v>5034000</v>
      </c>
      <c r="I407" s="262">
        <f t="shared" si="14"/>
        <v>5034000</v>
      </c>
      <c r="J407" s="263">
        <v>5034000</v>
      </c>
    </row>
    <row r="408" spans="1:10" ht="16.5" outlineLevel="2">
      <c r="A408" s="183"/>
      <c r="B408" s="26"/>
      <c r="D408" s="28" t="s">
        <v>611</v>
      </c>
      <c r="E408" s="48" t="s">
        <v>426</v>
      </c>
      <c r="F408" s="49"/>
      <c r="G408" s="185"/>
      <c r="H408" s="468">
        <f t="shared" si="15"/>
        <v>16380000</v>
      </c>
      <c r="I408" s="262">
        <f t="shared" si="14"/>
        <v>16380000</v>
      </c>
      <c r="J408" s="263">
        <v>16380000</v>
      </c>
    </row>
    <row r="409" spans="1:10" ht="16.5" outlineLevel="2">
      <c r="A409" s="183"/>
      <c r="B409" s="26"/>
      <c r="D409" s="28" t="s">
        <v>612</v>
      </c>
      <c r="E409" s="48" t="s">
        <v>415</v>
      </c>
      <c r="F409" s="49"/>
      <c r="G409" s="185"/>
      <c r="H409" s="468">
        <f t="shared" si="15"/>
        <v>0</v>
      </c>
      <c r="I409" s="262">
        <f t="shared" si="14"/>
        <v>0</v>
      </c>
      <c r="J409" s="263">
        <v>0</v>
      </c>
    </row>
    <row r="410" spans="1:10" ht="16.5" outlineLevel="2">
      <c r="A410" s="183"/>
      <c r="B410" s="25"/>
      <c r="C410" s="184"/>
      <c r="D410" s="28" t="s">
        <v>613</v>
      </c>
      <c r="E410" s="48" t="s">
        <v>237</v>
      </c>
      <c r="F410" s="48"/>
      <c r="G410" s="185"/>
      <c r="H410" s="468">
        <f t="shared" si="15"/>
        <v>0</v>
      </c>
      <c r="I410" s="262">
        <f t="shared" si="14"/>
        <v>0</v>
      </c>
      <c r="J410" s="263">
        <v>0</v>
      </c>
    </row>
    <row r="411" spans="1:10" ht="16.5" outlineLevel="1" collapsed="1">
      <c r="A411" s="177"/>
      <c r="B411" s="24" t="s">
        <v>730</v>
      </c>
      <c r="C411" s="16" t="s">
        <v>238</v>
      </c>
      <c r="D411" s="19"/>
      <c r="E411" s="185"/>
      <c r="F411" s="190"/>
      <c r="G411" s="189"/>
      <c r="H411" s="468">
        <f t="shared" si="15"/>
        <v>0</v>
      </c>
      <c r="I411" s="262">
        <f t="shared" si="14"/>
        <v>0</v>
      </c>
      <c r="J411" s="264">
        <f>SUM(J412)</f>
        <v>0</v>
      </c>
    </row>
    <row r="412" spans="1:10" ht="16.5" hidden="1" outlineLevel="2">
      <c r="A412" s="183"/>
      <c r="B412" s="25"/>
      <c r="C412" s="184"/>
      <c r="D412" s="28" t="s">
        <v>751</v>
      </c>
      <c r="E412" s="83" t="s">
        <v>238</v>
      </c>
      <c r="F412" s="49"/>
      <c r="G412" s="185"/>
      <c r="H412" s="468">
        <f t="shared" si="15"/>
        <v>0</v>
      </c>
      <c r="I412" s="262">
        <f t="shared" si="14"/>
        <v>0</v>
      </c>
      <c r="J412" s="263">
        <v>0</v>
      </c>
    </row>
    <row r="413" spans="1:10" ht="16.5" outlineLevel="1" collapsed="1">
      <c r="A413" s="177"/>
      <c r="B413" s="24" t="s">
        <v>731</v>
      </c>
      <c r="C413" s="16" t="s">
        <v>239</v>
      </c>
      <c r="D413" s="19"/>
      <c r="E413" s="185"/>
      <c r="F413" s="190"/>
      <c r="G413" s="189"/>
      <c r="H413" s="468">
        <f t="shared" si="15"/>
        <v>0</v>
      </c>
      <c r="I413" s="262">
        <f t="shared" si="14"/>
        <v>0</v>
      </c>
      <c r="J413" s="264">
        <f>SUM(J414)</f>
        <v>0</v>
      </c>
    </row>
    <row r="414" spans="1:10" ht="16.5" hidden="1" outlineLevel="2">
      <c r="A414" s="183"/>
      <c r="B414" s="25"/>
      <c r="C414" s="184"/>
      <c r="D414" s="28" t="s">
        <v>752</v>
      </c>
      <c r="E414" s="83" t="s">
        <v>239</v>
      </c>
      <c r="F414" s="49"/>
      <c r="G414" s="185"/>
      <c r="H414" s="468">
        <f t="shared" si="15"/>
        <v>0</v>
      </c>
      <c r="I414" s="262">
        <f t="shared" si="14"/>
        <v>0</v>
      </c>
      <c r="J414" s="263">
        <v>0</v>
      </c>
    </row>
    <row r="415" spans="1:10" ht="16.5" outlineLevel="1" collapsed="1">
      <c r="A415" s="177"/>
      <c r="B415" s="24" t="s">
        <v>732</v>
      </c>
      <c r="C415" s="16" t="s">
        <v>240</v>
      </c>
      <c r="D415" s="19"/>
      <c r="E415" s="185"/>
      <c r="F415" s="190"/>
      <c r="G415" s="189"/>
      <c r="H415" s="468">
        <f t="shared" si="15"/>
        <v>0</v>
      </c>
      <c r="I415" s="262">
        <f t="shared" si="14"/>
        <v>0</v>
      </c>
      <c r="J415" s="264">
        <f>SUM(J416)</f>
        <v>0</v>
      </c>
    </row>
    <row r="416" spans="1:10" ht="16.5" hidden="1" outlineLevel="2">
      <c r="A416" s="183"/>
      <c r="B416" s="25"/>
      <c r="C416" s="184"/>
      <c r="D416" s="28" t="s">
        <v>753</v>
      </c>
      <c r="E416" s="83" t="s">
        <v>240</v>
      </c>
      <c r="F416" s="49"/>
      <c r="G416" s="185"/>
      <c r="H416" s="468">
        <f t="shared" si="15"/>
        <v>0</v>
      </c>
      <c r="I416" s="262">
        <f t="shared" si="14"/>
        <v>0</v>
      </c>
      <c r="J416" s="263">
        <v>0</v>
      </c>
    </row>
    <row r="417" spans="1:10" ht="16.5" outlineLevel="1" collapsed="1">
      <c r="A417" s="177"/>
      <c r="B417" s="24" t="s">
        <v>727</v>
      </c>
      <c r="C417" s="16" t="s">
        <v>241</v>
      </c>
      <c r="D417" s="19"/>
      <c r="E417" s="185"/>
      <c r="F417" s="190"/>
      <c r="G417" s="189"/>
      <c r="H417" s="468">
        <f t="shared" si="15"/>
        <v>0</v>
      </c>
      <c r="I417" s="262">
        <f t="shared" si="14"/>
        <v>0</v>
      </c>
      <c r="J417" s="264">
        <f>SUM(J418)</f>
        <v>0</v>
      </c>
    </row>
    <row r="418" spans="1:10" ht="16.5" hidden="1" outlineLevel="2">
      <c r="A418" s="183"/>
      <c r="B418" s="25"/>
      <c r="C418" s="184"/>
      <c r="D418" s="28" t="s">
        <v>754</v>
      </c>
      <c r="E418" s="83" t="s">
        <v>241</v>
      </c>
      <c r="F418" s="49"/>
      <c r="G418" s="185"/>
      <c r="H418" s="468">
        <f t="shared" si="15"/>
        <v>0</v>
      </c>
      <c r="I418" s="262">
        <f t="shared" ref="I418:I478" si="16">SUM(J418)</f>
        <v>0</v>
      </c>
      <c r="J418" s="263">
        <v>0</v>
      </c>
    </row>
    <row r="419" spans="1:10" ht="16.5" outlineLevel="1" collapsed="1">
      <c r="A419" s="177"/>
      <c r="B419" s="24" t="s">
        <v>728</v>
      </c>
      <c r="C419" s="16" t="s">
        <v>242</v>
      </c>
      <c r="D419" s="19"/>
      <c r="E419" s="185"/>
      <c r="F419" s="190"/>
      <c r="G419" s="189"/>
      <c r="H419" s="468">
        <f t="shared" si="15"/>
        <v>0</v>
      </c>
      <c r="I419" s="262">
        <f t="shared" si="16"/>
        <v>0</v>
      </c>
      <c r="J419" s="264">
        <f>SUM(J420)</f>
        <v>0</v>
      </c>
    </row>
    <row r="420" spans="1:10" ht="16.5" hidden="1" outlineLevel="2">
      <c r="A420" s="183"/>
      <c r="B420" s="25"/>
      <c r="C420" s="184"/>
      <c r="D420" s="28" t="s">
        <v>755</v>
      </c>
      <c r="E420" s="83" t="s">
        <v>242</v>
      </c>
      <c r="F420" s="49"/>
      <c r="G420" s="185"/>
      <c r="H420" s="468">
        <f t="shared" si="15"/>
        <v>0</v>
      </c>
      <c r="I420" s="262">
        <f t="shared" si="16"/>
        <v>0</v>
      </c>
      <c r="J420" s="263">
        <v>0</v>
      </c>
    </row>
    <row r="421" spans="1:10" ht="16.5" outlineLevel="1" collapsed="1">
      <c r="A421" s="177"/>
      <c r="B421" s="24" t="s">
        <v>729</v>
      </c>
      <c r="C421" s="16" t="s">
        <v>243</v>
      </c>
      <c r="D421" s="19"/>
      <c r="E421" s="185"/>
      <c r="F421" s="190"/>
      <c r="G421" s="189"/>
      <c r="H421" s="468">
        <f t="shared" si="15"/>
        <v>0</v>
      </c>
      <c r="I421" s="262">
        <f t="shared" si="16"/>
        <v>0</v>
      </c>
      <c r="J421" s="264">
        <f>SUM(J422)</f>
        <v>0</v>
      </c>
    </row>
    <row r="422" spans="1:10" ht="16.5" hidden="1" outlineLevel="2">
      <c r="A422" s="183"/>
      <c r="B422" s="25"/>
      <c r="C422" s="184"/>
      <c r="D422" s="28" t="s">
        <v>756</v>
      </c>
      <c r="E422" s="83" t="s">
        <v>243</v>
      </c>
      <c r="F422" s="49"/>
      <c r="G422" s="185"/>
      <c r="H422" s="468">
        <f t="shared" si="15"/>
        <v>0</v>
      </c>
      <c r="I422" s="262">
        <f t="shared" si="16"/>
        <v>0</v>
      </c>
      <c r="J422" s="263">
        <v>0</v>
      </c>
    </row>
    <row r="423" spans="1:10" ht="16.5" outlineLevel="1">
      <c r="A423" s="177"/>
      <c r="B423" s="24" t="s">
        <v>614</v>
      </c>
      <c r="C423" s="16" t="s">
        <v>244</v>
      </c>
      <c r="D423" s="19"/>
      <c r="E423" s="189"/>
      <c r="F423" s="190"/>
      <c r="G423" s="189"/>
      <c r="H423" s="468">
        <f t="shared" si="15"/>
        <v>3588000</v>
      </c>
      <c r="I423" s="262">
        <f t="shared" si="16"/>
        <v>3588000</v>
      </c>
      <c r="J423" s="264">
        <f>SUM(J424)</f>
        <v>3588000</v>
      </c>
    </row>
    <row r="424" spans="1:10" ht="16.5" outlineLevel="2">
      <c r="A424" s="183"/>
      <c r="B424" s="25"/>
      <c r="C424" s="184"/>
      <c r="D424" s="28" t="s">
        <v>614</v>
      </c>
      <c r="E424" s="83" t="s">
        <v>244</v>
      </c>
      <c r="F424" s="49"/>
      <c r="G424" s="185"/>
      <c r="H424" s="468">
        <f t="shared" si="15"/>
        <v>3588000</v>
      </c>
      <c r="I424" s="262">
        <f t="shared" si="16"/>
        <v>3588000</v>
      </c>
      <c r="J424" s="263">
        <v>3588000</v>
      </c>
    </row>
    <row r="425" spans="1:10" ht="16.5" outlineLevel="1">
      <c r="A425" s="177"/>
      <c r="B425" s="24" t="s">
        <v>615</v>
      </c>
      <c r="C425" s="16" t="s">
        <v>245</v>
      </c>
      <c r="D425" s="19"/>
      <c r="E425" s="185"/>
      <c r="F425" s="28"/>
      <c r="G425" s="189"/>
      <c r="H425" s="468">
        <f t="shared" si="15"/>
        <v>24429000</v>
      </c>
      <c r="I425" s="262">
        <f t="shared" si="16"/>
        <v>24429000</v>
      </c>
      <c r="J425" s="264">
        <f>SUM(J426)</f>
        <v>24429000</v>
      </c>
    </row>
    <row r="426" spans="1:10" ht="16.5" outlineLevel="2">
      <c r="A426" s="183"/>
      <c r="B426" s="25"/>
      <c r="C426" s="184"/>
      <c r="D426" s="28" t="s">
        <v>615</v>
      </c>
      <c r="E426" s="83" t="s">
        <v>245</v>
      </c>
      <c r="F426" s="49"/>
      <c r="G426" s="185"/>
      <c r="H426" s="468">
        <f t="shared" si="15"/>
        <v>24429000</v>
      </c>
      <c r="I426" s="262">
        <f t="shared" si="16"/>
        <v>24429000</v>
      </c>
      <c r="J426" s="263">
        <v>24429000</v>
      </c>
    </row>
    <row r="427" spans="1:10" ht="16.5" outlineLevel="1" collapsed="1">
      <c r="A427" s="177"/>
      <c r="B427" s="24" t="s">
        <v>229</v>
      </c>
      <c r="C427" s="16" t="s">
        <v>246</v>
      </c>
      <c r="D427" s="19"/>
      <c r="E427" s="185"/>
      <c r="F427" s="28"/>
      <c r="G427" s="189"/>
      <c r="H427" s="468">
        <f t="shared" si="15"/>
        <v>0</v>
      </c>
      <c r="I427" s="262">
        <f t="shared" si="16"/>
        <v>0</v>
      </c>
      <c r="J427" s="264">
        <f>SUM(J428)</f>
        <v>0</v>
      </c>
    </row>
    <row r="428" spans="1:10" ht="16.5" hidden="1" outlineLevel="2">
      <c r="A428" s="183"/>
      <c r="B428" s="25"/>
      <c r="C428" s="184"/>
      <c r="D428" s="28" t="s">
        <v>229</v>
      </c>
      <c r="E428" s="83" t="s">
        <v>246</v>
      </c>
      <c r="F428" s="49"/>
      <c r="G428" s="185"/>
      <c r="H428" s="468">
        <f t="shared" si="15"/>
        <v>0</v>
      </c>
      <c r="I428" s="262">
        <f t="shared" si="16"/>
        <v>0</v>
      </c>
      <c r="J428" s="263">
        <v>0</v>
      </c>
    </row>
    <row r="429" spans="1:10" ht="16.5" outlineLevel="1">
      <c r="A429" s="177"/>
      <c r="B429" s="24" t="s">
        <v>616</v>
      </c>
      <c r="C429" s="16" t="s">
        <v>247</v>
      </c>
      <c r="D429" s="19"/>
      <c r="E429" s="189"/>
      <c r="F429" s="190"/>
      <c r="G429" s="189"/>
      <c r="H429" s="468">
        <f t="shared" si="15"/>
        <v>0</v>
      </c>
      <c r="I429" s="262">
        <f t="shared" si="16"/>
        <v>0</v>
      </c>
      <c r="J429" s="264">
        <f>SUM(J430:J432)</f>
        <v>0</v>
      </c>
    </row>
    <row r="430" spans="1:10" ht="16.5" outlineLevel="2">
      <c r="A430" s="183"/>
      <c r="B430" s="25"/>
      <c r="C430" s="184"/>
      <c r="D430" s="28" t="s">
        <v>767</v>
      </c>
      <c r="E430" s="48" t="s">
        <v>248</v>
      </c>
      <c r="F430" s="49"/>
      <c r="G430" s="185"/>
      <c r="H430" s="468">
        <f t="shared" si="15"/>
        <v>0</v>
      </c>
      <c r="I430" s="262">
        <f t="shared" si="16"/>
        <v>0</v>
      </c>
      <c r="J430" s="263">
        <v>0</v>
      </c>
    </row>
    <row r="431" spans="1:10" ht="16.5" outlineLevel="2">
      <c r="A431" s="183"/>
      <c r="B431" s="26"/>
      <c r="D431" s="28" t="s">
        <v>766</v>
      </c>
      <c r="E431" s="48" t="s">
        <v>249</v>
      </c>
      <c r="F431" s="49"/>
      <c r="G431" s="185"/>
      <c r="H431" s="468">
        <f t="shared" si="15"/>
        <v>0</v>
      </c>
      <c r="I431" s="262">
        <f t="shared" si="16"/>
        <v>0</v>
      </c>
      <c r="J431" s="263">
        <v>0</v>
      </c>
    </row>
    <row r="432" spans="1:10" ht="16.5" outlineLevel="2">
      <c r="A432" s="183"/>
      <c r="B432" s="26"/>
      <c r="D432" s="28" t="s">
        <v>768</v>
      </c>
      <c r="E432" s="88" t="s">
        <v>215</v>
      </c>
      <c r="F432" s="98"/>
      <c r="G432" s="184"/>
      <c r="H432" s="494">
        <f t="shared" si="15"/>
        <v>0</v>
      </c>
      <c r="I432" s="417">
        <f t="shared" si="16"/>
        <v>0</v>
      </c>
      <c r="J432" s="286">
        <v>0</v>
      </c>
    </row>
    <row r="433" spans="1:10" s="182" customFormat="1" ht="16.5">
      <c r="A433" s="97" t="s">
        <v>250</v>
      </c>
      <c r="B433" s="22"/>
      <c r="C433" s="229"/>
      <c r="D433" s="23"/>
      <c r="E433" s="229"/>
      <c r="F433" s="22"/>
      <c r="G433" s="229"/>
      <c r="H433" s="469">
        <f t="shared" si="15"/>
        <v>73626000</v>
      </c>
      <c r="I433" s="269">
        <f t="shared" si="16"/>
        <v>73626000</v>
      </c>
      <c r="J433" s="269">
        <f>SUM(J429,J427,J425,J423,J421,J419,J417,J415,J413,J411,J397)</f>
        <v>73626000</v>
      </c>
    </row>
    <row r="434" spans="1:10" ht="16.5" outlineLevel="1" collapsed="1">
      <c r="A434" s="177"/>
      <c r="B434" s="24" t="s">
        <v>733</v>
      </c>
      <c r="C434" s="16" t="s">
        <v>251</v>
      </c>
      <c r="D434" s="17"/>
      <c r="E434" s="178"/>
      <c r="F434" s="15"/>
      <c r="G434" s="178"/>
      <c r="H434" s="468">
        <f t="shared" si="15"/>
        <v>0</v>
      </c>
      <c r="I434" s="262">
        <f t="shared" si="16"/>
        <v>0</v>
      </c>
      <c r="J434" s="262">
        <f>SUM(J435)</f>
        <v>0</v>
      </c>
    </row>
    <row r="435" spans="1:10" s="182" customFormat="1" ht="16.5" hidden="1" outlineLevel="2">
      <c r="A435" s="183"/>
      <c r="B435" s="25"/>
      <c r="C435" s="184"/>
      <c r="D435" s="28" t="s">
        <v>234</v>
      </c>
      <c r="E435" s="83" t="s">
        <v>251</v>
      </c>
      <c r="F435" s="49"/>
      <c r="G435" s="185"/>
      <c r="H435" s="468">
        <f t="shared" si="15"/>
        <v>0</v>
      </c>
      <c r="I435" s="262">
        <f t="shared" si="16"/>
        <v>0</v>
      </c>
      <c r="J435" s="263">
        <v>0</v>
      </c>
    </row>
    <row r="436" spans="1:10" ht="16.5" outlineLevel="1" collapsed="1">
      <c r="A436" s="177"/>
      <c r="B436" s="15" t="s">
        <v>734</v>
      </c>
      <c r="C436" s="16" t="s">
        <v>252</v>
      </c>
      <c r="D436" s="19"/>
      <c r="E436" s="185"/>
      <c r="F436" s="28"/>
      <c r="G436" s="189"/>
      <c r="H436" s="468">
        <f t="shared" si="15"/>
        <v>0</v>
      </c>
      <c r="I436" s="262">
        <f t="shared" si="16"/>
        <v>0</v>
      </c>
      <c r="J436" s="264">
        <f>SUM(J437)</f>
        <v>0</v>
      </c>
    </row>
    <row r="437" spans="1:10" ht="16.5" hidden="1" outlineLevel="2">
      <c r="A437" s="183"/>
      <c r="B437" s="18"/>
      <c r="C437" s="184"/>
      <c r="D437" s="28" t="s">
        <v>735</v>
      </c>
      <c r="E437" s="83" t="s">
        <v>252</v>
      </c>
      <c r="F437" s="49"/>
      <c r="G437" s="185"/>
      <c r="H437" s="468">
        <f t="shared" si="15"/>
        <v>0</v>
      </c>
      <c r="I437" s="262">
        <f t="shared" si="16"/>
        <v>0</v>
      </c>
      <c r="J437" s="263">
        <v>0</v>
      </c>
    </row>
    <row r="438" spans="1:10" ht="16.5" outlineLevel="1" collapsed="1">
      <c r="A438" s="177"/>
      <c r="B438" s="15" t="s">
        <v>736</v>
      </c>
      <c r="C438" s="16" t="s">
        <v>283</v>
      </c>
      <c r="D438" s="19"/>
      <c r="E438" s="185"/>
      <c r="F438" s="28"/>
      <c r="G438" s="189"/>
      <c r="H438" s="468">
        <f t="shared" si="15"/>
        <v>0</v>
      </c>
      <c r="I438" s="262">
        <f t="shared" si="16"/>
        <v>0</v>
      </c>
      <c r="J438" s="264">
        <f>SUM(J439)</f>
        <v>0</v>
      </c>
    </row>
    <row r="439" spans="1:10" ht="16.5" hidden="1" outlineLevel="2">
      <c r="A439" s="183"/>
      <c r="B439" s="18"/>
      <c r="C439" s="184"/>
      <c r="D439" s="28" t="s">
        <v>737</v>
      </c>
      <c r="E439" s="83" t="s">
        <v>283</v>
      </c>
      <c r="F439" s="49"/>
      <c r="G439" s="185"/>
      <c r="H439" s="468">
        <f t="shared" si="15"/>
        <v>0</v>
      </c>
      <c r="I439" s="262">
        <f t="shared" si="16"/>
        <v>0</v>
      </c>
      <c r="J439" s="263">
        <v>0</v>
      </c>
    </row>
    <row r="440" spans="1:10" ht="16.5" outlineLevel="1">
      <c r="A440" s="177"/>
      <c r="B440" s="15" t="s">
        <v>626</v>
      </c>
      <c r="C440" s="16" t="s">
        <v>253</v>
      </c>
      <c r="D440" s="19"/>
      <c r="E440" s="189"/>
      <c r="F440" s="190"/>
      <c r="G440" s="189"/>
      <c r="H440" s="468">
        <f t="shared" si="15"/>
        <v>46962000</v>
      </c>
      <c r="I440" s="262">
        <f t="shared" si="16"/>
        <v>46962000</v>
      </c>
      <c r="J440" s="264">
        <f>SUM(J441:J450)</f>
        <v>46962000</v>
      </c>
    </row>
    <row r="441" spans="1:10" ht="16.5" outlineLevel="2">
      <c r="A441" s="183"/>
      <c r="B441" s="18"/>
      <c r="C441" s="184"/>
      <c r="D441" s="28" t="s">
        <v>138</v>
      </c>
      <c r="E441" s="83" t="s">
        <v>404</v>
      </c>
      <c r="F441" s="49"/>
      <c r="G441" s="185"/>
      <c r="H441" s="468">
        <f t="shared" si="15"/>
        <v>0</v>
      </c>
      <c r="I441" s="262">
        <f t="shared" si="16"/>
        <v>0</v>
      </c>
      <c r="J441" s="263">
        <v>0</v>
      </c>
    </row>
    <row r="442" spans="1:10" ht="16.5" outlineLevel="2">
      <c r="A442" s="183"/>
      <c r="D442" s="28" t="s">
        <v>617</v>
      </c>
      <c r="E442" s="83" t="s">
        <v>405</v>
      </c>
      <c r="F442" s="49"/>
      <c r="G442" s="185"/>
      <c r="H442" s="468">
        <f t="shared" si="15"/>
        <v>0</v>
      </c>
      <c r="I442" s="262">
        <f t="shared" si="16"/>
        <v>0</v>
      </c>
      <c r="J442" s="263">
        <v>0</v>
      </c>
    </row>
    <row r="443" spans="1:10" ht="16.5" outlineLevel="2">
      <c r="A443" s="183"/>
      <c r="B443" s="15"/>
      <c r="C443" s="193"/>
      <c r="D443" s="28" t="s">
        <v>618</v>
      </c>
      <c r="E443" s="83" t="s">
        <v>403</v>
      </c>
      <c r="F443" s="49"/>
      <c r="G443" s="185"/>
      <c r="H443" s="468">
        <f t="shared" si="15"/>
        <v>10000000</v>
      </c>
      <c r="I443" s="262">
        <f t="shared" si="16"/>
        <v>10000000</v>
      </c>
      <c r="J443" s="263">
        <v>10000000</v>
      </c>
    </row>
    <row r="444" spans="1:10" ht="16.5" outlineLevel="2">
      <c r="A444" s="183"/>
      <c r="D444" s="28" t="s">
        <v>619</v>
      </c>
      <c r="E444" s="48" t="s">
        <v>420</v>
      </c>
      <c r="F444" s="49"/>
      <c r="G444" s="185"/>
      <c r="H444" s="468">
        <f t="shared" si="15"/>
        <v>0</v>
      </c>
      <c r="I444" s="262">
        <f t="shared" si="16"/>
        <v>0</v>
      </c>
      <c r="J444" s="263">
        <v>0</v>
      </c>
    </row>
    <row r="445" spans="1:10" ht="16.5" outlineLevel="2">
      <c r="A445" s="183"/>
      <c r="D445" s="28" t="s">
        <v>620</v>
      </c>
      <c r="E445" s="48" t="s">
        <v>422</v>
      </c>
      <c r="F445" s="49"/>
      <c r="G445" s="185"/>
      <c r="H445" s="468">
        <f t="shared" si="15"/>
        <v>0</v>
      </c>
      <c r="I445" s="262">
        <f t="shared" si="16"/>
        <v>0</v>
      </c>
      <c r="J445" s="263">
        <v>0</v>
      </c>
    </row>
    <row r="446" spans="1:10" ht="16.5" outlineLevel="2">
      <c r="A446" s="183"/>
      <c r="D446" s="28" t="s">
        <v>621</v>
      </c>
      <c r="E446" s="48" t="s">
        <v>423</v>
      </c>
      <c r="F446" s="49"/>
      <c r="G446" s="185"/>
      <c r="H446" s="468">
        <f t="shared" si="15"/>
        <v>24195000</v>
      </c>
      <c r="I446" s="262">
        <f t="shared" si="16"/>
        <v>24195000</v>
      </c>
      <c r="J446" s="263">
        <v>24195000</v>
      </c>
    </row>
    <row r="447" spans="1:10" ht="16.5" outlineLevel="2">
      <c r="A447" s="183"/>
      <c r="D447" s="28" t="s">
        <v>622</v>
      </c>
      <c r="E447" s="48" t="s">
        <v>424</v>
      </c>
      <c r="F447" s="49"/>
      <c r="G447" s="185"/>
      <c r="H447" s="468">
        <f t="shared" si="15"/>
        <v>0</v>
      </c>
      <c r="I447" s="262">
        <f t="shared" si="16"/>
        <v>0</v>
      </c>
      <c r="J447" s="263">
        <v>0</v>
      </c>
    </row>
    <row r="448" spans="1:10" ht="16.5" outlineLevel="2">
      <c r="A448" s="183"/>
      <c r="D448" s="28" t="s">
        <v>623</v>
      </c>
      <c r="E448" s="48" t="s">
        <v>425</v>
      </c>
      <c r="F448" s="49"/>
      <c r="G448" s="185"/>
      <c r="H448" s="468">
        <f t="shared" si="15"/>
        <v>10380000</v>
      </c>
      <c r="I448" s="262">
        <f t="shared" si="16"/>
        <v>10380000</v>
      </c>
      <c r="J448" s="263">
        <v>10380000</v>
      </c>
    </row>
    <row r="449" spans="1:10" ht="16.5" outlineLevel="2">
      <c r="A449" s="183"/>
      <c r="D449" s="28" t="s">
        <v>624</v>
      </c>
      <c r="E449" s="48" t="s">
        <v>421</v>
      </c>
      <c r="F449" s="49"/>
      <c r="G449" s="185"/>
      <c r="H449" s="468">
        <f t="shared" si="15"/>
        <v>0</v>
      </c>
      <c r="I449" s="262">
        <f t="shared" si="16"/>
        <v>0</v>
      </c>
      <c r="J449" s="263">
        <v>0</v>
      </c>
    </row>
    <row r="450" spans="1:10" ht="16.5" outlineLevel="2">
      <c r="A450" s="183"/>
      <c r="B450" s="18"/>
      <c r="C450" s="184"/>
      <c r="D450" s="28" t="s">
        <v>625</v>
      </c>
      <c r="E450" s="48" t="s">
        <v>254</v>
      </c>
      <c r="F450" s="48"/>
      <c r="G450" s="185"/>
      <c r="H450" s="468">
        <f t="shared" si="15"/>
        <v>2387000</v>
      </c>
      <c r="I450" s="262">
        <f t="shared" si="16"/>
        <v>2387000</v>
      </c>
      <c r="J450" s="263">
        <v>2387000</v>
      </c>
    </row>
    <row r="451" spans="1:10" ht="16.5" outlineLevel="1" collapsed="1">
      <c r="A451" s="177"/>
      <c r="B451" s="15" t="s">
        <v>738</v>
      </c>
      <c r="C451" s="16" t="s">
        <v>255</v>
      </c>
      <c r="D451" s="19"/>
      <c r="E451" s="185"/>
      <c r="F451" s="190"/>
      <c r="G451" s="189"/>
      <c r="H451" s="468">
        <f t="shared" si="15"/>
        <v>0</v>
      </c>
      <c r="I451" s="262">
        <f t="shared" si="16"/>
        <v>0</v>
      </c>
      <c r="J451" s="264">
        <f>SUM(J452)</f>
        <v>0</v>
      </c>
    </row>
    <row r="452" spans="1:10" ht="16.5" hidden="1" outlineLevel="2">
      <c r="A452" s="183"/>
      <c r="B452" s="18"/>
      <c r="C452" s="184"/>
      <c r="D452" s="28" t="s">
        <v>235</v>
      </c>
      <c r="E452" s="83" t="s">
        <v>255</v>
      </c>
      <c r="F452" s="49"/>
      <c r="G452" s="185"/>
      <c r="H452" s="468">
        <f t="shared" si="15"/>
        <v>0</v>
      </c>
      <c r="I452" s="262">
        <f t="shared" si="16"/>
        <v>0</v>
      </c>
      <c r="J452" s="263">
        <v>0</v>
      </c>
    </row>
    <row r="453" spans="1:10" ht="16.5" outlineLevel="1" collapsed="1">
      <c r="A453" s="177"/>
      <c r="B453" s="15" t="s">
        <v>739</v>
      </c>
      <c r="C453" s="16" t="s">
        <v>256</v>
      </c>
      <c r="D453" s="19"/>
      <c r="E453" s="185"/>
      <c r="F453" s="28"/>
      <c r="G453" s="189"/>
      <c r="H453" s="468">
        <f t="shared" si="15"/>
        <v>0</v>
      </c>
      <c r="I453" s="262">
        <f t="shared" si="16"/>
        <v>0</v>
      </c>
      <c r="J453" s="264">
        <f>SUM(J454)</f>
        <v>0</v>
      </c>
    </row>
    <row r="454" spans="1:10" ht="16.5" hidden="1" outlineLevel="2">
      <c r="A454" s="183"/>
      <c r="B454" s="18"/>
      <c r="C454" s="184"/>
      <c r="D454" s="28" t="s">
        <v>740</v>
      </c>
      <c r="E454" s="83" t="s">
        <v>256</v>
      </c>
      <c r="F454" s="49"/>
      <c r="G454" s="185"/>
      <c r="H454" s="468">
        <f t="shared" si="15"/>
        <v>0</v>
      </c>
      <c r="I454" s="262">
        <f t="shared" si="16"/>
        <v>0</v>
      </c>
      <c r="J454" s="263">
        <v>0</v>
      </c>
    </row>
    <row r="455" spans="1:10" ht="16.5" outlineLevel="1" collapsed="1">
      <c r="A455" s="177"/>
      <c r="B455" s="15" t="s">
        <v>741</v>
      </c>
      <c r="C455" s="16" t="s">
        <v>257</v>
      </c>
      <c r="D455" s="19"/>
      <c r="E455" s="185"/>
      <c r="F455" s="28"/>
      <c r="G455" s="189"/>
      <c r="H455" s="468">
        <f t="shared" ref="H455:H478" si="17">SUM(I455)</f>
        <v>0</v>
      </c>
      <c r="I455" s="262">
        <f t="shared" si="16"/>
        <v>0</v>
      </c>
      <c r="J455" s="264">
        <f>SUM(J456)</f>
        <v>0</v>
      </c>
    </row>
    <row r="456" spans="1:10" ht="16.5" hidden="1" outlineLevel="2">
      <c r="A456" s="183"/>
      <c r="B456" s="18"/>
      <c r="C456" s="184"/>
      <c r="D456" s="28" t="s">
        <v>742</v>
      </c>
      <c r="E456" s="83" t="s">
        <v>257</v>
      </c>
      <c r="F456" s="49"/>
      <c r="G456" s="185"/>
      <c r="H456" s="468">
        <f t="shared" si="17"/>
        <v>0</v>
      </c>
      <c r="I456" s="262">
        <f t="shared" si="16"/>
        <v>0</v>
      </c>
      <c r="J456" s="263">
        <v>0</v>
      </c>
    </row>
    <row r="457" spans="1:10" ht="16.5" outlineLevel="1" collapsed="1">
      <c r="A457" s="177"/>
      <c r="B457" s="15" t="s">
        <v>743</v>
      </c>
      <c r="C457" s="16" t="s">
        <v>258</v>
      </c>
      <c r="D457" s="19"/>
      <c r="E457" s="185"/>
      <c r="F457" s="190"/>
      <c r="G457" s="189"/>
      <c r="H457" s="468">
        <f t="shared" si="17"/>
        <v>0</v>
      </c>
      <c r="I457" s="262">
        <f t="shared" si="16"/>
        <v>0</v>
      </c>
      <c r="J457" s="264">
        <f>SUM(J458)</f>
        <v>0</v>
      </c>
    </row>
    <row r="458" spans="1:10" ht="16.5" hidden="1" outlineLevel="2">
      <c r="A458" s="183"/>
      <c r="B458" s="18"/>
      <c r="C458" s="184"/>
      <c r="D458" s="28" t="s">
        <v>744</v>
      </c>
      <c r="E458" s="83" t="s">
        <v>258</v>
      </c>
      <c r="F458" s="49"/>
      <c r="G458" s="185"/>
      <c r="H458" s="468">
        <f t="shared" si="17"/>
        <v>0</v>
      </c>
      <c r="I458" s="262">
        <f t="shared" si="16"/>
        <v>0</v>
      </c>
      <c r="J458" s="263">
        <v>0</v>
      </c>
    </row>
    <row r="459" spans="1:10" ht="16.5" outlineLevel="1" collapsed="1">
      <c r="A459" s="177"/>
      <c r="B459" s="15" t="s">
        <v>745</v>
      </c>
      <c r="C459" s="16" t="s">
        <v>259</v>
      </c>
      <c r="D459" s="19"/>
      <c r="E459" s="185"/>
      <c r="F459" s="190"/>
      <c r="G459" s="189"/>
      <c r="H459" s="468">
        <f t="shared" si="17"/>
        <v>0</v>
      </c>
      <c r="I459" s="262">
        <f t="shared" si="16"/>
        <v>0</v>
      </c>
      <c r="J459" s="264">
        <f>SUM(J460)</f>
        <v>0</v>
      </c>
    </row>
    <row r="460" spans="1:10" ht="16.5" hidden="1" outlineLevel="2">
      <c r="A460" s="183"/>
      <c r="B460" s="18"/>
      <c r="C460" s="184"/>
      <c r="D460" s="28" t="s">
        <v>746</v>
      </c>
      <c r="E460" s="83" t="s">
        <v>259</v>
      </c>
      <c r="F460" s="49"/>
      <c r="G460" s="185"/>
      <c r="H460" s="468">
        <f t="shared" si="17"/>
        <v>0</v>
      </c>
      <c r="I460" s="262">
        <f t="shared" si="16"/>
        <v>0</v>
      </c>
      <c r="J460" s="263">
        <v>0</v>
      </c>
    </row>
    <row r="461" spans="1:10" ht="16.5" outlineLevel="1" collapsed="1">
      <c r="A461" s="177"/>
      <c r="B461" s="15" t="s">
        <v>747</v>
      </c>
      <c r="C461" s="16" t="s">
        <v>260</v>
      </c>
      <c r="D461" s="19"/>
      <c r="E461" s="185"/>
      <c r="F461" s="190"/>
      <c r="G461" s="189"/>
      <c r="H461" s="468">
        <f t="shared" si="17"/>
        <v>0</v>
      </c>
      <c r="I461" s="262">
        <f t="shared" si="16"/>
        <v>0</v>
      </c>
      <c r="J461" s="264">
        <f>SUM(J462)</f>
        <v>0</v>
      </c>
    </row>
    <row r="462" spans="1:10" ht="16.5" hidden="1" outlineLevel="2">
      <c r="A462" s="183"/>
      <c r="B462" s="18"/>
      <c r="C462" s="184"/>
      <c r="D462" s="28" t="s">
        <v>748</v>
      </c>
      <c r="E462" s="83" t="s">
        <v>260</v>
      </c>
      <c r="F462" s="49"/>
      <c r="G462" s="185"/>
      <c r="H462" s="468">
        <f t="shared" si="17"/>
        <v>0</v>
      </c>
      <c r="I462" s="262">
        <f t="shared" si="16"/>
        <v>0</v>
      </c>
      <c r="J462" s="263">
        <v>0</v>
      </c>
    </row>
    <row r="463" spans="1:10" ht="16.5" outlineLevel="1">
      <c r="A463" s="177"/>
      <c r="B463" s="15" t="s">
        <v>772</v>
      </c>
      <c r="C463" s="16" t="s">
        <v>261</v>
      </c>
      <c r="D463" s="19"/>
      <c r="E463" s="189"/>
      <c r="F463" s="190"/>
      <c r="G463" s="189"/>
      <c r="H463" s="468">
        <f t="shared" si="17"/>
        <v>0</v>
      </c>
      <c r="I463" s="262">
        <f t="shared" si="16"/>
        <v>0</v>
      </c>
      <c r="J463" s="264">
        <f>SUM(J464)</f>
        <v>0</v>
      </c>
    </row>
    <row r="464" spans="1:10" ht="16.5" outlineLevel="2">
      <c r="A464" s="183"/>
      <c r="B464" s="18"/>
      <c r="C464" s="184"/>
      <c r="D464" s="28" t="s">
        <v>772</v>
      </c>
      <c r="E464" s="83" t="s">
        <v>261</v>
      </c>
      <c r="F464" s="49"/>
      <c r="G464" s="185"/>
      <c r="H464" s="468">
        <f t="shared" si="17"/>
        <v>0</v>
      </c>
      <c r="I464" s="262">
        <f t="shared" si="16"/>
        <v>0</v>
      </c>
      <c r="J464" s="263">
        <v>0</v>
      </c>
    </row>
    <row r="465" spans="1:10" ht="16.5" outlineLevel="1">
      <c r="A465" s="177"/>
      <c r="B465" s="15" t="s">
        <v>627</v>
      </c>
      <c r="C465" s="16" t="s">
        <v>262</v>
      </c>
      <c r="D465" s="19"/>
      <c r="E465" s="185"/>
      <c r="F465" s="28"/>
      <c r="G465" s="189"/>
      <c r="H465" s="468">
        <f t="shared" si="17"/>
        <v>48526000</v>
      </c>
      <c r="I465" s="262">
        <f t="shared" si="16"/>
        <v>48526000</v>
      </c>
      <c r="J465" s="264">
        <f>SUM(J466)</f>
        <v>48526000</v>
      </c>
    </row>
    <row r="466" spans="1:10" ht="16.5" outlineLevel="2">
      <c r="A466" s="183"/>
      <c r="B466" s="18"/>
      <c r="C466" s="184"/>
      <c r="D466" s="28" t="s">
        <v>627</v>
      </c>
      <c r="E466" s="83" t="s">
        <v>262</v>
      </c>
      <c r="F466" s="49"/>
      <c r="G466" s="185"/>
      <c r="H466" s="468">
        <f t="shared" si="17"/>
        <v>48526000</v>
      </c>
      <c r="I466" s="262">
        <f t="shared" si="16"/>
        <v>48526000</v>
      </c>
      <c r="J466" s="263">
        <v>48526000</v>
      </c>
    </row>
    <row r="467" spans="1:10" ht="16.5" outlineLevel="1">
      <c r="A467" s="177"/>
      <c r="B467" s="15" t="s">
        <v>628</v>
      </c>
      <c r="C467" s="16" t="s">
        <v>263</v>
      </c>
      <c r="D467" s="19"/>
      <c r="E467" s="185"/>
      <c r="F467" s="28"/>
      <c r="G467" s="189"/>
      <c r="H467" s="468">
        <f t="shared" si="17"/>
        <v>0</v>
      </c>
      <c r="I467" s="262">
        <f t="shared" si="16"/>
        <v>0</v>
      </c>
      <c r="J467" s="264">
        <f>SUM(J468)</f>
        <v>0</v>
      </c>
    </row>
    <row r="468" spans="1:10" ht="16.5" outlineLevel="2">
      <c r="A468" s="183"/>
      <c r="B468" s="18"/>
      <c r="C468" s="184"/>
      <c r="D468" s="28" t="s">
        <v>628</v>
      </c>
      <c r="E468" s="83" t="s">
        <v>263</v>
      </c>
      <c r="F468" s="49"/>
      <c r="G468" s="185"/>
      <c r="H468" s="468">
        <f t="shared" si="17"/>
        <v>0</v>
      </c>
      <c r="I468" s="262">
        <f t="shared" si="16"/>
        <v>0</v>
      </c>
      <c r="J468" s="263">
        <v>0</v>
      </c>
    </row>
    <row r="469" spans="1:10" ht="16.5" outlineLevel="1">
      <c r="A469" s="177"/>
      <c r="B469" s="15" t="s">
        <v>749</v>
      </c>
      <c r="C469" s="16" t="s">
        <v>264</v>
      </c>
      <c r="D469" s="19"/>
      <c r="E469" s="189"/>
      <c r="F469" s="190"/>
      <c r="G469" s="189"/>
      <c r="H469" s="468">
        <f t="shared" si="17"/>
        <v>0</v>
      </c>
      <c r="I469" s="262">
        <f t="shared" si="16"/>
        <v>0</v>
      </c>
      <c r="J469" s="264">
        <f>SUM(J470:J472)</f>
        <v>0</v>
      </c>
    </row>
    <row r="470" spans="1:10" ht="16.5" outlineLevel="2">
      <c r="A470" s="183"/>
      <c r="B470" s="18"/>
      <c r="C470" s="184"/>
      <c r="D470" s="28" t="s">
        <v>769</v>
      </c>
      <c r="E470" s="48" t="s">
        <v>265</v>
      </c>
      <c r="F470" s="49"/>
      <c r="G470" s="185"/>
      <c r="H470" s="468">
        <f t="shared" si="17"/>
        <v>0</v>
      </c>
      <c r="I470" s="262">
        <f t="shared" si="16"/>
        <v>0</v>
      </c>
      <c r="J470" s="263">
        <v>0</v>
      </c>
    </row>
    <row r="471" spans="1:10" ht="16.5" outlineLevel="2">
      <c r="A471" s="183"/>
      <c r="D471" s="28" t="s">
        <v>750</v>
      </c>
      <c r="E471" s="48" t="s">
        <v>266</v>
      </c>
      <c r="F471" s="49"/>
      <c r="G471" s="185"/>
      <c r="H471" s="468">
        <f t="shared" si="17"/>
        <v>0</v>
      </c>
      <c r="I471" s="262">
        <f t="shared" si="16"/>
        <v>0</v>
      </c>
      <c r="J471" s="263">
        <v>0</v>
      </c>
    </row>
    <row r="472" spans="1:10" ht="16.5" outlineLevel="2">
      <c r="A472" s="183"/>
      <c r="D472" s="25" t="s">
        <v>770</v>
      </c>
      <c r="E472" s="88" t="s">
        <v>230</v>
      </c>
      <c r="F472" s="98"/>
      <c r="G472" s="184"/>
      <c r="H472" s="494">
        <f t="shared" si="17"/>
        <v>0</v>
      </c>
      <c r="I472" s="417">
        <f t="shared" si="16"/>
        <v>0</v>
      </c>
      <c r="J472" s="286">
        <v>0</v>
      </c>
    </row>
    <row r="473" spans="1:10" ht="16.5">
      <c r="A473" s="97" t="s">
        <v>267</v>
      </c>
      <c r="B473" s="22"/>
      <c r="C473" s="229"/>
      <c r="D473" s="23"/>
      <c r="E473" s="229"/>
      <c r="F473" s="22"/>
      <c r="G473" s="229"/>
      <c r="H473" s="588">
        <f t="shared" si="17"/>
        <v>95488000</v>
      </c>
      <c r="I473" s="568">
        <f t="shared" si="16"/>
        <v>95488000</v>
      </c>
      <c r="J473" s="568">
        <f>SUM(J469,J467,J465,J463,J461,J459,J457,J455,J453,J451,J440,J438,J436,J434)</f>
        <v>95488000</v>
      </c>
    </row>
    <row r="474" spans="1:10" s="438" customFormat="1" ht="16.5">
      <c r="A474" s="67" t="s">
        <v>268</v>
      </c>
      <c r="B474" s="65"/>
      <c r="C474" s="65"/>
      <c r="D474" s="66"/>
      <c r="E474" s="65"/>
      <c r="F474" s="65"/>
      <c r="G474" s="65"/>
      <c r="H474" s="588">
        <f t="shared" si="17"/>
        <v>-21862000</v>
      </c>
      <c r="I474" s="568">
        <f t="shared" si="16"/>
        <v>-21862000</v>
      </c>
      <c r="J474" s="568">
        <f>J433-J473</f>
        <v>-21862000</v>
      </c>
    </row>
    <row r="475" spans="1:10" ht="16.5">
      <c r="A475" s="97" t="s">
        <v>269</v>
      </c>
      <c r="B475" s="22"/>
      <c r="C475" s="29"/>
      <c r="D475" s="23"/>
      <c r="E475" s="229"/>
      <c r="F475" s="22"/>
      <c r="G475" s="229"/>
      <c r="H475" s="589">
        <f t="shared" si="17"/>
        <v>0</v>
      </c>
      <c r="I475" s="590">
        <f t="shared" si="16"/>
        <v>0</v>
      </c>
      <c r="J475" s="571"/>
    </row>
    <row r="476" spans="1:10" s="438" customFormat="1" ht="16.5">
      <c r="A476" s="67" t="s">
        <v>270</v>
      </c>
      <c r="B476" s="65"/>
      <c r="C476" s="65"/>
      <c r="D476" s="66"/>
      <c r="E476" s="65"/>
      <c r="F476" s="65"/>
      <c r="G476" s="65"/>
      <c r="H476" s="591">
        <f t="shared" si="17"/>
        <v>-51356000</v>
      </c>
      <c r="I476" s="574">
        <f t="shared" si="16"/>
        <v>-51356000</v>
      </c>
      <c r="J476" s="574">
        <f>J364+J395+J474-J475</f>
        <v>-51356000</v>
      </c>
    </row>
    <row r="477" spans="1:10" s="438" customFormat="1" ht="16.5">
      <c r="A477" s="67" t="s">
        <v>271</v>
      </c>
      <c r="B477" s="65"/>
      <c r="C477" s="65"/>
      <c r="D477" s="66"/>
      <c r="E477" s="65"/>
      <c r="F477" s="65"/>
      <c r="G477" s="65"/>
      <c r="H477" s="592">
        <f t="shared" si="17"/>
        <v>371639000</v>
      </c>
      <c r="I477" s="577">
        <f t="shared" si="16"/>
        <v>371639000</v>
      </c>
      <c r="J477" s="577">
        <v>371639000</v>
      </c>
    </row>
    <row r="478" spans="1:10" s="438" customFormat="1" ht="16.5">
      <c r="A478" s="67" t="s">
        <v>272</v>
      </c>
      <c r="B478" s="65"/>
      <c r="C478" s="65"/>
      <c r="D478" s="66"/>
      <c r="E478" s="65"/>
      <c r="F478" s="65"/>
      <c r="G478" s="65"/>
      <c r="H478" s="591">
        <f t="shared" si="17"/>
        <v>320283000</v>
      </c>
      <c r="I478" s="574">
        <f t="shared" si="16"/>
        <v>320283000</v>
      </c>
      <c r="J478" s="574">
        <f>SUM(J476:J477)</f>
        <v>320283000</v>
      </c>
    </row>
    <row r="479" spans="1:10">
      <c r="J479" s="156"/>
    </row>
    <row r="480" spans="1:10">
      <c r="J480" s="156"/>
    </row>
  </sheetData>
  <autoFilter ref="A5:J478"/>
  <mergeCells count="1">
    <mergeCell ref="H2:H5"/>
  </mergeCells>
  <phoneticPr fontId="1"/>
  <dataValidations count="1">
    <dataValidation allowBlank="1" showInputMessage="1" showErrorMessage="1" errorTitle="自動計算ｾﾙです!!!" sqref="J476 J473:J474 J432:J433 J435 J175 J47 J393:J395 J369 J366 J363:J364 J361 J356 J354 J352 J373 J343 J390:J391 J378 J375:J376 J188 J283:J284 J271:J272 J222 J12 J341 J63:J64 J69:J70 J76 J106 J119 J152 J200 J208 J7 J296 J329:J331 J334 J350 J14:J15 J54 J190 J336 J27 J32"/>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G478"/>
  <sheetViews>
    <sheetView zoomScaleNormal="100" workbookViewId="0">
      <pane xSplit="8" ySplit="5" topLeftCell="M39" activePane="bottomRight" state="frozen"/>
      <selection activeCell="O467" sqref="O467"/>
      <selection pane="topRight" activeCell="O467" sqref="O467"/>
      <selection pane="bottomLeft" activeCell="O467" sqref="O467"/>
      <selection pane="bottomRight" activeCell="O66" sqref="O66"/>
    </sheetView>
  </sheetViews>
  <sheetFormatPr defaultColWidth="11.42578125" defaultRowHeight="11.25" outlineLevelRow="3"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5" width="11.42578125" style="182" customWidth="1" outlineLevel="1"/>
    <col min="16" max="16" width="11.42578125" style="182"/>
    <col min="17" max="24" width="11.42578125" style="182" customWidth="1" outlineLevel="1"/>
    <col min="25" max="25" width="11.42578125" style="182"/>
    <col min="26" max="29" width="11.42578125" style="182" customWidth="1" outlineLevel="1"/>
    <col min="30" max="33" width="11.42578125" style="182" customWidth="1"/>
    <col min="34" max="16384" width="11.42578125" style="156"/>
  </cols>
  <sheetData>
    <row r="1" spans="1:33" s="26" customFormat="1" ht="15" thickBot="1">
      <c r="A1" s="155" t="s">
        <v>50</v>
      </c>
      <c r="B1" s="10"/>
      <c r="C1" s="156"/>
      <c r="E1" s="156"/>
      <c r="G1" s="156"/>
      <c r="H1" s="250" t="s">
        <v>367</v>
      </c>
      <c r="I1" s="251"/>
      <c r="J1" s="252"/>
      <c r="K1" s="252"/>
      <c r="L1" s="252"/>
      <c r="M1" s="252"/>
      <c r="N1" s="252"/>
      <c r="O1" s="252"/>
      <c r="P1" s="253"/>
      <c r="Q1" s="252"/>
      <c r="R1" s="252"/>
      <c r="S1" s="252"/>
      <c r="T1" s="252"/>
      <c r="U1" s="252"/>
      <c r="V1" s="252"/>
      <c r="W1" s="252"/>
      <c r="X1" s="252"/>
      <c r="Y1" s="253"/>
      <c r="Z1" s="252"/>
      <c r="AA1" s="252"/>
      <c r="AB1" s="252"/>
      <c r="AC1" s="252"/>
      <c r="AD1" s="252"/>
      <c r="AE1" s="252"/>
      <c r="AF1" s="252"/>
      <c r="AG1" s="252"/>
    </row>
    <row r="2" spans="1:33" s="160" customFormat="1">
      <c r="A2" s="254"/>
      <c r="B2" s="11"/>
      <c r="C2" s="255"/>
      <c r="D2" s="255"/>
      <c r="E2" s="255"/>
      <c r="F2" s="255"/>
      <c r="G2" s="255"/>
      <c r="H2" s="684" t="s">
        <v>960</v>
      </c>
      <c r="I2" s="161"/>
      <c r="J2" s="164"/>
      <c r="K2" s="164"/>
      <c r="L2" s="164"/>
      <c r="M2" s="164"/>
      <c r="N2" s="164"/>
      <c r="O2" s="164"/>
      <c r="P2" s="484" t="s">
        <v>961</v>
      </c>
      <c r="Q2" s="484"/>
      <c r="R2" s="484" t="s">
        <v>961</v>
      </c>
      <c r="S2" s="484" t="s">
        <v>961</v>
      </c>
      <c r="T2" s="484" t="s">
        <v>961</v>
      </c>
      <c r="U2" s="484" t="s">
        <v>961</v>
      </c>
      <c r="V2" s="484" t="s">
        <v>961</v>
      </c>
      <c r="W2" s="484" t="s">
        <v>961</v>
      </c>
      <c r="X2" s="484" t="s">
        <v>961</v>
      </c>
      <c r="Y2" s="484" t="s">
        <v>961</v>
      </c>
      <c r="Z2" s="484"/>
      <c r="AA2" s="484" t="s">
        <v>961</v>
      </c>
      <c r="AB2" s="484" t="s">
        <v>961</v>
      </c>
      <c r="AC2" s="484" t="s">
        <v>961</v>
      </c>
      <c r="AD2" s="484"/>
      <c r="AE2" s="484"/>
      <c r="AF2" s="484"/>
      <c r="AG2" s="484" t="s">
        <v>961</v>
      </c>
    </row>
    <row r="3" spans="1:33" s="1" customFormat="1" ht="18.75" customHeight="1">
      <c r="A3" s="159"/>
      <c r="B3" s="12"/>
      <c r="C3" s="160"/>
      <c r="D3" s="160"/>
      <c r="E3" s="160"/>
      <c r="F3" s="160"/>
      <c r="G3" s="1" t="s">
        <v>289</v>
      </c>
      <c r="H3" s="685"/>
      <c r="I3" s="167" t="s">
        <v>50</v>
      </c>
      <c r="J3" s="169"/>
      <c r="K3" s="169"/>
      <c r="L3" s="169"/>
      <c r="M3" s="169"/>
      <c r="N3" s="169"/>
      <c r="O3" s="169"/>
      <c r="P3" s="687" t="s">
        <v>406</v>
      </c>
      <c r="Q3" s="169"/>
      <c r="R3" s="169"/>
      <c r="S3" s="169"/>
      <c r="T3" s="169"/>
      <c r="U3" s="169"/>
      <c r="V3" s="169"/>
      <c r="W3" s="169"/>
      <c r="X3" s="169"/>
      <c r="Y3" s="687" t="s">
        <v>970</v>
      </c>
      <c r="Z3" s="169"/>
      <c r="AA3" s="169"/>
      <c r="AB3" s="169"/>
      <c r="AC3" s="169"/>
      <c r="AD3" s="169"/>
      <c r="AE3" s="169"/>
      <c r="AF3" s="169"/>
      <c r="AG3" s="169"/>
    </row>
    <row r="4" spans="1:33" s="160" customFormat="1" ht="12.75" customHeight="1">
      <c r="A4" s="152"/>
      <c r="B4" s="165"/>
      <c r="C4" s="1"/>
      <c r="D4" s="166"/>
      <c r="E4" s="1"/>
      <c r="F4" s="1"/>
      <c r="G4" s="1"/>
      <c r="H4" s="685"/>
      <c r="I4" s="256"/>
      <c r="J4" s="162"/>
      <c r="K4" s="162"/>
      <c r="L4" s="162"/>
      <c r="M4" s="162"/>
      <c r="N4" s="162"/>
      <c r="O4" s="162"/>
      <c r="P4" s="688"/>
      <c r="Q4" s="162"/>
      <c r="R4" s="162"/>
      <c r="S4" s="162"/>
      <c r="T4" s="162"/>
      <c r="U4" s="162"/>
      <c r="V4" s="162"/>
      <c r="W4" s="162"/>
      <c r="X4" s="162"/>
      <c r="Y4" s="688"/>
      <c r="Z4" s="162"/>
      <c r="AA4" s="162"/>
      <c r="AB4" s="162"/>
      <c r="AC4" s="162"/>
      <c r="AD4" s="162"/>
      <c r="AE4" s="162"/>
      <c r="AF4" s="162"/>
      <c r="AG4" s="162"/>
    </row>
    <row r="5" spans="1:33" s="1" customFormat="1" ht="45" customHeight="1" thickBot="1">
      <c r="A5" s="153"/>
      <c r="B5" s="6"/>
      <c r="C5" s="4"/>
      <c r="D5" s="7"/>
      <c r="E5" s="4"/>
      <c r="F5" s="4"/>
      <c r="G5" s="4" t="s">
        <v>290</v>
      </c>
      <c r="H5" s="686"/>
      <c r="I5" s="8"/>
      <c r="J5" s="5" t="s">
        <v>284</v>
      </c>
      <c r="K5" s="5" t="s">
        <v>285</v>
      </c>
      <c r="L5" s="5" t="s">
        <v>286</v>
      </c>
      <c r="M5" s="5" t="s">
        <v>287</v>
      </c>
      <c r="N5" s="5" t="s">
        <v>288</v>
      </c>
      <c r="O5" s="5" t="s">
        <v>370</v>
      </c>
      <c r="P5" s="9"/>
      <c r="Q5" s="5" t="s">
        <v>962</v>
      </c>
      <c r="R5" s="138" t="s">
        <v>963</v>
      </c>
      <c r="S5" s="138" t="s">
        <v>964</v>
      </c>
      <c r="T5" s="138" t="s">
        <v>965</v>
      </c>
      <c r="U5" s="138" t="s">
        <v>966</v>
      </c>
      <c r="V5" s="138" t="s">
        <v>967</v>
      </c>
      <c r="W5" s="138" t="s">
        <v>968</v>
      </c>
      <c r="X5" s="138" t="s">
        <v>969</v>
      </c>
      <c r="Y5" s="610"/>
      <c r="Z5" s="5" t="s">
        <v>971</v>
      </c>
      <c r="AA5" s="138" t="s">
        <v>972</v>
      </c>
      <c r="AB5" s="138" t="s">
        <v>973</v>
      </c>
      <c r="AC5" s="138" t="s">
        <v>974</v>
      </c>
      <c r="AD5" s="5" t="s">
        <v>975</v>
      </c>
      <c r="AE5" s="5" t="s">
        <v>709</v>
      </c>
      <c r="AF5" s="612" t="s">
        <v>764</v>
      </c>
      <c r="AG5" s="138" t="s">
        <v>976</v>
      </c>
    </row>
    <row r="6" spans="1:33" s="176" customFormat="1" ht="12.75">
      <c r="A6" s="87" t="s">
        <v>96</v>
      </c>
      <c r="B6" s="13"/>
      <c r="C6" s="170"/>
      <c r="D6" s="14"/>
      <c r="E6" s="170"/>
      <c r="F6" s="171"/>
      <c r="G6" s="170"/>
      <c r="H6" s="257"/>
      <c r="I6" s="451"/>
      <c r="J6" s="259"/>
      <c r="K6" s="259"/>
      <c r="L6" s="259"/>
      <c r="M6" s="259"/>
      <c r="N6" s="259"/>
      <c r="O6" s="259"/>
      <c r="P6" s="259"/>
      <c r="Q6" s="259"/>
      <c r="R6" s="259"/>
      <c r="S6" s="259"/>
      <c r="T6" s="259"/>
      <c r="U6" s="259"/>
      <c r="V6" s="259"/>
      <c r="W6" s="259"/>
      <c r="X6" s="259"/>
      <c r="Y6" s="259"/>
      <c r="Z6" s="259"/>
      <c r="AA6" s="259"/>
      <c r="AB6" s="259"/>
      <c r="AC6" s="259"/>
      <c r="AD6" s="259"/>
      <c r="AE6" s="259"/>
      <c r="AF6" s="259"/>
      <c r="AG6" s="259"/>
    </row>
    <row r="7" spans="1:33" s="182" customFormat="1" ht="16.5" collapsed="1">
      <c r="A7" s="177"/>
      <c r="B7" s="24" t="s">
        <v>435</v>
      </c>
      <c r="C7" s="16" t="s">
        <v>31</v>
      </c>
      <c r="D7" s="17"/>
      <c r="E7" s="178"/>
      <c r="F7" s="15"/>
      <c r="G7" s="178"/>
      <c r="H7" s="260">
        <f>SUM(I7,P7,Y7,AD7,AE7,AF7,AG7)</f>
        <v>0</v>
      </c>
      <c r="I7" s="452">
        <f>SUM(J7:O7)</f>
        <v>0</v>
      </c>
      <c r="J7" s="262">
        <f t="shared" ref="J7:O7" si="0">SUM(J8:J10)</f>
        <v>0</v>
      </c>
      <c r="K7" s="262">
        <f t="shared" si="0"/>
        <v>0</v>
      </c>
      <c r="L7" s="262">
        <f t="shared" si="0"/>
        <v>0</v>
      </c>
      <c r="M7" s="262">
        <f t="shared" si="0"/>
        <v>0</v>
      </c>
      <c r="N7" s="262">
        <f t="shared" si="0"/>
        <v>0</v>
      </c>
      <c r="O7" s="262">
        <f t="shared" si="0"/>
        <v>0</v>
      </c>
      <c r="P7" s="262">
        <f>SUM(Q7:X7)</f>
        <v>0</v>
      </c>
      <c r="Q7" s="262">
        <f t="shared" ref="Q7:W7" si="1">SUM(Q8:Q10)</f>
        <v>0</v>
      </c>
      <c r="R7" s="262">
        <f t="shared" si="1"/>
        <v>0</v>
      </c>
      <c r="S7" s="262">
        <f t="shared" si="1"/>
        <v>0</v>
      </c>
      <c r="T7" s="262">
        <f t="shared" si="1"/>
        <v>0</v>
      </c>
      <c r="U7" s="262">
        <f t="shared" si="1"/>
        <v>0</v>
      </c>
      <c r="V7" s="262">
        <f t="shared" si="1"/>
        <v>0</v>
      </c>
      <c r="W7" s="262">
        <f t="shared" si="1"/>
        <v>0</v>
      </c>
      <c r="X7" s="262">
        <f>SUM(X8:X10)</f>
        <v>0</v>
      </c>
      <c r="Y7" s="262">
        <f>SUM(Z7:AC7)</f>
        <v>0</v>
      </c>
      <c r="Z7" s="262">
        <f t="shared" ref="Z7:AC7" si="2">SUM(Z8:Z10)</f>
        <v>0</v>
      </c>
      <c r="AA7" s="262">
        <f t="shared" si="2"/>
        <v>0</v>
      </c>
      <c r="AB7" s="262">
        <f t="shared" si="2"/>
        <v>0</v>
      </c>
      <c r="AC7" s="262">
        <f t="shared" si="2"/>
        <v>0</v>
      </c>
      <c r="AD7" s="262">
        <f>SUM(AD8:AD10)</f>
        <v>0</v>
      </c>
      <c r="AE7" s="262">
        <f>SUM(AE8:AE10)</f>
        <v>0</v>
      </c>
      <c r="AF7" s="262">
        <f>SUM(AF8:AF10)</f>
        <v>0</v>
      </c>
      <c r="AG7" s="262">
        <f>SUM(AG8:AG10)</f>
        <v>0</v>
      </c>
    </row>
    <row r="8" spans="1:33" ht="16.5" hidden="1" outlineLevel="1">
      <c r="A8" s="183"/>
      <c r="B8" s="25"/>
      <c r="C8" s="184"/>
      <c r="D8" s="28" t="s">
        <v>436</v>
      </c>
      <c r="E8" s="48" t="s">
        <v>32</v>
      </c>
      <c r="F8" s="49"/>
      <c r="G8" s="185"/>
      <c r="H8" s="260">
        <f t="shared" ref="H8:H71" si="3">SUM(I8,P8,Y8,AD8,AE8,AF8,AG8)</f>
        <v>0</v>
      </c>
      <c r="I8" s="452">
        <f>SUM(J8:O8)</f>
        <v>0</v>
      </c>
      <c r="J8" s="263"/>
      <c r="K8" s="263"/>
      <c r="L8" s="263"/>
      <c r="M8" s="263"/>
      <c r="N8" s="263"/>
      <c r="O8" s="263"/>
      <c r="P8" s="262">
        <f t="shared" ref="P8:P11" si="4">SUM(X8:X8)</f>
        <v>0</v>
      </c>
      <c r="Q8" s="263"/>
      <c r="R8" s="263"/>
      <c r="S8" s="263"/>
      <c r="T8" s="263"/>
      <c r="U8" s="263"/>
      <c r="V8" s="263"/>
      <c r="W8" s="263"/>
      <c r="X8" s="263"/>
      <c r="Y8" s="262">
        <f t="shared" ref="Y8:Y71" si="5">SUM(Z8:AC8)</f>
        <v>0</v>
      </c>
      <c r="Z8" s="263"/>
      <c r="AA8" s="263"/>
      <c r="AB8" s="263"/>
      <c r="AC8" s="263"/>
      <c r="AD8" s="263"/>
      <c r="AE8" s="263"/>
      <c r="AF8" s="263"/>
      <c r="AG8" s="263"/>
    </row>
    <row r="9" spans="1:33" ht="16.5" hidden="1" outlineLevel="1">
      <c r="A9" s="183"/>
      <c r="B9" s="26"/>
      <c r="D9" s="28" t="s">
        <v>437</v>
      </c>
      <c r="E9" s="48" t="s">
        <v>33</v>
      </c>
      <c r="F9" s="49"/>
      <c r="G9" s="185"/>
      <c r="H9" s="260">
        <f t="shared" si="3"/>
        <v>0</v>
      </c>
      <c r="I9" s="452">
        <f>SUM(J9:O9)</f>
        <v>0</v>
      </c>
      <c r="J9" s="263"/>
      <c r="K9" s="263"/>
      <c r="L9" s="263"/>
      <c r="M9" s="263"/>
      <c r="N9" s="263"/>
      <c r="O9" s="263"/>
      <c r="P9" s="262">
        <f t="shared" si="4"/>
        <v>0</v>
      </c>
      <c r="Q9" s="263"/>
      <c r="R9" s="263"/>
      <c r="S9" s="263"/>
      <c r="T9" s="263"/>
      <c r="U9" s="263"/>
      <c r="V9" s="263"/>
      <c r="W9" s="263"/>
      <c r="X9" s="263"/>
      <c r="Y9" s="262">
        <f t="shared" si="5"/>
        <v>0</v>
      </c>
      <c r="Z9" s="263"/>
      <c r="AA9" s="263"/>
      <c r="AB9" s="263"/>
      <c r="AC9" s="263"/>
      <c r="AD9" s="263"/>
      <c r="AE9" s="263"/>
      <c r="AF9" s="263"/>
      <c r="AG9" s="263"/>
    </row>
    <row r="10" spans="1:33" ht="16.5" hidden="1" outlineLevel="1">
      <c r="A10" s="183"/>
      <c r="B10" s="24"/>
      <c r="C10" s="193"/>
      <c r="D10" s="28" t="s">
        <v>438</v>
      </c>
      <c r="E10" s="48" t="s">
        <v>40</v>
      </c>
      <c r="F10" s="49"/>
      <c r="G10" s="185"/>
      <c r="H10" s="260">
        <f t="shared" si="3"/>
        <v>0</v>
      </c>
      <c r="I10" s="452">
        <f>SUM(J10:O10)</f>
        <v>0</v>
      </c>
      <c r="J10" s="263"/>
      <c r="K10" s="263"/>
      <c r="L10" s="263"/>
      <c r="M10" s="263"/>
      <c r="N10" s="263"/>
      <c r="O10" s="263"/>
      <c r="P10" s="262">
        <f t="shared" si="4"/>
        <v>0</v>
      </c>
      <c r="Q10" s="263"/>
      <c r="R10" s="263"/>
      <c r="S10" s="263"/>
      <c r="T10" s="263"/>
      <c r="U10" s="263"/>
      <c r="V10" s="263"/>
      <c r="W10" s="263"/>
      <c r="X10" s="263"/>
      <c r="Y10" s="262">
        <f t="shared" si="5"/>
        <v>0</v>
      </c>
      <c r="Z10" s="263"/>
      <c r="AA10" s="263"/>
      <c r="AB10" s="263"/>
      <c r="AC10" s="263"/>
      <c r="AD10" s="263"/>
      <c r="AE10" s="263"/>
      <c r="AF10" s="263"/>
      <c r="AG10" s="263"/>
    </row>
    <row r="11" spans="1:33" ht="16.5" hidden="1" outlineLevel="1">
      <c r="A11" s="183"/>
      <c r="B11" s="24"/>
      <c r="C11" s="193"/>
      <c r="D11" s="28" t="s">
        <v>439</v>
      </c>
      <c r="E11" s="48" t="s">
        <v>427</v>
      </c>
      <c r="F11" s="49"/>
      <c r="G11" s="185"/>
      <c r="H11" s="260">
        <f t="shared" si="3"/>
        <v>0</v>
      </c>
      <c r="I11" s="452">
        <f>SUM(J11)</f>
        <v>0</v>
      </c>
      <c r="J11" s="263"/>
      <c r="K11" s="263"/>
      <c r="L11" s="263"/>
      <c r="M11" s="263"/>
      <c r="N11" s="263"/>
      <c r="O11" s="263"/>
      <c r="P11" s="262">
        <f t="shared" si="4"/>
        <v>0</v>
      </c>
      <c r="Q11" s="263"/>
      <c r="R11" s="263"/>
      <c r="S11" s="263"/>
      <c r="T11" s="263"/>
      <c r="U11" s="263"/>
      <c r="V11" s="263"/>
      <c r="W11" s="263"/>
      <c r="X11" s="263"/>
      <c r="Y11" s="262">
        <f t="shared" si="5"/>
        <v>0</v>
      </c>
      <c r="Z11" s="263"/>
      <c r="AA11" s="263"/>
      <c r="AB11" s="263"/>
      <c r="AC11" s="263"/>
      <c r="AD11" s="263"/>
      <c r="AE11" s="263"/>
      <c r="AF11" s="263"/>
      <c r="AG11" s="263"/>
    </row>
    <row r="12" spans="1:33" s="182" customFormat="1" ht="16.5" collapsed="1">
      <c r="A12" s="177"/>
      <c r="B12" s="24" t="s">
        <v>440</v>
      </c>
      <c r="C12" s="16" t="s">
        <v>34</v>
      </c>
      <c r="D12" s="19"/>
      <c r="E12" s="189"/>
      <c r="F12" s="190"/>
      <c r="G12" s="189"/>
      <c r="H12" s="260">
        <f t="shared" si="3"/>
        <v>0</v>
      </c>
      <c r="I12" s="452">
        <f t="shared" ref="I12:I75" si="6">SUM(J12:O12)</f>
        <v>0</v>
      </c>
      <c r="J12" s="264">
        <f t="shared" ref="J12:O12" si="7">SUM(J13)</f>
        <v>0</v>
      </c>
      <c r="K12" s="264">
        <f t="shared" si="7"/>
        <v>0</v>
      </c>
      <c r="L12" s="264">
        <f t="shared" si="7"/>
        <v>0</v>
      </c>
      <c r="M12" s="264">
        <f t="shared" si="7"/>
        <v>0</v>
      </c>
      <c r="N12" s="264">
        <f t="shared" si="7"/>
        <v>0</v>
      </c>
      <c r="O12" s="264">
        <f t="shared" si="7"/>
        <v>0</v>
      </c>
      <c r="P12" s="262">
        <f t="shared" ref="P12:P75" si="8">SUM(Q12:X12)</f>
        <v>0</v>
      </c>
      <c r="Q12" s="264">
        <f t="shared" ref="Q12:W12" si="9">SUM(Q13)</f>
        <v>0</v>
      </c>
      <c r="R12" s="264">
        <f t="shared" si="9"/>
        <v>0</v>
      </c>
      <c r="S12" s="264">
        <f t="shared" si="9"/>
        <v>0</v>
      </c>
      <c r="T12" s="264">
        <f t="shared" si="9"/>
        <v>0</v>
      </c>
      <c r="U12" s="264">
        <f t="shared" si="9"/>
        <v>0</v>
      </c>
      <c r="V12" s="264">
        <f t="shared" si="9"/>
        <v>0</v>
      </c>
      <c r="W12" s="264">
        <f t="shared" si="9"/>
        <v>0</v>
      </c>
      <c r="X12" s="264">
        <f>SUM(X13)</f>
        <v>0</v>
      </c>
      <c r="Y12" s="262">
        <f t="shared" si="5"/>
        <v>0</v>
      </c>
      <c r="Z12" s="264">
        <f t="shared" ref="Z12:AC12" si="10">SUM(Z13)</f>
        <v>0</v>
      </c>
      <c r="AA12" s="264">
        <f t="shared" si="10"/>
        <v>0</v>
      </c>
      <c r="AB12" s="264">
        <f t="shared" si="10"/>
        <v>0</v>
      </c>
      <c r="AC12" s="264">
        <f t="shared" si="10"/>
        <v>0</v>
      </c>
      <c r="AD12" s="264">
        <f>SUM(AD13)</f>
        <v>0</v>
      </c>
      <c r="AE12" s="264">
        <f>SUM(AE13)</f>
        <v>0</v>
      </c>
      <c r="AF12" s="264">
        <f>SUM(AF13)</f>
        <v>0</v>
      </c>
      <c r="AG12" s="264">
        <f>SUM(AG13)</f>
        <v>0</v>
      </c>
    </row>
    <row r="13" spans="1:33" ht="16.5" hidden="1" outlineLevel="1">
      <c r="A13" s="183"/>
      <c r="B13" s="28"/>
      <c r="C13" s="185"/>
      <c r="D13" s="28" t="s">
        <v>441</v>
      </c>
      <c r="E13" s="48" t="s">
        <v>34</v>
      </c>
      <c r="F13" s="49"/>
      <c r="G13" s="185"/>
      <c r="H13" s="260">
        <f t="shared" si="3"/>
        <v>0</v>
      </c>
      <c r="I13" s="452">
        <f t="shared" si="6"/>
        <v>0</v>
      </c>
      <c r="J13" s="263"/>
      <c r="K13" s="263"/>
      <c r="L13" s="263"/>
      <c r="M13" s="263"/>
      <c r="N13" s="263"/>
      <c r="O13" s="263"/>
      <c r="P13" s="262">
        <f t="shared" si="8"/>
        <v>0</v>
      </c>
      <c r="Q13" s="263"/>
      <c r="R13" s="263"/>
      <c r="S13" s="263"/>
      <c r="T13" s="263"/>
      <c r="U13" s="263"/>
      <c r="V13" s="263"/>
      <c r="W13" s="263"/>
      <c r="X13" s="263"/>
      <c r="Y13" s="262">
        <f t="shared" si="5"/>
        <v>0</v>
      </c>
      <c r="Z13" s="263"/>
      <c r="AA13" s="263"/>
      <c r="AB13" s="263"/>
      <c r="AC13" s="263"/>
      <c r="AD13" s="263"/>
      <c r="AE13" s="263"/>
      <c r="AF13" s="263"/>
      <c r="AG13" s="263"/>
    </row>
    <row r="14" spans="1:33" s="182" customFormat="1" ht="16.5">
      <c r="A14" s="177"/>
      <c r="B14" s="24" t="s">
        <v>442</v>
      </c>
      <c r="C14" s="16" t="s">
        <v>35</v>
      </c>
      <c r="D14" s="19"/>
      <c r="E14" s="189"/>
      <c r="F14" s="190"/>
      <c r="G14" s="189"/>
      <c r="H14" s="260">
        <f t="shared" si="3"/>
        <v>57615000</v>
      </c>
      <c r="I14" s="452">
        <f t="shared" si="6"/>
        <v>55465000</v>
      </c>
      <c r="J14" s="264">
        <f>SUM(J15,J18,J24,J27,J30)</f>
        <v>5283000</v>
      </c>
      <c r="K14" s="264">
        <f t="shared" ref="K14:O14" si="11">SUM(K15,K18,K24,K27,K30)</f>
        <v>4046000</v>
      </c>
      <c r="L14" s="264">
        <f t="shared" si="11"/>
        <v>2433000</v>
      </c>
      <c r="M14" s="264">
        <f t="shared" si="11"/>
        <v>4030000</v>
      </c>
      <c r="N14" s="264">
        <f t="shared" ref="N14" si="12">SUM(N15,N18,N24,N27,N30)</f>
        <v>5018000</v>
      </c>
      <c r="O14" s="264">
        <f t="shared" si="11"/>
        <v>34655000</v>
      </c>
      <c r="P14" s="262">
        <f t="shared" si="8"/>
        <v>0</v>
      </c>
      <c r="Q14" s="264">
        <f t="shared" ref="Q14" si="13">SUM(Q15,Q18,Q24,Q27,Q30)</f>
        <v>0</v>
      </c>
      <c r="R14" s="264">
        <f t="shared" ref="R14" si="14">SUM(R15,R18,R24,R27,R30)</f>
        <v>0</v>
      </c>
      <c r="S14" s="264">
        <f t="shared" ref="S14" si="15">SUM(S15,S18,S24,S27,S30)</f>
        <v>0</v>
      </c>
      <c r="T14" s="264">
        <f t="shared" ref="T14" si="16">SUM(T15,T18,T24,T27,T30)</f>
        <v>0</v>
      </c>
      <c r="U14" s="264">
        <f t="shared" ref="U14:W14" si="17">SUM(U15,U18,U24,U27,U30)</f>
        <v>0</v>
      </c>
      <c r="V14" s="264">
        <f t="shared" si="17"/>
        <v>0</v>
      </c>
      <c r="W14" s="264">
        <f t="shared" si="17"/>
        <v>0</v>
      </c>
      <c r="X14" s="264">
        <f t="shared" ref="X14:AF14" si="18">SUM(X15,X18,X24,X27,X30)</f>
        <v>0</v>
      </c>
      <c r="Y14" s="262">
        <f t="shared" si="5"/>
        <v>0</v>
      </c>
      <c r="Z14" s="264">
        <f t="shared" ref="Z14:AC14" si="19">SUM(Z15,Z18,Z24,Z27,Z30)</f>
        <v>0</v>
      </c>
      <c r="AA14" s="264">
        <f t="shared" si="19"/>
        <v>0</v>
      </c>
      <c r="AB14" s="264">
        <f t="shared" si="19"/>
        <v>0</v>
      </c>
      <c r="AC14" s="264">
        <f t="shared" si="19"/>
        <v>0</v>
      </c>
      <c r="AD14" s="264">
        <f t="shared" ref="AD14" si="20">SUM(AD15,AD18,AD24,AD27,AD30)</f>
        <v>300000</v>
      </c>
      <c r="AE14" s="264">
        <f t="shared" si="18"/>
        <v>0</v>
      </c>
      <c r="AF14" s="264">
        <f t="shared" si="18"/>
        <v>0</v>
      </c>
      <c r="AG14" s="264">
        <f t="shared" ref="AG14" si="21">SUM(AG15,AG18,AG24,AG27,AG30)</f>
        <v>1850000</v>
      </c>
    </row>
    <row r="15" spans="1:33" ht="16.5" outlineLevel="1" collapsed="1">
      <c r="A15" s="183"/>
      <c r="B15" s="25"/>
      <c r="C15" s="184"/>
      <c r="D15" s="28" t="s">
        <v>443</v>
      </c>
      <c r="E15" s="48" t="s">
        <v>97</v>
      </c>
      <c r="F15" s="49"/>
      <c r="G15" s="185"/>
      <c r="H15" s="260">
        <f t="shared" si="3"/>
        <v>0</v>
      </c>
      <c r="I15" s="452">
        <f t="shared" si="6"/>
        <v>0</v>
      </c>
      <c r="J15" s="265">
        <f t="shared" ref="J15" si="22">SUM(J16:J17)</f>
        <v>0</v>
      </c>
      <c r="K15" s="265">
        <f t="shared" ref="K15:O15" si="23">SUM(K16:K17)</f>
        <v>0</v>
      </c>
      <c r="L15" s="265">
        <f t="shared" si="23"/>
        <v>0</v>
      </c>
      <c r="M15" s="265">
        <f t="shared" si="23"/>
        <v>0</v>
      </c>
      <c r="N15" s="265">
        <f t="shared" ref="N15" si="24">SUM(N16:N17)</f>
        <v>0</v>
      </c>
      <c r="O15" s="265">
        <f t="shared" si="23"/>
        <v>0</v>
      </c>
      <c r="P15" s="262">
        <f t="shared" si="8"/>
        <v>0</v>
      </c>
      <c r="Q15" s="265">
        <f t="shared" ref="Q15:W15" si="25">SUM(Q16:Q17)</f>
        <v>0</v>
      </c>
      <c r="R15" s="265">
        <f t="shared" si="25"/>
        <v>0</v>
      </c>
      <c r="S15" s="265">
        <f t="shared" si="25"/>
        <v>0</v>
      </c>
      <c r="T15" s="265">
        <f t="shared" si="25"/>
        <v>0</v>
      </c>
      <c r="U15" s="265">
        <f t="shared" si="25"/>
        <v>0</v>
      </c>
      <c r="V15" s="265">
        <f t="shared" si="25"/>
        <v>0</v>
      </c>
      <c r="W15" s="265">
        <f t="shared" si="25"/>
        <v>0</v>
      </c>
      <c r="X15" s="265">
        <f>SUM(X16:X17)</f>
        <v>0</v>
      </c>
      <c r="Y15" s="262">
        <f t="shared" si="5"/>
        <v>0</v>
      </c>
      <c r="Z15" s="265">
        <f t="shared" ref="Z15:AC15" si="26">SUM(Z16:Z17)</f>
        <v>0</v>
      </c>
      <c r="AA15" s="265">
        <f t="shared" si="26"/>
        <v>0</v>
      </c>
      <c r="AB15" s="265">
        <f t="shared" si="26"/>
        <v>0</v>
      </c>
      <c r="AC15" s="265">
        <f t="shared" si="26"/>
        <v>0</v>
      </c>
      <c r="AD15" s="265">
        <f>SUM(AD16:AD17)</f>
        <v>0</v>
      </c>
      <c r="AE15" s="265">
        <f>SUM(AE16:AE17)</f>
        <v>0</v>
      </c>
      <c r="AF15" s="265">
        <f>SUM(AF16:AF17)</f>
        <v>0</v>
      </c>
      <c r="AG15" s="265">
        <f>SUM(AG16:AG17)</f>
        <v>0</v>
      </c>
    </row>
    <row r="16" spans="1:33" ht="16.5" hidden="1" outlineLevel="2">
      <c r="A16" s="183"/>
      <c r="B16" s="26"/>
      <c r="D16" s="25"/>
      <c r="E16" s="184"/>
      <c r="F16" s="28" t="s">
        <v>444</v>
      </c>
      <c r="G16" s="48" t="s">
        <v>98</v>
      </c>
      <c r="H16" s="260">
        <f t="shared" si="3"/>
        <v>0</v>
      </c>
      <c r="I16" s="452">
        <f t="shared" si="6"/>
        <v>0</v>
      </c>
      <c r="J16" s="263"/>
      <c r="K16" s="263"/>
      <c r="L16" s="263"/>
      <c r="M16" s="263"/>
      <c r="N16" s="263"/>
      <c r="O16" s="263"/>
      <c r="P16" s="262">
        <f t="shared" si="8"/>
        <v>0</v>
      </c>
      <c r="Q16" s="263"/>
      <c r="R16" s="263"/>
      <c r="S16" s="263"/>
      <c r="T16" s="263"/>
      <c r="U16" s="263"/>
      <c r="V16" s="263"/>
      <c r="W16" s="263"/>
      <c r="X16" s="263"/>
      <c r="Y16" s="262">
        <f t="shared" si="5"/>
        <v>0</v>
      </c>
      <c r="Z16" s="263"/>
      <c r="AA16" s="263"/>
      <c r="AB16" s="263"/>
      <c r="AC16" s="263"/>
      <c r="AD16" s="263"/>
      <c r="AE16" s="263"/>
      <c r="AF16" s="263"/>
      <c r="AG16" s="263"/>
    </row>
    <row r="17" spans="1:33" ht="16.5" hidden="1" outlineLevel="2">
      <c r="A17" s="183"/>
      <c r="B17" s="26"/>
      <c r="F17" s="28" t="s">
        <v>99</v>
      </c>
      <c r="G17" s="48" t="s">
        <v>100</v>
      </c>
      <c r="H17" s="260">
        <f t="shared" si="3"/>
        <v>0</v>
      </c>
      <c r="I17" s="452">
        <f t="shared" si="6"/>
        <v>0</v>
      </c>
      <c r="J17" s="263"/>
      <c r="K17" s="263"/>
      <c r="L17" s="263"/>
      <c r="M17" s="263"/>
      <c r="N17" s="263"/>
      <c r="O17" s="263"/>
      <c r="P17" s="262">
        <f t="shared" si="8"/>
        <v>0</v>
      </c>
      <c r="Q17" s="263"/>
      <c r="R17" s="263"/>
      <c r="S17" s="263"/>
      <c r="T17" s="263"/>
      <c r="U17" s="263"/>
      <c r="V17" s="263"/>
      <c r="W17" s="263"/>
      <c r="X17" s="263"/>
      <c r="Y17" s="262">
        <f t="shared" si="5"/>
        <v>0</v>
      </c>
      <c r="Z17" s="263"/>
      <c r="AA17" s="263"/>
      <c r="AB17" s="263"/>
      <c r="AC17" s="263"/>
      <c r="AD17" s="263"/>
      <c r="AE17" s="263"/>
      <c r="AF17" s="263"/>
      <c r="AG17" s="263"/>
    </row>
    <row r="18" spans="1:33" ht="16.5" outlineLevel="1">
      <c r="A18" s="183"/>
      <c r="B18" s="26"/>
      <c r="D18" s="28" t="s">
        <v>445</v>
      </c>
      <c r="E18" s="48" t="s">
        <v>446</v>
      </c>
      <c r="F18" s="49"/>
      <c r="G18" s="185"/>
      <c r="H18" s="260">
        <f t="shared" si="3"/>
        <v>57315000</v>
      </c>
      <c r="I18" s="452">
        <f t="shared" si="6"/>
        <v>55465000</v>
      </c>
      <c r="J18" s="265">
        <f>SUM(J19)</f>
        <v>5283000</v>
      </c>
      <c r="K18" s="265">
        <f t="shared" ref="K18:O18" si="27">SUM(K19)</f>
        <v>4046000</v>
      </c>
      <c r="L18" s="265">
        <f t="shared" si="27"/>
        <v>2433000</v>
      </c>
      <c r="M18" s="265">
        <f t="shared" si="27"/>
        <v>4030000</v>
      </c>
      <c r="N18" s="265">
        <f t="shared" si="27"/>
        <v>5018000</v>
      </c>
      <c r="O18" s="265">
        <f t="shared" si="27"/>
        <v>34655000</v>
      </c>
      <c r="P18" s="262">
        <f t="shared" si="8"/>
        <v>0</v>
      </c>
      <c r="Q18" s="265">
        <f t="shared" ref="Q18:W18" si="28">SUM(Q19)</f>
        <v>0</v>
      </c>
      <c r="R18" s="265">
        <f t="shared" si="28"/>
        <v>0</v>
      </c>
      <c r="S18" s="265">
        <f t="shared" si="28"/>
        <v>0</v>
      </c>
      <c r="T18" s="265">
        <f t="shared" si="28"/>
        <v>0</v>
      </c>
      <c r="U18" s="265">
        <f t="shared" si="28"/>
        <v>0</v>
      </c>
      <c r="V18" s="265">
        <f t="shared" si="28"/>
        <v>0</v>
      </c>
      <c r="W18" s="265">
        <f t="shared" si="28"/>
        <v>0</v>
      </c>
      <c r="X18" s="265">
        <f>SUM(X19)</f>
        <v>0</v>
      </c>
      <c r="Y18" s="262">
        <f t="shared" si="5"/>
        <v>0</v>
      </c>
      <c r="Z18" s="265">
        <f t="shared" ref="Z18:AC18" si="29">SUM(Z19)</f>
        <v>0</v>
      </c>
      <c r="AA18" s="265">
        <f t="shared" si="29"/>
        <v>0</v>
      </c>
      <c r="AB18" s="265">
        <f t="shared" si="29"/>
        <v>0</v>
      </c>
      <c r="AC18" s="265">
        <f t="shared" si="29"/>
        <v>0</v>
      </c>
      <c r="AD18" s="265">
        <f>SUM(AD19)</f>
        <v>0</v>
      </c>
      <c r="AE18" s="265">
        <f>SUM(AE19)</f>
        <v>0</v>
      </c>
      <c r="AF18" s="265">
        <f>SUM(AF19)</f>
        <v>0</v>
      </c>
      <c r="AG18" s="265">
        <f>SUM(AG19)</f>
        <v>1850000</v>
      </c>
    </row>
    <row r="19" spans="1:33" ht="16.5" outlineLevel="2">
      <c r="A19" s="183"/>
      <c r="B19" s="26"/>
      <c r="D19" s="25"/>
      <c r="E19" s="184"/>
      <c r="F19" s="28" t="s">
        <v>447</v>
      </c>
      <c r="G19" s="48" t="s">
        <v>448</v>
      </c>
      <c r="H19" s="260">
        <f t="shared" si="3"/>
        <v>57315000</v>
      </c>
      <c r="I19" s="452">
        <f t="shared" si="6"/>
        <v>55465000</v>
      </c>
      <c r="J19" s="265">
        <f>SUM(J20:J23)</f>
        <v>5283000</v>
      </c>
      <c r="K19" s="265">
        <f t="shared" ref="K19:Q19" si="30">SUM(K20:K23)</f>
        <v>4046000</v>
      </c>
      <c r="L19" s="265">
        <f t="shared" si="30"/>
        <v>2433000</v>
      </c>
      <c r="M19" s="265">
        <f t="shared" si="30"/>
        <v>4030000</v>
      </c>
      <c r="N19" s="265">
        <f t="shared" ref="N19" si="31">SUM(N20:N23)</f>
        <v>5018000</v>
      </c>
      <c r="O19" s="265">
        <f t="shared" si="30"/>
        <v>34655000</v>
      </c>
      <c r="P19" s="262">
        <f t="shared" si="8"/>
        <v>0</v>
      </c>
      <c r="Q19" s="265">
        <f t="shared" si="30"/>
        <v>0</v>
      </c>
      <c r="R19" s="265">
        <f t="shared" ref="R19" si="32">SUM(R20:R23)</f>
        <v>0</v>
      </c>
      <c r="S19" s="265">
        <f t="shared" ref="S19" si="33">SUM(S20:S23)</f>
        <v>0</v>
      </c>
      <c r="T19" s="265">
        <f t="shared" ref="T19" si="34">SUM(T20:T23)</f>
        <v>0</v>
      </c>
      <c r="U19" s="265">
        <f t="shared" ref="U19:W19" si="35">SUM(U20:U23)</f>
        <v>0</v>
      </c>
      <c r="V19" s="265">
        <f t="shared" si="35"/>
        <v>0</v>
      </c>
      <c r="W19" s="265">
        <f t="shared" si="35"/>
        <v>0</v>
      </c>
      <c r="X19" s="265">
        <f t="shared" ref="X19:AF19" si="36">SUM(X20:X23)</f>
        <v>0</v>
      </c>
      <c r="Y19" s="262">
        <f t="shared" si="5"/>
        <v>0</v>
      </c>
      <c r="Z19" s="265">
        <f t="shared" ref="Z19:AC19" si="37">SUM(Z20:Z23)</f>
        <v>0</v>
      </c>
      <c r="AA19" s="265">
        <f t="shared" si="37"/>
        <v>0</v>
      </c>
      <c r="AB19" s="265">
        <f t="shared" si="37"/>
        <v>0</v>
      </c>
      <c r="AC19" s="265">
        <f t="shared" si="37"/>
        <v>0</v>
      </c>
      <c r="AD19" s="265">
        <f t="shared" ref="AD19" si="38">SUM(AD20:AD23)</f>
        <v>0</v>
      </c>
      <c r="AE19" s="265">
        <f t="shared" si="36"/>
        <v>0</v>
      </c>
      <c r="AF19" s="265">
        <f t="shared" si="36"/>
        <v>0</v>
      </c>
      <c r="AG19" s="265">
        <f t="shared" ref="AG19" si="39">SUM(AG20:AG23)</f>
        <v>1850000</v>
      </c>
    </row>
    <row r="20" spans="1:33" ht="16.5" outlineLevel="3">
      <c r="A20" s="183"/>
      <c r="B20" s="26"/>
      <c r="D20" s="25"/>
      <c r="E20" s="184"/>
      <c r="F20" s="192" t="s">
        <v>778</v>
      </c>
      <c r="G20" s="44" t="s">
        <v>782</v>
      </c>
      <c r="H20" s="260">
        <f t="shared" si="3"/>
        <v>55465000</v>
      </c>
      <c r="I20" s="452">
        <f t="shared" si="6"/>
        <v>55465000</v>
      </c>
      <c r="J20" s="263">
        <v>5283000</v>
      </c>
      <c r="K20" s="263">
        <v>4046000</v>
      </c>
      <c r="L20" s="263">
        <v>2433000</v>
      </c>
      <c r="M20" s="263">
        <v>4030000</v>
      </c>
      <c r="N20" s="263">
        <v>5018000</v>
      </c>
      <c r="O20" s="263">
        <v>34655000</v>
      </c>
      <c r="P20" s="262">
        <f t="shared" si="8"/>
        <v>0</v>
      </c>
      <c r="Q20" s="263"/>
      <c r="R20" s="263"/>
      <c r="S20" s="263"/>
      <c r="T20" s="263"/>
      <c r="U20" s="263"/>
      <c r="V20" s="263"/>
      <c r="W20" s="263"/>
      <c r="X20" s="263"/>
      <c r="Y20" s="262">
        <f t="shared" si="5"/>
        <v>0</v>
      </c>
      <c r="Z20" s="263"/>
      <c r="AA20" s="263"/>
      <c r="AB20" s="263"/>
      <c r="AC20" s="263"/>
      <c r="AD20" s="263"/>
      <c r="AE20" s="263"/>
      <c r="AF20" s="263"/>
      <c r="AG20" s="263"/>
    </row>
    <row r="21" spans="1:33" ht="16.5" outlineLevel="3">
      <c r="A21" s="183"/>
      <c r="B21" s="26"/>
      <c r="D21" s="25"/>
      <c r="E21" s="184"/>
      <c r="F21" s="192" t="s">
        <v>779</v>
      </c>
      <c r="G21" s="44" t="s">
        <v>783</v>
      </c>
      <c r="H21" s="260">
        <f t="shared" si="3"/>
        <v>0</v>
      </c>
      <c r="I21" s="452">
        <f t="shared" si="6"/>
        <v>0</v>
      </c>
      <c r="J21" s="263"/>
      <c r="K21" s="263"/>
      <c r="L21" s="263"/>
      <c r="M21" s="263"/>
      <c r="N21" s="263"/>
      <c r="O21" s="263"/>
      <c r="P21" s="262">
        <f t="shared" si="8"/>
        <v>0</v>
      </c>
      <c r="Q21" s="263"/>
      <c r="R21" s="263"/>
      <c r="S21" s="263"/>
      <c r="T21" s="263"/>
      <c r="U21" s="263"/>
      <c r="V21" s="263"/>
      <c r="W21" s="263"/>
      <c r="X21" s="263"/>
      <c r="Y21" s="262">
        <f t="shared" si="5"/>
        <v>0</v>
      </c>
      <c r="Z21" s="263"/>
      <c r="AA21" s="263"/>
      <c r="AB21" s="263"/>
      <c r="AC21" s="263"/>
      <c r="AD21" s="263"/>
      <c r="AE21" s="263"/>
      <c r="AF21" s="263"/>
      <c r="AG21" s="263"/>
    </row>
    <row r="22" spans="1:33" ht="16.5" outlineLevel="3">
      <c r="A22" s="183"/>
      <c r="B22" s="26"/>
      <c r="D22" s="25"/>
      <c r="E22" s="184"/>
      <c r="F22" s="192" t="s">
        <v>780</v>
      </c>
      <c r="G22" s="44" t="s">
        <v>784</v>
      </c>
      <c r="H22" s="260">
        <f t="shared" si="3"/>
        <v>0</v>
      </c>
      <c r="I22" s="452">
        <f t="shared" si="6"/>
        <v>0</v>
      </c>
      <c r="J22" s="263"/>
      <c r="K22" s="263"/>
      <c r="L22" s="263"/>
      <c r="M22" s="263"/>
      <c r="N22" s="263"/>
      <c r="O22" s="263"/>
      <c r="P22" s="262">
        <f t="shared" si="8"/>
        <v>0</v>
      </c>
      <c r="Q22" s="263"/>
      <c r="R22" s="263"/>
      <c r="S22" s="263"/>
      <c r="T22" s="263"/>
      <c r="U22" s="263"/>
      <c r="V22" s="263"/>
      <c r="W22" s="263"/>
      <c r="X22" s="263"/>
      <c r="Y22" s="262">
        <f t="shared" si="5"/>
        <v>0</v>
      </c>
      <c r="Z22" s="263"/>
      <c r="AA22" s="263"/>
      <c r="AB22" s="263"/>
      <c r="AC22" s="263"/>
      <c r="AD22" s="263"/>
      <c r="AE22" s="263"/>
      <c r="AF22" s="263"/>
      <c r="AG22" s="263"/>
    </row>
    <row r="23" spans="1:33" ht="16.5" outlineLevel="3">
      <c r="A23" s="183"/>
      <c r="B23" s="26"/>
      <c r="D23" s="25"/>
      <c r="E23" s="184"/>
      <c r="F23" s="192" t="s">
        <v>781</v>
      </c>
      <c r="G23" s="44" t="s">
        <v>785</v>
      </c>
      <c r="H23" s="260">
        <f t="shared" si="3"/>
        <v>1850000</v>
      </c>
      <c r="I23" s="452">
        <f t="shared" si="6"/>
        <v>0</v>
      </c>
      <c r="J23" s="263"/>
      <c r="K23" s="263"/>
      <c r="L23" s="263"/>
      <c r="M23" s="263"/>
      <c r="N23" s="263"/>
      <c r="O23" s="263"/>
      <c r="P23" s="262">
        <f t="shared" si="8"/>
        <v>0</v>
      </c>
      <c r="Q23" s="263"/>
      <c r="R23" s="263"/>
      <c r="S23" s="263"/>
      <c r="T23" s="263"/>
      <c r="U23" s="263"/>
      <c r="V23" s="263"/>
      <c r="W23" s="263"/>
      <c r="X23" s="263"/>
      <c r="Y23" s="262">
        <f t="shared" si="5"/>
        <v>0</v>
      </c>
      <c r="Z23" s="263"/>
      <c r="AA23" s="263"/>
      <c r="AB23" s="263"/>
      <c r="AC23" s="263"/>
      <c r="AD23" s="263"/>
      <c r="AE23" s="263"/>
      <c r="AF23" s="263"/>
      <c r="AG23" s="263">
        <v>1850000</v>
      </c>
    </row>
    <row r="24" spans="1:33" ht="16.5" outlineLevel="1">
      <c r="A24" s="183"/>
      <c r="B24" s="26"/>
      <c r="D24" s="28" t="s">
        <v>449</v>
      </c>
      <c r="E24" s="44" t="s">
        <v>450</v>
      </c>
      <c r="F24" s="49"/>
      <c r="G24" s="185"/>
      <c r="H24" s="260">
        <f t="shared" si="3"/>
        <v>300000</v>
      </c>
      <c r="I24" s="452">
        <f t="shared" si="6"/>
        <v>0</v>
      </c>
      <c r="J24" s="265">
        <f>SUM(J25:J26)</f>
        <v>0</v>
      </c>
      <c r="K24" s="265">
        <f t="shared" ref="K24:Q24" si="40">SUM(K25:K26)</f>
        <v>0</v>
      </c>
      <c r="L24" s="265">
        <f t="shared" si="40"/>
        <v>0</v>
      </c>
      <c r="M24" s="265">
        <f t="shared" si="40"/>
        <v>0</v>
      </c>
      <c r="N24" s="265">
        <f t="shared" si="40"/>
        <v>0</v>
      </c>
      <c r="O24" s="265">
        <f t="shared" si="40"/>
        <v>0</v>
      </c>
      <c r="P24" s="262">
        <f t="shared" si="8"/>
        <v>0</v>
      </c>
      <c r="Q24" s="265">
        <f t="shared" si="40"/>
        <v>0</v>
      </c>
      <c r="R24" s="265">
        <f t="shared" ref="R24" si="41">SUM(R25:R26)</f>
        <v>0</v>
      </c>
      <c r="S24" s="265">
        <f t="shared" ref="S24" si="42">SUM(S25:S26)</f>
        <v>0</v>
      </c>
      <c r="T24" s="265">
        <f t="shared" ref="T24" si="43">SUM(T25:T26)</f>
        <v>0</v>
      </c>
      <c r="U24" s="265">
        <f t="shared" ref="U24:W24" si="44">SUM(U25:U26)</f>
        <v>0</v>
      </c>
      <c r="V24" s="265">
        <f t="shared" si="44"/>
        <v>0</v>
      </c>
      <c r="W24" s="265">
        <f t="shared" si="44"/>
        <v>0</v>
      </c>
      <c r="X24" s="265">
        <f t="shared" ref="X24:AF24" si="45">SUM(X25:X26)</f>
        <v>0</v>
      </c>
      <c r="Y24" s="262">
        <f t="shared" si="5"/>
        <v>0</v>
      </c>
      <c r="Z24" s="265">
        <f t="shared" ref="Z24:AC24" si="46">SUM(Z25:Z26)</f>
        <v>0</v>
      </c>
      <c r="AA24" s="265">
        <f t="shared" si="46"/>
        <v>0</v>
      </c>
      <c r="AB24" s="265">
        <f t="shared" si="46"/>
        <v>0</v>
      </c>
      <c r="AC24" s="265">
        <f t="shared" si="46"/>
        <v>0</v>
      </c>
      <c r="AD24" s="265">
        <f t="shared" ref="AD24" si="47">SUM(AD25:AD26)</f>
        <v>300000</v>
      </c>
      <c r="AE24" s="265">
        <f t="shared" si="45"/>
        <v>0</v>
      </c>
      <c r="AF24" s="265">
        <f t="shared" si="45"/>
        <v>0</v>
      </c>
      <c r="AG24" s="265">
        <f t="shared" ref="AG24" si="48">SUM(AG25:AG26)</f>
        <v>0</v>
      </c>
    </row>
    <row r="25" spans="1:33" ht="16.5" outlineLevel="2">
      <c r="A25" s="183"/>
      <c r="B25" s="24"/>
      <c r="C25" s="193"/>
      <c r="D25" s="25"/>
      <c r="E25" s="184"/>
      <c r="F25" s="28" t="s">
        <v>451</v>
      </c>
      <c r="G25" s="48" t="s">
        <v>452</v>
      </c>
      <c r="H25" s="260">
        <f t="shared" si="3"/>
        <v>300000</v>
      </c>
      <c r="I25" s="452">
        <f t="shared" si="6"/>
        <v>0</v>
      </c>
      <c r="J25" s="263"/>
      <c r="K25" s="263"/>
      <c r="L25" s="263"/>
      <c r="M25" s="263"/>
      <c r="N25" s="263"/>
      <c r="O25" s="263"/>
      <c r="P25" s="262">
        <f t="shared" si="8"/>
        <v>0</v>
      </c>
      <c r="Q25" s="263"/>
      <c r="R25" s="263"/>
      <c r="S25" s="263"/>
      <c r="T25" s="263"/>
      <c r="U25" s="263"/>
      <c r="V25" s="263"/>
      <c r="W25" s="263"/>
      <c r="X25" s="263"/>
      <c r="Y25" s="262">
        <f t="shared" si="5"/>
        <v>0</v>
      </c>
      <c r="Z25" s="263"/>
      <c r="AA25" s="263"/>
      <c r="AB25" s="263"/>
      <c r="AC25" s="263"/>
      <c r="AD25" s="263">
        <v>300000</v>
      </c>
      <c r="AE25" s="263"/>
      <c r="AF25" s="263"/>
      <c r="AG25" s="263"/>
    </row>
    <row r="26" spans="1:33" ht="16.5" outlineLevel="2">
      <c r="A26" s="183"/>
      <c r="B26" s="24"/>
      <c r="C26" s="193"/>
      <c r="D26" s="28"/>
      <c r="E26" s="184"/>
      <c r="F26" s="28" t="s">
        <v>454</v>
      </c>
      <c r="G26" s="48" t="s">
        <v>453</v>
      </c>
      <c r="H26" s="260">
        <f t="shared" si="3"/>
        <v>0</v>
      </c>
      <c r="I26" s="452">
        <f t="shared" si="6"/>
        <v>0</v>
      </c>
      <c r="J26" s="263"/>
      <c r="K26" s="263"/>
      <c r="L26" s="263"/>
      <c r="M26" s="263"/>
      <c r="N26" s="263"/>
      <c r="O26" s="263"/>
      <c r="P26" s="262">
        <f t="shared" si="8"/>
        <v>0</v>
      </c>
      <c r="Q26" s="263"/>
      <c r="R26" s="263"/>
      <c r="S26" s="263"/>
      <c r="T26" s="263"/>
      <c r="U26" s="263"/>
      <c r="V26" s="263"/>
      <c r="W26" s="263"/>
      <c r="X26" s="263"/>
      <c r="Y26" s="262">
        <f t="shared" si="5"/>
        <v>0</v>
      </c>
      <c r="Z26" s="263"/>
      <c r="AA26" s="263"/>
      <c r="AB26" s="263"/>
      <c r="AC26" s="263"/>
      <c r="AD26" s="263"/>
      <c r="AE26" s="263"/>
      <c r="AF26" s="263"/>
      <c r="AG26" s="263"/>
    </row>
    <row r="27" spans="1:33" ht="16.5" outlineLevel="1" collapsed="1">
      <c r="A27" s="183"/>
      <c r="B27" s="25"/>
      <c r="C27" s="184"/>
      <c r="D27" s="28" t="s">
        <v>455</v>
      </c>
      <c r="E27" s="44" t="s">
        <v>456</v>
      </c>
      <c r="F27" s="49"/>
      <c r="G27" s="185"/>
      <c r="H27" s="260">
        <f t="shared" si="3"/>
        <v>0</v>
      </c>
      <c r="I27" s="452">
        <f t="shared" si="6"/>
        <v>0</v>
      </c>
      <c r="J27" s="265">
        <f>SUM(J28:J29)</f>
        <v>0</v>
      </c>
      <c r="K27" s="265">
        <f t="shared" ref="K27:Q27" si="49">SUM(K28:K29)</f>
        <v>0</v>
      </c>
      <c r="L27" s="265">
        <f t="shared" si="49"/>
        <v>0</v>
      </c>
      <c r="M27" s="265">
        <f t="shared" si="49"/>
        <v>0</v>
      </c>
      <c r="N27" s="265">
        <f t="shared" si="49"/>
        <v>0</v>
      </c>
      <c r="O27" s="265">
        <f t="shared" si="49"/>
        <v>0</v>
      </c>
      <c r="P27" s="262">
        <f t="shared" si="8"/>
        <v>0</v>
      </c>
      <c r="Q27" s="265">
        <f t="shared" si="49"/>
        <v>0</v>
      </c>
      <c r="R27" s="265">
        <f t="shared" ref="R27" si="50">SUM(R28:R29)</f>
        <v>0</v>
      </c>
      <c r="S27" s="265">
        <f t="shared" ref="S27" si="51">SUM(S28:S29)</f>
        <v>0</v>
      </c>
      <c r="T27" s="265">
        <f t="shared" ref="T27" si="52">SUM(T28:T29)</f>
        <v>0</v>
      </c>
      <c r="U27" s="265">
        <f t="shared" ref="U27:W27" si="53">SUM(U28:U29)</f>
        <v>0</v>
      </c>
      <c r="V27" s="265">
        <f t="shared" si="53"/>
        <v>0</v>
      </c>
      <c r="W27" s="265">
        <f t="shared" si="53"/>
        <v>0</v>
      </c>
      <c r="X27" s="265">
        <f t="shared" ref="X27:AF27" si="54">SUM(X28:X29)</f>
        <v>0</v>
      </c>
      <c r="Y27" s="262">
        <f t="shared" si="5"/>
        <v>0</v>
      </c>
      <c r="Z27" s="265">
        <f t="shared" ref="Z27:AC27" si="55">SUM(Z28:Z29)</f>
        <v>0</v>
      </c>
      <c r="AA27" s="265">
        <f t="shared" si="55"/>
        <v>0</v>
      </c>
      <c r="AB27" s="265">
        <f t="shared" si="55"/>
        <v>0</v>
      </c>
      <c r="AC27" s="265">
        <f t="shared" si="55"/>
        <v>0</v>
      </c>
      <c r="AD27" s="265">
        <f t="shared" ref="AD27" si="56">SUM(AD28:AD29)</f>
        <v>0</v>
      </c>
      <c r="AE27" s="265">
        <f t="shared" si="54"/>
        <v>0</v>
      </c>
      <c r="AF27" s="265">
        <f t="shared" si="54"/>
        <v>0</v>
      </c>
      <c r="AG27" s="265">
        <f t="shared" ref="AG27" si="57">SUM(AG28:AG29)</f>
        <v>0</v>
      </c>
    </row>
    <row r="28" spans="1:33" ht="16.5" hidden="1" outlineLevel="2">
      <c r="A28" s="183"/>
      <c r="B28" s="26"/>
      <c r="E28" s="89"/>
      <c r="F28" s="49" t="s">
        <v>457</v>
      </c>
      <c r="G28" s="185" t="s">
        <v>458</v>
      </c>
      <c r="H28" s="260">
        <f t="shared" si="3"/>
        <v>0</v>
      </c>
      <c r="I28" s="452">
        <f t="shared" si="6"/>
        <v>0</v>
      </c>
      <c r="J28" s="263"/>
      <c r="K28" s="263"/>
      <c r="L28" s="263"/>
      <c r="M28" s="263"/>
      <c r="N28" s="263"/>
      <c r="O28" s="263"/>
      <c r="P28" s="262">
        <f t="shared" si="8"/>
        <v>0</v>
      </c>
      <c r="Q28" s="263"/>
      <c r="R28" s="263"/>
      <c r="S28" s="263"/>
      <c r="T28" s="263"/>
      <c r="U28" s="263"/>
      <c r="V28" s="263"/>
      <c r="W28" s="263"/>
      <c r="X28" s="263"/>
      <c r="Y28" s="262">
        <f t="shared" si="5"/>
        <v>0</v>
      </c>
      <c r="Z28" s="263"/>
      <c r="AA28" s="263"/>
      <c r="AB28" s="263"/>
      <c r="AC28" s="263"/>
      <c r="AD28" s="263"/>
      <c r="AE28" s="263"/>
      <c r="AF28" s="263"/>
      <c r="AG28" s="263"/>
    </row>
    <row r="29" spans="1:33" ht="16.5" hidden="1" outlineLevel="2">
      <c r="A29" s="183"/>
      <c r="B29" s="26"/>
      <c r="D29" s="25"/>
      <c r="E29" s="88"/>
      <c r="F29" s="49" t="s">
        <v>459</v>
      </c>
      <c r="G29" s="83" t="s">
        <v>36</v>
      </c>
      <c r="H29" s="260">
        <f t="shared" si="3"/>
        <v>0</v>
      </c>
      <c r="I29" s="452">
        <f t="shared" si="6"/>
        <v>0</v>
      </c>
      <c r="J29" s="263"/>
      <c r="K29" s="263"/>
      <c r="L29" s="263"/>
      <c r="M29" s="263"/>
      <c r="N29" s="263"/>
      <c r="O29" s="263"/>
      <c r="P29" s="262">
        <f t="shared" si="8"/>
        <v>0</v>
      </c>
      <c r="Q29" s="263"/>
      <c r="R29" s="263"/>
      <c r="S29" s="263"/>
      <c r="T29" s="263"/>
      <c r="U29" s="263"/>
      <c r="V29" s="263"/>
      <c r="W29" s="263"/>
      <c r="X29" s="263"/>
      <c r="Y29" s="262">
        <f t="shared" si="5"/>
        <v>0</v>
      </c>
      <c r="Z29" s="263"/>
      <c r="AA29" s="263"/>
      <c r="AB29" s="263"/>
      <c r="AC29" s="263"/>
      <c r="AD29" s="263"/>
      <c r="AE29" s="263"/>
      <c r="AF29" s="263"/>
      <c r="AG29" s="263"/>
    </row>
    <row r="30" spans="1:33" ht="16.5" outlineLevel="1" collapsed="1">
      <c r="A30" s="183"/>
      <c r="B30" s="26"/>
      <c r="D30" s="24" t="s">
        <v>460</v>
      </c>
      <c r="E30" s="83" t="s">
        <v>37</v>
      </c>
      <c r="F30" s="49"/>
      <c r="G30" s="185"/>
      <c r="H30" s="260">
        <f t="shared" si="3"/>
        <v>0</v>
      </c>
      <c r="I30" s="452">
        <f t="shared" si="6"/>
        <v>0</v>
      </c>
      <c r="J30" s="264">
        <f t="shared" ref="J30:AG30" si="58">SUM(J31)</f>
        <v>0</v>
      </c>
      <c r="K30" s="264">
        <f t="shared" si="58"/>
        <v>0</v>
      </c>
      <c r="L30" s="264">
        <f t="shared" si="58"/>
        <v>0</v>
      </c>
      <c r="M30" s="264">
        <f t="shared" si="58"/>
        <v>0</v>
      </c>
      <c r="N30" s="264">
        <f t="shared" si="58"/>
        <v>0</v>
      </c>
      <c r="O30" s="264">
        <f t="shared" si="58"/>
        <v>0</v>
      </c>
      <c r="P30" s="262">
        <f t="shared" si="8"/>
        <v>0</v>
      </c>
      <c r="Q30" s="264">
        <f t="shared" si="58"/>
        <v>0</v>
      </c>
      <c r="R30" s="264">
        <f t="shared" si="58"/>
        <v>0</v>
      </c>
      <c r="S30" s="264">
        <f t="shared" si="58"/>
        <v>0</v>
      </c>
      <c r="T30" s="264">
        <f t="shared" si="58"/>
        <v>0</v>
      </c>
      <c r="U30" s="264">
        <f t="shared" si="58"/>
        <v>0</v>
      </c>
      <c r="V30" s="264">
        <f t="shared" si="58"/>
        <v>0</v>
      </c>
      <c r="W30" s="264">
        <f t="shared" si="58"/>
        <v>0</v>
      </c>
      <c r="X30" s="264">
        <f t="shared" si="58"/>
        <v>0</v>
      </c>
      <c r="Y30" s="262">
        <f t="shared" si="5"/>
        <v>0</v>
      </c>
      <c r="Z30" s="264">
        <f t="shared" si="58"/>
        <v>0</v>
      </c>
      <c r="AA30" s="264">
        <f t="shared" si="58"/>
        <v>0</v>
      </c>
      <c r="AB30" s="264">
        <f t="shared" si="58"/>
        <v>0</v>
      </c>
      <c r="AC30" s="264">
        <f t="shared" si="58"/>
        <v>0</v>
      </c>
      <c r="AD30" s="264">
        <f t="shared" si="58"/>
        <v>0</v>
      </c>
      <c r="AE30" s="264">
        <f t="shared" si="58"/>
        <v>0</v>
      </c>
      <c r="AF30" s="264">
        <f t="shared" si="58"/>
        <v>0</v>
      </c>
      <c r="AG30" s="264">
        <f t="shared" si="58"/>
        <v>0</v>
      </c>
    </row>
    <row r="31" spans="1:33" ht="16.5" hidden="1" outlineLevel="2">
      <c r="A31" s="183"/>
      <c r="B31" s="24"/>
      <c r="C31" s="193"/>
      <c r="D31" s="25"/>
      <c r="E31" s="88"/>
      <c r="F31" s="49" t="s">
        <v>460</v>
      </c>
      <c r="G31" s="185" t="s">
        <v>37</v>
      </c>
      <c r="H31" s="260">
        <f t="shared" si="3"/>
        <v>0</v>
      </c>
      <c r="I31" s="452">
        <f t="shared" si="6"/>
        <v>0</v>
      </c>
      <c r="J31" s="263"/>
      <c r="K31" s="263"/>
      <c r="L31" s="263"/>
      <c r="M31" s="263"/>
      <c r="N31" s="263"/>
      <c r="O31" s="263"/>
      <c r="P31" s="262">
        <f t="shared" si="8"/>
        <v>0</v>
      </c>
      <c r="Q31" s="263"/>
      <c r="R31" s="263"/>
      <c r="S31" s="263"/>
      <c r="T31" s="263"/>
      <c r="U31" s="263"/>
      <c r="V31" s="263"/>
      <c r="W31" s="263"/>
      <c r="X31" s="263"/>
      <c r="Y31" s="262">
        <f t="shared" si="5"/>
        <v>0</v>
      </c>
      <c r="Z31" s="263"/>
      <c r="AA31" s="263"/>
      <c r="AB31" s="263"/>
      <c r="AC31" s="263"/>
      <c r="AD31" s="263"/>
      <c r="AE31" s="263"/>
      <c r="AF31" s="263"/>
      <c r="AG31" s="263"/>
    </row>
    <row r="32" spans="1:33" s="182" customFormat="1" ht="16.5">
      <c r="A32" s="177"/>
      <c r="B32" s="24" t="s">
        <v>461</v>
      </c>
      <c r="C32" s="16" t="s">
        <v>0</v>
      </c>
      <c r="D32" s="17"/>
      <c r="E32" s="189"/>
      <c r="F32" s="190"/>
      <c r="G32" s="185"/>
      <c r="H32" s="260">
        <f t="shared" si="3"/>
        <v>20626000</v>
      </c>
      <c r="I32" s="452">
        <f t="shared" si="6"/>
        <v>0</v>
      </c>
      <c r="J32" s="264">
        <f>SUM(J33,J42)</f>
        <v>0</v>
      </c>
      <c r="K32" s="264">
        <f t="shared" ref="K32:O32" si="59">SUM(K33,K42)</f>
        <v>0</v>
      </c>
      <c r="L32" s="264">
        <f t="shared" si="59"/>
        <v>0</v>
      </c>
      <c r="M32" s="264">
        <f t="shared" si="59"/>
        <v>0</v>
      </c>
      <c r="N32" s="264">
        <f t="shared" si="59"/>
        <v>0</v>
      </c>
      <c r="O32" s="264">
        <f t="shared" si="59"/>
        <v>0</v>
      </c>
      <c r="P32" s="262">
        <f>SUM(Q32:X32)</f>
        <v>7300000</v>
      </c>
      <c r="Q32" s="264">
        <f t="shared" ref="Q32" si="60">SUM(Q33,Q42)</f>
        <v>5975000</v>
      </c>
      <c r="R32" s="264">
        <f t="shared" ref="R32" si="61">SUM(R33,R42)</f>
        <v>200000</v>
      </c>
      <c r="S32" s="264">
        <f t="shared" ref="S32" si="62">SUM(S33,S42)</f>
        <v>200000</v>
      </c>
      <c r="T32" s="264">
        <f t="shared" ref="T32" si="63">SUM(T33,T42)</f>
        <v>200000</v>
      </c>
      <c r="U32" s="264">
        <f t="shared" ref="U32" si="64">SUM(U33,U42)</f>
        <v>200000</v>
      </c>
      <c r="V32" s="264">
        <f t="shared" ref="V32" si="65">SUM(V33,V42)</f>
        <v>200000</v>
      </c>
      <c r="W32" s="264">
        <f t="shared" ref="W32" si="66">SUM(W33,W42)</f>
        <v>200000</v>
      </c>
      <c r="X32" s="264">
        <f t="shared" ref="X32" si="67">SUM(X33,X42)</f>
        <v>125000</v>
      </c>
      <c r="Y32" s="262">
        <f t="shared" si="5"/>
        <v>11910000</v>
      </c>
      <c r="Z32" s="264">
        <f t="shared" ref="Z32" si="68">SUM(Z33,Z42)</f>
        <v>11560000</v>
      </c>
      <c r="AA32" s="264">
        <f t="shared" ref="AA32" si="69">SUM(AA33,AA42)</f>
        <v>200000</v>
      </c>
      <c r="AB32" s="264">
        <f t="shared" ref="AB32" si="70">SUM(AB33,AB42)</f>
        <v>50000</v>
      </c>
      <c r="AC32" s="264">
        <f t="shared" ref="AC32" si="71">SUM(AC33,AC42)</f>
        <v>100000</v>
      </c>
      <c r="AD32" s="264">
        <f t="shared" ref="AD32" si="72">SUM(AD33,AD42)</f>
        <v>0</v>
      </c>
      <c r="AE32" s="264">
        <f t="shared" ref="AE32" si="73">SUM(AE33,AE42)</f>
        <v>486000</v>
      </c>
      <c r="AF32" s="264">
        <f t="shared" ref="AF32" si="74">SUM(AF33,AF42)</f>
        <v>930000</v>
      </c>
      <c r="AG32" s="264">
        <f t="shared" ref="AG32" si="75">SUM(AG33,AG42)</f>
        <v>0</v>
      </c>
    </row>
    <row r="33" spans="1:33" ht="16.5" outlineLevel="1">
      <c r="A33" s="183"/>
      <c r="B33" s="26"/>
      <c r="D33" s="28" t="s">
        <v>462</v>
      </c>
      <c r="E33" s="48" t="s">
        <v>463</v>
      </c>
      <c r="F33" s="49"/>
      <c r="G33" s="185"/>
      <c r="H33" s="260">
        <f t="shared" si="3"/>
        <v>20626000</v>
      </c>
      <c r="I33" s="452">
        <f t="shared" si="6"/>
        <v>0</v>
      </c>
      <c r="J33" s="265">
        <f>SUM(J34)</f>
        <v>0</v>
      </c>
      <c r="K33" s="265">
        <f t="shared" ref="K33:Q33" si="76">SUM(K34)</f>
        <v>0</v>
      </c>
      <c r="L33" s="265">
        <f t="shared" si="76"/>
        <v>0</v>
      </c>
      <c r="M33" s="265">
        <f t="shared" si="76"/>
        <v>0</v>
      </c>
      <c r="N33" s="265">
        <f t="shared" si="76"/>
        <v>0</v>
      </c>
      <c r="O33" s="265">
        <f t="shared" si="76"/>
        <v>0</v>
      </c>
      <c r="P33" s="262">
        <f>SUM(Q33:X33)</f>
        <v>7300000</v>
      </c>
      <c r="Q33" s="265">
        <f t="shared" si="76"/>
        <v>5975000</v>
      </c>
      <c r="R33" s="265">
        <f t="shared" ref="R33" si="77">SUM(R34)</f>
        <v>200000</v>
      </c>
      <c r="S33" s="265">
        <f t="shared" ref="S33" si="78">SUM(S34)</f>
        <v>200000</v>
      </c>
      <c r="T33" s="265">
        <f t="shared" ref="T33" si="79">SUM(T34)</f>
        <v>200000</v>
      </c>
      <c r="U33" s="265">
        <f t="shared" ref="U33" si="80">SUM(U34)</f>
        <v>200000</v>
      </c>
      <c r="V33" s="265">
        <f t="shared" ref="V33:AG33" si="81">SUM(V34)</f>
        <v>200000</v>
      </c>
      <c r="W33" s="265">
        <f t="shared" si="81"/>
        <v>200000</v>
      </c>
      <c r="X33" s="265">
        <f t="shared" si="81"/>
        <v>125000</v>
      </c>
      <c r="Y33" s="262">
        <f t="shared" si="5"/>
        <v>11910000</v>
      </c>
      <c r="Z33" s="265">
        <f t="shared" ref="Z33:AC33" si="82">SUM(Z34)</f>
        <v>11560000</v>
      </c>
      <c r="AA33" s="265">
        <f t="shared" si="82"/>
        <v>200000</v>
      </c>
      <c r="AB33" s="265">
        <f t="shared" si="82"/>
        <v>50000</v>
      </c>
      <c r="AC33" s="265">
        <f t="shared" si="82"/>
        <v>100000</v>
      </c>
      <c r="AD33" s="265">
        <f t="shared" si="81"/>
        <v>0</v>
      </c>
      <c r="AE33" s="265">
        <f t="shared" si="81"/>
        <v>486000</v>
      </c>
      <c r="AF33" s="265">
        <f t="shared" si="81"/>
        <v>930000</v>
      </c>
      <c r="AG33" s="265">
        <f t="shared" si="81"/>
        <v>0</v>
      </c>
    </row>
    <row r="34" spans="1:33" ht="16.5" outlineLevel="2">
      <c r="A34" s="183"/>
      <c r="B34" s="26"/>
      <c r="D34" s="25"/>
      <c r="E34" s="184"/>
      <c r="F34" s="28" t="s">
        <v>464</v>
      </c>
      <c r="G34" s="48" t="s">
        <v>465</v>
      </c>
      <c r="H34" s="260">
        <f t="shared" si="3"/>
        <v>20626000</v>
      </c>
      <c r="I34" s="452">
        <f t="shared" si="6"/>
        <v>0</v>
      </c>
      <c r="J34" s="265">
        <f>SUM(J35:J41)</f>
        <v>0</v>
      </c>
      <c r="K34" s="265">
        <f t="shared" ref="K34:Q34" si="83">SUM(K35:K41)</f>
        <v>0</v>
      </c>
      <c r="L34" s="265">
        <f t="shared" si="83"/>
        <v>0</v>
      </c>
      <c r="M34" s="265">
        <f t="shared" si="83"/>
        <v>0</v>
      </c>
      <c r="N34" s="265">
        <f t="shared" si="83"/>
        <v>0</v>
      </c>
      <c r="O34" s="265">
        <f t="shared" si="83"/>
        <v>0</v>
      </c>
      <c r="P34" s="262">
        <f>SUM(Q34:X34)</f>
        <v>7300000</v>
      </c>
      <c r="Q34" s="265">
        <f t="shared" si="83"/>
        <v>5975000</v>
      </c>
      <c r="R34" s="265">
        <f t="shared" ref="R34" si="84">SUM(R35:R41)</f>
        <v>200000</v>
      </c>
      <c r="S34" s="265">
        <f t="shared" ref="S34" si="85">SUM(S35:S41)</f>
        <v>200000</v>
      </c>
      <c r="T34" s="265">
        <f t="shared" ref="T34" si="86">SUM(T35:T41)</f>
        <v>200000</v>
      </c>
      <c r="U34" s="265">
        <f t="shared" ref="U34:W34" si="87">SUM(U35:U41)</f>
        <v>200000</v>
      </c>
      <c r="V34" s="265">
        <f t="shared" si="87"/>
        <v>200000</v>
      </c>
      <c r="W34" s="265">
        <f t="shared" si="87"/>
        <v>200000</v>
      </c>
      <c r="X34" s="265">
        <f t="shared" ref="X34:AF34" si="88">SUM(X35:X41)</f>
        <v>125000</v>
      </c>
      <c r="Y34" s="262">
        <f t="shared" si="5"/>
        <v>11910000</v>
      </c>
      <c r="Z34" s="265">
        <f t="shared" ref="Z34:AC34" si="89">SUM(Z35:Z41)</f>
        <v>11560000</v>
      </c>
      <c r="AA34" s="265">
        <f t="shared" si="89"/>
        <v>200000</v>
      </c>
      <c r="AB34" s="265">
        <f t="shared" si="89"/>
        <v>50000</v>
      </c>
      <c r="AC34" s="265">
        <f t="shared" si="89"/>
        <v>100000</v>
      </c>
      <c r="AD34" s="265">
        <f t="shared" ref="AD34" si="90">SUM(AD35:AD41)</f>
        <v>0</v>
      </c>
      <c r="AE34" s="265">
        <f t="shared" si="88"/>
        <v>486000</v>
      </c>
      <c r="AF34" s="265">
        <f t="shared" si="88"/>
        <v>930000</v>
      </c>
      <c r="AG34" s="265">
        <f t="shared" ref="AG34" si="91">SUM(AG35:AG41)</f>
        <v>0</v>
      </c>
    </row>
    <row r="35" spans="1:33" ht="16.5" outlineLevel="2">
      <c r="A35" s="183"/>
      <c r="B35" s="26"/>
      <c r="D35" s="25"/>
      <c r="E35" s="184"/>
      <c r="F35" s="192" t="s">
        <v>778</v>
      </c>
      <c r="G35" s="44" t="s">
        <v>788</v>
      </c>
      <c r="H35" s="260">
        <f t="shared" si="3"/>
        <v>0</v>
      </c>
      <c r="I35" s="452">
        <f t="shared" si="6"/>
        <v>0</v>
      </c>
      <c r="J35" s="263"/>
      <c r="K35" s="263"/>
      <c r="L35" s="263"/>
      <c r="M35" s="263"/>
      <c r="N35" s="263"/>
      <c r="O35" s="263"/>
      <c r="P35" s="262">
        <f t="shared" si="8"/>
        <v>0</v>
      </c>
      <c r="Q35" s="263"/>
      <c r="R35" s="263"/>
      <c r="S35" s="263"/>
      <c r="T35" s="263"/>
      <c r="U35" s="263"/>
      <c r="V35" s="263"/>
      <c r="W35" s="263"/>
      <c r="X35" s="263"/>
      <c r="Y35" s="262">
        <f t="shared" si="5"/>
        <v>0</v>
      </c>
      <c r="Z35" s="263"/>
      <c r="AA35" s="263"/>
      <c r="AB35" s="263"/>
      <c r="AC35" s="263"/>
      <c r="AD35" s="263"/>
      <c r="AE35" s="263"/>
      <c r="AF35" s="263"/>
      <c r="AG35" s="263"/>
    </row>
    <row r="36" spans="1:33" ht="16.5" outlineLevel="2">
      <c r="A36" s="183"/>
      <c r="B36" s="26"/>
      <c r="D36" s="25"/>
      <c r="E36" s="184"/>
      <c r="F36" s="192" t="s">
        <v>779</v>
      </c>
      <c r="G36" s="44" t="s">
        <v>789</v>
      </c>
      <c r="H36" s="260">
        <f t="shared" si="3"/>
        <v>0</v>
      </c>
      <c r="I36" s="452">
        <f t="shared" si="6"/>
        <v>0</v>
      </c>
      <c r="J36" s="263"/>
      <c r="K36" s="263"/>
      <c r="L36" s="263"/>
      <c r="M36" s="263"/>
      <c r="N36" s="263"/>
      <c r="O36" s="263"/>
      <c r="P36" s="262">
        <f t="shared" si="8"/>
        <v>0</v>
      </c>
      <c r="Q36" s="263"/>
      <c r="R36" s="263"/>
      <c r="S36" s="263"/>
      <c r="T36" s="263"/>
      <c r="U36" s="263"/>
      <c r="V36" s="263"/>
      <c r="W36" s="263"/>
      <c r="X36" s="263"/>
      <c r="Y36" s="262">
        <f t="shared" si="5"/>
        <v>0</v>
      </c>
      <c r="Z36" s="263"/>
      <c r="AA36" s="263"/>
      <c r="AB36" s="263"/>
      <c r="AC36" s="263"/>
      <c r="AD36" s="263"/>
      <c r="AE36" s="263"/>
      <c r="AF36" s="263"/>
      <c r="AG36" s="263"/>
    </row>
    <row r="37" spans="1:33" ht="16.5" outlineLevel="2">
      <c r="A37" s="183"/>
      <c r="B37" s="26"/>
      <c r="D37" s="25"/>
      <c r="E37" s="184"/>
      <c r="F37" s="192" t="s">
        <v>776</v>
      </c>
      <c r="G37" s="44" t="s">
        <v>790</v>
      </c>
      <c r="H37" s="260">
        <f t="shared" si="3"/>
        <v>0</v>
      </c>
      <c r="I37" s="452">
        <f t="shared" si="6"/>
        <v>0</v>
      </c>
      <c r="J37" s="263"/>
      <c r="K37" s="263"/>
      <c r="L37" s="263"/>
      <c r="M37" s="263"/>
      <c r="N37" s="263"/>
      <c r="O37" s="263"/>
      <c r="P37" s="262">
        <f t="shared" si="8"/>
        <v>0</v>
      </c>
      <c r="Q37" s="263"/>
      <c r="R37" s="263"/>
      <c r="S37" s="263"/>
      <c r="T37" s="263"/>
      <c r="U37" s="263"/>
      <c r="V37" s="263"/>
      <c r="W37" s="263"/>
      <c r="X37" s="263"/>
      <c r="Y37" s="262">
        <f t="shared" si="5"/>
        <v>0</v>
      </c>
      <c r="Z37" s="263"/>
      <c r="AA37" s="263"/>
      <c r="AB37" s="263"/>
      <c r="AC37" s="263"/>
      <c r="AD37" s="263"/>
      <c r="AE37" s="263"/>
      <c r="AF37" s="263"/>
      <c r="AG37" s="263"/>
    </row>
    <row r="38" spans="1:33" ht="16.5" outlineLevel="2">
      <c r="A38" s="183"/>
      <c r="B38" s="26"/>
      <c r="D38" s="25"/>
      <c r="E38" s="184"/>
      <c r="F38" s="192" t="s">
        <v>780</v>
      </c>
      <c r="G38" s="44" t="s">
        <v>791</v>
      </c>
      <c r="H38" s="260">
        <f t="shared" si="3"/>
        <v>0</v>
      </c>
      <c r="I38" s="452">
        <f t="shared" si="6"/>
        <v>0</v>
      </c>
      <c r="J38" s="263"/>
      <c r="K38" s="263"/>
      <c r="L38" s="263"/>
      <c r="M38" s="263"/>
      <c r="N38" s="263"/>
      <c r="O38" s="263"/>
      <c r="P38" s="262">
        <f t="shared" si="8"/>
        <v>0</v>
      </c>
      <c r="Q38" s="263"/>
      <c r="R38" s="263"/>
      <c r="S38" s="263"/>
      <c r="T38" s="263"/>
      <c r="U38" s="263"/>
      <c r="V38" s="263"/>
      <c r="W38" s="263"/>
      <c r="X38" s="263"/>
      <c r="Y38" s="262">
        <f t="shared" si="5"/>
        <v>0</v>
      </c>
      <c r="Z38" s="263"/>
      <c r="AA38" s="263"/>
      <c r="AB38" s="263"/>
      <c r="AC38" s="263"/>
      <c r="AD38" s="263"/>
      <c r="AE38" s="263"/>
      <c r="AF38" s="263"/>
      <c r="AG38" s="263"/>
    </row>
    <row r="39" spans="1:33" ht="16.5" outlineLevel="2">
      <c r="A39" s="183"/>
      <c r="B39" s="26"/>
      <c r="D39" s="25"/>
      <c r="E39" s="184"/>
      <c r="F39" s="192" t="s">
        <v>786</v>
      </c>
      <c r="G39" s="44" t="s">
        <v>792</v>
      </c>
      <c r="H39" s="260">
        <f t="shared" si="3"/>
        <v>20626000</v>
      </c>
      <c r="I39" s="452">
        <f t="shared" si="6"/>
        <v>0</v>
      </c>
      <c r="J39" s="263"/>
      <c r="K39" s="263"/>
      <c r="L39" s="263"/>
      <c r="M39" s="263"/>
      <c r="N39" s="263"/>
      <c r="O39" s="263"/>
      <c r="P39" s="262">
        <f t="shared" si="8"/>
        <v>7300000</v>
      </c>
      <c r="Q39" s="263">
        <v>5975000</v>
      </c>
      <c r="R39" s="263">
        <v>200000</v>
      </c>
      <c r="S39" s="263">
        <v>200000</v>
      </c>
      <c r="T39" s="263">
        <v>200000</v>
      </c>
      <c r="U39" s="263">
        <v>200000</v>
      </c>
      <c r="V39" s="263">
        <v>200000</v>
      </c>
      <c r="W39" s="263">
        <v>200000</v>
      </c>
      <c r="X39" s="263">
        <v>125000</v>
      </c>
      <c r="Y39" s="262">
        <f t="shared" si="5"/>
        <v>11910000</v>
      </c>
      <c r="Z39" s="263">
        <v>11560000</v>
      </c>
      <c r="AA39" s="263">
        <v>200000</v>
      </c>
      <c r="AB39" s="263">
        <v>50000</v>
      </c>
      <c r="AC39" s="263">
        <v>100000</v>
      </c>
      <c r="AD39" s="263"/>
      <c r="AE39" s="263">
        <v>486000</v>
      </c>
      <c r="AF39" s="263">
        <v>930000</v>
      </c>
      <c r="AG39" s="263"/>
    </row>
    <row r="40" spans="1:33" ht="16.5" outlineLevel="2">
      <c r="A40" s="183"/>
      <c r="B40" s="26"/>
      <c r="D40" s="25"/>
      <c r="E40" s="184"/>
      <c r="F40" s="192" t="s">
        <v>787</v>
      </c>
      <c r="G40" s="44" t="s">
        <v>793</v>
      </c>
      <c r="H40" s="260">
        <f t="shared" si="3"/>
        <v>0</v>
      </c>
      <c r="I40" s="452">
        <f t="shared" si="6"/>
        <v>0</v>
      </c>
      <c r="J40" s="263"/>
      <c r="K40" s="263"/>
      <c r="L40" s="263"/>
      <c r="M40" s="263"/>
      <c r="N40" s="263"/>
      <c r="O40" s="263"/>
      <c r="P40" s="262">
        <f t="shared" si="8"/>
        <v>0</v>
      </c>
      <c r="Q40" s="263"/>
      <c r="R40" s="263"/>
      <c r="S40" s="263"/>
      <c r="T40" s="263"/>
      <c r="U40" s="263"/>
      <c r="V40" s="263"/>
      <c r="W40" s="263"/>
      <c r="X40" s="263"/>
      <c r="Y40" s="262">
        <f t="shared" si="5"/>
        <v>0</v>
      </c>
      <c r="Z40" s="263"/>
      <c r="AA40" s="263"/>
      <c r="AB40" s="263"/>
      <c r="AC40" s="263"/>
      <c r="AD40" s="263"/>
      <c r="AE40" s="263"/>
      <c r="AF40" s="263"/>
      <c r="AG40" s="263"/>
    </row>
    <row r="41" spans="1:33" ht="16.5" outlineLevel="2">
      <c r="A41" s="183"/>
      <c r="B41" s="26"/>
      <c r="D41" s="25"/>
      <c r="E41" s="184"/>
      <c r="F41" s="192" t="s">
        <v>781</v>
      </c>
      <c r="G41" s="44" t="s">
        <v>785</v>
      </c>
      <c r="H41" s="260">
        <f t="shared" si="3"/>
        <v>0</v>
      </c>
      <c r="I41" s="452">
        <f t="shared" si="6"/>
        <v>0</v>
      </c>
      <c r="J41" s="263"/>
      <c r="K41" s="263"/>
      <c r="L41" s="263"/>
      <c r="M41" s="263"/>
      <c r="N41" s="263"/>
      <c r="O41" s="263"/>
      <c r="P41" s="262">
        <f t="shared" si="8"/>
        <v>0</v>
      </c>
      <c r="Q41" s="263"/>
      <c r="R41" s="263"/>
      <c r="S41" s="263"/>
      <c r="T41" s="263"/>
      <c r="U41" s="263"/>
      <c r="V41" s="263"/>
      <c r="W41" s="263"/>
      <c r="X41" s="263"/>
      <c r="Y41" s="262">
        <f t="shared" si="5"/>
        <v>0</v>
      </c>
      <c r="Z41" s="263"/>
      <c r="AA41" s="263"/>
      <c r="AB41" s="263"/>
      <c r="AC41" s="263"/>
      <c r="AD41" s="263"/>
      <c r="AE41" s="263"/>
      <c r="AF41" s="263"/>
      <c r="AG41" s="263"/>
    </row>
    <row r="42" spans="1:33" ht="16.5" outlineLevel="1" collapsed="1">
      <c r="A42" s="183"/>
      <c r="B42" s="26"/>
      <c r="D42" s="28" t="s">
        <v>466</v>
      </c>
      <c r="E42" s="48" t="s">
        <v>777</v>
      </c>
      <c r="F42" s="49"/>
      <c r="G42" s="185"/>
      <c r="H42" s="260">
        <f t="shared" si="3"/>
        <v>0</v>
      </c>
      <c r="I42" s="452">
        <f t="shared" si="6"/>
        <v>0</v>
      </c>
      <c r="J42" s="265">
        <f>SUM(J43:J46)</f>
        <v>0</v>
      </c>
      <c r="K42" s="265">
        <f t="shared" ref="K42:Q42" si="92">SUM(K43:K46)</f>
        <v>0</v>
      </c>
      <c r="L42" s="265">
        <f t="shared" si="92"/>
        <v>0</v>
      </c>
      <c r="M42" s="265">
        <f t="shared" si="92"/>
        <v>0</v>
      </c>
      <c r="N42" s="265">
        <f t="shared" si="92"/>
        <v>0</v>
      </c>
      <c r="O42" s="265">
        <f t="shared" si="92"/>
        <v>0</v>
      </c>
      <c r="P42" s="262">
        <f t="shared" si="8"/>
        <v>0</v>
      </c>
      <c r="Q42" s="265">
        <f t="shared" si="92"/>
        <v>0</v>
      </c>
      <c r="R42" s="265">
        <f t="shared" ref="R42" si="93">SUM(R43:R46)</f>
        <v>0</v>
      </c>
      <c r="S42" s="265">
        <f t="shared" ref="S42" si="94">SUM(S43:S46)</f>
        <v>0</v>
      </c>
      <c r="T42" s="265">
        <f t="shared" ref="T42" si="95">SUM(T43:T46)</f>
        <v>0</v>
      </c>
      <c r="U42" s="265">
        <f t="shared" ref="U42:W42" si="96">SUM(U43:U46)</f>
        <v>0</v>
      </c>
      <c r="V42" s="265">
        <f t="shared" si="96"/>
        <v>0</v>
      </c>
      <c r="W42" s="265">
        <f t="shared" si="96"/>
        <v>0</v>
      </c>
      <c r="X42" s="265">
        <f t="shared" ref="X42:AF42" si="97">SUM(X43:X46)</f>
        <v>0</v>
      </c>
      <c r="Y42" s="262">
        <f t="shared" si="5"/>
        <v>0</v>
      </c>
      <c r="Z42" s="265">
        <f t="shared" ref="Z42:AC42" si="98">SUM(Z43:Z46)</f>
        <v>0</v>
      </c>
      <c r="AA42" s="265">
        <f t="shared" si="98"/>
        <v>0</v>
      </c>
      <c r="AB42" s="265">
        <f t="shared" si="98"/>
        <v>0</v>
      </c>
      <c r="AC42" s="265">
        <f t="shared" si="98"/>
        <v>0</v>
      </c>
      <c r="AD42" s="265">
        <f t="shared" ref="AD42" si="99">SUM(AD43:AD46)</f>
        <v>0</v>
      </c>
      <c r="AE42" s="265">
        <f t="shared" si="97"/>
        <v>0</v>
      </c>
      <c r="AF42" s="265">
        <f t="shared" si="97"/>
        <v>0</v>
      </c>
      <c r="AG42" s="265">
        <f t="shared" ref="AG42" si="100">SUM(AG43:AG46)</f>
        <v>0</v>
      </c>
    </row>
    <row r="43" spans="1:33" ht="16.5" hidden="1" outlineLevel="3">
      <c r="A43" s="183"/>
      <c r="B43" s="24"/>
      <c r="C43" s="193"/>
      <c r="D43" s="28"/>
      <c r="E43" s="184"/>
      <c r="F43" s="192" t="s">
        <v>778</v>
      </c>
      <c r="G43" s="44" t="s">
        <v>794</v>
      </c>
      <c r="H43" s="260">
        <f t="shared" si="3"/>
        <v>0</v>
      </c>
      <c r="I43" s="452">
        <f t="shared" si="6"/>
        <v>0</v>
      </c>
      <c r="J43" s="263"/>
      <c r="K43" s="263"/>
      <c r="L43" s="263"/>
      <c r="M43" s="263"/>
      <c r="N43" s="263"/>
      <c r="O43" s="263"/>
      <c r="P43" s="262">
        <f t="shared" si="8"/>
        <v>0</v>
      </c>
      <c r="Q43" s="263"/>
      <c r="R43" s="263"/>
      <c r="S43" s="263"/>
      <c r="T43" s="263"/>
      <c r="U43" s="263"/>
      <c r="V43" s="263"/>
      <c r="W43" s="263"/>
      <c r="X43" s="263"/>
      <c r="Y43" s="262">
        <f t="shared" si="5"/>
        <v>0</v>
      </c>
      <c r="Z43" s="263"/>
      <c r="AA43" s="263"/>
      <c r="AB43" s="263"/>
      <c r="AC43" s="263"/>
      <c r="AD43" s="263"/>
      <c r="AE43" s="263"/>
      <c r="AF43" s="263"/>
      <c r="AG43" s="263"/>
    </row>
    <row r="44" spans="1:33" ht="16.5" hidden="1" outlineLevel="3">
      <c r="A44" s="183"/>
      <c r="B44" s="24"/>
      <c r="C44" s="193"/>
      <c r="D44" s="28"/>
      <c r="E44" s="184"/>
      <c r="F44" s="192" t="s">
        <v>779</v>
      </c>
      <c r="G44" s="44" t="s">
        <v>795</v>
      </c>
      <c r="H44" s="260">
        <f t="shared" si="3"/>
        <v>0</v>
      </c>
      <c r="I44" s="452">
        <f t="shared" si="6"/>
        <v>0</v>
      </c>
      <c r="J44" s="263"/>
      <c r="K44" s="263"/>
      <c r="L44" s="263"/>
      <c r="M44" s="263"/>
      <c r="N44" s="263"/>
      <c r="O44" s="263"/>
      <c r="P44" s="262">
        <f t="shared" si="8"/>
        <v>0</v>
      </c>
      <c r="Q44" s="263"/>
      <c r="R44" s="263"/>
      <c r="S44" s="263"/>
      <c r="T44" s="263"/>
      <c r="U44" s="263"/>
      <c r="V44" s="263"/>
      <c r="W44" s="263"/>
      <c r="X44" s="263"/>
      <c r="Y44" s="262">
        <f t="shared" si="5"/>
        <v>0</v>
      </c>
      <c r="Z44" s="263"/>
      <c r="AA44" s="263"/>
      <c r="AB44" s="263"/>
      <c r="AC44" s="263"/>
      <c r="AD44" s="263"/>
      <c r="AE44" s="263"/>
      <c r="AF44" s="263"/>
      <c r="AG44" s="263"/>
    </row>
    <row r="45" spans="1:33" ht="16.5" hidden="1" outlineLevel="3">
      <c r="A45" s="183"/>
      <c r="B45" s="24"/>
      <c r="C45" s="193"/>
      <c r="D45" s="28"/>
      <c r="E45" s="184"/>
      <c r="F45" s="192" t="s">
        <v>776</v>
      </c>
      <c r="G45" s="44" t="s">
        <v>796</v>
      </c>
      <c r="H45" s="260">
        <f t="shared" si="3"/>
        <v>0</v>
      </c>
      <c r="I45" s="452">
        <f t="shared" si="6"/>
        <v>0</v>
      </c>
      <c r="J45" s="263"/>
      <c r="K45" s="263"/>
      <c r="L45" s="263"/>
      <c r="M45" s="263"/>
      <c r="N45" s="263"/>
      <c r="O45" s="263"/>
      <c r="P45" s="262">
        <f t="shared" si="8"/>
        <v>0</v>
      </c>
      <c r="Q45" s="263"/>
      <c r="R45" s="263"/>
      <c r="S45" s="263"/>
      <c r="T45" s="263"/>
      <c r="U45" s="263"/>
      <c r="V45" s="263"/>
      <c r="W45" s="263"/>
      <c r="X45" s="263"/>
      <c r="Y45" s="262">
        <f t="shared" si="5"/>
        <v>0</v>
      </c>
      <c r="Z45" s="263"/>
      <c r="AA45" s="263"/>
      <c r="AB45" s="263"/>
      <c r="AC45" s="263"/>
      <c r="AD45" s="263"/>
      <c r="AE45" s="263"/>
      <c r="AF45" s="263"/>
      <c r="AG45" s="263"/>
    </row>
    <row r="46" spans="1:33" ht="16.5" hidden="1" outlineLevel="3">
      <c r="A46" s="183"/>
      <c r="B46" s="24"/>
      <c r="C46" s="193"/>
      <c r="D46" s="28"/>
      <c r="E46" s="184"/>
      <c r="F46" s="192" t="s">
        <v>780</v>
      </c>
      <c r="G46" s="44" t="s">
        <v>797</v>
      </c>
      <c r="H46" s="260">
        <f t="shared" si="3"/>
        <v>0</v>
      </c>
      <c r="I46" s="452">
        <f t="shared" si="6"/>
        <v>0</v>
      </c>
      <c r="J46" s="263"/>
      <c r="K46" s="263"/>
      <c r="L46" s="263"/>
      <c r="M46" s="263"/>
      <c r="N46" s="263"/>
      <c r="O46" s="263"/>
      <c r="P46" s="262">
        <f t="shared" si="8"/>
        <v>0</v>
      </c>
      <c r="Q46" s="263"/>
      <c r="R46" s="263"/>
      <c r="S46" s="263"/>
      <c r="T46" s="263"/>
      <c r="U46" s="263"/>
      <c r="V46" s="263"/>
      <c r="W46" s="263"/>
      <c r="X46" s="263"/>
      <c r="Y46" s="262">
        <f t="shared" si="5"/>
        <v>0</v>
      </c>
      <c r="Z46" s="263"/>
      <c r="AA46" s="263"/>
      <c r="AB46" s="263"/>
      <c r="AC46" s="263"/>
      <c r="AD46" s="263"/>
      <c r="AE46" s="263"/>
      <c r="AF46" s="263"/>
      <c r="AG46" s="263"/>
    </row>
    <row r="47" spans="1:33" s="182" customFormat="1" ht="16.5" collapsed="1">
      <c r="A47" s="177"/>
      <c r="B47" s="24" t="s">
        <v>467</v>
      </c>
      <c r="C47" s="16" t="s">
        <v>368</v>
      </c>
      <c r="D47" s="19"/>
      <c r="E47" s="189"/>
      <c r="F47" s="190"/>
      <c r="G47" s="189"/>
      <c r="H47" s="260">
        <f t="shared" si="3"/>
        <v>0</v>
      </c>
      <c r="I47" s="452">
        <f t="shared" si="6"/>
        <v>0</v>
      </c>
      <c r="J47" s="264">
        <f>SUM(J48)</f>
        <v>0</v>
      </c>
      <c r="K47" s="264">
        <f t="shared" ref="K47:Q47" si="101">SUM(K48)</f>
        <v>0</v>
      </c>
      <c r="L47" s="264">
        <f t="shared" si="101"/>
        <v>0</v>
      </c>
      <c r="M47" s="264">
        <f t="shared" si="101"/>
        <v>0</v>
      </c>
      <c r="N47" s="264">
        <f t="shared" si="101"/>
        <v>0</v>
      </c>
      <c r="O47" s="264">
        <f t="shared" si="101"/>
        <v>0</v>
      </c>
      <c r="P47" s="262">
        <f t="shared" si="8"/>
        <v>0</v>
      </c>
      <c r="Q47" s="264">
        <f t="shared" si="101"/>
        <v>0</v>
      </c>
      <c r="R47" s="264">
        <f t="shared" ref="R47" si="102">SUM(R48)</f>
        <v>0</v>
      </c>
      <c r="S47" s="264">
        <f t="shared" ref="S47" si="103">SUM(S48)</f>
        <v>0</v>
      </c>
      <c r="T47" s="264">
        <f t="shared" ref="T47" si="104">SUM(T48)</f>
        <v>0</v>
      </c>
      <c r="U47" s="264">
        <f t="shared" ref="U47" si="105">SUM(U48)</f>
        <v>0</v>
      </c>
      <c r="V47" s="264">
        <f t="shared" ref="V47:AG47" si="106">SUM(V48)</f>
        <v>0</v>
      </c>
      <c r="W47" s="264">
        <f t="shared" si="106"/>
        <v>0</v>
      </c>
      <c r="X47" s="264">
        <f t="shared" si="106"/>
        <v>0</v>
      </c>
      <c r="Y47" s="262">
        <f t="shared" si="5"/>
        <v>0</v>
      </c>
      <c r="Z47" s="264">
        <f t="shared" ref="Z47:AC47" si="107">SUM(Z48)</f>
        <v>0</v>
      </c>
      <c r="AA47" s="264">
        <f t="shared" si="107"/>
        <v>0</v>
      </c>
      <c r="AB47" s="264">
        <f t="shared" si="107"/>
        <v>0</v>
      </c>
      <c r="AC47" s="264">
        <f t="shared" si="107"/>
        <v>0</v>
      </c>
      <c r="AD47" s="264">
        <f t="shared" si="106"/>
        <v>0</v>
      </c>
      <c r="AE47" s="264">
        <f t="shared" si="106"/>
        <v>0</v>
      </c>
      <c r="AF47" s="264">
        <f t="shared" si="106"/>
        <v>0</v>
      </c>
      <c r="AG47" s="264">
        <f t="shared" si="106"/>
        <v>0</v>
      </c>
    </row>
    <row r="48" spans="1:33" ht="16.5" hidden="1" outlineLevel="1">
      <c r="A48" s="183"/>
      <c r="B48" s="28"/>
      <c r="C48" s="185"/>
      <c r="D48" s="28" t="s">
        <v>468</v>
      </c>
      <c r="E48" s="48" t="s">
        <v>369</v>
      </c>
      <c r="F48" s="49"/>
      <c r="G48" s="185"/>
      <c r="H48" s="260">
        <f t="shared" si="3"/>
        <v>0</v>
      </c>
      <c r="I48" s="452">
        <f t="shared" si="6"/>
        <v>0</v>
      </c>
      <c r="J48" s="265">
        <f>SUM(J49:J53)</f>
        <v>0</v>
      </c>
      <c r="K48" s="265">
        <f t="shared" ref="K48:Q48" si="108">SUM(K49:K53)</f>
        <v>0</v>
      </c>
      <c r="L48" s="265">
        <f t="shared" si="108"/>
        <v>0</v>
      </c>
      <c r="M48" s="265">
        <f t="shared" si="108"/>
        <v>0</v>
      </c>
      <c r="N48" s="265">
        <f t="shared" si="108"/>
        <v>0</v>
      </c>
      <c r="O48" s="265">
        <f t="shared" si="108"/>
        <v>0</v>
      </c>
      <c r="P48" s="262">
        <f t="shared" si="8"/>
        <v>0</v>
      </c>
      <c r="Q48" s="263">
        <f t="shared" si="108"/>
        <v>0</v>
      </c>
      <c r="R48" s="263">
        <f t="shared" ref="R48" si="109">SUM(R49:R53)</f>
        <v>0</v>
      </c>
      <c r="S48" s="263">
        <f t="shared" ref="S48" si="110">SUM(S49:S53)</f>
        <v>0</v>
      </c>
      <c r="T48" s="263">
        <f t="shared" ref="T48" si="111">SUM(T49:T53)</f>
        <v>0</v>
      </c>
      <c r="U48" s="263">
        <f t="shared" ref="U48:W48" si="112">SUM(U49:U53)</f>
        <v>0</v>
      </c>
      <c r="V48" s="263">
        <f t="shared" si="112"/>
        <v>0</v>
      </c>
      <c r="W48" s="263">
        <f t="shared" si="112"/>
        <v>0</v>
      </c>
      <c r="X48" s="263">
        <f t="shared" ref="X48:AF48" si="113">SUM(X49:X53)</f>
        <v>0</v>
      </c>
      <c r="Y48" s="262">
        <f t="shared" si="5"/>
        <v>0</v>
      </c>
      <c r="Z48" s="263">
        <f t="shared" ref="Z48:AC48" si="114">SUM(Z49:Z53)</f>
        <v>0</v>
      </c>
      <c r="AA48" s="263">
        <f t="shared" si="114"/>
        <v>0</v>
      </c>
      <c r="AB48" s="263">
        <f t="shared" si="114"/>
        <v>0</v>
      </c>
      <c r="AC48" s="263">
        <f t="shared" si="114"/>
        <v>0</v>
      </c>
      <c r="AD48" s="263">
        <f t="shared" ref="AD48" si="115">SUM(AD49:AD53)</f>
        <v>0</v>
      </c>
      <c r="AE48" s="263">
        <f t="shared" si="113"/>
        <v>0</v>
      </c>
      <c r="AF48" s="263">
        <f t="shared" si="113"/>
        <v>0</v>
      </c>
      <c r="AG48" s="263">
        <f t="shared" ref="AG48" si="116">SUM(AG49:AG53)</f>
        <v>0</v>
      </c>
    </row>
    <row r="49" spans="1:33" ht="16.5" hidden="1" outlineLevel="1">
      <c r="A49" s="183"/>
      <c r="B49" s="24"/>
      <c r="C49" s="193"/>
      <c r="D49" s="24"/>
      <c r="E49" s="48"/>
      <c r="F49" s="192" t="s">
        <v>778</v>
      </c>
      <c r="G49" s="44" t="s">
        <v>798</v>
      </c>
      <c r="H49" s="260">
        <f t="shared" si="3"/>
        <v>0</v>
      </c>
      <c r="I49" s="452">
        <f t="shared" si="6"/>
        <v>0</v>
      </c>
      <c r="J49" s="263"/>
      <c r="K49" s="263"/>
      <c r="L49" s="263"/>
      <c r="M49" s="263"/>
      <c r="N49" s="263"/>
      <c r="O49" s="263"/>
      <c r="P49" s="262">
        <f t="shared" si="8"/>
        <v>0</v>
      </c>
      <c r="Q49" s="263"/>
      <c r="R49" s="263"/>
      <c r="S49" s="263"/>
      <c r="T49" s="263"/>
      <c r="U49" s="263"/>
      <c r="V49" s="263"/>
      <c r="W49" s="263"/>
      <c r="X49" s="263"/>
      <c r="Y49" s="262">
        <f t="shared" si="5"/>
        <v>0</v>
      </c>
      <c r="Z49" s="263"/>
      <c r="AA49" s="263"/>
      <c r="AB49" s="263"/>
      <c r="AC49" s="263"/>
      <c r="AD49" s="263"/>
      <c r="AE49" s="263"/>
      <c r="AF49" s="263"/>
      <c r="AG49" s="263"/>
    </row>
    <row r="50" spans="1:33" ht="16.5" hidden="1" outlineLevel="1">
      <c r="A50" s="183"/>
      <c r="B50" s="24"/>
      <c r="C50" s="193"/>
      <c r="D50" s="24"/>
      <c r="E50" s="48"/>
      <c r="F50" s="192" t="s">
        <v>779</v>
      </c>
      <c r="G50" s="44" t="s">
        <v>799</v>
      </c>
      <c r="H50" s="260">
        <f t="shared" si="3"/>
        <v>0</v>
      </c>
      <c r="I50" s="452">
        <f t="shared" si="6"/>
        <v>0</v>
      </c>
      <c r="J50" s="263"/>
      <c r="K50" s="263"/>
      <c r="L50" s="263"/>
      <c r="M50" s="263"/>
      <c r="N50" s="263"/>
      <c r="O50" s="263"/>
      <c r="P50" s="262">
        <f t="shared" si="8"/>
        <v>0</v>
      </c>
      <c r="Q50" s="263"/>
      <c r="R50" s="263"/>
      <c r="S50" s="263"/>
      <c r="T50" s="263"/>
      <c r="U50" s="263"/>
      <c r="V50" s="263"/>
      <c r="W50" s="263"/>
      <c r="X50" s="263"/>
      <c r="Y50" s="262">
        <f t="shared" si="5"/>
        <v>0</v>
      </c>
      <c r="Z50" s="263"/>
      <c r="AA50" s="263"/>
      <c r="AB50" s="263"/>
      <c r="AC50" s="263"/>
      <c r="AD50" s="263"/>
      <c r="AE50" s="263"/>
      <c r="AF50" s="263"/>
      <c r="AG50" s="263"/>
    </row>
    <row r="51" spans="1:33" ht="16.5" hidden="1" outlineLevel="1">
      <c r="A51" s="183"/>
      <c r="B51" s="24"/>
      <c r="C51" s="193"/>
      <c r="D51" s="24"/>
      <c r="E51" s="48"/>
      <c r="F51" s="192" t="s">
        <v>776</v>
      </c>
      <c r="G51" s="44" t="s">
        <v>800</v>
      </c>
      <c r="H51" s="260">
        <f t="shared" si="3"/>
        <v>0</v>
      </c>
      <c r="I51" s="452">
        <f t="shared" si="6"/>
        <v>0</v>
      </c>
      <c r="J51" s="263"/>
      <c r="K51" s="263"/>
      <c r="L51" s="263"/>
      <c r="M51" s="263"/>
      <c r="N51" s="263"/>
      <c r="O51" s="263"/>
      <c r="P51" s="262">
        <f t="shared" si="8"/>
        <v>0</v>
      </c>
      <c r="Q51" s="263"/>
      <c r="R51" s="263"/>
      <c r="S51" s="263"/>
      <c r="T51" s="263"/>
      <c r="U51" s="263"/>
      <c r="V51" s="263"/>
      <c r="W51" s="263"/>
      <c r="X51" s="263"/>
      <c r="Y51" s="262">
        <f t="shared" si="5"/>
        <v>0</v>
      </c>
      <c r="Z51" s="263"/>
      <c r="AA51" s="263"/>
      <c r="AB51" s="263"/>
      <c r="AC51" s="263"/>
      <c r="AD51" s="263"/>
      <c r="AE51" s="263"/>
      <c r="AF51" s="263"/>
      <c r="AG51" s="263"/>
    </row>
    <row r="52" spans="1:33" ht="16.5" hidden="1" outlineLevel="1">
      <c r="A52" s="183"/>
      <c r="B52" s="24"/>
      <c r="C52" s="193"/>
      <c r="D52" s="24"/>
      <c r="E52" s="48"/>
      <c r="F52" s="192" t="s">
        <v>780</v>
      </c>
      <c r="G52" s="44" t="s">
        <v>801</v>
      </c>
      <c r="H52" s="260">
        <f t="shared" si="3"/>
        <v>0</v>
      </c>
      <c r="I52" s="452">
        <f t="shared" si="6"/>
        <v>0</v>
      </c>
      <c r="J52" s="263"/>
      <c r="K52" s="263"/>
      <c r="L52" s="263"/>
      <c r="M52" s="263"/>
      <c r="N52" s="263"/>
      <c r="O52" s="263"/>
      <c r="P52" s="262">
        <f t="shared" si="8"/>
        <v>0</v>
      </c>
      <c r="Q52" s="263"/>
      <c r="R52" s="263"/>
      <c r="S52" s="263"/>
      <c r="T52" s="263"/>
      <c r="U52" s="263"/>
      <c r="V52" s="263"/>
      <c r="W52" s="263"/>
      <c r="X52" s="263"/>
      <c r="Y52" s="262">
        <f t="shared" si="5"/>
        <v>0</v>
      </c>
      <c r="Z52" s="263"/>
      <c r="AA52" s="263"/>
      <c r="AB52" s="263"/>
      <c r="AC52" s="263"/>
      <c r="AD52" s="263"/>
      <c r="AE52" s="263"/>
      <c r="AF52" s="263"/>
      <c r="AG52" s="263"/>
    </row>
    <row r="53" spans="1:33" ht="16.5" hidden="1" outlineLevel="1">
      <c r="A53" s="183"/>
      <c r="B53" s="24"/>
      <c r="C53" s="193"/>
      <c r="D53" s="24"/>
      <c r="E53" s="48"/>
      <c r="F53" s="192" t="s">
        <v>786</v>
      </c>
      <c r="G53" s="44" t="s">
        <v>802</v>
      </c>
      <c r="H53" s="260">
        <f t="shared" si="3"/>
        <v>0</v>
      </c>
      <c r="I53" s="452">
        <f t="shared" si="6"/>
        <v>0</v>
      </c>
      <c r="J53" s="263"/>
      <c r="K53" s="263"/>
      <c r="L53" s="263"/>
      <c r="M53" s="263"/>
      <c r="N53" s="263"/>
      <c r="O53" s="263"/>
      <c r="P53" s="262">
        <f t="shared" si="8"/>
        <v>0</v>
      </c>
      <c r="Q53" s="263"/>
      <c r="R53" s="263"/>
      <c r="S53" s="263"/>
      <c r="T53" s="263"/>
      <c r="U53" s="263"/>
      <c r="V53" s="263"/>
      <c r="W53" s="263"/>
      <c r="X53" s="263"/>
      <c r="Y53" s="262">
        <f t="shared" si="5"/>
        <v>0</v>
      </c>
      <c r="Z53" s="263"/>
      <c r="AA53" s="263"/>
      <c r="AB53" s="263"/>
      <c r="AC53" s="263"/>
      <c r="AD53" s="263"/>
      <c r="AE53" s="263"/>
      <c r="AF53" s="263"/>
      <c r="AG53" s="263"/>
    </row>
    <row r="54" spans="1:33" s="182" customFormat="1" ht="16.5">
      <c r="A54" s="177"/>
      <c r="B54" s="24" t="s">
        <v>469</v>
      </c>
      <c r="C54" s="16" t="s">
        <v>1</v>
      </c>
      <c r="D54" s="17"/>
      <c r="E54" s="189"/>
      <c r="F54" s="190"/>
      <c r="G54" s="189"/>
      <c r="H54" s="260">
        <f t="shared" si="3"/>
        <v>94000</v>
      </c>
      <c r="I54" s="452">
        <f t="shared" si="6"/>
        <v>0</v>
      </c>
      <c r="J54" s="264">
        <f>SUM(J62,J61,J56,J55)</f>
        <v>0</v>
      </c>
      <c r="K54" s="264">
        <f t="shared" ref="K54:O54" si="117">SUM(K62,K61,K56,K55)</f>
        <v>0</v>
      </c>
      <c r="L54" s="264">
        <f t="shared" si="117"/>
        <v>0</v>
      </c>
      <c r="M54" s="264">
        <f t="shared" si="117"/>
        <v>0</v>
      </c>
      <c r="N54" s="264">
        <f t="shared" si="117"/>
        <v>0</v>
      </c>
      <c r="O54" s="264">
        <f t="shared" si="117"/>
        <v>0</v>
      </c>
      <c r="P54" s="262">
        <f t="shared" si="8"/>
        <v>0</v>
      </c>
      <c r="Q54" s="264">
        <f t="shared" ref="Q54" si="118">SUM(Q62,Q61,Q56,Q55)</f>
        <v>0</v>
      </c>
      <c r="R54" s="264">
        <f t="shared" ref="R54" si="119">SUM(R62,R61,R56,R55)</f>
        <v>0</v>
      </c>
      <c r="S54" s="264">
        <f t="shared" ref="S54" si="120">SUM(S62,S61,S56,S55)</f>
        <v>0</v>
      </c>
      <c r="T54" s="264">
        <f t="shared" ref="T54" si="121">SUM(T62,T61,T56,T55)</f>
        <v>0</v>
      </c>
      <c r="U54" s="264">
        <f t="shared" ref="U54" si="122">SUM(U62,U61,U56,U55)</f>
        <v>0</v>
      </c>
      <c r="V54" s="264">
        <f t="shared" ref="V54" si="123">SUM(V62,V61,V56,V55)</f>
        <v>0</v>
      </c>
      <c r="W54" s="264">
        <f t="shared" ref="W54" si="124">SUM(W62,W61,W56,W55)</f>
        <v>0</v>
      </c>
      <c r="X54" s="264">
        <f t="shared" ref="X54" si="125">SUM(X62,X61,X56,X55)</f>
        <v>0</v>
      </c>
      <c r="Y54" s="262">
        <f t="shared" si="5"/>
        <v>0</v>
      </c>
      <c r="Z54" s="264">
        <f t="shared" ref="Z54" si="126">SUM(Z62,Z61,Z56,Z55)</f>
        <v>0</v>
      </c>
      <c r="AA54" s="264">
        <f t="shared" ref="AA54" si="127">SUM(AA62,AA61,AA56,AA55)</f>
        <v>0</v>
      </c>
      <c r="AB54" s="264">
        <f t="shared" ref="AB54" si="128">SUM(AB62,AB61,AB56,AB55)</f>
        <v>0</v>
      </c>
      <c r="AC54" s="264">
        <f t="shared" ref="AC54" si="129">SUM(AC62,AC61,AC56,AC55)</f>
        <v>0</v>
      </c>
      <c r="AD54" s="264">
        <f t="shared" ref="AD54" si="130">SUM(AD62,AD61,AD56,AD55)</f>
        <v>94000</v>
      </c>
      <c r="AE54" s="264">
        <f t="shared" ref="AE54" si="131">SUM(AE62,AE61,AE56,AE55)</f>
        <v>0</v>
      </c>
      <c r="AF54" s="264">
        <f t="shared" ref="AF54" si="132">SUM(AF62,AF61,AF56,AF55)</f>
        <v>0</v>
      </c>
      <c r="AG54" s="264">
        <f t="shared" ref="AG54" si="133">SUM(AG62,AG61,AG56,AG55)</f>
        <v>0</v>
      </c>
    </row>
    <row r="55" spans="1:33" ht="16.5" outlineLevel="1">
      <c r="A55" s="183"/>
      <c r="B55" s="25"/>
      <c r="C55" s="184"/>
      <c r="D55" s="28" t="s">
        <v>470</v>
      </c>
      <c r="E55" s="48" t="s">
        <v>2</v>
      </c>
      <c r="F55" s="49"/>
      <c r="G55" s="185"/>
      <c r="H55" s="260">
        <f t="shared" si="3"/>
        <v>94000</v>
      </c>
      <c r="I55" s="452">
        <f t="shared" si="6"/>
        <v>0</v>
      </c>
      <c r="J55" s="263"/>
      <c r="K55" s="263"/>
      <c r="L55" s="263"/>
      <c r="M55" s="263"/>
      <c r="N55" s="263"/>
      <c r="O55" s="263"/>
      <c r="P55" s="262">
        <f t="shared" si="8"/>
        <v>0</v>
      </c>
      <c r="Q55" s="263"/>
      <c r="R55" s="263"/>
      <c r="S55" s="263"/>
      <c r="T55" s="263"/>
      <c r="U55" s="263"/>
      <c r="V55" s="263"/>
      <c r="W55" s="263"/>
      <c r="X55" s="263"/>
      <c r="Y55" s="262">
        <f t="shared" si="5"/>
        <v>0</v>
      </c>
      <c r="Z55" s="263"/>
      <c r="AA55" s="263"/>
      <c r="AB55" s="263"/>
      <c r="AC55" s="263"/>
      <c r="AD55" s="263">
        <v>94000</v>
      </c>
      <c r="AE55" s="263"/>
      <c r="AF55" s="263"/>
      <c r="AG55" s="263"/>
    </row>
    <row r="56" spans="1:33" ht="16.5" outlineLevel="1">
      <c r="A56" s="183"/>
      <c r="B56" s="26"/>
      <c r="D56" s="28" t="s">
        <v>471</v>
      </c>
      <c r="E56" s="48" t="s">
        <v>101</v>
      </c>
      <c r="F56" s="49"/>
      <c r="G56" s="185"/>
      <c r="H56" s="260">
        <f t="shared" si="3"/>
        <v>0</v>
      </c>
      <c r="I56" s="452">
        <f t="shared" si="6"/>
        <v>0</v>
      </c>
      <c r="J56" s="265">
        <f>SUM(J57:J60)</f>
        <v>0</v>
      </c>
      <c r="K56" s="265">
        <f t="shared" ref="K56:Q56" si="134">SUM(K57:K60)</f>
        <v>0</v>
      </c>
      <c r="L56" s="265">
        <f t="shared" si="134"/>
        <v>0</v>
      </c>
      <c r="M56" s="265">
        <f t="shared" si="134"/>
        <v>0</v>
      </c>
      <c r="N56" s="265">
        <f t="shared" si="134"/>
        <v>0</v>
      </c>
      <c r="O56" s="265">
        <f t="shared" si="134"/>
        <v>0</v>
      </c>
      <c r="P56" s="262">
        <f t="shared" si="8"/>
        <v>0</v>
      </c>
      <c r="Q56" s="265">
        <f t="shared" si="134"/>
        <v>0</v>
      </c>
      <c r="R56" s="265">
        <f t="shared" ref="R56" si="135">SUM(R57:R60)</f>
        <v>0</v>
      </c>
      <c r="S56" s="265">
        <f t="shared" ref="S56" si="136">SUM(S57:S60)</f>
        <v>0</v>
      </c>
      <c r="T56" s="265">
        <f t="shared" ref="T56" si="137">SUM(T57:T60)</f>
        <v>0</v>
      </c>
      <c r="U56" s="265">
        <f t="shared" ref="U56:W56" si="138">SUM(U57:U60)</f>
        <v>0</v>
      </c>
      <c r="V56" s="265">
        <f t="shared" si="138"/>
        <v>0</v>
      </c>
      <c r="W56" s="265">
        <f t="shared" si="138"/>
        <v>0</v>
      </c>
      <c r="X56" s="265">
        <f t="shared" ref="X56:AF56" si="139">SUM(X57:X60)</f>
        <v>0</v>
      </c>
      <c r="Y56" s="262">
        <f t="shared" si="5"/>
        <v>0</v>
      </c>
      <c r="Z56" s="265">
        <f t="shared" ref="Z56:AC56" si="140">SUM(Z57:Z60)</f>
        <v>0</v>
      </c>
      <c r="AA56" s="265">
        <f t="shared" si="140"/>
        <v>0</v>
      </c>
      <c r="AB56" s="265">
        <f t="shared" si="140"/>
        <v>0</v>
      </c>
      <c r="AC56" s="265">
        <f t="shared" si="140"/>
        <v>0</v>
      </c>
      <c r="AD56" s="265">
        <f t="shared" ref="AD56" si="141">SUM(AD57:AD60)</f>
        <v>0</v>
      </c>
      <c r="AE56" s="265">
        <f t="shared" si="139"/>
        <v>0</v>
      </c>
      <c r="AF56" s="265">
        <f t="shared" si="139"/>
        <v>0</v>
      </c>
      <c r="AG56" s="265">
        <f t="shared" ref="AG56" si="142">SUM(AG57:AG60)</f>
        <v>0</v>
      </c>
    </row>
    <row r="57" spans="1:33" ht="16.5" outlineLevel="1">
      <c r="A57" s="183"/>
      <c r="B57" s="26"/>
      <c r="D57" s="28"/>
      <c r="E57" s="48"/>
      <c r="F57" s="192" t="s">
        <v>778</v>
      </c>
      <c r="G57" s="44" t="s">
        <v>803</v>
      </c>
      <c r="H57" s="260">
        <f t="shared" si="3"/>
        <v>0</v>
      </c>
      <c r="I57" s="452">
        <f t="shared" si="6"/>
        <v>0</v>
      </c>
      <c r="J57" s="263"/>
      <c r="K57" s="263"/>
      <c r="L57" s="263"/>
      <c r="M57" s="263"/>
      <c r="N57" s="263"/>
      <c r="O57" s="263"/>
      <c r="P57" s="262">
        <f t="shared" si="8"/>
        <v>0</v>
      </c>
      <c r="Q57" s="263"/>
      <c r="R57" s="263"/>
      <c r="S57" s="263"/>
      <c r="T57" s="263"/>
      <c r="U57" s="263"/>
      <c r="V57" s="263"/>
      <c r="W57" s="263"/>
      <c r="X57" s="263"/>
      <c r="Y57" s="262">
        <f t="shared" si="5"/>
        <v>0</v>
      </c>
      <c r="Z57" s="263"/>
      <c r="AA57" s="263"/>
      <c r="AB57" s="263"/>
      <c r="AC57" s="263"/>
      <c r="AD57" s="263"/>
      <c r="AE57" s="263"/>
      <c r="AF57" s="263"/>
      <c r="AG57" s="263"/>
    </row>
    <row r="58" spans="1:33" ht="16.5" outlineLevel="1">
      <c r="A58" s="183"/>
      <c r="B58" s="26"/>
      <c r="D58" s="28"/>
      <c r="E58" s="48"/>
      <c r="F58" s="192" t="s">
        <v>779</v>
      </c>
      <c r="G58" s="44" t="s">
        <v>804</v>
      </c>
      <c r="H58" s="260">
        <f t="shared" si="3"/>
        <v>0</v>
      </c>
      <c r="I58" s="452">
        <f t="shared" si="6"/>
        <v>0</v>
      </c>
      <c r="J58" s="263"/>
      <c r="K58" s="263"/>
      <c r="L58" s="263"/>
      <c r="M58" s="263"/>
      <c r="N58" s="263"/>
      <c r="O58" s="263"/>
      <c r="P58" s="262">
        <f t="shared" si="8"/>
        <v>0</v>
      </c>
      <c r="Q58" s="263"/>
      <c r="R58" s="263"/>
      <c r="S58" s="263"/>
      <c r="T58" s="263"/>
      <c r="U58" s="263"/>
      <c r="V58" s="263"/>
      <c r="W58" s="263"/>
      <c r="X58" s="263"/>
      <c r="Y58" s="262">
        <f t="shared" si="5"/>
        <v>0</v>
      </c>
      <c r="Z58" s="263"/>
      <c r="AA58" s="263"/>
      <c r="AB58" s="263"/>
      <c r="AC58" s="263"/>
      <c r="AD58" s="263"/>
      <c r="AE58" s="263"/>
      <c r="AF58" s="263"/>
      <c r="AG58" s="263"/>
    </row>
    <row r="59" spans="1:33" ht="16.5" outlineLevel="1">
      <c r="A59" s="183"/>
      <c r="B59" s="26"/>
      <c r="D59" s="28"/>
      <c r="E59" s="48"/>
      <c r="F59" s="192" t="s">
        <v>776</v>
      </c>
      <c r="G59" s="44" t="s">
        <v>805</v>
      </c>
      <c r="H59" s="260">
        <f t="shared" si="3"/>
        <v>0</v>
      </c>
      <c r="I59" s="452">
        <f t="shared" si="6"/>
        <v>0</v>
      </c>
      <c r="J59" s="263"/>
      <c r="K59" s="263"/>
      <c r="L59" s="263"/>
      <c r="M59" s="263"/>
      <c r="N59" s="263"/>
      <c r="O59" s="263"/>
      <c r="P59" s="262">
        <f t="shared" si="8"/>
        <v>0</v>
      </c>
      <c r="Q59" s="263"/>
      <c r="R59" s="263"/>
      <c r="S59" s="263"/>
      <c r="T59" s="263"/>
      <c r="U59" s="263"/>
      <c r="V59" s="263"/>
      <c r="W59" s="263"/>
      <c r="X59" s="263"/>
      <c r="Y59" s="262">
        <f t="shared" si="5"/>
        <v>0</v>
      </c>
      <c r="Z59" s="263"/>
      <c r="AA59" s="263"/>
      <c r="AB59" s="263"/>
      <c r="AC59" s="263"/>
      <c r="AD59" s="263"/>
      <c r="AE59" s="263"/>
      <c r="AF59" s="263"/>
      <c r="AG59" s="263"/>
    </row>
    <row r="60" spans="1:33" ht="16.5" outlineLevel="1">
      <c r="A60" s="183"/>
      <c r="B60" s="26"/>
      <c r="D60" s="28"/>
      <c r="E60" s="48"/>
      <c r="F60" s="192" t="s">
        <v>780</v>
      </c>
      <c r="G60" s="44" t="s">
        <v>806</v>
      </c>
      <c r="H60" s="260">
        <f t="shared" si="3"/>
        <v>0</v>
      </c>
      <c r="I60" s="452">
        <f t="shared" si="6"/>
        <v>0</v>
      </c>
      <c r="J60" s="263"/>
      <c r="K60" s="263"/>
      <c r="L60" s="263"/>
      <c r="M60" s="263"/>
      <c r="N60" s="263"/>
      <c r="O60" s="263"/>
      <c r="P60" s="262">
        <f t="shared" si="8"/>
        <v>0</v>
      </c>
      <c r="Q60" s="263"/>
      <c r="R60" s="263"/>
      <c r="S60" s="263"/>
      <c r="T60" s="263"/>
      <c r="U60" s="263"/>
      <c r="V60" s="263"/>
      <c r="W60" s="263"/>
      <c r="X60" s="263"/>
      <c r="Y60" s="262">
        <f t="shared" si="5"/>
        <v>0</v>
      </c>
      <c r="Z60" s="263"/>
      <c r="AA60" s="263"/>
      <c r="AB60" s="263"/>
      <c r="AC60" s="263"/>
      <c r="AD60" s="263"/>
      <c r="AE60" s="263"/>
      <c r="AF60" s="263"/>
      <c r="AG60" s="263"/>
    </row>
    <row r="61" spans="1:33" ht="16.5" outlineLevel="1">
      <c r="A61" s="183"/>
      <c r="B61" s="26"/>
      <c r="D61" s="28" t="s">
        <v>472</v>
      </c>
      <c r="E61" s="48" t="s">
        <v>3</v>
      </c>
      <c r="F61" s="49"/>
      <c r="G61" s="185"/>
      <c r="H61" s="260">
        <f t="shared" si="3"/>
        <v>0</v>
      </c>
      <c r="I61" s="452">
        <f t="shared" si="6"/>
        <v>0</v>
      </c>
      <c r="J61" s="263"/>
      <c r="K61" s="263"/>
      <c r="L61" s="263"/>
      <c r="M61" s="263"/>
      <c r="N61" s="263"/>
      <c r="O61" s="263"/>
      <c r="P61" s="262">
        <f t="shared" si="8"/>
        <v>0</v>
      </c>
      <c r="Q61" s="263"/>
      <c r="R61" s="263"/>
      <c r="S61" s="263"/>
      <c r="T61" s="263"/>
      <c r="U61" s="263"/>
      <c r="V61" s="263"/>
      <c r="W61" s="263"/>
      <c r="X61" s="263"/>
      <c r="Y61" s="262">
        <f t="shared" si="5"/>
        <v>0</v>
      </c>
      <c r="Z61" s="263"/>
      <c r="AA61" s="263"/>
      <c r="AB61" s="263"/>
      <c r="AC61" s="263"/>
      <c r="AD61" s="263"/>
      <c r="AE61" s="263"/>
      <c r="AF61" s="263"/>
      <c r="AG61" s="263"/>
    </row>
    <row r="62" spans="1:33" ht="16.5" outlineLevel="1">
      <c r="A62" s="183"/>
      <c r="B62" s="24"/>
      <c r="C62" s="193"/>
      <c r="D62" s="28" t="s">
        <v>473</v>
      </c>
      <c r="E62" s="48" t="s">
        <v>4</v>
      </c>
      <c r="F62" s="49"/>
      <c r="G62" s="185"/>
      <c r="H62" s="260">
        <f t="shared" si="3"/>
        <v>0</v>
      </c>
      <c r="I62" s="452">
        <f t="shared" si="6"/>
        <v>0</v>
      </c>
      <c r="J62" s="263"/>
      <c r="K62" s="263"/>
      <c r="L62" s="263"/>
      <c r="M62" s="263"/>
      <c r="N62" s="263"/>
      <c r="O62" s="263"/>
      <c r="P62" s="262">
        <f t="shared" si="8"/>
        <v>0</v>
      </c>
      <c r="Q62" s="263"/>
      <c r="R62" s="263"/>
      <c r="S62" s="263"/>
      <c r="T62" s="263"/>
      <c r="U62" s="263"/>
      <c r="V62" s="263"/>
      <c r="W62" s="263"/>
      <c r="X62" s="263"/>
      <c r="Y62" s="262">
        <f t="shared" si="5"/>
        <v>0</v>
      </c>
      <c r="Z62" s="263"/>
      <c r="AA62" s="263"/>
      <c r="AB62" s="263"/>
      <c r="AC62" s="263"/>
      <c r="AD62" s="263"/>
      <c r="AE62" s="263"/>
      <c r="AF62" s="263"/>
      <c r="AG62" s="263"/>
    </row>
    <row r="63" spans="1:33" s="182" customFormat="1" ht="16.5">
      <c r="A63" s="177"/>
      <c r="B63" s="24" t="s">
        <v>474</v>
      </c>
      <c r="C63" s="16" t="s">
        <v>38</v>
      </c>
      <c r="D63" s="19"/>
      <c r="E63" s="189"/>
      <c r="F63" s="190"/>
      <c r="G63" s="189"/>
      <c r="H63" s="260">
        <f t="shared" si="3"/>
        <v>5038000</v>
      </c>
      <c r="I63" s="452">
        <f t="shared" si="6"/>
        <v>5038000</v>
      </c>
      <c r="J63" s="264">
        <f>SUM(J64)</f>
        <v>0</v>
      </c>
      <c r="K63" s="264">
        <f t="shared" ref="K63:Q64" si="143">SUM(K64)</f>
        <v>0</v>
      </c>
      <c r="L63" s="264">
        <f t="shared" si="143"/>
        <v>0</v>
      </c>
      <c r="M63" s="264">
        <f t="shared" si="143"/>
        <v>0</v>
      </c>
      <c r="N63" s="264">
        <f t="shared" si="143"/>
        <v>0</v>
      </c>
      <c r="O63" s="264">
        <f t="shared" si="143"/>
        <v>5038000</v>
      </c>
      <c r="P63" s="262">
        <f t="shared" si="8"/>
        <v>0</v>
      </c>
      <c r="Q63" s="264">
        <f t="shared" si="143"/>
        <v>0</v>
      </c>
      <c r="R63" s="264">
        <f t="shared" ref="R63:R64" si="144">SUM(R64)</f>
        <v>0</v>
      </c>
      <c r="S63" s="264">
        <f t="shared" ref="S63:S64" si="145">SUM(S64)</f>
        <v>0</v>
      </c>
      <c r="T63" s="264">
        <f t="shared" ref="T63:T64" si="146">SUM(T64)</f>
        <v>0</v>
      </c>
      <c r="U63" s="264">
        <f t="shared" ref="U63:U64" si="147">SUM(U64)</f>
        <v>0</v>
      </c>
      <c r="V63" s="264">
        <f t="shared" ref="V63:AG64" si="148">SUM(V64)</f>
        <v>0</v>
      </c>
      <c r="W63" s="264">
        <f t="shared" si="148"/>
        <v>0</v>
      </c>
      <c r="X63" s="264">
        <f t="shared" si="148"/>
        <v>0</v>
      </c>
      <c r="Y63" s="262">
        <f t="shared" si="5"/>
        <v>0</v>
      </c>
      <c r="Z63" s="264">
        <f t="shared" ref="Z63:AC64" si="149">SUM(Z64)</f>
        <v>0</v>
      </c>
      <c r="AA63" s="264">
        <f t="shared" si="149"/>
        <v>0</v>
      </c>
      <c r="AB63" s="264">
        <f t="shared" si="149"/>
        <v>0</v>
      </c>
      <c r="AC63" s="264">
        <f t="shared" si="149"/>
        <v>0</v>
      </c>
      <c r="AD63" s="264">
        <f t="shared" si="148"/>
        <v>0</v>
      </c>
      <c r="AE63" s="264">
        <f t="shared" si="148"/>
        <v>0</v>
      </c>
      <c r="AF63" s="264">
        <f t="shared" si="148"/>
        <v>0</v>
      </c>
      <c r="AG63" s="264">
        <f t="shared" si="148"/>
        <v>0</v>
      </c>
    </row>
    <row r="64" spans="1:33" ht="16.5" outlineLevel="1">
      <c r="A64" s="183"/>
      <c r="B64" s="25"/>
      <c r="C64" s="184"/>
      <c r="D64" s="28" t="s">
        <v>475</v>
      </c>
      <c r="E64" s="48" t="s">
        <v>38</v>
      </c>
      <c r="F64" s="49"/>
      <c r="G64" s="185"/>
      <c r="H64" s="260">
        <f t="shared" si="3"/>
        <v>5038000</v>
      </c>
      <c r="I64" s="452">
        <f t="shared" si="6"/>
        <v>5038000</v>
      </c>
      <c r="J64" s="265">
        <f>SUM(J65)</f>
        <v>0</v>
      </c>
      <c r="K64" s="265">
        <f t="shared" si="143"/>
        <v>0</v>
      </c>
      <c r="L64" s="265">
        <f t="shared" si="143"/>
        <v>0</v>
      </c>
      <c r="M64" s="265">
        <f t="shared" si="143"/>
        <v>0</v>
      </c>
      <c r="N64" s="265">
        <f t="shared" si="143"/>
        <v>0</v>
      </c>
      <c r="O64" s="265">
        <f t="shared" si="143"/>
        <v>5038000</v>
      </c>
      <c r="P64" s="262">
        <f t="shared" si="8"/>
        <v>0</v>
      </c>
      <c r="Q64" s="265">
        <f t="shared" si="143"/>
        <v>0</v>
      </c>
      <c r="R64" s="265">
        <f t="shared" si="144"/>
        <v>0</v>
      </c>
      <c r="S64" s="265">
        <f t="shared" si="145"/>
        <v>0</v>
      </c>
      <c r="T64" s="265">
        <f t="shared" si="146"/>
        <v>0</v>
      </c>
      <c r="U64" s="265">
        <f t="shared" si="147"/>
        <v>0</v>
      </c>
      <c r="V64" s="265">
        <f t="shared" si="148"/>
        <v>0</v>
      </c>
      <c r="W64" s="265">
        <f t="shared" si="148"/>
        <v>0</v>
      </c>
      <c r="X64" s="265">
        <f t="shared" si="148"/>
        <v>0</v>
      </c>
      <c r="Y64" s="262">
        <f t="shared" si="5"/>
        <v>0</v>
      </c>
      <c r="Z64" s="265">
        <f t="shared" si="149"/>
        <v>0</v>
      </c>
      <c r="AA64" s="265">
        <f t="shared" si="149"/>
        <v>0</v>
      </c>
      <c r="AB64" s="265">
        <f t="shared" si="149"/>
        <v>0</v>
      </c>
      <c r="AC64" s="265">
        <f t="shared" si="149"/>
        <v>0</v>
      </c>
      <c r="AD64" s="265">
        <f t="shared" si="148"/>
        <v>0</v>
      </c>
      <c r="AE64" s="265">
        <f t="shared" si="148"/>
        <v>0</v>
      </c>
      <c r="AF64" s="265">
        <f t="shared" si="148"/>
        <v>0</v>
      </c>
      <c r="AG64" s="265">
        <f t="shared" si="148"/>
        <v>0</v>
      </c>
    </row>
    <row r="65" spans="1:33" ht="16.5" outlineLevel="2">
      <c r="A65" s="183"/>
      <c r="B65" s="24"/>
      <c r="C65" s="193"/>
      <c r="D65" s="24"/>
      <c r="E65" s="193"/>
      <c r="F65" s="28" t="s">
        <v>476</v>
      </c>
      <c r="G65" s="48" t="s">
        <v>102</v>
      </c>
      <c r="H65" s="260">
        <f t="shared" si="3"/>
        <v>5038000</v>
      </c>
      <c r="I65" s="452">
        <f t="shared" si="6"/>
        <v>5038000</v>
      </c>
      <c r="J65" s="265">
        <f>SUM(J66:J68)</f>
        <v>0</v>
      </c>
      <c r="K65" s="265">
        <f t="shared" ref="K65:Q65" si="150">SUM(K66:K68)</f>
        <v>0</v>
      </c>
      <c r="L65" s="265">
        <f t="shared" si="150"/>
        <v>0</v>
      </c>
      <c r="M65" s="265">
        <f t="shared" si="150"/>
        <v>0</v>
      </c>
      <c r="N65" s="265">
        <f t="shared" si="150"/>
        <v>0</v>
      </c>
      <c r="O65" s="265">
        <f t="shared" si="150"/>
        <v>5038000</v>
      </c>
      <c r="P65" s="262">
        <f t="shared" si="8"/>
        <v>0</v>
      </c>
      <c r="Q65" s="263">
        <f t="shared" si="150"/>
        <v>0</v>
      </c>
      <c r="R65" s="263">
        <f t="shared" ref="R65" si="151">SUM(R66:R68)</f>
        <v>0</v>
      </c>
      <c r="S65" s="263">
        <f t="shared" ref="S65" si="152">SUM(S66:S68)</f>
        <v>0</v>
      </c>
      <c r="T65" s="263">
        <f t="shared" ref="T65" si="153">SUM(T66:T68)</f>
        <v>0</v>
      </c>
      <c r="U65" s="263">
        <f t="shared" ref="U65:W65" si="154">SUM(U66:U68)</f>
        <v>0</v>
      </c>
      <c r="V65" s="263">
        <f t="shared" si="154"/>
        <v>0</v>
      </c>
      <c r="W65" s="263">
        <f t="shared" si="154"/>
        <v>0</v>
      </c>
      <c r="X65" s="263">
        <f t="shared" ref="X65:AF65" si="155">SUM(X66:X68)</f>
        <v>0</v>
      </c>
      <c r="Y65" s="262">
        <f t="shared" si="5"/>
        <v>0</v>
      </c>
      <c r="Z65" s="263">
        <f t="shared" ref="Z65:AC65" si="156">SUM(Z66:Z68)</f>
        <v>0</v>
      </c>
      <c r="AA65" s="263">
        <f t="shared" si="156"/>
        <v>0</v>
      </c>
      <c r="AB65" s="263">
        <f t="shared" si="156"/>
        <v>0</v>
      </c>
      <c r="AC65" s="263">
        <f t="shared" si="156"/>
        <v>0</v>
      </c>
      <c r="AD65" s="263">
        <f t="shared" ref="AD65" si="157">SUM(AD66:AD68)</f>
        <v>0</v>
      </c>
      <c r="AE65" s="263">
        <f t="shared" si="155"/>
        <v>0</v>
      </c>
      <c r="AF65" s="263">
        <f t="shared" si="155"/>
        <v>0</v>
      </c>
      <c r="AG65" s="263">
        <f t="shared" ref="AG65" si="158">SUM(AG66:AG68)</f>
        <v>0</v>
      </c>
    </row>
    <row r="66" spans="1:33" ht="16.5" outlineLevel="2">
      <c r="A66" s="183"/>
      <c r="B66" s="24"/>
      <c r="C66" s="193"/>
      <c r="D66" s="24"/>
      <c r="E66" s="193"/>
      <c r="F66" s="192" t="s">
        <v>778</v>
      </c>
      <c r="G66" s="44" t="s">
        <v>807</v>
      </c>
      <c r="H66" s="260">
        <f t="shared" si="3"/>
        <v>5038000</v>
      </c>
      <c r="I66" s="452">
        <f t="shared" si="6"/>
        <v>5038000</v>
      </c>
      <c r="J66" s="263"/>
      <c r="K66" s="263"/>
      <c r="L66" s="263"/>
      <c r="M66" s="263"/>
      <c r="N66" s="263"/>
      <c r="O66" s="263">
        <v>5038000</v>
      </c>
      <c r="P66" s="262">
        <f t="shared" si="8"/>
        <v>0</v>
      </c>
      <c r="Q66" s="263"/>
      <c r="R66" s="263"/>
      <c r="S66" s="263"/>
      <c r="T66" s="263"/>
      <c r="U66" s="263"/>
      <c r="V66" s="263"/>
      <c r="W66" s="263"/>
      <c r="X66" s="263"/>
      <c r="Y66" s="262">
        <f t="shared" si="5"/>
        <v>0</v>
      </c>
      <c r="Z66" s="263"/>
      <c r="AA66" s="263"/>
      <c r="AB66" s="263"/>
      <c r="AC66" s="263"/>
      <c r="AD66" s="263"/>
      <c r="AE66" s="263"/>
      <c r="AF66" s="263"/>
      <c r="AG66" s="263"/>
    </row>
    <row r="67" spans="1:33" ht="16.5" outlineLevel="2">
      <c r="A67" s="183"/>
      <c r="B67" s="24"/>
      <c r="C67" s="193"/>
      <c r="D67" s="24"/>
      <c r="E67" s="193"/>
      <c r="F67" s="192" t="s">
        <v>779</v>
      </c>
      <c r="G67" s="44" t="s">
        <v>808</v>
      </c>
      <c r="H67" s="260">
        <f t="shared" si="3"/>
        <v>0</v>
      </c>
      <c r="I67" s="452">
        <f t="shared" si="6"/>
        <v>0</v>
      </c>
      <c r="J67" s="263"/>
      <c r="K67" s="263"/>
      <c r="L67" s="263"/>
      <c r="M67" s="263"/>
      <c r="N67" s="263"/>
      <c r="O67" s="263"/>
      <c r="P67" s="262">
        <f t="shared" si="8"/>
        <v>0</v>
      </c>
      <c r="Q67" s="263"/>
      <c r="R67" s="263"/>
      <c r="S67" s="263"/>
      <c r="T67" s="263"/>
      <c r="U67" s="263"/>
      <c r="V67" s="263"/>
      <c r="W67" s="263"/>
      <c r="X67" s="263"/>
      <c r="Y67" s="262">
        <f t="shared" si="5"/>
        <v>0</v>
      </c>
      <c r="Z67" s="263"/>
      <c r="AA67" s="263"/>
      <c r="AB67" s="263"/>
      <c r="AC67" s="263"/>
      <c r="AD67" s="263"/>
      <c r="AE67" s="263"/>
      <c r="AF67" s="263"/>
      <c r="AG67" s="263"/>
    </row>
    <row r="68" spans="1:33" ht="16.5" outlineLevel="2">
      <c r="A68" s="183"/>
      <c r="B68" s="24"/>
      <c r="C68" s="193"/>
      <c r="D68" s="24"/>
      <c r="E68" s="193"/>
      <c r="F68" s="192" t="s">
        <v>781</v>
      </c>
      <c r="G68" s="44" t="s">
        <v>785</v>
      </c>
      <c r="H68" s="260">
        <f t="shared" si="3"/>
        <v>0</v>
      </c>
      <c r="I68" s="452">
        <f t="shared" si="6"/>
        <v>0</v>
      </c>
      <c r="J68" s="263"/>
      <c r="K68" s="263"/>
      <c r="L68" s="263"/>
      <c r="M68" s="263"/>
      <c r="N68" s="263"/>
      <c r="O68" s="263"/>
      <c r="P68" s="262">
        <f t="shared" si="8"/>
        <v>0</v>
      </c>
      <c r="Q68" s="263"/>
      <c r="R68" s="263"/>
      <c r="S68" s="263"/>
      <c r="T68" s="263"/>
      <c r="U68" s="263"/>
      <c r="V68" s="263"/>
      <c r="W68" s="263"/>
      <c r="X68" s="263"/>
      <c r="Y68" s="262">
        <f t="shared" si="5"/>
        <v>0</v>
      </c>
      <c r="Z68" s="263"/>
      <c r="AA68" s="263"/>
      <c r="AB68" s="263"/>
      <c r="AC68" s="263"/>
      <c r="AD68" s="263"/>
      <c r="AE68" s="263"/>
      <c r="AF68" s="263"/>
      <c r="AG68" s="263"/>
    </row>
    <row r="69" spans="1:33" s="182" customFormat="1" ht="16.5" collapsed="1">
      <c r="A69" s="177"/>
      <c r="B69" s="24" t="s">
        <v>477</v>
      </c>
      <c r="C69" s="16" t="s">
        <v>103</v>
      </c>
      <c r="D69" s="17"/>
      <c r="E69" s="178"/>
      <c r="F69" s="190"/>
      <c r="G69" s="189"/>
      <c r="H69" s="260">
        <f t="shared" si="3"/>
        <v>0</v>
      </c>
      <c r="I69" s="452">
        <f t="shared" si="6"/>
        <v>0</v>
      </c>
      <c r="J69" s="264">
        <f>SUM(J70,J76,J95,J106,J119,J91)</f>
        <v>0</v>
      </c>
      <c r="K69" s="264">
        <f t="shared" ref="K69:Q69" si="159">SUM(K70,K76,K95,K106,K119,K91)</f>
        <v>0</v>
      </c>
      <c r="L69" s="264">
        <f t="shared" si="159"/>
        <v>0</v>
      </c>
      <c r="M69" s="264">
        <f t="shared" si="159"/>
        <v>0</v>
      </c>
      <c r="N69" s="264">
        <f t="shared" si="159"/>
        <v>0</v>
      </c>
      <c r="O69" s="264">
        <f t="shared" si="159"/>
        <v>0</v>
      </c>
      <c r="P69" s="262">
        <f t="shared" si="8"/>
        <v>0</v>
      </c>
      <c r="Q69" s="264">
        <f t="shared" si="159"/>
        <v>0</v>
      </c>
      <c r="R69" s="264">
        <f t="shared" ref="R69" si="160">SUM(R70,R76,R95,R106,R119,R91)</f>
        <v>0</v>
      </c>
      <c r="S69" s="264">
        <f t="shared" ref="S69" si="161">SUM(S70,S76,S95,S106,S119,S91)</f>
        <v>0</v>
      </c>
      <c r="T69" s="264">
        <f t="shared" ref="T69" si="162">SUM(T70,T76,T95,T106,T119,T91)</f>
        <v>0</v>
      </c>
      <c r="U69" s="264">
        <f t="shared" ref="U69:W69" si="163">SUM(U70,U76,U95,U106,U119,U91)</f>
        <v>0</v>
      </c>
      <c r="V69" s="264">
        <f t="shared" si="163"/>
        <v>0</v>
      </c>
      <c r="W69" s="264">
        <f t="shared" si="163"/>
        <v>0</v>
      </c>
      <c r="X69" s="264">
        <f t="shared" ref="X69:AF69" si="164">SUM(X70,X76,X95,X106,X119,X91)</f>
        <v>0</v>
      </c>
      <c r="Y69" s="262">
        <f t="shared" si="5"/>
        <v>0</v>
      </c>
      <c r="Z69" s="264">
        <f t="shared" ref="Z69:AC69" si="165">SUM(Z70,Z76,Z95,Z106,Z119,Z91)</f>
        <v>0</v>
      </c>
      <c r="AA69" s="264">
        <f t="shared" si="165"/>
        <v>0</v>
      </c>
      <c r="AB69" s="264">
        <f t="shared" si="165"/>
        <v>0</v>
      </c>
      <c r="AC69" s="264">
        <f t="shared" si="165"/>
        <v>0</v>
      </c>
      <c r="AD69" s="264">
        <f t="shared" ref="AD69" si="166">SUM(AD70,AD76,AD95,AD106,AD119,AD91)</f>
        <v>0</v>
      </c>
      <c r="AE69" s="264">
        <f t="shared" si="164"/>
        <v>0</v>
      </c>
      <c r="AF69" s="264">
        <f t="shared" si="164"/>
        <v>0</v>
      </c>
      <c r="AG69" s="264">
        <f t="shared" ref="AG69" si="167">SUM(AG70,AG76,AG95,AG106,AG119,AG91)</f>
        <v>0</v>
      </c>
    </row>
    <row r="70" spans="1:33" ht="16.5" hidden="1" outlineLevel="1">
      <c r="A70" s="183"/>
      <c r="B70" s="25"/>
      <c r="C70" s="184"/>
      <c r="D70" s="28" t="s">
        <v>775</v>
      </c>
      <c r="E70" s="48" t="s">
        <v>104</v>
      </c>
      <c r="F70" s="190"/>
      <c r="G70" s="185"/>
      <c r="H70" s="260">
        <f t="shared" si="3"/>
        <v>0</v>
      </c>
      <c r="I70" s="452">
        <f t="shared" si="6"/>
        <v>0</v>
      </c>
      <c r="J70" s="265">
        <f>SUM(J71)</f>
        <v>0</v>
      </c>
      <c r="K70" s="265">
        <f t="shared" ref="K70:Q70" si="168">SUM(K71)</f>
        <v>0</v>
      </c>
      <c r="L70" s="265">
        <f t="shared" si="168"/>
        <v>0</v>
      </c>
      <c r="M70" s="265">
        <f t="shared" si="168"/>
        <v>0</v>
      </c>
      <c r="N70" s="265">
        <f t="shared" si="168"/>
        <v>0</v>
      </c>
      <c r="O70" s="265">
        <f t="shared" si="168"/>
        <v>0</v>
      </c>
      <c r="P70" s="262">
        <f t="shared" si="8"/>
        <v>0</v>
      </c>
      <c r="Q70" s="265">
        <f t="shared" si="168"/>
        <v>0</v>
      </c>
      <c r="R70" s="265">
        <f t="shared" ref="R70" si="169">SUM(R71)</f>
        <v>0</v>
      </c>
      <c r="S70" s="265">
        <f t="shared" ref="S70" si="170">SUM(S71)</f>
        <v>0</v>
      </c>
      <c r="T70" s="265">
        <f t="shared" ref="T70" si="171">SUM(T71)</f>
        <v>0</v>
      </c>
      <c r="U70" s="265">
        <f t="shared" ref="U70" si="172">SUM(U71)</f>
        <v>0</v>
      </c>
      <c r="V70" s="265">
        <f t="shared" ref="V70:AG70" si="173">SUM(V71)</f>
        <v>0</v>
      </c>
      <c r="W70" s="265">
        <f t="shared" si="173"/>
        <v>0</v>
      </c>
      <c r="X70" s="265">
        <f t="shared" si="173"/>
        <v>0</v>
      </c>
      <c r="Y70" s="262">
        <f t="shared" si="5"/>
        <v>0</v>
      </c>
      <c r="Z70" s="265">
        <f t="shared" ref="Z70:AC70" si="174">SUM(Z71)</f>
        <v>0</v>
      </c>
      <c r="AA70" s="265">
        <f t="shared" si="174"/>
        <v>0</v>
      </c>
      <c r="AB70" s="265">
        <f t="shared" si="174"/>
        <v>0</v>
      </c>
      <c r="AC70" s="265">
        <f t="shared" si="174"/>
        <v>0</v>
      </c>
      <c r="AD70" s="265">
        <f t="shared" si="173"/>
        <v>0</v>
      </c>
      <c r="AE70" s="265">
        <f t="shared" si="173"/>
        <v>0</v>
      </c>
      <c r="AF70" s="265">
        <f t="shared" si="173"/>
        <v>0</v>
      </c>
      <c r="AG70" s="265">
        <f t="shared" si="173"/>
        <v>0</v>
      </c>
    </row>
    <row r="71" spans="1:33" ht="16.5" hidden="1" outlineLevel="2">
      <c r="A71" s="183"/>
      <c r="B71" s="26"/>
      <c r="D71" s="25"/>
      <c r="E71" s="184"/>
      <c r="F71" s="28" t="s">
        <v>478</v>
      </c>
      <c r="G71" s="48" t="s">
        <v>5</v>
      </c>
      <c r="H71" s="260">
        <f t="shared" si="3"/>
        <v>0</v>
      </c>
      <c r="I71" s="452">
        <f t="shared" si="6"/>
        <v>0</v>
      </c>
      <c r="J71" s="265">
        <f>SUM(J72:J73)</f>
        <v>0</v>
      </c>
      <c r="K71" s="265">
        <f t="shared" ref="K71:Q71" si="175">SUM(K72:K73)</f>
        <v>0</v>
      </c>
      <c r="L71" s="265">
        <f t="shared" si="175"/>
        <v>0</v>
      </c>
      <c r="M71" s="265">
        <f t="shared" si="175"/>
        <v>0</v>
      </c>
      <c r="N71" s="265">
        <f t="shared" si="175"/>
        <v>0</v>
      </c>
      <c r="O71" s="265">
        <f t="shared" si="175"/>
        <v>0</v>
      </c>
      <c r="P71" s="262">
        <f t="shared" si="8"/>
        <v>0</v>
      </c>
      <c r="Q71" s="263">
        <f t="shared" si="175"/>
        <v>0</v>
      </c>
      <c r="R71" s="263">
        <f t="shared" ref="R71" si="176">SUM(R72:R73)</f>
        <v>0</v>
      </c>
      <c r="S71" s="263">
        <f t="shared" ref="S71" si="177">SUM(S72:S73)</f>
        <v>0</v>
      </c>
      <c r="T71" s="263">
        <f t="shared" ref="T71" si="178">SUM(T72:T73)</f>
        <v>0</v>
      </c>
      <c r="U71" s="263">
        <f t="shared" ref="U71:W71" si="179">SUM(U72:U73)</f>
        <v>0</v>
      </c>
      <c r="V71" s="263">
        <f t="shared" si="179"/>
        <v>0</v>
      </c>
      <c r="W71" s="263">
        <f t="shared" si="179"/>
        <v>0</v>
      </c>
      <c r="X71" s="263">
        <f t="shared" ref="X71:AF71" si="180">SUM(X72:X73)</f>
        <v>0</v>
      </c>
      <c r="Y71" s="262">
        <f t="shared" si="5"/>
        <v>0</v>
      </c>
      <c r="Z71" s="263">
        <f t="shared" ref="Z71:AC71" si="181">SUM(Z72:Z73)</f>
        <v>0</v>
      </c>
      <c r="AA71" s="263">
        <f t="shared" si="181"/>
        <v>0</v>
      </c>
      <c r="AB71" s="263">
        <f t="shared" si="181"/>
        <v>0</v>
      </c>
      <c r="AC71" s="263">
        <f t="shared" si="181"/>
        <v>0</v>
      </c>
      <c r="AD71" s="263">
        <f t="shared" ref="AD71" si="182">SUM(AD72:AD73)</f>
        <v>0</v>
      </c>
      <c r="AE71" s="263">
        <f t="shared" si="180"/>
        <v>0</v>
      </c>
      <c r="AF71" s="263">
        <f t="shared" si="180"/>
        <v>0</v>
      </c>
      <c r="AG71" s="263">
        <f t="shared" ref="AG71" si="183">SUM(AG72:AG73)</f>
        <v>0</v>
      </c>
    </row>
    <row r="72" spans="1:33" ht="16.5" hidden="1" outlineLevel="2">
      <c r="A72" s="183"/>
      <c r="B72" s="26"/>
      <c r="F72" s="192" t="s">
        <v>778</v>
      </c>
      <c r="G72" s="44" t="s">
        <v>809</v>
      </c>
      <c r="H72" s="260">
        <f t="shared" ref="H72:H135" si="184">SUM(I72,P72,Y72,AD72,AE72,AF72,AG72)</f>
        <v>0</v>
      </c>
      <c r="I72" s="452">
        <f t="shared" si="6"/>
        <v>0</v>
      </c>
      <c r="J72" s="263"/>
      <c r="K72" s="263"/>
      <c r="L72" s="263"/>
      <c r="M72" s="263"/>
      <c r="N72" s="263"/>
      <c r="O72" s="263"/>
      <c r="P72" s="262">
        <f t="shared" si="8"/>
        <v>0</v>
      </c>
      <c r="Q72" s="263"/>
      <c r="R72" s="263"/>
      <c r="S72" s="263"/>
      <c r="T72" s="263"/>
      <c r="U72" s="263"/>
      <c r="V72" s="263"/>
      <c r="W72" s="263"/>
      <c r="X72" s="263"/>
      <c r="Y72" s="262">
        <f t="shared" ref="Y72:Y135" si="185">SUM(Z72:AC72)</f>
        <v>0</v>
      </c>
      <c r="Z72" s="263"/>
      <c r="AA72" s="263"/>
      <c r="AB72" s="263"/>
      <c r="AC72" s="263"/>
      <c r="AD72" s="263"/>
      <c r="AE72" s="263"/>
      <c r="AF72" s="263"/>
      <c r="AG72" s="263"/>
    </row>
    <row r="73" spans="1:33" ht="16.5" hidden="1" outlineLevel="2">
      <c r="A73" s="183"/>
      <c r="B73" s="26"/>
      <c r="F73" s="192" t="s">
        <v>779</v>
      </c>
      <c r="G73" s="44" t="s">
        <v>810</v>
      </c>
      <c r="H73" s="260">
        <f t="shared" si="184"/>
        <v>0</v>
      </c>
      <c r="I73" s="452">
        <f t="shared" si="6"/>
        <v>0</v>
      </c>
      <c r="J73" s="263"/>
      <c r="K73" s="263"/>
      <c r="L73" s="263"/>
      <c r="M73" s="263"/>
      <c r="N73" s="263"/>
      <c r="O73" s="263"/>
      <c r="P73" s="262">
        <f t="shared" si="8"/>
        <v>0</v>
      </c>
      <c r="Q73" s="263"/>
      <c r="R73" s="263"/>
      <c r="S73" s="263"/>
      <c r="T73" s="263"/>
      <c r="U73" s="263"/>
      <c r="V73" s="263"/>
      <c r="W73" s="263"/>
      <c r="X73" s="263"/>
      <c r="Y73" s="262">
        <f t="shared" si="185"/>
        <v>0</v>
      </c>
      <c r="Z73" s="263"/>
      <c r="AA73" s="263"/>
      <c r="AB73" s="263"/>
      <c r="AC73" s="263"/>
      <c r="AD73" s="263"/>
      <c r="AE73" s="263"/>
      <c r="AF73" s="263"/>
      <c r="AG73" s="263"/>
    </row>
    <row r="74" spans="1:33" ht="16.5" hidden="1" outlineLevel="2">
      <c r="A74" s="183"/>
      <c r="B74" s="26"/>
      <c r="F74" s="28" t="s">
        <v>139</v>
      </c>
      <c r="G74" s="48" t="s">
        <v>105</v>
      </c>
      <c r="H74" s="260">
        <f t="shared" si="184"/>
        <v>0</v>
      </c>
      <c r="I74" s="452">
        <f t="shared" si="6"/>
        <v>0</v>
      </c>
      <c r="J74" s="265">
        <f>SUM(J75)</f>
        <v>0</v>
      </c>
      <c r="K74" s="265">
        <f t="shared" ref="K74:Q74" si="186">SUM(K75)</f>
        <v>0</v>
      </c>
      <c r="L74" s="265">
        <f t="shared" si="186"/>
        <v>0</v>
      </c>
      <c r="M74" s="265">
        <f t="shared" si="186"/>
        <v>0</v>
      </c>
      <c r="N74" s="265">
        <f t="shared" si="186"/>
        <v>0</v>
      </c>
      <c r="O74" s="265">
        <f t="shared" si="186"/>
        <v>0</v>
      </c>
      <c r="P74" s="262">
        <f t="shared" si="8"/>
        <v>0</v>
      </c>
      <c r="Q74" s="263">
        <f t="shared" si="186"/>
        <v>0</v>
      </c>
      <c r="R74" s="263">
        <f t="shared" ref="R74" si="187">SUM(R75)</f>
        <v>0</v>
      </c>
      <c r="S74" s="263">
        <f t="shared" ref="S74" si="188">SUM(S75)</f>
        <v>0</v>
      </c>
      <c r="T74" s="263">
        <f t="shared" ref="T74" si="189">SUM(T75)</f>
        <v>0</v>
      </c>
      <c r="U74" s="263">
        <f t="shared" ref="U74" si="190">SUM(U75)</f>
        <v>0</v>
      </c>
      <c r="V74" s="263">
        <f t="shared" ref="V74:AG74" si="191">SUM(V75)</f>
        <v>0</v>
      </c>
      <c r="W74" s="263">
        <f t="shared" si="191"/>
        <v>0</v>
      </c>
      <c r="X74" s="263">
        <f t="shared" si="191"/>
        <v>0</v>
      </c>
      <c r="Y74" s="262">
        <f t="shared" si="185"/>
        <v>0</v>
      </c>
      <c r="Z74" s="263">
        <f t="shared" ref="Z74:AC74" si="192">SUM(Z75)</f>
        <v>0</v>
      </c>
      <c r="AA74" s="263">
        <f t="shared" si="192"/>
        <v>0</v>
      </c>
      <c r="AB74" s="263">
        <f t="shared" si="192"/>
        <v>0</v>
      </c>
      <c r="AC74" s="263">
        <f t="shared" si="192"/>
        <v>0</v>
      </c>
      <c r="AD74" s="263">
        <f t="shared" si="191"/>
        <v>0</v>
      </c>
      <c r="AE74" s="263">
        <f t="shared" si="191"/>
        <v>0</v>
      </c>
      <c r="AF74" s="263">
        <f t="shared" si="191"/>
        <v>0</v>
      </c>
      <c r="AG74" s="263">
        <f t="shared" si="191"/>
        <v>0</v>
      </c>
    </row>
    <row r="75" spans="1:33" ht="16.5" hidden="1" outlineLevel="2">
      <c r="A75" s="183"/>
      <c r="B75" s="26"/>
      <c r="F75" s="192" t="s">
        <v>778</v>
      </c>
      <c r="G75" s="44" t="s">
        <v>811</v>
      </c>
      <c r="H75" s="260">
        <f t="shared" si="184"/>
        <v>0</v>
      </c>
      <c r="I75" s="452">
        <f t="shared" si="6"/>
        <v>0</v>
      </c>
      <c r="J75" s="263"/>
      <c r="K75" s="263"/>
      <c r="L75" s="263"/>
      <c r="M75" s="263"/>
      <c r="N75" s="263"/>
      <c r="O75" s="263"/>
      <c r="P75" s="262">
        <f t="shared" si="8"/>
        <v>0</v>
      </c>
      <c r="Q75" s="263"/>
      <c r="R75" s="263"/>
      <c r="S75" s="263"/>
      <c r="T75" s="263"/>
      <c r="U75" s="263"/>
      <c r="V75" s="263"/>
      <c r="W75" s="263"/>
      <c r="X75" s="263"/>
      <c r="Y75" s="262">
        <f t="shared" si="185"/>
        <v>0</v>
      </c>
      <c r="Z75" s="263"/>
      <c r="AA75" s="263"/>
      <c r="AB75" s="263"/>
      <c r="AC75" s="263"/>
      <c r="AD75" s="263"/>
      <c r="AE75" s="263"/>
      <c r="AF75" s="263"/>
      <c r="AG75" s="263"/>
    </row>
    <row r="76" spans="1:33" ht="16.5" hidden="1" outlineLevel="1">
      <c r="A76" s="183"/>
      <c r="B76" s="26"/>
      <c r="D76" s="24" t="s">
        <v>479</v>
      </c>
      <c r="E76" s="83" t="s">
        <v>106</v>
      </c>
      <c r="F76" s="49"/>
      <c r="G76" s="185"/>
      <c r="H76" s="260">
        <f t="shared" si="184"/>
        <v>0</v>
      </c>
      <c r="I76" s="452">
        <f t="shared" ref="I76:I139" si="193">SUM(J76:O76)</f>
        <v>0</v>
      </c>
      <c r="J76" s="265">
        <f>SUM(J77,J82,J87,J89)</f>
        <v>0</v>
      </c>
      <c r="K76" s="265">
        <f t="shared" ref="K76:Q76" si="194">SUM(K77,K82,K87,K89)</f>
        <v>0</v>
      </c>
      <c r="L76" s="265">
        <f t="shared" si="194"/>
        <v>0</v>
      </c>
      <c r="M76" s="265">
        <f t="shared" si="194"/>
        <v>0</v>
      </c>
      <c r="N76" s="265">
        <f t="shared" si="194"/>
        <v>0</v>
      </c>
      <c r="O76" s="265">
        <f t="shared" si="194"/>
        <v>0</v>
      </c>
      <c r="P76" s="262">
        <f t="shared" ref="P76:P139" si="195">SUM(Q76:X76)</f>
        <v>0</v>
      </c>
      <c r="Q76" s="265">
        <f t="shared" si="194"/>
        <v>0</v>
      </c>
      <c r="R76" s="265">
        <f t="shared" ref="R76" si="196">SUM(R77,R82,R87,R89)</f>
        <v>0</v>
      </c>
      <c r="S76" s="265">
        <f t="shared" ref="S76" si="197">SUM(S77,S82,S87,S89)</f>
        <v>0</v>
      </c>
      <c r="T76" s="265">
        <f t="shared" ref="T76" si="198">SUM(T77,T82,T87,T89)</f>
        <v>0</v>
      </c>
      <c r="U76" s="265">
        <f t="shared" ref="U76:W76" si="199">SUM(U77,U82,U87,U89)</f>
        <v>0</v>
      </c>
      <c r="V76" s="265">
        <f t="shared" si="199"/>
        <v>0</v>
      </c>
      <c r="W76" s="265">
        <f t="shared" si="199"/>
        <v>0</v>
      </c>
      <c r="X76" s="265">
        <f t="shared" ref="X76:AF76" si="200">SUM(X77,X82,X87,X89)</f>
        <v>0</v>
      </c>
      <c r="Y76" s="262">
        <f t="shared" si="185"/>
        <v>0</v>
      </c>
      <c r="Z76" s="265">
        <f t="shared" ref="Z76:AC76" si="201">SUM(Z77,Z82,Z87,Z89)</f>
        <v>0</v>
      </c>
      <c r="AA76" s="265">
        <f t="shared" si="201"/>
        <v>0</v>
      </c>
      <c r="AB76" s="265">
        <f t="shared" si="201"/>
        <v>0</v>
      </c>
      <c r="AC76" s="265">
        <f t="shared" si="201"/>
        <v>0</v>
      </c>
      <c r="AD76" s="265">
        <f t="shared" ref="AD76" si="202">SUM(AD77,AD82,AD87,AD89)</f>
        <v>0</v>
      </c>
      <c r="AE76" s="265">
        <f t="shared" si="200"/>
        <v>0</v>
      </c>
      <c r="AF76" s="265">
        <f t="shared" si="200"/>
        <v>0</v>
      </c>
      <c r="AG76" s="265">
        <f t="shared" ref="AG76" si="203">SUM(AG77,AG82,AG87,AG89)</f>
        <v>0</v>
      </c>
    </row>
    <row r="77" spans="1:33" ht="16.5" hidden="1" outlineLevel="2">
      <c r="A77" s="183"/>
      <c r="B77" s="26"/>
      <c r="D77" s="25"/>
      <c r="E77" s="184"/>
      <c r="F77" s="28" t="s">
        <v>480</v>
      </c>
      <c r="G77" s="48" t="s">
        <v>107</v>
      </c>
      <c r="H77" s="260">
        <f t="shared" si="184"/>
        <v>0</v>
      </c>
      <c r="I77" s="452">
        <f t="shared" si="193"/>
        <v>0</v>
      </c>
      <c r="J77" s="265">
        <f>SUM(J78:J81)</f>
        <v>0</v>
      </c>
      <c r="K77" s="265">
        <f t="shared" ref="K77:Q77" si="204">SUM(K78:K81)</f>
        <v>0</v>
      </c>
      <c r="L77" s="265">
        <f t="shared" si="204"/>
        <v>0</v>
      </c>
      <c r="M77" s="265">
        <f t="shared" si="204"/>
        <v>0</v>
      </c>
      <c r="N77" s="265">
        <f t="shared" si="204"/>
        <v>0</v>
      </c>
      <c r="O77" s="265">
        <f t="shared" si="204"/>
        <v>0</v>
      </c>
      <c r="P77" s="262">
        <f t="shared" si="195"/>
        <v>0</v>
      </c>
      <c r="Q77" s="263">
        <f t="shared" si="204"/>
        <v>0</v>
      </c>
      <c r="R77" s="263">
        <f t="shared" ref="R77" si="205">SUM(R78:R81)</f>
        <v>0</v>
      </c>
      <c r="S77" s="263">
        <f t="shared" ref="S77" si="206">SUM(S78:S81)</f>
        <v>0</v>
      </c>
      <c r="T77" s="263">
        <f t="shared" ref="T77" si="207">SUM(T78:T81)</f>
        <v>0</v>
      </c>
      <c r="U77" s="263">
        <f t="shared" ref="U77:W77" si="208">SUM(U78:U81)</f>
        <v>0</v>
      </c>
      <c r="V77" s="263">
        <f t="shared" si="208"/>
        <v>0</v>
      </c>
      <c r="W77" s="263">
        <f t="shared" si="208"/>
        <v>0</v>
      </c>
      <c r="X77" s="263">
        <f t="shared" ref="X77:AF77" si="209">SUM(X78:X81)</f>
        <v>0</v>
      </c>
      <c r="Y77" s="262">
        <f t="shared" si="185"/>
        <v>0</v>
      </c>
      <c r="Z77" s="263">
        <f t="shared" ref="Z77:AC77" si="210">SUM(Z78:Z81)</f>
        <v>0</v>
      </c>
      <c r="AA77" s="263">
        <f t="shared" si="210"/>
        <v>0</v>
      </c>
      <c r="AB77" s="263">
        <f t="shared" si="210"/>
        <v>0</v>
      </c>
      <c r="AC77" s="263">
        <f t="shared" si="210"/>
        <v>0</v>
      </c>
      <c r="AD77" s="263">
        <f t="shared" ref="AD77" si="211">SUM(AD78:AD81)</f>
        <v>0</v>
      </c>
      <c r="AE77" s="263">
        <f t="shared" si="209"/>
        <v>0</v>
      </c>
      <c r="AF77" s="263">
        <f t="shared" si="209"/>
        <v>0</v>
      </c>
      <c r="AG77" s="263">
        <f t="shared" ref="AG77" si="212">SUM(AG78:AG81)</f>
        <v>0</v>
      </c>
    </row>
    <row r="78" spans="1:33" ht="16.5" hidden="1" outlineLevel="2">
      <c r="A78" s="183"/>
      <c r="B78" s="26"/>
      <c r="F78" s="192" t="s">
        <v>778</v>
      </c>
      <c r="G78" s="44" t="s">
        <v>812</v>
      </c>
      <c r="H78" s="260">
        <f t="shared" si="184"/>
        <v>0</v>
      </c>
      <c r="I78" s="452">
        <f t="shared" si="193"/>
        <v>0</v>
      </c>
      <c r="J78" s="263"/>
      <c r="K78" s="263"/>
      <c r="L78" s="263"/>
      <c r="M78" s="263"/>
      <c r="N78" s="263"/>
      <c r="O78" s="263"/>
      <c r="P78" s="262">
        <f t="shared" si="195"/>
        <v>0</v>
      </c>
      <c r="Q78" s="263"/>
      <c r="R78" s="263"/>
      <c r="S78" s="263"/>
      <c r="T78" s="263"/>
      <c r="U78" s="263"/>
      <c r="V78" s="263"/>
      <c r="W78" s="263"/>
      <c r="X78" s="263"/>
      <c r="Y78" s="262">
        <f t="shared" si="185"/>
        <v>0</v>
      </c>
      <c r="Z78" s="263"/>
      <c r="AA78" s="263"/>
      <c r="AB78" s="263"/>
      <c r="AC78" s="263"/>
      <c r="AD78" s="263"/>
      <c r="AE78" s="263"/>
      <c r="AF78" s="263"/>
      <c r="AG78" s="263"/>
    </row>
    <row r="79" spans="1:33" ht="16.5" hidden="1" outlineLevel="2">
      <c r="A79" s="183"/>
      <c r="B79" s="26"/>
      <c r="F79" s="192" t="s">
        <v>779</v>
      </c>
      <c r="G79" s="44" t="s">
        <v>813</v>
      </c>
      <c r="H79" s="260">
        <f t="shared" si="184"/>
        <v>0</v>
      </c>
      <c r="I79" s="452">
        <f t="shared" si="193"/>
        <v>0</v>
      </c>
      <c r="J79" s="263"/>
      <c r="K79" s="263"/>
      <c r="L79" s="263"/>
      <c r="M79" s="263"/>
      <c r="N79" s="263"/>
      <c r="O79" s="263"/>
      <c r="P79" s="262">
        <f t="shared" si="195"/>
        <v>0</v>
      </c>
      <c r="Q79" s="263"/>
      <c r="R79" s="263"/>
      <c r="S79" s="263"/>
      <c r="T79" s="263"/>
      <c r="U79" s="263"/>
      <c r="V79" s="263"/>
      <c r="W79" s="263"/>
      <c r="X79" s="263"/>
      <c r="Y79" s="262">
        <f t="shared" si="185"/>
        <v>0</v>
      </c>
      <c r="Z79" s="263"/>
      <c r="AA79" s="263"/>
      <c r="AB79" s="263"/>
      <c r="AC79" s="263"/>
      <c r="AD79" s="263"/>
      <c r="AE79" s="263"/>
      <c r="AF79" s="263"/>
      <c r="AG79" s="263"/>
    </row>
    <row r="80" spans="1:33" ht="16.5" hidden="1" outlineLevel="2">
      <c r="A80" s="183"/>
      <c r="B80" s="26"/>
      <c r="F80" s="192" t="s">
        <v>776</v>
      </c>
      <c r="G80" s="44" t="s">
        <v>814</v>
      </c>
      <c r="H80" s="260">
        <f t="shared" si="184"/>
        <v>0</v>
      </c>
      <c r="I80" s="452">
        <f t="shared" si="193"/>
        <v>0</v>
      </c>
      <c r="J80" s="263"/>
      <c r="K80" s="263"/>
      <c r="L80" s="263"/>
      <c r="M80" s="263"/>
      <c r="N80" s="263"/>
      <c r="O80" s="263"/>
      <c r="P80" s="262">
        <f t="shared" si="195"/>
        <v>0</v>
      </c>
      <c r="Q80" s="263"/>
      <c r="R80" s="263"/>
      <c r="S80" s="263"/>
      <c r="T80" s="263"/>
      <c r="U80" s="263"/>
      <c r="V80" s="263"/>
      <c r="W80" s="263"/>
      <c r="X80" s="263"/>
      <c r="Y80" s="262">
        <f t="shared" si="185"/>
        <v>0</v>
      </c>
      <c r="Z80" s="263"/>
      <c r="AA80" s="263"/>
      <c r="AB80" s="263"/>
      <c r="AC80" s="263"/>
      <c r="AD80" s="263"/>
      <c r="AE80" s="263"/>
      <c r="AF80" s="263"/>
      <c r="AG80" s="263"/>
    </row>
    <row r="81" spans="1:33" ht="16.5" hidden="1" outlineLevel="2">
      <c r="A81" s="183"/>
      <c r="B81" s="26"/>
      <c r="F81" s="192" t="s">
        <v>780</v>
      </c>
      <c r="G81" s="44" t="s">
        <v>815</v>
      </c>
      <c r="H81" s="260">
        <f t="shared" si="184"/>
        <v>0</v>
      </c>
      <c r="I81" s="452">
        <f t="shared" si="193"/>
        <v>0</v>
      </c>
      <c r="J81" s="263"/>
      <c r="K81" s="263"/>
      <c r="L81" s="263"/>
      <c r="M81" s="263"/>
      <c r="N81" s="263"/>
      <c r="O81" s="263"/>
      <c r="P81" s="262">
        <f t="shared" si="195"/>
        <v>0</v>
      </c>
      <c r="Q81" s="263"/>
      <c r="R81" s="263"/>
      <c r="S81" s="263"/>
      <c r="T81" s="263"/>
      <c r="U81" s="263"/>
      <c r="V81" s="263"/>
      <c r="W81" s="263"/>
      <c r="X81" s="263"/>
      <c r="Y81" s="262">
        <f t="shared" si="185"/>
        <v>0</v>
      </c>
      <c r="Z81" s="263"/>
      <c r="AA81" s="263"/>
      <c r="AB81" s="263"/>
      <c r="AC81" s="263"/>
      <c r="AD81" s="263"/>
      <c r="AE81" s="263"/>
      <c r="AF81" s="263"/>
      <c r="AG81" s="263"/>
    </row>
    <row r="82" spans="1:33" ht="16.5" hidden="1" outlineLevel="2">
      <c r="A82" s="183"/>
      <c r="B82" s="26"/>
      <c r="F82" s="28" t="s">
        <v>481</v>
      </c>
      <c r="G82" s="48" t="s">
        <v>108</v>
      </c>
      <c r="H82" s="260">
        <f t="shared" si="184"/>
        <v>0</v>
      </c>
      <c r="I82" s="452">
        <f t="shared" si="193"/>
        <v>0</v>
      </c>
      <c r="J82" s="265">
        <f>SUM(J83:J86)</f>
        <v>0</v>
      </c>
      <c r="K82" s="265">
        <f t="shared" ref="K82:Q82" si="213">SUM(K83:K86)</f>
        <v>0</v>
      </c>
      <c r="L82" s="265">
        <f t="shared" si="213"/>
        <v>0</v>
      </c>
      <c r="M82" s="265">
        <f t="shared" si="213"/>
        <v>0</v>
      </c>
      <c r="N82" s="265">
        <f t="shared" si="213"/>
        <v>0</v>
      </c>
      <c r="O82" s="265">
        <f t="shared" si="213"/>
        <v>0</v>
      </c>
      <c r="P82" s="262">
        <f t="shared" si="195"/>
        <v>0</v>
      </c>
      <c r="Q82" s="263">
        <f t="shared" si="213"/>
        <v>0</v>
      </c>
      <c r="R82" s="263">
        <f t="shared" ref="R82" si="214">SUM(R83:R86)</f>
        <v>0</v>
      </c>
      <c r="S82" s="263">
        <f t="shared" ref="S82" si="215">SUM(S83:S86)</f>
        <v>0</v>
      </c>
      <c r="T82" s="263">
        <f t="shared" ref="T82" si="216">SUM(T83:T86)</f>
        <v>0</v>
      </c>
      <c r="U82" s="263">
        <f t="shared" ref="U82:W82" si="217">SUM(U83:U86)</f>
        <v>0</v>
      </c>
      <c r="V82" s="263">
        <f t="shared" si="217"/>
        <v>0</v>
      </c>
      <c r="W82" s="263">
        <f t="shared" si="217"/>
        <v>0</v>
      </c>
      <c r="X82" s="263">
        <f t="shared" ref="X82:AF82" si="218">SUM(X83:X86)</f>
        <v>0</v>
      </c>
      <c r="Y82" s="262">
        <f t="shared" si="185"/>
        <v>0</v>
      </c>
      <c r="Z82" s="263">
        <f t="shared" ref="Z82:AC82" si="219">SUM(Z83:Z86)</f>
        <v>0</v>
      </c>
      <c r="AA82" s="263">
        <f t="shared" si="219"/>
        <v>0</v>
      </c>
      <c r="AB82" s="263">
        <f t="shared" si="219"/>
        <v>0</v>
      </c>
      <c r="AC82" s="263">
        <f t="shared" si="219"/>
        <v>0</v>
      </c>
      <c r="AD82" s="263">
        <f t="shared" ref="AD82" si="220">SUM(AD83:AD86)</f>
        <v>0</v>
      </c>
      <c r="AE82" s="263">
        <f t="shared" si="218"/>
        <v>0</v>
      </c>
      <c r="AF82" s="263">
        <f t="shared" si="218"/>
        <v>0</v>
      </c>
      <c r="AG82" s="263">
        <f t="shared" ref="AG82" si="221">SUM(AG83:AG86)</f>
        <v>0</v>
      </c>
    </row>
    <row r="83" spans="1:33" ht="16.5" hidden="1" outlineLevel="2">
      <c r="A83" s="183"/>
      <c r="B83" s="26"/>
      <c r="F83" s="192" t="s">
        <v>778</v>
      </c>
      <c r="G83" s="44" t="s">
        <v>816</v>
      </c>
      <c r="H83" s="260">
        <f t="shared" si="184"/>
        <v>0</v>
      </c>
      <c r="I83" s="452">
        <f t="shared" si="193"/>
        <v>0</v>
      </c>
      <c r="J83" s="263"/>
      <c r="K83" s="263"/>
      <c r="L83" s="263"/>
      <c r="M83" s="263"/>
      <c r="N83" s="263"/>
      <c r="O83" s="263"/>
      <c r="P83" s="262">
        <f t="shared" si="195"/>
        <v>0</v>
      </c>
      <c r="Q83" s="263"/>
      <c r="R83" s="263"/>
      <c r="S83" s="263"/>
      <c r="T83" s="263"/>
      <c r="U83" s="263"/>
      <c r="V83" s="263"/>
      <c r="W83" s="263"/>
      <c r="X83" s="263"/>
      <c r="Y83" s="262">
        <f t="shared" si="185"/>
        <v>0</v>
      </c>
      <c r="Z83" s="263"/>
      <c r="AA83" s="263"/>
      <c r="AB83" s="263"/>
      <c r="AC83" s="263"/>
      <c r="AD83" s="263"/>
      <c r="AE83" s="263"/>
      <c r="AF83" s="263"/>
      <c r="AG83" s="263"/>
    </row>
    <row r="84" spans="1:33" ht="16.5" hidden="1" outlineLevel="2">
      <c r="A84" s="183"/>
      <c r="B84" s="26"/>
      <c r="F84" s="192" t="s">
        <v>779</v>
      </c>
      <c r="G84" s="44" t="s">
        <v>817</v>
      </c>
      <c r="H84" s="260">
        <f t="shared" si="184"/>
        <v>0</v>
      </c>
      <c r="I84" s="452">
        <f t="shared" si="193"/>
        <v>0</v>
      </c>
      <c r="J84" s="263"/>
      <c r="K84" s="263"/>
      <c r="L84" s="263"/>
      <c r="M84" s="263"/>
      <c r="N84" s="263"/>
      <c r="O84" s="263"/>
      <c r="P84" s="262">
        <f t="shared" si="195"/>
        <v>0</v>
      </c>
      <c r="Q84" s="263"/>
      <c r="R84" s="263"/>
      <c r="S84" s="263"/>
      <c r="T84" s="263"/>
      <c r="U84" s="263"/>
      <c r="V84" s="263"/>
      <c r="W84" s="263"/>
      <c r="X84" s="263"/>
      <c r="Y84" s="262">
        <f t="shared" si="185"/>
        <v>0</v>
      </c>
      <c r="Z84" s="263"/>
      <c r="AA84" s="263"/>
      <c r="AB84" s="263"/>
      <c r="AC84" s="263"/>
      <c r="AD84" s="263"/>
      <c r="AE84" s="263"/>
      <c r="AF84" s="263"/>
      <c r="AG84" s="263"/>
    </row>
    <row r="85" spans="1:33" ht="16.5" hidden="1" outlineLevel="2">
      <c r="A85" s="183"/>
      <c r="B85" s="26"/>
      <c r="F85" s="192" t="s">
        <v>776</v>
      </c>
      <c r="G85" s="44" t="s">
        <v>818</v>
      </c>
      <c r="H85" s="260">
        <f t="shared" si="184"/>
        <v>0</v>
      </c>
      <c r="I85" s="452">
        <f t="shared" si="193"/>
        <v>0</v>
      </c>
      <c r="J85" s="263"/>
      <c r="K85" s="263"/>
      <c r="L85" s="263"/>
      <c r="M85" s="263"/>
      <c r="N85" s="263"/>
      <c r="O85" s="263"/>
      <c r="P85" s="262">
        <f t="shared" si="195"/>
        <v>0</v>
      </c>
      <c r="Q85" s="263"/>
      <c r="R85" s="263"/>
      <c r="S85" s="263"/>
      <c r="T85" s="263"/>
      <c r="U85" s="263"/>
      <c r="V85" s="263"/>
      <c r="W85" s="263"/>
      <c r="X85" s="263"/>
      <c r="Y85" s="262">
        <f t="shared" si="185"/>
        <v>0</v>
      </c>
      <c r="Z85" s="263"/>
      <c r="AA85" s="263"/>
      <c r="AB85" s="263"/>
      <c r="AC85" s="263"/>
      <c r="AD85" s="263"/>
      <c r="AE85" s="263"/>
      <c r="AF85" s="263"/>
      <c r="AG85" s="263"/>
    </row>
    <row r="86" spans="1:33" ht="16.5" hidden="1" outlineLevel="2">
      <c r="A86" s="183"/>
      <c r="B86" s="26"/>
      <c r="F86" s="192" t="s">
        <v>786</v>
      </c>
      <c r="G86" s="44" t="s">
        <v>819</v>
      </c>
      <c r="H86" s="260">
        <f t="shared" si="184"/>
        <v>0</v>
      </c>
      <c r="I86" s="452">
        <f t="shared" si="193"/>
        <v>0</v>
      </c>
      <c r="J86" s="263"/>
      <c r="K86" s="263"/>
      <c r="L86" s="263"/>
      <c r="M86" s="263"/>
      <c r="N86" s="263"/>
      <c r="O86" s="263"/>
      <c r="P86" s="262">
        <f t="shared" si="195"/>
        <v>0</v>
      </c>
      <c r="Q86" s="263"/>
      <c r="R86" s="263"/>
      <c r="S86" s="263"/>
      <c r="T86" s="263"/>
      <c r="U86" s="263"/>
      <c r="V86" s="263"/>
      <c r="W86" s="263"/>
      <c r="X86" s="263"/>
      <c r="Y86" s="262">
        <f t="shared" si="185"/>
        <v>0</v>
      </c>
      <c r="Z86" s="263"/>
      <c r="AA86" s="263"/>
      <c r="AB86" s="263"/>
      <c r="AC86" s="263"/>
      <c r="AD86" s="263"/>
      <c r="AE86" s="263"/>
      <c r="AF86" s="263"/>
      <c r="AG86" s="263"/>
    </row>
    <row r="87" spans="1:33" ht="16.5" hidden="1" outlineLevel="2">
      <c r="A87" s="183"/>
      <c r="B87" s="26"/>
      <c r="F87" s="28" t="s">
        <v>482</v>
      </c>
      <c r="G87" s="48" t="s">
        <v>109</v>
      </c>
      <c r="H87" s="260">
        <f t="shared" si="184"/>
        <v>0</v>
      </c>
      <c r="I87" s="452">
        <f t="shared" si="193"/>
        <v>0</v>
      </c>
      <c r="J87" s="265">
        <f>SUM(J88)</f>
        <v>0</v>
      </c>
      <c r="K87" s="265">
        <f t="shared" ref="K87:Q87" si="222">SUM(K88)</f>
        <v>0</v>
      </c>
      <c r="L87" s="265">
        <f t="shared" si="222"/>
        <v>0</v>
      </c>
      <c r="M87" s="265">
        <f t="shared" si="222"/>
        <v>0</v>
      </c>
      <c r="N87" s="265">
        <f t="shared" si="222"/>
        <v>0</v>
      </c>
      <c r="O87" s="265">
        <f t="shared" si="222"/>
        <v>0</v>
      </c>
      <c r="P87" s="262">
        <f t="shared" si="195"/>
        <v>0</v>
      </c>
      <c r="Q87" s="263">
        <f t="shared" si="222"/>
        <v>0</v>
      </c>
      <c r="R87" s="263">
        <f t="shared" ref="R87" si="223">SUM(R88)</f>
        <v>0</v>
      </c>
      <c r="S87" s="263">
        <f t="shared" ref="S87" si="224">SUM(S88)</f>
        <v>0</v>
      </c>
      <c r="T87" s="263">
        <f t="shared" ref="T87" si="225">SUM(T88)</f>
        <v>0</v>
      </c>
      <c r="U87" s="263">
        <f t="shared" ref="U87" si="226">SUM(U88)</f>
        <v>0</v>
      </c>
      <c r="V87" s="263">
        <f t="shared" ref="V87:AG87" si="227">SUM(V88)</f>
        <v>0</v>
      </c>
      <c r="W87" s="263">
        <f t="shared" si="227"/>
        <v>0</v>
      </c>
      <c r="X87" s="263">
        <f t="shared" si="227"/>
        <v>0</v>
      </c>
      <c r="Y87" s="262">
        <f t="shared" si="185"/>
        <v>0</v>
      </c>
      <c r="Z87" s="263">
        <f t="shared" ref="Z87:AC87" si="228">SUM(Z88)</f>
        <v>0</v>
      </c>
      <c r="AA87" s="263">
        <f t="shared" si="228"/>
        <v>0</v>
      </c>
      <c r="AB87" s="263">
        <f t="shared" si="228"/>
        <v>0</v>
      </c>
      <c r="AC87" s="263">
        <f t="shared" si="228"/>
        <v>0</v>
      </c>
      <c r="AD87" s="263">
        <f t="shared" si="227"/>
        <v>0</v>
      </c>
      <c r="AE87" s="263">
        <f t="shared" si="227"/>
        <v>0</v>
      </c>
      <c r="AF87" s="263">
        <f t="shared" si="227"/>
        <v>0</v>
      </c>
      <c r="AG87" s="263">
        <f t="shared" si="227"/>
        <v>0</v>
      </c>
    </row>
    <row r="88" spans="1:33" ht="16.5" hidden="1" outlineLevel="2">
      <c r="A88" s="183"/>
      <c r="B88" s="26"/>
      <c r="F88" s="192" t="s">
        <v>778</v>
      </c>
      <c r="G88" s="44" t="s">
        <v>820</v>
      </c>
      <c r="H88" s="260">
        <f t="shared" si="184"/>
        <v>0</v>
      </c>
      <c r="I88" s="452">
        <f t="shared" si="193"/>
        <v>0</v>
      </c>
      <c r="J88" s="263"/>
      <c r="K88" s="263"/>
      <c r="L88" s="263"/>
      <c r="M88" s="263"/>
      <c r="N88" s="263"/>
      <c r="O88" s="263"/>
      <c r="P88" s="262">
        <f t="shared" si="195"/>
        <v>0</v>
      </c>
      <c r="Q88" s="263"/>
      <c r="R88" s="263"/>
      <c r="S88" s="263"/>
      <c r="T88" s="263"/>
      <c r="U88" s="263"/>
      <c r="V88" s="263"/>
      <c r="W88" s="263"/>
      <c r="X88" s="263"/>
      <c r="Y88" s="262">
        <f t="shared" si="185"/>
        <v>0</v>
      </c>
      <c r="Z88" s="263"/>
      <c r="AA88" s="263"/>
      <c r="AB88" s="263"/>
      <c r="AC88" s="263"/>
      <c r="AD88" s="263"/>
      <c r="AE88" s="263"/>
      <c r="AF88" s="263"/>
      <c r="AG88" s="263"/>
    </row>
    <row r="89" spans="1:33" ht="16.5" hidden="1" outlineLevel="2">
      <c r="A89" s="183"/>
      <c r="B89" s="26"/>
      <c r="F89" s="28" t="s">
        <v>483</v>
      </c>
      <c r="G89" s="48" t="s">
        <v>110</v>
      </c>
      <c r="H89" s="260">
        <f t="shared" si="184"/>
        <v>0</v>
      </c>
      <c r="I89" s="452">
        <f t="shared" si="193"/>
        <v>0</v>
      </c>
      <c r="J89" s="265">
        <f>SUM(J90)</f>
        <v>0</v>
      </c>
      <c r="K89" s="265">
        <f t="shared" ref="K89:Q89" si="229">SUM(K90)</f>
        <v>0</v>
      </c>
      <c r="L89" s="265">
        <f t="shared" si="229"/>
        <v>0</v>
      </c>
      <c r="M89" s="265">
        <f t="shared" si="229"/>
        <v>0</v>
      </c>
      <c r="N89" s="265">
        <f t="shared" si="229"/>
        <v>0</v>
      </c>
      <c r="O89" s="265">
        <f t="shared" si="229"/>
        <v>0</v>
      </c>
      <c r="P89" s="262">
        <f t="shared" si="195"/>
        <v>0</v>
      </c>
      <c r="Q89" s="263">
        <f t="shared" si="229"/>
        <v>0</v>
      </c>
      <c r="R89" s="263">
        <f t="shared" ref="R89" si="230">SUM(R90)</f>
        <v>0</v>
      </c>
      <c r="S89" s="263">
        <f t="shared" ref="S89" si="231">SUM(S90)</f>
        <v>0</v>
      </c>
      <c r="T89" s="263">
        <f t="shared" ref="T89" si="232">SUM(T90)</f>
        <v>0</v>
      </c>
      <c r="U89" s="263">
        <f t="shared" ref="U89" si="233">SUM(U90)</f>
        <v>0</v>
      </c>
      <c r="V89" s="263">
        <f t="shared" ref="V89:AG89" si="234">SUM(V90)</f>
        <v>0</v>
      </c>
      <c r="W89" s="263">
        <f t="shared" si="234"/>
        <v>0</v>
      </c>
      <c r="X89" s="263">
        <f t="shared" si="234"/>
        <v>0</v>
      </c>
      <c r="Y89" s="262">
        <f t="shared" si="185"/>
        <v>0</v>
      </c>
      <c r="Z89" s="263">
        <f t="shared" ref="Z89:AC89" si="235">SUM(Z90)</f>
        <v>0</v>
      </c>
      <c r="AA89" s="263">
        <f t="shared" si="235"/>
        <v>0</v>
      </c>
      <c r="AB89" s="263">
        <f t="shared" si="235"/>
        <v>0</v>
      </c>
      <c r="AC89" s="263">
        <f t="shared" si="235"/>
        <v>0</v>
      </c>
      <c r="AD89" s="263">
        <f t="shared" si="234"/>
        <v>0</v>
      </c>
      <c r="AE89" s="263">
        <f t="shared" si="234"/>
        <v>0</v>
      </c>
      <c r="AF89" s="263">
        <f t="shared" si="234"/>
        <v>0</v>
      </c>
      <c r="AG89" s="263">
        <f t="shared" si="234"/>
        <v>0</v>
      </c>
    </row>
    <row r="90" spans="1:33" ht="16.5" hidden="1" outlineLevel="2">
      <c r="A90" s="183"/>
      <c r="B90" s="26"/>
      <c r="F90" s="192" t="s">
        <v>778</v>
      </c>
      <c r="G90" s="44" t="s">
        <v>821</v>
      </c>
      <c r="H90" s="260">
        <f t="shared" si="184"/>
        <v>0</v>
      </c>
      <c r="I90" s="452">
        <f t="shared" si="193"/>
        <v>0</v>
      </c>
      <c r="J90" s="263"/>
      <c r="K90" s="263"/>
      <c r="L90" s="263"/>
      <c r="M90" s="263"/>
      <c r="N90" s="263"/>
      <c r="O90" s="263"/>
      <c r="P90" s="262">
        <f t="shared" si="195"/>
        <v>0</v>
      </c>
      <c r="Q90" s="263"/>
      <c r="R90" s="263"/>
      <c r="S90" s="263"/>
      <c r="T90" s="263"/>
      <c r="U90" s="263"/>
      <c r="V90" s="263"/>
      <c r="W90" s="263"/>
      <c r="X90" s="263"/>
      <c r="Y90" s="262">
        <f t="shared" si="185"/>
        <v>0</v>
      </c>
      <c r="Z90" s="263"/>
      <c r="AA90" s="263"/>
      <c r="AB90" s="263"/>
      <c r="AC90" s="263"/>
      <c r="AD90" s="263"/>
      <c r="AE90" s="263"/>
      <c r="AF90" s="263"/>
      <c r="AG90" s="263"/>
    </row>
    <row r="91" spans="1:33" ht="16.5" hidden="1" outlineLevel="1">
      <c r="A91" s="183"/>
      <c r="B91" s="26"/>
      <c r="D91" s="24" t="s">
        <v>484</v>
      </c>
      <c r="E91" s="83" t="s">
        <v>6</v>
      </c>
      <c r="F91" s="49"/>
      <c r="G91" s="185"/>
      <c r="H91" s="260">
        <f t="shared" si="184"/>
        <v>0</v>
      </c>
      <c r="I91" s="452">
        <f t="shared" si="193"/>
        <v>0</v>
      </c>
      <c r="J91" s="265">
        <f>SUM(J92)</f>
        <v>0</v>
      </c>
      <c r="K91" s="265">
        <f t="shared" ref="K91:Q91" si="236">SUM(K92)</f>
        <v>0</v>
      </c>
      <c r="L91" s="265">
        <f t="shared" si="236"/>
        <v>0</v>
      </c>
      <c r="M91" s="265">
        <f t="shared" si="236"/>
        <v>0</v>
      </c>
      <c r="N91" s="265">
        <f t="shared" si="236"/>
        <v>0</v>
      </c>
      <c r="O91" s="265">
        <f t="shared" si="236"/>
        <v>0</v>
      </c>
      <c r="P91" s="262">
        <f t="shared" si="195"/>
        <v>0</v>
      </c>
      <c r="Q91" s="265">
        <f t="shared" si="236"/>
        <v>0</v>
      </c>
      <c r="R91" s="265">
        <f t="shared" ref="R91" si="237">SUM(R92)</f>
        <v>0</v>
      </c>
      <c r="S91" s="265">
        <f t="shared" ref="S91" si="238">SUM(S92)</f>
        <v>0</v>
      </c>
      <c r="T91" s="265">
        <f t="shared" ref="T91" si="239">SUM(T92)</f>
        <v>0</v>
      </c>
      <c r="U91" s="265">
        <f t="shared" ref="U91" si="240">SUM(U92)</f>
        <v>0</v>
      </c>
      <c r="V91" s="265">
        <f t="shared" ref="V91:AG91" si="241">SUM(V92)</f>
        <v>0</v>
      </c>
      <c r="W91" s="265">
        <f t="shared" si="241"/>
        <v>0</v>
      </c>
      <c r="X91" s="265">
        <f t="shared" si="241"/>
        <v>0</v>
      </c>
      <c r="Y91" s="262">
        <f t="shared" si="185"/>
        <v>0</v>
      </c>
      <c r="Z91" s="265">
        <f t="shared" ref="Z91:AC91" si="242">SUM(Z92)</f>
        <v>0</v>
      </c>
      <c r="AA91" s="265">
        <f t="shared" si="242"/>
        <v>0</v>
      </c>
      <c r="AB91" s="265">
        <f t="shared" si="242"/>
        <v>0</v>
      </c>
      <c r="AC91" s="265">
        <f t="shared" si="242"/>
        <v>0</v>
      </c>
      <c r="AD91" s="265">
        <f t="shared" si="241"/>
        <v>0</v>
      </c>
      <c r="AE91" s="265">
        <f t="shared" si="241"/>
        <v>0</v>
      </c>
      <c r="AF91" s="265">
        <f t="shared" si="241"/>
        <v>0</v>
      </c>
      <c r="AG91" s="265">
        <f t="shared" si="241"/>
        <v>0</v>
      </c>
    </row>
    <row r="92" spans="1:33" ht="16.5" hidden="1" outlineLevel="2">
      <c r="A92" s="183"/>
      <c r="B92" s="26"/>
      <c r="D92" s="25"/>
      <c r="E92" s="184"/>
      <c r="F92" s="28" t="s">
        <v>485</v>
      </c>
      <c r="G92" s="48" t="s">
        <v>111</v>
      </c>
      <c r="H92" s="260">
        <f t="shared" si="184"/>
        <v>0</v>
      </c>
      <c r="I92" s="452">
        <f t="shared" si="193"/>
        <v>0</v>
      </c>
      <c r="J92" s="265">
        <f>SUM(J93:J94)</f>
        <v>0</v>
      </c>
      <c r="K92" s="265">
        <f t="shared" ref="K92:Q92" si="243">SUM(K93:K94)</f>
        <v>0</v>
      </c>
      <c r="L92" s="265">
        <f t="shared" si="243"/>
        <v>0</v>
      </c>
      <c r="M92" s="265">
        <f t="shared" si="243"/>
        <v>0</v>
      </c>
      <c r="N92" s="265">
        <f t="shared" si="243"/>
        <v>0</v>
      </c>
      <c r="O92" s="265">
        <f t="shared" si="243"/>
        <v>0</v>
      </c>
      <c r="P92" s="262">
        <f t="shared" si="195"/>
        <v>0</v>
      </c>
      <c r="Q92" s="263">
        <f t="shared" si="243"/>
        <v>0</v>
      </c>
      <c r="R92" s="263">
        <f t="shared" ref="R92" si="244">SUM(R93:R94)</f>
        <v>0</v>
      </c>
      <c r="S92" s="263">
        <f t="shared" ref="S92" si="245">SUM(S93:S94)</f>
        <v>0</v>
      </c>
      <c r="T92" s="263">
        <f t="shared" ref="T92" si="246">SUM(T93:T94)</f>
        <v>0</v>
      </c>
      <c r="U92" s="263">
        <f t="shared" ref="U92:W92" si="247">SUM(U93:U94)</f>
        <v>0</v>
      </c>
      <c r="V92" s="263">
        <f t="shared" si="247"/>
        <v>0</v>
      </c>
      <c r="W92" s="263">
        <f t="shared" si="247"/>
        <v>0</v>
      </c>
      <c r="X92" s="263">
        <f t="shared" ref="X92:AF92" si="248">SUM(X93:X94)</f>
        <v>0</v>
      </c>
      <c r="Y92" s="262">
        <f t="shared" si="185"/>
        <v>0</v>
      </c>
      <c r="Z92" s="263">
        <f t="shared" ref="Z92:AC92" si="249">SUM(Z93:Z94)</f>
        <v>0</v>
      </c>
      <c r="AA92" s="263">
        <f t="shared" si="249"/>
        <v>0</v>
      </c>
      <c r="AB92" s="263">
        <f t="shared" si="249"/>
        <v>0</v>
      </c>
      <c r="AC92" s="263">
        <f t="shared" si="249"/>
        <v>0</v>
      </c>
      <c r="AD92" s="263">
        <f t="shared" ref="AD92" si="250">SUM(AD93:AD94)</f>
        <v>0</v>
      </c>
      <c r="AE92" s="263">
        <f t="shared" si="248"/>
        <v>0</v>
      </c>
      <c r="AF92" s="263">
        <f t="shared" si="248"/>
        <v>0</v>
      </c>
      <c r="AG92" s="263">
        <f t="shared" ref="AG92" si="251">SUM(AG93:AG94)</f>
        <v>0</v>
      </c>
    </row>
    <row r="93" spans="1:33" ht="16.5" hidden="1" outlineLevel="2">
      <c r="A93" s="183"/>
      <c r="B93" s="26"/>
      <c r="F93" s="192" t="s">
        <v>778</v>
      </c>
      <c r="G93" s="44" t="s">
        <v>809</v>
      </c>
      <c r="H93" s="260">
        <f t="shared" si="184"/>
        <v>0</v>
      </c>
      <c r="I93" s="452">
        <f t="shared" si="193"/>
        <v>0</v>
      </c>
      <c r="J93" s="263"/>
      <c r="K93" s="263"/>
      <c r="L93" s="263"/>
      <c r="M93" s="263"/>
      <c r="N93" s="263"/>
      <c r="O93" s="263"/>
      <c r="P93" s="262">
        <f t="shared" si="195"/>
        <v>0</v>
      </c>
      <c r="Q93" s="263"/>
      <c r="R93" s="263"/>
      <c r="S93" s="263"/>
      <c r="T93" s="263"/>
      <c r="U93" s="263"/>
      <c r="V93" s="263"/>
      <c r="W93" s="263"/>
      <c r="X93" s="263"/>
      <c r="Y93" s="262">
        <f t="shared" si="185"/>
        <v>0</v>
      </c>
      <c r="Z93" s="263"/>
      <c r="AA93" s="263"/>
      <c r="AB93" s="263"/>
      <c r="AC93" s="263"/>
      <c r="AD93" s="263"/>
      <c r="AE93" s="263"/>
      <c r="AF93" s="263"/>
      <c r="AG93" s="263"/>
    </row>
    <row r="94" spans="1:33" ht="16.5" hidden="1" outlineLevel="2">
      <c r="A94" s="183"/>
      <c r="B94" s="26"/>
      <c r="F94" s="192" t="s">
        <v>781</v>
      </c>
      <c r="G94" s="44" t="s">
        <v>785</v>
      </c>
      <c r="H94" s="260">
        <f t="shared" si="184"/>
        <v>0</v>
      </c>
      <c r="I94" s="452">
        <f t="shared" si="193"/>
        <v>0</v>
      </c>
      <c r="J94" s="263"/>
      <c r="K94" s="263"/>
      <c r="L94" s="263"/>
      <c r="M94" s="263"/>
      <c r="N94" s="263"/>
      <c r="O94" s="263"/>
      <c r="P94" s="262">
        <f t="shared" si="195"/>
        <v>0</v>
      </c>
      <c r="Q94" s="263"/>
      <c r="R94" s="263"/>
      <c r="S94" s="263"/>
      <c r="T94" s="263"/>
      <c r="U94" s="263"/>
      <c r="V94" s="263"/>
      <c r="W94" s="263"/>
      <c r="X94" s="263"/>
      <c r="Y94" s="262">
        <f t="shared" si="185"/>
        <v>0</v>
      </c>
      <c r="Z94" s="263"/>
      <c r="AA94" s="263"/>
      <c r="AB94" s="263"/>
      <c r="AC94" s="263"/>
      <c r="AD94" s="263"/>
      <c r="AE94" s="263"/>
      <c r="AF94" s="263"/>
      <c r="AG94" s="263"/>
    </row>
    <row r="95" spans="1:33" ht="16.5" hidden="1" outlineLevel="1">
      <c r="A95" s="183"/>
      <c r="B95" s="26"/>
      <c r="D95" s="24" t="s">
        <v>486</v>
      </c>
      <c r="E95" s="83" t="s">
        <v>410</v>
      </c>
      <c r="F95" s="49"/>
      <c r="G95" s="185"/>
      <c r="H95" s="260">
        <f t="shared" si="184"/>
        <v>0</v>
      </c>
      <c r="I95" s="452">
        <f t="shared" si="193"/>
        <v>0</v>
      </c>
      <c r="J95" s="265">
        <f>SUM(J96,J99,J102)</f>
        <v>0</v>
      </c>
      <c r="K95" s="265">
        <f t="shared" ref="K95:Q95" si="252">SUM(K96,K99,K102)</f>
        <v>0</v>
      </c>
      <c r="L95" s="265">
        <f t="shared" si="252"/>
        <v>0</v>
      </c>
      <c r="M95" s="265">
        <f t="shared" si="252"/>
        <v>0</v>
      </c>
      <c r="N95" s="265">
        <f t="shared" si="252"/>
        <v>0</v>
      </c>
      <c r="O95" s="265">
        <f t="shared" si="252"/>
        <v>0</v>
      </c>
      <c r="P95" s="262">
        <f t="shared" si="195"/>
        <v>0</v>
      </c>
      <c r="Q95" s="265">
        <f t="shared" si="252"/>
        <v>0</v>
      </c>
      <c r="R95" s="265">
        <f t="shared" ref="R95" si="253">SUM(R96,R99,R102)</f>
        <v>0</v>
      </c>
      <c r="S95" s="265">
        <f t="shared" ref="S95" si="254">SUM(S96,S99,S102)</f>
        <v>0</v>
      </c>
      <c r="T95" s="265">
        <f t="shared" ref="T95" si="255">SUM(T96,T99,T102)</f>
        <v>0</v>
      </c>
      <c r="U95" s="265">
        <f t="shared" ref="U95:W95" si="256">SUM(U96,U99,U102)</f>
        <v>0</v>
      </c>
      <c r="V95" s="265">
        <f t="shared" si="256"/>
        <v>0</v>
      </c>
      <c r="W95" s="265">
        <f t="shared" si="256"/>
        <v>0</v>
      </c>
      <c r="X95" s="265">
        <f t="shared" ref="X95:AF95" si="257">SUM(X96,X99,X102)</f>
        <v>0</v>
      </c>
      <c r="Y95" s="262">
        <f t="shared" si="185"/>
        <v>0</v>
      </c>
      <c r="Z95" s="265">
        <f t="shared" ref="Z95:AC95" si="258">SUM(Z96,Z99,Z102)</f>
        <v>0</v>
      </c>
      <c r="AA95" s="265">
        <f t="shared" si="258"/>
        <v>0</v>
      </c>
      <c r="AB95" s="265">
        <f t="shared" si="258"/>
        <v>0</v>
      </c>
      <c r="AC95" s="265">
        <f t="shared" si="258"/>
        <v>0</v>
      </c>
      <c r="AD95" s="265">
        <f t="shared" ref="AD95" si="259">SUM(AD96,AD99,AD102)</f>
        <v>0</v>
      </c>
      <c r="AE95" s="265">
        <f t="shared" si="257"/>
        <v>0</v>
      </c>
      <c r="AF95" s="265">
        <f t="shared" si="257"/>
        <v>0</v>
      </c>
      <c r="AG95" s="265">
        <f t="shared" ref="AG95" si="260">SUM(AG96,AG99,AG102)</f>
        <v>0</v>
      </c>
    </row>
    <row r="96" spans="1:33" ht="16.5" hidden="1" outlineLevel="2">
      <c r="A96" s="183"/>
      <c r="B96" s="26"/>
      <c r="D96" s="25"/>
      <c r="E96" s="184"/>
      <c r="F96" s="28" t="s">
        <v>487</v>
      </c>
      <c r="G96" s="48" t="s">
        <v>488</v>
      </c>
      <c r="H96" s="260">
        <f t="shared" si="184"/>
        <v>0</v>
      </c>
      <c r="I96" s="452">
        <f t="shared" si="193"/>
        <v>0</v>
      </c>
      <c r="J96" s="265">
        <f>SUM(J98)</f>
        <v>0</v>
      </c>
      <c r="K96" s="265">
        <f t="shared" ref="K96:Q96" si="261">SUM(K98)</f>
        <v>0</v>
      </c>
      <c r="L96" s="265">
        <f t="shared" si="261"/>
        <v>0</v>
      </c>
      <c r="M96" s="265">
        <f t="shared" si="261"/>
        <v>0</v>
      </c>
      <c r="N96" s="265">
        <f t="shared" si="261"/>
        <v>0</v>
      </c>
      <c r="O96" s="265">
        <f t="shared" si="261"/>
        <v>0</v>
      </c>
      <c r="P96" s="262">
        <f t="shared" si="195"/>
        <v>0</v>
      </c>
      <c r="Q96" s="263">
        <f t="shared" si="261"/>
        <v>0</v>
      </c>
      <c r="R96" s="263">
        <f t="shared" ref="R96" si="262">SUM(R98)</f>
        <v>0</v>
      </c>
      <c r="S96" s="263">
        <f t="shared" ref="S96" si="263">SUM(S98)</f>
        <v>0</v>
      </c>
      <c r="T96" s="263">
        <f t="shared" ref="T96" si="264">SUM(T98)</f>
        <v>0</v>
      </c>
      <c r="U96" s="263">
        <f t="shared" ref="U96" si="265">SUM(U98)</f>
        <v>0</v>
      </c>
      <c r="V96" s="263">
        <f t="shared" ref="V96:AG96" si="266">SUM(V98)</f>
        <v>0</v>
      </c>
      <c r="W96" s="263">
        <f t="shared" si="266"/>
        <v>0</v>
      </c>
      <c r="X96" s="263">
        <f t="shared" si="266"/>
        <v>0</v>
      </c>
      <c r="Y96" s="262">
        <f t="shared" si="185"/>
        <v>0</v>
      </c>
      <c r="Z96" s="263">
        <f t="shared" ref="Z96:AC96" si="267">SUM(Z98)</f>
        <v>0</v>
      </c>
      <c r="AA96" s="263">
        <f t="shared" si="267"/>
        <v>0</v>
      </c>
      <c r="AB96" s="263">
        <f t="shared" si="267"/>
        <v>0</v>
      </c>
      <c r="AC96" s="263">
        <f t="shared" si="267"/>
        <v>0</v>
      </c>
      <c r="AD96" s="263">
        <f t="shared" si="266"/>
        <v>0</v>
      </c>
      <c r="AE96" s="263">
        <f t="shared" si="266"/>
        <v>0</v>
      </c>
      <c r="AF96" s="263">
        <f t="shared" si="266"/>
        <v>0</v>
      </c>
      <c r="AG96" s="263">
        <f t="shared" si="266"/>
        <v>0</v>
      </c>
    </row>
    <row r="97" spans="1:46" ht="16.5" hidden="1" outlineLevel="2">
      <c r="A97" s="183"/>
      <c r="B97" s="26"/>
      <c r="F97" s="192" t="s">
        <v>778</v>
      </c>
      <c r="G97" s="44" t="s">
        <v>822</v>
      </c>
      <c r="H97" s="260">
        <f t="shared" si="184"/>
        <v>0</v>
      </c>
      <c r="I97" s="452">
        <f t="shared" si="193"/>
        <v>0</v>
      </c>
      <c r="J97" s="263"/>
      <c r="K97" s="263"/>
      <c r="L97" s="263"/>
      <c r="M97" s="263"/>
      <c r="N97" s="263"/>
      <c r="O97" s="263"/>
      <c r="P97" s="262">
        <f t="shared" si="195"/>
        <v>0</v>
      </c>
      <c r="Q97" s="263"/>
      <c r="R97" s="263"/>
      <c r="S97" s="263"/>
      <c r="T97" s="263"/>
      <c r="U97" s="263"/>
      <c r="V97" s="263"/>
      <c r="W97" s="263"/>
      <c r="X97" s="263"/>
      <c r="Y97" s="262">
        <f t="shared" si="185"/>
        <v>0</v>
      </c>
      <c r="Z97" s="263"/>
      <c r="AA97" s="263"/>
      <c r="AB97" s="263"/>
      <c r="AC97" s="263"/>
      <c r="AD97" s="263"/>
      <c r="AE97" s="263"/>
      <c r="AF97" s="263"/>
      <c r="AG97" s="263"/>
    </row>
    <row r="98" spans="1:46" ht="16.5" hidden="1" outlineLevel="2">
      <c r="A98" s="183"/>
      <c r="B98" s="26"/>
      <c r="F98" s="192" t="s">
        <v>779</v>
      </c>
      <c r="G98" s="44" t="s">
        <v>990</v>
      </c>
      <c r="H98" s="260">
        <f t="shared" si="184"/>
        <v>0</v>
      </c>
      <c r="I98" s="452">
        <f t="shared" si="193"/>
        <v>0</v>
      </c>
      <c r="J98" s="263"/>
      <c r="K98" s="263"/>
      <c r="L98" s="263"/>
      <c r="M98" s="263"/>
      <c r="N98" s="263"/>
      <c r="O98" s="263"/>
      <c r="P98" s="262">
        <f t="shared" si="195"/>
        <v>0</v>
      </c>
      <c r="Q98" s="263"/>
      <c r="R98" s="263"/>
      <c r="S98" s="263"/>
      <c r="T98" s="263"/>
      <c r="U98" s="263"/>
      <c r="V98" s="263"/>
      <c r="W98" s="263"/>
      <c r="X98" s="263"/>
      <c r="Y98" s="262">
        <f t="shared" si="185"/>
        <v>0</v>
      </c>
      <c r="Z98" s="263"/>
      <c r="AA98" s="263"/>
      <c r="AB98" s="263"/>
      <c r="AC98" s="263"/>
      <c r="AD98" s="263"/>
      <c r="AE98" s="263"/>
      <c r="AF98" s="263"/>
      <c r="AG98" s="263"/>
    </row>
    <row r="99" spans="1:46" ht="16.5" hidden="1" outlineLevel="2">
      <c r="A99" s="183"/>
      <c r="B99" s="26"/>
      <c r="F99" s="28" t="s">
        <v>489</v>
      </c>
      <c r="G99" s="48" t="s">
        <v>491</v>
      </c>
      <c r="H99" s="260">
        <f t="shared" si="184"/>
        <v>0</v>
      </c>
      <c r="I99" s="452">
        <f t="shared" si="193"/>
        <v>0</v>
      </c>
      <c r="J99" s="265">
        <f>SUM(J100:J101)</f>
        <v>0</v>
      </c>
      <c r="K99" s="265">
        <f t="shared" ref="K99:Q99" si="268">SUM(K100:K101)</f>
        <v>0</v>
      </c>
      <c r="L99" s="265">
        <f t="shared" si="268"/>
        <v>0</v>
      </c>
      <c r="M99" s="265">
        <f t="shared" si="268"/>
        <v>0</v>
      </c>
      <c r="N99" s="265">
        <f t="shared" si="268"/>
        <v>0</v>
      </c>
      <c r="O99" s="265">
        <f t="shared" si="268"/>
        <v>0</v>
      </c>
      <c r="P99" s="262">
        <f t="shared" si="195"/>
        <v>0</v>
      </c>
      <c r="Q99" s="263">
        <f t="shared" si="268"/>
        <v>0</v>
      </c>
      <c r="R99" s="263">
        <f t="shared" ref="R99" si="269">SUM(R100:R101)</f>
        <v>0</v>
      </c>
      <c r="S99" s="263">
        <f t="shared" ref="S99" si="270">SUM(S100:S101)</f>
        <v>0</v>
      </c>
      <c r="T99" s="263">
        <f t="shared" ref="T99" si="271">SUM(T100:T101)</f>
        <v>0</v>
      </c>
      <c r="U99" s="263">
        <f t="shared" ref="U99:W99" si="272">SUM(U100:U101)</f>
        <v>0</v>
      </c>
      <c r="V99" s="263">
        <f t="shared" si="272"/>
        <v>0</v>
      </c>
      <c r="W99" s="263">
        <f t="shared" si="272"/>
        <v>0</v>
      </c>
      <c r="X99" s="263">
        <f t="shared" ref="X99:AF99" si="273">SUM(X100:X101)</f>
        <v>0</v>
      </c>
      <c r="Y99" s="262">
        <f t="shared" si="185"/>
        <v>0</v>
      </c>
      <c r="Z99" s="263">
        <f t="shared" ref="Z99:AC99" si="274">SUM(Z100:Z101)</f>
        <v>0</v>
      </c>
      <c r="AA99" s="263">
        <f t="shared" si="274"/>
        <v>0</v>
      </c>
      <c r="AB99" s="263">
        <f t="shared" si="274"/>
        <v>0</v>
      </c>
      <c r="AC99" s="263">
        <f t="shared" si="274"/>
        <v>0</v>
      </c>
      <c r="AD99" s="263">
        <f t="shared" ref="AD99" si="275">SUM(AD100:AD101)</f>
        <v>0</v>
      </c>
      <c r="AE99" s="263">
        <f t="shared" si="273"/>
        <v>0</v>
      </c>
      <c r="AF99" s="263">
        <f t="shared" si="273"/>
        <v>0</v>
      </c>
      <c r="AG99" s="263">
        <f t="shared" ref="AG99" si="276">SUM(AG100:AG101)</f>
        <v>0</v>
      </c>
    </row>
    <row r="100" spans="1:46" ht="16.5" hidden="1" outlineLevel="2">
      <c r="A100" s="183"/>
      <c r="B100" s="26"/>
      <c r="F100" s="192" t="s">
        <v>778</v>
      </c>
      <c r="G100" s="44" t="s">
        <v>823</v>
      </c>
      <c r="H100" s="260">
        <f t="shared" si="184"/>
        <v>0</v>
      </c>
      <c r="I100" s="452">
        <f t="shared" si="193"/>
        <v>0</v>
      </c>
      <c r="J100" s="263"/>
      <c r="K100" s="263"/>
      <c r="L100" s="263"/>
      <c r="M100" s="263"/>
      <c r="N100" s="263"/>
      <c r="O100" s="263"/>
      <c r="P100" s="262">
        <f t="shared" si="195"/>
        <v>0</v>
      </c>
      <c r="Q100" s="263"/>
      <c r="R100" s="263"/>
      <c r="S100" s="263"/>
      <c r="T100" s="263"/>
      <c r="U100" s="263"/>
      <c r="V100" s="263"/>
      <c r="W100" s="263"/>
      <c r="X100" s="263"/>
      <c r="Y100" s="262">
        <f t="shared" si="185"/>
        <v>0</v>
      </c>
      <c r="Z100" s="263"/>
      <c r="AA100" s="263"/>
      <c r="AB100" s="263"/>
      <c r="AC100" s="263"/>
      <c r="AD100" s="263"/>
      <c r="AE100" s="263"/>
      <c r="AF100" s="263"/>
      <c r="AG100" s="263"/>
    </row>
    <row r="101" spans="1:46" ht="16.5" hidden="1" outlineLevel="2">
      <c r="A101" s="183"/>
      <c r="B101" s="26"/>
      <c r="F101" s="192" t="s">
        <v>779</v>
      </c>
      <c r="G101" s="44" t="s">
        <v>824</v>
      </c>
      <c r="H101" s="260">
        <f t="shared" si="184"/>
        <v>0</v>
      </c>
      <c r="I101" s="452">
        <f t="shared" si="193"/>
        <v>0</v>
      </c>
      <c r="J101" s="263"/>
      <c r="K101" s="263"/>
      <c r="L101" s="263"/>
      <c r="M101" s="263"/>
      <c r="N101" s="263"/>
      <c r="O101" s="263"/>
      <c r="P101" s="262">
        <f t="shared" si="195"/>
        <v>0</v>
      </c>
      <c r="Q101" s="263"/>
      <c r="R101" s="263"/>
      <c r="S101" s="263"/>
      <c r="T101" s="263"/>
      <c r="U101" s="263"/>
      <c r="V101" s="263"/>
      <c r="W101" s="263"/>
      <c r="X101" s="263"/>
      <c r="Y101" s="262">
        <f t="shared" si="185"/>
        <v>0</v>
      </c>
      <c r="Z101" s="263"/>
      <c r="AA101" s="263"/>
      <c r="AB101" s="263"/>
      <c r="AC101" s="263"/>
      <c r="AD101" s="263"/>
      <c r="AE101" s="263"/>
      <c r="AF101" s="263"/>
      <c r="AG101" s="263"/>
    </row>
    <row r="102" spans="1:46" ht="16.5" hidden="1" outlineLevel="2">
      <c r="A102" s="183"/>
      <c r="B102" s="26"/>
      <c r="F102" s="28" t="s">
        <v>490</v>
      </c>
      <c r="G102" s="48" t="s">
        <v>492</v>
      </c>
      <c r="H102" s="260">
        <f t="shared" si="184"/>
        <v>0</v>
      </c>
      <c r="I102" s="452">
        <f t="shared" si="193"/>
        <v>0</v>
      </c>
      <c r="J102" s="265">
        <f>SUM(J103:J105)</f>
        <v>0</v>
      </c>
      <c r="K102" s="265">
        <f t="shared" ref="K102:Q102" si="277">SUM(K103:K105)</f>
        <v>0</v>
      </c>
      <c r="L102" s="265">
        <f t="shared" si="277"/>
        <v>0</v>
      </c>
      <c r="M102" s="265">
        <f t="shared" si="277"/>
        <v>0</v>
      </c>
      <c r="N102" s="265">
        <f t="shared" si="277"/>
        <v>0</v>
      </c>
      <c r="O102" s="265">
        <f t="shared" si="277"/>
        <v>0</v>
      </c>
      <c r="P102" s="262">
        <f t="shared" si="195"/>
        <v>0</v>
      </c>
      <c r="Q102" s="263">
        <f t="shared" si="277"/>
        <v>0</v>
      </c>
      <c r="R102" s="263">
        <f t="shared" ref="R102" si="278">SUM(R103:R105)</f>
        <v>0</v>
      </c>
      <c r="S102" s="263">
        <f t="shared" ref="S102" si="279">SUM(S103:S105)</f>
        <v>0</v>
      </c>
      <c r="T102" s="263">
        <f t="shared" ref="T102" si="280">SUM(T103:T105)</f>
        <v>0</v>
      </c>
      <c r="U102" s="263">
        <f t="shared" ref="U102:W102" si="281">SUM(U103:U105)</f>
        <v>0</v>
      </c>
      <c r="V102" s="263">
        <f t="shared" si="281"/>
        <v>0</v>
      </c>
      <c r="W102" s="263">
        <f t="shared" si="281"/>
        <v>0</v>
      </c>
      <c r="X102" s="263">
        <f t="shared" ref="X102:AF102" si="282">SUM(X103:X105)</f>
        <v>0</v>
      </c>
      <c r="Y102" s="262">
        <f t="shared" si="185"/>
        <v>0</v>
      </c>
      <c r="Z102" s="263">
        <f t="shared" ref="Z102:AC102" si="283">SUM(Z103:Z105)</f>
        <v>0</v>
      </c>
      <c r="AA102" s="263">
        <f t="shared" si="283"/>
        <v>0</v>
      </c>
      <c r="AB102" s="263">
        <f t="shared" si="283"/>
        <v>0</v>
      </c>
      <c r="AC102" s="263">
        <f t="shared" si="283"/>
        <v>0</v>
      </c>
      <c r="AD102" s="263">
        <f t="shared" ref="AD102" si="284">SUM(AD103:AD105)</f>
        <v>0</v>
      </c>
      <c r="AE102" s="263">
        <f t="shared" si="282"/>
        <v>0</v>
      </c>
      <c r="AF102" s="263">
        <f t="shared" si="282"/>
        <v>0</v>
      </c>
      <c r="AG102" s="263">
        <f t="shared" ref="AG102" si="285">SUM(AG103:AG105)</f>
        <v>0</v>
      </c>
    </row>
    <row r="103" spans="1:46" ht="16.5" hidden="1" outlineLevel="2">
      <c r="A103" s="183"/>
      <c r="B103" s="26"/>
      <c r="F103" s="192" t="s">
        <v>778</v>
      </c>
      <c r="G103" s="44" t="s">
        <v>825</v>
      </c>
      <c r="H103" s="260">
        <f t="shared" si="184"/>
        <v>0</v>
      </c>
      <c r="I103" s="452">
        <f t="shared" si="193"/>
        <v>0</v>
      </c>
      <c r="J103" s="263"/>
      <c r="K103" s="263"/>
      <c r="L103" s="263"/>
      <c r="M103" s="263"/>
      <c r="N103" s="263"/>
      <c r="O103" s="263"/>
      <c r="P103" s="262">
        <f t="shared" si="195"/>
        <v>0</v>
      </c>
      <c r="Q103" s="263"/>
      <c r="R103" s="263"/>
      <c r="S103" s="263"/>
      <c r="T103" s="263"/>
      <c r="U103" s="263"/>
      <c r="V103" s="263"/>
      <c r="W103" s="263"/>
      <c r="X103" s="263"/>
      <c r="Y103" s="262">
        <f t="shared" si="185"/>
        <v>0</v>
      </c>
      <c r="Z103" s="263"/>
      <c r="AA103" s="263"/>
      <c r="AB103" s="263"/>
      <c r="AC103" s="263"/>
      <c r="AD103" s="263"/>
      <c r="AE103" s="263"/>
      <c r="AF103" s="263"/>
      <c r="AG103" s="263"/>
    </row>
    <row r="104" spans="1:46" ht="16.5" hidden="1" outlineLevel="2">
      <c r="A104" s="183"/>
      <c r="B104" s="26"/>
      <c r="F104" s="192" t="s">
        <v>779</v>
      </c>
      <c r="G104" s="44" t="s">
        <v>826</v>
      </c>
      <c r="H104" s="260">
        <f t="shared" si="184"/>
        <v>0</v>
      </c>
      <c r="I104" s="452">
        <f t="shared" si="193"/>
        <v>0</v>
      </c>
      <c r="J104" s="263"/>
      <c r="K104" s="263"/>
      <c r="L104" s="263"/>
      <c r="M104" s="263"/>
      <c r="N104" s="263"/>
      <c r="O104" s="263"/>
      <c r="P104" s="262">
        <f t="shared" si="195"/>
        <v>0</v>
      </c>
      <c r="Q104" s="263"/>
      <c r="R104" s="263"/>
      <c r="S104" s="263"/>
      <c r="T104" s="263"/>
      <c r="U104" s="263"/>
      <c r="V104" s="263"/>
      <c r="W104" s="263"/>
      <c r="X104" s="263"/>
      <c r="Y104" s="262">
        <f t="shared" si="185"/>
        <v>0</v>
      </c>
      <c r="Z104" s="263"/>
      <c r="AA104" s="263"/>
      <c r="AB104" s="263"/>
      <c r="AC104" s="263"/>
      <c r="AD104" s="263"/>
      <c r="AE104" s="263"/>
      <c r="AF104" s="263"/>
      <c r="AG104" s="263"/>
    </row>
    <row r="105" spans="1:46" ht="16.5" hidden="1" outlineLevel="2">
      <c r="A105" s="183"/>
      <c r="B105" s="26"/>
      <c r="F105" s="192" t="s">
        <v>776</v>
      </c>
      <c r="G105" s="44" t="s">
        <v>991</v>
      </c>
      <c r="H105" s="260">
        <f t="shared" si="184"/>
        <v>0</v>
      </c>
      <c r="I105" s="452">
        <f t="shared" si="193"/>
        <v>0</v>
      </c>
      <c r="J105" s="263"/>
      <c r="K105" s="263"/>
      <c r="L105" s="263"/>
      <c r="M105" s="263"/>
      <c r="N105" s="263"/>
      <c r="O105" s="263"/>
      <c r="P105" s="262">
        <f t="shared" si="195"/>
        <v>0</v>
      </c>
      <c r="Q105" s="263"/>
      <c r="R105" s="263"/>
      <c r="S105" s="263"/>
      <c r="T105" s="263"/>
      <c r="U105" s="263"/>
      <c r="V105" s="263"/>
      <c r="W105" s="263"/>
      <c r="X105" s="263"/>
      <c r="Y105" s="262">
        <f t="shared" si="185"/>
        <v>0</v>
      </c>
      <c r="Z105" s="263"/>
      <c r="AA105" s="263"/>
      <c r="AB105" s="263"/>
      <c r="AC105" s="263"/>
      <c r="AD105" s="263"/>
      <c r="AE105" s="263"/>
      <c r="AF105" s="263"/>
      <c r="AG105" s="263"/>
    </row>
    <row r="106" spans="1:46" ht="16.5" hidden="1" outlineLevel="1">
      <c r="A106" s="183"/>
      <c r="B106" s="26"/>
      <c r="D106" s="28" t="s">
        <v>493</v>
      </c>
      <c r="E106" s="48" t="s">
        <v>7</v>
      </c>
      <c r="F106" s="49"/>
      <c r="G106" s="185"/>
      <c r="H106" s="260">
        <f t="shared" si="184"/>
        <v>0</v>
      </c>
      <c r="I106" s="452">
        <f t="shared" si="193"/>
        <v>0</v>
      </c>
      <c r="J106" s="265">
        <f>SUM(J107,J108,J110,J112)</f>
        <v>0</v>
      </c>
      <c r="K106" s="265">
        <f t="shared" ref="K106:Q106" si="286">SUM(K107,K108,K110,K112)</f>
        <v>0</v>
      </c>
      <c r="L106" s="265">
        <f t="shared" si="286"/>
        <v>0</v>
      </c>
      <c r="M106" s="265">
        <f t="shared" si="286"/>
        <v>0</v>
      </c>
      <c r="N106" s="265">
        <f t="shared" si="286"/>
        <v>0</v>
      </c>
      <c r="O106" s="265">
        <f t="shared" si="286"/>
        <v>0</v>
      </c>
      <c r="P106" s="262">
        <f t="shared" si="195"/>
        <v>0</v>
      </c>
      <c r="Q106" s="265">
        <f t="shared" si="286"/>
        <v>0</v>
      </c>
      <c r="R106" s="265">
        <f t="shared" ref="R106" si="287">SUM(R107,R108,R110,R112)</f>
        <v>0</v>
      </c>
      <c r="S106" s="265">
        <f t="shared" ref="S106" si="288">SUM(S107,S108,S110,S112)</f>
        <v>0</v>
      </c>
      <c r="T106" s="265">
        <f t="shared" ref="T106" si="289">SUM(T107,T108,T110,T112)</f>
        <v>0</v>
      </c>
      <c r="U106" s="265">
        <f t="shared" ref="U106:W106" si="290">SUM(U107,U108,U110,U112)</f>
        <v>0</v>
      </c>
      <c r="V106" s="265">
        <f t="shared" si="290"/>
        <v>0</v>
      </c>
      <c r="W106" s="265">
        <f t="shared" si="290"/>
        <v>0</v>
      </c>
      <c r="X106" s="265">
        <f t="shared" ref="X106:AF106" si="291">SUM(X107,X108,X110,X112)</f>
        <v>0</v>
      </c>
      <c r="Y106" s="262">
        <f t="shared" si="185"/>
        <v>0</v>
      </c>
      <c r="Z106" s="265">
        <f t="shared" ref="Z106:AC106" si="292">SUM(Z107,Z108,Z110,Z112)</f>
        <v>0</v>
      </c>
      <c r="AA106" s="265">
        <f t="shared" si="292"/>
        <v>0</v>
      </c>
      <c r="AB106" s="265">
        <f t="shared" si="292"/>
        <v>0</v>
      </c>
      <c r="AC106" s="265">
        <f t="shared" si="292"/>
        <v>0</v>
      </c>
      <c r="AD106" s="265">
        <f t="shared" ref="AD106" si="293">SUM(AD107,AD108,AD110,AD112)</f>
        <v>0</v>
      </c>
      <c r="AE106" s="265">
        <f t="shared" si="291"/>
        <v>0</v>
      </c>
      <c r="AF106" s="265">
        <f t="shared" si="291"/>
        <v>0</v>
      </c>
      <c r="AG106" s="265">
        <f t="shared" ref="AG106" si="294">SUM(AG107,AG108,AG110,AG112)</f>
        <v>0</v>
      </c>
      <c r="AT106" s="156">
        <f>SUM(AT107:AT112)</f>
        <v>0</v>
      </c>
    </row>
    <row r="107" spans="1:46" ht="16.5" hidden="1" outlineLevel="2">
      <c r="A107" s="183"/>
      <c r="B107" s="26"/>
      <c r="F107" s="28" t="s">
        <v>494</v>
      </c>
      <c r="G107" s="48" t="s">
        <v>112</v>
      </c>
      <c r="H107" s="260">
        <f t="shared" si="184"/>
        <v>0</v>
      </c>
      <c r="I107" s="452">
        <f t="shared" si="193"/>
        <v>0</v>
      </c>
      <c r="J107" s="263"/>
      <c r="K107" s="263"/>
      <c r="L107" s="263"/>
      <c r="M107" s="263"/>
      <c r="N107" s="263"/>
      <c r="O107" s="263"/>
      <c r="P107" s="262">
        <f t="shared" si="195"/>
        <v>0</v>
      </c>
      <c r="Q107" s="263"/>
      <c r="R107" s="263"/>
      <c r="S107" s="263"/>
      <c r="T107" s="263"/>
      <c r="U107" s="263"/>
      <c r="V107" s="263"/>
      <c r="W107" s="263"/>
      <c r="X107" s="263"/>
      <c r="Y107" s="262">
        <f t="shared" si="185"/>
        <v>0</v>
      </c>
      <c r="Z107" s="263"/>
      <c r="AA107" s="263"/>
      <c r="AB107" s="263"/>
      <c r="AC107" s="263"/>
      <c r="AD107" s="263"/>
      <c r="AE107" s="263"/>
      <c r="AF107" s="263"/>
      <c r="AG107" s="263"/>
    </row>
    <row r="108" spans="1:46" ht="16.5" hidden="1" outlineLevel="2">
      <c r="A108" s="183"/>
      <c r="B108" s="26"/>
      <c r="F108" s="28" t="s">
        <v>495</v>
      </c>
      <c r="G108" s="48" t="s">
        <v>113</v>
      </c>
      <c r="H108" s="260">
        <f t="shared" si="184"/>
        <v>0</v>
      </c>
      <c r="I108" s="452">
        <f t="shared" si="193"/>
        <v>0</v>
      </c>
      <c r="J108" s="265">
        <f>SUM(J109)</f>
        <v>0</v>
      </c>
      <c r="K108" s="265">
        <f t="shared" ref="K108:Q108" si="295">SUM(K109)</f>
        <v>0</v>
      </c>
      <c r="L108" s="265">
        <f t="shared" si="295"/>
        <v>0</v>
      </c>
      <c r="M108" s="265">
        <f t="shared" si="295"/>
        <v>0</v>
      </c>
      <c r="N108" s="265">
        <f t="shared" si="295"/>
        <v>0</v>
      </c>
      <c r="O108" s="265">
        <f t="shared" si="295"/>
        <v>0</v>
      </c>
      <c r="P108" s="262">
        <f t="shared" si="195"/>
        <v>0</v>
      </c>
      <c r="Q108" s="263">
        <f t="shared" si="295"/>
        <v>0</v>
      </c>
      <c r="R108" s="263">
        <f t="shared" ref="R108" si="296">SUM(R109)</f>
        <v>0</v>
      </c>
      <c r="S108" s="263">
        <f t="shared" ref="S108" si="297">SUM(S109)</f>
        <v>0</v>
      </c>
      <c r="T108" s="263">
        <f t="shared" ref="T108" si="298">SUM(T109)</f>
        <v>0</v>
      </c>
      <c r="U108" s="263">
        <f t="shared" ref="U108" si="299">SUM(U109)</f>
        <v>0</v>
      </c>
      <c r="V108" s="263">
        <f t="shared" ref="V108:AG108" si="300">SUM(V109)</f>
        <v>0</v>
      </c>
      <c r="W108" s="263">
        <f t="shared" si="300"/>
        <v>0</v>
      </c>
      <c r="X108" s="263">
        <f t="shared" si="300"/>
        <v>0</v>
      </c>
      <c r="Y108" s="262">
        <f t="shared" si="185"/>
        <v>0</v>
      </c>
      <c r="Z108" s="263">
        <f t="shared" ref="Z108:AC108" si="301">SUM(Z109)</f>
        <v>0</v>
      </c>
      <c r="AA108" s="263">
        <f t="shared" si="301"/>
        <v>0</v>
      </c>
      <c r="AB108" s="263">
        <f t="shared" si="301"/>
        <v>0</v>
      </c>
      <c r="AC108" s="263">
        <f t="shared" si="301"/>
        <v>0</v>
      </c>
      <c r="AD108" s="263">
        <f t="shared" si="300"/>
        <v>0</v>
      </c>
      <c r="AE108" s="263">
        <f t="shared" si="300"/>
        <v>0</v>
      </c>
      <c r="AF108" s="263">
        <f t="shared" si="300"/>
        <v>0</v>
      </c>
      <c r="AG108" s="263">
        <f t="shared" si="300"/>
        <v>0</v>
      </c>
    </row>
    <row r="109" spans="1:46" ht="16.5" hidden="1" outlineLevel="2">
      <c r="A109" s="183"/>
      <c r="B109" s="26"/>
      <c r="F109" s="192" t="s">
        <v>778</v>
      </c>
      <c r="G109" s="44" t="s">
        <v>827</v>
      </c>
      <c r="H109" s="260">
        <f t="shared" si="184"/>
        <v>0</v>
      </c>
      <c r="I109" s="452">
        <f t="shared" si="193"/>
        <v>0</v>
      </c>
      <c r="J109" s="263"/>
      <c r="K109" s="263"/>
      <c r="L109" s="263"/>
      <c r="M109" s="263"/>
      <c r="N109" s="263"/>
      <c r="O109" s="263"/>
      <c r="P109" s="262">
        <f t="shared" si="195"/>
        <v>0</v>
      </c>
      <c r="Q109" s="263"/>
      <c r="R109" s="263"/>
      <c r="S109" s="263"/>
      <c r="T109" s="263"/>
      <c r="U109" s="263"/>
      <c r="V109" s="263"/>
      <c r="W109" s="263"/>
      <c r="X109" s="263"/>
      <c r="Y109" s="262">
        <f t="shared" si="185"/>
        <v>0</v>
      </c>
      <c r="Z109" s="263"/>
      <c r="AA109" s="263"/>
      <c r="AB109" s="263"/>
      <c r="AC109" s="263"/>
      <c r="AD109" s="263"/>
      <c r="AE109" s="263"/>
      <c r="AF109" s="263"/>
      <c r="AG109" s="263"/>
    </row>
    <row r="110" spans="1:46" ht="16.5" hidden="1" outlineLevel="2">
      <c r="A110" s="183"/>
      <c r="B110" s="26"/>
      <c r="F110" s="28" t="s">
        <v>496</v>
      </c>
      <c r="G110" s="84" t="s">
        <v>411</v>
      </c>
      <c r="H110" s="260">
        <f t="shared" si="184"/>
        <v>0</v>
      </c>
      <c r="I110" s="452">
        <f t="shared" si="193"/>
        <v>0</v>
      </c>
      <c r="J110" s="265">
        <f>SUM(J111)</f>
        <v>0</v>
      </c>
      <c r="K110" s="265">
        <f t="shared" ref="K110:Q110" si="302">SUM(K111)</f>
        <v>0</v>
      </c>
      <c r="L110" s="265">
        <f t="shared" si="302"/>
        <v>0</v>
      </c>
      <c r="M110" s="265">
        <f t="shared" si="302"/>
        <v>0</v>
      </c>
      <c r="N110" s="265">
        <f t="shared" si="302"/>
        <v>0</v>
      </c>
      <c r="O110" s="265">
        <f t="shared" si="302"/>
        <v>0</v>
      </c>
      <c r="P110" s="262">
        <f t="shared" si="195"/>
        <v>0</v>
      </c>
      <c r="Q110" s="263">
        <f t="shared" si="302"/>
        <v>0</v>
      </c>
      <c r="R110" s="263">
        <f t="shared" ref="R110" si="303">SUM(R111)</f>
        <v>0</v>
      </c>
      <c r="S110" s="263">
        <f t="shared" ref="S110" si="304">SUM(S111)</f>
        <v>0</v>
      </c>
      <c r="T110" s="263">
        <f t="shared" ref="T110" si="305">SUM(T111)</f>
        <v>0</v>
      </c>
      <c r="U110" s="263">
        <f t="shared" ref="U110" si="306">SUM(U111)</f>
        <v>0</v>
      </c>
      <c r="V110" s="263">
        <f t="shared" ref="V110:AG110" si="307">SUM(V111)</f>
        <v>0</v>
      </c>
      <c r="W110" s="263">
        <f t="shared" si="307"/>
        <v>0</v>
      </c>
      <c r="X110" s="263">
        <f t="shared" si="307"/>
        <v>0</v>
      </c>
      <c r="Y110" s="262">
        <f t="shared" si="185"/>
        <v>0</v>
      </c>
      <c r="Z110" s="263">
        <f t="shared" ref="Z110:AC110" si="308">SUM(Z111)</f>
        <v>0</v>
      </c>
      <c r="AA110" s="263">
        <f t="shared" si="308"/>
        <v>0</v>
      </c>
      <c r="AB110" s="263">
        <f t="shared" si="308"/>
        <v>0</v>
      </c>
      <c r="AC110" s="263">
        <f t="shared" si="308"/>
        <v>0</v>
      </c>
      <c r="AD110" s="263">
        <f t="shared" si="307"/>
        <v>0</v>
      </c>
      <c r="AE110" s="263">
        <f t="shared" si="307"/>
        <v>0</v>
      </c>
      <c r="AF110" s="263">
        <f t="shared" si="307"/>
        <v>0</v>
      </c>
      <c r="AG110" s="263">
        <f t="shared" si="307"/>
        <v>0</v>
      </c>
    </row>
    <row r="111" spans="1:46" ht="16.5" hidden="1" outlineLevel="2">
      <c r="A111" s="183"/>
      <c r="B111" s="26"/>
      <c r="F111" s="192" t="s">
        <v>778</v>
      </c>
      <c r="G111" s="44" t="s">
        <v>828</v>
      </c>
      <c r="H111" s="260">
        <f t="shared" si="184"/>
        <v>0</v>
      </c>
      <c r="I111" s="452">
        <f t="shared" si="193"/>
        <v>0</v>
      </c>
      <c r="J111" s="263"/>
      <c r="K111" s="263"/>
      <c r="L111" s="263"/>
      <c r="M111" s="263"/>
      <c r="N111" s="263"/>
      <c r="O111" s="263"/>
      <c r="P111" s="262">
        <f t="shared" si="195"/>
        <v>0</v>
      </c>
      <c r="Q111" s="263"/>
      <c r="R111" s="263"/>
      <c r="S111" s="263"/>
      <c r="T111" s="263"/>
      <c r="U111" s="263"/>
      <c r="V111" s="263"/>
      <c r="W111" s="263"/>
      <c r="X111" s="263"/>
      <c r="Y111" s="262">
        <f t="shared" si="185"/>
        <v>0</v>
      </c>
      <c r="Z111" s="263"/>
      <c r="AA111" s="263"/>
      <c r="AB111" s="263"/>
      <c r="AC111" s="263"/>
      <c r="AD111" s="263"/>
      <c r="AE111" s="263"/>
      <c r="AF111" s="263"/>
      <c r="AG111" s="263"/>
    </row>
    <row r="112" spans="1:46" ht="16.5" hidden="1" outlineLevel="2">
      <c r="A112" s="183"/>
      <c r="B112" s="26"/>
      <c r="F112" s="28" t="s">
        <v>497</v>
      </c>
      <c r="G112" s="48" t="s">
        <v>498</v>
      </c>
      <c r="H112" s="260">
        <f t="shared" si="184"/>
        <v>0</v>
      </c>
      <c r="I112" s="452">
        <f t="shared" si="193"/>
        <v>0</v>
      </c>
      <c r="J112" s="265">
        <f>SUM(J113:J118)</f>
        <v>0</v>
      </c>
      <c r="K112" s="265">
        <f t="shared" ref="K112:Q112" si="309">SUM(K113:K118)</f>
        <v>0</v>
      </c>
      <c r="L112" s="265">
        <f t="shared" si="309"/>
        <v>0</v>
      </c>
      <c r="M112" s="265">
        <f t="shared" si="309"/>
        <v>0</v>
      </c>
      <c r="N112" s="265">
        <f t="shared" si="309"/>
        <v>0</v>
      </c>
      <c r="O112" s="265">
        <f t="shared" si="309"/>
        <v>0</v>
      </c>
      <c r="P112" s="262">
        <f t="shared" si="195"/>
        <v>0</v>
      </c>
      <c r="Q112" s="263">
        <f t="shared" si="309"/>
        <v>0</v>
      </c>
      <c r="R112" s="263">
        <f t="shared" ref="R112" si="310">SUM(R113:R118)</f>
        <v>0</v>
      </c>
      <c r="S112" s="263">
        <f t="shared" ref="S112" si="311">SUM(S113:S118)</f>
        <v>0</v>
      </c>
      <c r="T112" s="263">
        <f t="shared" ref="T112" si="312">SUM(T113:T118)</f>
        <v>0</v>
      </c>
      <c r="U112" s="263">
        <f t="shared" ref="U112:W112" si="313">SUM(U113:U118)</f>
        <v>0</v>
      </c>
      <c r="V112" s="263">
        <f t="shared" si="313"/>
        <v>0</v>
      </c>
      <c r="W112" s="263">
        <f t="shared" si="313"/>
        <v>0</v>
      </c>
      <c r="X112" s="263">
        <f t="shared" ref="X112:AF112" si="314">SUM(X113:X118)</f>
        <v>0</v>
      </c>
      <c r="Y112" s="262">
        <f t="shared" si="185"/>
        <v>0</v>
      </c>
      <c r="Z112" s="263">
        <f t="shared" ref="Z112:AC112" si="315">SUM(Z113:Z118)</f>
        <v>0</v>
      </c>
      <c r="AA112" s="263">
        <f t="shared" si="315"/>
        <v>0</v>
      </c>
      <c r="AB112" s="263">
        <f t="shared" si="315"/>
        <v>0</v>
      </c>
      <c r="AC112" s="263">
        <f t="shared" si="315"/>
        <v>0</v>
      </c>
      <c r="AD112" s="263">
        <f t="shared" ref="AD112" si="316">SUM(AD113:AD118)</f>
        <v>0</v>
      </c>
      <c r="AE112" s="263">
        <f t="shared" si="314"/>
        <v>0</v>
      </c>
      <c r="AF112" s="263">
        <f t="shared" si="314"/>
        <v>0</v>
      </c>
      <c r="AG112" s="263">
        <f t="shared" ref="AG112" si="317">SUM(AG113:AG118)</f>
        <v>0</v>
      </c>
    </row>
    <row r="113" spans="1:33" ht="16.5" hidden="1" outlineLevel="2">
      <c r="A113" s="183"/>
      <c r="B113" s="26"/>
      <c r="F113" s="192" t="s">
        <v>778</v>
      </c>
      <c r="G113" s="44" t="s">
        <v>829</v>
      </c>
      <c r="H113" s="260">
        <f t="shared" si="184"/>
        <v>0</v>
      </c>
      <c r="I113" s="452">
        <f t="shared" si="193"/>
        <v>0</v>
      </c>
      <c r="J113" s="263"/>
      <c r="K113" s="263"/>
      <c r="L113" s="263"/>
      <c r="M113" s="263"/>
      <c r="N113" s="263"/>
      <c r="O113" s="263"/>
      <c r="P113" s="262">
        <f t="shared" si="195"/>
        <v>0</v>
      </c>
      <c r="Q113" s="263"/>
      <c r="R113" s="263"/>
      <c r="S113" s="263"/>
      <c r="T113" s="263"/>
      <c r="U113" s="263"/>
      <c r="V113" s="263"/>
      <c r="W113" s="263"/>
      <c r="X113" s="263"/>
      <c r="Y113" s="262">
        <f t="shared" si="185"/>
        <v>0</v>
      </c>
      <c r="Z113" s="263"/>
      <c r="AA113" s="263"/>
      <c r="AB113" s="263"/>
      <c r="AC113" s="263"/>
      <c r="AD113" s="263"/>
      <c r="AE113" s="263"/>
      <c r="AF113" s="263"/>
      <c r="AG113" s="263"/>
    </row>
    <row r="114" spans="1:33" ht="16.5" hidden="1" outlineLevel="2">
      <c r="A114" s="183"/>
      <c r="B114" s="26"/>
      <c r="F114" s="192" t="s">
        <v>779</v>
      </c>
      <c r="G114" s="44" t="s">
        <v>830</v>
      </c>
      <c r="H114" s="260">
        <f t="shared" si="184"/>
        <v>0</v>
      </c>
      <c r="I114" s="452">
        <f t="shared" si="193"/>
        <v>0</v>
      </c>
      <c r="J114" s="263"/>
      <c r="K114" s="263"/>
      <c r="L114" s="263"/>
      <c r="M114" s="263"/>
      <c r="N114" s="263"/>
      <c r="O114" s="263"/>
      <c r="P114" s="262">
        <f t="shared" si="195"/>
        <v>0</v>
      </c>
      <c r="Q114" s="263"/>
      <c r="R114" s="263"/>
      <c r="S114" s="263"/>
      <c r="T114" s="263"/>
      <c r="U114" s="263"/>
      <c r="V114" s="263"/>
      <c r="W114" s="263"/>
      <c r="X114" s="263"/>
      <c r="Y114" s="262">
        <f t="shared" si="185"/>
        <v>0</v>
      </c>
      <c r="Z114" s="263"/>
      <c r="AA114" s="263"/>
      <c r="AB114" s="263"/>
      <c r="AC114" s="263"/>
      <c r="AD114" s="263"/>
      <c r="AE114" s="263"/>
      <c r="AF114" s="263"/>
      <c r="AG114" s="263"/>
    </row>
    <row r="115" spans="1:33" ht="16.5" hidden="1" outlineLevel="2">
      <c r="A115" s="183"/>
      <c r="B115" s="26"/>
      <c r="F115" s="192" t="s">
        <v>776</v>
      </c>
      <c r="G115" s="44" t="s">
        <v>831</v>
      </c>
      <c r="H115" s="260">
        <f t="shared" si="184"/>
        <v>0</v>
      </c>
      <c r="I115" s="452">
        <f t="shared" si="193"/>
        <v>0</v>
      </c>
      <c r="J115" s="263"/>
      <c r="K115" s="263"/>
      <c r="L115" s="263"/>
      <c r="M115" s="263"/>
      <c r="N115" s="263"/>
      <c r="O115" s="263"/>
      <c r="P115" s="262">
        <f t="shared" si="195"/>
        <v>0</v>
      </c>
      <c r="Q115" s="263"/>
      <c r="R115" s="263"/>
      <c r="S115" s="263"/>
      <c r="T115" s="263"/>
      <c r="U115" s="263"/>
      <c r="V115" s="263"/>
      <c r="W115" s="263"/>
      <c r="X115" s="263"/>
      <c r="Y115" s="262">
        <f t="shared" si="185"/>
        <v>0</v>
      </c>
      <c r="Z115" s="263"/>
      <c r="AA115" s="263"/>
      <c r="AB115" s="263"/>
      <c r="AC115" s="263"/>
      <c r="AD115" s="263"/>
      <c r="AE115" s="263"/>
      <c r="AF115" s="263"/>
      <c r="AG115" s="263"/>
    </row>
    <row r="116" spans="1:33" ht="16.5" hidden="1" outlineLevel="2">
      <c r="A116" s="183"/>
      <c r="B116" s="26"/>
      <c r="F116" s="192" t="s">
        <v>780</v>
      </c>
      <c r="G116" s="44" t="s">
        <v>832</v>
      </c>
      <c r="H116" s="260">
        <f t="shared" si="184"/>
        <v>0</v>
      </c>
      <c r="I116" s="452">
        <f t="shared" si="193"/>
        <v>0</v>
      </c>
      <c r="J116" s="263"/>
      <c r="K116" s="263"/>
      <c r="L116" s="263"/>
      <c r="M116" s="263"/>
      <c r="N116" s="263"/>
      <c r="O116" s="263"/>
      <c r="P116" s="262">
        <f t="shared" si="195"/>
        <v>0</v>
      </c>
      <c r="Q116" s="263"/>
      <c r="R116" s="263"/>
      <c r="S116" s="263"/>
      <c r="T116" s="263"/>
      <c r="U116" s="263"/>
      <c r="V116" s="263"/>
      <c r="W116" s="263"/>
      <c r="X116" s="263"/>
      <c r="Y116" s="262">
        <f t="shared" si="185"/>
        <v>0</v>
      </c>
      <c r="Z116" s="263"/>
      <c r="AA116" s="263"/>
      <c r="AB116" s="263"/>
      <c r="AC116" s="263"/>
      <c r="AD116" s="263"/>
      <c r="AE116" s="263"/>
      <c r="AF116" s="263"/>
      <c r="AG116" s="263"/>
    </row>
    <row r="117" spans="1:33" ht="16.5" hidden="1" outlineLevel="2">
      <c r="A117" s="183"/>
      <c r="B117" s="26"/>
      <c r="F117" s="192" t="s">
        <v>786</v>
      </c>
      <c r="G117" s="44" t="s">
        <v>833</v>
      </c>
      <c r="H117" s="260">
        <f t="shared" si="184"/>
        <v>0</v>
      </c>
      <c r="I117" s="452">
        <f t="shared" si="193"/>
        <v>0</v>
      </c>
      <c r="J117" s="263"/>
      <c r="K117" s="263"/>
      <c r="L117" s="263"/>
      <c r="M117" s="263"/>
      <c r="N117" s="263"/>
      <c r="O117" s="263"/>
      <c r="P117" s="262">
        <f t="shared" si="195"/>
        <v>0</v>
      </c>
      <c r="Q117" s="263"/>
      <c r="R117" s="263"/>
      <c r="S117" s="263"/>
      <c r="T117" s="263"/>
      <c r="U117" s="263"/>
      <c r="V117" s="263"/>
      <c r="W117" s="263"/>
      <c r="X117" s="263"/>
      <c r="Y117" s="262">
        <f t="shared" si="185"/>
        <v>0</v>
      </c>
      <c r="Z117" s="263"/>
      <c r="AA117" s="263"/>
      <c r="AB117" s="263"/>
      <c r="AC117" s="263"/>
      <c r="AD117" s="263"/>
      <c r="AE117" s="263"/>
      <c r="AF117" s="263"/>
      <c r="AG117" s="263"/>
    </row>
    <row r="118" spans="1:33" ht="16.5" hidden="1" outlineLevel="2">
      <c r="A118" s="183"/>
      <c r="B118" s="26"/>
      <c r="F118" s="192" t="s">
        <v>787</v>
      </c>
      <c r="G118" s="44" t="s">
        <v>834</v>
      </c>
      <c r="H118" s="260">
        <f t="shared" si="184"/>
        <v>0</v>
      </c>
      <c r="I118" s="452">
        <f t="shared" si="193"/>
        <v>0</v>
      </c>
      <c r="J118" s="263"/>
      <c r="K118" s="263"/>
      <c r="L118" s="263"/>
      <c r="M118" s="263"/>
      <c r="N118" s="263"/>
      <c r="O118" s="263"/>
      <c r="P118" s="262">
        <f t="shared" si="195"/>
        <v>0</v>
      </c>
      <c r="Q118" s="263"/>
      <c r="R118" s="263"/>
      <c r="S118" s="263"/>
      <c r="T118" s="263"/>
      <c r="U118" s="263"/>
      <c r="V118" s="263"/>
      <c r="W118" s="263"/>
      <c r="X118" s="263"/>
      <c r="Y118" s="262">
        <f t="shared" si="185"/>
        <v>0</v>
      </c>
      <c r="Z118" s="263"/>
      <c r="AA118" s="263"/>
      <c r="AB118" s="263"/>
      <c r="AC118" s="263"/>
      <c r="AD118" s="263"/>
      <c r="AE118" s="263"/>
      <c r="AF118" s="263"/>
      <c r="AG118" s="263"/>
    </row>
    <row r="119" spans="1:33" ht="16.5" hidden="1" outlineLevel="1">
      <c r="A119" s="183"/>
      <c r="B119" s="26"/>
      <c r="D119" s="24" t="s">
        <v>499</v>
      </c>
      <c r="E119" s="83" t="s">
        <v>8</v>
      </c>
      <c r="F119" s="49"/>
      <c r="G119" s="185"/>
      <c r="H119" s="260">
        <f t="shared" si="184"/>
        <v>0</v>
      </c>
      <c r="I119" s="452">
        <f t="shared" si="193"/>
        <v>0</v>
      </c>
      <c r="J119" s="265">
        <f>SUM(J120,J123,J124)</f>
        <v>0</v>
      </c>
      <c r="K119" s="265">
        <f t="shared" ref="K119:Q119" si="318">SUM(K120,K123,K124)</f>
        <v>0</v>
      </c>
      <c r="L119" s="265">
        <f t="shared" si="318"/>
        <v>0</v>
      </c>
      <c r="M119" s="265">
        <f t="shared" si="318"/>
        <v>0</v>
      </c>
      <c r="N119" s="265">
        <f t="shared" si="318"/>
        <v>0</v>
      </c>
      <c r="O119" s="265">
        <f t="shared" si="318"/>
        <v>0</v>
      </c>
      <c r="P119" s="262">
        <f t="shared" si="195"/>
        <v>0</v>
      </c>
      <c r="Q119" s="265">
        <f t="shared" si="318"/>
        <v>0</v>
      </c>
      <c r="R119" s="265">
        <f t="shared" ref="R119" si="319">SUM(R120,R123,R124)</f>
        <v>0</v>
      </c>
      <c r="S119" s="265">
        <f t="shared" ref="S119" si="320">SUM(S120,S123,S124)</f>
        <v>0</v>
      </c>
      <c r="T119" s="265">
        <f t="shared" ref="T119" si="321">SUM(T120,T123,T124)</f>
        <v>0</v>
      </c>
      <c r="U119" s="265">
        <f t="shared" ref="U119:W119" si="322">SUM(U120,U123,U124)</f>
        <v>0</v>
      </c>
      <c r="V119" s="265">
        <f t="shared" si="322"/>
        <v>0</v>
      </c>
      <c r="W119" s="265">
        <f t="shared" si="322"/>
        <v>0</v>
      </c>
      <c r="X119" s="265">
        <f t="shared" ref="X119:AF119" si="323">SUM(X120,X123,X124)</f>
        <v>0</v>
      </c>
      <c r="Y119" s="262">
        <f t="shared" si="185"/>
        <v>0</v>
      </c>
      <c r="Z119" s="265">
        <f t="shared" ref="Z119:AC119" si="324">SUM(Z120,Z123,Z124)</f>
        <v>0</v>
      </c>
      <c r="AA119" s="265">
        <f t="shared" si="324"/>
        <v>0</v>
      </c>
      <c r="AB119" s="265">
        <f t="shared" si="324"/>
        <v>0</v>
      </c>
      <c r="AC119" s="265">
        <f t="shared" si="324"/>
        <v>0</v>
      </c>
      <c r="AD119" s="265">
        <f t="shared" ref="AD119" si="325">SUM(AD120,AD123,AD124)</f>
        <v>0</v>
      </c>
      <c r="AE119" s="265">
        <f t="shared" si="323"/>
        <v>0</v>
      </c>
      <c r="AF119" s="265">
        <f t="shared" si="323"/>
        <v>0</v>
      </c>
      <c r="AG119" s="265">
        <f t="shared" ref="AG119" si="326">SUM(AG120,AG123,AG124)</f>
        <v>0</v>
      </c>
    </row>
    <row r="120" spans="1:33" ht="16.5" hidden="1" outlineLevel="2">
      <c r="A120" s="183"/>
      <c r="B120" s="26"/>
      <c r="D120" s="25"/>
      <c r="E120" s="184"/>
      <c r="F120" s="28" t="s">
        <v>500</v>
      </c>
      <c r="G120" s="48" t="s">
        <v>429</v>
      </c>
      <c r="H120" s="260">
        <f t="shared" si="184"/>
        <v>0</v>
      </c>
      <c r="I120" s="452">
        <f t="shared" si="193"/>
        <v>0</v>
      </c>
      <c r="J120" s="265">
        <f>SUM(J121:J122)</f>
        <v>0</v>
      </c>
      <c r="K120" s="265">
        <f t="shared" ref="K120:Q120" si="327">SUM(K121:K122)</f>
        <v>0</v>
      </c>
      <c r="L120" s="265">
        <f t="shared" si="327"/>
        <v>0</v>
      </c>
      <c r="M120" s="265">
        <f t="shared" si="327"/>
        <v>0</v>
      </c>
      <c r="N120" s="265">
        <f t="shared" si="327"/>
        <v>0</v>
      </c>
      <c r="O120" s="265">
        <f t="shared" si="327"/>
        <v>0</v>
      </c>
      <c r="P120" s="262">
        <f t="shared" si="195"/>
        <v>0</v>
      </c>
      <c r="Q120" s="263">
        <f t="shared" si="327"/>
        <v>0</v>
      </c>
      <c r="R120" s="263">
        <f t="shared" ref="R120" si="328">SUM(R121:R122)</f>
        <v>0</v>
      </c>
      <c r="S120" s="263">
        <f t="shared" ref="S120" si="329">SUM(S121:S122)</f>
        <v>0</v>
      </c>
      <c r="T120" s="263">
        <f t="shared" ref="T120" si="330">SUM(T121:T122)</f>
        <v>0</v>
      </c>
      <c r="U120" s="263">
        <f t="shared" ref="U120:W120" si="331">SUM(U121:U122)</f>
        <v>0</v>
      </c>
      <c r="V120" s="263">
        <f t="shared" si="331"/>
        <v>0</v>
      </c>
      <c r="W120" s="263">
        <f t="shared" si="331"/>
        <v>0</v>
      </c>
      <c r="X120" s="263">
        <f t="shared" ref="X120:AF120" si="332">SUM(X121:X122)</f>
        <v>0</v>
      </c>
      <c r="Y120" s="262">
        <f t="shared" si="185"/>
        <v>0</v>
      </c>
      <c r="Z120" s="263">
        <f t="shared" ref="Z120:AC120" si="333">SUM(Z121:Z122)</f>
        <v>0</v>
      </c>
      <c r="AA120" s="263">
        <f t="shared" si="333"/>
        <v>0</v>
      </c>
      <c r="AB120" s="263">
        <f t="shared" si="333"/>
        <v>0</v>
      </c>
      <c r="AC120" s="263">
        <f t="shared" si="333"/>
        <v>0</v>
      </c>
      <c r="AD120" s="263">
        <f t="shared" ref="AD120" si="334">SUM(AD121:AD122)</f>
        <v>0</v>
      </c>
      <c r="AE120" s="263">
        <f t="shared" si="332"/>
        <v>0</v>
      </c>
      <c r="AF120" s="263">
        <f t="shared" si="332"/>
        <v>0</v>
      </c>
      <c r="AG120" s="263">
        <f t="shared" ref="AG120" si="335">SUM(AG121:AG122)</f>
        <v>0</v>
      </c>
    </row>
    <row r="121" spans="1:33" ht="16.5" hidden="1" outlineLevel="2">
      <c r="A121" s="183"/>
      <c r="B121" s="26"/>
      <c r="F121" s="192" t="s">
        <v>778</v>
      </c>
      <c r="G121" s="44" t="s">
        <v>835</v>
      </c>
      <c r="H121" s="260">
        <f t="shared" si="184"/>
        <v>0</v>
      </c>
      <c r="I121" s="452">
        <f t="shared" si="193"/>
        <v>0</v>
      </c>
      <c r="J121" s="263"/>
      <c r="K121" s="263"/>
      <c r="L121" s="263"/>
      <c r="M121" s="263"/>
      <c r="N121" s="263"/>
      <c r="O121" s="263"/>
      <c r="P121" s="262">
        <f t="shared" si="195"/>
        <v>0</v>
      </c>
      <c r="Q121" s="263"/>
      <c r="R121" s="263"/>
      <c r="S121" s="263"/>
      <c r="T121" s="263"/>
      <c r="U121" s="263"/>
      <c r="V121" s="263"/>
      <c r="W121" s="263"/>
      <c r="X121" s="263"/>
      <c r="Y121" s="262">
        <f t="shared" si="185"/>
        <v>0</v>
      </c>
      <c r="Z121" s="263"/>
      <c r="AA121" s="263"/>
      <c r="AB121" s="263"/>
      <c r="AC121" s="263"/>
      <c r="AD121" s="263"/>
      <c r="AE121" s="263"/>
      <c r="AF121" s="263"/>
      <c r="AG121" s="263"/>
    </row>
    <row r="122" spans="1:33" ht="16.5" hidden="1" outlineLevel="2">
      <c r="A122" s="183"/>
      <c r="B122" s="26"/>
      <c r="F122" s="192" t="s">
        <v>776</v>
      </c>
      <c r="G122" s="44" t="s">
        <v>836</v>
      </c>
      <c r="H122" s="260">
        <f t="shared" si="184"/>
        <v>0</v>
      </c>
      <c r="I122" s="452">
        <f t="shared" si="193"/>
        <v>0</v>
      </c>
      <c r="J122" s="263"/>
      <c r="K122" s="263"/>
      <c r="L122" s="263"/>
      <c r="M122" s="263"/>
      <c r="N122" s="263"/>
      <c r="O122" s="263"/>
      <c r="P122" s="262">
        <f t="shared" si="195"/>
        <v>0</v>
      </c>
      <c r="Q122" s="263"/>
      <c r="R122" s="263"/>
      <c r="S122" s="263"/>
      <c r="T122" s="263"/>
      <c r="U122" s="263"/>
      <c r="V122" s="263"/>
      <c r="W122" s="263"/>
      <c r="X122" s="263"/>
      <c r="Y122" s="262">
        <f t="shared" si="185"/>
        <v>0</v>
      </c>
      <c r="Z122" s="263"/>
      <c r="AA122" s="263"/>
      <c r="AB122" s="263"/>
      <c r="AC122" s="263"/>
      <c r="AD122" s="263"/>
      <c r="AE122" s="263"/>
      <c r="AF122" s="263"/>
      <c r="AG122" s="263"/>
    </row>
    <row r="123" spans="1:33" ht="16.5" hidden="1" outlineLevel="2">
      <c r="A123" s="183"/>
      <c r="B123" s="26"/>
      <c r="F123" s="28" t="s">
        <v>501</v>
      </c>
      <c r="G123" s="48" t="s">
        <v>430</v>
      </c>
      <c r="H123" s="260">
        <f t="shared" si="184"/>
        <v>0</v>
      </c>
      <c r="I123" s="452">
        <f t="shared" si="193"/>
        <v>0</v>
      </c>
      <c r="J123" s="263"/>
      <c r="K123" s="263"/>
      <c r="L123" s="263"/>
      <c r="M123" s="263"/>
      <c r="N123" s="263"/>
      <c r="O123" s="263"/>
      <c r="P123" s="262">
        <f t="shared" si="195"/>
        <v>0</v>
      </c>
      <c r="Q123" s="263"/>
      <c r="R123" s="263"/>
      <c r="S123" s="263"/>
      <c r="T123" s="263"/>
      <c r="U123" s="263"/>
      <c r="V123" s="263"/>
      <c r="W123" s="263"/>
      <c r="X123" s="263"/>
      <c r="Y123" s="262">
        <f t="shared" si="185"/>
        <v>0</v>
      </c>
      <c r="Z123" s="263"/>
      <c r="AA123" s="263"/>
      <c r="AB123" s="263"/>
      <c r="AC123" s="263"/>
      <c r="AD123" s="263"/>
      <c r="AE123" s="263"/>
      <c r="AF123" s="263"/>
      <c r="AG123" s="263"/>
    </row>
    <row r="124" spans="1:33" ht="16.5" hidden="1" outlineLevel="2">
      <c r="A124" s="183"/>
      <c r="B124" s="26"/>
      <c r="F124" s="28" t="s">
        <v>502</v>
      </c>
      <c r="G124" s="48" t="s">
        <v>431</v>
      </c>
      <c r="H124" s="260">
        <f t="shared" si="184"/>
        <v>0</v>
      </c>
      <c r="I124" s="452">
        <f t="shared" si="193"/>
        <v>0</v>
      </c>
      <c r="J124" s="265">
        <f>SUM(J125:J128)</f>
        <v>0</v>
      </c>
      <c r="K124" s="265">
        <f t="shared" ref="K124:Q124" si="336">SUM(K125:K128)</f>
        <v>0</v>
      </c>
      <c r="L124" s="265">
        <f t="shared" si="336"/>
        <v>0</v>
      </c>
      <c r="M124" s="265">
        <f t="shared" si="336"/>
        <v>0</v>
      </c>
      <c r="N124" s="265">
        <f t="shared" si="336"/>
        <v>0</v>
      </c>
      <c r="O124" s="265">
        <f t="shared" si="336"/>
        <v>0</v>
      </c>
      <c r="P124" s="262">
        <f t="shared" si="195"/>
        <v>0</v>
      </c>
      <c r="Q124" s="263">
        <f t="shared" si="336"/>
        <v>0</v>
      </c>
      <c r="R124" s="263">
        <f t="shared" ref="R124" si="337">SUM(R125:R128)</f>
        <v>0</v>
      </c>
      <c r="S124" s="263">
        <f t="shared" ref="S124" si="338">SUM(S125:S128)</f>
        <v>0</v>
      </c>
      <c r="T124" s="263">
        <f t="shared" ref="T124" si="339">SUM(T125:T128)</f>
        <v>0</v>
      </c>
      <c r="U124" s="263">
        <f t="shared" ref="U124:W124" si="340">SUM(U125:U128)</f>
        <v>0</v>
      </c>
      <c r="V124" s="263">
        <f t="shared" si="340"/>
        <v>0</v>
      </c>
      <c r="W124" s="263">
        <f t="shared" si="340"/>
        <v>0</v>
      </c>
      <c r="X124" s="263">
        <f t="shared" ref="X124:AF124" si="341">SUM(X125:X128)</f>
        <v>0</v>
      </c>
      <c r="Y124" s="262">
        <f t="shared" si="185"/>
        <v>0</v>
      </c>
      <c r="Z124" s="263">
        <f t="shared" ref="Z124:AC124" si="342">SUM(Z125:Z128)</f>
        <v>0</v>
      </c>
      <c r="AA124" s="263">
        <f t="shared" si="342"/>
        <v>0</v>
      </c>
      <c r="AB124" s="263">
        <f t="shared" si="342"/>
        <v>0</v>
      </c>
      <c r="AC124" s="263">
        <f t="shared" si="342"/>
        <v>0</v>
      </c>
      <c r="AD124" s="263">
        <f t="shared" ref="AD124" si="343">SUM(AD125:AD128)</f>
        <v>0</v>
      </c>
      <c r="AE124" s="263">
        <f t="shared" si="341"/>
        <v>0</v>
      </c>
      <c r="AF124" s="263">
        <f t="shared" si="341"/>
        <v>0</v>
      </c>
      <c r="AG124" s="263">
        <f t="shared" ref="AG124" si="344">SUM(AG125:AG128)</f>
        <v>0</v>
      </c>
    </row>
    <row r="125" spans="1:33" ht="16.5" hidden="1" outlineLevel="2">
      <c r="A125" s="183"/>
      <c r="B125" s="26"/>
      <c r="F125" s="192" t="s">
        <v>778</v>
      </c>
      <c r="G125" s="44" t="s">
        <v>837</v>
      </c>
      <c r="H125" s="260">
        <f t="shared" si="184"/>
        <v>0</v>
      </c>
      <c r="I125" s="452">
        <f t="shared" si="193"/>
        <v>0</v>
      </c>
      <c r="J125" s="263"/>
      <c r="K125" s="263"/>
      <c r="L125" s="263"/>
      <c r="M125" s="263"/>
      <c r="N125" s="263"/>
      <c r="O125" s="263"/>
      <c r="P125" s="262">
        <f t="shared" si="195"/>
        <v>0</v>
      </c>
      <c r="Q125" s="263"/>
      <c r="R125" s="263"/>
      <c r="S125" s="263"/>
      <c r="T125" s="263"/>
      <c r="U125" s="263"/>
      <c r="V125" s="263"/>
      <c r="W125" s="263"/>
      <c r="X125" s="263"/>
      <c r="Y125" s="262">
        <f t="shared" si="185"/>
        <v>0</v>
      </c>
      <c r="Z125" s="263"/>
      <c r="AA125" s="263"/>
      <c r="AB125" s="263"/>
      <c r="AC125" s="263"/>
      <c r="AD125" s="263"/>
      <c r="AE125" s="263"/>
      <c r="AF125" s="263"/>
      <c r="AG125" s="263"/>
    </row>
    <row r="126" spans="1:33" ht="16.5" hidden="1" outlineLevel="2">
      <c r="A126" s="183"/>
      <c r="B126" s="26"/>
      <c r="F126" s="192" t="s">
        <v>779</v>
      </c>
      <c r="G126" s="44" t="s">
        <v>838</v>
      </c>
      <c r="H126" s="260">
        <f t="shared" si="184"/>
        <v>0</v>
      </c>
      <c r="I126" s="452">
        <f t="shared" si="193"/>
        <v>0</v>
      </c>
      <c r="J126" s="263"/>
      <c r="K126" s="263"/>
      <c r="L126" s="263"/>
      <c r="M126" s="263"/>
      <c r="N126" s="263"/>
      <c r="O126" s="263"/>
      <c r="P126" s="262">
        <f t="shared" si="195"/>
        <v>0</v>
      </c>
      <c r="Q126" s="263"/>
      <c r="R126" s="263"/>
      <c r="S126" s="263"/>
      <c r="T126" s="263"/>
      <c r="U126" s="263"/>
      <c r="V126" s="263"/>
      <c r="W126" s="263"/>
      <c r="X126" s="263"/>
      <c r="Y126" s="262">
        <f t="shared" si="185"/>
        <v>0</v>
      </c>
      <c r="Z126" s="263"/>
      <c r="AA126" s="263"/>
      <c r="AB126" s="263"/>
      <c r="AC126" s="263"/>
      <c r="AD126" s="263"/>
      <c r="AE126" s="263"/>
      <c r="AF126" s="263"/>
      <c r="AG126" s="263"/>
    </row>
    <row r="127" spans="1:33" ht="16.5" hidden="1" outlineLevel="2">
      <c r="A127" s="183"/>
      <c r="B127" s="26"/>
      <c r="F127" s="192" t="s">
        <v>776</v>
      </c>
      <c r="G127" s="44" t="s">
        <v>839</v>
      </c>
      <c r="H127" s="260">
        <f t="shared" si="184"/>
        <v>0</v>
      </c>
      <c r="I127" s="452">
        <f t="shared" si="193"/>
        <v>0</v>
      </c>
      <c r="J127" s="263"/>
      <c r="K127" s="263"/>
      <c r="L127" s="263"/>
      <c r="M127" s="263"/>
      <c r="N127" s="263"/>
      <c r="O127" s="263"/>
      <c r="P127" s="262">
        <f t="shared" si="195"/>
        <v>0</v>
      </c>
      <c r="Q127" s="263"/>
      <c r="R127" s="263"/>
      <c r="S127" s="263"/>
      <c r="T127" s="263"/>
      <c r="U127" s="263"/>
      <c r="V127" s="263"/>
      <c r="W127" s="263"/>
      <c r="X127" s="263"/>
      <c r="Y127" s="262">
        <f t="shared" si="185"/>
        <v>0</v>
      </c>
      <c r="Z127" s="263"/>
      <c r="AA127" s="263"/>
      <c r="AB127" s="263"/>
      <c r="AC127" s="263"/>
      <c r="AD127" s="263"/>
      <c r="AE127" s="263"/>
      <c r="AF127" s="263"/>
      <c r="AG127" s="263"/>
    </row>
    <row r="128" spans="1:33" ht="16.5" hidden="1" outlineLevel="2">
      <c r="A128" s="183"/>
      <c r="B128" s="26"/>
      <c r="F128" s="192" t="s">
        <v>780</v>
      </c>
      <c r="G128" s="44" t="s">
        <v>840</v>
      </c>
      <c r="H128" s="260">
        <f t="shared" si="184"/>
        <v>0</v>
      </c>
      <c r="I128" s="452">
        <f t="shared" si="193"/>
        <v>0</v>
      </c>
      <c r="J128" s="263"/>
      <c r="K128" s="263"/>
      <c r="L128" s="263"/>
      <c r="M128" s="263"/>
      <c r="N128" s="263"/>
      <c r="O128" s="263"/>
      <c r="P128" s="262">
        <f t="shared" si="195"/>
        <v>0</v>
      </c>
      <c r="Q128" s="263"/>
      <c r="R128" s="263"/>
      <c r="S128" s="263"/>
      <c r="T128" s="263"/>
      <c r="U128" s="263"/>
      <c r="V128" s="263"/>
      <c r="W128" s="263"/>
      <c r="X128" s="263"/>
      <c r="Y128" s="262">
        <f t="shared" si="185"/>
        <v>0</v>
      </c>
      <c r="Z128" s="263"/>
      <c r="AA128" s="263"/>
      <c r="AB128" s="263"/>
      <c r="AC128" s="263"/>
      <c r="AD128" s="263"/>
      <c r="AE128" s="263"/>
      <c r="AF128" s="263"/>
      <c r="AG128" s="263"/>
    </row>
    <row r="129" spans="1:33" s="182" customFormat="1" ht="16.5" collapsed="1">
      <c r="A129" s="177"/>
      <c r="B129" s="24" t="s">
        <v>503</v>
      </c>
      <c r="C129" s="16" t="s">
        <v>115</v>
      </c>
      <c r="D129" s="17"/>
      <c r="E129" s="178"/>
      <c r="F129" s="15"/>
      <c r="G129" s="189"/>
      <c r="H129" s="260">
        <f t="shared" si="184"/>
        <v>0</v>
      </c>
      <c r="I129" s="452">
        <f t="shared" si="193"/>
        <v>0</v>
      </c>
      <c r="J129" s="264">
        <f>SUM(J130)</f>
        <v>0</v>
      </c>
      <c r="K129" s="264">
        <f t="shared" ref="K129:Q129" si="345">SUM(K130)</f>
        <v>0</v>
      </c>
      <c r="L129" s="264">
        <f t="shared" si="345"/>
        <v>0</v>
      </c>
      <c r="M129" s="264">
        <f t="shared" si="345"/>
        <v>0</v>
      </c>
      <c r="N129" s="264">
        <f t="shared" si="345"/>
        <v>0</v>
      </c>
      <c r="O129" s="264">
        <f t="shared" si="345"/>
        <v>0</v>
      </c>
      <c r="P129" s="262">
        <f t="shared" si="195"/>
        <v>0</v>
      </c>
      <c r="Q129" s="264">
        <f t="shared" si="345"/>
        <v>0</v>
      </c>
      <c r="R129" s="264">
        <f t="shared" ref="R129" si="346">SUM(R130)</f>
        <v>0</v>
      </c>
      <c r="S129" s="264">
        <f t="shared" ref="S129" si="347">SUM(S130)</f>
        <v>0</v>
      </c>
      <c r="T129" s="264">
        <f t="shared" ref="T129" si="348">SUM(T130)</f>
        <v>0</v>
      </c>
      <c r="U129" s="264">
        <f t="shared" ref="U129" si="349">SUM(U130)</f>
        <v>0</v>
      </c>
      <c r="V129" s="264">
        <f t="shared" ref="V129:AG129" si="350">SUM(V130)</f>
        <v>0</v>
      </c>
      <c r="W129" s="264">
        <f t="shared" si="350"/>
        <v>0</v>
      </c>
      <c r="X129" s="264">
        <f t="shared" si="350"/>
        <v>0</v>
      </c>
      <c r="Y129" s="262">
        <f t="shared" si="185"/>
        <v>0</v>
      </c>
      <c r="Z129" s="264">
        <f t="shared" ref="Z129:AC129" si="351">SUM(Z130)</f>
        <v>0</v>
      </c>
      <c r="AA129" s="264">
        <f t="shared" si="351"/>
        <v>0</v>
      </c>
      <c r="AB129" s="264">
        <f t="shared" si="351"/>
        <v>0</v>
      </c>
      <c r="AC129" s="264">
        <f t="shared" si="351"/>
        <v>0</v>
      </c>
      <c r="AD129" s="264">
        <f t="shared" si="350"/>
        <v>0</v>
      </c>
      <c r="AE129" s="264">
        <f t="shared" si="350"/>
        <v>0</v>
      </c>
      <c r="AF129" s="264">
        <f t="shared" si="350"/>
        <v>0</v>
      </c>
      <c r="AG129" s="264">
        <f t="shared" si="350"/>
        <v>0</v>
      </c>
    </row>
    <row r="130" spans="1:33" ht="16.5" hidden="1" outlineLevel="1">
      <c r="A130" s="183"/>
      <c r="B130" s="26"/>
      <c r="D130" s="28" t="s">
        <v>503</v>
      </c>
      <c r="E130" s="48" t="s">
        <v>115</v>
      </c>
      <c r="F130" s="49"/>
      <c r="G130" s="185"/>
      <c r="H130" s="260">
        <f t="shared" si="184"/>
        <v>0</v>
      </c>
      <c r="I130" s="452">
        <f t="shared" si="193"/>
        <v>0</v>
      </c>
      <c r="J130" s="265">
        <f>SUM(J131,J135,J140,J141,J145,J146)</f>
        <v>0</v>
      </c>
      <c r="K130" s="265">
        <f t="shared" ref="K130:Q130" si="352">SUM(K131,K135,K140,K141,K145,K146)</f>
        <v>0</v>
      </c>
      <c r="L130" s="265">
        <f t="shared" si="352"/>
        <v>0</v>
      </c>
      <c r="M130" s="265">
        <f t="shared" si="352"/>
        <v>0</v>
      </c>
      <c r="N130" s="265">
        <f t="shared" si="352"/>
        <v>0</v>
      </c>
      <c r="O130" s="265">
        <f t="shared" si="352"/>
        <v>0</v>
      </c>
      <c r="P130" s="262">
        <f t="shared" si="195"/>
        <v>0</v>
      </c>
      <c r="Q130" s="265">
        <f t="shared" si="352"/>
        <v>0</v>
      </c>
      <c r="R130" s="265">
        <f t="shared" ref="R130" si="353">SUM(R131,R135,R140,R141,R145,R146)</f>
        <v>0</v>
      </c>
      <c r="S130" s="265">
        <f t="shared" ref="S130" si="354">SUM(S131,S135,S140,S141,S145,S146)</f>
        <v>0</v>
      </c>
      <c r="T130" s="265">
        <f t="shared" ref="T130" si="355">SUM(T131,T135,T140,T141,T145,T146)</f>
        <v>0</v>
      </c>
      <c r="U130" s="265">
        <f t="shared" ref="U130:W130" si="356">SUM(U131,U135,U140,U141,U145,U146)</f>
        <v>0</v>
      </c>
      <c r="V130" s="265">
        <f t="shared" si="356"/>
        <v>0</v>
      </c>
      <c r="W130" s="265">
        <f t="shared" si="356"/>
        <v>0</v>
      </c>
      <c r="X130" s="265">
        <f t="shared" ref="X130:AF130" si="357">SUM(X131,X135,X140,X141,X145,X146)</f>
        <v>0</v>
      </c>
      <c r="Y130" s="262">
        <f t="shared" si="185"/>
        <v>0</v>
      </c>
      <c r="Z130" s="265">
        <f t="shared" ref="Z130:AC130" si="358">SUM(Z131,Z135,Z140,Z141,Z145,Z146)</f>
        <v>0</v>
      </c>
      <c r="AA130" s="265">
        <f t="shared" si="358"/>
        <v>0</v>
      </c>
      <c r="AB130" s="265">
        <f t="shared" si="358"/>
        <v>0</v>
      </c>
      <c r="AC130" s="265">
        <f t="shared" si="358"/>
        <v>0</v>
      </c>
      <c r="AD130" s="265">
        <f t="shared" ref="AD130" si="359">SUM(AD131,AD135,AD140,AD141,AD145,AD146)</f>
        <v>0</v>
      </c>
      <c r="AE130" s="265">
        <f t="shared" si="357"/>
        <v>0</v>
      </c>
      <c r="AF130" s="265">
        <f t="shared" si="357"/>
        <v>0</v>
      </c>
      <c r="AG130" s="265">
        <f t="shared" ref="AG130" si="360">SUM(AG131,AG135,AG140,AG141,AG145,AG146)</f>
        <v>0</v>
      </c>
    </row>
    <row r="131" spans="1:33" ht="16.5" hidden="1" outlineLevel="2">
      <c r="A131" s="183"/>
      <c r="B131" s="26"/>
      <c r="F131" s="28" t="s">
        <v>504</v>
      </c>
      <c r="G131" s="48" t="s">
        <v>117</v>
      </c>
      <c r="H131" s="260">
        <f t="shared" si="184"/>
        <v>0</v>
      </c>
      <c r="I131" s="452">
        <f t="shared" si="193"/>
        <v>0</v>
      </c>
      <c r="J131" s="265">
        <f>SUM(J132:J134)</f>
        <v>0</v>
      </c>
      <c r="K131" s="265">
        <f t="shared" ref="K131:Q131" si="361">SUM(K132:K134)</f>
        <v>0</v>
      </c>
      <c r="L131" s="265">
        <f t="shared" si="361"/>
        <v>0</v>
      </c>
      <c r="M131" s="265">
        <f t="shared" si="361"/>
        <v>0</v>
      </c>
      <c r="N131" s="265">
        <f t="shared" si="361"/>
        <v>0</v>
      </c>
      <c r="O131" s="265">
        <f t="shared" si="361"/>
        <v>0</v>
      </c>
      <c r="P131" s="262">
        <f t="shared" si="195"/>
        <v>0</v>
      </c>
      <c r="Q131" s="263">
        <f t="shared" si="361"/>
        <v>0</v>
      </c>
      <c r="R131" s="263">
        <f t="shared" ref="R131" si="362">SUM(R132:R134)</f>
        <v>0</v>
      </c>
      <c r="S131" s="263">
        <f t="shared" ref="S131" si="363">SUM(S132:S134)</f>
        <v>0</v>
      </c>
      <c r="T131" s="263">
        <f t="shared" ref="T131" si="364">SUM(T132:T134)</f>
        <v>0</v>
      </c>
      <c r="U131" s="263">
        <f t="shared" ref="U131:W131" si="365">SUM(U132:U134)</f>
        <v>0</v>
      </c>
      <c r="V131" s="263">
        <f t="shared" si="365"/>
        <v>0</v>
      </c>
      <c r="W131" s="263">
        <f t="shared" si="365"/>
        <v>0</v>
      </c>
      <c r="X131" s="263">
        <f t="shared" ref="X131:AF131" si="366">SUM(X132:X134)</f>
        <v>0</v>
      </c>
      <c r="Y131" s="262">
        <f t="shared" si="185"/>
        <v>0</v>
      </c>
      <c r="Z131" s="263">
        <f t="shared" ref="Z131:AC131" si="367">SUM(Z132:Z134)</f>
        <v>0</v>
      </c>
      <c r="AA131" s="263">
        <f t="shared" si="367"/>
        <v>0</v>
      </c>
      <c r="AB131" s="263">
        <f t="shared" si="367"/>
        <v>0</v>
      </c>
      <c r="AC131" s="263">
        <f t="shared" si="367"/>
        <v>0</v>
      </c>
      <c r="AD131" s="263">
        <f t="shared" ref="AD131" si="368">SUM(AD132:AD134)</f>
        <v>0</v>
      </c>
      <c r="AE131" s="263">
        <f t="shared" si="366"/>
        <v>0</v>
      </c>
      <c r="AF131" s="263">
        <f t="shared" si="366"/>
        <v>0</v>
      </c>
      <c r="AG131" s="263">
        <f t="shared" ref="AG131" si="369">SUM(AG132:AG134)</f>
        <v>0</v>
      </c>
    </row>
    <row r="132" spans="1:33" ht="16.5" hidden="1" outlineLevel="2">
      <c r="A132" s="183"/>
      <c r="B132" s="26"/>
      <c r="F132" s="192" t="s">
        <v>778</v>
      </c>
      <c r="G132" s="44" t="s">
        <v>841</v>
      </c>
      <c r="H132" s="260">
        <f t="shared" si="184"/>
        <v>0</v>
      </c>
      <c r="I132" s="452">
        <f t="shared" si="193"/>
        <v>0</v>
      </c>
      <c r="J132" s="263"/>
      <c r="K132" s="263"/>
      <c r="L132" s="263"/>
      <c r="M132" s="263"/>
      <c r="N132" s="263"/>
      <c r="O132" s="263"/>
      <c r="P132" s="262">
        <f t="shared" si="195"/>
        <v>0</v>
      </c>
      <c r="Q132" s="263"/>
      <c r="R132" s="263"/>
      <c r="S132" s="263"/>
      <c r="T132" s="263"/>
      <c r="U132" s="263"/>
      <c r="V132" s="263"/>
      <c r="W132" s="263"/>
      <c r="X132" s="263"/>
      <c r="Y132" s="262">
        <f t="shared" si="185"/>
        <v>0</v>
      </c>
      <c r="Z132" s="263"/>
      <c r="AA132" s="263"/>
      <c r="AB132" s="263"/>
      <c r="AC132" s="263"/>
      <c r="AD132" s="263"/>
      <c r="AE132" s="263"/>
      <c r="AF132" s="263"/>
      <c r="AG132" s="263"/>
    </row>
    <row r="133" spans="1:33" ht="16.5" hidden="1" outlineLevel="2">
      <c r="A133" s="183"/>
      <c r="B133" s="26"/>
      <c r="F133" s="192" t="s">
        <v>779</v>
      </c>
      <c r="G133" s="44" t="s">
        <v>842</v>
      </c>
      <c r="H133" s="260">
        <f t="shared" si="184"/>
        <v>0</v>
      </c>
      <c r="I133" s="452">
        <f t="shared" si="193"/>
        <v>0</v>
      </c>
      <c r="J133" s="263"/>
      <c r="K133" s="263"/>
      <c r="L133" s="263"/>
      <c r="M133" s="263"/>
      <c r="N133" s="263"/>
      <c r="O133" s="263"/>
      <c r="P133" s="262">
        <f t="shared" si="195"/>
        <v>0</v>
      </c>
      <c r="Q133" s="263"/>
      <c r="R133" s="263"/>
      <c r="S133" s="263"/>
      <c r="T133" s="263"/>
      <c r="U133" s="263"/>
      <c r="V133" s="263"/>
      <c r="W133" s="263"/>
      <c r="X133" s="263"/>
      <c r="Y133" s="262">
        <f t="shared" si="185"/>
        <v>0</v>
      </c>
      <c r="Z133" s="263"/>
      <c r="AA133" s="263"/>
      <c r="AB133" s="263"/>
      <c r="AC133" s="263"/>
      <c r="AD133" s="263"/>
      <c r="AE133" s="263"/>
      <c r="AF133" s="263"/>
      <c r="AG133" s="263"/>
    </row>
    <row r="134" spans="1:33" ht="16.5" hidden="1" outlineLevel="2">
      <c r="A134" s="183"/>
      <c r="B134" s="26"/>
      <c r="F134" s="192" t="s">
        <v>781</v>
      </c>
      <c r="G134" s="44" t="s">
        <v>785</v>
      </c>
      <c r="H134" s="260">
        <f t="shared" si="184"/>
        <v>0</v>
      </c>
      <c r="I134" s="452">
        <f t="shared" si="193"/>
        <v>0</v>
      </c>
      <c r="J134" s="263"/>
      <c r="K134" s="263"/>
      <c r="L134" s="263"/>
      <c r="M134" s="263"/>
      <c r="N134" s="263"/>
      <c r="O134" s="263"/>
      <c r="P134" s="262">
        <f t="shared" si="195"/>
        <v>0</v>
      </c>
      <c r="Q134" s="263"/>
      <c r="R134" s="263"/>
      <c r="S134" s="263"/>
      <c r="T134" s="263"/>
      <c r="U134" s="263"/>
      <c r="V134" s="263"/>
      <c r="W134" s="263"/>
      <c r="X134" s="263"/>
      <c r="Y134" s="262">
        <f t="shared" si="185"/>
        <v>0</v>
      </c>
      <c r="Z134" s="263"/>
      <c r="AA134" s="263"/>
      <c r="AB134" s="263"/>
      <c r="AC134" s="263"/>
      <c r="AD134" s="263"/>
      <c r="AE134" s="263"/>
      <c r="AF134" s="263"/>
      <c r="AG134" s="263"/>
    </row>
    <row r="135" spans="1:33" ht="16.5" hidden="1" outlineLevel="2">
      <c r="A135" s="183"/>
      <c r="B135" s="26"/>
      <c r="F135" s="28" t="s">
        <v>505</v>
      </c>
      <c r="G135" s="48" t="s">
        <v>118</v>
      </c>
      <c r="H135" s="260">
        <f t="shared" si="184"/>
        <v>0</v>
      </c>
      <c r="I135" s="452">
        <f t="shared" si="193"/>
        <v>0</v>
      </c>
      <c r="J135" s="265">
        <f>SUM(J136:J139)</f>
        <v>0</v>
      </c>
      <c r="K135" s="265">
        <f t="shared" ref="K135:Q135" si="370">SUM(K136:K139)</f>
        <v>0</v>
      </c>
      <c r="L135" s="265">
        <f t="shared" si="370"/>
        <v>0</v>
      </c>
      <c r="M135" s="265">
        <f t="shared" si="370"/>
        <v>0</v>
      </c>
      <c r="N135" s="265">
        <f t="shared" si="370"/>
        <v>0</v>
      </c>
      <c r="O135" s="265">
        <f t="shared" si="370"/>
        <v>0</v>
      </c>
      <c r="P135" s="262">
        <f t="shared" si="195"/>
        <v>0</v>
      </c>
      <c r="Q135" s="263">
        <f t="shared" si="370"/>
        <v>0</v>
      </c>
      <c r="R135" s="263">
        <f t="shared" ref="R135" si="371">SUM(R136:R139)</f>
        <v>0</v>
      </c>
      <c r="S135" s="263">
        <f t="shared" ref="S135" si="372">SUM(S136:S139)</f>
        <v>0</v>
      </c>
      <c r="T135" s="263">
        <f t="shared" ref="T135" si="373">SUM(T136:T139)</f>
        <v>0</v>
      </c>
      <c r="U135" s="263">
        <f t="shared" ref="U135:W135" si="374">SUM(U136:U139)</f>
        <v>0</v>
      </c>
      <c r="V135" s="263">
        <f t="shared" si="374"/>
        <v>0</v>
      </c>
      <c r="W135" s="263">
        <f t="shared" si="374"/>
        <v>0</v>
      </c>
      <c r="X135" s="263">
        <f t="shared" ref="X135:AF135" si="375">SUM(X136:X139)</f>
        <v>0</v>
      </c>
      <c r="Y135" s="262">
        <f t="shared" si="185"/>
        <v>0</v>
      </c>
      <c r="Z135" s="263">
        <f t="shared" ref="Z135:AC135" si="376">SUM(Z136:Z139)</f>
        <v>0</v>
      </c>
      <c r="AA135" s="263">
        <f t="shared" si="376"/>
        <v>0</v>
      </c>
      <c r="AB135" s="263">
        <f t="shared" si="376"/>
        <v>0</v>
      </c>
      <c r="AC135" s="263">
        <f t="shared" si="376"/>
        <v>0</v>
      </c>
      <c r="AD135" s="263">
        <f t="shared" ref="AD135" si="377">SUM(AD136:AD139)</f>
        <v>0</v>
      </c>
      <c r="AE135" s="263">
        <f t="shared" si="375"/>
        <v>0</v>
      </c>
      <c r="AF135" s="263">
        <f t="shared" si="375"/>
        <v>0</v>
      </c>
      <c r="AG135" s="263">
        <f t="shared" ref="AG135" si="378">SUM(AG136:AG139)</f>
        <v>0</v>
      </c>
    </row>
    <row r="136" spans="1:33" ht="16.5" hidden="1" outlineLevel="2">
      <c r="A136" s="183"/>
      <c r="B136" s="26"/>
      <c r="F136" s="192" t="s">
        <v>778</v>
      </c>
      <c r="G136" s="44" t="s">
        <v>843</v>
      </c>
      <c r="H136" s="260">
        <f t="shared" ref="H136:H198" si="379">SUM(I136,P136,Y136,AD136,AE136,AF136,AG136)</f>
        <v>0</v>
      </c>
      <c r="I136" s="452">
        <f t="shared" si="193"/>
        <v>0</v>
      </c>
      <c r="J136" s="263"/>
      <c r="K136" s="263"/>
      <c r="L136" s="263"/>
      <c r="M136" s="263"/>
      <c r="N136" s="263"/>
      <c r="O136" s="263"/>
      <c r="P136" s="262">
        <f t="shared" si="195"/>
        <v>0</v>
      </c>
      <c r="Q136" s="263"/>
      <c r="R136" s="263"/>
      <c r="S136" s="263"/>
      <c r="T136" s="263"/>
      <c r="U136" s="263"/>
      <c r="V136" s="263"/>
      <c r="W136" s="263"/>
      <c r="X136" s="263"/>
      <c r="Y136" s="262">
        <f t="shared" ref="Y136:Y198" si="380">SUM(Z136:AC136)</f>
        <v>0</v>
      </c>
      <c r="Z136" s="263"/>
      <c r="AA136" s="263"/>
      <c r="AB136" s="263"/>
      <c r="AC136" s="263"/>
      <c r="AD136" s="263"/>
      <c r="AE136" s="263"/>
      <c r="AF136" s="263"/>
      <c r="AG136" s="263"/>
    </row>
    <row r="137" spans="1:33" ht="16.5" hidden="1" outlineLevel="2">
      <c r="A137" s="183"/>
      <c r="B137" s="26"/>
      <c r="F137" s="192" t="s">
        <v>779</v>
      </c>
      <c r="G137" s="44" t="s">
        <v>844</v>
      </c>
      <c r="H137" s="260">
        <f t="shared" si="379"/>
        <v>0</v>
      </c>
      <c r="I137" s="452">
        <f t="shared" si="193"/>
        <v>0</v>
      </c>
      <c r="J137" s="263"/>
      <c r="K137" s="263"/>
      <c r="L137" s="263"/>
      <c r="M137" s="263"/>
      <c r="N137" s="263"/>
      <c r="O137" s="263"/>
      <c r="P137" s="262">
        <f t="shared" si="195"/>
        <v>0</v>
      </c>
      <c r="Q137" s="263"/>
      <c r="R137" s="263"/>
      <c r="S137" s="263"/>
      <c r="T137" s="263"/>
      <c r="U137" s="263"/>
      <c r="V137" s="263"/>
      <c r="W137" s="263"/>
      <c r="X137" s="263"/>
      <c r="Y137" s="262">
        <f t="shared" si="380"/>
        <v>0</v>
      </c>
      <c r="Z137" s="263"/>
      <c r="AA137" s="263"/>
      <c r="AB137" s="263"/>
      <c r="AC137" s="263"/>
      <c r="AD137" s="263"/>
      <c r="AE137" s="263"/>
      <c r="AF137" s="263"/>
      <c r="AG137" s="263"/>
    </row>
    <row r="138" spans="1:33" ht="16.5" hidden="1" outlineLevel="2">
      <c r="A138" s="183"/>
      <c r="B138" s="26"/>
      <c r="F138" s="192" t="s">
        <v>776</v>
      </c>
      <c r="G138" s="44" t="s">
        <v>989</v>
      </c>
      <c r="H138" s="260">
        <f t="shared" si="379"/>
        <v>0</v>
      </c>
      <c r="I138" s="452">
        <f t="shared" si="193"/>
        <v>0</v>
      </c>
      <c r="J138" s="263"/>
      <c r="K138" s="263"/>
      <c r="L138" s="263"/>
      <c r="M138" s="263"/>
      <c r="N138" s="263"/>
      <c r="O138" s="263"/>
      <c r="P138" s="262">
        <f t="shared" si="195"/>
        <v>0</v>
      </c>
      <c r="Q138" s="263"/>
      <c r="R138" s="263"/>
      <c r="S138" s="263"/>
      <c r="T138" s="263"/>
      <c r="U138" s="263"/>
      <c r="V138" s="263"/>
      <c r="W138" s="263"/>
      <c r="X138" s="263"/>
      <c r="Y138" s="262">
        <f t="shared" si="380"/>
        <v>0</v>
      </c>
      <c r="Z138" s="263"/>
      <c r="AA138" s="263"/>
      <c r="AB138" s="263"/>
      <c r="AC138" s="263"/>
      <c r="AD138" s="263"/>
      <c r="AE138" s="263"/>
      <c r="AF138" s="263"/>
      <c r="AG138" s="263"/>
    </row>
    <row r="139" spans="1:33" ht="16.5" hidden="1" outlineLevel="2">
      <c r="A139" s="183"/>
      <c r="B139" s="26"/>
      <c r="F139" s="192" t="s">
        <v>781</v>
      </c>
      <c r="G139" s="44" t="s">
        <v>785</v>
      </c>
      <c r="H139" s="260">
        <f t="shared" si="379"/>
        <v>0</v>
      </c>
      <c r="I139" s="452">
        <f t="shared" si="193"/>
        <v>0</v>
      </c>
      <c r="J139" s="263"/>
      <c r="K139" s="263"/>
      <c r="L139" s="263"/>
      <c r="M139" s="263"/>
      <c r="N139" s="263"/>
      <c r="O139" s="263"/>
      <c r="P139" s="262">
        <f t="shared" si="195"/>
        <v>0</v>
      </c>
      <c r="Q139" s="263"/>
      <c r="R139" s="263"/>
      <c r="S139" s="263"/>
      <c r="T139" s="263"/>
      <c r="U139" s="263"/>
      <c r="V139" s="263"/>
      <c r="W139" s="263"/>
      <c r="X139" s="263"/>
      <c r="Y139" s="262">
        <f t="shared" si="380"/>
        <v>0</v>
      </c>
      <c r="Z139" s="263"/>
      <c r="AA139" s="263"/>
      <c r="AB139" s="263"/>
      <c r="AC139" s="263"/>
      <c r="AD139" s="263"/>
      <c r="AE139" s="263"/>
      <c r="AF139" s="263"/>
      <c r="AG139" s="263"/>
    </row>
    <row r="140" spans="1:33" ht="16.5" hidden="1" outlineLevel="2">
      <c r="A140" s="183"/>
      <c r="B140" s="26"/>
      <c r="F140" s="28" t="s">
        <v>506</v>
      </c>
      <c r="G140" s="48" t="s">
        <v>119</v>
      </c>
      <c r="H140" s="260">
        <f t="shared" si="379"/>
        <v>0</v>
      </c>
      <c r="I140" s="452">
        <f t="shared" ref="I140:I203" si="381">SUM(J140:O140)</f>
        <v>0</v>
      </c>
      <c r="J140" s="263"/>
      <c r="K140" s="263"/>
      <c r="L140" s="263"/>
      <c r="M140" s="263"/>
      <c r="N140" s="263"/>
      <c r="O140" s="263"/>
      <c r="P140" s="262">
        <f t="shared" ref="P140:P202" si="382">SUM(Q140:X140)</f>
        <v>0</v>
      </c>
      <c r="Q140" s="263"/>
      <c r="R140" s="263"/>
      <c r="S140" s="263"/>
      <c r="T140" s="263"/>
      <c r="U140" s="263"/>
      <c r="V140" s="263"/>
      <c r="W140" s="263"/>
      <c r="X140" s="263"/>
      <c r="Y140" s="262">
        <f t="shared" si="380"/>
        <v>0</v>
      </c>
      <c r="Z140" s="263"/>
      <c r="AA140" s="263"/>
      <c r="AB140" s="263"/>
      <c r="AC140" s="263"/>
      <c r="AD140" s="263"/>
      <c r="AE140" s="263"/>
      <c r="AF140" s="263"/>
      <c r="AG140" s="263"/>
    </row>
    <row r="141" spans="1:33" ht="16.5" hidden="1" outlineLevel="2">
      <c r="A141" s="183"/>
      <c r="B141" s="26"/>
      <c r="F141" s="28" t="s">
        <v>507</v>
      </c>
      <c r="G141" s="48" t="s">
        <v>120</v>
      </c>
      <c r="H141" s="260">
        <f t="shared" si="379"/>
        <v>0</v>
      </c>
      <c r="I141" s="452">
        <f t="shared" si="381"/>
        <v>0</v>
      </c>
      <c r="J141" s="265">
        <f>SUM(J142:J144)</f>
        <v>0</v>
      </c>
      <c r="K141" s="265">
        <f t="shared" ref="K141:Q141" si="383">SUM(K142:K144)</f>
        <v>0</v>
      </c>
      <c r="L141" s="265">
        <f t="shared" si="383"/>
        <v>0</v>
      </c>
      <c r="M141" s="265">
        <f t="shared" si="383"/>
        <v>0</v>
      </c>
      <c r="N141" s="265">
        <f t="shared" si="383"/>
        <v>0</v>
      </c>
      <c r="O141" s="265">
        <f t="shared" si="383"/>
        <v>0</v>
      </c>
      <c r="P141" s="262">
        <f t="shared" si="382"/>
        <v>0</v>
      </c>
      <c r="Q141" s="263">
        <f t="shared" si="383"/>
        <v>0</v>
      </c>
      <c r="R141" s="263">
        <f t="shared" ref="R141" si="384">SUM(R142:R144)</f>
        <v>0</v>
      </c>
      <c r="S141" s="263">
        <f t="shared" ref="S141" si="385">SUM(S142:S144)</f>
        <v>0</v>
      </c>
      <c r="T141" s="263">
        <f t="shared" ref="T141" si="386">SUM(T142:T144)</f>
        <v>0</v>
      </c>
      <c r="U141" s="263">
        <f t="shared" ref="U141:W141" si="387">SUM(U142:U144)</f>
        <v>0</v>
      </c>
      <c r="V141" s="263">
        <f t="shared" si="387"/>
        <v>0</v>
      </c>
      <c r="W141" s="263">
        <f t="shared" si="387"/>
        <v>0</v>
      </c>
      <c r="X141" s="263">
        <f t="shared" ref="X141:AF141" si="388">SUM(X142:X144)</f>
        <v>0</v>
      </c>
      <c r="Y141" s="262">
        <f t="shared" si="380"/>
        <v>0</v>
      </c>
      <c r="Z141" s="263">
        <f t="shared" ref="Z141:AC141" si="389">SUM(Z142:Z144)</f>
        <v>0</v>
      </c>
      <c r="AA141" s="263">
        <f t="shared" si="389"/>
        <v>0</v>
      </c>
      <c r="AB141" s="263">
        <f t="shared" si="389"/>
        <v>0</v>
      </c>
      <c r="AC141" s="263">
        <f t="shared" si="389"/>
        <v>0</v>
      </c>
      <c r="AD141" s="263">
        <f t="shared" ref="AD141" si="390">SUM(AD142:AD144)</f>
        <v>0</v>
      </c>
      <c r="AE141" s="263">
        <f t="shared" si="388"/>
        <v>0</v>
      </c>
      <c r="AF141" s="263">
        <f t="shared" si="388"/>
        <v>0</v>
      </c>
      <c r="AG141" s="263">
        <f t="shared" ref="AG141" si="391">SUM(AG142:AG144)</f>
        <v>0</v>
      </c>
    </row>
    <row r="142" spans="1:33" ht="16.5" hidden="1" outlineLevel="2">
      <c r="A142" s="183"/>
      <c r="B142" s="26"/>
      <c r="F142" s="192" t="s">
        <v>778</v>
      </c>
      <c r="G142" s="44" t="s">
        <v>845</v>
      </c>
      <c r="H142" s="260">
        <f t="shared" si="379"/>
        <v>0</v>
      </c>
      <c r="I142" s="452">
        <f t="shared" si="381"/>
        <v>0</v>
      </c>
      <c r="J142" s="263"/>
      <c r="K142" s="263"/>
      <c r="L142" s="263"/>
      <c r="M142" s="263"/>
      <c r="N142" s="263"/>
      <c r="O142" s="263"/>
      <c r="P142" s="262">
        <f t="shared" si="382"/>
        <v>0</v>
      </c>
      <c r="Q142" s="263"/>
      <c r="R142" s="263"/>
      <c r="S142" s="263"/>
      <c r="T142" s="263"/>
      <c r="U142" s="263"/>
      <c r="V142" s="263"/>
      <c r="W142" s="263"/>
      <c r="X142" s="263"/>
      <c r="Y142" s="262">
        <f t="shared" si="380"/>
        <v>0</v>
      </c>
      <c r="Z142" s="263"/>
      <c r="AA142" s="263"/>
      <c r="AB142" s="263"/>
      <c r="AC142" s="263"/>
      <c r="AD142" s="263"/>
      <c r="AE142" s="263"/>
      <c r="AF142" s="263"/>
      <c r="AG142" s="263"/>
    </row>
    <row r="143" spans="1:33" ht="16.5" hidden="1" outlineLevel="2">
      <c r="A143" s="183"/>
      <c r="B143" s="26"/>
      <c r="F143" s="192" t="s">
        <v>779</v>
      </c>
      <c r="G143" s="44" t="s">
        <v>846</v>
      </c>
      <c r="H143" s="260">
        <f t="shared" si="379"/>
        <v>0</v>
      </c>
      <c r="I143" s="452">
        <f t="shared" si="381"/>
        <v>0</v>
      </c>
      <c r="J143" s="263"/>
      <c r="K143" s="263"/>
      <c r="L143" s="263"/>
      <c r="M143" s="263"/>
      <c r="N143" s="263"/>
      <c r="O143" s="263"/>
      <c r="P143" s="262">
        <f t="shared" si="382"/>
        <v>0</v>
      </c>
      <c r="Q143" s="263"/>
      <c r="R143" s="263"/>
      <c r="S143" s="263"/>
      <c r="T143" s="263"/>
      <c r="U143" s="263"/>
      <c r="V143" s="263"/>
      <c r="W143" s="263"/>
      <c r="X143" s="263"/>
      <c r="Y143" s="262">
        <f t="shared" si="380"/>
        <v>0</v>
      </c>
      <c r="Z143" s="263"/>
      <c r="AA143" s="263"/>
      <c r="AB143" s="263"/>
      <c r="AC143" s="263"/>
      <c r="AD143" s="263"/>
      <c r="AE143" s="263"/>
      <c r="AF143" s="263"/>
      <c r="AG143" s="263"/>
    </row>
    <row r="144" spans="1:33" ht="16.5" hidden="1" outlineLevel="2">
      <c r="A144" s="183"/>
      <c r="B144" s="26"/>
      <c r="F144" s="192" t="s">
        <v>776</v>
      </c>
      <c r="G144" s="44" t="s">
        <v>847</v>
      </c>
      <c r="H144" s="260">
        <f t="shared" si="379"/>
        <v>0</v>
      </c>
      <c r="I144" s="452">
        <f t="shared" si="381"/>
        <v>0</v>
      </c>
      <c r="J144" s="263"/>
      <c r="K144" s="263"/>
      <c r="L144" s="263"/>
      <c r="M144" s="263"/>
      <c r="N144" s="263"/>
      <c r="O144" s="263"/>
      <c r="P144" s="262">
        <f t="shared" si="382"/>
        <v>0</v>
      </c>
      <c r="Q144" s="263"/>
      <c r="R144" s="263"/>
      <c r="S144" s="263"/>
      <c r="T144" s="263"/>
      <c r="U144" s="263"/>
      <c r="V144" s="263"/>
      <c r="W144" s="263"/>
      <c r="X144" s="263"/>
      <c r="Y144" s="262">
        <f t="shared" si="380"/>
        <v>0</v>
      </c>
      <c r="Z144" s="263"/>
      <c r="AA144" s="263"/>
      <c r="AB144" s="263"/>
      <c r="AC144" s="263"/>
      <c r="AD144" s="263"/>
      <c r="AE144" s="263"/>
      <c r="AF144" s="263"/>
      <c r="AG144" s="263"/>
    </row>
    <row r="145" spans="1:33" ht="16.5" hidden="1" outlineLevel="2">
      <c r="A145" s="183"/>
      <c r="B145" s="26"/>
      <c r="F145" s="28" t="s">
        <v>147</v>
      </c>
      <c r="G145" s="48" t="s">
        <v>122</v>
      </c>
      <c r="H145" s="260">
        <f t="shared" si="379"/>
        <v>0</v>
      </c>
      <c r="I145" s="452">
        <f t="shared" si="381"/>
        <v>0</v>
      </c>
      <c r="J145" s="263"/>
      <c r="K145" s="263"/>
      <c r="L145" s="263"/>
      <c r="M145" s="263"/>
      <c r="N145" s="263"/>
      <c r="O145" s="263"/>
      <c r="P145" s="262">
        <f t="shared" si="382"/>
        <v>0</v>
      </c>
      <c r="Q145" s="263"/>
      <c r="R145" s="263"/>
      <c r="S145" s="263"/>
      <c r="T145" s="263"/>
      <c r="U145" s="263"/>
      <c r="V145" s="263"/>
      <c r="W145" s="263"/>
      <c r="X145" s="263"/>
      <c r="Y145" s="262">
        <f t="shared" si="380"/>
        <v>0</v>
      </c>
      <c r="Z145" s="263"/>
      <c r="AA145" s="263"/>
      <c r="AB145" s="263"/>
      <c r="AC145" s="263"/>
      <c r="AD145" s="263"/>
      <c r="AE145" s="263"/>
      <c r="AF145" s="263"/>
      <c r="AG145" s="263"/>
    </row>
    <row r="146" spans="1:33" ht="16.5" hidden="1" outlineLevel="2">
      <c r="A146" s="183"/>
      <c r="B146" s="24"/>
      <c r="C146" s="193"/>
      <c r="D146" s="24"/>
      <c r="E146" s="193"/>
      <c r="F146" s="28" t="s">
        <v>148</v>
      </c>
      <c r="G146" s="48" t="s">
        <v>121</v>
      </c>
      <c r="H146" s="260">
        <f t="shared" si="379"/>
        <v>0</v>
      </c>
      <c r="I146" s="452">
        <f t="shared" si="381"/>
        <v>0</v>
      </c>
      <c r="J146" s="265">
        <f>SUM(J147:J151)</f>
        <v>0</v>
      </c>
      <c r="K146" s="265">
        <f t="shared" ref="K146:Q146" si="392">SUM(K147:K151)</f>
        <v>0</v>
      </c>
      <c r="L146" s="265">
        <f t="shared" si="392"/>
        <v>0</v>
      </c>
      <c r="M146" s="265">
        <f t="shared" si="392"/>
        <v>0</v>
      </c>
      <c r="N146" s="265">
        <f t="shared" si="392"/>
        <v>0</v>
      </c>
      <c r="O146" s="265">
        <f t="shared" si="392"/>
        <v>0</v>
      </c>
      <c r="P146" s="262">
        <f t="shared" si="382"/>
        <v>0</v>
      </c>
      <c r="Q146" s="263">
        <f t="shared" si="392"/>
        <v>0</v>
      </c>
      <c r="R146" s="263">
        <f t="shared" ref="R146" si="393">SUM(R147:R151)</f>
        <v>0</v>
      </c>
      <c r="S146" s="263">
        <f t="shared" ref="S146" si="394">SUM(S147:S151)</f>
        <v>0</v>
      </c>
      <c r="T146" s="263">
        <f t="shared" ref="T146" si="395">SUM(T147:T151)</f>
        <v>0</v>
      </c>
      <c r="U146" s="263">
        <f t="shared" ref="U146:W146" si="396">SUM(U147:U151)</f>
        <v>0</v>
      </c>
      <c r="V146" s="263">
        <f t="shared" si="396"/>
        <v>0</v>
      </c>
      <c r="W146" s="263">
        <f t="shared" si="396"/>
        <v>0</v>
      </c>
      <c r="X146" s="263">
        <f t="shared" ref="X146:AF146" si="397">SUM(X147:X151)</f>
        <v>0</v>
      </c>
      <c r="Y146" s="262">
        <f t="shared" si="380"/>
        <v>0</v>
      </c>
      <c r="Z146" s="263">
        <f t="shared" ref="Z146:AC146" si="398">SUM(Z147:Z151)</f>
        <v>0</v>
      </c>
      <c r="AA146" s="263">
        <f t="shared" si="398"/>
        <v>0</v>
      </c>
      <c r="AB146" s="263">
        <f t="shared" si="398"/>
        <v>0</v>
      </c>
      <c r="AC146" s="263">
        <f t="shared" si="398"/>
        <v>0</v>
      </c>
      <c r="AD146" s="263">
        <f t="shared" ref="AD146" si="399">SUM(AD147:AD151)</f>
        <v>0</v>
      </c>
      <c r="AE146" s="263">
        <f t="shared" si="397"/>
        <v>0</v>
      </c>
      <c r="AF146" s="263">
        <f t="shared" si="397"/>
        <v>0</v>
      </c>
      <c r="AG146" s="263">
        <f t="shared" ref="AG146" si="400">SUM(AG147:AG151)</f>
        <v>0</v>
      </c>
    </row>
    <row r="147" spans="1:33" ht="16.5" hidden="1" outlineLevel="2">
      <c r="A147" s="183"/>
      <c r="B147" s="24"/>
      <c r="C147" s="193"/>
      <c r="D147" s="24"/>
      <c r="E147" s="193"/>
      <c r="F147" s="192" t="s">
        <v>778</v>
      </c>
      <c r="G147" s="44" t="s">
        <v>848</v>
      </c>
      <c r="H147" s="260">
        <f t="shared" si="379"/>
        <v>0</v>
      </c>
      <c r="I147" s="452">
        <f t="shared" si="381"/>
        <v>0</v>
      </c>
      <c r="J147" s="263"/>
      <c r="K147" s="263"/>
      <c r="L147" s="263"/>
      <c r="M147" s="263"/>
      <c r="N147" s="263"/>
      <c r="O147" s="263"/>
      <c r="P147" s="262">
        <f t="shared" si="382"/>
        <v>0</v>
      </c>
      <c r="Q147" s="263"/>
      <c r="R147" s="263"/>
      <c r="S147" s="263"/>
      <c r="T147" s="263"/>
      <c r="U147" s="263"/>
      <c r="V147" s="263"/>
      <c r="W147" s="263"/>
      <c r="X147" s="263"/>
      <c r="Y147" s="262">
        <f t="shared" si="380"/>
        <v>0</v>
      </c>
      <c r="Z147" s="263"/>
      <c r="AA147" s="263"/>
      <c r="AB147" s="263"/>
      <c r="AC147" s="263"/>
      <c r="AD147" s="263"/>
      <c r="AE147" s="263"/>
      <c r="AF147" s="263"/>
      <c r="AG147" s="263"/>
    </row>
    <row r="148" spans="1:33" ht="16.5" hidden="1" outlineLevel="2">
      <c r="A148" s="183"/>
      <c r="B148" s="24"/>
      <c r="C148" s="193"/>
      <c r="D148" s="24"/>
      <c r="E148" s="193"/>
      <c r="F148" s="192" t="s">
        <v>779</v>
      </c>
      <c r="G148" s="44" t="s">
        <v>849</v>
      </c>
      <c r="H148" s="260">
        <f t="shared" si="379"/>
        <v>0</v>
      </c>
      <c r="I148" s="452">
        <f t="shared" si="381"/>
        <v>0</v>
      </c>
      <c r="J148" s="263"/>
      <c r="K148" s="263"/>
      <c r="L148" s="263"/>
      <c r="M148" s="263"/>
      <c r="N148" s="263"/>
      <c r="O148" s="263"/>
      <c r="P148" s="262">
        <f t="shared" si="382"/>
        <v>0</v>
      </c>
      <c r="Q148" s="263"/>
      <c r="R148" s="263"/>
      <c r="S148" s="263"/>
      <c r="T148" s="263"/>
      <c r="U148" s="263"/>
      <c r="V148" s="263"/>
      <c r="W148" s="263"/>
      <c r="X148" s="263"/>
      <c r="Y148" s="262">
        <f t="shared" si="380"/>
        <v>0</v>
      </c>
      <c r="Z148" s="263"/>
      <c r="AA148" s="263"/>
      <c r="AB148" s="263"/>
      <c r="AC148" s="263"/>
      <c r="AD148" s="263"/>
      <c r="AE148" s="263"/>
      <c r="AF148" s="263"/>
      <c r="AG148" s="263"/>
    </row>
    <row r="149" spans="1:33" ht="16.5" hidden="1" outlineLevel="2">
      <c r="A149" s="183"/>
      <c r="B149" s="24"/>
      <c r="C149" s="193"/>
      <c r="D149" s="24"/>
      <c r="E149" s="193"/>
      <c r="F149" s="192" t="s">
        <v>776</v>
      </c>
      <c r="G149" s="44" t="s">
        <v>850</v>
      </c>
      <c r="H149" s="260">
        <f t="shared" si="379"/>
        <v>0</v>
      </c>
      <c r="I149" s="452">
        <f t="shared" si="381"/>
        <v>0</v>
      </c>
      <c r="J149" s="263"/>
      <c r="K149" s="263"/>
      <c r="L149" s="263"/>
      <c r="M149" s="263"/>
      <c r="N149" s="263"/>
      <c r="O149" s="263"/>
      <c r="P149" s="262">
        <f t="shared" si="382"/>
        <v>0</v>
      </c>
      <c r="Q149" s="263"/>
      <c r="R149" s="263"/>
      <c r="S149" s="263"/>
      <c r="T149" s="263"/>
      <c r="U149" s="263"/>
      <c r="V149" s="263"/>
      <c r="W149" s="263"/>
      <c r="X149" s="263"/>
      <c r="Y149" s="262">
        <f t="shared" si="380"/>
        <v>0</v>
      </c>
      <c r="Z149" s="263"/>
      <c r="AA149" s="263"/>
      <c r="AB149" s="263"/>
      <c r="AC149" s="263"/>
      <c r="AD149" s="263"/>
      <c r="AE149" s="263"/>
      <c r="AF149" s="263"/>
      <c r="AG149" s="263"/>
    </row>
    <row r="150" spans="1:33" ht="16.5" hidden="1" outlineLevel="2">
      <c r="A150" s="183"/>
      <c r="B150" s="24"/>
      <c r="C150" s="193"/>
      <c r="D150" s="24"/>
      <c r="E150" s="193"/>
      <c r="F150" s="192" t="s">
        <v>780</v>
      </c>
      <c r="G150" s="44" t="s">
        <v>851</v>
      </c>
      <c r="H150" s="260">
        <f t="shared" si="379"/>
        <v>0</v>
      </c>
      <c r="I150" s="452">
        <f t="shared" si="381"/>
        <v>0</v>
      </c>
      <c r="J150" s="263"/>
      <c r="K150" s="263"/>
      <c r="L150" s="263"/>
      <c r="M150" s="263"/>
      <c r="N150" s="263"/>
      <c r="O150" s="263"/>
      <c r="P150" s="262">
        <f t="shared" si="382"/>
        <v>0</v>
      </c>
      <c r="Q150" s="263"/>
      <c r="R150" s="263"/>
      <c r="S150" s="263"/>
      <c r="T150" s="263"/>
      <c r="U150" s="263"/>
      <c r="V150" s="263"/>
      <c r="W150" s="263"/>
      <c r="X150" s="263"/>
      <c r="Y150" s="262">
        <f t="shared" si="380"/>
        <v>0</v>
      </c>
      <c r="Z150" s="263"/>
      <c r="AA150" s="263"/>
      <c r="AB150" s="263"/>
      <c r="AC150" s="263"/>
      <c r="AD150" s="263"/>
      <c r="AE150" s="263"/>
      <c r="AF150" s="263"/>
      <c r="AG150" s="263"/>
    </row>
    <row r="151" spans="1:33" ht="16.5" hidden="1" outlineLevel="2">
      <c r="A151" s="183"/>
      <c r="B151" s="24"/>
      <c r="C151" s="193"/>
      <c r="D151" s="24"/>
      <c r="E151" s="193"/>
      <c r="F151" s="192" t="s">
        <v>781</v>
      </c>
      <c r="G151" s="44" t="s">
        <v>785</v>
      </c>
      <c r="H151" s="260">
        <f t="shared" si="379"/>
        <v>0</v>
      </c>
      <c r="I151" s="452">
        <f t="shared" si="381"/>
        <v>0</v>
      </c>
      <c r="J151" s="263"/>
      <c r="K151" s="263"/>
      <c r="L151" s="263"/>
      <c r="M151" s="263"/>
      <c r="N151" s="263"/>
      <c r="O151" s="263"/>
      <c r="P151" s="262">
        <f t="shared" si="382"/>
        <v>0</v>
      </c>
      <c r="Q151" s="263"/>
      <c r="R151" s="263"/>
      <c r="S151" s="263"/>
      <c r="T151" s="263"/>
      <c r="U151" s="263"/>
      <c r="V151" s="263"/>
      <c r="W151" s="263"/>
      <c r="X151" s="263"/>
      <c r="Y151" s="262">
        <f t="shared" si="380"/>
        <v>0</v>
      </c>
      <c r="Z151" s="263"/>
      <c r="AA151" s="263"/>
      <c r="AB151" s="263"/>
      <c r="AC151" s="263"/>
      <c r="AD151" s="263"/>
      <c r="AE151" s="263"/>
      <c r="AF151" s="263"/>
      <c r="AG151" s="263"/>
    </row>
    <row r="152" spans="1:33" s="182" customFormat="1" ht="16.5" collapsed="1">
      <c r="A152" s="177"/>
      <c r="B152" s="24" t="s">
        <v>508</v>
      </c>
      <c r="C152" s="16" t="s">
        <v>123</v>
      </c>
      <c r="D152" s="17"/>
      <c r="E152" s="178"/>
      <c r="F152" s="15"/>
      <c r="G152" s="189"/>
      <c r="H152" s="260">
        <f t="shared" si="379"/>
        <v>0</v>
      </c>
      <c r="I152" s="452">
        <f t="shared" si="381"/>
        <v>0</v>
      </c>
      <c r="J152" s="264">
        <f>SUM(J153,J167)</f>
        <v>0</v>
      </c>
      <c r="K152" s="264">
        <f t="shared" ref="K152:Q152" si="401">SUM(K153,K167)</f>
        <v>0</v>
      </c>
      <c r="L152" s="264">
        <f t="shared" si="401"/>
        <v>0</v>
      </c>
      <c r="M152" s="264">
        <f t="shared" si="401"/>
        <v>0</v>
      </c>
      <c r="N152" s="264">
        <f t="shared" si="401"/>
        <v>0</v>
      </c>
      <c r="O152" s="264">
        <f t="shared" si="401"/>
        <v>0</v>
      </c>
      <c r="P152" s="262">
        <f t="shared" si="382"/>
        <v>0</v>
      </c>
      <c r="Q152" s="264">
        <f t="shared" si="401"/>
        <v>0</v>
      </c>
      <c r="R152" s="264">
        <f t="shared" ref="R152" si="402">SUM(R153,R167)</f>
        <v>0</v>
      </c>
      <c r="S152" s="264">
        <f t="shared" ref="S152" si="403">SUM(S153,S167)</f>
        <v>0</v>
      </c>
      <c r="T152" s="264">
        <f t="shared" ref="T152" si="404">SUM(T153,T167)</f>
        <v>0</v>
      </c>
      <c r="U152" s="264">
        <f t="shared" ref="U152:W152" si="405">SUM(U153,U167)</f>
        <v>0</v>
      </c>
      <c r="V152" s="264">
        <f t="shared" si="405"/>
        <v>0</v>
      </c>
      <c r="W152" s="264">
        <f t="shared" si="405"/>
        <v>0</v>
      </c>
      <c r="X152" s="264">
        <f t="shared" ref="X152:AF152" si="406">SUM(X153,X167)</f>
        <v>0</v>
      </c>
      <c r="Y152" s="262">
        <f t="shared" si="380"/>
        <v>0</v>
      </c>
      <c r="Z152" s="264">
        <f t="shared" ref="Z152:AC152" si="407">SUM(Z153,Z167)</f>
        <v>0</v>
      </c>
      <c r="AA152" s="264">
        <f t="shared" si="407"/>
        <v>0</v>
      </c>
      <c r="AB152" s="264">
        <f t="shared" si="407"/>
        <v>0</v>
      </c>
      <c r="AC152" s="264">
        <f t="shared" si="407"/>
        <v>0</v>
      </c>
      <c r="AD152" s="264">
        <f t="shared" ref="AD152" si="408">SUM(AD153,AD167)</f>
        <v>0</v>
      </c>
      <c r="AE152" s="264">
        <f t="shared" si="406"/>
        <v>0</v>
      </c>
      <c r="AF152" s="264">
        <f t="shared" si="406"/>
        <v>0</v>
      </c>
      <c r="AG152" s="264">
        <f t="shared" ref="AG152" si="409">SUM(AG153,AG167)</f>
        <v>0</v>
      </c>
    </row>
    <row r="153" spans="1:33" ht="16.5" hidden="1" outlineLevel="1">
      <c r="A153" s="183"/>
      <c r="B153" s="25"/>
      <c r="C153" s="184"/>
      <c r="D153" s="28" t="s">
        <v>509</v>
      </c>
      <c r="E153" s="48" t="s">
        <v>124</v>
      </c>
      <c r="F153" s="49"/>
      <c r="G153" s="185"/>
      <c r="H153" s="260">
        <f t="shared" si="379"/>
        <v>0</v>
      </c>
      <c r="I153" s="452">
        <f t="shared" si="381"/>
        <v>0</v>
      </c>
      <c r="J153" s="265">
        <f>SUM(J154,J157,J158,J161,J162,J163,J164)</f>
        <v>0</v>
      </c>
      <c r="K153" s="265">
        <f t="shared" ref="K153:Q153" si="410">SUM(K154,K157,K158,K161,K162,K163,K164)</f>
        <v>0</v>
      </c>
      <c r="L153" s="265">
        <f t="shared" si="410"/>
        <v>0</v>
      </c>
      <c r="M153" s="265">
        <f t="shared" si="410"/>
        <v>0</v>
      </c>
      <c r="N153" s="265">
        <f t="shared" si="410"/>
        <v>0</v>
      </c>
      <c r="O153" s="265">
        <f t="shared" si="410"/>
        <v>0</v>
      </c>
      <c r="P153" s="262">
        <f t="shared" si="382"/>
        <v>0</v>
      </c>
      <c r="Q153" s="265">
        <f t="shared" si="410"/>
        <v>0</v>
      </c>
      <c r="R153" s="265">
        <f t="shared" ref="R153" si="411">SUM(R154,R157,R158,R161,R162,R163,R164)</f>
        <v>0</v>
      </c>
      <c r="S153" s="265">
        <f t="shared" ref="S153" si="412">SUM(S154,S157,S158,S161,S162,S163,S164)</f>
        <v>0</v>
      </c>
      <c r="T153" s="265">
        <f t="shared" ref="T153" si="413">SUM(T154,T157,T158,T161,T162,T163,T164)</f>
        <v>0</v>
      </c>
      <c r="U153" s="265">
        <f t="shared" ref="U153:W153" si="414">SUM(U154,U157,U158,U161,U162,U163,U164)</f>
        <v>0</v>
      </c>
      <c r="V153" s="265">
        <f t="shared" si="414"/>
        <v>0</v>
      </c>
      <c r="W153" s="265">
        <f t="shared" si="414"/>
        <v>0</v>
      </c>
      <c r="X153" s="265">
        <f t="shared" ref="X153:AF153" si="415">SUM(X154,X157,X158,X161,X162,X163,X164)</f>
        <v>0</v>
      </c>
      <c r="Y153" s="262">
        <f t="shared" si="380"/>
        <v>0</v>
      </c>
      <c r="Z153" s="265">
        <f t="shared" ref="Z153:AC153" si="416">SUM(Z154,Z157,Z158,Z161,Z162,Z163,Z164)</f>
        <v>0</v>
      </c>
      <c r="AA153" s="265">
        <f t="shared" si="416"/>
        <v>0</v>
      </c>
      <c r="AB153" s="265">
        <f t="shared" si="416"/>
        <v>0</v>
      </c>
      <c r="AC153" s="265">
        <f t="shared" si="416"/>
        <v>0</v>
      </c>
      <c r="AD153" s="265">
        <f t="shared" ref="AD153" si="417">SUM(AD154,AD157,AD158,AD161,AD162,AD163,AD164)</f>
        <v>0</v>
      </c>
      <c r="AE153" s="265">
        <f t="shared" si="415"/>
        <v>0</v>
      </c>
      <c r="AF153" s="265">
        <f t="shared" si="415"/>
        <v>0</v>
      </c>
      <c r="AG153" s="265">
        <f t="shared" ref="AG153" si="418">SUM(AG154,AG157,AG158,AG161,AG162,AG163,AG164)</f>
        <v>0</v>
      </c>
    </row>
    <row r="154" spans="1:33" ht="16.5" hidden="1" outlineLevel="2">
      <c r="A154" s="183"/>
      <c r="B154" s="26"/>
      <c r="F154" s="28" t="s">
        <v>149</v>
      </c>
      <c r="G154" s="48" t="s">
        <v>510</v>
      </c>
      <c r="H154" s="260">
        <f t="shared" si="379"/>
        <v>0</v>
      </c>
      <c r="I154" s="452">
        <f t="shared" si="381"/>
        <v>0</v>
      </c>
      <c r="J154" s="265">
        <f>SUM(J155:J156)</f>
        <v>0</v>
      </c>
      <c r="K154" s="265">
        <f t="shared" ref="K154:Q154" si="419">SUM(K155:K156)</f>
        <v>0</v>
      </c>
      <c r="L154" s="265">
        <f t="shared" si="419"/>
        <v>0</v>
      </c>
      <c r="M154" s="265">
        <f t="shared" si="419"/>
        <v>0</v>
      </c>
      <c r="N154" s="265">
        <f t="shared" si="419"/>
        <v>0</v>
      </c>
      <c r="O154" s="265">
        <f t="shared" si="419"/>
        <v>0</v>
      </c>
      <c r="P154" s="262">
        <f t="shared" si="382"/>
        <v>0</v>
      </c>
      <c r="Q154" s="263">
        <f t="shared" si="419"/>
        <v>0</v>
      </c>
      <c r="R154" s="263">
        <f t="shared" ref="R154" si="420">SUM(R155:R156)</f>
        <v>0</v>
      </c>
      <c r="S154" s="263">
        <f t="shared" ref="S154" si="421">SUM(S155:S156)</f>
        <v>0</v>
      </c>
      <c r="T154" s="263">
        <f t="shared" ref="T154" si="422">SUM(T155:T156)</f>
        <v>0</v>
      </c>
      <c r="U154" s="263">
        <f t="shared" ref="U154:W154" si="423">SUM(U155:U156)</f>
        <v>0</v>
      </c>
      <c r="V154" s="263">
        <f t="shared" si="423"/>
        <v>0</v>
      </c>
      <c r="W154" s="263">
        <f t="shared" si="423"/>
        <v>0</v>
      </c>
      <c r="X154" s="263">
        <f t="shared" ref="X154:AF154" si="424">SUM(X155:X156)</f>
        <v>0</v>
      </c>
      <c r="Y154" s="262">
        <f t="shared" si="380"/>
        <v>0</v>
      </c>
      <c r="Z154" s="263">
        <f t="shared" ref="Z154:AC154" si="425">SUM(Z155:Z156)</f>
        <v>0</v>
      </c>
      <c r="AA154" s="263">
        <f t="shared" si="425"/>
        <v>0</v>
      </c>
      <c r="AB154" s="263">
        <f t="shared" si="425"/>
        <v>0</v>
      </c>
      <c r="AC154" s="263">
        <f t="shared" si="425"/>
        <v>0</v>
      </c>
      <c r="AD154" s="263">
        <f t="shared" ref="AD154" si="426">SUM(AD155:AD156)</f>
        <v>0</v>
      </c>
      <c r="AE154" s="263">
        <f t="shared" si="424"/>
        <v>0</v>
      </c>
      <c r="AF154" s="263">
        <f t="shared" si="424"/>
        <v>0</v>
      </c>
      <c r="AG154" s="263">
        <f t="shared" ref="AG154" si="427">SUM(AG155:AG156)</f>
        <v>0</v>
      </c>
    </row>
    <row r="155" spans="1:33" ht="16.5" hidden="1" outlineLevel="2">
      <c r="A155" s="183"/>
      <c r="B155" s="26"/>
      <c r="F155" s="192" t="s">
        <v>778</v>
      </c>
      <c r="G155" s="44" t="s">
        <v>852</v>
      </c>
      <c r="H155" s="260">
        <f t="shared" si="379"/>
        <v>0</v>
      </c>
      <c r="I155" s="452">
        <f t="shared" si="381"/>
        <v>0</v>
      </c>
      <c r="J155" s="263"/>
      <c r="K155" s="263"/>
      <c r="L155" s="263"/>
      <c r="M155" s="263"/>
      <c r="N155" s="263"/>
      <c r="O155" s="263"/>
      <c r="P155" s="262">
        <f t="shared" si="382"/>
        <v>0</v>
      </c>
      <c r="Q155" s="263"/>
      <c r="R155" s="263"/>
      <c r="S155" s="263"/>
      <c r="T155" s="263"/>
      <c r="U155" s="263"/>
      <c r="V155" s="263"/>
      <c r="W155" s="263"/>
      <c r="X155" s="263"/>
      <c r="Y155" s="262">
        <f t="shared" si="380"/>
        <v>0</v>
      </c>
      <c r="Z155" s="263"/>
      <c r="AA155" s="263"/>
      <c r="AB155" s="263"/>
      <c r="AC155" s="263"/>
      <c r="AD155" s="263"/>
      <c r="AE155" s="263"/>
      <c r="AF155" s="263"/>
      <c r="AG155" s="263"/>
    </row>
    <row r="156" spans="1:33" ht="16.5" hidden="1" outlineLevel="2">
      <c r="A156" s="183"/>
      <c r="B156" s="26"/>
      <c r="F156" s="192" t="s">
        <v>779</v>
      </c>
      <c r="G156" s="44" t="s">
        <v>853</v>
      </c>
      <c r="H156" s="260">
        <f t="shared" si="379"/>
        <v>0</v>
      </c>
      <c r="I156" s="452">
        <f t="shared" si="381"/>
        <v>0</v>
      </c>
      <c r="J156" s="263"/>
      <c r="K156" s="263"/>
      <c r="L156" s="263"/>
      <c r="M156" s="263"/>
      <c r="N156" s="263"/>
      <c r="O156" s="263"/>
      <c r="P156" s="262">
        <f t="shared" si="382"/>
        <v>0</v>
      </c>
      <c r="Q156" s="263"/>
      <c r="R156" s="263"/>
      <c r="S156" s="263"/>
      <c r="T156" s="263"/>
      <c r="U156" s="263"/>
      <c r="V156" s="263"/>
      <c r="W156" s="263"/>
      <c r="X156" s="263"/>
      <c r="Y156" s="262">
        <f t="shared" si="380"/>
        <v>0</v>
      </c>
      <c r="Z156" s="263"/>
      <c r="AA156" s="263"/>
      <c r="AB156" s="263"/>
      <c r="AC156" s="263"/>
      <c r="AD156" s="263"/>
      <c r="AE156" s="263"/>
      <c r="AF156" s="263"/>
      <c r="AG156" s="263"/>
    </row>
    <row r="157" spans="1:33" ht="16.5" hidden="1" outlineLevel="2">
      <c r="A157" s="183"/>
      <c r="B157" s="26"/>
      <c r="F157" s="28" t="s">
        <v>712</v>
      </c>
      <c r="G157" s="48" t="s">
        <v>127</v>
      </c>
      <c r="H157" s="260">
        <f t="shared" si="379"/>
        <v>0</v>
      </c>
      <c r="I157" s="452">
        <f t="shared" si="381"/>
        <v>0</v>
      </c>
      <c r="J157" s="263"/>
      <c r="K157" s="263"/>
      <c r="L157" s="263"/>
      <c r="M157" s="263"/>
      <c r="N157" s="263"/>
      <c r="O157" s="263"/>
      <c r="P157" s="262">
        <f t="shared" si="382"/>
        <v>0</v>
      </c>
      <c r="Q157" s="263"/>
      <c r="R157" s="263"/>
      <c r="S157" s="263"/>
      <c r="T157" s="263"/>
      <c r="U157" s="263"/>
      <c r="V157" s="263"/>
      <c r="W157" s="263"/>
      <c r="X157" s="263"/>
      <c r="Y157" s="262">
        <f t="shared" si="380"/>
        <v>0</v>
      </c>
      <c r="Z157" s="263"/>
      <c r="AA157" s="263"/>
      <c r="AB157" s="263"/>
      <c r="AC157" s="263"/>
      <c r="AD157" s="263"/>
      <c r="AE157" s="263"/>
      <c r="AF157" s="263"/>
      <c r="AG157" s="263"/>
    </row>
    <row r="158" spans="1:33" ht="16.5" hidden="1" outlineLevel="2">
      <c r="A158" s="183"/>
      <c r="B158" s="26"/>
      <c r="F158" s="28" t="s">
        <v>150</v>
      </c>
      <c r="G158" s="48" t="s">
        <v>128</v>
      </c>
      <c r="H158" s="260">
        <f t="shared" si="379"/>
        <v>0</v>
      </c>
      <c r="I158" s="452">
        <f t="shared" si="381"/>
        <v>0</v>
      </c>
      <c r="J158" s="265">
        <f>SUM(J159:J160)</f>
        <v>0</v>
      </c>
      <c r="K158" s="265">
        <f t="shared" ref="K158:Q158" si="428">SUM(K159:K160)</f>
        <v>0</v>
      </c>
      <c r="L158" s="265">
        <f t="shared" si="428"/>
        <v>0</v>
      </c>
      <c r="M158" s="265">
        <f t="shared" si="428"/>
        <v>0</v>
      </c>
      <c r="N158" s="265">
        <f t="shared" si="428"/>
        <v>0</v>
      </c>
      <c r="O158" s="265">
        <f t="shared" si="428"/>
        <v>0</v>
      </c>
      <c r="P158" s="262">
        <f t="shared" si="382"/>
        <v>0</v>
      </c>
      <c r="Q158" s="263">
        <f t="shared" si="428"/>
        <v>0</v>
      </c>
      <c r="R158" s="263">
        <f t="shared" ref="R158" si="429">SUM(R159:R160)</f>
        <v>0</v>
      </c>
      <c r="S158" s="263">
        <f t="shared" ref="S158" si="430">SUM(S159:S160)</f>
        <v>0</v>
      </c>
      <c r="T158" s="263">
        <f t="shared" ref="T158" si="431">SUM(T159:T160)</f>
        <v>0</v>
      </c>
      <c r="U158" s="263">
        <f t="shared" ref="U158:W158" si="432">SUM(U159:U160)</f>
        <v>0</v>
      </c>
      <c r="V158" s="263">
        <f t="shared" si="432"/>
        <v>0</v>
      </c>
      <c r="W158" s="263">
        <f t="shared" si="432"/>
        <v>0</v>
      </c>
      <c r="X158" s="263">
        <f t="shared" ref="X158:AF158" si="433">SUM(X159:X160)</f>
        <v>0</v>
      </c>
      <c r="Y158" s="262">
        <f t="shared" si="380"/>
        <v>0</v>
      </c>
      <c r="Z158" s="263">
        <f t="shared" ref="Z158:AC158" si="434">SUM(Z159:Z160)</f>
        <v>0</v>
      </c>
      <c r="AA158" s="263">
        <f t="shared" si="434"/>
        <v>0</v>
      </c>
      <c r="AB158" s="263">
        <f t="shared" si="434"/>
        <v>0</v>
      </c>
      <c r="AC158" s="263">
        <f t="shared" si="434"/>
        <v>0</v>
      </c>
      <c r="AD158" s="263">
        <f t="shared" ref="AD158" si="435">SUM(AD159:AD160)</f>
        <v>0</v>
      </c>
      <c r="AE158" s="263">
        <f t="shared" si="433"/>
        <v>0</v>
      </c>
      <c r="AF158" s="263">
        <f t="shared" si="433"/>
        <v>0</v>
      </c>
      <c r="AG158" s="263">
        <f t="shared" ref="AG158" si="436">SUM(AG159:AG160)</f>
        <v>0</v>
      </c>
    </row>
    <row r="159" spans="1:33" ht="16.5" hidden="1" outlineLevel="2">
      <c r="A159" s="183"/>
      <c r="B159" s="26"/>
      <c r="F159" s="192" t="s">
        <v>778</v>
      </c>
      <c r="G159" s="44" t="s">
        <v>854</v>
      </c>
      <c r="H159" s="260">
        <f t="shared" si="379"/>
        <v>0</v>
      </c>
      <c r="I159" s="452">
        <f t="shared" si="381"/>
        <v>0</v>
      </c>
      <c r="J159" s="263"/>
      <c r="K159" s="263"/>
      <c r="L159" s="263"/>
      <c r="M159" s="263"/>
      <c r="N159" s="263"/>
      <c r="O159" s="263"/>
      <c r="P159" s="262">
        <f t="shared" si="382"/>
        <v>0</v>
      </c>
      <c r="Q159" s="263"/>
      <c r="R159" s="263"/>
      <c r="S159" s="263"/>
      <c r="T159" s="263"/>
      <c r="U159" s="263"/>
      <c r="V159" s="263"/>
      <c r="W159" s="263"/>
      <c r="X159" s="263"/>
      <c r="Y159" s="262">
        <f t="shared" si="380"/>
        <v>0</v>
      </c>
      <c r="Z159" s="263"/>
      <c r="AA159" s="263"/>
      <c r="AB159" s="263"/>
      <c r="AC159" s="263"/>
      <c r="AD159" s="263"/>
      <c r="AE159" s="263"/>
      <c r="AF159" s="263"/>
      <c r="AG159" s="263"/>
    </row>
    <row r="160" spans="1:33" ht="16.5" hidden="1" outlineLevel="2">
      <c r="A160" s="183"/>
      <c r="B160" s="26"/>
      <c r="F160" s="192" t="s">
        <v>779</v>
      </c>
      <c r="G160" s="44" t="s">
        <v>855</v>
      </c>
      <c r="H160" s="260">
        <f t="shared" si="379"/>
        <v>0</v>
      </c>
      <c r="I160" s="452">
        <f t="shared" si="381"/>
        <v>0</v>
      </c>
      <c r="J160" s="263"/>
      <c r="K160" s="263"/>
      <c r="L160" s="263"/>
      <c r="M160" s="263"/>
      <c r="N160" s="263"/>
      <c r="O160" s="263"/>
      <c r="P160" s="262">
        <f t="shared" si="382"/>
        <v>0</v>
      </c>
      <c r="Q160" s="263"/>
      <c r="R160" s="263"/>
      <c r="S160" s="263"/>
      <c r="T160" s="263"/>
      <c r="U160" s="263"/>
      <c r="V160" s="263"/>
      <c r="W160" s="263"/>
      <c r="X160" s="263"/>
      <c r="Y160" s="262">
        <f t="shared" si="380"/>
        <v>0</v>
      </c>
      <c r="Z160" s="263"/>
      <c r="AA160" s="263"/>
      <c r="AB160" s="263"/>
      <c r="AC160" s="263"/>
      <c r="AD160" s="263"/>
      <c r="AE160" s="263"/>
      <c r="AF160" s="263"/>
      <c r="AG160" s="263"/>
    </row>
    <row r="161" spans="1:33" ht="16.5" hidden="1" outlineLevel="2">
      <c r="A161" s="183"/>
      <c r="B161" s="26"/>
      <c r="F161" s="28" t="s">
        <v>713</v>
      </c>
      <c r="G161" s="48" t="s">
        <v>129</v>
      </c>
      <c r="H161" s="260">
        <f t="shared" si="379"/>
        <v>0</v>
      </c>
      <c r="I161" s="452">
        <f t="shared" si="381"/>
        <v>0</v>
      </c>
      <c r="J161" s="263"/>
      <c r="K161" s="263"/>
      <c r="L161" s="263"/>
      <c r="M161" s="263"/>
      <c r="N161" s="263"/>
      <c r="O161" s="263"/>
      <c r="P161" s="262">
        <f t="shared" si="382"/>
        <v>0</v>
      </c>
      <c r="Q161" s="263"/>
      <c r="R161" s="263"/>
      <c r="S161" s="263"/>
      <c r="T161" s="263"/>
      <c r="U161" s="263"/>
      <c r="V161" s="263"/>
      <c r="W161" s="263"/>
      <c r="X161" s="263"/>
      <c r="Y161" s="262">
        <f t="shared" si="380"/>
        <v>0</v>
      </c>
      <c r="Z161" s="263"/>
      <c r="AA161" s="263"/>
      <c r="AB161" s="263"/>
      <c r="AC161" s="263"/>
      <c r="AD161" s="263"/>
      <c r="AE161" s="263"/>
      <c r="AF161" s="263"/>
      <c r="AG161" s="263"/>
    </row>
    <row r="162" spans="1:33" ht="16.5" hidden="1" outlineLevel="2">
      <c r="A162" s="183"/>
      <c r="B162" s="26"/>
      <c r="F162" s="28" t="s">
        <v>182</v>
      </c>
      <c r="G162" s="48" t="s">
        <v>412</v>
      </c>
      <c r="H162" s="260">
        <f t="shared" si="379"/>
        <v>0</v>
      </c>
      <c r="I162" s="452">
        <f t="shared" si="381"/>
        <v>0</v>
      </c>
      <c r="J162" s="263"/>
      <c r="K162" s="263"/>
      <c r="L162" s="263"/>
      <c r="M162" s="263"/>
      <c r="N162" s="263"/>
      <c r="O162" s="263"/>
      <c r="P162" s="262">
        <f t="shared" si="382"/>
        <v>0</v>
      </c>
      <c r="Q162" s="263"/>
      <c r="R162" s="263"/>
      <c r="S162" s="263"/>
      <c r="T162" s="263"/>
      <c r="U162" s="263"/>
      <c r="V162" s="263"/>
      <c r="W162" s="263"/>
      <c r="X162" s="263"/>
      <c r="Y162" s="262">
        <f t="shared" si="380"/>
        <v>0</v>
      </c>
      <c r="Z162" s="263"/>
      <c r="AA162" s="263"/>
      <c r="AB162" s="263"/>
      <c r="AC162" s="263"/>
      <c r="AD162" s="263"/>
      <c r="AE162" s="263"/>
      <c r="AF162" s="263"/>
      <c r="AG162" s="263"/>
    </row>
    <row r="163" spans="1:33" ht="16.5" hidden="1" outlineLevel="2">
      <c r="A163" s="183"/>
      <c r="B163" s="26"/>
      <c r="F163" s="28" t="s">
        <v>714</v>
      </c>
      <c r="G163" s="48" t="s">
        <v>414</v>
      </c>
      <c r="H163" s="260">
        <f t="shared" si="379"/>
        <v>0</v>
      </c>
      <c r="I163" s="452">
        <f t="shared" si="381"/>
        <v>0</v>
      </c>
      <c r="J163" s="263"/>
      <c r="K163" s="263"/>
      <c r="L163" s="263"/>
      <c r="M163" s="263"/>
      <c r="N163" s="263"/>
      <c r="O163" s="263"/>
      <c r="P163" s="262">
        <f t="shared" si="382"/>
        <v>0</v>
      </c>
      <c r="Q163" s="263"/>
      <c r="R163" s="263"/>
      <c r="S163" s="263"/>
      <c r="T163" s="263"/>
      <c r="U163" s="263"/>
      <c r="V163" s="263"/>
      <c r="W163" s="263"/>
      <c r="X163" s="263"/>
      <c r="Y163" s="262">
        <f t="shared" si="380"/>
        <v>0</v>
      </c>
      <c r="Z163" s="263"/>
      <c r="AA163" s="263"/>
      <c r="AB163" s="263"/>
      <c r="AC163" s="263"/>
      <c r="AD163" s="263"/>
      <c r="AE163" s="263"/>
      <c r="AF163" s="263"/>
      <c r="AG163" s="263"/>
    </row>
    <row r="164" spans="1:33" ht="16.5" hidden="1" outlineLevel="1">
      <c r="A164" s="183"/>
      <c r="B164" s="26"/>
      <c r="D164" s="28"/>
      <c r="E164" s="48"/>
      <c r="F164" s="28" t="s">
        <v>151</v>
      </c>
      <c r="G164" s="48" t="s">
        <v>511</v>
      </c>
      <c r="H164" s="260">
        <f t="shared" si="379"/>
        <v>0</v>
      </c>
      <c r="I164" s="452">
        <f t="shared" si="381"/>
        <v>0</v>
      </c>
      <c r="J164" s="265">
        <f>SUM(J165:J166)</f>
        <v>0</v>
      </c>
      <c r="K164" s="265">
        <f t="shared" ref="K164:Q164" si="437">SUM(K165:K166)</f>
        <v>0</v>
      </c>
      <c r="L164" s="265">
        <f t="shared" si="437"/>
        <v>0</v>
      </c>
      <c r="M164" s="265">
        <f t="shared" si="437"/>
        <v>0</v>
      </c>
      <c r="N164" s="265">
        <f t="shared" si="437"/>
        <v>0</v>
      </c>
      <c r="O164" s="265">
        <f t="shared" si="437"/>
        <v>0</v>
      </c>
      <c r="P164" s="262">
        <f t="shared" si="382"/>
        <v>0</v>
      </c>
      <c r="Q164" s="265">
        <f t="shared" si="437"/>
        <v>0</v>
      </c>
      <c r="R164" s="265">
        <f t="shared" ref="R164" si="438">SUM(R165:R166)</f>
        <v>0</v>
      </c>
      <c r="S164" s="265">
        <f t="shared" ref="S164" si="439">SUM(S165:S166)</f>
        <v>0</v>
      </c>
      <c r="T164" s="265">
        <f t="shared" ref="T164" si="440">SUM(T165:T166)</f>
        <v>0</v>
      </c>
      <c r="U164" s="265">
        <f t="shared" ref="U164:W164" si="441">SUM(U165:U166)</f>
        <v>0</v>
      </c>
      <c r="V164" s="265">
        <f t="shared" si="441"/>
        <v>0</v>
      </c>
      <c r="W164" s="265">
        <f t="shared" si="441"/>
        <v>0</v>
      </c>
      <c r="X164" s="265">
        <f t="shared" ref="X164:AF164" si="442">SUM(X165:X166)</f>
        <v>0</v>
      </c>
      <c r="Y164" s="262">
        <f t="shared" si="380"/>
        <v>0</v>
      </c>
      <c r="Z164" s="265">
        <f t="shared" ref="Z164:AC164" si="443">SUM(Z165:Z166)</f>
        <v>0</v>
      </c>
      <c r="AA164" s="265">
        <f t="shared" si="443"/>
        <v>0</v>
      </c>
      <c r="AB164" s="265">
        <f t="shared" si="443"/>
        <v>0</v>
      </c>
      <c r="AC164" s="265">
        <f t="shared" si="443"/>
        <v>0</v>
      </c>
      <c r="AD164" s="265">
        <f t="shared" ref="AD164" si="444">SUM(AD165:AD166)</f>
        <v>0</v>
      </c>
      <c r="AE164" s="265">
        <f t="shared" si="442"/>
        <v>0</v>
      </c>
      <c r="AF164" s="265">
        <f t="shared" si="442"/>
        <v>0</v>
      </c>
      <c r="AG164" s="265">
        <f t="shared" ref="AG164" si="445">SUM(AG165:AG166)</f>
        <v>0</v>
      </c>
    </row>
    <row r="165" spans="1:33" ht="16.5" hidden="1" outlineLevel="1">
      <c r="A165" s="183"/>
      <c r="B165" s="26"/>
      <c r="D165" s="28"/>
      <c r="E165" s="48"/>
      <c r="F165" s="192" t="s">
        <v>778</v>
      </c>
      <c r="G165" s="44" t="s">
        <v>856</v>
      </c>
      <c r="H165" s="260">
        <f t="shared" si="379"/>
        <v>0</v>
      </c>
      <c r="I165" s="452">
        <f t="shared" si="381"/>
        <v>0</v>
      </c>
      <c r="J165" s="263"/>
      <c r="K165" s="263"/>
      <c r="L165" s="263"/>
      <c r="M165" s="263"/>
      <c r="N165" s="263"/>
      <c r="O165" s="263"/>
      <c r="P165" s="262">
        <f t="shared" si="382"/>
        <v>0</v>
      </c>
      <c r="Q165" s="265"/>
      <c r="R165" s="265"/>
      <c r="S165" s="265"/>
      <c r="T165" s="265"/>
      <c r="U165" s="265"/>
      <c r="V165" s="265"/>
      <c r="W165" s="265"/>
      <c r="X165" s="265"/>
      <c r="Y165" s="262">
        <f t="shared" si="380"/>
        <v>0</v>
      </c>
      <c r="Z165" s="265"/>
      <c r="AA165" s="265"/>
      <c r="AB165" s="265"/>
      <c r="AC165" s="265"/>
      <c r="AD165" s="265"/>
      <c r="AE165" s="265"/>
      <c r="AF165" s="265"/>
      <c r="AG165" s="265"/>
    </row>
    <row r="166" spans="1:33" ht="16.5" hidden="1" outlineLevel="1">
      <c r="A166" s="183"/>
      <c r="B166" s="26"/>
      <c r="D166" s="28"/>
      <c r="E166" s="48"/>
      <c r="F166" s="192" t="s">
        <v>779</v>
      </c>
      <c r="G166" s="44" t="s">
        <v>857</v>
      </c>
      <c r="H166" s="260">
        <f t="shared" si="379"/>
        <v>0</v>
      </c>
      <c r="I166" s="452">
        <f t="shared" si="381"/>
        <v>0</v>
      </c>
      <c r="J166" s="263"/>
      <c r="K166" s="263"/>
      <c r="L166" s="263"/>
      <c r="M166" s="263"/>
      <c r="N166" s="263"/>
      <c r="O166" s="263"/>
      <c r="P166" s="262">
        <f t="shared" si="382"/>
        <v>0</v>
      </c>
      <c r="Q166" s="265"/>
      <c r="R166" s="265"/>
      <c r="S166" s="265"/>
      <c r="T166" s="265"/>
      <c r="U166" s="265"/>
      <c r="V166" s="265"/>
      <c r="W166" s="265"/>
      <c r="X166" s="265"/>
      <c r="Y166" s="262">
        <f t="shared" si="380"/>
        <v>0</v>
      </c>
      <c r="Z166" s="265"/>
      <c r="AA166" s="265"/>
      <c r="AB166" s="265"/>
      <c r="AC166" s="265"/>
      <c r="AD166" s="265"/>
      <c r="AE166" s="265"/>
      <c r="AF166" s="265"/>
      <c r="AG166" s="265"/>
    </row>
    <row r="167" spans="1:33" ht="16.5" hidden="1" outlineLevel="1">
      <c r="A167" s="183"/>
      <c r="B167" s="26"/>
      <c r="D167" s="28" t="s">
        <v>512</v>
      </c>
      <c r="E167" s="48" t="s">
        <v>114</v>
      </c>
      <c r="F167" s="49"/>
      <c r="G167" s="185"/>
      <c r="H167" s="260">
        <f t="shared" si="379"/>
        <v>0</v>
      </c>
      <c r="I167" s="452">
        <f t="shared" si="381"/>
        <v>0</v>
      </c>
      <c r="J167" s="265">
        <f>SUM(J168,J170,J171,J172,J173)</f>
        <v>0</v>
      </c>
      <c r="K167" s="265">
        <f t="shared" ref="K167:Q167" si="446">SUM(K168,K170,K171,K172,K173)</f>
        <v>0</v>
      </c>
      <c r="L167" s="265">
        <f t="shared" si="446"/>
        <v>0</v>
      </c>
      <c r="M167" s="265">
        <f t="shared" si="446"/>
        <v>0</v>
      </c>
      <c r="N167" s="265">
        <f t="shared" si="446"/>
        <v>0</v>
      </c>
      <c r="O167" s="265">
        <f t="shared" si="446"/>
        <v>0</v>
      </c>
      <c r="P167" s="262">
        <f t="shared" si="382"/>
        <v>0</v>
      </c>
      <c r="Q167" s="265">
        <f t="shared" si="446"/>
        <v>0</v>
      </c>
      <c r="R167" s="265">
        <f t="shared" ref="R167" si="447">SUM(R168,R170,R171,R172,R173)</f>
        <v>0</v>
      </c>
      <c r="S167" s="265">
        <f t="shared" ref="S167" si="448">SUM(S168,S170,S171,S172,S173)</f>
        <v>0</v>
      </c>
      <c r="T167" s="265">
        <f t="shared" ref="T167" si="449">SUM(T168,T170,T171,T172,T173)</f>
        <v>0</v>
      </c>
      <c r="U167" s="265">
        <f t="shared" ref="U167:W167" si="450">SUM(U168,U170,U171,U172,U173)</f>
        <v>0</v>
      </c>
      <c r="V167" s="265">
        <f t="shared" si="450"/>
        <v>0</v>
      </c>
      <c r="W167" s="265">
        <f t="shared" si="450"/>
        <v>0</v>
      </c>
      <c r="X167" s="265">
        <f t="shared" ref="X167:AF167" si="451">SUM(X168,X170,X171,X172,X173)</f>
        <v>0</v>
      </c>
      <c r="Y167" s="262">
        <f t="shared" si="380"/>
        <v>0</v>
      </c>
      <c r="Z167" s="265">
        <f t="shared" ref="Z167:AC167" si="452">SUM(Z168,Z170,Z171,Z172,Z173)</f>
        <v>0</v>
      </c>
      <c r="AA167" s="265">
        <f t="shared" si="452"/>
        <v>0</v>
      </c>
      <c r="AB167" s="265">
        <f t="shared" si="452"/>
        <v>0</v>
      </c>
      <c r="AC167" s="265">
        <f t="shared" si="452"/>
        <v>0</v>
      </c>
      <c r="AD167" s="265">
        <f t="shared" ref="AD167" si="453">SUM(AD168,AD170,AD171,AD172,AD173)</f>
        <v>0</v>
      </c>
      <c r="AE167" s="265">
        <f t="shared" si="451"/>
        <v>0</v>
      </c>
      <c r="AF167" s="265">
        <f t="shared" si="451"/>
        <v>0</v>
      </c>
      <c r="AG167" s="265">
        <f t="shared" ref="AG167" si="454">SUM(AG168,AG170,AG171,AG172,AG173)</f>
        <v>0</v>
      </c>
    </row>
    <row r="168" spans="1:33" ht="16.5" hidden="1" outlineLevel="2">
      <c r="A168" s="183"/>
      <c r="B168" s="26"/>
      <c r="F168" s="145" t="s">
        <v>858</v>
      </c>
      <c r="G168" s="44" t="s">
        <v>859</v>
      </c>
      <c r="H168" s="260">
        <f t="shared" si="379"/>
        <v>0</v>
      </c>
      <c r="I168" s="452">
        <f t="shared" si="381"/>
        <v>0</v>
      </c>
      <c r="J168" s="265">
        <f>SUM(J169)</f>
        <v>0</v>
      </c>
      <c r="K168" s="265">
        <f t="shared" ref="K168:Q168" si="455">SUM(K169)</f>
        <v>0</v>
      </c>
      <c r="L168" s="265">
        <f t="shared" si="455"/>
        <v>0</v>
      </c>
      <c r="M168" s="265">
        <f t="shared" si="455"/>
        <v>0</v>
      </c>
      <c r="N168" s="265">
        <f t="shared" si="455"/>
        <v>0</v>
      </c>
      <c r="O168" s="265">
        <f t="shared" si="455"/>
        <v>0</v>
      </c>
      <c r="P168" s="262">
        <f t="shared" si="382"/>
        <v>0</v>
      </c>
      <c r="Q168" s="263">
        <f t="shared" si="455"/>
        <v>0</v>
      </c>
      <c r="R168" s="263">
        <f t="shared" ref="R168" si="456">SUM(R169)</f>
        <v>0</v>
      </c>
      <c r="S168" s="263">
        <f t="shared" ref="S168" si="457">SUM(S169)</f>
        <v>0</v>
      </c>
      <c r="T168" s="263">
        <f t="shared" ref="T168" si="458">SUM(T169)</f>
        <v>0</v>
      </c>
      <c r="U168" s="263">
        <f t="shared" ref="U168" si="459">SUM(U169)</f>
        <v>0</v>
      </c>
      <c r="V168" s="263">
        <f t="shared" ref="V168:AG168" si="460">SUM(V169)</f>
        <v>0</v>
      </c>
      <c r="W168" s="263">
        <f t="shared" si="460"/>
        <v>0</v>
      </c>
      <c r="X168" s="263">
        <f t="shared" si="460"/>
        <v>0</v>
      </c>
      <c r="Y168" s="262">
        <f t="shared" si="380"/>
        <v>0</v>
      </c>
      <c r="Z168" s="263">
        <f t="shared" ref="Z168:AC168" si="461">SUM(Z169)</f>
        <v>0</v>
      </c>
      <c r="AA168" s="263">
        <f t="shared" si="461"/>
        <v>0</v>
      </c>
      <c r="AB168" s="263">
        <f t="shared" si="461"/>
        <v>0</v>
      </c>
      <c r="AC168" s="263">
        <f t="shared" si="461"/>
        <v>0</v>
      </c>
      <c r="AD168" s="263">
        <f t="shared" si="460"/>
        <v>0</v>
      </c>
      <c r="AE168" s="263">
        <f t="shared" si="460"/>
        <v>0</v>
      </c>
      <c r="AF168" s="263">
        <f t="shared" si="460"/>
        <v>0</v>
      </c>
      <c r="AG168" s="263">
        <f t="shared" si="460"/>
        <v>0</v>
      </c>
    </row>
    <row r="169" spans="1:33" ht="16.5" hidden="1" outlineLevel="2">
      <c r="A169" s="183"/>
      <c r="B169" s="26"/>
      <c r="F169" s="192" t="s">
        <v>779</v>
      </c>
      <c r="G169" s="44" t="s">
        <v>860</v>
      </c>
      <c r="H169" s="260">
        <f t="shared" si="379"/>
        <v>0</v>
      </c>
      <c r="I169" s="452">
        <f t="shared" si="381"/>
        <v>0</v>
      </c>
      <c r="J169" s="263"/>
      <c r="K169" s="263"/>
      <c r="L169" s="263"/>
      <c r="M169" s="263"/>
      <c r="N169" s="263"/>
      <c r="O169" s="263"/>
      <c r="P169" s="262">
        <f t="shared" si="382"/>
        <v>0</v>
      </c>
      <c r="Q169" s="263"/>
      <c r="R169" s="263"/>
      <c r="S169" s="263"/>
      <c r="T169" s="263"/>
      <c r="U169" s="263"/>
      <c r="V169" s="263"/>
      <c r="W169" s="263"/>
      <c r="X169" s="263"/>
      <c r="Y169" s="262">
        <f t="shared" si="380"/>
        <v>0</v>
      </c>
      <c r="Z169" s="263"/>
      <c r="AA169" s="263"/>
      <c r="AB169" s="263"/>
      <c r="AC169" s="263"/>
      <c r="AD169" s="263"/>
      <c r="AE169" s="263"/>
      <c r="AF169" s="263"/>
      <c r="AG169" s="263"/>
    </row>
    <row r="170" spans="1:33" ht="16.5" hidden="1" outlineLevel="2">
      <c r="A170" s="183"/>
      <c r="B170" s="26"/>
      <c r="F170" s="28" t="s">
        <v>513</v>
      </c>
      <c r="G170" s="48" t="s">
        <v>517</v>
      </c>
      <c r="H170" s="260">
        <f t="shared" si="379"/>
        <v>0</v>
      </c>
      <c r="I170" s="452">
        <f t="shared" si="381"/>
        <v>0</v>
      </c>
      <c r="J170" s="263"/>
      <c r="K170" s="263"/>
      <c r="L170" s="263"/>
      <c r="M170" s="263"/>
      <c r="N170" s="263"/>
      <c r="O170" s="263"/>
      <c r="P170" s="262">
        <f t="shared" si="382"/>
        <v>0</v>
      </c>
      <c r="Q170" s="263"/>
      <c r="R170" s="263"/>
      <c r="S170" s="263"/>
      <c r="T170" s="263"/>
      <c r="U170" s="263"/>
      <c r="V170" s="263"/>
      <c r="W170" s="263"/>
      <c r="X170" s="263"/>
      <c r="Y170" s="262">
        <f t="shared" si="380"/>
        <v>0</v>
      </c>
      <c r="Z170" s="263"/>
      <c r="AA170" s="263"/>
      <c r="AB170" s="263"/>
      <c r="AC170" s="263"/>
      <c r="AD170" s="263"/>
      <c r="AE170" s="263"/>
      <c r="AF170" s="263"/>
      <c r="AG170" s="263"/>
    </row>
    <row r="171" spans="1:33" ht="16.5" hidden="1" outlineLevel="2">
      <c r="A171" s="183"/>
      <c r="B171" s="26"/>
      <c r="F171" s="28" t="s">
        <v>514</v>
      </c>
      <c r="G171" s="48" t="s">
        <v>518</v>
      </c>
      <c r="H171" s="260">
        <f t="shared" si="379"/>
        <v>0</v>
      </c>
      <c r="I171" s="452">
        <f t="shared" si="381"/>
        <v>0</v>
      </c>
      <c r="J171" s="263"/>
      <c r="K171" s="263"/>
      <c r="L171" s="263"/>
      <c r="M171" s="263"/>
      <c r="N171" s="263"/>
      <c r="O171" s="263"/>
      <c r="P171" s="262">
        <f t="shared" si="382"/>
        <v>0</v>
      </c>
      <c r="Q171" s="263"/>
      <c r="R171" s="263"/>
      <c r="S171" s="263"/>
      <c r="T171" s="263"/>
      <c r="U171" s="263"/>
      <c r="V171" s="263"/>
      <c r="W171" s="263"/>
      <c r="X171" s="263"/>
      <c r="Y171" s="262">
        <f t="shared" si="380"/>
        <v>0</v>
      </c>
      <c r="Z171" s="263"/>
      <c r="AA171" s="263"/>
      <c r="AB171" s="263"/>
      <c r="AC171" s="263"/>
      <c r="AD171" s="263"/>
      <c r="AE171" s="263"/>
      <c r="AF171" s="263"/>
      <c r="AG171" s="263"/>
    </row>
    <row r="172" spans="1:33" ht="16.5" hidden="1" outlineLevel="2">
      <c r="A172" s="183"/>
      <c r="B172" s="26"/>
      <c r="F172" s="28" t="s">
        <v>515</v>
      </c>
      <c r="G172" s="48" t="s">
        <v>519</v>
      </c>
      <c r="H172" s="260">
        <f t="shared" si="379"/>
        <v>0</v>
      </c>
      <c r="I172" s="452">
        <f t="shared" si="381"/>
        <v>0</v>
      </c>
      <c r="J172" s="263"/>
      <c r="K172" s="263"/>
      <c r="L172" s="263"/>
      <c r="M172" s="263"/>
      <c r="N172" s="263"/>
      <c r="O172" s="263"/>
      <c r="P172" s="262">
        <f t="shared" si="382"/>
        <v>0</v>
      </c>
      <c r="Q172" s="263"/>
      <c r="R172" s="263"/>
      <c r="S172" s="263"/>
      <c r="T172" s="263"/>
      <c r="U172" s="263"/>
      <c r="V172" s="263"/>
      <c r="W172" s="263"/>
      <c r="X172" s="263"/>
      <c r="Y172" s="262">
        <f t="shared" si="380"/>
        <v>0</v>
      </c>
      <c r="Z172" s="263"/>
      <c r="AA172" s="263"/>
      <c r="AB172" s="263"/>
      <c r="AC172" s="263"/>
      <c r="AD172" s="263"/>
      <c r="AE172" s="263"/>
      <c r="AF172" s="263"/>
      <c r="AG172" s="263"/>
    </row>
    <row r="173" spans="1:33" ht="16.5" hidden="1" outlineLevel="2">
      <c r="A173" s="183"/>
      <c r="B173" s="24"/>
      <c r="C173" s="193"/>
      <c r="D173" s="24"/>
      <c r="F173" s="28" t="s">
        <v>516</v>
      </c>
      <c r="G173" s="48" t="s">
        <v>520</v>
      </c>
      <c r="H173" s="260">
        <f t="shared" si="379"/>
        <v>0</v>
      </c>
      <c r="I173" s="452">
        <f t="shared" si="381"/>
        <v>0</v>
      </c>
      <c r="J173" s="265">
        <f>SUM(J174)</f>
        <v>0</v>
      </c>
      <c r="K173" s="265">
        <f t="shared" ref="K173:Q173" si="462">SUM(K174)</f>
        <v>0</v>
      </c>
      <c r="L173" s="265">
        <f t="shared" si="462"/>
        <v>0</v>
      </c>
      <c r="M173" s="265">
        <f t="shared" si="462"/>
        <v>0</v>
      </c>
      <c r="N173" s="265">
        <f t="shared" si="462"/>
        <v>0</v>
      </c>
      <c r="O173" s="265">
        <f t="shared" si="462"/>
        <v>0</v>
      </c>
      <c r="P173" s="262">
        <f t="shared" si="382"/>
        <v>0</v>
      </c>
      <c r="Q173" s="263">
        <f t="shared" si="462"/>
        <v>0</v>
      </c>
      <c r="R173" s="263">
        <f t="shared" ref="R173" si="463">SUM(R174)</f>
        <v>0</v>
      </c>
      <c r="S173" s="263">
        <f t="shared" ref="S173" si="464">SUM(S174)</f>
        <v>0</v>
      </c>
      <c r="T173" s="263">
        <f t="shared" ref="T173" si="465">SUM(T174)</f>
        <v>0</v>
      </c>
      <c r="U173" s="263">
        <f t="shared" ref="U173" si="466">SUM(U174)</f>
        <v>0</v>
      </c>
      <c r="V173" s="263">
        <f t="shared" ref="V173:AG173" si="467">SUM(V174)</f>
        <v>0</v>
      </c>
      <c r="W173" s="263">
        <f t="shared" si="467"/>
        <v>0</v>
      </c>
      <c r="X173" s="263">
        <f t="shared" si="467"/>
        <v>0</v>
      </c>
      <c r="Y173" s="262">
        <f t="shared" si="380"/>
        <v>0</v>
      </c>
      <c r="Z173" s="263">
        <f t="shared" ref="Z173:AC173" si="468">SUM(Z174)</f>
        <v>0</v>
      </c>
      <c r="AA173" s="263">
        <f t="shared" si="468"/>
        <v>0</v>
      </c>
      <c r="AB173" s="263">
        <f t="shared" si="468"/>
        <v>0</v>
      </c>
      <c r="AC173" s="263">
        <f t="shared" si="468"/>
        <v>0</v>
      </c>
      <c r="AD173" s="263">
        <f t="shared" si="467"/>
        <v>0</v>
      </c>
      <c r="AE173" s="263">
        <f t="shared" si="467"/>
        <v>0</v>
      </c>
      <c r="AF173" s="263">
        <f t="shared" si="467"/>
        <v>0</v>
      </c>
      <c r="AG173" s="263">
        <f t="shared" si="467"/>
        <v>0</v>
      </c>
    </row>
    <row r="174" spans="1:33" ht="16.5" hidden="1" outlineLevel="2">
      <c r="A174" s="183"/>
      <c r="B174" s="24"/>
      <c r="C174" s="193"/>
      <c r="D174" s="24"/>
      <c r="F174" s="192" t="s">
        <v>778</v>
      </c>
      <c r="G174" s="44" t="s">
        <v>861</v>
      </c>
      <c r="H174" s="260">
        <f t="shared" si="379"/>
        <v>0</v>
      </c>
      <c r="I174" s="452">
        <f t="shared" si="381"/>
        <v>0</v>
      </c>
      <c r="J174" s="263"/>
      <c r="K174" s="263"/>
      <c r="L174" s="263"/>
      <c r="M174" s="263"/>
      <c r="N174" s="263"/>
      <c r="O174" s="263"/>
      <c r="P174" s="262">
        <f t="shared" si="382"/>
        <v>0</v>
      </c>
      <c r="Q174" s="263"/>
      <c r="R174" s="263"/>
      <c r="S174" s="263"/>
      <c r="T174" s="263"/>
      <c r="U174" s="263"/>
      <c r="V174" s="263"/>
      <c r="W174" s="263"/>
      <c r="X174" s="263"/>
      <c r="Y174" s="262">
        <f t="shared" si="380"/>
        <v>0</v>
      </c>
      <c r="Z174" s="263"/>
      <c r="AA174" s="263"/>
      <c r="AB174" s="263"/>
      <c r="AC174" s="263"/>
      <c r="AD174" s="263"/>
      <c r="AE174" s="263"/>
      <c r="AF174" s="263"/>
      <c r="AG174" s="263"/>
    </row>
    <row r="175" spans="1:33" s="182" customFormat="1" ht="16.5" collapsed="1">
      <c r="A175" s="177"/>
      <c r="B175" s="24" t="s">
        <v>521</v>
      </c>
      <c r="C175" s="16" t="s">
        <v>392</v>
      </c>
      <c r="D175" s="17"/>
      <c r="E175" s="189"/>
      <c r="F175" s="190"/>
      <c r="G175" s="189"/>
      <c r="H175" s="260">
        <f t="shared" si="379"/>
        <v>0</v>
      </c>
      <c r="I175" s="452">
        <f t="shared" si="381"/>
        <v>0</v>
      </c>
      <c r="J175" s="264">
        <f>SUM(J176,J180)</f>
        <v>0</v>
      </c>
      <c r="K175" s="264">
        <f t="shared" ref="K175:Q175" si="469">SUM(K176,K180)</f>
        <v>0</v>
      </c>
      <c r="L175" s="264">
        <f t="shared" si="469"/>
        <v>0</v>
      </c>
      <c r="M175" s="264">
        <f t="shared" si="469"/>
        <v>0</v>
      </c>
      <c r="N175" s="264">
        <f t="shared" si="469"/>
        <v>0</v>
      </c>
      <c r="O175" s="264">
        <f t="shared" si="469"/>
        <v>0</v>
      </c>
      <c r="P175" s="262">
        <f t="shared" si="382"/>
        <v>0</v>
      </c>
      <c r="Q175" s="264">
        <f t="shared" si="469"/>
        <v>0</v>
      </c>
      <c r="R175" s="264">
        <f t="shared" ref="R175" si="470">SUM(R176,R180)</f>
        <v>0</v>
      </c>
      <c r="S175" s="264">
        <f t="shared" ref="S175" si="471">SUM(S176,S180)</f>
        <v>0</v>
      </c>
      <c r="T175" s="264">
        <f t="shared" ref="T175" si="472">SUM(T176,T180)</f>
        <v>0</v>
      </c>
      <c r="U175" s="264">
        <f t="shared" ref="U175:W175" si="473">SUM(U176,U180)</f>
        <v>0</v>
      </c>
      <c r="V175" s="264">
        <f t="shared" si="473"/>
        <v>0</v>
      </c>
      <c r="W175" s="264">
        <f t="shared" si="473"/>
        <v>0</v>
      </c>
      <c r="X175" s="264">
        <f t="shared" ref="X175:AF175" si="474">SUM(X176,X180)</f>
        <v>0</v>
      </c>
      <c r="Y175" s="262">
        <f t="shared" si="380"/>
        <v>0</v>
      </c>
      <c r="Z175" s="264">
        <f t="shared" ref="Z175:AC175" si="475">SUM(Z176,Z180)</f>
        <v>0</v>
      </c>
      <c r="AA175" s="264">
        <f t="shared" si="475"/>
        <v>0</v>
      </c>
      <c r="AB175" s="264">
        <f t="shared" si="475"/>
        <v>0</v>
      </c>
      <c r="AC175" s="264">
        <f t="shared" si="475"/>
        <v>0</v>
      </c>
      <c r="AD175" s="264">
        <f t="shared" ref="AD175" si="476">SUM(AD176,AD180)</f>
        <v>0</v>
      </c>
      <c r="AE175" s="264">
        <f t="shared" si="474"/>
        <v>0</v>
      </c>
      <c r="AF175" s="264">
        <f t="shared" si="474"/>
        <v>0</v>
      </c>
      <c r="AG175" s="264">
        <f t="shared" ref="AG175" si="477">SUM(AG176,AG180)</f>
        <v>0</v>
      </c>
    </row>
    <row r="176" spans="1:33" ht="16.5" hidden="1" outlineLevel="1">
      <c r="A176" s="183"/>
      <c r="B176" s="25"/>
      <c r="C176" s="184"/>
      <c r="D176" s="28" t="s">
        <v>523</v>
      </c>
      <c r="E176" s="48" t="s">
        <v>522</v>
      </c>
      <c r="F176" s="49"/>
      <c r="G176" s="185"/>
      <c r="H176" s="260">
        <f t="shared" si="379"/>
        <v>0</v>
      </c>
      <c r="I176" s="452">
        <f t="shared" si="381"/>
        <v>0</v>
      </c>
      <c r="J176" s="265">
        <f>SUM(J177:J179)</f>
        <v>0</v>
      </c>
      <c r="K176" s="265">
        <f t="shared" ref="K176:Q176" si="478">SUM(K177:K179)</f>
        <v>0</v>
      </c>
      <c r="L176" s="265">
        <f t="shared" si="478"/>
        <v>0</v>
      </c>
      <c r="M176" s="265">
        <f t="shared" si="478"/>
        <v>0</v>
      </c>
      <c r="N176" s="265">
        <f t="shared" si="478"/>
        <v>0</v>
      </c>
      <c r="O176" s="265">
        <f t="shared" si="478"/>
        <v>0</v>
      </c>
      <c r="P176" s="262">
        <f t="shared" si="382"/>
        <v>0</v>
      </c>
      <c r="Q176" s="263">
        <f t="shared" si="478"/>
        <v>0</v>
      </c>
      <c r="R176" s="263">
        <f t="shared" ref="R176" si="479">SUM(R177:R179)</f>
        <v>0</v>
      </c>
      <c r="S176" s="263">
        <f t="shared" ref="S176" si="480">SUM(S177:S179)</f>
        <v>0</v>
      </c>
      <c r="T176" s="263">
        <f t="shared" ref="T176" si="481">SUM(T177:T179)</f>
        <v>0</v>
      </c>
      <c r="U176" s="263">
        <f t="shared" ref="U176:W176" si="482">SUM(U177:U179)</f>
        <v>0</v>
      </c>
      <c r="V176" s="263">
        <f t="shared" si="482"/>
        <v>0</v>
      </c>
      <c r="W176" s="263">
        <f t="shared" si="482"/>
        <v>0</v>
      </c>
      <c r="X176" s="263">
        <f t="shared" ref="X176:AF176" si="483">SUM(X177:X179)</f>
        <v>0</v>
      </c>
      <c r="Y176" s="262">
        <f t="shared" si="380"/>
        <v>0</v>
      </c>
      <c r="Z176" s="263">
        <f t="shared" ref="Z176:AC176" si="484">SUM(Z177:Z179)</f>
        <v>0</v>
      </c>
      <c r="AA176" s="263">
        <f t="shared" si="484"/>
        <v>0</v>
      </c>
      <c r="AB176" s="263">
        <f t="shared" si="484"/>
        <v>0</v>
      </c>
      <c r="AC176" s="263">
        <f t="shared" si="484"/>
        <v>0</v>
      </c>
      <c r="AD176" s="263">
        <f t="shared" ref="AD176" si="485">SUM(AD177:AD179)</f>
        <v>0</v>
      </c>
      <c r="AE176" s="263">
        <f t="shared" si="483"/>
        <v>0</v>
      </c>
      <c r="AF176" s="263">
        <f t="shared" si="483"/>
        <v>0</v>
      </c>
      <c r="AG176" s="263">
        <f t="shared" ref="AG176" si="486">SUM(AG177:AG179)</f>
        <v>0</v>
      </c>
    </row>
    <row r="177" spans="1:33" ht="16.5" hidden="1" outlineLevel="1">
      <c r="A177" s="183"/>
      <c r="B177" s="26"/>
      <c r="D177" s="28"/>
      <c r="E177" s="48"/>
      <c r="F177" s="192" t="s">
        <v>778</v>
      </c>
      <c r="G177" s="44" t="s">
        <v>862</v>
      </c>
      <c r="H177" s="260">
        <f t="shared" si="379"/>
        <v>0</v>
      </c>
      <c r="I177" s="452">
        <f t="shared" si="381"/>
        <v>0</v>
      </c>
      <c r="J177" s="263"/>
      <c r="K177" s="263"/>
      <c r="L177" s="263"/>
      <c r="M177" s="263"/>
      <c r="N177" s="263"/>
      <c r="O177" s="263"/>
      <c r="P177" s="262">
        <f t="shared" si="382"/>
        <v>0</v>
      </c>
      <c r="Q177" s="263"/>
      <c r="R177" s="263"/>
      <c r="S177" s="263"/>
      <c r="T177" s="263"/>
      <c r="U177" s="263"/>
      <c r="V177" s="263"/>
      <c r="W177" s="263"/>
      <c r="X177" s="263"/>
      <c r="Y177" s="262">
        <f t="shared" si="380"/>
        <v>0</v>
      </c>
      <c r="Z177" s="263"/>
      <c r="AA177" s="263"/>
      <c r="AB177" s="263"/>
      <c r="AC177" s="263"/>
      <c r="AD177" s="263"/>
      <c r="AE177" s="263"/>
      <c r="AF177" s="263"/>
      <c r="AG177" s="263"/>
    </row>
    <row r="178" spans="1:33" ht="16.5" hidden="1" outlineLevel="1">
      <c r="A178" s="183"/>
      <c r="B178" s="26"/>
      <c r="D178" s="28"/>
      <c r="E178" s="48"/>
      <c r="F178" s="192" t="s">
        <v>779</v>
      </c>
      <c r="G178" s="44" t="s">
        <v>863</v>
      </c>
      <c r="H178" s="260">
        <f t="shared" si="379"/>
        <v>0</v>
      </c>
      <c r="I178" s="452">
        <f t="shared" si="381"/>
        <v>0</v>
      </c>
      <c r="J178" s="263"/>
      <c r="K178" s="263"/>
      <c r="L178" s="263"/>
      <c r="M178" s="263"/>
      <c r="N178" s="263"/>
      <c r="O178" s="263"/>
      <c r="P178" s="262">
        <f t="shared" si="382"/>
        <v>0</v>
      </c>
      <c r="Q178" s="263"/>
      <c r="R178" s="263"/>
      <c r="S178" s="263"/>
      <c r="T178" s="263"/>
      <c r="U178" s="263"/>
      <c r="V178" s="263"/>
      <c r="W178" s="263"/>
      <c r="X178" s="263"/>
      <c r="Y178" s="262">
        <f t="shared" si="380"/>
        <v>0</v>
      </c>
      <c r="Z178" s="263"/>
      <c r="AA178" s="263"/>
      <c r="AB178" s="263"/>
      <c r="AC178" s="263"/>
      <c r="AD178" s="263"/>
      <c r="AE178" s="263"/>
      <c r="AF178" s="263"/>
      <c r="AG178" s="263"/>
    </row>
    <row r="179" spans="1:33" ht="16.5" hidden="1" outlineLevel="1">
      <c r="A179" s="183"/>
      <c r="B179" s="26"/>
      <c r="D179" s="28"/>
      <c r="E179" s="48"/>
      <c r="F179" s="192" t="s">
        <v>776</v>
      </c>
      <c r="G179" s="44" t="s">
        <v>864</v>
      </c>
      <c r="H179" s="260">
        <f t="shared" si="379"/>
        <v>0</v>
      </c>
      <c r="I179" s="452">
        <f t="shared" si="381"/>
        <v>0</v>
      </c>
      <c r="J179" s="263"/>
      <c r="K179" s="263"/>
      <c r="L179" s="263"/>
      <c r="M179" s="263"/>
      <c r="N179" s="263"/>
      <c r="O179" s="263"/>
      <c r="P179" s="262">
        <f t="shared" si="382"/>
        <v>0</v>
      </c>
      <c r="Q179" s="263"/>
      <c r="R179" s="263"/>
      <c r="S179" s="263"/>
      <c r="T179" s="263"/>
      <c r="U179" s="263"/>
      <c r="V179" s="263"/>
      <c r="W179" s="263"/>
      <c r="X179" s="263"/>
      <c r="Y179" s="262">
        <f t="shared" si="380"/>
        <v>0</v>
      </c>
      <c r="Z179" s="263"/>
      <c r="AA179" s="263"/>
      <c r="AB179" s="263"/>
      <c r="AC179" s="263"/>
      <c r="AD179" s="263"/>
      <c r="AE179" s="263"/>
      <c r="AF179" s="263"/>
      <c r="AG179" s="263"/>
    </row>
    <row r="180" spans="1:33" ht="16.5" hidden="1" outlineLevel="1">
      <c r="A180" s="183"/>
      <c r="B180" s="26"/>
      <c r="D180" s="28" t="s">
        <v>524</v>
      </c>
      <c r="E180" s="48" t="s">
        <v>393</v>
      </c>
      <c r="F180" s="49"/>
      <c r="G180" s="185"/>
      <c r="H180" s="260">
        <f t="shared" si="379"/>
        <v>0</v>
      </c>
      <c r="I180" s="452">
        <f t="shared" si="381"/>
        <v>0</v>
      </c>
      <c r="J180" s="265">
        <f>SUM(J181,J183)</f>
        <v>0</v>
      </c>
      <c r="K180" s="265">
        <f t="shared" ref="K180:Q180" si="487">SUM(K181,K183)</f>
        <v>0</v>
      </c>
      <c r="L180" s="265">
        <f t="shared" si="487"/>
        <v>0</v>
      </c>
      <c r="M180" s="265">
        <f t="shared" si="487"/>
        <v>0</v>
      </c>
      <c r="N180" s="265">
        <f t="shared" si="487"/>
        <v>0</v>
      </c>
      <c r="O180" s="265">
        <f t="shared" si="487"/>
        <v>0</v>
      </c>
      <c r="P180" s="262">
        <f t="shared" si="382"/>
        <v>0</v>
      </c>
      <c r="Q180" s="265">
        <f t="shared" si="487"/>
        <v>0</v>
      </c>
      <c r="R180" s="265">
        <f t="shared" ref="R180" si="488">SUM(R181,R183)</f>
        <v>0</v>
      </c>
      <c r="S180" s="265">
        <f t="shared" ref="S180" si="489">SUM(S181,S183)</f>
        <v>0</v>
      </c>
      <c r="T180" s="265">
        <f t="shared" ref="T180" si="490">SUM(T181,T183)</f>
        <v>0</v>
      </c>
      <c r="U180" s="265">
        <f t="shared" ref="U180:W180" si="491">SUM(U181,U183)</f>
        <v>0</v>
      </c>
      <c r="V180" s="265">
        <f t="shared" si="491"/>
        <v>0</v>
      </c>
      <c r="W180" s="265">
        <f t="shared" si="491"/>
        <v>0</v>
      </c>
      <c r="X180" s="265">
        <f t="shared" ref="X180:AF180" si="492">SUM(X181,X183)</f>
        <v>0</v>
      </c>
      <c r="Y180" s="262">
        <f t="shared" si="380"/>
        <v>0</v>
      </c>
      <c r="Z180" s="265">
        <f t="shared" ref="Z180:AC180" si="493">SUM(Z181,Z183)</f>
        <v>0</v>
      </c>
      <c r="AA180" s="265">
        <f t="shared" si="493"/>
        <v>0</v>
      </c>
      <c r="AB180" s="265">
        <f t="shared" si="493"/>
        <v>0</v>
      </c>
      <c r="AC180" s="265">
        <f t="shared" si="493"/>
        <v>0</v>
      </c>
      <c r="AD180" s="265">
        <f t="shared" ref="AD180" si="494">SUM(AD181,AD183)</f>
        <v>0</v>
      </c>
      <c r="AE180" s="265">
        <f t="shared" si="492"/>
        <v>0</v>
      </c>
      <c r="AF180" s="265">
        <f t="shared" si="492"/>
        <v>0</v>
      </c>
      <c r="AG180" s="265">
        <f t="shared" ref="AG180" si="495">SUM(AG181,AG183)</f>
        <v>0</v>
      </c>
    </row>
    <row r="181" spans="1:33" ht="16.5" hidden="1" outlineLevel="2">
      <c r="A181" s="183"/>
      <c r="B181" s="26"/>
      <c r="D181" s="25"/>
      <c r="E181" s="184"/>
      <c r="F181" s="28" t="s">
        <v>525</v>
      </c>
      <c r="G181" s="48" t="s">
        <v>394</v>
      </c>
      <c r="H181" s="260">
        <f t="shared" si="379"/>
        <v>0</v>
      </c>
      <c r="I181" s="452">
        <f t="shared" si="381"/>
        <v>0</v>
      </c>
      <c r="J181" s="265">
        <f>SUM(J182)</f>
        <v>0</v>
      </c>
      <c r="K181" s="265">
        <f t="shared" ref="K181:Q181" si="496">SUM(K182)</f>
        <v>0</v>
      </c>
      <c r="L181" s="265">
        <f t="shared" si="496"/>
        <v>0</v>
      </c>
      <c r="M181" s="265">
        <f t="shared" si="496"/>
        <v>0</v>
      </c>
      <c r="N181" s="265">
        <f t="shared" si="496"/>
        <v>0</v>
      </c>
      <c r="O181" s="265">
        <f t="shared" si="496"/>
        <v>0</v>
      </c>
      <c r="P181" s="262">
        <f t="shared" si="382"/>
        <v>0</v>
      </c>
      <c r="Q181" s="263">
        <f t="shared" si="496"/>
        <v>0</v>
      </c>
      <c r="R181" s="263">
        <f t="shared" ref="R181" si="497">SUM(R182)</f>
        <v>0</v>
      </c>
      <c r="S181" s="263">
        <f t="shared" ref="S181" si="498">SUM(S182)</f>
        <v>0</v>
      </c>
      <c r="T181" s="263">
        <f t="shared" ref="T181" si="499">SUM(T182)</f>
        <v>0</v>
      </c>
      <c r="U181" s="263">
        <f t="shared" ref="U181" si="500">SUM(U182)</f>
        <v>0</v>
      </c>
      <c r="V181" s="263">
        <f t="shared" ref="V181:AG181" si="501">SUM(V182)</f>
        <v>0</v>
      </c>
      <c r="W181" s="263">
        <f t="shared" si="501"/>
        <v>0</v>
      </c>
      <c r="X181" s="263">
        <f t="shared" si="501"/>
        <v>0</v>
      </c>
      <c r="Y181" s="262">
        <f t="shared" si="380"/>
        <v>0</v>
      </c>
      <c r="Z181" s="263">
        <f t="shared" ref="Z181:AC181" si="502">SUM(Z182)</f>
        <v>0</v>
      </c>
      <c r="AA181" s="263">
        <f t="shared" si="502"/>
        <v>0</v>
      </c>
      <c r="AB181" s="263">
        <f t="shared" si="502"/>
        <v>0</v>
      </c>
      <c r="AC181" s="263">
        <f t="shared" si="502"/>
        <v>0</v>
      </c>
      <c r="AD181" s="263">
        <f t="shared" si="501"/>
        <v>0</v>
      </c>
      <c r="AE181" s="263">
        <f t="shared" si="501"/>
        <v>0</v>
      </c>
      <c r="AF181" s="263">
        <f t="shared" si="501"/>
        <v>0</v>
      </c>
      <c r="AG181" s="263">
        <f t="shared" si="501"/>
        <v>0</v>
      </c>
    </row>
    <row r="182" spans="1:33" ht="16.5" hidden="1" outlineLevel="2">
      <c r="A182" s="183"/>
      <c r="B182" s="26"/>
      <c r="F182" s="192" t="s">
        <v>778</v>
      </c>
      <c r="G182" s="44" t="s">
        <v>865</v>
      </c>
      <c r="H182" s="260">
        <f t="shared" si="379"/>
        <v>0</v>
      </c>
      <c r="I182" s="452">
        <f t="shared" si="381"/>
        <v>0</v>
      </c>
      <c r="J182" s="263"/>
      <c r="K182" s="263"/>
      <c r="L182" s="263"/>
      <c r="M182" s="263"/>
      <c r="N182" s="263"/>
      <c r="O182" s="263"/>
      <c r="P182" s="262">
        <f t="shared" si="382"/>
        <v>0</v>
      </c>
      <c r="Q182" s="263"/>
      <c r="R182" s="263"/>
      <c r="S182" s="263"/>
      <c r="T182" s="263"/>
      <c r="U182" s="263"/>
      <c r="V182" s="263"/>
      <c r="W182" s="263"/>
      <c r="X182" s="263"/>
      <c r="Y182" s="262">
        <f t="shared" si="380"/>
        <v>0</v>
      </c>
      <c r="Z182" s="263"/>
      <c r="AA182" s="263"/>
      <c r="AB182" s="263"/>
      <c r="AC182" s="263"/>
      <c r="AD182" s="263"/>
      <c r="AE182" s="263"/>
      <c r="AF182" s="263"/>
      <c r="AG182" s="263"/>
    </row>
    <row r="183" spans="1:33" ht="16.5" hidden="1" outlineLevel="2">
      <c r="A183" s="183"/>
      <c r="B183" s="24"/>
      <c r="C183" s="193"/>
      <c r="F183" s="28" t="s">
        <v>526</v>
      </c>
      <c r="G183" s="48" t="s">
        <v>395</v>
      </c>
      <c r="H183" s="260">
        <f t="shared" si="379"/>
        <v>0</v>
      </c>
      <c r="I183" s="452">
        <f t="shared" si="381"/>
        <v>0</v>
      </c>
      <c r="J183" s="265">
        <f>SUM(J184:J187)</f>
        <v>0</v>
      </c>
      <c r="K183" s="265">
        <f t="shared" ref="K183:Q183" si="503">SUM(K184:K187)</f>
        <v>0</v>
      </c>
      <c r="L183" s="265">
        <f t="shared" si="503"/>
        <v>0</v>
      </c>
      <c r="M183" s="265">
        <f t="shared" si="503"/>
        <v>0</v>
      </c>
      <c r="N183" s="265">
        <f t="shared" si="503"/>
        <v>0</v>
      </c>
      <c r="O183" s="265">
        <f t="shared" si="503"/>
        <v>0</v>
      </c>
      <c r="P183" s="262">
        <f t="shared" si="382"/>
        <v>0</v>
      </c>
      <c r="Q183" s="263">
        <f t="shared" si="503"/>
        <v>0</v>
      </c>
      <c r="R183" s="263">
        <f t="shared" ref="R183" si="504">SUM(R184:R187)</f>
        <v>0</v>
      </c>
      <c r="S183" s="263">
        <f t="shared" ref="S183" si="505">SUM(S184:S187)</f>
        <v>0</v>
      </c>
      <c r="T183" s="263">
        <f t="shared" ref="T183" si="506">SUM(T184:T187)</f>
        <v>0</v>
      </c>
      <c r="U183" s="263">
        <f t="shared" ref="U183:W183" si="507">SUM(U184:U187)</f>
        <v>0</v>
      </c>
      <c r="V183" s="263">
        <f t="shared" si="507"/>
        <v>0</v>
      </c>
      <c r="W183" s="263">
        <f t="shared" si="507"/>
        <v>0</v>
      </c>
      <c r="X183" s="263">
        <f t="shared" ref="X183:AF183" si="508">SUM(X184:X187)</f>
        <v>0</v>
      </c>
      <c r="Y183" s="262">
        <f t="shared" si="380"/>
        <v>0</v>
      </c>
      <c r="Z183" s="263">
        <f t="shared" ref="Z183:AC183" si="509">SUM(Z184:Z187)</f>
        <v>0</v>
      </c>
      <c r="AA183" s="263">
        <f t="shared" si="509"/>
        <v>0</v>
      </c>
      <c r="AB183" s="263">
        <f t="shared" si="509"/>
        <v>0</v>
      </c>
      <c r="AC183" s="263">
        <f t="shared" si="509"/>
        <v>0</v>
      </c>
      <c r="AD183" s="263">
        <f t="shared" ref="AD183" si="510">SUM(AD184:AD187)</f>
        <v>0</v>
      </c>
      <c r="AE183" s="263">
        <f t="shared" si="508"/>
        <v>0</v>
      </c>
      <c r="AF183" s="263">
        <f t="shared" si="508"/>
        <v>0</v>
      </c>
      <c r="AG183" s="263">
        <f t="shared" ref="AG183" si="511">SUM(AG184:AG187)</f>
        <v>0</v>
      </c>
    </row>
    <row r="184" spans="1:33" ht="16.5" hidden="1" outlineLevel="2">
      <c r="A184" s="183"/>
      <c r="B184" s="24"/>
      <c r="C184" s="193"/>
      <c r="F184" s="192" t="s">
        <v>778</v>
      </c>
      <c r="G184" s="44" t="s">
        <v>866</v>
      </c>
      <c r="H184" s="260">
        <f t="shared" si="379"/>
        <v>0</v>
      </c>
      <c r="I184" s="452">
        <f t="shared" si="381"/>
        <v>0</v>
      </c>
      <c r="J184" s="263"/>
      <c r="K184" s="263"/>
      <c r="L184" s="263"/>
      <c r="M184" s="263"/>
      <c r="N184" s="263"/>
      <c r="O184" s="263"/>
      <c r="P184" s="262">
        <f t="shared" si="382"/>
        <v>0</v>
      </c>
      <c r="Q184" s="263"/>
      <c r="R184" s="263"/>
      <c r="S184" s="263"/>
      <c r="T184" s="263"/>
      <c r="U184" s="263"/>
      <c r="V184" s="263"/>
      <c r="W184" s="263"/>
      <c r="X184" s="263"/>
      <c r="Y184" s="262">
        <f t="shared" si="380"/>
        <v>0</v>
      </c>
      <c r="Z184" s="263"/>
      <c r="AA184" s="263"/>
      <c r="AB184" s="263"/>
      <c r="AC184" s="263"/>
      <c r="AD184" s="263"/>
      <c r="AE184" s="263"/>
      <c r="AF184" s="263"/>
      <c r="AG184" s="263"/>
    </row>
    <row r="185" spans="1:33" ht="16.5" hidden="1" outlineLevel="2">
      <c r="A185" s="183"/>
      <c r="B185" s="24"/>
      <c r="C185" s="193"/>
      <c r="F185" s="192" t="s">
        <v>779</v>
      </c>
      <c r="G185" s="44" t="s">
        <v>830</v>
      </c>
      <c r="H185" s="260">
        <f t="shared" si="379"/>
        <v>0</v>
      </c>
      <c r="I185" s="452">
        <f t="shared" si="381"/>
        <v>0</v>
      </c>
      <c r="J185" s="263"/>
      <c r="K185" s="263"/>
      <c r="L185" s="263"/>
      <c r="M185" s="263"/>
      <c r="N185" s="263"/>
      <c r="O185" s="263"/>
      <c r="P185" s="262">
        <f t="shared" si="382"/>
        <v>0</v>
      </c>
      <c r="Q185" s="263"/>
      <c r="R185" s="263"/>
      <c r="S185" s="263"/>
      <c r="T185" s="263"/>
      <c r="U185" s="263"/>
      <c r="V185" s="263"/>
      <c r="W185" s="263"/>
      <c r="X185" s="263"/>
      <c r="Y185" s="262">
        <f t="shared" si="380"/>
        <v>0</v>
      </c>
      <c r="Z185" s="263"/>
      <c r="AA185" s="263"/>
      <c r="AB185" s="263"/>
      <c r="AC185" s="263"/>
      <c r="AD185" s="263"/>
      <c r="AE185" s="263"/>
      <c r="AF185" s="263"/>
      <c r="AG185" s="263"/>
    </row>
    <row r="186" spans="1:33" ht="16.5" hidden="1" outlineLevel="2">
      <c r="A186" s="183"/>
      <c r="B186" s="24"/>
      <c r="C186" s="193"/>
      <c r="F186" s="192" t="s">
        <v>780</v>
      </c>
      <c r="G186" s="44" t="s">
        <v>868</v>
      </c>
      <c r="H186" s="260">
        <f t="shared" si="379"/>
        <v>0</v>
      </c>
      <c r="I186" s="452">
        <f t="shared" si="381"/>
        <v>0</v>
      </c>
      <c r="J186" s="263"/>
      <c r="K186" s="263"/>
      <c r="L186" s="263"/>
      <c r="M186" s="263"/>
      <c r="N186" s="263"/>
      <c r="O186" s="263"/>
      <c r="P186" s="262">
        <f t="shared" si="382"/>
        <v>0</v>
      </c>
      <c r="Q186" s="263"/>
      <c r="R186" s="263"/>
      <c r="S186" s="263"/>
      <c r="T186" s="263"/>
      <c r="U186" s="263"/>
      <c r="V186" s="263"/>
      <c r="W186" s="263"/>
      <c r="X186" s="263"/>
      <c r="Y186" s="262">
        <f t="shared" si="380"/>
        <v>0</v>
      </c>
      <c r="Z186" s="263"/>
      <c r="AA186" s="263"/>
      <c r="AB186" s="263"/>
      <c r="AC186" s="263"/>
      <c r="AD186" s="263"/>
      <c r="AE186" s="263"/>
      <c r="AF186" s="263"/>
      <c r="AG186" s="263"/>
    </row>
    <row r="187" spans="1:33" ht="16.5" hidden="1" outlineLevel="2">
      <c r="A187" s="183"/>
      <c r="B187" s="24"/>
      <c r="C187" s="193"/>
      <c r="F187" s="192" t="s">
        <v>781</v>
      </c>
      <c r="G187" s="44" t="s">
        <v>867</v>
      </c>
      <c r="H187" s="260">
        <f t="shared" si="379"/>
        <v>0</v>
      </c>
      <c r="I187" s="452">
        <f t="shared" si="381"/>
        <v>0</v>
      </c>
      <c r="J187" s="263"/>
      <c r="K187" s="263"/>
      <c r="L187" s="263"/>
      <c r="M187" s="263"/>
      <c r="N187" s="263"/>
      <c r="O187" s="263"/>
      <c r="P187" s="262">
        <f t="shared" si="382"/>
        <v>0</v>
      </c>
      <c r="Q187" s="263"/>
      <c r="R187" s="263"/>
      <c r="S187" s="263"/>
      <c r="T187" s="263"/>
      <c r="U187" s="263"/>
      <c r="V187" s="263"/>
      <c r="W187" s="263"/>
      <c r="X187" s="263"/>
      <c r="Y187" s="262">
        <f t="shared" si="380"/>
        <v>0</v>
      </c>
      <c r="Z187" s="263"/>
      <c r="AA187" s="263"/>
      <c r="AB187" s="263"/>
      <c r="AC187" s="263"/>
      <c r="AD187" s="263"/>
      <c r="AE187" s="263"/>
      <c r="AF187" s="263"/>
      <c r="AG187" s="263"/>
    </row>
    <row r="188" spans="1:33" s="182" customFormat="1" ht="16.5">
      <c r="A188" s="177"/>
      <c r="B188" s="24" t="s">
        <v>179</v>
      </c>
      <c r="C188" s="16" t="s">
        <v>41</v>
      </c>
      <c r="D188" s="17"/>
      <c r="E188" s="189"/>
      <c r="F188" s="190"/>
      <c r="G188" s="189"/>
      <c r="H188" s="260">
        <f t="shared" si="379"/>
        <v>4000</v>
      </c>
      <c r="I188" s="452">
        <f t="shared" si="381"/>
        <v>4000</v>
      </c>
      <c r="J188" s="264">
        <f>SUM(J189)</f>
        <v>1000</v>
      </c>
      <c r="K188" s="264">
        <f t="shared" ref="K188:Q188" si="512">SUM(K189)</f>
        <v>1000</v>
      </c>
      <c r="L188" s="264">
        <f t="shared" si="512"/>
        <v>0</v>
      </c>
      <c r="M188" s="264">
        <f t="shared" si="512"/>
        <v>1000</v>
      </c>
      <c r="N188" s="264">
        <f t="shared" si="512"/>
        <v>1000</v>
      </c>
      <c r="O188" s="264">
        <f t="shared" si="512"/>
        <v>0</v>
      </c>
      <c r="P188" s="262">
        <f t="shared" si="382"/>
        <v>0</v>
      </c>
      <c r="Q188" s="264">
        <f t="shared" si="512"/>
        <v>0</v>
      </c>
      <c r="R188" s="264">
        <f t="shared" ref="R188" si="513">SUM(R189)</f>
        <v>0</v>
      </c>
      <c r="S188" s="264">
        <f t="shared" ref="S188" si="514">SUM(S189)</f>
        <v>0</v>
      </c>
      <c r="T188" s="264">
        <f t="shared" ref="T188" si="515">SUM(T189)</f>
        <v>0</v>
      </c>
      <c r="U188" s="264">
        <f t="shared" ref="U188" si="516">SUM(U189)</f>
        <v>0</v>
      </c>
      <c r="V188" s="264">
        <f t="shared" ref="V188:AG188" si="517">SUM(V189)</f>
        <v>0</v>
      </c>
      <c r="W188" s="264">
        <f t="shared" si="517"/>
        <v>0</v>
      </c>
      <c r="X188" s="264">
        <f t="shared" si="517"/>
        <v>0</v>
      </c>
      <c r="Y188" s="262">
        <f t="shared" si="380"/>
        <v>0</v>
      </c>
      <c r="Z188" s="264">
        <f t="shared" ref="Z188:AC188" si="518">SUM(Z189)</f>
        <v>0</v>
      </c>
      <c r="AA188" s="264">
        <f t="shared" si="518"/>
        <v>0</v>
      </c>
      <c r="AB188" s="264">
        <f t="shared" si="518"/>
        <v>0</v>
      </c>
      <c r="AC188" s="264">
        <f t="shared" si="518"/>
        <v>0</v>
      </c>
      <c r="AD188" s="264">
        <f t="shared" si="517"/>
        <v>0</v>
      </c>
      <c r="AE188" s="264">
        <f t="shared" si="517"/>
        <v>0</v>
      </c>
      <c r="AF188" s="264">
        <f t="shared" si="517"/>
        <v>0</v>
      </c>
      <c r="AG188" s="264">
        <f t="shared" si="517"/>
        <v>0</v>
      </c>
    </row>
    <row r="189" spans="1:33" ht="16.5" outlineLevel="1">
      <c r="A189" s="183"/>
      <c r="B189" s="24"/>
      <c r="C189" s="193"/>
      <c r="D189" s="28" t="s">
        <v>179</v>
      </c>
      <c r="E189" s="48" t="s">
        <v>41</v>
      </c>
      <c r="F189" s="49"/>
      <c r="G189" s="185"/>
      <c r="H189" s="260">
        <f t="shared" si="379"/>
        <v>4000</v>
      </c>
      <c r="I189" s="452">
        <f t="shared" si="381"/>
        <v>4000</v>
      </c>
      <c r="J189" s="263">
        <v>1000</v>
      </c>
      <c r="K189" s="263">
        <v>1000</v>
      </c>
      <c r="L189" s="263"/>
      <c r="M189" s="263">
        <v>1000</v>
      </c>
      <c r="N189" s="263">
        <v>1000</v>
      </c>
      <c r="O189" s="263">
        <v>0</v>
      </c>
      <c r="P189" s="262">
        <f t="shared" si="382"/>
        <v>0</v>
      </c>
      <c r="Q189" s="263"/>
      <c r="R189" s="263"/>
      <c r="S189" s="263"/>
      <c r="T189" s="263"/>
      <c r="U189" s="263"/>
      <c r="V189" s="263"/>
      <c r="W189" s="263"/>
      <c r="X189" s="263"/>
      <c r="Y189" s="262">
        <f t="shared" si="380"/>
        <v>0</v>
      </c>
      <c r="Z189" s="263"/>
      <c r="AA189" s="263"/>
      <c r="AB189" s="263"/>
      <c r="AC189" s="263"/>
      <c r="AD189" s="263"/>
      <c r="AE189" s="263"/>
      <c r="AF189" s="263"/>
      <c r="AG189" s="263"/>
    </row>
    <row r="190" spans="1:33" s="182" customFormat="1" ht="16.5">
      <c r="A190" s="177"/>
      <c r="B190" s="24" t="s">
        <v>527</v>
      </c>
      <c r="C190" s="16" t="s">
        <v>11</v>
      </c>
      <c r="D190" s="17"/>
      <c r="E190" s="189"/>
      <c r="F190" s="190"/>
      <c r="G190" s="189"/>
      <c r="H190" s="260">
        <f t="shared" si="379"/>
        <v>898000</v>
      </c>
      <c r="I190" s="452">
        <f t="shared" si="381"/>
        <v>898000</v>
      </c>
      <c r="J190" s="264">
        <f>SUM(J191:J193,J199)</f>
        <v>75000</v>
      </c>
      <c r="K190" s="264">
        <f t="shared" ref="K190:O190" si="519">SUM(K191:K193,K199)</f>
        <v>89000</v>
      </c>
      <c r="L190" s="264">
        <f t="shared" si="519"/>
        <v>40000</v>
      </c>
      <c r="M190" s="264">
        <f t="shared" si="519"/>
        <v>25000</v>
      </c>
      <c r="N190" s="264">
        <f t="shared" si="519"/>
        <v>94000</v>
      </c>
      <c r="O190" s="264">
        <f t="shared" si="519"/>
        <v>575000</v>
      </c>
      <c r="P190" s="262">
        <f t="shared" si="382"/>
        <v>0</v>
      </c>
      <c r="Q190" s="264">
        <f t="shared" ref="Q190:AG190" si="520">SUM(Q191:Q193)</f>
        <v>0</v>
      </c>
      <c r="R190" s="264">
        <f t="shared" si="520"/>
        <v>0</v>
      </c>
      <c r="S190" s="264">
        <f t="shared" si="520"/>
        <v>0</v>
      </c>
      <c r="T190" s="264">
        <f t="shared" si="520"/>
        <v>0</v>
      </c>
      <c r="U190" s="264">
        <f t="shared" si="520"/>
        <v>0</v>
      </c>
      <c r="V190" s="264">
        <f t="shared" si="520"/>
        <v>0</v>
      </c>
      <c r="W190" s="264">
        <f t="shared" si="520"/>
        <v>0</v>
      </c>
      <c r="X190" s="264">
        <f t="shared" si="520"/>
        <v>0</v>
      </c>
      <c r="Y190" s="262">
        <f t="shared" si="380"/>
        <v>0</v>
      </c>
      <c r="Z190" s="264">
        <f t="shared" si="520"/>
        <v>0</v>
      </c>
      <c r="AA190" s="264">
        <f t="shared" si="520"/>
        <v>0</v>
      </c>
      <c r="AB190" s="264">
        <f t="shared" si="520"/>
        <v>0</v>
      </c>
      <c r="AC190" s="264">
        <f t="shared" si="520"/>
        <v>0</v>
      </c>
      <c r="AD190" s="264">
        <f t="shared" si="520"/>
        <v>0</v>
      </c>
      <c r="AE190" s="264">
        <f t="shared" si="520"/>
        <v>0</v>
      </c>
      <c r="AF190" s="264">
        <f t="shared" si="520"/>
        <v>0</v>
      </c>
      <c r="AG190" s="264">
        <f t="shared" si="520"/>
        <v>0</v>
      </c>
    </row>
    <row r="191" spans="1:33" ht="16.5" outlineLevel="1">
      <c r="A191" s="183"/>
      <c r="B191" s="25"/>
      <c r="C191" s="184"/>
      <c r="D191" s="28" t="s">
        <v>180</v>
      </c>
      <c r="E191" s="48" t="s">
        <v>134</v>
      </c>
      <c r="F191" s="49"/>
      <c r="G191" s="185"/>
      <c r="H191" s="260">
        <f t="shared" si="379"/>
        <v>23000</v>
      </c>
      <c r="I191" s="452">
        <f t="shared" si="381"/>
        <v>23000</v>
      </c>
      <c r="J191" s="263">
        <v>5000</v>
      </c>
      <c r="K191" s="263">
        <v>5000</v>
      </c>
      <c r="L191" s="263">
        <v>0</v>
      </c>
      <c r="M191" s="263">
        <v>8000</v>
      </c>
      <c r="N191" s="263">
        <v>5000</v>
      </c>
      <c r="O191" s="263">
        <v>0</v>
      </c>
      <c r="P191" s="262">
        <f t="shared" si="382"/>
        <v>0</v>
      </c>
      <c r="Q191" s="263"/>
      <c r="R191" s="263"/>
      <c r="S191" s="263"/>
      <c r="T191" s="263"/>
      <c r="U191" s="263"/>
      <c r="V191" s="263"/>
      <c r="W191" s="263"/>
      <c r="X191" s="263"/>
      <c r="Y191" s="262">
        <f t="shared" si="380"/>
        <v>0</v>
      </c>
      <c r="Z191" s="263"/>
      <c r="AA191" s="263"/>
      <c r="AB191" s="263"/>
      <c r="AC191" s="263"/>
      <c r="AD191" s="263"/>
      <c r="AE191" s="263"/>
      <c r="AF191" s="263"/>
      <c r="AG191" s="263"/>
    </row>
    <row r="192" spans="1:33" ht="16.5" outlineLevel="1">
      <c r="A192" s="183"/>
      <c r="B192" s="26"/>
      <c r="D192" s="28" t="s">
        <v>181</v>
      </c>
      <c r="E192" s="48" t="s">
        <v>135</v>
      </c>
      <c r="F192" s="49"/>
      <c r="G192" s="185"/>
      <c r="H192" s="260">
        <f t="shared" si="379"/>
        <v>0</v>
      </c>
      <c r="I192" s="452">
        <f t="shared" si="381"/>
        <v>0</v>
      </c>
      <c r="J192" s="263"/>
      <c r="K192" s="263"/>
      <c r="L192" s="263"/>
      <c r="M192" s="263"/>
      <c r="N192" s="263"/>
      <c r="O192" s="263"/>
      <c r="P192" s="262">
        <f t="shared" si="382"/>
        <v>0</v>
      </c>
      <c r="Q192" s="263"/>
      <c r="R192" s="263"/>
      <c r="S192" s="263"/>
      <c r="T192" s="263"/>
      <c r="U192" s="263"/>
      <c r="V192" s="263"/>
      <c r="W192" s="263"/>
      <c r="X192" s="263"/>
      <c r="Y192" s="262">
        <f t="shared" si="380"/>
        <v>0</v>
      </c>
      <c r="Z192" s="263"/>
      <c r="AA192" s="263"/>
      <c r="AB192" s="263"/>
      <c r="AC192" s="263"/>
      <c r="AD192" s="263"/>
      <c r="AE192" s="263"/>
      <c r="AF192" s="263"/>
      <c r="AG192" s="263"/>
    </row>
    <row r="193" spans="1:59" ht="16.5" outlineLevel="2">
      <c r="A193" s="183"/>
      <c r="B193" s="26"/>
      <c r="D193" s="26" t="s">
        <v>1002</v>
      </c>
      <c r="E193" s="156" t="s">
        <v>1003</v>
      </c>
      <c r="F193" s="28"/>
      <c r="G193" s="48"/>
      <c r="H193" s="260">
        <f t="shared" si="379"/>
        <v>875000</v>
      </c>
      <c r="I193" s="452">
        <f t="shared" si="381"/>
        <v>875000</v>
      </c>
      <c r="J193" s="265">
        <f>SUM(J194:J198)</f>
        <v>70000</v>
      </c>
      <c r="K193" s="265">
        <f t="shared" ref="K193:AG193" si="521">SUM(K194:K198)</f>
        <v>84000</v>
      </c>
      <c r="L193" s="265">
        <f t="shared" si="521"/>
        <v>40000</v>
      </c>
      <c r="M193" s="265">
        <f t="shared" si="521"/>
        <v>17000</v>
      </c>
      <c r="N193" s="265">
        <f t="shared" si="521"/>
        <v>89000</v>
      </c>
      <c r="O193" s="265">
        <f t="shared" si="521"/>
        <v>575000</v>
      </c>
      <c r="P193" s="262">
        <f t="shared" si="382"/>
        <v>0</v>
      </c>
      <c r="Q193" s="265">
        <f t="shared" si="521"/>
        <v>0</v>
      </c>
      <c r="R193" s="265">
        <f t="shared" si="521"/>
        <v>0</v>
      </c>
      <c r="S193" s="265">
        <f t="shared" si="521"/>
        <v>0</v>
      </c>
      <c r="T193" s="265">
        <f t="shared" si="521"/>
        <v>0</v>
      </c>
      <c r="U193" s="265">
        <f t="shared" si="521"/>
        <v>0</v>
      </c>
      <c r="V193" s="265">
        <f t="shared" si="521"/>
        <v>0</v>
      </c>
      <c r="W193" s="265">
        <f t="shared" si="521"/>
        <v>0</v>
      </c>
      <c r="X193" s="265">
        <f t="shared" si="521"/>
        <v>0</v>
      </c>
      <c r="Y193" s="262">
        <f t="shared" si="380"/>
        <v>0</v>
      </c>
      <c r="Z193" s="265">
        <f t="shared" si="521"/>
        <v>0</v>
      </c>
      <c r="AA193" s="265">
        <f t="shared" si="521"/>
        <v>0</v>
      </c>
      <c r="AB193" s="265">
        <f t="shared" si="521"/>
        <v>0</v>
      </c>
      <c r="AC193" s="265">
        <f t="shared" si="521"/>
        <v>0</v>
      </c>
      <c r="AD193" s="265">
        <f t="shared" si="521"/>
        <v>0</v>
      </c>
      <c r="AE193" s="265">
        <f t="shared" si="521"/>
        <v>0</v>
      </c>
      <c r="AF193" s="265">
        <f t="shared" si="521"/>
        <v>0</v>
      </c>
      <c r="AG193" s="265">
        <f t="shared" si="521"/>
        <v>0</v>
      </c>
    </row>
    <row r="194" spans="1:59" ht="16.5" outlineLevel="3">
      <c r="A194" s="183"/>
      <c r="B194" s="26"/>
      <c r="F194" s="192" t="s">
        <v>778</v>
      </c>
      <c r="G194" s="44" t="s">
        <v>869</v>
      </c>
      <c r="H194" s="260">
        <f t="shared" si="379"/>
        <v>0</v>
      </c>
      <c r="I194" s="452">
        <f t="shared" si="381"/>
        <v>0</v>
      </c>
      <c r="J194" s="263"/>
      <c r="K194" s="263"/>
      <c r="L194" s="263"/>
      <c r="M194" s="263"/>
      <c r="N194" s="263"/>
      <c r="O194" s="263"/>
      <c r="P194" s="262">
        <f t="shared" si="382"/>
        <v>0</v>
      </c>
      <c r="Q194" s="263"/>
      <c r="R194" s="263"/>
      <c r="S194" s="263"/>
      <c r="T194" s="263"/>
      <c r="U194" s="263"/>
      <c r="V194" s="263"/>
      <c r="W194" s="263"/>
      <c r="X194" s="263"/>
      <c r="Y194" s="262">
        <f t="shared" si="380"/>
        <v>0</v>
      </c>
      <c r="Z194" s="263"/>
      <c r="AA194" s="263"/>
      <c r="AB194" s="263"/>
      <c r="AC194" s="263"/>
      <c r="AD194" s="263"/>
      <c r="AE194" s="263"/>
      <c r="AF194" s="263"/>
      <c r="AG194" s="263"/>
    </row>
    <row r="195" spans="1:59" ht="16.5" outlineLevel="3">
      <c r="A195" s="183"/>
      <c r="B195" s="26"/>
      <c r="F195" s="192" t="s">
        <v>779</v>
      </c>
      <c r="G195" s="44" t="s">
        <v>870</v>
      </c>
      <c r="H195" s="260">
        <f t="shared" si="379"/>
        <v>0</v>
      </c>
      <c r="I195" s="452">
        <f t="shared" si="381"/>
        <v>0</v>
      </c>
      <c r="J195" s="263"/>
      <c r="K195" s="263"/>
      <c r="L195" s="263"/>
      <c r="M195" s="263"/>
      <c r="N195" s="263"/>
      <c r="O195" s="263"/>
      <c r="P195" s="262">
        <f t="shared" si="382"/>
        <v>0</v>
      </c>
      <c r="Q195" s="263"/>
      <c r="R195" s="263"/>
      <c r="S195" s="263"/>
      <c r="T195" s="263"/>
      <c r="U195" s="263"/>
      <c r="V195" s="263"/>
      <c r="W195" s="263"/>
      <c r="X195" s="263"/>
      <c r="Y195" s="262">
        <f t="shared" si="380"/>
        <v>0</v>
      </c>
      <c r="Z195" s="263"/>
      <c r="AA195" s="263"/>
      <c r="AB195" s="263"/>
      <c r="AC195" s="263"/>
      <c r="AD195" s="263"/>
      <c r="AE195" s="263"/>
      <c r="AF195" s="263"/>
      <c r="AG195" s="263"/>
    </row>
    <row r="196" spans="1:59" ht="16.5" outlineLevel="3">
      <c r="A196" s="183"/>
      <c r="B196" s="26"/>
      <c r="F196" s="192" t="s">
        <v>776</v>
      </c>
      <c r="G196" s="44" t="s">
        <v>871</v>
      </c>
      <c r="H196" s="260">
        <f t="shared" si="379"/>
        <v>0</v>
      </c>
      <c r="I196" s="452">
        <f t="shared" si="381"/>
        <v>0</v>
      </c>
      <c r="J196" s="263"/>
      <c r="K196" s="263"/>
      <c r="L196" s="263"/>
      <c r="M196" s="263"/>
      <c r="N196" s="263"/>
      <c r="O196" s="263"/>
      <c r="P196" s="262">
        <f t="shared" si="382"/>
        <v>0</v>
      </c>
      <c r="Q196" s="263"/>
      <c r="R196" s="263"/>
      <c r="S196" s="263"/>
      <c r="T196" s="263"/>
      <c r="U196" s="263"/>
      <c r="V196" s="263"/>
      <c r="W196" s="263"/>
      <c r="X196" s="263"/>
      <c r="Y196" s="262">
        <f t="shared" si="380"/>
        <v>0</v>
      </c>
      <c r="Z196" s="263"/>
      <c r="AA196" s="263"/>
      <c r="AB196" s="263"/>
      <c r="AC196" s="263"/>
      <c r="AD196" s="263"/>
      <c r="AE196" s="263"/>
      <c r="AF196" s="263"/>
      <c r="AG196" s="263"/>
    </row>
    <row r="197" spans="1:59" ht="16.5" outlineLevel="3">
      <c r="A197" s="183"/>
      <c r="B197" s="26"/>
      <c r="F197" s="192" t="s">
        <v>780</v>
      </c>
      <c r="G197" s="44" t="s">
        <v>872</v>
      </c>
      <c r="H197" s="260">
        <f t="shared" si="379"/>
        <v>0</v>
      </c>
      <c r="I197" s="452">
        <f t="shared" si="381"/>
        <v>0</v>
      </c>
      <c r="J197" s="263"/>
      <c r="K197" s="263"/>
      <c r="L197" s="263"/>
      <c r="M197" s="263"/>
      <c r="N197" s="263"/>
      <c r="O197" s="263"/>
      <c r="P197" s="262">
        <f t="shared" si="382"/>
        <v>0</v>
      </c>
      <c r="Q197" s="263"/>
      <c r="R197" s="263"/>
      <c r="S197" s="263"/>
      <c r="T197" s="263"/>
      <c r="U197" s="263"/>
      <c r="V197" s="263"/>
      <c r="W197" s="263"/>
      <c r="X197" s="263"/>
      <c r="Y197" s="262">
        <f t="shared" si="380"/>
        <v>0</v>
      </c>
      <c r="Z197" s="263"/>
      <c r="AA197" s="263"/>
      <c r="AB197" s="263"/>
      <c r="AC197" s="263"/>
      <c r="AD197" s="263"/>
      <c r="AE197" s="263"/>
      <c r="AF197" s="263"/>
      <c r="AG197" s="263"/>
    </row>
    <row r="198" spans="1:59" ht="16.5" outlineLevel="3">
      <c r="A198" s="183"/>
      <c r="B198" s="26"/>
      <c r="F198" s="192" t="s">
        <v>781</v>
      </c>
      <c r="G198" s="44" t="s">
        <v>867</v>
      </c>
      <c r="H198" s="260">
        <f t="shared" si="379"/>
        <v>875000</v>
      </c>
      <c r="I198" s="452">
        <f t="shared" si="381"/>
        <v>875000</v>
      </c>
      <c r="J198" s="263">
        <v>70000</v>
      </c>
      <c r="K198" s="263">
        <v>84000</v>
      </c>
      <c r="L198" s="263">
        <v>40000</v>
      </c>
      <c r="M198" s="263">
        <v>17000</v>
      </c>
      <c r="N198" s="263">
        <v>89000</v>
      </c>
      <c r="O198" s="263">
        <v>575000</v>
      </c>
      <c r="P198" s="262">
        <f t="shared" si="382"/>
        <v>0</v>
      </c>
      <c r="Q198" s="263"/>
      <c r="R198" s="263"/>
      <c r="S198" s="263"/>
      <c r="T198" s="263"/>
      <c r="U198" s="263"/>
      <c r="V198" s="263"/>
      <c r="W198" s="263"/>
      <c r="X198" s="263"/>
      <c r="Y198" s="262">
        <f t="shared" si="380"/>
        <v>0</v>
      </c>
      <c r="Z198" s="263"/>
      <c r="AA198" s="263"/>
      <c r="AB198" s="263"/>
      <c r="AC198" s="263"/>
      <c r="AD198" s="263"/>
      <c r="AE198" s="263"/>
      <c r="AF198" s="263"/>
      <c r="AG198" s="263"/>
    </row>
    <row r="199" spans="1:59" ht="16.5" outlineLevel="2">
      <c r="A199" s="183"/>
      <c r="B199" s="26"/>
      <c r="D199" s="26" t="s">
        <v>1004</v>
      </c>
      <c r="E199" s="48" t="s">
        <v>137</v>
      </c>
      <c r="F199" s="28"/>
      <c r="G199" s="48"/>
      <c r="H199" s="260">
        <f t="shared" ref="H199:H262" si="522">SUM(I199,P199,Y199,AD199,AE199,AF199,AG199)</f>
        <v>0</v>
      </c>
      <c r="I199" s="452">
        <f t="shared" si="381"/>
        <v>0</v>
      </c>
      <c r="J199" s="263"/>
      <c r="K199" s="263"/>
      <c r="L199" s="263"/>
      <c r="M199" s="263"/>
      <c r="N199" s="263"/>
      <c r="O199" s="263"/>
      <c r="P199" s="262">
        <f t="shared" si="382"/>
        <v>0</v>
      </c>
      <c r="Q199" s="263"/>
      <c r="R199" s="263"/>
      <c r="S199" s="263"/>
      <c r="T199" s="263"/>
      <c r="U199" s="263"/>
      <c r="V199" s="263"/>
      <c r="W199" s="263"/>
      <c r="X199" s="263"/>
      <c r="Y199" s="262">
        <f t="shared" ref="Y199:Y262" si="523">SUM(Z199:AC199)</f>
        <v>0</v>
      </c>
      <c r="Z199" s="263"/>
      <c r="AA199" s="263"/>
      <c r="AB199" s="263"/>
      <c r="AC199" s="263"/>
      <c r="AD199" s="263"/>
      <c r="AE199" s="263"/>
      <c r="AF199" s="263"/>
      <c r="AG199" s="263"/>
    </row>
    <row r="200" spans="1:59" ht="16.5">
      <c r="A200" s="97" t="s">
        <v>207</v>
      </c>
      <c r="B200" s="47"/>
      <c r="C200" s="229"/>
      <c r="D200" s="23"/>
      <c r="E200" s="229"/>
      <c r="F200" s="22"/>
      <c r="G200" s="229"/>
      <c r="H200" s="267">
        <f t="shared" si="522"/>
        <v>84275000</v>
      </c>
      <c r="I200" s="453">
        <f t="shared" si="381"/>
        <v>61405000</v>
      </c>
      <c r="J200" s="269">
        <f>SUM(J7,J12,J14,J54,J32,J63,J69,J129,J152,J188,J190,J47,J175)</f>
        <v>5359000</v>
      </c>
      <c r="K200" s="269">
        <f t="shared" ref="K200:AG200" si="524">SUM(K7,K12,K14,K54,K32,K63,K69,K129,K152,K188,K190,K47,K175)</f>
        <v>4136000</v>
      </c>
      <c r="L200" s="269">
        <f t="shared" si="524"/>
        <v>2473000</v>
      </c>
      <c r="M200" s="269">
        <f t="shared" si="524"/>
        <v>4056000</v>
      </c>
      <c r="N200" s="269">
        <f t="shared" si="524"/>
        <v>5113000</v>
      </c>
      <c r="O200" s="269">
        <f t="shared" si="524"/>
        <v>40268000</v>
      </c>
      <c r="P200" s="269">
        <f t="shared" si="382"/>
        <v>7300000</v>
      </c>
      <c r="Q200" s="269">
        <f t="shared" si="524"/>
        <v>5975000</v>
      </c>
      <c r="R200" s="269">
        <f t="shared" si="524"/>
        <v>200000</v>
      </c>
      <c r="S200" s="269">
        <f t="shared" si="524"/>
        <v>200000</v>
      </c>
      <c r="T200" s="269">
        <f t="shared" si="524"/>
        <v>200000</v>
      </c>
      <c r="U200" s="269">
        <f t="shared" si="524"/>
        <v>200000</v>
      </c>
      <c r="V200" s="269">
        <f t="shared" si="524"/>
        <v>200000</v>
      </c>
      <c r="W200" s="269">
        <f t="shared" si="524"/>
        <v>200000</v>
      </c>
      <c r="X200" s="269">
        <f t="shared" si="524"/>
        <v>125000</v>
      </c>
      <c r="Y200" s="269">
        <f t="shared" si="523"/>
        <v>11910000</v>
      </c>
      <c r="Z200" s="269">
        <f t="shared" si="524"/>
        <v>11560000</v>
      </c>
      <c r="AA200" s="269">
        <f t="shared" si="524"/>
        <v>200000</v>
      </c>
      <c r="AB200" s="269">
        <f t="shared" si="524"/>
        <v>50000</v>
      </c>
      <c r="AC200" s="269">
        <f t="shared" si="524"/>
        <v>100000</v>
      </c>
      <c r="AD200" s="269">
        <f t="shared" si="524"/>
        <v>394000</v>
      </c>
      <c r="AE200" s="269">
        <f t="shared" si="524"/>
        <v>486000</v>
      </c>
      <c r="AF200" s="269">
        <f t="shared" si="524"/>
        <v>930000</v>
      </c>
      <c r="AG200" s="269">
        <f t="shared" si="524"/>
        <v>1850000</v>
      </c>
      <c r="BG200" s="156" t="e">
        <f>SUM(BG7,BG12,BG14,#REF!,BG54,BG32,#REF!,BG63,BG69,BG129,BG152,BG188,BG190,#REF!,BG47,BG175)</f>
        <v>#REF!</v>
      </c>
    </row>
    <row r="201" spans="1:59" s="182" customFormat="1" ht="16.5">
      <c r="A201" s="177"/>
      <c r="B201" s="24" t="s">
        <v>528</v>
      </c>
      <c r="C201" s="16" t="s">
        <v>42</v>
      </c>
      <c r="D201" s="21"/>
      <c r="E201" s="208"/>
      <c r="F201" s="31"/>
      <c r="G201" s="208"/>
      <c r="H201" s="454">
        <f t="shared" si="522"/>
        <v>120976000</v>
      </c>
      <c r="I201" s="455">
        <f t="shared" si="381"/>
        <v>120976000</v>
      </c>
      <c r="J201" s="271">
        <f>SUM(J202:J207)</f>
        <v>16129000</v>
      </c>
      <c r="K201" s="271">
        <f t="shared" ref="K201:Q201" si="525">SUM(K202:K207)</f>
        <v>6408000</v>
      </c>
      <c r="L201" s="271">
        <f t="shared" si="525"/>
        <v>4653000</v>
      </c>
      <c r="M201" s="271">
        <f t="shared" si="525"/>
        <v>6272000</v>
      </c>
      <c r="N201" s="271">
        <f t="shared" si="525"/>
        <v>7478000</v>
      </c>
      <c r="O201" s="271">
        <f t="shared" si="525"/>
        <v>80036000</v>
      </c>
      <c r="P201" s="272">
        <f t="shared" si="382"/>
        <v>0</v>
      </c>
      <c r="Q201" s="271">
        <f t="shared" si="525"/>
        <v>0</v>
      </c>
      <c r="R201" s="271">
        <f t="shared" ref="R201" si="526">SUM(R202:R207)</f>
        <v>0</v>
      </c>
      <c r="S201" s="271">
        <f t="shared" ref="S201" si="527">SUM(S202:S207)</f>
        <v>0</v>
      </c>
      <c r="T201" s="271">
        <f t="shared" ref="T201" si="528">SUM(T202:T207)</f>
        <v>0</v>
      </c>
      <c r="U201" s="271">
        <f t="shared" ref="U201:W201" si="529">SUM(U202:U207)</f>
        <v>0</v>
      </c>
      <c r="V201" s="271">
        <f t="shared" si="529"/>
        <v>0</v>
      </c>
      <c r="W201" s="271">
        <f t="shared" si="529"/>
        <v>0</v>
      </c>
      <c r="X201" s="271">
        <f t="shared" ref="X201:AF201" si="530">SUM(X202:X207)</f>
        <v>0</v>
      </c>
      <c r="Y201" s="272">
        <f t="shared" si="523"/>
        <v>0</v>
      </c>
      <c r="Z201" s="271">
        <f t="shared" ref="Z201:AC201" si="531">SUM(Z202:Z207)</f>
        <v>0</v>
      </c>
      <c r="AA201" s="271">
        <f t="shared" si="531"/>
        <v>0</v>
      </c>
      <c r="AB201" s="271">
        <f t="shared" si="531"/>
        <v>0</v>
      </c>
      <c r="AC201" s="271">
        <f t="shared" si="531"/>
        <v>0</v>
      </c>
      <c r="AD201" s="271">
        <f t="shared" ref="AD201" si="532">SUM(AD202:AD207)</f>
        <v>0</v>
      </c>
      <c r="AE201" s="271">
        <f t="shared" si="530"/>
        <v>0</v>
      </c>
      <c r="AF201" s="271">
        <f t="shared" si="530"/>
        <v>0</v>
      </c>
      <c r="AG201" s="271">
        <f t="shared" ref="AG201" si="533">SUM(AG202:AG207)</f>
        <v>0</v>
      </c>
    </row>
    <row r="202" spans="1:59" ht="16.5" customHeight="1" outlineLevel="1">
      <c r="A202" s="183"/>
      <c r="B202" s="25"/>
      <c r="C202" s="184"/>
      <c r="D202" s="28" t="s">
        <v>529</v>
      </c>
      <c r="E202" s="48" t="s">
        <v>140</v>
      </c>
      <c r="F202" s="49"/>
      <c r="G202" s="185"/>
      <c r="H202" s="456">
        <f t="shared" si="522"/>
        <v>0</v>
      </c>
      <c r="I202" s="457">
        <f t="shared" si="381"/>
        <v>0</v>
      </c>
      <c r="J202" s="274"/>
      <c r="K202" s="274"/>
      <c r="L202" s="274"/>
      <c r="M202" s="274"/>
      <c r="N202" s="274"/>
      <c r="O202" s="274"/>
      <c r="P202" s="264">
        <f t="shared" si="382"/>
        <v>0</v>
      </c>
      <c r="Q202" s="274"/>
      <c r="R202" s="274"/>
      <c r="S202" s="274"/>
      <c r="T202" s="274"/>
      <c r="U202" s="274"/>
      <c r="V202" s="274"/>
      <c r="W202" s="274"/>
      <c r="X202" s="274"/>
      <c r="Y202" s="264">
        <f t="shared" si="523"/>
        <v>0</v>
      </c>
      <c r="Z202" s="274"/>
      <c r="AA202" s="274"/>
      <c r="AB202" s="274"/>
      <c r="AC202" s="274"/>
      <c r="AD202" s="274"/>
      <c r="AE202" s="274"/>
      <c r="AF202" s="274"/>
      <c r="AG202" s="274"/>
    </row>
    <row r="203" spans="1:59" ht="16.5" outlineLevel="1">
      <c r="A203" s="183"/>
      <c r="B203" s="26"/>
      <c r="D203" s="28" t="s">
        <v>530</v>
      </c>
      <c r="E203" s="48" t="s">
        <v>141</v>
      </c>
      <c r="F203" s="49"/>
      <c r="G203" s="185"/>
      <c r="H203" s="456">
        <f t="shared" si="522"/>
        <v>49180000</v>
      </c>
      <c r="I203" s="457">
        <f t="shared" si="381"/>
        <v>49180000</v>
      </c>
      <c r="J203" s="274">
        <v>4109000</v>
      </c>
      <c r="K203" s="274">
        <v>3254000</v>
      </c>
      <c r="L203" s="274">
        <v>2211000</v>
      </c>
      <c r="M203" s="274">
        <v>3191000</v>
      </c>
      <c r="N203" s="274">
        <v>3670000</v>
      </c>
      <c r="O203" s="274">
        <v>32745000</v>
      </c>
      <c r="P203" s="264">
        <f t="shared" ref="P203:P266" si="534">SUM(Q203:X203)</f>
        <v>0</v>
      </c>
      <c r="Q203" s="274"/>
      <c r="R203" s="274"/>
      <c r="S203" s="274"/>
      <c r="T203" s="274"/>
      <c r="U203" s="274"/>
      <c r="V203" s="274"/>
      <c r="W203" s="274"/>
      <c r="X203" s="274"/>
      <c r="Y203" s="264">
        <f t="shared" si="523"/>
        <v>0</v>
      </c>
      <c r="Z203" s="274"/>
      <c r="AA203" s="274"/>
      <c r="AB203" s="274"/>
      <c r="AC203" s="274"/>
      <c r="AD203" s="274"/>
      <c r="AE203" s="274"/>
      <c r="AF203" s="274"/>
      <c r="AG203" s="274"/>
    </row>
    <row r="204" spans="1:59" ht="16.5" outlineLevel="1">
      <c r="A204" s="183"/>
      <c r="B204" s="26"/>
      <c r="D204" s="28" t="s">
        <v>531</v>
      </c>
      <c r="E204" s="48" t="s">
        <v>142</v>
      </c>
      <c r="F204" s="49"/>
      <c r="G204" s="185"/>
      <c r="H204" s="456">
        <f t="shared" si="522"/>
        <v>15849000</v>
      </c>
      <c r="I204" s="457">
        <f t="shared" ref="I204:I267" si="535">SUM(J204:O204)</f>
        <v>15849000</v>
      </c>
      <c r="J204" s="274">
        <v>1391000</v>
      </c>
      <c r="K204" s="274">
        <v>1053000</v>
      </c>
      <c r="L204" s="274">
        <v>692000</v>
      </c>
      <c r="M204" s="274">
        <v>1015000</v>
      </c>
      <c r="N204" s="274">
        <v>1134000</v>
      </c>
      <c r="O204" s="274">
        <v>10564000</v>
      </c>
      <c r="P204" s="264">
        <f t="shared" si="534"/>
        <v>0</v>
      </c>
      <c r="Q204" s="274"/>
      <c r="R204" s="274"/>
      <c r="S204" s="274"/>
      <c r="T204" s="274"/>
      <c r="U204" s="274"/>
      <c r="V204" s="274"/>
      <c r="W204" s="274"/>
      <c r="X204" s="274"/>
      <c r="Y204" s="264">
        <f t="shared" si="523"/>
        <v>0</v>
      </c>
      <c r="Z204" s="274"/>
      <c r="AA204" s="274"/>
      <c r="AB204" s="274"/>
      <c r="AC204" s="274"/>
      <c r="AD204" s="274"/>
      <c r="AE204" s="274"/>
      <c r="AF204" s="274"/>
      <c r="AG204" s="274"/>
    </row>
    <row r="205" spans="1:59" ht="16.5" outlineLevel="1">
      <c r="A205" s="183"/>
      <c r="B205" s="26"/>
      <c r="D205" s="28" t="s">
        <v>532</v>
      </c>
      <c r="E205" s="48" t="s">
        <v>143</v>
      </c>
      <c r="F205" s="49"/>
      <c r="G205" s="185"/>
      <c r="H205" s="456">
        <f t="shared" si="522"/>
        <v>11369000</v>
      </c>
      <c r="I205" s="457">
        <f t="shared" si="535"/>
        <v>11369000</v>
      </c>
      <c r="J205" s="274">
        <v>1285000</v>
      </c>
      <c r="K205" s="274">
        <v>1408000</v>
      </c>
      <c r="L205" s="274">
        <v>1285000</v>
      </c>
      <c r="M205" s="274">
        <v>1408000</v>
      </c>
      <c r="N205" s="274">
        <v>1897000</v>
      </c>
      <c r="O205" s="274">
        <v>4086000</v>
      </c>
      <c r="P205" s="264">
        <f t="shared" si="534"/>
        <v>0</v>
      </c>
      <c r="Q205" s="274"/>
      <c r="R205" s="274"/>
      <c r="S205" s="274"/>
      <c r="T205" s="274"/>
      <c r="U205" s="274"/>
      <c r="V205" s="274"/>
      <c r="W205" s="274"/>
      <c r="X205" s="274"/>
      <c r="Y205" s="264">
        <f t="shared" si="523"/>
        <v>0</v>
      </c>
      <c r="Z205" s="274"/>
      <c r="AA205" s="274"/>
      <c r="AB205" s="274"/>
      <c r="AC205" s="274"/>
      <c r="AD205" s="274"/>
      <c r="AE205" s="274"/>
      <c r="AF205" s="274"/>
      <c r="AG205" s="274"/>
    </row>
    <row r="206" spans="1:59" ht="16.5" outlineLevel="1">
      <c r="A206" s="183"/>
      <c r="B206" s="26"/>
      <c r="D206" s="28" t="s">
        <v>533</v>
      </c>
      <c r="E206" s="48" t="s">
        <v>144</v>
      </c>
      <c r="F206" s="49"/>
      <c r="G206" s="185"/>
      <c r="H206" s="456">
        <f t="shared" si="522"/>
        <v>33967000</v>
      </c>
      <c r="I206" s="457">
        <f t="shared" si="535"/>
        <v>33967000</v>
      </c>
      <c r="J206" s="274">
        <v>8456000</v>
      </c>
      <c r="K206" s="274">
        <v>0</v>
      </c>
      <c r="L206" s="274">
        <v>0</v>
      </c>
      <c r="M206" s="274">
        <v>0</v>
      </c>
      <c r="N206" s="274">
        <v>0</v>
      </c>
      <c r="O206" s="274">
        <v>25511000</v>
      </c>
      <c r="P206" s="264">
        <f t="shared" si="534"/>
        <v>0</v>
      </c>
      <c r="Q206" s="274"/>
      <c r="R206" s="274"/>
      <c r="S206" s="274"/>
      <c r="T206" s="274"/>
      <c r="U206" s="274"/>
      <c r="V206" s="274"/>
      <c r="W206" s="274"/>
      <c r="X206" s="274"/>
      <c r="Y206" s="264">
        <f t="shared" si="523"/>
        <v>0</v>
      </c>
      <c r="Z206" s="274"/>
      <c r="AA206" s="274"/>
      <c r="AB206" s="274"/>
      <c r="AC206" s="274"/>
      <c r="AD206" s="274"/>
      <c r="AE206" s="274"/>
      <c r="AF206" s="274"/>
      <c r="AG206" s="274"/>
    </row>
    <row r="207" spans="1:59" ht="16.5" outlineLevel="1">
      <c r="A207" s="183"/>
      <c r="B207" s="24"/>
      <c r="C207" s="193"/>
      <c r="D207" s="28" t="s">
        <v>534</v>
      </c>
      <c r="E207" s="48" t="s">
        <v>145</v>
      </c>
      <c r="F207" s="49"/>
      <c r="G207" s="185"/>
      <c r="H207" s="456">
        <f t="shared" si="522"/>
        <v>10611000</v>
      </c>
      <c r="I207" s="457">
        <f t="shared" si="535"/>
        <v>10611000</v>
      </c>
      <c r="J207" s="274">
        <v>888000</v>
      </c>
      <c r="K207" s="274">
        <v>693000</v>
      </c>
      <c r="L207" s="274">
        <v>465000</v>
      </c>
      <c r="M207" s="274">
        <v>658000</v>
      </c>
      <c r="N207" s="274">
        <v>777000</v>
      </c>
      <c r="O207" s="274">
        <v>7130000</v>
      </c>
      <c r="P207" s="264">
        <f t="shared" si="534"/>
        <v>0</v>
      </c>
      <c r="Q207" s="274"/>
      <c r="R207" s="274"/>
      <c r="S207" s="274"/>
      <c r="T207" s="274"/>
      <c r="U207" s="274"/>
      <c r="V207" s="274"/>
      <c r="W207" s="274"/>
      <c r="X207" s="274"/>
      <c r="Y207" s="264">
        <f t="shared" si="523"/>
        <v>0</v>
      </c>
      <c r="Z207" s="274"/>
      <c r="AA207" s="274"/>
      <c r="AB207" s="274"/>
      <c r="AC207" s="274"/>
      <c r="AD207" s="274"/>
      <c r="AE207" s="274"/>
      <c r="AF207" s="274"/>
      <c r="AG207" s="274"/>
    </row>
    <row r="208" spans="1:59" s="182" customFormat="1" ht="16.5">
      <c r="A208" s="177"/>
      <c r="B208" s="24" t="s">
        <v>535</v>
      </c>
      <c r="C208" s="16" t="s">
        <v>146</v>
      </c>
      <c r="D208" s="19"/>
      <c r="E208" s="189"/>
      <c r="F208" s="190"/>
      <c r="G208" s="189"/>
      <c r="H208" s="456">
        <f t="shared" si="522"/>
        <v>4013000</v>
      </c>
      <c r="I208" s="457">
        <f t="shared" si="535"/>
        <v>1028000</v>
      </c>
      <c r="J208" s="264">
        <f>SUM(J209:J217,J221:J223,J228,J238:J239,J249,J253:J256,J260:J263,J267,J271)</f>
        <v>235000</v>
      </c>
      <c r="K208" s="264">
        <f t="shared" ref="K208:Q208" si="536">SUM(K209:K217,K221:K223,K228,K238:K239,K249,K253:K256,K260:K263,K267,K271)</f>
        <v>106000</v>
      </c>
      <c r="L208" s="264">
        <f t="shared" si="536"/>
        <v>106000</v>
      </c>
      <c r="M208" s="264">
        <f t="shared" si="536"/>
        <v>179000</v>
      </c>
      <c r="N208" s="264">
        <f t="shared" si="536"/>
        <v>204000</v>
      </c>
      <c r="O208" s="264">
        <f t="shared" si="536"/>
        <v>198000</v>
      </c>
      <c r="P208" s="264">
        <f t="shared" si="534"/>
        <v>1490000</v>
      </c>
      <c r="Q208" s="264">
        <f t="shared" si="536"/>
        <v>285000</v>
      </c>
      <c r="R208" s="264">
        <f t="shared" ref="R208" si="537">SUM(R209:R217,R221:R223,R228,R238:R239,R249,R253:R256,R260:R263,R267,R271)</f>
        <v>182000</v>
      </c>
      <c r="S208" s="264">
        <f t="shared" ref="S208" si="538">SUM(S209:S217,S221:S223,S228,S238:S239,S249,S253:S256,S260:S263,S267,S271)</f>
        <v>182000</v>
      </c>
      <c r="T208" s="264">
        <f t="shared" ref="T208" si="539">SUM(T209:T217,T221:T223,T228,T238:T239,T249,T253:T256,T260:T263,T267,T271)</f>
        <v>182000</v>
      </c>
      <c r="U208" s="264">
        <f t="shared" ref="U208:W208" si="540">SUM(U209:U217,U221:U223,U228,U238:U239,U249,U253:U256,U260:U263,U267,U271)</f>
        <v>182000</v>
      </c>
      <c r="V208" s="264">
        <f t="shared" si="540"/>
        <v>182000</v>
      </c>
      <c r="W208" s="264">
        <f t="shared" si="540"/>
        <v>182000</v>
      </c>
      <c r="X208" s="264">
        <f t="shared" ref="X208:AF208" si="541">SUM(X209:X217,X221:X223,X228,X238:X239,X249,X253:X256,X260:X263,X267,X271)</f>
        <v>113000</v>
      </c>
      <c r="Y208" s="264">
        <f t="shared" si="523"/>
        <v>373000</v>
      </c>
      <c r="Z208" s="264">
        <f t="shared" ref="Z208:AC208" si="542">SUM(Z209:Z217,Z221:Z223,Z228,Z238:Z239,Z249,Z253:Z256,Z260:Z263,Z267,Z271)</f>
        <v>55000</v>
      </c>
      <c r="AA208" s="264">
        <f t="shared" si="542"/>
        <v>182000</v>
      </c>
      <c r="AB208" s="264">
        <f t="shared" si="542"/>
        <v>45000</v>
      </c>
      <c r="AC208" s="264">
        <f t="shared" si="542"/>
        <v>91000</v>
      </c>
      <c r="AD208" s="264">
        <f t="shared" ref="AD208" si="543">SUM(AD209:AD217,AD221:AD223,AD228,AD238:AD239,AD249,AD253:AD256,AD260:AD263,AD267,AD271)</f>
        <v>385000</v>
      </c>
      <c r="AE208" s="264">
        <f t="shared" si="541"/>
        <v>27000</v>
      </c>
      <c r="AF208" s="264">
        <f t="shared" si="541"/>
        <v>652000</v>
      </c>
      <c r="AG208" s="264">
        <f t="shared" ref="AG208" si="544">SUM(AG209:AG217,AG221:AG223,AG228,AG238:AG239,AG249,AG253:AG256,AG260:AG263,AG267,AG271)</f>
        <v>58000</v>
      </c>
    </row>
    <row r="209" spans="1:33" ht="16.5" outlineLevel="1">
      <c r="A209" s="183"/>
      <c r="B209" s="25"/>
      <c r="C209" s="184"/>
      <c r="D209" s="28" t="s">
        <v>116</v>
      </c>
      <c r="E209" s="48" t="s">
        <v>152</v>
      </c>
      <c r="F209" s="49"/>
      <c r="G209" s="185"/>
      <c r="H209" s="456">
        <f t="shared" si="522"/>
        <v>216000</v>
      </c>
      <c r="I209" s="457">
        <f t="shared" si="535"/>
        <v>0</v>
      </c>
      <c r="J209" s="263">
        <v>0</v>
      </c>
      <c r="K209" s="263"/>
      <c r="L209" s="263"/>
      <c r="M209" s="263"/>
      <c r="N209" s="263"/>
      <c r="O209" s="263"/>
      <c r="P209" s="264">
        <f t="shared" si="534"/>
        <v>0</v>
      </c>
      <c r="Q209" s="263"/>
      <c r="R209" s="263"/>
      <c r="S209" s="263"/>
      <c r="T209" s="263"/>
      <c r="U209" s="263"/>
      <c r="V209" s="263"/>
      <c r="W209" s="263"/>
      <c r="X209" s="263"/>
      <c r="Y209" s="264">
        <f t="shared" si="523"/>
        <v>0</v>
      </c>
      <c r="Z209" s="263"/>
      <c r="AA209" s="263"/>
      <c r="AB209" s="263"/>
      <c r="AC209" s="263"/>
      <c r="AD209" s="263">
        <v>216000</v>
      </c>
      <c r="AE209" s="263"/>
      <c r="AF209" s="263"/>
      <c r="AG209" s="263"/>
    </row>
    <row r="210" spans="1:33" ht="16.5" outlineLevel="1">
      <c r="A210" s="183"/>
      <c r="B210" s="26"/>
      <c r="D210" s="28" t="s">
        <v>536</v>
      </c>
      <c r="E210" s="48" t="s">
        <v>155</v>
      </c>
      <c r="F210" s="49"/>
      <c r="G210" s="185"/>
      <c r="H210" s="456">
        <f t="shared" si="522"/>
        <v>0</v>
      </c>
      <c r="I210" s="457">
        <f t="shared" si="535"/>
        <v>0</v>
      </c>
      <c r="J210" s="263"/>
      <c r="K210" s="263"/>
      <c r="L210" s="263"/>
      <c r="M210" s="263"/>
      <c r="N210" s="263"/>
      <c r="O210" s="263"/>
      <c r="P210" s="264">
        <f t="shared" si="534"/>
        <v>0</v>
      </c>
      <c r="Q210" s="263"/>
      <c r="R210" s="263"/>
      <c r="S210" s="263"/>
      <c r="T210" s="263"/>
      <c r="U210" s="263"/>
      <c r="V210" s="263"/>
      <c r="W210" s="263"/>
      <c r="X210" s="263"/>
      <c r="Y210" s="264">
        <f t="shared" si="523"/>
        <v>0</v>
      </c>
      <c r="Z210" s="263"/>
      <c r="AA210" s="263"/>
      <c r="AB210" s="263"/>
      <c r="AC210" s="263"/>
      <c r="AD210" s="263"/>
      <c r="AE210" s="263"/>
      <c r="AF210" s="263"/>
      <c r="AG210" s="263"/>
    </row>
    <row r="211" spans="1:33" ht="16.5" outlineLevel="1">
      <c r="A211" s="183"/>
      <c r="B211" s="26"/>
      <c r="D211" s="28" t="s">
        <v>537</v>
      </c>
      <c r="E211" s="48" t="s">
        <v>156</v>
      </c>
      <c r="F211" s="49"/>
      <c r="G211" s="185"/>
      <c r="H211" s="456">
        <f t="shared" si="522"/>
        <v>0</v>
      </c>
      <c r="I211" s="457">
        <f t="shared" si="535"/>
        <v>0</v>
      </c>
      <c r="J211" s="263"/>
      <c r="K211" s="263"/>
      <c r="L211" s="263"/>
      <c r="M211" s="263"/>
      <c r="N211" s="263"/>
      <c r="O211" s="263"/>
      <c r="P211" s="264">
        <f t="shared" si="534"/>
        <v>0</v>
      </c>
      <c r="Q211" s="263"/>
      <c r="R211" s="263"/>
      <c r="S211" s="263"/>
      <c r="T211" s="263"/>
      <c r="U211" s="263"/>
      <c r="V211" s="263"/>
      <c r="W211" s="263"/>
      <c r="X211" s="263"/>
      <c r="Y211" s="264">
        <f t="shared" si="523"/>
        <v>0</v>
      </c>
      <c r="Z211" s="263"/>
      <c r="AA211" s="263"/>
      <c r="AB211" s="263"/>
      <c r="AC211" s="263"/>
      <c r="AD211" s="263"/>
      <c r="AE211" s="263"/>
      <c r="AF211" s="263"/>
      <c r="AG211" s="263"/>
    </row>
    <row r="212" spans="1:33" ht="16.5" outlineLevel="1">
      <c r="A212" s="183"/>
      <c r="B212" s="26"/>
      <c r="D212" s="28" t="s">
        <v>538</v>
      </c>
      <c r="E212" s="48" t="s">
        <v>157</v>
      </c>
      <c r="F212" s="49"/>
      <c r="G212" s="185"/>
      <c r="H212" s="456">
        <f t="shared" si="522"/>
        <v>0</v>
      </c>
      <c r="I212" s="457">
        <f t="shared" si="535"/>
        <v>0</v>
      </c>
      <c r="J212" s="263"/>
      <c r="K212" s="263"/>
      <c r="L212" s="263"/>
      <c r="M212" s="263"/>
      <c r="N212" s="263"/>
      <c r="O212" s="263"/>
      <c r="P212" s="264">
        <f t="shared" si="534"/>
        <v>0</v>
      </c>
      <c r="Q212" s="263"/>
      <c r="R212" s="263"/>
      <c r="S212" s="263"/>
      <c r="T212" s="263"/>
      <c r="U212" s="263"/>
      <c r="V212" s="263"/>
      <c r="W212" s="263"/>
      <c r="X212" s="263"/>
      <c r="Y212" s="264">
        <f t="shared" si="523"/>
        <v>0</v>
      </c>
      <c r="Z212" s="263"/>
      <c r="AA212" s="263"/>
      <c r="AB212" s="263"/>
      <c r="AC212" s="263"/>
      <c r="AD212" s="263"/>
      <c r="AE212" s="263"/>
      <c r="AF212" s="263"/>
      <c r="AG212" s="263"/>
    </row>
    <row r="213" spans="1:33" ht="16.5" outlineLevel="1">
      <c r="A213" s="183"/>
      <c r="B213" s="26"/>
      <c r="D213" s="28" t="s">
        <v>539</v>
      </c>
      <c r="E213" s="48" t="s">
        <v>158</v>
      </c>
      <c r="F213" s="49"/>
      <c r="G213" s="185"/>
      <c r="H213" s="456">
        <f t="shared" si="522"/>
        <v>0</v>
      </c>
      <c r="I213" s="457">
        <f t="shared" si="535"/>
        <v>0</v>
      </c>
      <c r="J213" s="263"/>
      <c r="K213" s="263"/>
      <c r="L213" s="263"/>
      <c r="M213" s="263"/>
      <c r="N213" s="263"/>
      <c r="O213" s="263"/>
      <c r="P213" s="264">
        <f t="shared" si="534"/>
        <v>0</v>
      </c>
      <c r="Q213" s="263"/>
      <c r="R213" s="263"/>
      <c r="S213" s="263"/>
      <c r="T213" s="263"/>
      <c r="U213" s="263"/>
      <c r="V213" s="263"/>
      <c r="W213" s="263"/>
      <c r="X213" s="263"/>
      <c r="Y213" s="264">
        <f t="shared" si="523"/>
        <v>0</v>
      </c>
      <c r="Z213" s="263"/>
      <c r="AA213" s="263"/>
      <c r="AB213" s="263"/>
      <c r="AC213" s="263"/>
      <c r="AD213" s="263"/>
      <c r="AE213" s="263"/>
      <c r="AF213" s="263"/>
      <c r="AG213" s="263"/>
    </row>
    <row r="214" spans="1:33" ht="16.5" outlineLevel="1">
      <c r="A214" s="183"/>
      <c r="B214" s="26"/>
      <c r="D214" s="28" t="s">
        <v>540</v>
      </c>
      <c r="E214" s="48" t="s">
        <v>159</v>
      </c>
      <c r="F214" s="49"/>
      <c r="G214" s="185"/>
      <c r="H214" s="456">
        <f t="shared" si="522"/>
        <v>0</v>
      </c>
      <c r="I214" s="457">
        <f t="shared" si="535"/>
        <v>0</v>
      </c>
      <c r="J214" s="263"/>
      <c r="K214" s="263"/>
      <c r="L214" s="263"/>
      <c r="M214" s="263"/>
      <c r="N214" s="263"/>
      <c r="O214" s="263"/>
      <c r="P214" s="264">
        <f t="shared" si="534"/>
        <v>0</v>
      </c>
      <c r="Q214" s="263"/>
      <c r="R214" s="263"/>
      <c r="S214" s="263"/>
      <c r="T214" s="263"/>
      <c r="U214" s="263"/>
      <c r="V214" s="263"/>
      <c r="W214" s="263"/>
      <c r="X214" s="263"/>
      <c r="Y214" s="264">
        <f t="shared" si="523"/>
        <v>0</v>
      </c>
      <c r="Z214" s="263"/>
      <c r="AA214" s="263"/>
      <c r="AB214" s="263"/>
      <c r="AC214" s="263"/>
      <c r="AD214" s="263"/>
      <c r="AE214" s="263"/>
      <c r="AF214" s="263"/>
      <c r="AG214" s="263"/>
    </row>
    <row r="215" spans="1:33" ht="16.5" outlineLevel="1">
      <c r="A215" s="183"/>
      <c r="B215" s="26"/>
      <c r="D215" s="28" t="s">
        <v>541</v>
      </c>
      <c r="E215" s="48" t="s">
        <v>160</v>
      </c>
      <c r="F215" s="49"/>
      <c r="G215" s="185"/>
      <c r="H215" s="456">
        <f t="shared" si="522"/>
        <v>0</v>
      </c>
      <c r="I215" s="457">
        <f t="shared" si="535"/>
        <v>0</v>
      </c>
      <c r="J215" s="263"/>
      <c r="K215" s="263"/>
      <c r="L215" s="263"/>
      <c r="M215" s="263"/>
      <c r="N215" s="263"/>
      <c r="O215" s="263"/>
      <c r="P215" s="264">
        <f t="shared" si="534"/>
        <v>0</v>
      </c>
      <c r="Q215" s="263"/>
      <c r="R215" s="263"/>
      <c r="S215" s="263"/>
      <c r="T215" s="263"/>
      <c r="U215" s="263"/>
      <c r="V215" s="263"/>
      <c r="W215" s="263"/>
      <c r="X215" s="263"/>
      <c r="Y215" s="264">
        <f t="shared" si="523"/>
        <v>0</v>
      </c>
      <c r="Z215" s="263"/>
      <c r="AA215" s="263"/>
      <c r="AB215" s="263"/>
      <c r="AC215" s="263"/>
      <c r="AD215" s="263"/>
      <c r="AE215" s="263"/>
      <c r="AF215" s="263"/>
      <c r="AG215" s="263"/>
    </row>
    <row r="216" spans="1:33" ht="16.5" outlineLevel="1">
      <c r="A216" s="183"/>
      <c r="B216" s="26"/>
      <c r="D216" s="28" t="s">
        <v>542</v>
      </c>
      <c r="E216" s="48" t="s">
        <v>161</v>
      </c>
      <c r="F216" s="49"/>
      <c r="G216" s="185"/>
      <c r="H216" s="456">
        <f t="shared" si="522"/>
        <v>0</v>
      </c>
      <c r="I216" s="457">
        <f t="shared" si="535"/>
        <v>0</v>
      </c>
      <c r="J216" s="263"/>
      <c r="K216" s="263"/>
      <c r="L216" s="263"/>
      <c r="M216" s="263"/>
      <c r="N216" s="263"/>
      <c r="O216" s="263"/>
      <c r="P216" s="264">
        <f t="shared" si="534"/>
        <v>0</v>
      </c>
      <c r="Q216" s="263"/>
      <c r="R216" s="263"/>
      <c r="S216" s="263"/>
      <c r="T216" s="263"/>
      <c r="U216" s="263"/>
      <c r="V216" s="263"/>
      <c r="W216" s="263"/>
      <c r="X216" s="263"/>
      <c r="Y216" s="264">
        <f t="shared" si="523"/>
        <v>0</v>
      </c>
      <c r="Z216" s="263"/>
      <c r="AA216" s="263"/>
      <c r="AB216" s="263"/>
      <c r="AC216" s="263"/>
      <c r="AD216" s="263"/>
      <c r="AE216" s="263"/>
      <c r="AF216" s="263"/>
      <c r="AG216" s="263"/>
    </row>
    <row r="217" spans="1:33" ht="16.5" outlineLevel="1" collapsed="1">
      <c r="A217" s="183"/>
      <c r="B217" s="26"/>
      <c r="D217" s="28" t="s">
        <v>125</v>
      </c>
      <c r="E217" s="48" t="s">
        <v>162</v>
      </c>
      <c r="F217" s="49"/>
      <c r="G217" s="185"/>
      <c r="H217" s="456">
        <f t="shared" si="522"/>
        <v>0</v>
      </c>
      <c r="I217" s="457">
        <f t="shared" si="535"/>
        <v>0</v>
      </c>
      <c r="J217" s="265">
        <f>SUM(J218:J220)</f>
        <v>0</v>
      </c>
      <c r="K217" s="265">
        <f t="shared" ref="K217:Q217" si="545">SUM(K218:K220)</f>
        <v>0</v>
      </c>
      <c r="L217" s="265">
        <f t="shared" si="545"/>
        <v>0</v>
      </c>
      <c r="M217" s="265">
        <f t="shared" si="545"/>
        <v>0</v>
      </c>
      <c r="N217" s="265">
        <f t="shared" si="545"/>
        <v>0</v>
      </c>
      <c r="O217" s="265">
        <f t="shared" si="545"/>
        <v>0</v>
      </c>
      <c r="P217" s="264">
        <f t="shared" si="534"/>
        <v>0</v>
      </c>
      <c r="Q217" s="265">
        <f t="shared" si="545"/>
        <v>0</v>
      </c>
      <c r="R217" s="265">
        <f t="shared" ref="R217" si="546">SUM(R218:R220)</f>
        <v>0</v>
      </c>
      <c r="S217" s="265">
        <f t="shared" ref="S217" si="547">SUM(S218:S220)</f>
        <v>0</v>
      </c>
      <c r="T217" s="265">
        <f t="shared" ref="T217" si="548">SUM(T218:T220)</f>
        <v>0</v>
      </c>
      <c r="U217" s="265">
        <f t="shared" ref="U217:W217" si="549">SUM(U218:U220)</f>
        <v>0</v>
      </c>
      <c r="V217" s="265">
        <f t="shared" si="549"/>
        <v>0</v>
      </c>
      <c r="W217" s="265">
        <f t="shared" si="549"/>
        <v>0</v>
      </c>
      <c r="X217" s="265">
        <f t="shared" ref="X217:AF217" si="550">SUM(X218:X220)</f>
        <v>0</v>
      </c>
      <c r="Y217" s="264">
        <f t="shared" si="523"/>
        <v>0</v>
      </c>
      <c r="Z217" s="265">
        <f t="shared" ref="Z217:AC217" si="551">SUM(Z218:Z220)</f>
        <v>0</v>
      </c>
      <c r="AA217" s="265">
        <f t="shared" si="551"/>
        <v>0</v>
      </c>
      <c r="AB217" s="265">
        <f t="shared" si="551"/>
        <v>0</v>
      </c>
      <c r="AC217" s="265">
        <f t="shared" si="551"/>
        <v>0</v>
      </c>
      <c r="AD217" s="265">
        <f t="shared" ref="AD217" si="552">SUM(AD218:AD220)</f>
        <v>0</v>
      </c>
      <c r="AE217" s="265">
        <f t="shared" si="550"/>
        <v>0</v>
      </c>
      <c r="AF217" s="265">
        <f t="shared" si="550"/>
        <v>0</v>
      </c>
      <c r="AG217" s="265">
        <f t="shared" ref="AG217" si="553">SUM(AG218:AG220)</f>
        <v>0</v>
      </c>
    </row>
    <row r="218" spans="1:33" ht="16.5" hidden="1" outlineLevel="2">
      <c r="A218" s="183"/>
      <c r="B218" s="26"/>
      <c r="D218" s="28"/>
      <c r="E218" s="48"/>
      <c r="F218" s="192" t="s">
        <v>778</v>
      </c>
      <c r="G218" s="44" t="s">
        <v>873</v>
      </c>
      <c r="H218" s="456">
        <f t="shared" si="522"/>
        <v>0</v>
      </c>
      <c r="I218" s="457">
        <f t="shared" si="535"/>
        <v>0</v>
      </c>
      <c r="J218" s="263"/>
      <c r="K218" s="263"/>
      <c r="L218" s="263"/>
      <c r="M218" s="263"/>
      <c r="N218" s="263"/>
      <c r="O218" s="263"/>
      <c r="P218" s="264">
        <f t="shared" si="534"/>
        <v>0</v>
      </c>
      <c r="Q218" s="263"/>
      <c r="R218" s="263"/>
      <c r="S218" s="263"/>
      <c r="T218" s="263"/>
      <c r="U218" s="263"/>
      <c r="V218" s="263"/>
      <c r="W218" s="263"/>
      <c r="X218" s="263"/>
      <c r="Y218" s="264">
        <f t="shared" si="523"/>
        <v>0</v>
      </c>
      <c r="Z218" s="263"/>
      <c r="AA218" s="263"/>
      <c r="AB218" s="263"/>
      <c r="AC218" s="263"/>
      <c r="AD218" s="263"/>
      <c r="AE218" s="263"/>
      <c r="AF218" s="263"/>
      <c r="AG218" s="263"/>
    </row>
    <row r="219" spans="1:33" ht="16.5" hidden="1" outlineLevel="2">
      <c r="A219" s="183"/>
      <c r="B219" s="26"/>
      <c r="D219" s="28"/>
      <c r="E219" s="48"/>
      <c r="F219" s="192" t="s">
        <v>779</v>
      </c>
      <c r="G219" s="44" t="s">
        <v>874</v>
      </c>
      <c r="H219" s="456">
        <f t="shared" si="522"/>
        <v>0</v>
      </c>
      <c r="I219" s="457">
        <f t="shared" si="535"/>
        <v>0</v>
      </c>
      <c r="J219" s="263"/>
      <c r="K219" s="263"/>
      <c r="L219" s="263"/>
      <c r="M219" s="263"/>
      <c r="N219" s="263"/>
      <c r="O219" s="263"/>
      <c r="P219" s="264">
        <f t="shared" si="534"/>
        <v>0</v>
      </c>
      <c r="Q219" s="263"/>
      <c r="R219" s="263"/>
      <c r="S219" s="263"/>
      <c r="T219" s="263"/>
      <c r="U219" s="263"/>
      <c r="V219" s="263"/>
      <c r="W219" s="263"/>
      <c r="X219" s="263"/>
      <c r="Y219" s="264">
        <f t="shared" si="523"/>
        <v>0</v>
      </c>
      <c r="Z219" s="263"/>
      <c r="AA219" s="263"/>
      <c r="AB219" s="263"/>
      <c r="AC219" s="263"/>
      <c r="AD219" s="263"/>
      <c r="AE219" s="263"/>
      <c r="AF219" s="263"/>
      <c r="AG219" s="263"/>
    </row>
    <row r="220" spans="1:33" ht="16.5" hidden="1" outlineLevel="2">
      <c r="A220" s="183"/>
      <c r="B220" s="26"/>
      <c r="D220" s="28"/>
      <c r="E220" s="48"/>
      <c r="F220" s="192" t="s">
        <v>776</v>
      </c>
      <c r="G220" s="44" t="s">
        <v>875</v>
      </c>
      <c r="H220" s="456">
        <f t="shared" si="522"/>
        <v>0</v>
      </c>
      <c r="I220" s="457">
        <f t="shared" si="535"/>
        <v>0</v>
      </c>
      <c r="J220" s="263"/>
      <c r="K220" s="263"/>
      <c r="L220" s="263"/>
      <c r="M220" s="263"/>
      <c r="N220" s="263"/>
      <c r="O220" s="263"/>
      <c r="P220" s="264">
        <f t="shared" si="534"/>
        <v>0</v>
      </c>
      <c r="Q220" s="263"/>
      <c r="R220" s="263"/>
      <c r="S220" s="263"/>
      <c r="T220" s="263"/>
      <c r="U220" s="263"/>
      <c r="V220" s="263"/>
      <c r="W220" s="263"/>
      <c r="X220" s="263"/>
      <c r="Y220" s="264">
        <f t="shared" si="523"/>
        <v>0</v>
      </c>
      <c r="Z220" s="263"/>
      <c r="AA220" s="263"/>
      <c r="AB220" s="263"/>
      <c r="AC220" s="263"/>
      <c r="AD220" s="263"/>
      <c r="AE220" s="263"/>
      <c r="AF220" s="263"/>
      <c r="AG220" s="263"/>
    </row>
    <row r="221" spans="1:33" ht="16.5" outlineLevel="1">
      <c r="A221" s="183"/>
      <c r="B221" s="26"/>
      <c r="D221" s="28" t="s">
        <v>126</v>
      </c>
      <c r="E221" s="48" t="s">
        <v>163</v>
      </c>
      <c r="F221" s="49"/>
      <c r="G221" s="185"/>
      <c r="H221" s="456">
        <f t="shared" si="522"/>
        <v>0</v>
      </c>
      <c r="I221" s="457">
        <f t="shared" si="535"/>
        <v>0</v>
      </c>
      <c r="J221" s="263"/>
      <c r="K221" s="263"/>
      <c r="L221" s="263"/>
      <c r="M221" s="263"/>
      <c r="N221" s="263"/>
      <c r="O221" s="263"/>
      <c r="P221" s="264">
        <f t="shared" si="534"/>
        <v>0</v>
      </c>
      <c r="Q221" s="263"/>
      <c r="R221" s="263"/>
      <c r="S221" s="263"/>
      <c r="T221" s="263"/>
      <c r="U221" s="263"/>
      <c r="V221" s="263"/>
      <c r="W221" s="263"/>
      <c r="X221" s="263"/>
      <c r="Y221" s="264">
        <f t="shared" si="523"/>
        <v>0</v>
      </c>
      <c r="Z221" s="263"/>
      <c r="AA221" s="263"/>
      <c r="AB221" s="263"/>
      <c r="AC221" s="263"/>
      <c r="AD221" s="263"/>
      <c r="AE221" s="263"/>
      <c r="AF221" s="263"/>
      <c r="AG221" s="263"/>
    </row>
    <row r="222" spans="1:33" ht="16.5" outlineLevel="1">
      <c r="A222" s="183"/>
      <c r="B222" s="26"/>
      <c r="D222" s="28" t="s">
        <v>543</v>
      </c>
      <c r="E222" s="48" t="s">
        <v>164</v>
      </c>
      <c r="F222" s="49"/>
      <c r="G222" s="185"/>
      <c r="H222" s="456">
        <f t="shared" si="522"/>
        <v>410000</v>
      </c>
      <c r="I222" s="457">
        <f t="shared" si="535"/>
        <v>0</v>
      </c>
      <c r="J222" s="263"/>
      <c r="K222" s="263"/>
      <c r="L222" s="263"/>
      <c r="M222" s="263"/>
      <c r="N222" s="263"/>
      <c r="O222" s="263"/>
      <c r="P222" s="264">
        <f t="shared" si="534"/>
        <v>265000</v>
      </c>
      <c r="Q222" s="263">
        <v>30000</v>
      </c>
      <c r="R222" s="263">
        <v>25000</v>
      </c>
      <c r="S222" s="263">
        <v>20000</v>
      </c>
      <c r="T222" s="263">
        <v>25000</v>
      </c>
      <c r="U222" s="263">
        <v>25000</v>
      </c>
      <c r="V222" s="263">
        <v>20000</v>
      </c>
      <c r="W222" s="263">
        <v>100000</v>
      </c>
      <c r="X222" s="263">
        <v>20000</v>
      </c>
      <c r="Y222" s="264">
        <f t="shared" si="523"/>
        <v>41000</v>
      </c>
      <c r="Z222" s="263"/>
      <c r="AA222" s="263">
        <v>36000</v>
      </c>
      <c r="AB222" s="263">
        <v>5000</v>
      </c>
      <c r="AC222" s="263"/>
      <c r="AD222" s="263">
        <v>64000</v>
      </c>
      <c r="AE222" s="263">
        <v>5000</v>
      </c>
      <c r="AF222" s="263">
        <v>15000</v>
      </c>
      <c r="AG222" s="263">
        <v>20000</v>
      </c>
    </row>
    <row r="223" spans="1:33" ht="16.5" outlineLevel="1">
      <c r="A223" s="183"/>
      <c r="B223" s="26"/>
      <c r="D223" s="28" t="s">
        <v>544</v>
      </c>
      <c r="E223" s="48" t="s">
        <v>166</v>
      </c>
      <c r="F223" s="49"/>
      <c r="G223" s="185"/>
      <c r="H223" s="456">
        <f t="shared" si="522"/>
        <v>222000</v>
      </c>
      <c r="I223" s="457">
        <f t="shared" si="535"/>
        <v>200000</v>
      </c>
      <c r="J223" s="265">
        <f>SUM(J224:J227)</f>
        <v>53000</v>
      </c>
      <c r="K223" s="265">
        <f t="shared" ref="K223:Q223" si="554">SUM(K224:K227)</f>
        <v>10000</v>
      </c>
      <c r="L223" s="265">
        <f t="shared" si="554"/>
        <v>10000</v>
      </c>
      <c r="M223" s="265">
        <f t="shared" si="554"/>
        <v>43000</v>
      </c>
      <c r="N223" s="265">
        <f t="shared" si="554"/>
        <v>22000</v>
      </c>
      <c r="O223" s="265">
        <f t="shared" si="554"/>
        <v>62000</v>
      </c>
      <c r="P223" s="264">
        <f t="shared" si="534"/>
        <v>6000</v>
      </c>
      <c r="Q223" s="265">
        <f t="shared" si="554"/>
        <v>0</v>
      </c>
      <c r="R223" s="265">
        <f t="shared" ref="R223" si="555">SUM(R224:R227)</f>
        <v>1000</v>
      </c>
      <c r="S223" s="265">
        <f t="shared" ref="S223" si="556">SUM(S224:S227)</f>
        <v>1000</v>
      </c>
      <c r="T223" s="265">
        <f t="shared" ref="T223" si="557">SUM(T224:T227)</f>
        <v>1000</v>
      </c>
      <c r="U223" s="265">
        <f t="shared" ref="U223:W223" si="558">SUM(U224:U227)</f>
        <v>1000</v>
      </c>
      <c r="V223" s="265">
        <f t="shared" si="558"/>
        <v>1000</v>
      </c>
      <c r="W223" s="265">
        <f t="shared" si="558"/>
        <v>0</v>
      </c>
      <c r="X223" s="265">
        <f t="shared" ref="X223:AF223" si="559">SUM(X224:X227)</f>
        <v>1000</v>
      </c>
      <c r="Y223" s="264">
        <f t="shared" si="523"/>
        <v>2000</v>
      </c>
      <c r="Z223" s="265">
        <f t="shared" ref="Z223:AC223" si="560">SUM(Z224:Z227)</f>
        <v>0</v>
      </c>
      <c r="AA223" s="265">
        <f t="shared" si="560"/>
        <v>1000</v>
      </c>
      <c r="AB223" s="265">
        <f t="shared" si="560"/>
        <v>1000</v>
      </c>
      <c r="AC223" s="265">
        <f t="shared" si="560"/>
        <v>0</v>
      </c>
      <c r="AD223" s="265">
        <f t="shared" ref="AD223" si="561">SUM(AD224:AD227)</f>
        <v>13000</v>
      </c>
      <c r="AE223" s="265">
        <f t="shared" si="559"/>
        <v>0</v>
      </c>
      <c r="AF223" s="265">
        <f t="shared" si="559"/>
        <v>1000</v>
      </c>
      <c r="AG223" s="265">
        <f t="shared" ref="AG223" si="562">SUM(AG224:AG227)</f>
        <v>0</v>
      </c>
    </row>
    <row r="224" spans="1:33" ht="16.5" outlineLevel="2">
      <c r="A224" s="183"/>
      <c r="B224" s="26"/>
      <c r="D224" s="28"/>
      <c r="E224" s="48"/>
      <c r="F224" s="192" t="s">
        <v>778</v>
      </c>
      <c r="G224" s="44" t="s">
        <v>876</v>
      </c>
      <c r="H224" s="456">
        <f t="shared" si="522"/>
        <v>140000</v>
      </c>
      <c r="I224" s="457">
        <f t="shared" si="535"/>
        <v>140000</v>
      </c>
      <c r="J224" s="263">
        <v>23000</v>
      </c>
      <c r="K224" s="263">
        <v>10000</v>
      </c>
      <c r="L224" s="263">
        <v>10000</v>
      </c>
      <c r="M224" s="263">
        <v>43000</v>
      </c>
      <c r="N224" s="263">
        <v>22000</v>
      </c>
      <c r="O224" s="263">
        <v>32000</v>
      </c>
      <c r="P224" s="264">
        <f t="shared" si="534"/>
        <v>0</v>
      </c>
      <c r="Q224" s="263"/>
      <c r="R224" s="263"/>
      <c r="S224" s="263"/>
      <c r="T224" s="263"/>
      <c r="U224" s="263"/>
      <c r="V224" s="263"/>
      <c r="W224" s="263"/>
      <c r="X224" s="263"/>
      <c r="Y224" s="264">
        <f t="shared" si="523"/>
        <v>0</v>
      </c>
      <c r="Z224" s="263"/>
      <c r="AA224" s="263"/>
      <c r="AB224" s="263"/>
      <c r="AC224" s="263"/>
      <c r="AD224" s="263"/>
      <c r="AE224" s="263"/>
      <c r="AF224" s="263"/>
      <c r="AG224" s="263"/>
    </row>
    <row r="225" spans="1:33" ht="16.5" outlineLevel="2">
      <c r="A225" s="183"/>
      <c r="B225" s="26"/>
      <c r="D225" s="28"/>
      <c r="E225" s="48"/>
      <c r="F225" s="192" t="s">
        <v>779</v>
      </c>
      <c r="G225" s="44" t="s">
        <v>877</v>
      </c>
      <c r="H225" s="456">
        <f t="shared" si="522"/>
        <v>22000</v>
      </c>
      <c r="I225" s="457">
        <f t="shared" si="535"/>
        <v>0</v>
      </c>
      <c r="J225" s="263"/>
      <c r="K225" s="263"/>
      <c r="L225" s="263"/>
      <c r="M225" s="263"/>
      <c r="N225" s="263"/>
      <c r="O225" s="263"/>
      <c r="P225" s="264">
        <f t="shared" si="534"/>
        <v>6000</v>
      </c>
      <c r="Q225" s="263"/>
      <c r="R225" s="263">
        <v>1000</v>
      </c>
      <c r="S225" s="263">
        <v>1000</v>
      </c>
      <c r="T225" s="263">
        <v>1000</v>
      </c>
      <c r="U225" s="263">
        <v>1000</v>
      </c>
      <c r="V225" s="263">
        <v>1000</v>
      </c>
      <c r="W225" s="263"/>
      <c r="X225" s="263">
        <v>1000</v>
      </c>
      <c r="Y225" s="264">
        <f t="shared" si="523"/>
        <v>2000</v>
      </c>
      <c r="Z225" s="263"/>
      <c r="AA225" s="263">
        <v>1000</v>
      </c>
      <c r="AB225" s="263">
        <v>1000</v>
      </c>
      <c r="AC225" s="263"/>
      <c r="AD225" s="263">
        <v>13000</v>
      </c>
      <c r="AE225" s="263"/>
      <c r="AF225" s="263">
        <v>1000</v>
      </c>
      <c r="AG225" s="263"/>
    </row>
    <row r="226" spans="1:33" ht="16.5" outlineLevel="2">
      <c r="A226" s="183"/>
      <c r="B226" s="26"/>
      <c r="D226" s="28"/>
      <c r="E226" s="48"/>
      <c r="F226" s="192" t="s">
        <v>776</v>
      </c>
      <c r="G226" s="44" t="s">
        <v>878</v>
      </c>
      <c r="H226" s="456">
        <f t="shared" si="522"/>
        <v>60000</v>
      </c>
      <c r="I226" s="457">
        <f t="shared" si="535"/>
        <v>60000</v>
      </c>
      <c r="J226" s="263">
        <v>30000</v>
      </c>
      <c r="K226" s="263"/>
      <c r="L226" s="263"/>
      <c r="M226" s="263"/>
      <c r="N226" s="263"/>
      <c r="O226" s="263">
        <v>30000</v>
      </c>
      <c r="P226" s="264">
        <f t="shared" si="534"/>
        <v>0</v>
      </c>
      <c r="Q226" s="263"/>
      <c r="R226" s="263"/>
      <c r="S226" s="263"/>
      <c r="T226" s="263"/>
      <c r="U226" s="263"/>
      <c r="V226" s="263"/>
      <c r="W226" s="263"/>
      <c r="X226" s="263"/>
      <c r="Y226" s="264">
        <f t="shared" si="523"/>
        <v>0</v>
      </c>
      <c r="Z226" s="263"/>
      <c r="AA226" s="263"/>
      <c r="AB226" s="263"/>
      <c r="AC226" s="263"/>
      <c r="AD226" s="263"/>
      <c r="AE226" s="263"/>
      <c r="AF226" s="263"/>
      <c r="AG226" s="263"/>
    </row>
    <row r="227" spans="1:33" ht="16.5" outlineLevel="2">
      <c r="A227" s="183"/>
      <c r="B227" s="26"/>
      <c r="D227" s="28"/>
      <c r="E227" s="48"/>
      <c r="F227" s="192" t="s">
        <v>781</v>
      </c>
      <c r="G227" s="44" t="s">
        <v>785</v>
      </c>
      <c r="H227" s="456">
        <f t="shared" si="522"/>
        <v>0</v>
      </c>
      <c r="I227" s="457">
        <f t="shared" si="535"/>
        <v>0</v>
      </c>
      <c r="J227" s="263"/>
      <c r="K227" s="263"/>
      <c r="L227" s="263"/>
      <c r="M227" s="263"/>
      <c r="N227" s="263"/>
      <c r="O227" s="263"/>
      <c r="P227" s="264">
        <f t="shared" si="534"/>
        <v>0</v>
      </c>
      <c r="Q227" s="263"/>
      <c r="R227" s="263"/>
      <c r="S227" s="263"/>
      <c r="T227" s="263"/>
      <c r="U227" s="263"/>
      <c r="V227" s="263"/>
      <c r="W227" s="263"/>
      <c r="X227" s="263"/>
      <c r="Y227" s="264">
        <f t="shared" si="523"/>
        <v>0</v>
      </c>
      <c r="Z227" s="263"/>
      <c r="AA227" s="263"/>
      <c r="AB227" s="263"/>
      <c r="AC227" s="263"/>
      <c r="AD227" s="263"/>
      <c r="AE227" s="263"/>
      <c r="AF227" s="263"/>
      <c r="AG227" s="263"/>
    </row>
    <row r="228" spans="1:33" ht="16.5" outlineLevel="1">
      <c r="A228" s="183"/>
      <c r="B228" s="26"/>
      <c r="D228" s="28" t="s">
        <v>545</v>
      </c>
      <c r="E228" s="48" t="s">
        <v>168</v>
      </c>
      <c r="F228" s="49"/>
      <c r="G228" s="185"/>
      <c r="H228" s="456">
        <f t="shared" si="522"/>
        <v>60000</v>
      </c>
      <c r="I228" s="457">
        <f t="shared" si="535"/>
        <v>0</v>
      </c>
      <c r="J228" s="265">
        <f>SUM(J229:J237)</f>
        <v>0</v>
      </c>
      <c r="K228" s="265">
        <f t="shared" ref="K228:Q228" si="563">SUM(K229:K237)</f>
        <v>0</v>
      </c>
      <c r="L228" s="265">
        <f t="shared" si="563"/>
        <v>0</v>
      </c>
      <c r="M228" s="265">
        <f t="shared" si="563"/>
        <v>0</v>
      </c>
      <c r="N228" s="265">
        <f t="shared" si="563"/>
        <v>0</v>
      </c>
      <c r="O228" s="265">
        <f t="shared" si="563"/>
        <v>0</v>
      </c>
      <c r="P228" s="264">
        <f t="shared" si="534"/>
        <v>60000</v>
      </c>
      <c r="Q228" s="265">
        <f t="shared" si="563"/>
        <v>0</v>
      </c>
      <c r="R228" s="265">
        <f t="shared" ref="R228" si="564">SUM(R229:R237)</f>
        <v>0</v>
      </c>
      <c r="S228" s="265">
        <f t="shared" ref="S228" si="565">SUM(S229:S237)</f>
        <v>30000</v>
      </c>
      <c r="T228" s="265">
        <f t="shared" ref="T228" si="566">SUM(T229:T237)</f>
        <v>0</v>
      </c>
      <c r="U228" s="265">
        <f t="shared" ref="U228:W228" si="567">SUM(U229:U237)</f>
        <v>0</v>
      </c>
      <c r="V228" s="265">
        <f t="shared" si="567"/>
        <v>30000</v>
      </c>
      <c r="W228" s="265">
        <f t="shared" si="567"/>
        <v>0</v>
      </c>
      <c r="X228" s="265">
        <f t="shared" ref="X228:AF228" si="568">SUM(X229:X237)</f>
        <v>0</v>
      </c>
      <c r="Y228" s="264">
        <f t="shared" si="523"/>
        <v>0</v>
      </c>
      <c r="Z228" s="265">
        <f t="shared" ref="Z228:AC228" si="569">SUM(Z229:Z237)</f>
        <v>0</v>
      </c>
      <c r="AA228" s="265">
        <f t="shared" si="569"/>
        <v>0</v>
      </c>
      <c r="AB228" s="265">
        <f t="shared" si="569"/>
        <v>0</v>
      </c>
      <c r="AC228" s="265">
        <f t="shared" si="569"/>
        <v>0</v>
      </c>
      <c r="AD228" s="265">
        <f t="shared" ref="AD228" si="570">SUM(AD229:AD237)</f>
        <v>0</v>
      </c>
      <c r="AE228" s="265">
        <f t="shared" si="568"/>
        <v>0</v>
      </c>
      <c r="AF228" s="265">
        <f t="shared" si="568"/>
        <v>0</v>
      </c>
      <c r="AG228" s="265">
        <f t="shared" ref="AG228" si="571">SUM(AG229:AG237)</f>
        <v>0</v>
      </c>
    </row>
    <row r="229" spans="1:33" ht="16.5" outlineLevel="2">
      <c r="A229" s="183"/>
      <c r="B229" s="26"/>
      <c r="D229" s="28"/>
      <c r="E229" s="48"/>
      <c r="F229" s="192" t="s">
        <v>778</v>
      </c>
      <c r="G229" s="44" t="s">
        <v>881</v>
      </c>
      <c r="H229" s="456">
        <f t="shared" si="522"/>
        <v>0</v>
      </c>
      <c r="I229" s="457">
        <f t="shared" si="535"/>
        <v>0</v>
      </c>
      <c r="J229" s="263"/>
      <c r="K229" s="263"/>
      <c r="L229" s="263"/>
      <c r="M229" s="263"/>
      <c r="N229" s="263"/>
      <c r="O229" s="263"/>
      <c r="P229" s="264">
        <f t="shared" si="534"/>
        <v>0</v>
      </c>
      <c r="Q229" s="263"/>
      <c r="R229" s="263"/>
      <c r="S229" s="263"/>
      <c r="T229" s="263"/>
      <c r="U229" s="263"/>
      <c r="V229" s="263"/>
      <c r="W229" s="263"/>
      <c r="X229" s="263"/>
      <c r="Y229" s="264">
        <f t="shared" si="523"/>
        <v>0</v>
      </c>
      <c r="Z229" s="263"/>
      <c r="AA229" s="263"/>
      <c r="AB229" s="263"/>
      <c r="AC229" s="263"/>
      <c r="AD229" s="263"/>
      <c r="AE229" s="263"/>
      <c r="AF229" s="263"/>
      <c r="AG229" s="263"/>
    </row>
    <row r="230" spans="1:33" ht="16.5" outlineLevel="2">
      <c r="A230" s="183"/>
      <c r="B230" s="26"/>
      <c r="D230" s="28"/>
      <c r="E230" s="48"/>
      <c r="F230" s="192" t="s">
        <v>779</v>
      </c>
      <c r="G230" s="44" t="s">
        <v>882</v>
      </c>
      <c r="H230" s="456">
        <f t="shared" si="522"/>
        <v>0</v>
      </c>
      <c r="I230" s="457">
        <f t="shared" si="535"/>
        <v>0</v>
      </c>
      <c r="J230" s="263"/>
      <c r="K230" s="263"/>
      <c r="L230" s="263"/>
      <c r="M230" s="263"/>
      <c r="N230" s="263"/>
      <c r="O230" s="263"/>
      <c r="P230" s="264">
        <f t="shared" si="534"/>
        <v>0</v>
      </c>
      <c r="Q230" s="263"/>
      <c r="R230" s="263"/>
      <c r="S230" s="263"/>
      <c r="T230" s="263"/>
      <c r="U230" s="263"/>
      <c r="V230" s="263"/>
      <c r="W230" s="263"/>
      <c r="X230" s="263"/>
      <c r="Y230" s="264">
        <f t="shared" si="523"/>
        <v>0</v>
      </c>
      <c r="Z230" s="263"/>
      <c r="AA230" s="263"/>
      <c r="AB230" s="263"/>
      <c r="AC230" s="263"/>
      <c r="AD230" s="263"/>
      <c r="AE230" s="263"/>
      <c r="AF230" s="263"/>
      <c r="AG230" s="263"/>
    </row>
    <row r="231" spans="1:33" ht="16.5" outlineLevel="2">
      <c r="A231" s="183"/>
      <c r="B231" s="26"/>
      <c r="D231" s="28"/>
      <c r="E231" s="48"/>
      <c r="F231" s="192" t="s">
        <v>776</v>
      </c>
      <c r="G231" s="44" t="s">
        <v>883</v>
      </c>
      <c r="H231" s="456">
        <f t="shared" si="522"/>
        <v>0</v>
      </c>
      <c r="I231" s="457">
        <f t="shared" si="535"/>
        <v>0</v>
      </c>
      <c r="J231" s="263"/>
      <c r="K231" s="263"/>
      <c r="L231" s="263"/>
      <c r="M231" s="263"/>
      <c r="N231" s="263"/>
      <c r="O231" s="263"/>
      <c r="P231" s="264">
        <f t="shared" si="534"/>
        <v>0</v>
      </c>
      <c r="Q231" s="263"/>
      <c r="R231" s="263"/>
      <c r="S231" s="263"/>
      <c r="T231" s="263"/>
      <c r="U231" s="263"/>
      <c r="V231" s="263"/>
      <c r="W231" s="263"/>
      <c r="X231" s="263"/>
      <c r="Y231" s="264">
        <f t="shared" si="523"/>
        <v>0</v>
      </c>
      <c r="Z231" s="263"/>
      <c r="AA231" s="263"/>
      <c r="AB231" s="263"/>
      <c r="AC231" s="263"/>
      <c r="AD231" s="263"/>
      <c r="AE231" s="263"/>
      <c r="AF231" s="263"/>
      <c r="AG231" s="263"/>
    </row>
    <row r="232" spans="1:33" ht="16.5" outlineLevel="2">
      <c r="A232" s="183"/>
      <c r="B232" s="26"/>
      <c r="D232" s="28"/>
      <c r="E232" s="48"/>
      <c r="F232" s="192" t="s">
        <v>780</v>
      </c>
      <c r="G232" s="44" t="s">
        <v>884</v>
      </c>
      <c r="H232" s="456">
        <f t="shared" si="522"/>
        <v>0</v>
      </c>
      <c r="I232" s="457">
        <f t="shared" si="535"/>
        <v>0</v>
      </c>
      <c r="J232" s="263"/>
      <c r="K232" s="263"/>
      <c r="L232" s="263"/>
      <c r="M232" s="263"/>
      <c r="N232" s="263"/>
      <c r="O232" s="263"/>
      <c r="P232" s="264">
        <f t="shared" si="534"/>
        <v>0</v>
      </c>
      <c r="Q232" s="263"/>
      <c r="R232" s="263"/>
      <c r="S232" s="263"/>
      <c r="T232" s="263"/>
      <c r="U232" s="263"/>
      <c r="V232" s="263"/>
      <c r="W232" s="263"/>
      <c r="X232" s="263"/>
      <c r="Y232" s="264">
        <f t="shared" si="523"/>
        <v>0</v>
      </c>
      <c r="Z232" s="263"/>
      <c r="AA232" s="263"/>
      <c r="AB232" s="263"/>
      <c r="AC232" s="263"/>
      <c r="AD232" s="263"/>
      <c r="AE232" s="263"/>
      <c r="AF232" s="263"/>
      <c r="AG232" s="263"/>
    </row>
    <row r="233" spans="1:33" ht="16.5" outlineLevel="2">
      <c r="A233" s="183"/>
      <c r="B233" s="26"/>
      <c r="D233" s="28"/>
      <c r="E233" s="48"/>
      <c r="F233" s="192" t="s">
        <v>786</v>
      </c>
      <c r="G233" s="44" t="s">
        <v>885</v>
      </c>
      <c r="H233" s="456">
        <f t="shared" si="522"/>
        <v>0</v>
      </c>
      <c r="I233" s="457">
        <f t="shared" si="535"/>
        <v>0</v>
      </c>
      <c r="J233" s="263"/>
      <c r="K233" s="263"/>
      <c r="L233" s="263"/>
      <c r="M233" s="263"/>
      <c r="N233" s="263"/>
      <c r="O233" s="263"/>
      <c r="P233" s="264">
        <f t="shared" si="534"/>
        <v>0</v>
      </c>
      <c r="Q233" s="263"/>
      <c r="R233" s="263"/>
      <c r="S233" s="263"/>
      <c r="T233" s="263"/>
      <c r="U233" s="263"/>
      <c r="V233" s="263"/>
      <c r="W233" s="263"/>
      <c r="X233" s="263"/>
      <c r="Y233" s="264">
        <f t="shared" si="523"/>
        <v>0</v>
      </c>
      <c r="Z233" s="263"/>
      <c r="AA233" s="263"/>
      <c r="AB233" s="263"/>
      <c r="AC233" s="263"/>
      <c r="AD233" s="263"/>
      <c r="AE233" s="263"/>
      <c r="AF233" s="263"/>
      <c r="AG233" s="263"/>
    </row>
    <row r="234" spans="1:33" ht="16.5" outlineLevel="2">
      <c r="A234" s="183"/>
      <c r="B234" s="26"/>
      <c r="D234" s="28"/>
      <c r="E234" s="48"/>
      <c r="F234" s="192" t="s">
        <v>787</v>
      </c>
      <c r="G234" s="44" t="s">
        <v>886</v>
      </c>
      <c r="H234" s="456">
        <f t="shared" si="522"/>
        <v>0</v>
      </c>
      <c r="I234" s="457">
        <f t="shared" si="535"/>
        <v>0</v>
      </c>
      <c r="J234" s="263"/>
      <c r="K234" s="263"/>
      <c r="L234" s="263"/>
      <c r="M234" s="263"/>
      <c r="N234" s="263"/>
      <c r="O234" s="263"/>
      <c r="P234" s="264">
        <f t="shared" si="534"/>
        <v>0</v>
      </c>
      <c r="Q234" s="263"/>
      <c r="R234" s="263"/>
      <c r="S234" s="263"/>
      <c r="T234" s="263"/>
      <c r="U234" s="263"/>
      <c r="V234" s="263"/>
      <c r="W234" s="263"/>
      <c r="X234" s="263"/>
      <c r="Y234" s="264">
        <f t="shared" si="523"/>
        <v>0</v>
      </c>
      <c r="Z234" s="263"/>
      <c r="AA234" s="263"/>
      <c r="AB234" s="263"/>
      <c r="AC234" s="263"/>
      <c r="AD234" s="263"/>
      <c r="AE234" s="263"/>
      <c r="AF234" s="263"/>
      <c r="AG234" s="263"/>
    </row>
    <row r="235" spans="1:33" ht="16.5" outlineLevel="2">
      <c r="A235" s="183"/>
      <c r="B235" s="26"/>
      <c r="D235" s="28"/>
      <c r="E235" s="48"/>
      <c r="F235" s="192" t="s">
        <v>879</v>
      </c>
      <c r="G235" s="44" t="s">
        <v>887</v>
      </c>
      <c r="H235" s="456">
        <f t="shared" si="522"/>
        <v>0</v>
      </c>
      <c r="I235" s="457">
        <f t="shared" si="535"/>
        <v>0</v>
      </c>
      <c r="J235" s="263"/>
      <c r="K235" s="263"/>
      <c r="L235" s="263"/>
      <c r="M235" s="263"/>
      <c r="N235" s="263"/>
      <c r="O235" s="263"/>
      <c r="P235" s="264">
        <f t="shared" si="534"/>
        <v>0</v>
      </c>
      <c r="Q235" s="263"/>
      <c r="R235" s="263"/>
      <c r="S235" s="263"/>
      <c r="T235" s="263"/>
      <c r="U235" s="263"/>
      <c r="V235" s="263"/>
      <c r="W235" s="263"/>
      <c r="X235" s="263"/>
      <c r="Y235" s="264">
        <f t="shared" si="523"/>
        <v>0</v>
      </c>
      <c r="Z235" s="263"/>
      <c r="AA235" s="263"/>
      <c r="AB235" s="263"/>
      <c r="AC235" s="263"/>
      <c r="AD235" s="263"/>
      <c r="AE235" s="263"/>
      <c r="AF235" s="263"/>
      <c r="AG235" s="263"/>
    </row>
    <row r="236" spans="1:33" ht="16.5" outlineLevel="2">
      <c r="A236" s="183"/>
      <c r="B236" s="26"/>
      <c r="D236" s="28"/>
      <c r="E236" s="48"/>
      <c r="F236" s="192" t="s">
        <v>880</v>
      </c>
      <c r="G236" s="44" t="s">
        <v>888</v>
      </c>
      <c r="H236" s="456">
        <f t="shared" si="522"/>
        <v>0</v>
      </c>
      <c r="I236" s="457">
        <f t="shared" si="535"/>
        <v>0</v>
      </c>
      <c r="J236" s="263"/>
      <c r="K236" s="263"/>
      <c r="L236" s="263"/>
      <c r="M236" s="263"/>
      <c r="N236" s="263"/>
      <c r="O236" s="263"/>
      <c r="P236" s="264">
        <f t="shared" si="534"/>
        <v>0</v>
      </c>
      <c r="Q236" s="263"/>
      <c r="R236" s="263"/>
      <c r="S236" s="263"/>
      <c r="T236" s="263"/>
      <c r="U236" s="263"/>
      <c r="V236" s="263"/>
      <c r="W236" s="263"/>
      <c r="X236" s="263"/>
      <c r="Y236" s="264">
        <f t="shared" si="523"/>
        <v>0</v>
      </c>
      <c r="Z236" s="263"/>
      <c r="AA236" s="263"/>
      <c r="AB236" s="263"/>
      <c r="AC236" s="263"/>
      <c r="AD236" s="263"/>
      <c r="AE236" s="263"/>
      <c r="AF236" s="263"/>
      <c r="AG236" s="263"/>
    </row>
    <row r="237" spans="1:33" ht="16.5" outlineLevel="2">
      <c r="A237" s="183"/>
      <c r="B237" s="26"/>
      <c r="D237" s="28"/>
      <c r="E237" s="48"/>
      <c r="F237" s="192" t="s">
        <v>781</v>
      </c>
      <c r="G237" s="44" t="s">
        <v>785</v>
      </c>
      <c r="H237" s="456">
        <f t="shared" si="522"/>
        <v>60000</v>
      </c>
      <c r="I237" s="457">
        <f t="shared" si="535"/>
        <v>0</v>
      </c>
      <c r="J237" s="263"/>
      <c r="K237" s="263"/>
      <c r="L237" s="263"/>
      <c r="M237" s="263"/>
      <c r="N237" s="263"/>
      <c r="O237" s="263"/>
      <c r="P237" s="264">
        <f t="shared" si="534"/>
        <v>60000</v>
      </c>
      <c r="Q237" s="263"/>
      <c r="R237" s="263"/>
      <c r="S237" s="263">
        <v>30000</v>
      </c>
      <c r="T237" s="263"/>
      <c r="U237" s="263"/>
      <c r="V237" s="263">
        <v>30000</v>
      </c>
      <c r="W237" s="263"/>
      <c r="X237" s="263"/>
      <c r="Y237" s="264">
        <f t="shared" si="523"/>
        <v>0</v>
      </c>
      <c r="Z237" s="263"/>
      <c r="AA237" s="263"/>
      <c r="AB237" s="263"/>
      <c r="AC237" s="263"/>
      <c r="AD237" s="263"/>
      <c r="AE237" s="263"/>
      <c r="AF237" s="263"/>
      <c r="AG237" s="263"/>
    </row>
    <row r="238" spans="1:33" ht="16.5" outlineLevel="1">
      <c r="A238" s="183"/>
      <c r="B238" s="26"/>
      <c r="D238" s="28" t="s">
        <v>413</v>
      </c>
      <c r="E238" s="48" t="s">
        <v>170</v>
      </c>
      <c r="F238" s="49"/>
      <c r="G238" s="185"/>
      <c r="H238" s="456">
        <f t="shared" si="522"/>
        <v>0</v>
      </c>
      <c r="I238" s="457">
        <f t="shared" si="535"/>
        <v>0</v>
      </c>
      <c r="J238" s="263"/>
      <c r="K238" s="263"/>
      <c r="L238" s="263"/>
      <c r="M238" s="263"/>
      <c r="N238" s="263"/>
      <c r="O238" s="263"/>
      <c r="P238" s="264">
        <f t="shared" si="534"/>
        <v>0</v>
      </c>
      <c r="Q238" s="263"/>
      <c r="R238" s="263"/>
      <c r="S238" s="263"/>
      <c r="T238" s="263"/>
      <c r="U238" s="263"/>
      <c r="V238" s="263"/>
      <c r="W238" s="263"/>
      <c r="X238" s="263"/>
      <c r="Y238" s="264">
        <f t="shared" si="523"/>
        <v>0</v>
      </c>
      <c r="Z238" s="263"/>
      <c r="AA238" s="263"/>
      <c r="AB238" s="263"/>
      <c r="AC238" s="263"/>
      <c r="AD238" s="263"/>
      <c r="AE238" s="263"/>
      <c r="AF238" s="263"/>
      <c r="AG238" s="263"/>
    </row>
    <row r="239" spans="1:33" ht="16.5" outlineLevel="1">
      <c r="A239" s="183"/>
      <c r="B239" s="26"/>
      <c r="D239" s="28" t="s">
        <v>130</v>
      </c>
      <c r="E239" s="48" t="s">
        <v>173</v>
      </c>
      <c r="F239" s="49"/>
      <c r="G239" s="185"/>
      <c r="H239" s="456">
        <f t="shared" si="522"/>
        <v>989000</v>
      </c>
      <c r="I239" s="457">
        <f t="shared" si="535"/>
        <v>796000</v>
      </c>
      <c r="J239" s="265">
        <f>SUM(J240:J248)</f>
        <v>166000</v>
      </c>
      <c r="K239" s="265">
        <f t="shared" ref="K239:Q239" si="572">SUM(K240:K248)</f>
        <v>96000</v>
      </c>
      <c r="L239" s="265">
        <f t="shared" si="572"/>
        <v>96000</v>
      </c>
      <c r="M239" s="265">
        <f t="shared" si="572"/>
        <v>136000</v>
      </c>
      <c r="N239" s="265">
        <f t="shared" si="572"/>
        <v>166000</v>
      </c>
      <c r="O239" s="265">
        <f t="shared" si="572"/>
        <v>136000</v>
      </c>
      <c r="P239" s="264">
        <f t="shared" si="534"/>
        <v>139000</v>
      </c>
      <c r="Q239" s="265">
        <f t="shared" si="572"/>
        <v>55000</v>
      </c>
      <c r="R239" s="265">
        <f t="shared" ref="R239" si="573">SUM(R240:R248)</f>
        <v>20000</v>
      </c>
      <c r="S239" s="265">
        <f t="shared" ref="S239" si="574">SUM(S240:S248)</f>
        <v>12000</v>
      </c>
      <c r="T239" s="265">
        <f t="shared" ref="T239" si="575">SUM(T240:T248)</f>
        <v>20000</v>
      </c>
      <c r="U239" s="265">
        <f t="shared" ref="U239:W239" si="576">SUM(U240:U248)</f>
        <v>20000</v>
      </c>
      <c r="V239" s="265">
        <f t="shared" si="576"/>
        <v>12000</v>
      </c>
      <c r="W239" s="265">
        <f t="shared" si="576"/>
        <v>0</v>
      </c>
      <c r="X239" s="265">
        <f t="shared" ref="X239:AF239" si="577">SUM(X240:X248)</f>
        <v>0</v>
      </c>
      <c r="Y239" s="264">
        <f t="shared" si="523"/>
        <v>54000</v>
      </c>
      <c r="Z239" s="265">
        <f t="shared" ref="Z239:AC239" si="578">SUM(Z240:Z248)</f>
        <v>54000</v>
      </c>
      <c r="AA239" s="265">
        <f t="shared" si="578"/>
        <v>0</v>
      </c>
      <c r="AB239" s="265">
        <f t="shared" si="578"/>
        <v>0</v>
      </c>
      <c r="AC239" s="265">
        <f t="shared" si="578"/>
        <v>0</v>
      </c>
      <c r="AD239" s="265">
        <f t="shared" ref="AD239" si="579">SUM(AD240:AD248)</f>
        <v>0</v>
      </c>
      <c r="AE239" s="265">
        <f t="shared" si="577"/>
        <v>0</v>
      </c>
      <c r="AF239" s="265">
        <f t="shared" si="577"/>
        <v>0</v>
      </c>
      <c r="AG239" s="265">
        <f t="shared" ref="AG239" si="580">SUM(AG240:AG248)</f>
        <v>0</v>
      </c>
    </row>
    <row r="240" spans="1:33" ht="16.5" outlineLevel="2">
      <c r="A240" s="183"/>
      <c r="B240" s="26"/>
      <c r="D240" s="28"/>
      <c r="E240" s="48"/>
      <c r="F240" s="192" t="s">
        <v>778</v>
      </c>
      <c r="G240" s="44" t="s">
        <v>889</v>
      </c>
      <c r="H240" s="456">
        <f t="shared" si="522"/>
        <v>100000</v>
      </c>
      <c r="I240" s="457">
        <f t="shared" si="535"/>
        <v>100000</v>
      </c>
      <c r="J240" s="263">
        <v>50000</v>
      </c>
      <c r="K240" s="263"/>
      <c r="L240" s="263"/>
      <c r="M240" s="263"/>
      <c r="N240" s="263">
        <v>50000</v>
      </c>
      <c r="O240" s="263"/>
      <c r="P240" s="264">
        <f t="shared" si="534"/>
        <v>0</v>
      </c>
      <c r="Q240" s="263"/>
      <c r="R240" s="263"/>
      <c r="S240" s="263"/>
      <c r="T240" s="263"/>
      <c r="U240" s="263"/>
      <c r="V240" s="263"/>
      <c r="W240" s="263"/>
      <c r="X240" s="263"/>
      <c r="Y240" s="264">
        <f t="shared" si="523"/>
        <v>0</v>
      </c>
      <c r="Z240" s="263"/>
      <c r="AA240" s="263"/>
      <c r="AB240" s="263"/>
      <c r="AC240" s="263"/>
      <c r="AD240" s="263"/>
      <c r="AE240" s="263"/>
      <c r="AF240" s="263"/>
      <c r="AG240" s="263"/>
    </row>
    <row r="241" spans="1:33" ht="16.5" outlineLevel="2">
      <c r="A241" s="183"/>
      <c r="B241" s="26"/>
      <c r="D241" s="28"/>
      <c r="E241" s="48"/>
      <c r="F241" s="192" t="s">
        <v>779</v>
      </c>
      <c r="G241" s="44" t="s">
        <v>890</v>
      </c>
      <c r="H241" s="456">
        <f t="shared" si="522"/>
        <v>0</v>
      </c>
      <c r="I241" s="457">
        <f t="shared" si="535"/>
        <v>0</v>
      </c>
      <c r="J241" s="263"/>
      <c r="K241" s="263"/>
      <c r="L241" s="263"/>
      <c r="M241" s="263"/>
      <c r="N241" s="263"/>
      <c r="O241" s="263"/>
      <c r="P241" s="264">
        <f t="shared" si="534"/>
        <v>0</v>
      </c>
      <c r="Q241" s="263"/>
      <c r="R241" s="263"/>
      <c r="S241" s="263"/>
      <c r="T241" s="263"/>
      <c r="U241" s="263"/>
      <c r="V241" s="263"/>
      <c r="W241" s="263"/>
      <c r="X241" s="263"/>
      <c r="Y241" s="264">
        <f t="shared" si="523"/>
        <v>0</v>
      </c>
      <c r="Z241" s="263"/>
      <c r="AA241" s="263"/>
      <c r="AB241" s="263"/>
      <c r="AC241" s="263"/>
      <c r="AD241" s="263"/>
      <c r="AE241" s="263"/>
      <c r="AF241" s="263"/>
      <c r="AG241" s="263"/>
    </row>
    <row r="242" spans="1:33" ht="16.5" outlineLevel="2">
      <c r="A242" s="183"/>
      <c r="B242" s="26"/>
      <c r="D242" s="28"/>
      <c r="E242" s="48"/>
      <c r="F242" s="192" t="s">
        <v>776</v>
      </c>
      <c r="G242" s="44" t="s">
        <v>891</v>
      </c>
      <c r="H242" s="456">
        <f t="shared" si="522"/>
        <v>0</v>
      </c>
      <c r="I242" s="457">
        <f t="shared" si="535"/>
        <v>0</v>
      </c>
      <c r="J242" s="263"/>
      <c r="K242" s="263"/>
      <c r="L242" s="263"/>
      <c r="M242" s="263"/>
      <c r="N242" s="263"/>
      <c r="O242" s="263"/>
      <c r="P242" s="264">
        <f t="shared" si="534"/>
        <v>0</v>
      </c>
      <c r="Q242" s="263"/>
      <c r="R242" s="263"/>
      <c r="S242" s="263"/>
      <c r="T242" s="263"/>
      <c r="U242" s="263"/>
      <c r="V242" s="263"/>
      <c r="W242" s="263"/>
      <c r="X242" s="263"/>
      <c r="Y242" s="264">
        <f t="shared" si="523"/>
        <v>0</v>
      </c>
      <c r="Z242" s="263"/>
      <c r="AA242" s="263"/>
      <c r="AB242" s="263"/>
      <c r="AC242" s="263"/>
      <c r="AD242" s="263"/>
      <c r="AE242" s="263"/>
      <c r="AF242" s="263"/>
      <c r="AG242" s="263"/>
    </row>
    <row r="243" spans="1:33" ht="16.5" outlineLevel="2">
      <c r="A243" s="183"/>
      <c r="B243" s="26"/>
      <c r="D243" s="28"/>
      <c r="E243" s="48"/>
      <c r="F243" s="192" t="s">
        <v>780</v>
      </c>
      <c r="G243" s="44" t="s">
        <v>892</v>
      </c>
      <c r="H243" s="456">
        <f t="shared" si="522"/>
        <v>40000</v>
      </c>
      <c r="I243" s="457">
        <f t="shared" si="535"/>
        <v>40000</v>
      </c>
      <c r="J243" s="263">
        <v>20000</v>
      </c>
      <c r="K243" s="263"/>
      <c r="L243" s="263"/>
      <c r="M243" s="263"/>
      <c r="N243" s="263">
        <v>20000</v>
      </c>
      <c r="O243" s="263"/>
      <c r="P243" s="264">
        <f t="shared" si="534"/>
        <v>0</v>
      </c>
      <c r="Q243" s="263"/>
      <c r="R243" s="263"/>
      <c r="S243" s="263"/>
      <c r="T243" s="263"/>
      <c r="U243" s="263"/>
      <c r="V243" s="263"/>
      <c r="W243" s="263"/>
      <c r="X243" s="263"/>
      <c r="Y243" s="264">
        <f t="shared" si="523"/>
        <v>0</v>
      </c>
      <c r="Z243" s="263"/>
      <c r="AA243" s="263"/>
      <c r="AB243" s="263"/>
      <c r="AC243" s="263"/>
      <c r="AD243" s="263"/>
      <c r="AE243" s="263"/>
      <c r="AF243" s="263"/>
      <c r="AG243" s="263"/>
    </row>
    <row r="244" spans="1:33" ht="16.5" outlineLevel="2">
      <c r="A244" s="183"/>
      <c r="B244" s="26"/>
      <c r="D244" s="28"/>
      <c r="E244" s="48"/>
      <c r="F244" s="192" t="s">
        <v>786</v>
      </c>
      <c r="G244" s="44" t="s">
        <v>893</v>
      </c>
      <c r="H244" s="456">
        <f t="shared" si="522"/>
        <v>849000</v>
      </c>
      <c r="I244" s="457">
        <f t="shared" si="535"/>
        <v>656000</v>
      </c>
      <c r="J244" s="263">
        <v>96000</v>
      </c>
      <c r="K244" s="263">
        <v>96000</v>
      </c>
      <c r="L244" s="263">
        <v>96000</v>
      </c>
      <c r="M244" s="263">
        <v>136000</v>
      </c>
      <c r="N244" s="263">
        <v>96000</v>
      </c>
      <c r="O244" s="263">
        <v>136000</v>
      </c>
      <c r="P244" s="264">
        <f t="shared" si="534"/>
        <v>139000</v>
      </c>
      <c r="Q244" s="263">
        <v>55000</v>
      </c>
      <c r="R244" s="263">
        <v>20000</v>
      </c>
      <c r="S244" s="263">
        <v>12000</v>
      </c>
      <c r="T244" s="263">
        <v>20000</v>
      </c>
      <c r="U244" s="263">
        <v>20000</v>
      </c>
      <c r="V244" s="263">
        <v>12000</v>
      </c>
      <c r="W244" s="263"/>
      <c r="X244" s="263"/>
      <c r="Y244" s="264">
        <f t="shared" si="523"/>
        <v>54000</v>
      </c>
      <c r="Z244" s="263">
        <v>54000</v>
      </c>
      <c r="AA244" s="263"/>
      <c r="AB244" s="263"/>
      <c r="AC244" s="263"/>
      <c r="AD244" s="263"/>
      <c r="AE244" s="263"/>
      <c r="AF244" s="263"/>
      <c r="AG244" s="263"/>
    </row>
    <row r="245" spans="1:33" ht="16.5" outlineLevel="2">
      <c r="A245" s="183"/>
      <c r="B245" s="26"/>
      <c r="D245" s="28"/>
      <c r="E245" s="48"/>
      <c r="F245" s="192" t="s">
        <v>787</v>
      </c>
      <c r="G245" s="44" t="s">
        <v>894</v>
      </c>
      <c r="H245" s="456">
        <f t="shared" si="522"/>
        <v>0</v>
      </c>
      <c r="I245" s="457">
        <f t="shared" si="535"/>
        <v>0</v>
      </c>
      <c r="J245" s="263"/>
      <c r="K245" s="263"/>
      <c r="L245" s="263"/>
      <c r="M245" s="263"/>
      <c r="N245" s="263"/>
      <c r="O245" s="263"/>
      <c r="P245" s="264">
        <f t="shared" si="534"/>
        <v>0</v>
      </c>
      <c r="Q245" s="263"/>
      <c r="R245" s="263"/>
      <c r="S245" s="263"/>
      <c r="T245" s="263"/>
      <c r="U245" s="263"/>
      <c r="V245" s="263"/>
      <c r="W245" s="263"/>
      <c r="X245" s="263"/>
      <c r="Y245" s="264">
        <f t="shared" si="523"/>
        <v>0</v>
      </c>
      <c r="Z245" s="263"/>
      <c r="AA245" s="263"/>
      <c r="AB245" s="263"/>
      <c r="AC245" s="263"/>
      <c r="AD245" s="263"/>
      <c r="AE245" s="263"/>
      <c r="AF245" s="263"/>
      <c r="AG245" s="263"/>
    </row>
    <row r="246" spans="1:33" ht="16.5" outlineLevel="2">
      <c r="A246" s="183"/>
      <c r="B246" s="26"/>
      <c r="D246" s="28"/>
      <c r="E246" s="48"/>
      <c r="F246" s="192" t="s">
        <v>879</v>
      </c>
      <c r="G246" s="44" t="s">
        <v>895</v>
      </c>
      <c r="H246" s="456">
        <f t="shared" si="522"/>
        <v>0</v>
      </c>
      <c r="I246" s="457">
        <f t="shared" si="535"/>
        <v>0</v>
      </c>
      <c r="J246" s="263"/>
      <c r="K246" s="263"/>
      <c r="L246" s="263"/>
      <c r="M246" s="263"/>
      <c r="N246" s="263"/>
      <c r="O246" s="263"/>
      <c r="P246" s="264">
        <f t="shared" si="534"/>
        <v>0</v>
      </c>
      <c r="Q246" s="263"/>
      <c r="R246" s="263"/>
      <c r="S246" s="263"/>
      <c r="T246" s="263"/>
      <c r="U246" s="263"/>
      <c r="V246" s="263"/>
      <c r="W246" s="263"/>
      <c r="X246" s="263"/>
      <c r="Y246" s="264">
        <f t="shared" si="523"/>
        <v>0</v>
      </c>
      <c r="Z246" s="263"/>
      <c r="AA246" s="263"/>
      <c r="AB246" s="263"/>
      <c r="AC246" s="263"/>
      <c r="AD246" s="263"/>
      <c r="AE246" s="263"/>
      <c r="AF246" s="263"/>
      <c r="AG246" s="263"/>
    </row>
    <row r="247" spans="1:33" ht="16.5" outlineLevel="2">
      <c r="A247" s="183"/>
      <c r="B247" s="26"/>
      <c r="D247" s="28"/>
      <c r="E247" s="48"/>
      <c r="F247" s="192" t="s">
        <v>880</v>
      </c>
      <c r="G247" s="44" t="s">
        <v>896</v>
      </c>
      <c r="H247" s="456">
        <f t="shared" si="522"/>
        <v>0</v>
      </c>
      <c r="I247" s="457">
        <f t="shared" si="535"/>
        <v>0</v>
      </c>
      <c r="J247" s="263"/>
      <c r="K247" s="263"/>
      <c r="L247" s="263"/>
      <c r="M247" s="263"/>
      <c r="N247" s="263"/>
      <c r="O247" s="263"/>
      <c r="P247" s="264">
        <f t="shared" si="534"/>
        <v>0</v>
      </c>
      <c r="Q247" s="263"/>
      <c r="R247" s="263"/>
      <c r="S247" s="263"/>
      <c r="T247" s="263"/>
      <c r="U247" s="263"/>
      <c r="V247" s="263"/>
      <c r="W247" s="263"/>
      <c r="X247" s="263"/>
      <c r="Y247" s="264">
        <f t="shared" si="523"/>
        <v>0</v>
      </c>
      <c r="Z247" s="263"/>
      <c r="AA247" s="263"/>
      <c r="AB247" s="263"/>
      <c r="AC247" s="263"/>
      <c r="AD247" s="263"/>
      <c r="AE247" s="263"/>
      <c r="AF247" s="263"/>
      <c r="AG247" s="263"/>
    </row>
    <row r="248" spans="1:33" ht="16.5" outlineLevel="2">
      <c r="A248" s="183"/>
      <c r="B248" s="26"/>
      <c r="D248" s="28"/>
      <c r="E248" s="48"/>
      <c r="F248" s="192" t="s">
        <v>781</v>
      </c>
      <c r="G248" s="44" t="s">
        <v>785</v>
      </c>
      <c r="H248" s="456">
        <f t="shared" si="522"/>
        <v>0</v>
      </c>
      <c r="I248" s="457">
        <f t="shared" si="535"/>
        <v>0</v>
      </c>
      <c r="J248" s="263"/>
      <c r="K248" s="263"/>
      <c r="L248" s="263"/>
      <c r="M248" s="263"/>
      <c r="N248" s="263"/>
      <c r="O248" s="263"/>
      <c r="P248" s="264">
        <f t="shared" si="534"/>
        <v>0</v>
      </c>
      <c r="Q248" s="263"/>
      <c r="R248" s="263"/>
      <c r="S248" s="263"/>
      <c r="T248" s="263"/>
      <c r="U248" s="263"/>
      <c r="V248" s="263"/>
      <c r="W248" s="263"/>
      <c r="X248" s="263"/>
      <c r="Y248" s="264">
        <f t="shared" si="523"/>
        <v>0</v>
      </c>
      <c r="Z248" s="263"/>
      <c r="AA248" s="263"/>
      <c r="AB248" s="263"/>
      <c r="AC248" s="263"/>
      <c r="AD248" s="263"/>
      <c r="AE248" s="263"/>
      <c r="AF248" s="263"/>
      <c r="AG248" s="263"/>
    </row>
    <row r="249" spans="1:33" ht="16.5" outlineLevel="1">
      <c r="A249" s="183"/>
      <c r="B249" s="26"/>
      <c r="D249" s="28" t="s">
        <v>546</v>
      </c>
      <c r="E249" s="48" t="s">
        <v>154</v>
      </c>
      <c r="F249" s="49"/>
      <c r="G249" s="185"/>
      <c r="H249" s="456">
        <f t="shared" si="522"/>
        <v>471000</v>
      </c>
      <c r="I249" s="457">
        <f t="shared" si="535"/>
        <v>0</v>
      </c>
      <c r="J249" s="265">
        <f>SUM(J250:J252)</f>
        <v>0</v>
      </c>
      <c r="K249" s="265">
        <f t="shared" ref="K249:Q249" si="581">SUM(K250:K252)</f>
        <v>0</v>
      </c>
      <c r="L249" s="265">
        <f t="shared" si="581"/>
        <v>0</v>
      </c>
      <c r="M249" s="265">
        <f t="shared" si="581"/>
        <v>0</v>
      </c>
      <c r="N249" s="265">
        <f t="shared" si="581"/>
        <v>0</v>
      </c>
      <c r="O249" s="265">
        <f t="shared" si="581"/>
        <v>0</v>
      </c>
      <c r="P249" s="264">
        <f t="shared" si="534"/>
        <v>310000</v>
      </c>
      <c r="Q249" s="265">
        <f t="shared" si="581"/>
        <v>0</v>
      </c>
      <c r="R249" s="265">
        <f t="shared" ref="R249" si="582">SUM(R250:R252)</f>
        <v>50000</v>
      </c>
      <c r="S249" s="265">
        <f t="shared" ref="S249" si="583">SUM(S250:S252)</f>
        <v>50000</v>
      </c>
      <c r="T249" s="265">
        <f t="shared" ref="T249" si="584">SUM(T250:T252)</f>
        <v>50000</v>
      </c>
      <c r="U249" s="265">
        <f t="shared" ref="U249:W249" si="585">SUM(U250:U252)</f>
        <v>50000</v>
      </c>
      <c r="V249" s="265">
        <f t="shared" si="585"/>
        <v>50000</v>
      </c>
      <c r="W249" s="265">
        <f t="shared" si="585"/>
        <v>0</v>
      </c>
      <c r="X249" s="265">
        <f t="shared" ref="X249:AF249" si="586">SUM(X250:X252)</f>
        <v>60000</v>
      </c>
      <c r="Y249" s="264">
        <f t="shared" si="523"/>
        <v>161000</v>
      </c>
      <c r="Z249" s="265">
        <f t="shared" ref="Z249:AC249" si="587">SUM(Z250:Z252)</f>
        <v>0</v>
      </c>
      <c r="AA249" s="265">
        <f t="shared" si="587"/>
        <v>50000</v>
      </c>
      <c r="AB249" s="265">
        <f t="shared" si="587"/>
        <v>20000</v>
      </c>
      <c r="AC249" s="265">
        <f t="shared" si="587"/>
        <v>91000</v>
      </c>
      <c r="AD249" s="265">
        <f t="shared" ref="AD249" si="588">SUM(AD250:AD252)</f>
        <v>0</v>
      </c>
      <c r="AE249" s="265">
        <f t="shared" si="586"/>
        <v>0</v>
      </c>
      <c r="AF249" s="265">
        <f t="shared" si="586"/>
        <v>0</v>
      </c>
      <c r="AG249" s="265">
        <f t="shared" ref="AG249" si="589">SUM(AG250:AG252)</f>
        <v>0</v>
      </c>
    </row>
    <row r="250" spans="1:33" ht="16.5" outlineLevel="2">
      <c r="A250" s="183"/>
      <c r="B250" s="26"/>
      <c r="D250" s="28"/>
      <c r="E250" s="48"/>
      <c r="F250" s="192" t="s">
        <v>778</v>
      </c>
      <c r="G250" s="44" t="s">
        <v>897</v>
      </c>
      <c r="H250" s="456">
        <f t="shared" si="522"/>
        <v>0</v>
      </c>
      <c r="I250" s="457">
        <f t="shared" si="535"/>
        <v>0</v>
      </c>
      <c r="J250" s="263"/>
      <c r="K250" s="263"/>
      <c r="L250" s="263"/>
      <c r="M250" s="263"/>
      <c r="N250" s="263"/>
      <c r="O250" s="263"/>
      <c r="P250" s="264">
        <f t="shared" si="534"/>
        <v>0</v>
      </c>
      <c r="Q250" s="263"/>
      <c r="R250" s="263"/>
      <c r="S250" s="263"/>
      <c r="T250" s="263"/>
      <c r="U250" s="263"/>
      <c r="V250" s="263"/>
      <c r="W250" s="263"/>
      <c r="X250" s="263"/>
      <c r="Y250" s="264">
        <f t="shared" si="523"/>
        <v>0</v>
      </c>
      <c r="Z250" s="263"/>
      <c r="AA250" s="263"/>
      <c r="AB250" s="263"/>
      <c r="AC250" s="263"/>
      <c r="AD250" s="263"/>
      <c r="AE250" s="263"/>
      <c r="AF250" s="263"/>
      <c r="AG250" s="263"/>
    </row>
    <row r="251" spans="1:33" ht="16.5" outlineLevel="2">
      <c r="A251" s="183"/>
      <c r="B251" s="26"/>
      <c r="D251" s="28"/>
      <c r="E251" s="48"/>
      <c r="F251" s="192" t="s">
        <v>779</v>
      </c>
      <c r="G251" s="44" t="s">
        <v>898</v>
      </c>
      <c r="H251" s="456">
        <f t="shared" si="522"/>
        <v>471000</v>
      </c>
      <c r="I251" s="457">
        <f t="shared" si="535"/>
        <v>0</v>
      </c>
      <c r="J251" s="263"/>
      <c r="K251" s="263"/>
      <c r="L251" s="263"/>
      <c r="M251" s="263"/>
      <c r="N251" s="263"/>
      <c r="O251" s="263"/>
      <c r="P251" s="264">
        <f t="shared" si="534"/>
        <v>310000</v>
      </c>
      <c r="Q251" s="263"/>
      <c r="R251" s="263">
        <v>50000</v>
      </c>
      <c r="S251" s="263">
        <v>50000</v>
      </c>
      <c r="T251" s="263">
        <v>50000</v>
      </c>
      <c r="U251" s="263">
        <v>50000</v>
      </c>
      <c r="V251" s="263">
        <v>50000</v>
      </c>
      <c r="W251" s="263"/>
      <c r="X251" s="263">
        <v>60000</v>
      </c>
      <c r="Y251" s="264">
        <f t="shared" si="523"/>
        <v>161000</v>
      </c>
      <c r="Z251" s="263"/>
      <c r="AA251" s="263">
        <v>50000</v>
      </c>
      <c r="AB251" s="263">
        <v>20000</v>
      </c>
      <c r="AC251" s="263">
        <v>91000</v>
      </c>
      <c r="AD251" s="263"/>
      <c r="AE251" s="263"/>
      <c r="AF251" s="263"/>
      <c r="AG251" s="263"/>
    </row>
    <row r="252" spans="1:33" ht="16.5" outlineLevel="2">
      <c r="A252" s="183"/>
      <c r="B252" s="26"/>
      <c r="D252" s="28"/>
      <c r="E252" s="48"/>
      <c r="F252" s="192" t="s">
        <v>781</v>
      </c>
      <c r="G252" s="44" t="s">
        <v>785</v>
      </c>
      <c r="H252" s="456">
        <f t="shared" si="522"/>
        <v>0</v>
      </c>
      <c r="I252" s="457">
        <f t="shared" si="535"/>
        <v>0</v>
      </c>
      <c r="J252" s="263"/>
      <c r="K252" s="263"/>
      <c r="L252" s="263"/>
      <c r="M252" s="263"/>
      <c r="N252" s="263"/>
      <c r="O252" s="263"/>
      <c r="P252" s="264">
        <f t="shared" si="534"/>
        <v>0</v>
      </c>
      <c r="Q252" s="263"/>
      <c r="R252" s="263"/>
      <c r="S252" s="263"/>
      <c r="T252" s="263"/>
      <c r="U252" s="263"/>
      <c r="V252" s="263"/>
      <c r="W252" s="263"/>
      <c r="X252" s="263"/>
      <c r="Y252" s="264">
        <f t="shared" si="523"/>
        <v>0</v>
      </c>
      <c r="Z252" s="263"/>
      <c r="AA252" s="263"/>
      <c r="AB252" s="263"/>
      <c r="AC252" s="263"/>
      <c r="AD252" s="263"/>
      <c r="AE252" s="263"/>
      <c r="AF252" s="263"/>
      <c r="AG252" s="263"/>
    </row>
    <row r="253" spans="1:33" ht="16.5" outlineLevel="1">
      <c r="A253" s="183"/>
      <c r="B253" s="26"/>
      <c r="D253" s="28" t="s">
        <v>547</v>
      </c>
      <c r="E253" s="48" t="s">
        <v>153</v>
      </c>
      <c r="F253" s="49"/>
      <c r="G253" s="185"/>
      <c r="H253" s="456">
        <f t="shared" si="522"/>
        <v>102000</v>
      </c>
      <c r="I253" s="457">
        <f t="shared" si="535"/>
        <v>0</v>
      </c>
      <c r="J253" s="263"/>
      <c r="K253" s="263"/>
      <c r="L253" s="263"/>
      <c r="M253" s="263"/>
      <c r="N253" s="263"/>
      <c r="O253" s="263"/>
      <c r="P253" s="264">
        <f t="shared" si="534"/>
        <v>60000</v>
      </c>
      <c r="Q253" s="263"/>
      <c r="R253" s="263">
        <v>10000</v>
      </c>
      <c r="S253" s="263">
        <v>10000</v>
      </c>
      <c r="T253" s="263">
        <v>10000</v>
      </c>
      <c r="U253" s="263">
        <v>10000</v>
      </c>
      <c r="V253" s="263">
        <v>10000</v>
      </c>
      <c r="W253" s="263"/>
      <c r="X253" s="263">
        <v>10000</v>
      </c>
      <c r="Y253" s="264">
        <f t="shared" si="523"/>
        <v>42000</v>
      </c>
      <c r="Z253" s="263"/>
      <c r="AA253" s="263">
        <v>32000</v>
      </c>
      <c r="AB253" s="263">
        <v>10000</v>
      </c>
      <c r="AC253" s="263"/>
      <c r="AD253" s="263"/>
      <c r="AE253" s="263"/>
      <c r="AF253" s="263"/>
      <c r="AG253" s="263"/>
    </row>
    <row r="254" spans="1:33" ht="16.5" outlineLevel="1">
      <c r="A254" s="183"/>
      <c r="B254" s="26"/>
      <c r="D254" s="28" t="s">
        <v>548</v>
      </c>
      <c r="E254" s="48" t="s">
        <v>165</v>
      </c>
      <c r="F254" s="49"/>
      <c r="G254" s="185"/>
      <c r="H254" s="456">
        <f t="shared" si="522"/>
        <v>256000</v>
      </c>
      <c r="I254" s="457">
        <f t="shared" si="535"/>
        <v>0</v>
      </c>
      <c r="J254" s="263"/>
      <c r="K254" s="263"/>
      <c r="L254" s="263"/>
      <c r="M254" s="263"/>
      <c r="N254" s="263"/>
      <c r="O254" s="263"/>
      <c r="P254" s="264">
        <f t="shared" si="534"/>
        <v>140000</v>
      </c>
      <c r="Q254" s="263">
        <v>50000</v>
      </c>
      <c r="R254" s="263">
        <v>20000</v>
      </c>
      <c r="S254" s="263">
        <v>10000</v>
      </c>
      <c r="T254" s="263">
        <v>20000</v>
      </c>
      <c r="U254" s="263">
        <v>20000</v>
      </c>
      <c r="V254" s="263">
        <v>10000</v>
      </c>
      <c r="W254" s="263"/>
      <c r="X254" s="263">
        <v>10000</v>
      </c>
      <c r="Y254" s="264">
        <f t="shared" si="523"/>
        <v>27000</v>
      </c>
      <c r="Z254" s="263"/>
      <c r="AA254" s="263">
        <v>27000</v>
      </c>
      <c r="AB254" s="263"/>
      <c r="AC254" s="263"/>
      <c r="AD254" s="263">
        <v>54000</v>
      </c>
      <c r="AE254" s="263">
        <v>10000</v>
      </c>
      <c r="AF254" s="263">
        <v>5000</v>
      </c>
      <c r="AG254" s="263">
        <v>20000</v>
      </c>
    </row>
    <row r="255" spans="1:33" ht="16.5" outlineLevel="1">
      <c r="A255" s="183"/>
      <c r="B255" s="26"/>
      <c r="D255" s="28" t="s">
        <v>549</v>
      </c>
      <c r="E255" s="48" t="s">
        <v>167</v>
      </c>
      <c r="F255" s="49"/>
      <c r="G255" s="185"/>
      <c r="H255" s="456">
        <f t="shared" si="522"/>
        <v>0</v>
      </c>
      <c r="I255" s="457">
        <f t="shared" si="535"/>
        <v>0</v>
      </c>
      <c r="J255" s="263"/>
      <c r="K255" s="263"/>
      <c r="L255" s="263"/>
      <c r="M255" s="263"/>
      <c r="N255" s="263"/>
      <c r="O255" s="263"/>
      <c r="P255" s="264">
        <f t="shared" si="534"/>
        <v>0</v>
      </c>
      <c r="Q255" s="263"/>
      <c r="R255" s="263"/>
      <c r="S255" s="263"/>
      <c r="T255" s="263"/>
      <c r="U255" s="263"/>
      <c r="V255" s="263"/>
      <c r="W255" s="263"/>
      <c r="X255" s="263"/>
      <c r="Y255" s="264">
        <f t="shared" si="523"/>
        <v>0</v>
      </c>
      <c r="Z255" s="263"/>
      <c r="AA255" s="263"/>
      <c r="AB255" s="263"/>
      <c r="AC255" s="263"/>
      <c r="AD255" s="263"/>
      <c r="AE255" s="263"/>
      <c r="AF255" s="263"/>
      <c r="AG255" s="263"/>
    </row>
    <row r="256" spans="1:33" ht="16.5" outlineLevel="1">
      <c r="A256" s="183"/>
      <c r="B256" s="26"/>
      <c r="D256" s="28" t="s">
        <v>550</v>
      </c>
      <c r="E256" s="48" t="s">
        <v>174</v>
      </c>
      <c r="F256" s="49"/>
      <c r="G256" s="185"/>
      <c r="H256" s="456">
        <f t="shared" si="522"/>
        <v>282000</v>
      </c>
      <c r="I256" s="457">
        <f t="shared" si="535"/>
        <v>0</v>
      </c>
      <c r="J256" s="265">
        <f>SUM(J257:J259)</f>
        <v>0</v>
      </c>
      <c r="K256" s="265">
        <f t="shared" ref="K256:Q256" si="590">SUM(K257:K259)</f>
        <v>0</v>
      </c>
      <c r="L256" s="265">
        <f t="shared" si="590"/>
        <v>0</v>
      </c>
      <c r="M256" s="265">
        <f t="shared" si="590"/>
        <v>0</v>
      </c>
      <c r="N256" s="265">
        <f t="shared" si="590"/>
        <v>0</v>
      </c>
      <c r="O256" s="265">
        <f t="shared" si="590"/>
        <v>0</v>
      </c>
      <c r="P256" s="264">
        <f t="shared" si="534"/>
        <v>160000</v>
      </c>
      <c r="Q256" s="265">
        <f t="shared" si="590"/>
        <v>50000</v>
      </c>
      <c r="R256" s="265">
        <f t="shared" ref="R256" si="591">SUM(R257:R259)</f>
        <v>20000</v>
      </c>
      <c r="S256" s="265">
        <f t="shared" ref="S256" si="592">SUM(S257:S259)</f>
        <v>20000</v>
      </c>
      <c r="T256" s="265">
        <f t="shared" ref="T256" si="593">SUM(T257:T259)</f>
        <v>20000</v>
      </c>
      <c r="U256" s="265">
        <f t="shared" ref="U256:W256" si="594">SUM(U257:U259)</f>
        <v>20000</v>
      </c>
      <c r="V256" s="265">
        <f t="shared" si="594"/>
        <v>20000</v>
      </c>
      <c r="W256" s="265">
        <f t="shared" si="594"/>
        <v>0</v>
      </c>
      <c r="X256" s="265">
        <f t="shared" ref="X256:AF256" si="595">SUM(X257:X259)</f>
        <v>10000</v>
      </c>
      <c r="Y256" s="264">
        <f t="shared" si="523"/>
        <v>37000</v>
      </c>
      <c r="Z256" s="265">
        <f t="shared" ref="Z256:AC256" si="596">SUM(Z257:Z259)</f>
        <v>0</v>
      </c>
      <c r="AA256" s="265">
        <f t="shared" si="596"/>
        <v>30000</v>
      </c>
      <c r="AB256" s="265">
        <f t="shared" si="596"/>
        <v>7000</v>
      </c>
      <c r="AC256" s="265">
        <f t="shared" si="596"/>
        <v>0</v>
      </c>
      <c r="AD256" s="265">
        <f t="shared" ref="AD256" si="597">SUM(AD257:AD259)</f>
        <v>38000</v>
      </c>
      <c r="AE256" s="265">
        <f t="shared" si="595"/>
        <v>12000</v>
      </c>
      <c r="AF256" s="265">
        <f t="shared" si="595"/>
        <v>30000</v>
      </c>
      <c r="AG256" s="265">
        <f t="shared" ref="AG256" si="598">SUM(AG257:AG259)</f>
        <v>5000</v>
      </c>
    </row>
    <row r="257" spans="1:33" ht="16.5" outlineLevel="2">
      <c r="A257" s="183"/>
      <c r="B257" s="26"/>
      <c r="D257" s="28"/>
      <c r="E257" s="48"/>
      <c r="F257" s="192" t="s">
        <v>778</v>
      </c>
      <c r="G257" s="44" t="s">
        <v>918</v>
      </c>
      <c r="H257" s="456">
        <f t="shared" si="522"/>
        <v>0</v>
      </c>
      <c r="I257" s="457">
        <f t="shared" si="535"/>
        <v>0</v>
      </c>
      <c r="J257" s="263"/>
      <c r="K257" s="263"/>
      <c r="L257" s="263"/>
      <c r="M257" s="263"/>
      <c r="N257" s="263"/>
      <c r="O257" s="263"/>
      <c r="P257" s="264">
        <f t="shared" si="534"/>
        <v>0</v>
      </c>
      <c r="Q257" s="263"/>
      <c r="R257" s="263"/>
      <c r="S257" s="263"/>
      <c r="T257" s="263"/>
      <c r="U257" s="263"/>
      <c r="V257" s="263"/>
      <c r="W257" s="263"/>
      <c r="X257" s="263"/>
      <c r="Y257" s="264">
        <f t="shared" si="523"/>
        <v>0</v>
      </c>
      <c r="Z257" s="263"/>
      <c r="AA257" s="263"/>
      <c r="AB257" s="263"/>
      <c r="AC257" s="263"/>
      <c r="AD257" s="263"/>
      <c r="AE257" s="263"/>
      <c r="AF257" s="263"/>
      <c r="AG257" s="263"/>
    </row>
    <row r="258" spans="1:33" ht="16.5" outlineLevel="2">
      <c r="A258" s="183"/>
      <c r="B258" s="26"/>
      <c r="D258" s="28"/>
      <c r="E258" s="48"/>
      <c r="F258" s="192" t="s">
        <v>779</v>
      </c>
      <c r="G258" s="44" t="s">
        <v>919</v>
      </c>
      <c r="H258" s="456">
        <f t="shared" si="522"/>
        <v>7000</v>
      </c>
      <c r="I258" s="457">
        <f t="shared" si="535"/>
        <v>0</v>
      </c>
      <c r="J258" s="263"/>
      <c r="K258" s="263"/>
      <c r="L258" s="263"/>
      <c r="M258" s="263"/>
      <c r="N258" s="263"/>
      <c r="O258" s="263"/>
      <c r="P258" s="264">
        <f t="shared" si="534"/>
        <v>0</v>
      </c>
      <c r="Q258" s="263"/>
      <c r="R258" s="263"/>
      <c r="S258" s="263"/>
      <c r="T258" s="263"/>
      <c r="U258" s="263"/>
      <c r="V258" s="263"/>
      <c r="W258" s="263"/>
      <c r="X258" s="263"/>
      <c r="Y258" s="264">
        <f t="shared" si="523"/>
        <v>7000</v>
      </c>
      <c r="Z258" s="263"/>
      <c r="AA258" s="263"/>
      <c r="AB258" s="263">
        <v>7000</v>
      </c>
      <c r="AC258" s="263"/>
      <c r="AD258" s="263"/>
      <c r="AE258" s="263"/>
      <c r="AF258" s="263"/>
      <c r="AG258" s="263"/>
    </row>
    <row r="259" spans="1:33" ht="16.5" outlineLevel="2">
      <c r="A259" s="183"/>
      <c r="B259" s="26"/>
      <c r="D259" s="28"/>
      <c r="E259" s="48"/>
      <c r="F259" s="192" t="s">
        <v>781</v>
      </c>
      <c r="G259" s="44" t="s">
        <v>785</v>
      </c>
      <c r="H259" s="456">
        <f t="shared" si="522"/>
        <v>275000</v>
      </c>
      <c r="I259" s="457">
        <f t="shared" si="535"/>
        <v>0</v>
      </c>
      <c r="J259" s="263"/>
      <c r="K259" s="263"/>
      <c r="L259" s="263"/>
      <c r="M259" s="263"/>
      <c r="N259" s="263"/>
      <c r="O259" s="263"/>
      <c r="P259" s="264">
        <f t="shared" si="534"/>
        <v>160000</v>
      </c>
      <c r="Q259" s="263">
        <v>50000</v>
      </c>
      <c r="R259" s="263">
        <v>20000</v>
      </c>
      <c r="S259" s="263">
        <v>20000</v>
      </c>
      <c r="T259" s="263">
        <v>20000</v>
      </c>
      <c r="U259" s="263">
        <v>20000</v>
      </c>
      <c r="V259" s="263">
        <v>20000</v>
      </c>
      <c r="W259" s="263"/>
      <c r="X259" s="263">
        <v>10000</v>
      </c>
      <c r="Y259" s="264">
        <f t="shared" si="523"/>
        <v>30000</v>
      </c>
      <c r="Z259" s="263"/>
      <c r="AA259" s="263">
        <v>30000</v>
      </c>
      <c r="AB259" s="263"/>
      <c r="AC259" s="263"/>
      <c r="AD259" s="263">
        <v>38000</v>
      </c>
      <c r="AE259" s="263">
        <v>12000</v>
      </c>
      <c r="AF259" s="263">
        <v>30000</v>
      </c>
      <c r="AG259" s="263">
        <v>5000</v>
      </c>
    </row>
    <row r="260" spans="1:33" ht="16.5" outlineLevel="1">
      <c r="A260" s="183"/>
      <c r="B260" s="26"/>
      <c r="D260" s="28" t="s">
        <v>551</v>
      </c>
      <c r="E260" s="48" t="s">
        <v>176</v>
      </c>
      <c r="F260" s="49"/>
      <c r="G260" s="185"/>
      <c r="H260" s="456">
        <f t="shared" si="522"/>
        <v>14000</v>
      </c>
      <c r="I260" s="457">
        <f t="shared" si="535"/>
        <v>0</v>
      </c>
      <c r="J260" s="263"/>
      <c r="K260" s="263"/>
      <c r="L260" s="263"/>
      <c r="M260" s="263"/>
      <c r="N260" s="263"/>
      <c r="O260" s="263"/>
      <c r="P260" s="264">
        <f t="shared" si="534"/>
        <v>13000</v>
      </c>
      <c r="Q260" s="263"/>
      <c r="R260" s="263">
        <v>1000</v>
      </c>
      <c r="S260" s="263">
        <v>5000</v>
      </c>
      <c r="T260" s="263">
        <v>1000</v>
      </c>
      <c r="U260" s="263">
        <v>1000</v>
      </c>
      <c r="V260" s="263">
        <v>5000</v>
      </c>
      <c r="W260" s="263"/>
      <c r="X260" s="263"/>
      <c r="Y260" s="264">
        <f t="shared" si="523"/>
        <v>1000</v>
      </c>
      <c r="Z260" s="263"/>
      <c r="AA260" s="263"/>
      <c r="AB260" s="263">
        <v>1000</v>
      </c>
      <c r="AC260" s="263"/>
      <c r="AD260" s="263"/>
      <c r="AE260" s="263"/>
      <c r="AF260" s="263"/>
      <c r="AG260" s="263"/>
    </row>
    <row r="261" spans="1:33" ht="16.5" outlineLevel="1">
      <c r="A261" s="183"/>
      <c r="B261" s="26"/>
      <c r="D261" s="28" t="s">
        <v>552</v>
      </c>
      <c r="E261" s="48" t="s">
        <v>175</v>
      </c>
      <c r="F261" s="49"/>
      <c r="G261" s="185"/>
      <c r="H261" s="456">
        <f t="shared" si="522"/>
        <v>5000</v>
      </c>
      <c r="I261" s="457">
        <f t="shared" si="535"/>
        <v>0</v>
      </c>
      <c r="J261" s="263"/>
      <c r="K261" s="263"/>
      <c r="L261" s="263"/>
      <c r="M261" s="263"/>
      <c r="N261" s="263"/>
      <c r="O261" s="263"/>
      <c r="P261" s="264">
        <f t="shared" si="534"/>
        <v>0</v>
      </c>
      <c r="Q261" s="263"/>
      <c r="R261" s="263"/>
      <c r="S261" s="263"/>
      <c r="T261" s="263"/>
      <c r="U261" s="263"/>
      <c r="V261" s="263"/>
      <c r="W261" s="263"/>
      <c r="X261" s="263"/>
      <c r="Y261" s="264">
        <f t="shared" si="523"/>
        <v>5000</v>
      </c>
      <c r="Z261" s="263"/>
      <c r="AA261" s="263">
        <v>5000</v>
      </c>
      <c r="AB261" s="263"/>
      <c r="AC261" s="263"/>
      <c r="AD261" s="263"/>
      <c r="AE261" s="263"/>
      <c r="AF261" s="263"/>
      <c r="AG261" s="263"/>
    </row>
    <row r="262" spans="1:33" ht="16.5" outlineLevel="1">
      <c r="A262" s="183"/>
      <c r="B262" s="26"/>
      <c r="D262" s="28" t="s">
        <v>553</v>
      </c>
      <c r="E262" s="48" t="s">
        <v>169</v>
      </c>
      <c r="F262" s="49"/>
      <c r="G262" s="185"/>
      <c r="H262" s="456">
        <f t="shared" si="522"/>
        <v>365000</v>
      </c>
      <c r="I262" s="457">
        <f t="shared" si="535"/>
        <v>0</v>
      </c>
      <c r="J262" s="263"/>
      <c r="K262" s="263"/>
      <c r="L262" s="263"/>
      <c r="M262" s="263"/>
      <c r="N262" s="263"/>
      <c r="O262" s="263"/>
      <c r="P262" s="264">
        <f t="shared" si="534"/>
        <v>315000</v>
      </c>
      <c r="Q262" s="263">
        <v>100000</v>
      </c>
      <c r="R262" s="263">
        <v>31000</v>
      </c>
      <c r="S262" s="263">
        <v>20000</v>
      </c>
      <c r="T262" s="263">
        <v>31000</v>
      </c>
      <c r="U262" s="263">
        <v>31000</v>
      </c>
      <c r="V262" s="263">
        <v>20000</v>
      </c>
      <c r="W262" s="263">
        <v>82000</v>
      </c>
      <c r="X262" s="263"/>
      <c r="Y262" s="264">
        <f t="shared" si="523"/>
        <v>0</v>
      </c>
      <c r="Z262" s="263"/>
      <c r="AA262" s="263"/>
      <c r="AB262" s="263"/>
      <c r="AC262" s="263"/>
      <c r="AD262" s="263"/>
      <c r="AE262" s="263"/>
      <c r="AF262" s="263">
        <v>50000</v>
      </c>
      <c r="AG262" s="263"/>
    </row>
    <row r="263" spans="1:33" ht="16.5" outlineLevel="1">
      <c r="A263" s="183"/>
      <c r="B263" s="26"/>
      <c r="D263" s="28" t="s">
        <v>554</v>
      </c>
      <c r="E263" s="48" t="s">
        <v>171</v>
      </c>
      <c r="F263" s="49"/>
      <c r="G263" s="185"/>
      <c r="H263" s="456">
        <f t="shared" ref="H263:H326" si="599">SUM(I263,P263,Y263,AD263,AE263,AF263,AG263)</f>
        <v>24000</v>
      </c>
      <c r="I263" s="457">
        <f t="shared" si="535"/>
        <v>0</v>
      </c>
      <c r="J263" s="265">
        <f>SUM(J264:J266)</f>
        <v>0</v>
      </c>
      <c r="K263" s="265">
        <f t="shared" ref="K263:Q263" si="600">SUM(K264:K266)</f>
        <v>0</v>
      </c>
      <c r="L263" s="265">
        <f t="shared" si="600"/>
        <v>0</v>
      </c>
      <c r="M263" s="265">
        <f t="shared" si="600"/>
        <v>0</v>
      </c>
      <c r="N263" s="265">
        <f t="shared" si="600"/>
        <v>0</v>
      </c>
      <c r="O263" s="265">
        <f t="shared" si="600"/>
        <v>0</v>
      </c>
      <c r="P263" s="264">
        <f t="shared" si="534"/>
        <v>7000</v>
      </c>
      <c r="Q263" s="265">
        <f t="shared" si="600"/>
        <v>0</v>
      </c>
      <c r="R263" s="265">
        <f t="shared" ref="R263" si="601">SUM(R264:R266)</f>
        <v>1000</v>
      </c>
      <c r="S263" s="265">
        <f t="shared" ref="S263" si="602">SUM(S264:S266)</f>
        <v>1000</v>
      </c>
      <c r="T263" s="265">
        <f t="shared" ref="T263" si="603">SUM(T264:T266)</f>
        <v>1000</v>
      </c>
      <c r="U263" s="265">
        <f t="shared" ref="U263:W263" si="604">SUM(U264:U266)</f>
        <v>1000</v>
      </c>
      <c r="V263" s="265">
        <f t="shared" si="604"/>
        <v>1000</v>
      </c>
      <c r="W263" s="265">
        <f t="shared" si="604"/>
        <v>0</v>
      </c>
      <c r="X263" s="265">
        <f t="shared" ref="X263:AF263" si="605">SUM(X264:X266)</f>
        <v>2000</v>
      </c>
      <c r="Y263" s="264">
        <f t="shared" ref="Y263:Y326" si="606">SUM(Z263:AC263)</f>
        <v>3000</v>
      </c>
      <c r="Z263" s="265">
        <f t="shared" ref="Z263:AC263" si="607">SUM(Z264:Z266)</f>
        <v>1000</v>
      </c>
      <c r="AA263" s="265">
        <f t="shared" si="607"/>
        <v>1000</v>
      </c>
      <c r="AB263" s="265">
        <f t="shared" si="607"/>
        <v>1000</v>
      </c>
      <c r="AC263" s="265">
        <f t="shared" si="607"/>
        <v>0</v>
      </c>
      <c r="AD263" s="265">
        <f t="shared" ref="AD263" si="608">SUM(AD264:AD266)</f>
        <v>0</v>
      </c>
      <c r="AE263" s="265">
        <f t="shared" si="605"/>
        <v>0</v>
      </c>
      <c r="AF263" s="265">
        <f t="shared" si="605"/>
        <v>1000</v>
      </c>
      <c r="AG263" s="265">
        <f t="shared" ref="AG263" si="609">SUM(AG264:AG266)</f>
        <v>13000</v>
      </c>
    </row>
    <row r="264" spans="1:33" ht="16.5" outlineLevel="2">
      <c r="A264" s="183"/>
      <c r="B264" s="26"/>
      <c r="D264" s="28"/>
      <c r="E264" s="48"/>
      <c r="F264" s="192" t="s">
        <v>778</v>
      </c>
      <c r="G264" s="44" t="s">
        <v>899</v>
      </c>
      <c r="H264" s="456">
        <f t="shared" si="599"/>
        <v>24000</v>
      </c>
      <c r="I264" s="457">
        <f t="shared" si="535"/>
        <v>0</v>
      </c>
      <c r="J264" s="263"/>
      <c r="K264" s="263"/>
      <c r="L264" s="263"/>
      <c r="M264" s="263"/>
      <c r="N264" s="263"/>
      <c r="O264" s="263"/>
      <c r="P264" s="264">
        <f t="shared" si="534"/>
        <v>7000</v>
      </c>
      <c r="Q264" s="263"/>
      <c r="R264" s="263">
        <v>1000</v>
      </c>
      <c r="S264" s="263">
        <v>1000</v>
      </c>
      <c r="T264" s="263">
        <v>1000</v>
      </c>
      <c r="U264" s="263">
        <v>1000</v>
      </c>
      <c r="V264" s="263">
        <v>1000</v>
      </c>
      <c r="W264" s="263"/>
      <c r="X264" s="263">
        <v>2000</v>
      </c>
      <c r="Y264" s="264">
        <f t="shared" si="606"/>
        <v>3000</v>
      </c>
      <c r="Z264" s="263">
        <v>1000</v>
      </c>
      <c r="AA264" s="263">
        <v>1000</v>
      </c>
      <c r="AB264" s="263">
        <v>1000</v>
      </c>
      <c r="AC264" s="263"/>
      <c r="AD264" s="263"/>
      <c r="AE264" s="263"/>
      <c r="AF264" s="263">
        <v>1000</v>
      </c>
      <c r="AG264" s="263">
        <v>13000</v>
      </c>
    </row>
    <row r="265" spans="1:33" ht="16.5" outlineLevel="2">
      <c r="A265" s="183"/>
      <c r="B265" s="26"/>
      <c r="D265" s="28"/>
      <c r="E265" s="48"/>
      <c r="F265" s="192" t="s">
        <v>779</v>
      </c>
      <c r="G265" s="44" t="s">
        <v>900</v>
      </c>
      <c r="H265" s="456">
        <f t="shared" si="599"/>
        <v>0</v>
      </c>
      <c r="I265" s="457">
        <f t="shared" si="535"/>
        <v>0</v>
      </c>
      <c r="J265" s="263"/>
      <c r="K265" s="263"/>
      <c r="L265" s="263"/>
      <c r="M265" s="263"/>
      <c r="N265" s="263"/>
      <c r="O265" s="263"/>
      <c r="P265" s="264">
        <f t="shared" si="534"/>
        <v>0</v>
      </c>
      <c r="Q265" s="263"/>
      <c r="R265" s="263"/>
      <c r="S265" s="263"/>
      <c r="T265" s="263"/>
      <c r="U265" s="263"/>
      <c r="V265" s="263"/>
      <c r="W265" s="263"/>
      <c r="X265" s="263"/>
      <c r="Y265" s="264">
        <f t="shared" si="606"/>
        <v>0</v>
      </c>
      <c r="Z265" s="263"/>
      <c r="AA265" s="263"/>
      <c r="AB265" s="263"/>
      <c r="AC265" s="263"/>
      <c r="AD265" s="263"/>
      <c r="AE265" s="263"/>
      <c r="AF265" s="263"/>
      <c r="AG265" s="263"/>
    </row>
    <row r="266" spans="1:33" ht="16.5" outlineLevel="2">
      <c r="A266" s="183"/>
      <c r="B266" s="26"/>
      <c r="D266" s="28"/>
      <c r="E266" s="48"/>
      <c r="F266" s="192" t="s">
        <v>781</v>
      </c>
      <c r="G266" s="44" t="s">
        <v>785</v>
      </c>
      <c r="H266" s="456">
        <f t="shared" si="599"/>
        <v>0</v>
      </c>
      <c r="I266" s="457">
        <f t="shared" si="535"/>
        <v>0</v>
      </c>
      <c r="J266" s="263"/>
      <c r="K266" s="263"/>
      <c r="L266" s="263"/>
      <c r="M266" s="263"/>
      <c r="N266" s="263"/>
      <c r="O266" s="263"/>
      <c r="P266" s="264">
        <f t="shared" si="534"/>
        <v>0</v>
      </c>
      <c r="Q266" s="263"/>
      <c r="R266" s="263"/>
      <c r="S266" s="263"/>
      <c r="T266" s="263"/>
      <c r="U266" s="263"/>
      <c r="V266" s="263"/>
      <c r="W266" s="263"/>
      <c r="X266" s="263"/>
      <c r="Y266" s="264">
        <f t="shared" si="606"/>
        <v>0</v>
      </c>
      <c r="Z266" s="263"/>
      <c r="AA266" s="263"/>
      <c r="AB266" s="263"/>
      <c r="AC266" s="263"/>
      <c r="AD266" s="263"/>
      <c r="AE266" s="263"/>
      <c r="AF266" s="263"/>
      <c r="AG266" s="263"/>
    </row>
    <row r="267" spans="1:33" ht="16.5" outlineLevel="1">
      <c r="A267" s="183"/>
      <c r="B267" s="26"/>
      <c r="D267" s="28" t="s">
        <v>555</v>
      </c>
      <c r="E267" s="48" t="s">
        <v>172</v>
      </c>
      <c r="F267" s="49"/>
      <c r="G267" s="185"/>
      <c r="H267" s="456">
        <f t="shared" si="599"/>
        <v>32000</v>
      </c>
      <c r="I267" s="457">
        <f t="shared" si="535"/>
        <v>32000</v>
      </c>
      <c r="J267" s="265">
        <f>SUM(J268:J270)</f>
        <v>16000</v>
      </c>
      <c r="K267" s="265">
        <f t="shared" ref="K267:Q267" si="610">SUM(K268:K270)</f>
        <v>0</v>
      </c>
      <c r="L267" s="265">
        <f t="shared" si="610"/>
        <v>0</v>
      </c>
      <c r="M267" s="265">
        <f t="shared" si="610"/>
        <v>0</v>
      </c>
      <c r="N267" s="265">
        <f t="shared" si="610"/>
        <v>16000</v>
      </c>
      <c r="O267" s="265">
        <f t="shared" si="610"/>
        <v>0</v>
      </c>
      <c r="P267" s="264">
        <f t="shared" ref="P267:P330" si="611">SUM(Q267:X267)</f>
        <v>0</v>
      </c>
      <c r="Q267" s="265">
        <f t="shared" si="610"/>
        <v>0</v>
      </c>
      <c r="R267" s="265">
        <f t="shared" ref="R267" si="612">SUM(R268:R270)</f>
        <v>0</v>
      </c>
      <c r="S267" s="265">
        <f t="shared" ref="S267" si="613">SUM(S268:S270)</f>
        <v>0</v>
      </c>
      <c r="T267" s="265">
        <f t="shared" ref="T267" si="614">SUM(T268:T270)</f>
        <v>0</v>
      </c>
      <c r="U267" s="265">
        <f t="shared" ref="U267:W267" si="615">SUM(U268:U270)</f>
        <v>0</v>
      </c>
      <c r="V267" s="265">
        <f t="shared" si="615"/>
        <v>0</v>
      </c>
      <c r="W267" s="265">
        <f t="shared" si="615"/>
        <v>0</v>
      </c>
      <c r="X267" s="265">
        <f t="shared" ref="X267:AF267" si="616">SUM(X268:X270)</f>
        <v>0</v>
      </c>
      <c r="Y267" s="264">
        <f t="shared" si="606"/>
        <v>0</v>
      </c>
      <c r="Z267" s="265">
        <f t="shared" ref="Z267:AC267" si="617">SUM(Z268:Z270)</f>
        <v>0</v>
      </c>
      <c r="AA267" s="265">
        <f t="shared" si="617"/>
        <v>0</v>
      </c>
      <c r="AB267" s="265">
        <f t="shared" si="617"/>
        <v>0</v>
      </c>
      <c r="AC267" s="265">
        <f t="shared" si="617"/>
        <v>0</v>
      </c>
      <c r="AD267" s="265">
        <f t="shared" ref="AD267" si="618">SUM(AD268:AD270)</f>
        <v>0</v>
      </c>
      <c r="AE267" s="265">
        <f t="shared" si="616"/>
        <v>0</v>
      </c>
      <c r="AF267" s="265">
        <f t="shared" si="616"/>
        <v>0</v>
      </c>
      <c r="AG267" s="265">
        <f t="shared" ref="AG267" si="619">SUM(AG268:AG270)</f>
        <v>0</v>
      </c>
    </row>
    <row r="268" spans="1:33" ht="16.5" outlineLevel="2">
      <c r="A268" s="183"/>
      <c r="B268" s="26"/>
      <c r="D268" s="28"/>
      <c r="E268" s="48"/>
      <c r="F268" s="192" t="s">
        <v>778</v>
      </c>
      <c r="G268" s="44" t="s">
        <v>901</v>
      </c>
      <c r="H268" s="456">
        <f t="shared" si="599"/>
        <v>32000</v>
      </c>
      <c r="I268" s="457">
        <f t="shared" ref="I268:I331" si="620">SUM(J268:O268)</f>
        <v>32000</v>
      </c>
      <c r="J268" s="263">
        <v>16000</v>
      </c>
      <c r="K268" s="263"/>
      <c r="L268" s="263"/>
      <c r="M268" s="263"/>
      <c r="N268" s="263">
        <v>16000</v>
      </c>
      <c r="O268" s="263"/>
      <c r="P268" s="264">
        <f t="shared" si="611"/>
        <v>0</v>
      </c>
      <c r="Q268" s="263"/>
      <c r="R268" s="263"/>
      <c r="S268" s="263"/>
      <c r="T268" s="263"/>
      <c r="U268" s="263"/>
      <c r="V268" s="263"/>
      <c r="W268" s="263"/>
      <c r="X268" s="263"/>
      <c r="Y268" s="264">
        <f t="shared" si="606"/>
        <v>0</v>
      </c>
      <c r="Z268" s="263"/>
      <c r="AA268" s="263"/>
      <c r="AB268" s="263"/>
      <c r="AC268" s="263"/>
      <c r="AD268" s="263"/>
      <c r="AE268" s="263"/>
      <c r="AF268" s="263"/>
      <c r="AG268" s="263"/>
    </row>
    <row r="269" spans="1:33" ht="16.5" outlineLevel="2">
      <c r="A269" s="183"/>
      <c r="B269" s="26"/>
      <c r="D269" s="28"/>
      <c r="E269" s="48"/>
      <c r="F269" s="192" t="s">
        <v>779</v>
      </c>
      <c r="G269" s="44" t="s">
        <v>902</v>
      </c>
      <c r="H269" s="456">
        <f t="shared" si="599"/>
        <v>0</v>
      </c>
      <c r="I269" s="457">
        <f t="shared" si="620"/>
        <v>0</v>
      </c>
      <c r="J269" s="263"/>
      <c r="K269" s="263"/>
      <c r="L269" s="263"/>
      <c r="M269" s="263"/>
      <c r="N269" s="263"/>
      <c r="O269" s="263"/>
      <c r="P269" s="264">
        <f t="shared" si="611"/>
        <v>0</v>
      </c>
      <c r="Q269" s="263"/>
      <c r="R269" s="263"/>
      <c r="S269" s="263"/>
      <c r="T269" s="263"/>
      <c r="U269" s="263"/>
      <c r="V269" s="263"/>
      <c r="W269" s="263"/>
      <c r="X269" s="263"/>
      <c r="Y269" s="264">
        <f t="shared" si="606"/>
        <v>0</v>
      </c>
      <c r="Z269" s="263"/>
      <c r="AA269" s="263"/>
      <c r="AB269" s="263"/>
      <c r="AC269" s="263"/>
      <c r="AD269" s="263"/>
      <c r="AE269" s="263"/>
      <c r="AF269" s="263"/>
      <c r="AG269" s="263"/>
    </row>
    <row r="270" spans="1:33" ht="16.5" outlineLevel="2">
      <c r="A270" s="183"/>
      <c r="B270" s="26"/>
      <c r="D270" s="28"/>
      <c r="E270" s="48"/>
      <c r="F270" s="192" t="s">
        <v>781</v>
      </c>
      <c r="G270" s="44" t="s">
        <v>903</v>
      </c>
      <c r="H270" s="456">
        <f t="shared" si="599"/>
        <v>0</v>
      </c>
      <c r="I270" s="457">
        <f t="shared" si="620"/>
        <v>0</v>
      </c>
      <c r="J270" s="263"/>
      <c r="K270" s="263"/>
      <c r="L270" s="263"/>
      <c r="M270" s="263"/>
      <c r="N270" s="263"/>
      <c r="O270" s="263"/>
      <c r="P270" s="264">
        <f t="shared" si="611"/>
        <v>0</v>
      </c>
      <c r="Q270" s="263"/>
      <c r="R270" s="263"/>
      <c r="S270" s="263"/>
      <c r="T270" s="263"/>
      <c r="U270" s="263"/>
      <c r="V270" s="263"/>
      <c r="W270" s="263"/>
      <c r="X270" s="263"/>
      <c r="Y270" s="264">
        <f t="shared" si="606"/>
        <v>0</v>
      </c>
      <c r="Z270" s="263"/>
      <c r="AA270" s="263"/>
      <c r="AB270" s="263"/>
      <c r="AC270" s="263"/>
      <c r="AD270" s="263"/>
      <c r="AE270" s="263"/>
      <c r="AF270" s="263"/>
      <c r="AG270" s="263"/>
    </row>
    <row r="271" spans="1:33" ht="16.5" outlineLevel="1">
      <c r="A271" s="183"/>
      <c r="B271" s="24"/>
      <c r="C271" s="193"/>
      <c r="D271" s="28" t="s">
        <v>556</v>
      </c>
      <c r="E271" s="48" t="s">
        <v>633</v>
      </c>
      <c r="F271" s="49"/>
      <c r="G271" s="185"/>
      <c r="H271" s="456">
        <f t="shared" si="599"/>
        <v>565000</v>
      </c>
      <c r="I271" s="457">
        <f t="shared" si="620"/>
        <v>0</v>
      </c>
      <c r="J271" s="263"/>
      <c r="K271" s="263"/>
      <c r="L271" s="263"/>
      <c r="M271" s="263"/>
      <c r="N271" s="263"/>
      <c r="O271" s="263"/>
      <c r="P271" s="264">
        <f t="shared" si="611"/>
        <v>15000</v>
      </c>
      <c r="Q271" s="263"/>
      <c r="R271" s="263">
        <v>3000</v>
      </c>
      <c r="S271" s="263">
        <v>3000</v>
      </c>
      <c r="T271" s="263">
        <v>3000</v>
      </c>
      <c r="U271" s="263">
        <v>3000</v>
      </c>
      <c r="V271" s="263">
        <v>3000</v>
      </c>
      <c r="W271" s="263"/>
      <c r="X271" s="263"/>
      <c r="Y271" s="264">
        <f t="shared" si="606"/>
        <v>0</v>
      </c>
      <c r="Z271" s="263"/>
      <c r="AA271" s="263"/>
      <c r="AB271" s="263"/>
      <c r="AC271" s="263"/>
      <c r="AD271" s="263"/>
      <c r="AE271" s="263"/>
      <c r="AF271" s="263">
        <v>550000</v>
      </c>
      <c r="AG271" s="263"/>
    </row>
    <row r="272" spans="1:33" s="182" customFormat="1" ht="16.5">
      <c r="A272" s="177"/>
      <c r="B272" s="24" t="s">
        <v>557</v>
      </c>
      <c r="C272" s="16" t="s">
        <v>178</v>
      </c>
      <c r="D272" s="19"/>
      <c r="E272" s="189"/>
      <c r="F272" s="190"/>
      <c r="G272" s="189"/>
      <c r="H272" s="456">
        <f t="shared" si="599"/>
        <v>7830000</v>
      </c>
      <c r="I272" s="457">
        <f t="shared" si="620"/>
        <v>5613000</v>
      </c>
      <c r="J272" s="264">
        <f>SUM(J273,J283:J285,J290:J292,J296:J298,J302:J304,J307,J311,J314,J326,J329,J332:J335)</f>
        <v>708000</v>
      </c>
      <c r="K272" s="264">
        <f t="shared" ref="K272:Q272" si="621">SUM(K273,K283:K285,K290:K292,K296:K298,K302:K304,K307,K311,K314,K326,K329,K332:K335)</f>
        <v>593000</v>
      </c>
      <c r="L272" s="264">
        <f t="shared" si="621"/>
        <v>605000</v>
      </c>
      <c r="M272" s="264">
        <f t="shared" si="621"/>
        <v>637000</v>
      </c>
      <c r="N272" s="264">
        <f t="shared" si="621"/>
        <v>2706000</v>
      </c>
      <c r="O272" s="264">
        <f t="shared" si="621"/>
        <v>364000</v>
      </c>
      <c r="P272" s="264">
        <f t="shared" si="611"/>
        <v>808000</v>
      </c>
      <c r="Q272" s="264">
        <f t="shared" si="621"/>
        <v>688000</v>
      </c>
      <c r="R272" s="264">
        <f t="shared" ref="R272" si="622">SUM(R273,R283:R285,R290:R292,R296:R298,R302:R304,R307,R311,R314,R326,R329,R332:R335)</f>
        <v>18000</v>
      </c>
      <c r="S272" s="264">
        <f t="shared" ref="S272" si="623">SUM(S273,S283:S285,S290:S292,S296:S298,S302:S304,S307,S311,S314,S326,S329,S332:S335)</f>
        <v>18000</v>
      </c>
      <c r="T272" s="264">
        <f t="shared" ref="T272" si="624">SUM(T273,T283:T285,T290:T292,T296:T298,T302:T304,T307,T311,T314,T326,T329,T332:T335)</f>
        <v>18000</v>
      </c>
      <c r="U272" s="264">
        <f t="shared" ref="U272:W272" si="625">SUM(U273,U283:U285,U290:U292,U296:U298,U302:U304,U307,U311,U314,U326,U329,U332:U335)</f>
        <v>18000</v>
      </c>
      <c r="V272" s="264">
        <f t="shared" si="625"/>
        <v>18000</v>
      </c>
      <c r="W272" s="264">
        <f t="shared" si="625"/>
        <v>18000</v>
      </c>
      <c r="X272" s="264">
        <f t="shared" ref="X272:AF272" si="626">SUM(X273,X283:X285,X290:X292,X296:X298,X302:X304,X307,X311,X314,X326,X329,X332:X335)</f>
        <v>12000</v>
      </c>
      <c r="Y272" s="264">
        <f t="shared" si="606"/>
        <v>1273000</v>
      </c>
      <c r="Z272" s="264">
        <f t="shared" ref="Z272:AC272" si="627">SUM(Z273,Z283:Z285,Z290:Z292,Z296:Z298,Z302:Z304,Z307,Z311,Z314,Z326,Z329,Z332:Z335)</f>
        <v>1241000</v>
      </c>
      <c r="AA272" s="264">
        <f t="shared" si="627"/>
        <v>18000</v>
      </c>
      <c r="AB272" s="264">
        <f t="shared" si="627"/>
        <v>5000</v>
      </c>
      <c r="AC272" s="264">
        <f t="shared" si="627"/>
        <v>9000</v>
      </c>
      <c r="AD272" s="264">
        <f t="shared" ref="AD272" si="628">SUM(AD273,AD283:AD285,AD290:AD292,AD296:AD298,AD302:AD304,AD307,AD311,AD314,AD326,AD329,AD332:AD335)</f>
        <v>9000</v>
      </c>
      <c r="AE272" s="264">
        <f t="shared" si="626"/>
        <v>44000</v>
      </c>
      <c r="AF272" s="264">
        <f t="shared" si="626"/>
        <v>83000</v>
      </c>
      <c r="AG272" s="264">
        <f t="shared" ref="AG272" si="629">SUM(AG273,AG283:AG285,AG290:AG292,AG296:AG298,AG302:AG304,AG307,AG311,AG314,AG326,AG329,AG332:AG335)</f>
        <v>0</v>
      </c>
    </row>
    <row r="273" spans="1:33" ht="16.5" outlineLevel="1">
      <c r="A273" s="183"/>
      <c r="B273" s="25"/>
      <c r="C273" s="184"/>
      <c r="D273" s="28" t="s">
        <v>558</v>
      </c>
      <c r="E273" s="48" t="s">
        <v>183</v>
      </c>
      <c r="F273" s="49"/>
      <c r="G273" s="185"/>
      <c r="H273" s="456">
        <f t="shared" si="599"/>
        <v>180000</v>
      </c>
      <c r="I273" s="457">
        <f t="shared" si="620"/>
        <v>180000</v>
      </c>
      <c r="J273" s="265">
        <f>SUM(J274:J282)</f>
        <v>38000</v>
      </c>
      <c r="K273" s="265">
        <f t="shared" ref="K273:Q273" si="630">SUM(K274:K282)</f>
        <v>23000</v>
      </c>
      <c r="L273" s="265">
        <f t="shared" si="630"/>
        <v>23000</v>
      </c>
      <c r="M273" s="265">
        <f t="shared" si="630"/>
        <v>27000</v>
      </c>
      <c r="N273" s="265">
        <f t="shared" si="630"/>
        <v>27000</v>
      </c>
      <c r="O273" s="265">
        <f t="shared" si="630"/>
        <v>42000</v>
      </c>
      <c r="P273" s="264">
        <f t="shared" si="611"/>
        <v>0</v>
      </c>
      <c r="Q273" s="263">
        <f t="shared" si="630"/>
        <v>0</v>
      </c>
      <c r="R273" s="263">
        <f t="shared" ref="R273" si="631">SUM(R274:R282)</f>
        <v>0</v>
      </c>
      <c r="S273" s="263">
        <f t="shared" ref="S273" si="632">SUM(S274:S282)</f>
        <v>0</v>
      </c>
      <c r="T273" s="263">
        <f t="shared" ref="T273" si="633">SUM(T274:T282)</f>
        <v>0</v>
      </c>
      <c r="U273" s="263">
        <f t="shared" ref="U273:W273" si="634">SUM(U274:U282)</f>
        <v>0</v>
      </c>
      <c r="V273" s="263">
        <f t="shared" si="634"/>
        <v>0</v>
      </c>
      <c r="W273" s="263">
        <f t="shared" si="634"/>
        <v>0</v>
      </c>
      <c r="X273" s="263">
        <f t="shared" ref="X273:AF273" si="635">SUM(X274:X282)</f>
        <v>0</v>
      </c>
      <c r="Y273" s="264">
        <f t="shared" si="606"/>
        <v>0</v>
      </c>
      <c r="Z273" s="263">
        <f t="shared" ref="Z273:AC273" si="636">SUM(Z274:Z282)</f>
        <v>0</v>
      </c>
      <c r="AA273" s="263">
        <f t="shared" si="636"/>
        <v>0</v>
      </c>
      <c r="AB273" s="263">
        <f t="shared" si="636"/>
        <v>0</v>
      </c>
      <c r="AC273" s="263">
        <f t="shared" si="636"/>
        <v>0</v>
      </c>
      <c r="AD273" s="263">
        <f t="shared" ref="AD273" si="637">SUM(AD274:AD282)</f>
        <v>0</v>
      </c>
      <c r="AE273" s="263">
        <f t="shared" si="635"/>
        <v>0</v>
      </c>
      <c r="AF273" s="263">
        <f t="shared" si="635"/>
        <v>0</v>
      </c>
      <c r="AG273" s="263">
        <f t="shared" ref="AG273" si="638">SUM(AG274:AG282)</f>
        <v>0</v>
      </c>
    </row>
    <row r="274" spans="1:33" ht="16.5" outlineLevel="2">
      <c r="A274" s="183"/>
      <c r="B274" s="26"/>
      <c r="D274" s="28"/>
      <c r="E274" s="48"/>
      <c r="F274" s="192" t="s">
        <v>778</v>
      </c>
      <c r="G274" s="44" t="s">
        <v>907</v>
      </c>
      <c r="H274" s="456">
        <f t="shared" si="599"/>
        <v>36000</v>
      </c>
      <c r="I274" s="457">
        <f t="shared" si="620"/>
        <v>36000</v>
      </c>
      <c r="J274" s="263">
        <v>7000</v>
      </c>
      <c r="K274" s="263">
        <v>4000</v>
      </c>
      <c r="L274" s="263">
        <v>4000</v>
      </c>
      <c r="M274" s="263">
        <v>7000</v>
      </c>
      <c r="N274" s="263">
        <v>7000</v>
      </c>
      <c r="O274" s="263">
        <v>7000</v>
      </c>
      <c r="P274" s="264">
        <f t="shared" si="611"/>
        <v>0</v>
      </c>
      <c r="Q274" s="263"/>
      <c r="R274" s="263"/>
      <c r="S274" s="263"/>
      <c r="T274" s="263"/>
      <c r="U274" s="263"/>
      <c r="V274" s="263"/>
      <c r="W274" s="263"/>
      <c r="X274" s="263"/>
      <c r="Y274" s="264">
        <f t="shared" si="606"/>
        <v>0</v>
      </c>
      <c r="Z274" s="263"/>
      <c r="AA274" s="263"/>
      <c r="AB274" s="263"/>
      <c r="AC274" s="263"/>
      <c r="AD274" s="263"/>
      <c r="AE274" s="263"/>
      <c r="AF274" s="263"/>
      <c r="AG274" s="263"/>
    </row>
    <row r="275" spans="1:33" ht="16.5" outlineLevel="2">
      <c r="A275" s="183"/>
      <c r="B275" s="26"/>
      <c r="D275" s="28"/>
      <c r="E275" s="48"/>
      <c r="F275" s="192" t="s">
        <v>779</v>
      </c>
      <c r="G275" s="44" t="s">
        <v>908</v>
      </c>
      <c r="H275" s="456">
        <f t="shared" si="599"/>
        <v>124000</v>
      </c>
      <c r="I275" s="457">
        <f t="shared" si="620"/>
        <v>124000</v>
      </c>
      <c r="J275" s="263">
        <v>27000</v>
      </c>
      <c r="K275" s="263">
        <v>16000</v>
      </c>
      <c r="L275" s="263">
        <v>16000</v>
      </c>
      <c r="M275" s="263">
        <v>17000</v>
      </c>
      <c r="N275" s="263">
        <v>17000</v>
      </c>
      <c r="O275" s="263">
        <v>31000</v>
      </c>
      <c r="P275" s="264">
        <f t="shared" si="611"/>
        <v>0</v>
      </c>
      <c r="Q275" s="263"/>
      <c r="R275" s="263"/>
      <c r="S275" s="263"/>
      <c r="T275" s="263"/>
      <c r="U275" s="263"/>
      <c r="V275" s="263"/>
      <c r="W275" s="263"/>
      <c r="X275" s="263"/>
      <c r="Y275" s="264">
        <f t="shared" si="606"/>
        <v>0</v>
      </c>
      <c r="Z275" s="263"/>
      <c r="AA275" s="263"/>
      <c r="AB275" s="263"/>
      <c r="AC275" s="263"/>
      <c r="AD275" s="263"/>
      <c r="AE275" s="263"/>
      <c r="AF275" s="263"/>
      <c r="AG275" s="263"/>
    </row>
    <row r="276" spans="1:33" ht="16.5" outlineLevel="2">
      <c r="A276" s="183"/>
      <c r="B276" s="26"/>
      <c r="D276" s="28"/>
      <c r="E276" s="48"/>
      <c r="F276" s="192" t="s">
        <v>776</v>
      </c>
      <c r="G276" s="44" t="s">
        <v>909</v>
      </c>
      <c r="H276" s="456">
        <f t="shared" si="599"/>
        <v>0</v>
      </c>
      <c r="I276" s="457">
        <f t="shared" si="620"/>
        <v>0</v>
      </c>
      <c r="J276" s="263"/>
      <c r="K276" s="263"/>
      <c r="L276" s="263"/>
      <c r="M276" s="263"/>
      <c r="N276" s="263"/>
      <c r="O276" s="263"/>
      <c r="P276" s="264">
        <f t="shared" si="611"/>
        <v>0</v>
      </c>
      <c r="Q276" s="263"/>
      <c r="R276" s="263"/>
      <c r="S276" s="263"/>
      <c r="T276" s="263"/>
      <c r="U276" s="263"/>
      <c r="V276" s="263"/>
      <c r="W276" s="263"/>
      <c r="X276" s="263"/>
      <c r="Y276" s="264">
        <f t="shared" si="606"/>
        <v>0</v>
      </c>
      <c r="Z276" s="263"/>
      <c r="AA276" s="263"/>
      <c r="AB276" s="263"/>
      <c r="AC276" s="263"/>
      <c r="AD276" s="263"/>
      <c r="AE276" s="263"/>
      <c r="AF276" s="263"/>
      <c r="AG276" s="263"/>
    </row>
    <row r="277" spans="1:33" ht="16.5" outlineLevel="2">
      <c r="A277" s="183"/>
      <c r="B277" s="26"/>
      <c r="D277" s="28"/>
      <c r="E277" s="48"/>
      <c r="F277" s="192" t="s">
        <v>780</v>
      </c>
      <c r="G277" s="44" t="s">
        <v>910</v>
      </c>
      <c r="H277" s="456">
        <f t="shared" si="599"/>
        <v>0</v>
      </c>
      <c r="I277" s="457">
        <f t="shared" si="620"/>
        <v>0</v>
      </c>
      <c r="J277" s="263"/>
      <c r="K277" s="263"/>
      <c r="L277" s="263"/>
      <c r="M277" s="263"/>
      <c r="N277" s="263"/>
      <c r="O277" s="263"/>
      <c r="P277" s="264">
        <f t="shared" si="611"/>
        <v>0</v>
      </c>
      <c r="Q277" s="263"/>
      <c r="R277" s="263"/>
      <c r="S277" s="263"/>
      <c r="T277" s="263"/>
      <c r="U277" s="263"/>
      <c r="V277" s="263"/>
      <c r="W277" s="263"/>
      <c r="X277" s="263"/>
      <c r="Y277" s="264">
        <f t="shared" si="606"/>
        <v>0</v>
      </c>
      <c r="Z277" s="263"/>
      <c r="AA277" s="263"/>
      <c r="AB277" s="263"/>
      <c r="AC277" s="263"/>
      <c r="AD277" s="263"/>
      <c r="AE277" s="263"/>
      <c r="AF277" s="263"/>
      <c r="AG277" s="263"/>
    </row>
    <row r="278" spans="1:33" ht="16.5" outlineLevel="2">
      <c r="A278" s="183"/>
      <c r="B278" s="26"/>
      <c r="D278" s="28"/>
      <c r="E278" s="48"/>
      <c r="F278" s="192" t="s">
        <v>786</v>
      </c>
      <c r="G278" s="44" t="s">
        <v>911</v>
      </c>
      <c r="H278" s="456">
        <f t="shared" si="599"/>
        <v>0</v>
      </c>
      <c r="I278" s="457">
        <f t="shared" si="620"/>
        <v>0</v>
      </c>
      <c r="J278" s="263"/>
      <c r="K278" s="263"/>
      <c r="L278" s="263"/>
      <c r="M278" s="263"/>
      <c r="N278" s="263"/>
      <c r="O278" s="263"/>
      <c r="P278" s="264">
        <f t="shared" si="611"/>
        <v>0</v>
      </c>
      <c r="Q278" s="263"/>
      <c r="R278" s="263"/>
      <c r="S278" s="263"/>
      <c r="T278" s="263"/>
      <c r="U278" s="263"/>
      <c r="V278" s="263"/>
      <c r="W278" s="263"/>
      <c r="X278" s="263"/>
      <c r="Y278" s="264">
        <f t="shared" si="606"/>
        <v>0</v>
      </c>
      <c r="Z278" s="263"/>
      <c r="AA278" s="263"/>
      <c r="AB278" s="263"/>
      <c r="AC278" s="263"/>
      <c r="AD278" s="263"/>
      <c r="AE278" s="263"/>
      <c r="AF278" s="263"/>
      <c r="AG278" s="263"/>
    </row>
    <row r="279" spans="1:33" ht="16.5" outlineLevel="2">
      <c r="A279" s="183"/>
      <c r="B279" s="26"/>
      <c r="D279" s="28"/>
      <c r="E279" s="48"/>
      <c r="F279" s="192" t="s">
        <v>904</v>
      </c>
      <c r="G279" s="44" t="s">
        <v>912</v>
      </c>
      <c r="H279" s="456">
        <f t="shared" si="599"/>
        <v>0</v>
      </c>
      <c r="I279" s="457">
        <f t="shared" si="620"/>
        <v>0</v>
      </c>
      <c r="J279" s="263"/>
      <c r="K279" s="263"/>
      <c r="L279" s="263"/>
      <c r="M279" s="263"/>
      <c r="N279" s="263"/>
      <c r="O279" s="263"/>
      <c r="P279" s="264">
        <f t="shared" si="611"/>
        <v>0</v>
      </c>
      <c r="Q279" s="263"/>
      <c r="R279" s="263"/>
      <c r="S279" s="263"/>
      <c r="T279" s="263"/>
      <c r="U279" s="263"/>
      <c r="V279" s="263"/>
      <c r="W279" s="263"/>
      <c r="X279" s="263"/>
      <c r="Y279" s="264">
        <f t="shared" si="606"/>
        <v>0</v>
      </c>
      <c r="Z279" s="263"/>
      <c r="AA279" s="263"/>
      <c r="AB279" s="263"/>
      <c r="AC279" s="263"/>
      <c r="AD279" s="263"/>
      <c r="AE279" s="263"/>
      <c r="AF279" s="263"/>
      <c r="AG279" s="263"/>
    </row>
    <row r="280" spans="1:33" ht="16.5" outlineLevel="2">
      <c r="A280" s="183"/>
      <c r="B280" s="26"/>
      <c r="D280" s="28"/>
      <c r="E280" s="48"/>
      <c r="F280" s="192" t="s">
        <v>905</v>
      </c>
      <c r="G280" s="44" t="s">
        <v>913</v>
      </c>
      <c r="H280" s="456">
        <f t="shared" si="599"/>
        <v>0</v>
      </c>
      <c r="I280" s="457">
        <f t="shared" si="620"/>
        <v>0</v>
      </c>
      <c r="J280" s="263"/>
      <c r="K280" s="263"/>
      <c r="L280" s="263"/>
      <c r="M280" s="263"/>
      <c r="N280" s="263"/>
      <c r="O280" s="263"/>
      <c r="P280" s="264">
        <f t="shared" si="611"/>
        <v>0</v>
      </c>
      <c r="Q280" s="263"/>
      <c r="R280" s="263"/>
      <c r="S280" s="263"/>
      <c r="T280" s="263"/>
      <c r="U280" s="263"/>
      <c r="V280" s="263"/>
      <c r="W280" s="263"/>
      <c r="X280" s="263"/>
      <c r="Y280" s="264">
        <f t="shared" si="606"/>
        <v>0</v>
      </c>
      <c r="Z280" s="263"/>
      <c r="AA280" s="263"/>
      <c r="AB280" s="263"/>
      <c r="AC280" s="263"/>
      <c r="AD280" s="263"/>
      <c r="AE280" s="263"/>
      <c r="AF280" s="263"/>
      <c r="AG280" s="263"/>
    </row>
    <row r="281" spans="1:33" ht="16.5" outlineLevel="2">
      <c r="A281" s="183"/>
      <c r="B281" s="26"/>
      <c r="D281" s="28"/>
      <c r="E281" s="48"/>
      <c r="F281" s="192" t="s">
        <v>906</v>
      </c>
      <c r="G281" s="44" t="s">
        <v>914</v>
      </c>
      <c r="H281" s="456">
        <f t="shared" si="599"/>
        <v>20000</v>
      </c>
      <c r="I281" s="457">
        <f t="shared" si="620"/>
        <v>20000</v>
      </c>
      <c r="J281" s="263">
        <v>4000</v>
      </c>
      <c r="K281" s="263">
        <v>3000</v>
      </c>
      <c r="L281" s="263">
        <v>3000</v>
      </c>
      <c r="M281" s="263">
        <v>3000</v>
      </c>
      <c r="N281" s="263">
        <v>3000</v>
      </c>
      <c r="O281" s="263">
        <v>4000</v>
      </c>
      <c r="P281" s="264">
        <f t="shared" si="611"/>
        <v>0</v>
      </c>
      <c r="Q281" s="263"/>
      <c r="R281" s="263"/>
      <c r="S281" s="263"/>
      <c r="T281" s="263"/>
      <c r="U281" s="263"/>
      <c r="V281" s="263"/>
      <c r="W281" s="263"/>
      <c r="X281" s="263"/>
      <c r="Y281" s="264">
        <f t="shared" si="606"/>
        <v>0</v>
      </c>
      <c r="Z281" s="263"/>
      <c r="AA281" s="263"/>
      <c r="AB281" s="263"/>
      <c r="AC281" s="263"/>
      <c r="AD281" s="263"/>
      <c r="AE281" s="263"/>
      <c r="AF281" s="263"/>
      <c r="AG281" s="263"/>
    </row>
    <row r="282" spans="1:33" ht="16.5" outlineLevel="2">
      <c r="A282" s="183"/>
      <c r="B282" s="26"/>
      <c r="D282" s="28"/>
      <c r="E282" s="48"/>
      <c r="F282" s="192" t="s">
        <v>781</v>
      </c>
      <c r="G282" s="44" t="s">
        <v>785</v>
      </c>
      <c r="H282" s="456">
        <f t="shared" si="599"/>
        <v>0</v>
      </c>
      <c r="I282" s="457">
        <f t="shared" si="620"/>
        <v>0</v>
      </c>
      <c r="J282" s="263"/>
      <c r="K282" s="263"/>
      <c r="L282" s="263"/>
      <c r="M282" s="263"/>
      <c r="N282" s="263"/>
      <c r="O282" s="263"/>
      <c r="P282" s="264">
        <f t="shared" si="611"/>
        <v>0</v>
      </c>
      <c r="Q282" s="263"/>
      <c r="R282" s="263"/>
      <c r="S282" s="263"/>
      <c r="T282" s="263"/>
      <c r="U282" s="263"/>
      <c r="V282" s="263"/>
      <c r="W282" s="263"/>
      <c r="X282" s="263"/>
      <c r="Y282" s="264">
        <f t="shared" si="606"/>
        <v>0</v>
      </c>
      <c r="Z282" s="263"/>
      <c r="AA282" s="263"/>
      <c r="AB282" s="263"/>
      <c r="AC282" s="263"/>
      <c r="AD282" s="263"/>
      <c r="AE282" s="263"/>
      <c r="AF282" s="263"/>
      <c r="AG282" s="263"/>
    </row>
    <row r="283" spans="1:33" ht="16.5" outlineLevel="1">
      <c r="A283" s="183"/>
      <c r="B283" s="26"/>
      <c r="D283" s="28" t="s">
        <v>559</v>
      </c>
      <c r="E283" s="48" t="s">
        <v>184</v>
      </c>
      <c r="F283" s="49"/>
      <c r="G283" s="185"/>
      <c r="H283" s="456">
        <f t="shared" si="599"/>
        <v>0</v>
      </c>
      <c r="I283" s="457">
        <f t="shared" si="620"/>
        <v>0</v>
      </c>
      <c r="J283" s="263"/>
      <c r="K283" s="263"/>
      <c r="L283" s="263"/>
      <c r="M283" s="263"/>
      <c r="N283" s="263"/>
      <c r="O283" s="263"/>
      <c r="P283" s="264">
        <f t="shared" si="611"/>
        <v>0</v>
      </c>
      <c r="Q283" s="263"/>
      <c r="R283" s="263"/>
      <c r="S283" s="263"/>
      <c r="T283" s="263"/>
      <c r="U283" s="263"/>
      <c r="V283" s="263"/>
      <c r="W283" s="263"/>
      <c r="X283" s="263"/>
      <c r="Y283" s="264">
        <f t="shared" si="606"/>
        <v>0</v>
      </c>
      <c r="Z283" s="263"/>
      <c r="AA283" s="263"/>
      <c r="AB283" s="263"/>
      <c r="AC283" s="263"/>
      <c r="AD283" s="263"/>
      <c r="AE283" s="263"/>
      <c r="AF283" s="263"/>
      <c r="AG283" s="263"/>
    </row>
    <row r="284" spans="1:33" ht="16.5" outlineLevel="1">
      <c r="A284" s="183"/>
      <c r="B284" s="26"/>
      <c r="D284" s="28" t="s">
        <v>560</v>
      </c>
      <c r="E284" s="48" t="s">
        <v>153</v>
      </c>
      <c r="F284" s="49"/>
      <c r="G284" s="185"/>
      <c r="H284" s="456">
        <f t="shared" si="599"/>
        <v>51000</v>
      </c>
      <c r="I284" s="457">
        <f t="shared" si="620"/>
        <v>51000</v>
      </c>
      <c r="J284" s="263">
        <v>20000</v>
      </c>
      <c r="K284" s="263">
        <v>10000</v>
      </c>
      <c r="L284" s="263">
        <v>10000</v>
      </c>
      <c r="M284" s="263">
        <v>6000</v>
      </c>
      <c r="N284" s="263">
        <v>0</v>
      </c>
      <c r="O284" s="263">
        <v>5000</v>
      </c>
      <c r="P284" s="264">
        <f t="shared" si="611"/>
        <v>0</v>
      </c>
      <c r="Q284" s="263"/>
      <c r="R284" s="263"/>
      <c r="S284" s="263"/>
      <c r="T284" s="263"/>
      <c r="U284" s="263"/>
      <c r="V284" s="263"/>
      <c r="W284" s="263"/>
      <c r="X284" s="263"/>
      <c r="Y284" s="264">
        <f t="shared" si="606"/>
        <v>0</v>
      </c>
      <c r="Z284" s="263"/>
      <c r="AA284" s="263"/>
      <c r="AB284" s="263"/>
      <c r="AC284" s="263"/>
      <c r="AD284" s="263"/>
      <c r="AE284" s="263"/>
      <c r="AF284" s="263"/>
      <c r="AG284" s="263"/>
    </row>
    <row r="285" spans="1:33" ht="16.5" outlineLevel="1">
      <c r="A285" s="183"/>
      <c r="B285" s="26"/>
      <c r="D285" s="28" t="s">
        <v>561</v>
      </c>
      <c r="E285" s="48" t="s">
        <v>185</v>
      </c>
      <c r="F285" s="49"/>
      <c r="G285" s="185"/>
      <c r="H285" s="456">
        <f t="shared" si="599"/>
        <v>441000</v>
      </c>
      <c r="I285" s="457">
        <f t="shared" si="620"/>
        <v>141000</v>
      </c>
      <c r="J285" s="265">
        <f>SUM(J286:J289)</f>
        <v>20000</v>
      </c>
      <c r="K285" s="265">
        <f t="shared" ref="K285:Q285" si="639">SUM(K286:K289)</f>
        <v>27000</v>
      </c>
      <c r="L285" s="265">
        <f t="shared" si="639"/>
        <v>34000</v>
      </c>
      <c r="M285" s="265">
        <f t="shared" si="639"/>
        <v>20000</v>
      </c>
      <c r="N285" s="265">
        <f t="shared" si="639"/>
        <v>30000</v>
      </c>
      <c r="O285" s="265">
        <f t="shared" si="639"/>
        <v>10000</v>
      </c>
      <c r="P285" s="264">
        <f t="shared" si="611"/>
        <v>100000</v>
      </c>
      <c r="Q285" s="265">
        <f t="shared" si="639"/>
        <v>100000</v>
      </c>
      <c r="R285" s="265">
        <f t="shared" ref="R285" si="640">SUM(R286:R289)</f>
        <v>0</v>
      </c>
      <c r="S285" s="265">
        <f t="shared" ref="S285" si="641">SUM(S286:S289)</f>
        <v>0</v>
      </c>
      <c r="T285" s="265">
        <f t="shared" ref="T285" si="642">SUM(T286:T289)</f>
        <v>0</v>
      </c>
      <c r="U285" s="265">
        <f t="shared" ref="U285:W285" si="643">SUM(U286:U289)</f>
        <v>0</v>
      </c>
      <c r="V285" s="265">
        <f t="shared" si="643"/>
        <v>0</v>
      </c>
      <c r="W285" s="265">
        <f t="shared" si="643"/>
        <v>0</v>
      </c>
      <c r="X285" s="265">
        <f t="shared" ref="X285:AF285" si="644">SUM(X286:X289)</f>
        <v>0</v>
      </c>
      <c r="Y285" s="264">
        <f t="shared" si="606"/>
        <v>200000</v>
      </c>
      <c r="Z285" s="265">
        <f t="shared" ref="Z285:AC285" si="645">SUM(Z286:Z289)</f>
        <v>200000</v>
      </c>
      <c r="AA285" s="265">
        <f t="shared" si="645"/>
        <v>0</v>
      </c>
      <c r="AB285" s="265">
        <f t="shared" si="645"/>
        <v>0</v>
      </c>
      <c r="AC285" s="265">
        <f t="shared" si="645"/>
        <v>0</v>
      </c>
      <c r="AD285" s="265">
        <f t="shared" ref="AD285" si="646">SUM(AD286:AD289)</f>
        <v>0</v>
      </c>
      <c r="AE285" s="265">
        <f t="shared" si="644"/>
        <v>0</v>
      </c>
      <c r="AF285" s="265">
        <f t="shared" si="644"/>
        <v>0</v>
      </c>
      <c r="AG285" s="265">
        <f t="shared" ref="AG285" si="647">SUM(AG286:AG289)</f>
        <v>0</v>
      </c>
    </row>
    <row r="286" spans="1:33" ht="16.5" outlineLevel="2">
      <c r="A286" s="183"/>
      <c r="B286" s="26"/>
      <c r="D286" s="28"/>
      <c r="E286" s="48"/>
      <c r="F286" s="192" t="s">
        <v>778</v>
      </c>
      <c r="G286" s="44" t="s">
        <v>915</v>
      </c>
      <c r="H286" s="456">
        <f t="shared" si="599"/>
        <v>0</v>
      </c>
      <c r="I286" s="457">
        <f t="shared" si="620"/>
        <v>0</v>
      </c>
      <c r="J286" s="263"/>
      <c r="K286" s="263"/>
      <c r="L286" s="263"/>
      <c r="M286" s="263"/>
      <c r="N286" s="263"/>
      <c r="O286" s="263"/>
      <c r="P286" s="264">
        <f t="shared" si="611"/>
        <v>0</v>
      </c>
      <c r="Q286" s="263"/>
      <c r="R286" s="263"/>
      <c r="S286" s="263"/>
      <c r="T286" s="263"/>
      <c r="U286" s="263"/>
      <c r="V286" s="263"/>
      <c r="W286" s="263"/>
      <c r="X286" s="263"/>
      <c r="Y286" s="264">
        <f t="shared" si="606"/>
        <v>0</v>
      </c>
      <c r="Z286" s="263"/>
      <c r="AA286" s="263"/>
      <c r="AB286" s="263"/>
      <c r="AC286" s="263"/>
      <c r="AD286" s="263"/>
      <c r="AE286" s="263"/>
      <c r="AF286" s="263"/>
      <c r="AG286" s="263"/>
    </row>
    <row r="287" spans="1:33" ht="16.5" outlineLevel="2">
      <c r="A287" s="183"/>
      <c r="B287" s="26"/>
      <c r="D287" s="28"/>
      <c r="E287" s="48"/>
      <c r="F287" s="192" t="s">
        <v>779</v>
      </c>
      <c r="G287" s="44" t="s">
        <v>916</v>
      </c>
      <c r="H287" s="456">
        <f t="shared" si="599"/>
        <v>0</v>
      </c>
      <c r="I287" s="457">
        <f t="shared" si="620"/>
        <v>0</v>
      </c>
      <c r="J287" s="263"/>
      <c r="K287" s="263"/>
      <c r="L287" s="263"/>
      <c r="M287" s="263"/>
      <c r="N287" s="263"/>
      <c r="O287" s="263"/>
      <c r="P287" s="264">
        <f t="shared" si="611"/>
        <v>0</v>
      </c>
      <c r="Q287" s="263"/>
      <c r="R287" s="263"/>
      <c r="S287" s="263"/>
      <c r="T287" s="263"/>
      <c r="U287" s="263"/>
      <c r="V287" s="263"/>
      <c r="W287" s="263"/>
      <c r="X287" s="263"/>
      <c r="Y287" s="264">
        <f t="shared" si="606"/>
        <v>0</v>
      </c>
      <c r="Z287" s="263"/>
      <c r="AA287" s="263"/>
      <c r="AB287" s="263"/>
      <c r="AC287" s="263"/>
      <c r="AD287" s="263"/>
      <c r="AE287" s="263"/>
      <c r="AF287" s="263"/>
      <c r="AG287" s="263"/>
    </row>
    <row r="288" spans="1:33" ht="16.5" outlineLevel="2">
      <c r="A288" s="183"/>
      <c r="B288" s="26"/>
      <c r="D288" s="28"/>
      <c r="E288" s="48"/>
      <c r="F288" s="192" t="s">
        <v>776</v>
      </c>
      <c r="G288" s="44" t="s">
        <v>917</v>
      </c>
      <c r="H288" s="456">
        <f t="shared" si="599"/>
        <v>0</v>
      </c>
      <c r="I288" s="457">
        <f t="shared" si="620"/>
        <v>0</v>
      </c>
      <c r="J288" s="263"/>
      <c r="K288" s="263"/>
      <c r="L288" s="263"/>
      <c r="M288" s="263"/>
      <c r="N288" s="263"/>
      <c r="O288" s="263"/>
      <c r="P288" s="264">
        <f t="shared" si="611"/>
        <v>0</v>
      </c>
      <c r="Q288" s="263"/>
      <c r="R288" s="263"/>
      <c r="S288" s="263"/>
      <c r="T288" s="263"/>
      <c r="U288" s="263"/>
      <c r="V288" s="263"/>
      <c r="W288" s="263"/>
      <c r="X288" s="263"/>
      <c r="Y288" s="264">
        <f t="shared" si="606"/>
        <v>0</v>
      </c>
      <c r="Z288" s="263"/>
      <c r="AA288" s="263"/>
      <c r="AB288" s="263"/>
      <c r="AC288" s="263"/>
      <c r="AD288" s="263"/>
      <c r="AE288" s="263"/>
      <c r="AF288" s="263"/>
      <c r="AG288" s="263"/>
    </row>
    <row r="289" spans="1:33" ht="16.5" outlineLevel="2">
      <c r="A289" s="183"/>
      <c r="B289" s="26"/>
      <c r="D289" s="28"/>
      <c r="E289" s="48"/>
      <c r="F289" s="192" t="s">
        <v>781</v>
      </c>
      <c r="G289" s="44" t="s">
        <v>785</v>
      </c>
      <c r="H289" s="456">
        <f t="shared" si="599"/>
        <v>441000</v>
      </c>
      <c r="I289" s="457">
        <f t="shared" si="620"/>
        <v>141000</v>
      </c>
      <c r="J289" s="263">
        <v>20000</v>
      </c>
      <c r="K289" s="263">
        <v>27000</v>
      </c>
      <c r="L289" s="263">
        <v>34000</v>
      </c>
      <c r="M289" s="263">
        <v>20000</v>
      </c>
      <c r="N289" s="263">
        <v>30000</v>
      </c>
      <c r="O289" s="263">
        <v>10000</v>
      </c>
      <c r="P289" s="264">
        <f t="shared" si="611"/>
        <v>100000</v>
      </c>
      <c r="Q289" s="263">
        <v>100000</v>
      </c>
      <c r="R289" s="263"/>
      <c r="S289" s="263"/>
      <c r="T289" s="263"/>
      <c r="U289" s="263"/>
      <c r="V289" s="263"/>
      <c r="W289" s="263"/>
      <c r="X289" s="263"/>
      <c r="Y289" s="264">
        <f t="shared" si="606"/>
        <v>200000</v>
      </c>
      <c r="Z289" s="263">
        <v>200000</v>
      </c>
      <c r="AA289" s="263"/>
      <c r="AB289" s="263"/>
      <c r="AC289" s="263"/>
      <c r="AD289" s="263"/>
      <c r="AE289" s="263"/>
      <c r="AF289" s="263"/>
      <c r="AG289" s="263"/>
    </row>
    <row r="290" spans="1:33" ht="16.5" outlineLevel="1">
      <c r="A290" s="183"/>
      <c r="B290" s="26"/>
      <c r="D290" s="28" t="s">
        <v>562</v>
      </c>
      <c r="E290" s="48" t="s">
        <v>186</v>
      </c>
      <c r="F290" s="49"/>
      <c r="G290" s="185"/>
      <c r="H290" s="456">
        <f t="shared" si="599"/>
        <v>743000</v>
      </c>
      <c r="I290" s="457">
        <f t="shared" si="620"/>
        <v>693000</v>
      </c>
      <c r="J290" s="263">
        <v>174000</v>
      </c>
      <c r="K290" s="263">
        <v>97000</v>
      </c>
      <c r="L290" s="263">
        <v>163000</v>
      </c>
      <c r="M290" s="263">
        <v>129000</v>
      </c>
      <c r="N290" s="263">
        <v>100000</v>
      </c>
      <c r="O290" s="263">
        <v>30000</v>
      </c>
      <c r="P290" s="264">
        <f t="shared" si="611"/>
        <v>50000</v>
      </c>
      <c r="Q290" s="263">
        <v>50000</v>
      </c>
      <c r="R290" s="263"/>
      <c r="S290" s="263"/>
      <c r="T290" s="263"/>
      <c r="U290" s="263"/>
      <c r="V290" s="263"/>
      <c r="W290" s="263"/>
      <c r="X290" s="263"/>
      <c r="Y290" s="264">
        <f t="shared" si="606"/>
        <v>0</v>
      </c>
      <c r="Z290" s="263"/>
      <c r="AA290" s="263"/>
      <c r="AB290" s="263"/>
      <c r="AC290" s="263"/>
      <c r="AD290" s="263"/>
      <c r="AE290" s="263"/>
      <c r="AF290" s="263"/>
      <c r="AG290" s="263"/>
    </row>
    <row r="291" spans="1:33" ht="16.5" outlineLevel="1">
      <c r="A291" s="183"/>
      <c r="B291" s="26"/>
      <c r="D291" s="28" t="s">
        <v>563</v>
      </c>
      <c r="E291" s="48" t="s">
        <v>634</v>
      </c>
      <c r="F291" s="49"/>
      <c r="G291" s="185"/>
      <c r="H291" s="456">
        <f t="shared" si="599"/>
        <v>841000</v>
      </c>
      <c r="I291" s="457">
        <f t="shared" si="620"/>
        <v>841000</v>
      </c>
      <c r="J291" s="263">
        <v>70000</v>
      </c>
      <c r="K291" s="263">
        <v>150000</v>
      </c>
      <c r="L291" s="263">
        <v>111000</v>
      </c>
      <c r="M291" s="263">
        <v>240000</v>
      </c>
      <c r="N291" s="263">
        <v>240000</v>
      </c>
      <c r="O291" s="263">
        <v>30000</v>
      </c>
      <c r="P291" s="264">
        <f t="shared" si="611"/>
        <v>0</v>
      </c>
      <c r="Q291" s="263"/>
      <c r="R291" s="263"/>
      <c r="S291" s="263"/>
      <c r="T291" s="263"/>
      <c r="U291" s="263"/>
      <c r="V291" s="263"/>
      <c r="W291" s="263"/>
      <c r="X291" s="263"/>
      <c r="Y291" s="264">
        <f t="shared" si="606"/>
        <v>0</v>
      </c>
      <c r="Z291" s="263"/>
      <c r="AA291" s="263"/>
      <c r="AB291" s="263"/>
      <c r="AC291" s="263"/>
      <c r="AD291" s="263"/>
      <c r="AE291" s="263"/>
      <c r="AF291" s="263"/>
      <c r="AG291" s="263"/>
    </row>
    <row r="292" spans="1:33" ht="16.5" outlineLevel="1" collapsed="1">
      <c r="A292" s="183"/>
      <c r="B292" s="26"/>
      <c r="D292" s="28" t="s">
        <v>564</v>
      </c>
      <c r="E292" s="48" t="s">
        <v>635</v>
      </c>
      <c r="F292" s="49"/>
      <c r="G292" s="185"/>
      <c r="H292" s="456">
        <f t="shared" si="599"/>
        <v>0</v>
      </c>
      <c r="I292" s="457">
        <f t="shared" si="620"/>
        <v>0</v>
      </c>
      <c r="J292" s="265">
        <f>SUM(J293:J295)</f>
        <v>0</v>
      </c>
      <c r="K292" s="265">
        <f t="shared" ref="K292:Q292" si="648">SUM(K293:K295)</f>
        <v>0</v>
      </c>
      <c r="L292" s="265">
        <f t="shared" si="648"/>
        <v>0</v>
      </c>
      <c r="M292" s="265">
        <f t="shared" si="648"/>
        <v>0</v>
      </c>
      <c r="N292" s="265">
        <f t="shared" si="648"/>
        <v>0</v>
      </c>
      <c r="O292" s="265">
        <f t="shared" si="648"/>
        <v>0</v>
      </c>
      <c r="P292" s="264">
        <f t="shared" si="611"/>
        <v>0</v>
      </c>
      <c r="Q292" s="265">
        <f t="shared" si="648"/>
        <v>0</v>
      </c>
      <c r="R292" s="265">
        <f t="shared" ref="R292" si="649">SUM(R293:R295)</f>
        <v>0</v>
      </c>
      <c r="S292" s="265">
        <f t="shared" ref="S292" si="650">SUM(S293:S295)</f>
        <v>0</v>
      </c>
      <c r="T292" s="265">
        <f t="shared" ref="T292" si="651">SUM(T293:T295)</f>
        <v>0</v>
      </c>
      <c r="U292" s="265">
        <f t="shared" ref="U292:W292" si="652">SUM(U293:U295)</f>
        <v>0</v>
      </c>
      <c r="V292" s="265">
        <f t="shared" si="652"/>
        <v>0</v>
      </c>
      <c r="W292" s="265">
        <f t="shared" si="652"/>
        <v>0</v>
      </c>
      <c r="X292" s="265">
        <f t="shared" ref="X292:AF292" si="653">SUM(X293:X295)</f>
        <v>0</v>
      </c>
      <c r="Y292" s="264">
        <f t="shared" si="606"/>
        <v>0</v>
      </c>
      <c r="Z292" s="265">
        <f t="shared" ref="Z292:AC292" si="654">SUM(Z293:Z295)</f>
        <v>0</v>
      </c>
      <c r="AA292" s="265">
        <f t="shared" si="654"/>
        <v>0</v>
      </c>
      <c r="AB292" s="265">
        <f t="shared" si="654"/>
        <v>0</v>
      </c>
      <c r="AC292" s="265">
        <f t="shared" si="654"/>
        <v>0</v>
      </c>
      <c r="AD292" s="265">
        <f t="shared" ref="AD292" si="655">SUM(AD293:AD295)</f>
        <v>0</v>
      </c>
      <c r="AE292" s="265">
        <f t="shared" si="653"/>
        <v>0</v>
      </c>
      <c r="AF292" s="265">
        <f t="shared" si="653"/>
        <v>0</v>
      </c>
      <c r="AG292" s="265">
        <f t="shared" ref="AG292" si="656">SUM(AG293:AG295)</f>
        <v>0</v>
      </c>
    </row>
    <row r="293" spans="1:33" ht="16.5" hidden="1" outlineLevel="2">
      <c r="A293" s="183"/>
      <c r="B293" s="26"/>
      <c r="D293" s="28"/>
      <c r="E293" s="48"/>
      <c r="F293" s="192" t="s">
        <v>778</v>
      </c>
      <c r="G293" s="44" t="s">
        <v>873</v>
      </c>
      <c r="H293" s="456">
        <f t="shared" si="599"/>
        <v>0</v>
      </c>
      <c r="I293" s="457">
        <f t="shared" si="620"/>
        <v>0</v>
      </c>
      <c r="J293" s="263"/>
      <c r="K293" s="263"/>
      <c r="L293" s="263"/>
      <c r="M293" s="263"/>
      <c r="N293" s="263"/>
      <c r="O293" s="263"/>
      <c r="P293" s="264">
        <f t="shared" si="611"/>
        <v>0</v>
      </c>
      <c r="Q293" s="263"/>
      <c r="R293" s="263"/>
      <c r="S293" s="263"/>
      <c r="T293" s="263"/>
      <c r="U293" s="263"/>
      <c r="V293" s="263"/>
      <c r="W293" s="263"/>
      <c r="X293" s="263"/>
      <c r="Y293" s="264">
        <f t="shared" si="606"/>
        <v>0</v>
      </c>
      <c r="Z293" s="263"/>
      <c r="AA293" s="263"/>
      <c r="AB293" s="263"/>
      <c r="AC293" s="263"/>
      <c r="AD293" s="263"/>
      <c r="AE293" s="263"/>
      <c r="AF293" s="263"/>
      <c r="AG293" s="263"/>
    </row>
    <row r="294" spans="1:33" ht="16.5" hidden="1" outlineLevel="2">
      <c r="A294" s="183"/>
      <c r="B294" s="26"/>
      <c r="D294" s="28"/>
      <c r="E294" s="48"/>
      <c r="F294" s="192" t="s">
        <v>779</v>
      </c>
      <c r="G294" s="44" t="s">
        <v>874</v>
      </c>
      <c r="H294" s="456">
        <f t="shared" si="599"/>
        <v>0</v>
      </c>
      <c r="I294" s="457">
        <f t="shared" si="620"/>
        <v>0</v>
      </c>
      <c r="J294" s="263"/>
      <c r="K294" s="263"/>
      <c r="L294" s="263"/>
      <c r="M294" s="263"/>
      <c r="N294" s="263"/>
      <c r="O294" s="263"/>
      <c r="P294" s="264">
        <f t="shared" si="611"/>
        <v>0</v>
      </c>
      <c r="Q294" s="263"/>
      <c r="R294" s="263"/>
      <c r="S294" s="263"/>
      <c r="T294" s="263"/>
      <c r="U294" s="263"/>
      <c r="V294" s="263"/>
      <c r="W294" s="263"/>
      <c r="X294" s="263"/>
      <c r="Y294" s="264">
        <f t="shared" si="606"/>
        <v>0</v>
      </c>
      <c r="Z294" s="263"/>
      <c r="AA294" s="263"/>
      <c r="AB294" s="263"/>
      <c r="AC294" s="263"/>
      <c r="AD294" s="263"/>
      <c r="AE294" s="263"/>
      <c r="AF294" s="263"/>
      <c r="AG294" s="263"/>
    </row>
    <row r="295" spans="1:33" ht="16.5" hidden="1" outlineLevel="2">
      <c r="A295" s="183"/>
      <c r="B295" s="26"/>
      <c r="D295" s="28"/>
      <c r="E295" s="48"/>
      <c r="F295" s="192" t="s">
        <v>776</v>
      </c>
      <c r="G295" s="44" t="s">
        <v>875</v>
      </c>
      <c r="H295" s="456">
        <f t="shared" si="599"/>
        <v>0</v>
      </c>
      <c r="I295" s="457">
        <f t="shared" si="620"/>
        <v>0</v>
      </c>
      <c r="J295" s="263"/>
      <c r="K295" s="263"/>
      <c r="L295" s="263"/>
      <c r="M295" s="263"/>
      <c r="N295" s="263"/>
      <c r="O295" s="263"/>
      <c r="P295" s="264">
        <f t="shared" si="611"/>
        <v>0</v>
      </c>
      <c r="Q295" s="263"/>
      <c r="R295" s="263"/>
      <c r="S295" s="263"/>
      <c r="T295" s="263"/>
      <c r="U295" s="263"/>
      <c r="V295" s="263"/>
      <c r="W295" s="263"/>
      <c r="X295" s="263"/>
      <c r="Y295" s="264">
        <f t="shared" si="606"/>
        <v>0</v>
      </c>
      <c r="Z295" s="263"/>
      <c r="AA295" s="263"/>
      <c r="AB295" s="263"/>
      <c r="AC295" s="263"/>
      <c r="AD295" s="263"/>
      <c r="AE295" s="263"/>
      <c r="AF295" s="263"/>
      <c r="AG295" s="263"/>
    </row>
    <row r="296" spans="1:33" ht="16.5" outlineLevel="1">
      <c r="A296" s="183"/>
      <c r="B296" s="26"/>
      <c r="D296" s="28" t="s">
        <v>565</v>
      </c>
      <c r="E296" s="48" t="s">
        <v>636</v>
      </c>
      <c r="F296" s="49"/>
      <c r="G296" s="185"/>
      <c r="H296" s="456">
        <f t="shared" si="599"/>
        <v>55000</v>
      </c>
      <c r="I296" s="457">
        <f t="shared" si="620"/>
        <v>55000</v>
      </c>
      <c r="J296" s="263"/>
      <c r="K296" s="263">
        <v>10000</v>
      </c>
      <c r="L296" s="263">
        <v>15000</v>
      </c>
      <c r="M296" s="263"/>
      <c r="N296" s="263">
        <v>30000</v>
      </c>
      <c r="O296" s="263"/>
      <c r="P296" s="264">
        <f t="shared" si="611"/>
        <v>0</v>
      </c>
      <c r="Q296" s="263"/>
      <c r="R296" s="263"/>
      <c r="S296" s="263"/>
      <c r="T296" s="263"/>
      <c r="U296" s="263"/>
      <c r="V296" s="263"/>
      <c r="W296" s="263"/>
      <c r="X296" s="263"/>
      <c r="Y296" s="264">
        <f t="shared" si="606"/>
        <v>0</v>
      </c>
      <c r="Z296" s="263"/>
      <c r="AA296" s="263"/>
      <c r="AB296" s="263"/>
      <c r="AC296" s="263"/>
      <c r="AD296" s="263"/>
      <c r="AE296" s="263"/>
      <c r="AF296" s="263"/>
      <c r="AG296" s="263"/>
    </row>
    <row r="297" spans="1:33" ht="16.5" outlineLevel="1">
      <c r="A297" s="183"/>
      <c r="B297" s="26"/>
      <c r="D297" s="28" t="s">
        <v>566</v>
      </c>
      <c r="E297" s="48" t="s">
        <v>637</v>
      </c>
      <c r="F297" s="49"/>
      <c r="G297" s="185"/>
      <c r="H297" s="456">
        <f t="shared" si="599"/>
        <v>100000</v>
      </c>
      <c r="I297" s="457">
        <f t="shared" si="620"/>
        <v>100000</v>
      </c>
      <c r="J297" s="263">
        <v>40000</v>
      </c>
      <c r="K297" s="263">
        <v>30000</v>
      </c>
      <c r="L297" s="263">
        <v>10000</v>
      </c>
      <c r="M297" s="263"/>
      <c r="N297" s="263">
        <v>20000</v>
      </c>
      <c r="O297" s="263"/>
      <c r="P297" s="264">
        <f t="shared" si="611"/>
        <v>0</v>
      </c>
      <c r="Q297" s="263"/>
      <c r="R297" s="263"/>
      <c r="S297" s="263"/>
      <c r="T297" s="263"/>
      <c r="U297" s="263"/>
      <c r="V297" s="263"/>
      <c r="W297" s="263"/>
      <c r="X297" s="263"/>
      <c r="Y297" s="264">
        <f t="shared" si="606"/>
        <v>0</v>
      </c>
      <c r="Z297" s="263"/>
      <c r="AA297" s="263"/>
      <c r="AB297" s="263"/>
      <c r="AC297" s="263"/>
      <c r="AD297" s="263"/>
      <c r="AE297" s="263"/>
      <c r="AF297" s="263"/>
      <c r="AG297" s="263"/>
    </row>
    <row r="298" spans="1:33" ht="16.5" outlineLevel="1">
      <c r="A298" s="183"/>
      <c r="B298" s="26"/>
      <c r="D298" s="28" t="s">
        <v>567</v>
      </c>
      <c r="E298" s="48" t="s">
        <v>638</v>
      </c>
      <c r="F298" s="49"/>
      <c r="G298" s="185"/>
      <c r="H298" s="456">
        <f t="shared" si="599"/>
        <v>710000</v>
      </c>
      <c r="I298" s="457">
        <f t="shared" si="620"/>
        <v>710000</v>
      </c>
      <c r="J298" s="265">
        <f>SUM(J299:J301)</f>
        <v>95000</v>
      </c>
      <c r="K298" s="265">
        <f t="shared" ref="K298:Q298" si="657">SUM(K299:K301)</f>
        <v>185000</v>
      </c>
      <c r="L298" s="265">
        <f t="shared" si="657"/>
        <v>182000</v>
      </c>
      <c r="M298" s="265">
        <f t="shared" si="657"/>
        <v>118000</v>
      </c>
      <c r="N298" s="265">
        <f t="shared" si="657"/>
        <v>120000</v>
      </c>
      <c r="O298" s="265">
        <f t="shared" si="657"/>
        <v>10000</v>
      </c>
      <c r="P298" s="264">
        <f t="shared" si="611"/>
        <v>0</v>
      </c>
      <c r="Q298" s="265">
        <f t="shared" si="657"/>
        <v>0</v>
      </c>
      <c r="R298" s="265">
        <f t="shared" ref="R298" si="658">SUM(R299:R301)</f>
        <v>0</v>
      </c>
      <c r="S298" s="265">
        <f t="shared" ref="S298" si="659">SUM(S299:S301)</f>
        <v>0</v>
      </c>
      <c r="T298" s="265">
        <f t="shared" ref="T298" si="660">SUM(T299:T301)</f>
        <v>0</v>
      </c>
      <c r="U298" s="265">
        <f t="shared" ref="U298:W298" si="661">SUM(U299:U301)</f>
        <v>0</v>
      </c>
      <c r="V298" s="265">
        <f t="shared" si="661"/>
        <v>0</v>
      </c>
      <c r="W298" s="265">
        <f t="shared" si="661"/>
        <v>0</v>
      </c>
      <c r="X298" s="265">
        <f t="shared" ref="X298:AF298" si="662">SUM(X299:X301)</f>
        <v>0</v>
      </c>
      <c r="Y298" s="264">
        <f t="shared" si="606"/>
        <v>0</v>
      </c>
      <c r="Z298" s="265">
        <f t="shared" ref="Z298:AC298" si="663">SUM(Z299:Z301)</f>
        <v>0</v>
      </c>
      <c r="AA298" s="265">
        <f t="shared" si="663"/>
        <v>0</v>
      </c>
      <c r="AB298" s="265">
        <f t="shared" si="663"/>
        <v>0</v>
      </c>
      <c r="AC298" s="265">
        <f t="shared" si="663"/>
        <v>0</v>
      </c>
      <c r="AD298" s="265">
        <f t="shared" ref="AD298" si="664">SUM(AD299:AD301)</f>
        <v>0</v>
      </c>
      <c r="AE298" s="265">
        <f t="shared" si="662"/>
        <v>0</v>
      </c>
      <c r="AF298" s="265">
        <f t="shared" si="662"/>
        <v>0</v>
      </c>
      <c r="AG298" s="265">
        <f t="shared" ref="AG298" si="665">SUM(AG299:AG301)</f>
        <v>0</v>
      </c>
    </row>
    <row r="299" spans="1:33" ht="16.5" outlineLevel="2">
      <c r="A299" s="183"/>
      <c r="B299" s="26"/>
      <c r="D299" s="28"/>
      <c r="E299" s="48"/>
      <c r="F299" s="192" t="s">
        <v>778</v>
      </c>
      <c r="G299" s="44" t="s">
        <v>918</v>
      </c>
      <c r="H299" s="456">
        <f t="shared" si="599"/>
        <v>0</v>
      </c>
      <c r="I299" s="457">
        <f t="shared" si="620"/>
        <v>0</v>
      </c>
      <c r="J299" s="263"/>
      <c r="K299" s="263"/>
      <c r="L299" s="263"/>
      <c r="M299" s="263"/>
      <c r="N299" s="263"/>
      <c r="O299" s="263"/>
      <c r="P299" s="264">
        <f t="shared" si="611"/>
        <v>0</v>
      </c>
      <c r="Q299" s="263"/>
      <c r="R299" s="263"/>
      <c r="S299" s="263"/>
      <c r="T299" s="263"/>
      <c r="U299" s="263"/>
      <c r="V299" s="263"/>
      <c r="W299" s="263"/>
      <c r="X299" s="263"/>
      <c r="Y299" s="264">
        <f t="shared" si="606"/>
        <v>0</v>
      </c>
      <c r="Z299" s="263"/>
      <c r="AA299" s="263"/>
      <c r="AB299" s="263"/>
      <c r="AC299" s="263"/>
      <c r="AD299" s="263"/>
      <c r="AE299" s="263"/>
      <c r="AF299" s="263"/>
      <c r="AG299" s="263"/>
    </row>
    <row r="300" spans="1:33" ht="16.5" outlineLevel="2">
      <c r="A300" s="183"/>
      <c r="B300" s="26"/>
      <c r="D300" s="28"/>
      <c r="E300" s="48"/>
      <c r="F300" s="192" t="s">
        <v>779</v>
      </c>
      <c r="G300" s="44" t="s">
        <v>919</v>
      </c>
      <c r="H300" s="456">
        <f t="shared" si="599"/>
        <v>0</v>
      </c>
      <c r="I300" s="457">
        <f t="shared" si="620"/>
        <v>0</v>
      </c>
      <c r="J300" s="263"/>
      <c r="K300" s="263"/>
      <c r="L300" s="263"/>
      <c r="M300" s="263"/>
      <c r="N300" s="263"/>
      <c r="O300" s="263"/>
      <c r="P300" s="264">
        <f t="shared" si="611"/>
        <v>0</v>
      </c>
      <c r="Q300" s="263"/>
      <c r="R300" s="263"/>
      <c r="S300" s="263"/>
      <c r="T300" s="263"/>
      <c r="U300" s="263"/>
      <c r="V300" s="263"/>
      <c r="W300" s="263"/>
      <c r="X300" s="263"/>
      <c r="Y300" s="264">
        <f t="shared" si="606"/>
        <v>0</v>
      </c>
      <c r="Z300" s="263"/>
      <c r="AA300" s="263"/>
      <c r="AB300" s="263"/>
      <c r="AC300" s="263"/>
      <c r="AD300" s="263"/>
      <c r="AE300" s="263"/>
      <c r="AF300" s="263"/>
      <c r="AG300" s="263"/>
    </row>
    <row r="301" spans="1:33" ht="16.5" outlineLevel="2">
      <c r="A301" s="183"/>
      <c r="B301" s="26"/>
      <c r="D301" s="28"/>
      <c r="E301" s="48"/>
      <c r="F301" s="192" t="s">
        <v>781</v>
      </c>
      <c r="G301" s="44" t="s">
        <v>785</v>
      </c>
      <c r="H301" s="456">
        <f t="shared" si="599"/>
        <v>710000</v>
      </c>
      <c r="I301" s="457">
        <f t="shared" si="620"/>
        <v>710000</v>
      </c>
      <c r="J301" s="263">
        <v>95000</v>
      </c>
      <c r="K301" s="263">
        <v>185000</v>
      </c>
      <c r="L301" s="263">
        <v>182000</v>
      </c>
      <c r="M301" s="263">
        <v>118000</v>
      </c>
      <c r="N301" s="263">
        <v>120000</v>
      </c>
      <c r="O301" s="263">
        <v>10000</v>
      </c>
      <c r="P301" s="264">
        <f t="shared" si="611"/>
        <v>0</v>
      </c>
      <c r="Q301" s="263"/>
      <c r="R301" s="263"/>
      <c r="S301" s="263"/>
      <c r="T301" s="263"/>
      <c r="U301" s="263"/>
      <c r="V301" s="263"/>
      <c r="W301" s="263"/>
      <c r="X301" s="263"/>
      <c r="Y301" s="264">
        <f t="shared" si="606"/>
        <v>0</v>
      </c>
      <c r="Z301" s="263"/>
      <c r="AA301" s="263"/>
      <c r="AB301" s="263"/>
      <c r="AC301" s="263"/>
      <c r="AD301" s="263"/>
      <c r="AE301" s="263"/>
      <c r="AF301" s="263"/>
      <c r="AG301" s="263"/>
    </row>
    <row r="302" spans="1:33" ht="16.5" outlineLevel="1">
      <c r="A302" s="183"/>
      <c r="B302" s="26"/>
      <c r="D302" s="28" t="s">
        <v>568</v>
      </c>
      <c r="E302" s="48" t="s">
        <v>639</v>
      </c>
      <c r="F302" s="49"/>
      <c r="G302" s="185"/>
      <c r="H302" s="456">
        <f t="shared" si="599"/>
        <v>21000</v>
      </c>
      <c r="I302" s="457">
        <f t="shared" si="620"/>
        <v>21000</v>
      </c>
      <c r="J302" s="263">
        <v>0</v>
      </c>
      <c r="K302" s="263"/>
      <c r="L302" s="263">
        <v>9000</v>
      </c>
      <c r="M302" s="263">
        <v>1000</v>
      </c>
      <c r="N302" s="263">
        <v>1000</v>
      </c>
      <c r="O302" s="263">
        <v>10000</v>
      </c>
      <c r="P302" s="264">
        <f t="shared" si="611"/>
        <v>0</v>
      </c>
      <c r="Q302" s="263"/>
      <c r="R302" s="263"/>
      <c r="S302" s="263"/>
      <c r="T302" s="263"/>
      <c r="U302" s="263"/>
      <c r="V302" s="263"/>
      <c r="W302" s="263"/>
      <c r="X302" s="263"/>
      <c r="Y302" s="264">
        <f t="shared" si="606"/>
        <v>0</v>
      </c>
      <c r="Z302" s="263"/>
      <c r="AA302" s="263"/>
      <c r="AB302" s="263"/>
      <c r="AC302" s="263"/>
      <c r="AD302" s="263"/>
      <c r="AE302" s="263"/>
      <c r="AF302" s="263"/>
      <c r="AG302" s="263"/>
    </row>
    <row r="303" spans="1:33" ht="16.5" outlineLevel="1">
      <c r="A303" s="183"/>
      <c r="B303" s="26"/>
      <c r="D303" s="28" t="s">
        <v>569</v>
      </c>
      <c r="E303" s="48" t="s">
        <v>640</v>
      </c>
      <c r="F303" s="49"/>
      <c r="G303" s="185"/>
      <c r="H303" s="456">
        <f t="shared" si="599"/>
        <v>30000</v>
      </c>
      <c r="I303" s="457">
        <f t="shared" si="620"/>
        <v>30000</v>
      </c>
      <c r="J303" s="263"/>
      <c r="K303" s="263"/>
      <c r="L303" s="263"/>
      <c r="M303" s="263"/>
      <c r="N303" s="263"/>
      <c r="O303" s="263">
        <v>30000</v>
      </c>
      <c r="P303" s="264">
        <f t="shared" si="611"/>
        <v>0</v>
      </c>
      <c r="Q303" s="263"/>
      <c r="R303" s="263"/>
      <c r="S303" s="263"/>
      <c r="T303" s="263"/>
      <c r="U303" s="263"/>
      <c r="V303" s="263"/>
      <c r="W303" s="263"/>
      <c r="X303" s="263"/>
      <c r="Y303" s="264">
        <f t="shared" si="606"/>
        <v>0</v>
      </c>
      <c r="Z303" s="263"/>
      <c r="AA303" s="263"/>
      <c r="AB303" s="263"/>
      <c r="AC303" s="263"/>
      <c r="AD303" s="263"/>
      <c r="AE303" s="263"/>
      <c r="AF303" s="263"/>
      <c r="AG303" s="263"/>
    </row>
    <row r="304" spans="1:33" ht="16.5" outlineLevel="1">
      <c r="A304" s="183"/>
      <c r="B304" s="26"/>
      <c r="D304" s="28" t="s">
        <v>570</v>
      </c>
      <c r="E304" s="48" t="s">
        <v>641</v>
      </c>
      <c r="F304" s="49"/>
      <c r="G304" s="185"/>
      <c r="H304" s="456">
        <f t="shared" si="599"/>
        <v>2097000</v>
      </c>
      <c r="I304" s="457">
        <f t="shared" si="620"/>
        <v>2097000</v>
      </c>
      <c r="J304" s="265">
        <f>SUM(J305:J306)</f>
        <v>46000</v>
      </c>
      <c r="K304" s="265">
        <f t="shared" ref="K304:Q304" si="666">SUM(K305:K306)</f>
        <v>0</v>
      </c>
      <c r="L304" s="265">
        <f t="shared" si="666"/>
        <v>13000</v>
      </c>
      <c r="M304" s="265">
        <f t="shared" si="666"/>
        <v>0</v>
      </c>
      <c r="N304" s="265">
        <f t="shared" si="666"/>
        <v>2015000</v>
      </c>
      <c r="O304" s="265">
        <f t="shared" si="666"/>
        <v>23000</v>
      </c>
      <c r="P304" s="262">
        <f t="shared" si="611"/>
        <v>0</v>
      </c>
      <c r="Q304" s="265">
        <f t="shared" si="666"/>
        <v>0</v>
      </c>
      <c r="R304" s="265">
        <f t="shared" ref="R304" si="667">SUM(R305:R306)</f>
        <v>0</v>
      </c>
      <c r="S304" s="265">
        <f t="shared" ref="S304" si="668">SUM(S305:S306)</f>
        <v>0</v>
      </c>
      <c r="T304" s="265">
        <f t="shared" ref="T304" si="669">SUM(T305:T306)</f>
        <v>0</v>
      </c>
      <c r="U304" s="265">
        <f t="shared" ref="U304:W304" si="670">SUM(U305:U306)</f>
        <v>0</v>
      </c>
      <c r="V304" s="265">
        <f t="shared" si="670"/>
        <v>0</v>
      </c>
      <c r="W304" s="265">
        <f t="shared" si="670"/>
        <v>0</v>
      </c>
      <c r="X304" s="265">
        <f t="shared" ref="X304:AF304" si="671">SUM(X305:X306)</f>
        <v>0</v>
      </c>
      <c r="Y304" s="262">
        <f t="shared" si="606"/>
        <v>0</v>
      </c>
      <c r="Z304" s="265">
        <f t="shared" ref="Z304:AC304" si="672">SUM(Z305:Z306)</f>
        <v>0</v>
      </c>
      <c r="AA304" s="265">
        <f t="shared" si="672"/>
        <v>0</v>
      </c>
      <c r="AB304" s="265">
        <f t="shared" si="672"/>
        <v>0</v>
      </c>
      <c r="AC304" s="265">
        <f t="shared" si="672"/>
        <v>0</v>
      </c>
      <c r="AD304" s="265">
        <f t="shared" ref="AD304" si="673">SUM(AD305:AD306)</f>
        <v>0</v>
      </c>
      <c r="AE304" s="265">
        <f t="shared" si="671"/>
        <v>0</v>
      </c>
      <c r="AF304" s="265">
        <f t="shared" si="671"/>
        <v>0</v>
      </c>
      <c r="AG304" s="265">
        <f t="shared" ref="AG304" si="674">SUM(AG305:AG306)</f>
        <v>0</v>
      </c>
    </row>
    <row r="305" spans="1:33" ht="16.5" outlineLevel="2">
      <c r="A305" s="183"/>
      <c r="B305" s="26"/>
      <c r="D305" s="25"/>
      <c r="E305" s="184"/>
      <c r="F305" s="28" t="s">
        <v>629</v>
      </c>
      <c r="G305" s="48" t="s">
        <v>630</v>
      </c>
      <c r="H305" s="456">
        <f t="shared" si="599"/>
        <v>0</v>
      </c>
      <c r="I305" s="457">
        <f t="shared" si="620"/>
        <v>0</v>
      </c>
      <c r="J305" s="263"/>
      <c r="K305" s="263"/>
      <c r="L305" s="263"/>
      <c r="M305" s="263"/>
      <c r="N305" s="263"/>
      <c r="O305" s="263"/>
      <c r="P305" s="262">
        <f t="shared" si="611"/>
        <v>0</v>
      </c>
      <c r="Q305" s="263"/>
      <c r="R305" s="263"/>
      <c r="S305" s="263"/>
      <c r="T305" s="263"/>
      <c r="U305" s="263"/>
      <c r="V305" s="263"/>
      <c r="W305" s="263"/>
      <c r="X305" s="263"/>
      <c r="Y305" s="262">
        <f t="shared" si="606"/>
        <v>0</v>
      </c>
      <c r="Z305" s="263"/>
      <c r="AA305" s="263"/>
      <c r="AB305" s="263"/>
      <c r="AC305" s="263"/>
      <c r="AD305" s="263"/>
      <c r="AE305" s="263"/>
      <c r="AF305" s="263"/>
      <c r="AG305" s="263"/>
    </row>
    <row r="306" spans="1:33" ht="16.5" outlineLevel="2">
      <c r="A306" s="183"/>
      <c r="B306" s="24"/>
      <c r="C306" s="193"/>
      <c r="F306" s="28" t="s">
        <v>632</v>
      </c>
      <c r="G306" s="48" t="s">
        <v>631</v>
      </c>
      <c r="H306" s="456">
        <f t="shared" si="599"/>
        <v>2097000</v>
      </c>
      <c r="I306" s="457">
        <f t="shared" si="620"/>
        <v>2097000</v>
      </c>
      <c r="J306" s="263">
        <v>46000</v>
      </c>
      <c r="K306" s="263">
        <v>0</v>
      </c>
      <c r="L306" s="263">
        <v>13000</v>
      </c>
      <c r="M306" s="263">
        <v>0</v>
      </c>
      <c r="N306" s="263">
        <v>2015000</v>
      </c>
      <c r="O306" s="263">
        <v>23000</v>
      </c>
      <c r="P306" s="262">
        <f t="shared" si="611"/>
        <v>0</v>
      </c>
      <c r="Q306" s="263"/>
      <c r="R306" s="263"/>
      <c r="S306" s="263"/>
      <c r="T306" s="263"/>
      <c r="U306" s="263"/>
      <c r="V306" s="263"/>
      <c r="W306" s="263"/>
      <c r="X306" s="263"/>
      <c r="Y306" s="262">
        <f t="shared" si="606"/>
        <v>0</v>
      </c>
      <c r="Z306" s="263"/>
      <c r="AA306" s="263"/>
      <c r="AB306" s="263"/>
      <c r="AC306" s="263"/>
      <c r="AD306" s="263"/>
      <c r="AE306" s="263"/>
      <c r="AF306" s="263"/>
      <c r="AG306" s="263"/>
    </row>
    <row r="307" spans="1:33" ht="16.5" outlineLevel="1">
      <c r="A307" s="183"/>
      <c r="B307" s="26"/>
      <c r="D307" s="28" t="s">
        <v>571</v>
      </c>
      <c r="E307" s="48" t="s">
        <v>642</v>
      </c>
      <c r="F307" s="49"/>
      <c r="G307" s="185"/>
      <c r="H307" s="456">
        <f t="shared" si="599"/>
        <v>26000</v>
      </c>
      <c r="I307" s="457">
        <f t="shared" si="620"/>
        <v>26000</v>
      </c>
      <c r="J307" s="265">
        <f>SUM(J308:J310)</f>
        <v>5000</v>
      </c>
      <c r="K307" s="265">
        <f t="shared" ref="K307:Q307" si="675">SUM(K308:K310)</f>
        <v>5000</v>
      </c>
      <c r="L307" s="265">
        <f t="shared" si="675"/>
        <v>5000</v>
      </c>
      <c r="M307" s="265">
        <f t="shared" si="675"/>
        <v>5000</v>
      </c>
      <c r="N307" s="265">
        <f t="shared" si="675"/>
        <v>6000</v>
      </c>
      <c r="O307" s="265">
        <f t="shared" si="675"/>
        <v>0</v>
      </c>
      <c r="P307" s="264">
        <f t="shared" si="611"/>
        <v>0</v>
      </c>
      <c r="Q307" s="265">
        <f t="shared" si="675"/>
        <v>0</v>
      </c>
      <c r="R307" s="265">
        <f t="shared" ref="R307" si="676">SUM(R308:R310)</f>
        <v>0</v>
      </c>
      <c r="S307" s="265">
        <f t="shared" ref="S307" si="677">SUM(S308:S310)</f>
        <v>0</v>
      </c>
      <c r="T307" s="265">
        <f t="shared" ref="T307" si="678">SUM(T308:T310)</f>
        <v>0</v>
      </c>
      <c r="U307" s="265">
        <f t="shared" ref="U307:W307" si="679">SUM(U308:U310)</f>
        <v>0</v>
      </c>
      <c r="V307" s="265">
        <f t="shared" si="679"/>
        <v>0</v>
      </c>
      <c r="W307" s="265">
        <f t="shared" si="679"/>
        <v>0</v>
      </c>
      <c r="X307" s="265">
        <f t="shared" ref="X307:AF307" si="680">SUM(X308:X310)</f>
        <v>0</v>
      </c>
      <c r="Y307" s="264">
        <f t="shared" si="606"/>
        <v>0</v>
      </c>
      <c r="Z307" s="265">
        <f t="shared" ref="Z307:AC307" si="681">SUM(Z308:Z310)</f>
        <v>0</v>
      </c>
      <c r="AA307" s="265">
        <f t="shared" si="681"/>
        <v>0</v>
      </c>
      <c r="AB307" s="265">
        <f t="shared" si="681"/>
        <v>0</v>
      </c>
      <c r="AC307" s="265">
        <f t="shared" si="681"/>
        <v>0</v>
      </c>
      <c r="AD307" s="265">
        <f t="shared" ref="AD307" si="682">SUM(AD308:AD310)</f>
        <v>0</v>
      </c>
      <c r="AE307" s="265">
        <f t="shared" si="680"/>
        <v>0</v>
      </c>
      <c r="AF307" s="265">
        <f t="shared" si="680"/>
        <v>0</v>
      </c>
      <c r="AG307" s="265">
        <f t="shared" ref="AG307" si="683">SUM(AG308:AG310)</f>
        <v>0</v>
      </c>
    </row>
    <row r="308" spans="1:33" ht="16.5" outlineLevel="2">
      <c r="A308" s="183"/>
      <c r="B308" s="26"/>
      <c r="D308" s="28"/>
      <c r="E308" s="48"/>
      <c r="F308" s="192" t="s">
        <v>778</v>
      </c>
      <c r="G308" s="44" t="s">
        <v>899</v>
      </c>
      <c r="H308" s="456">
        <f t="shared" si="599"/>
        <v>26000</v>
      </c>
      <c r="I308" s="457">
        <f t="shared" si="620"/>
        <v>26000</v>
      </c>
      <c r="J308" s="263">
        <v>5000</v>
      </c>
      <c r="K308" s="263">
        <v>5000</v>
      </c>
      <c r="L308" s="263">
        <v>5000</v>
      </c>
      <c r="M308" s="263">
        <v>5000</v>
      </c>
      <c r="N308" s="263">
        <v>6000</v>
      </c>
      <c r="O308" s="263"/>
      <c r="P308" s="264">
        <f t="shared" si="611"/>
        <v>0</v>
      </c>
      <c r="Q308" s="263"/>
      <c r="R308" s="263"/>
      <c r="S308" s="263"/>
      <c r="T308" s="263"/>
      <c r="U308" s="263"/>
      <c r="V308" s="263"/>
      <c r="W308" s="263"/>
      <c r="X308" s="263"/>
      <c r="Y308" s="264">
        <f t="shared" si="606"/>
        <v>0</v>
      </c>
      <c r="Z308" s="263"/>
      <c r="AA308" s="263"/>
      <c r="AB308" s="263"/>
      <c r="AC308" s="263"/>
      <c r="AD308" s="263"/>
      <c r="AE308" s="263"/>
      <c r="AF308" s="263"/>
      <c r="AG308" s="263"/>
    </row>
    <row r="309" spans="1:33" ht="16.5" outlineLevel="2">
      <c r="A309" s="183"/>
      <c r="B309" s="26"/>
      <c r="D309" s="28"/>
      <c r="E309" s="48"/>
      <c r="F309" s="192" t="s">
        <v>779</v>
      </c>
      <c r="G309" s="44" t="s">
        <v>900</v>
      </c>
      <c r="H309" s="456">
        <f t="shared" si="599"/>
        <v>0</v>
      </c>
      <c r="I309" s="457">
        <f t="shared" si="620"/>
        <v>0</v>
      </c>
      <c r="J309" s="263"/>
      <c r="K309" s="263"/>
      <c r="L309" s="263"/>
      <c r="M309" s="263"/>
      <c r="N309" s="263"/>
      <c r="O309" s="263"/>
      <c r="P309" s="264">
        <f t="shared" si="611"/>
        <v>0</v>
      </c>
      <c r="Q309" s="263"/>
      <c r="R309" s="263"/>
      <c r="S309" s="263"/>
      <c r="T309" s="263"/>
      <c r="U309" s="263"/>
      <c r="V309" s="263"/>
      <c r="W309" s="263"/>
      <c r="X309" s="263"/>
      <c r="Y309" s="264">
        <f t="shared" si="606"/>
        <v>0</v>
      </c>
      <c r="Z309" s="263"/>
      <c r="AA309" s="263"/>
      <c r="AB309" s="263"/>
      <c r="AC309" s="263"/>
      <c r="AD309" s="263"/>
      <c r="AE309" s="263"/>
      <c r="AF309" s="263"/>
      <c r="AG309" s="263"/>
    </row>
    <row r="310" spans="1:33" ht="16.5" outlineLevel="2">
      <c r="A310" s="183"/>
      <c r="B310" s="26"/>
      <c r="D310" s="28"/>
      <c r="E310" s="48"/>
      <c r="F310" s="192" t="s">
        <v>781</v>
      </c>
      <c r="G310" s="44" t="s">
        <v>785</v>
      </c>
      <c r="H310" s="456">
        <f t="shared" si="599"/>
        <v>0</v>
      </c>
      <c r="I310" s="457">
        <f t="shared" si="620"/>
        <v>0</v>
      </c>
      <c r="J310" s="263"/>
      <c r="K310" s="263"/>
      <c r="L310" s="263"/>
      <c r="M310" s="263"/>
      <c r="N310" s="263"/>
      <c r="O310" s="263"/>
      <c r="P310" s="264">
        <f t="shared" si="611"/>
        <v>0</v>
      </c>
      <c r="Q310" s="263"/>
      <c r="R310" s="263"/>
      <c r="S310" s="263"/>
      <c r="T310" s="263"/>
      <c r="U310" s="263"/>
      <c r="V310" s="263"/>
      <c r="W310" s="263"/>
      <c r="X310" s="263"/>
      <c r="Y310" s="264">
        <f t="shared" si="606"/>
        <v>0</v>
      </c>
      <c r="Z310" s="263"/>
      <c r="AA310" s="263"/>
      <c r="AB310" s="263"/>
      <c r="AC310" s="263"/>
      <c r="AD310" s="263"/>
      <c r="AE310" s="263"/>
      <c r="AF310" s="263"/>
      <c r="AG310" s="263"/>
    </row>
    <row r="311" spans="1:33" ht="16.5" outlineLevel="1">
      <c r="A311" s="183"/>
      <c r="B311" s="26"/>
      <c r="D311" s="28" t="s">
        <v>572</v>
      </c>
      <c r="E311" s="48" t="s">
        <v>643</v>
      </c>
      <c r="F311" s="49"/>
      <c r="G311" s="185"/>
      <c r="H311" s="456">
        <f t="shared" si="599"/>
        <v>71000</v>
      </c>
      <c r="I311" s="457">
        <f t="shared" si="620"/>
        <v>71000</v>
      </c>
      <c r="J311" s="265">
        <f>SUM(J312:J313)</f>
        <v>5000</v>
      </c>
      <c r="K311" s="265">
        <f t="shared" ref="K311:Q311" si="684">SUM(K312:K313)</f>
        <v>10000</v>
      </c>
      <c r="L311" s="265">
        <f t="shared" si="684"/>
        <v>9000</v>
      </c>
      <c r="M311" s="265">
        <f t="shared" si="684"/>
        <v>10000</v>
      </c>
      <c r="N311" s="265">
        <f t="shared" si="684"/>
        <v>10000</v>
      </c>
      <c r="O311" s="265">
        <f t="shared" si="684"/>
        <v>27000</v>
      </c>
      <c r="P311" s="264">
        <f t="shared" si="611"/>
        <v>0</v>
      </c>
      <c r="Q311" s="265">
        <f t="shared" si="684"/>
        <v>0</v>
      </c>
      <c r="R311" s="265">
        <f t="shared" ref="R311" si="685">SUM(R312:R313)</f>
        <v>0</v>
      </c>
      <c r="S311" s="265">
        <f t="shared" ref="S311" si="686">SUM(S312:S313)</f>
        <v>0</v>
      </c>
      <c r="T311" s="265">
        <f t="shared" ref="T311" si="687">SUM(T312:T313)</f>
        <v>0</v>
      </c>
      <c r="U311" s="265">
        <f t="shared" ref="U311:W311" si="688">SUM(U312:U313)</f>
        <v>0</v>
      </c>
      <c r="V311" s="265">
        <f t="shared" si="688"/>
        <v>0</v>
      </c>
      <c r="W311" s="265">
        <f t="shared" si="688"/>
        <v>0</v>
      </c>
      <c r="X311" s="265">
        <f t="shared" ref="X311:AF311" si="689">SUM(X312:X313)</f>
        <v>0</v>
      </c>
      <c r="Y311" s="264">
        <f t="shared" si="606"/>
        <v>0</v>
      </c>
      <c r="Z311" s="265">
        <f t="shared" ref="Z311:AC311" si="690">SUM(Z312:Z313)</f>
        <v>0</v>
      </c>
      <c r="AA311" s="265">
        <f t="shared" si="690"/>
        <v>0</v>
      </c>
      <c r="AB311" s="265">
        <f t="shared" si="690"/>
        <v>0</v>
      </c>
      <c r="AC311" s="265">
        <f t="shared" si="690"/>
        <v>0</v>
      </c>
      <c r="AD311" s="265">
        <f t="shared" ref="AD311" si="691">SUM(AD312:AD313)</f>
        <v>0</v>
      </c>
      <c r="AE311" s="265">
        <f t="shared" si="689"/>
        <v>0</v>
      </c>
      <c r="AF311" s="265">
        <f t="shared" si="689"/>
        <v>0</v>
      </c>
      <c r="AG311" s="265">
        <f t="shared" ref="AG311" si="692">SUM(AG312:AG313)</f>
        <v>0</v>
      </c>
    </row>
    <row r="312" spans="1:33" ht="16.5" outlineLevel="2">
      <c r="A312" s="183"/>
      <c r="B312" s="26"/>
      <c r="D312" s="28"/>
      <c r="E312" s="48"/>
      <c r="F312" s="192" t="s">
        <v>778</v>
      </c>
      <c r="G312" s="44" t="s">
        <v>920</v>
      </c>
      <c r="H312" s="456">
        <f t="shared" si="599"/>
        <v>71000</v>
      </c>
      <c r="I312" s="457">
        <f t="shared" si="620"/>
        <v>71000</v>
      </c>
      <c r="J312" s="263">
        <v>5000</v>
      </c>
      <c r="K312" s="263">
        <v>10000</v>
      </c>
      <c r="L312" s="263">
        <v>9000</v>
      </c>
      <c r="M312" s="263">
        <v>10000</v>
      </c>
      <c r="N312" s="263">
        <v>10000</v>
      </c>
      <c r="O312" s="263">
        <v>27000</v>
      </c>
      <c r="P312" s="264">
        <f t="shared" si="611"/>
        <v>0</v>
      </c>
      <c r="Q312" s="263"/>
      <c r="R312" s="263"/>
      <c r="S312" s="263"/>
      <c r="T312" s="263"/>
      <c r="U312" s="263"/>
      <c r="V312" s="263"/>
      <c r="W312" s="263"/>
      <c r="X312" s="263"/>
      <c r="Y312" s="264">
        <f t="shared" si="606"/>
        <v>0</v>
      </c>
      <c r="Z312" s="263"/>
      <c r="AA312" s="263"/>
      <c r="AB312" s="263"/>
      <c r="AC312" s="263"/>
      <c r="AD312" s="263"/>
      <c r="AE312" s="263"/>
      <c r="AF312" s="263"/>
      <c r="AG312" s="263"/>
    </row>
    <row r="313" spans="1:33" ht="16.5" outlineLevel="2">
      <c r="A313" s="183"/>
      <c r="B313" s="26"/>
      <c r="D313" s="28"/>
      <c r="E313" s="48"/>
      <c r="F313" s="192" t="s">
        <v>781</v>
      </c>
      <c r="G313" s="44" t="s">
        <v>785</v>
      </c>
      <c r="H313" s="456">
        <f t="shared" si="599"/>
        <v>0</v>
      </c>
      <c r="I313" s="457">
        <f t="shared" si="620"/>
        <v>0</v>
      </c>
      <c r="J313" s="263"/>
      <c r="K313" s="263"/>
      <c r="L313" s="263"/>
      <c r="M313" s="263"/>
      <c r="N313" s="263"/>
      <c r="O313" s="263"/>
      <c r="P313" s="264">
        <f t="shared" si="611"/>
        <v>0</v>
      </c>
      <c r="Q313" s="263"/>
      <c r="R313" s="263"/>
      <c r="S313" s="263"/>
      <c r="T313" s="263"/>
      <c r="U313" s="263"/>
      <c r="V313" s="263"/>
      <c r="W313" s="263"/>
      <c r="X313" s="263"/>
      <c r="Y313" s="264">
        <f t="shared" si="606"/>
        <v>0</v>
      </c>
      <c r="Z313" s="263"/>
      <c r="AA313" s="263"/>
      <c r="AB313" s="263"/>
      <c r="AC313" s="263"/>
      <c r="AD313" s="263"/>
      <c r="AE313" s="263"/>
      <c r="AF313" s="263"/>
      <c r="AG313" s="263"/>
    </row>
    <row r="314" spans="1:33" ht="16.5" outlineLevel="1">
      <c r="A314" s="183"/>
      <c r="B314" s="26"/>
      <c r="D314" s="28" t="s">
        <v>573</v>
      </c>
      <c r="E314" s="48" t="s">
        <v>644</v>
      </c>
      <c r="F314" s="49"/>
      <c r="G314" s="185"/>
      <c r="H314" s="456">
        <f t="shared" si="599"/>
        <v>262000</v>
      </c>
      <c r="I314" s="457">
        <f t="shared" si="620"/>
        <v>262000</v>
      </c>
      <c r="J314" s="265">
        <f>SUM(J315:J325)</f>
        <v>47000</v>
      </c>
      <c r="K314" s="265">
        <f t="shared" ref="K314:Q314" si="693">SUM(K315:K325)</f>
        <v>42000</v>
      </c>
      <c r="L314" s="265">
        <f t="shared" si="693"/>
        <v>19000</v>
      </c>
      <c r="M314" s="265">
        <f t="shared" si="693"/>
        <v>78000</v>
      </c>
      <c r="N314" s="265">
        <f t="shared" si="693"/>
        <v>30000</v>
      </c>
      <c r="O314" s="265">
        <f t="shared" si="693"/>
        <v>46000</v>
      </c>
      <c r="P314" s="264">
        <f t="shared" si="611"/>
        <v>0</v>
      </c>
      <c r="Q314" s="265">
        <f t="shared" si="693"/>
        <v>0</v>
      </c>
      <c r="R314" s="265">
        <f t="shared" ref="R314" si="694">SUM(R315:R325)</f>
        <v>0</v>
      </c>
      <c r="S314" s="265">
        <f t="shared" ref="S314" si="695">SUM(S315:S325)</f>
        <v>0</v>
      </c>
      <c r="T314" s="265">
        <f t="shared" ref="T314" si="696">SUM(T315:T325)</f>
        <v>0</v>
      </c>
      <c r="U314" s="265">
        <f t="shared" ref="U314:W314" si="697">SUM(U315:U325)</f>
        <v>0</v>
      </c>
      <c r="V314" s="265">
        <f t="shared" si="697"/>
        <v>0</v>
      </c>
      <c r="W314" s="265">
        <f t="shared" si="697"/>
        <v>0</v>
      </c>
      <c r="X314" s="265">
        <f t="shared" ref="X314:AF314" si="698">SUM(X315:X325)</f>
        <v>0</v>
      </c>
      <c r="Y314" s="264">
        <f t="shared" si="606"/>
        <v>0</v>
      </c>
      <c r="Z314" s="265">
        <f t="shared" ref="Z314:AC314" si="699">SUM(Z315:Z325)</f>
        <v>0</v>
      </c>
      <c r="AA314" s="265">
        <f t="shared" si="699"/>
        <v>0</v>
      </c>
      <c r="AB314" s="265">
        <f t="shared" si="699"/>
        <v>0</v>
      </c>
      <c r="AC314" s="265">
        <f t="shared" si="699"/>
        <v>0</v>
      </c>
      <c r="AD314" s="265">
        <f t="shared" ref="AD314" si="700">SUM(AD315:AD325)</f>
        <v>0</v>
      </c>
      <c r="AE314" s="265">
        <f t="shared" si="698"/>
        <v>0</v>
      </c>
      <c r="AF314" s="265">
        <f t="shared" si="698"/>
        <v>0</v>
      </c>
      <c r="AG314" s="265">
        <f t="shared" ref="AG314" si="701">SUM(AG315:AG325)</f>
        <v>0</v>
      </c>
    </row>
    <row r="315" spans="1:33" ht="16.5" outlineLevel="2">
      <c r="A315" s="183"/>
      <c r="B315" s="26"/>
      <c r="D315" s="28"/>
      <c r="E315" s="48"/>
      <c r="F315" s="192" t="s">
        <v>778</v>
      </c>
      <c r="G315" s="44" t="s">
        <v>922</v>
      </c>
      <c r="H315" s="456">
        <f t="shared" si="599"/>
        <v>0</v>
      </c>
      <c r="I315" s="457">
        <f t="shared" si="620"/>
        <v>0</v>
      </c>
      <c r="J315" s="263"/>
      <c r="K315" s="263"/>
      <c r="L315" s="263"/>
      <c r="M315" s="263"/>
      <c r="N315" s="263"/>
      <c r="O315" s="263"/>
      <c r="P315" s="264">
        <f t="shared" si="611"/>
        <v>0</v>
      </c>
      <c r="Q315" s="263"/>
      <c r="R315" s="263"/>
      <c r="S315" s="263"/>
      <c r="T315" s="263"/>
      <c r="U315" s="263"/>
      <c r="V315" s="263"/>
      <c r="W315" s="263"/>
      <c r="X315" s="263"/>
      <c r="Y315" s="264">
        <f t="shared" si="606"/>
        <v>0</v>
      </c>
      <c r="Z315" s="263"/>
      <c r="AA315" s="263"/>
      <c r="AB315" s="263"/>
      <c r="AC315" s="263"/>
      <c r="AD315" s="263"/>
      <c r="AE315" s="263"/>
      <c r="AF315" s="263"/>
      <c r="AG315" s="263"/>
    </row>
    <row r="316" spans="1:33" ht="16.5" outlineLevel="2">
      <c r="A316" s="183"/>
      <c r="B316" s="26"/>
      <c r="D316" s="28"/>
      <c r="E316" s="48"/>
      <c r="F316" s="192" t="s">
        <v>779</v>
      </c>
      <c r="G316" s="44" t="s">
        <v>923</v>
      </c>
      <c r="H316" s="456">
        <f t="shared" si="599"/>
        <v>0</v>
      </c>
      <c r="I316" s="457">
        <f t="shared" si="620"/>
        <v>0</v>
      </c>
      <c r="J316" s="263"/>
      <c r="K316" s="263"/>
      <c r="L316" s="263"/>
      <c r="M316" s="263"/>
      <c r="N316" s="263"/>
      <c r="O316" s="263"/>
      <c r="P316" s="264">
        <f t="shared" si="611"/>
        <v>0</v>
      </c>
      <c r="Q316" s="263"/>
      <c r="R316" s="263"/>
      <c r="S316" s="263"/>
      <c r="T316" s="263"/>
      <c r="U316" s="263"/>
      <c r="V316" s="263"/>
      <c r="W316" s="263"/>
      <c r="X316" s="263"/>
      <c r="Y316" s="264">
        <f t="shared" si="606"/>
        <v>0</v>
      </c>
      <c r="Z316" s="263"/>
      <c r="AA316" s="263"/>
      <c r="AB316" s="263"/>
      <c r="AC316" s="263"/>
      <c r="AD316" s="263"/>
      <c r="AE316" s="263"/>
      <c r="AF316" s="263"/>
      <c r="AG316" s="263"/>
    </row>
    <row r="317" spans="1:33" ht="16.5" outlineLevel="2">
      <c r="A317" s="183"/>
      <c r="B317" s="26"/>
      <c r="D317" s="28"/>
      <c r="E317" s="48"/>
      <c r="F317" s="192" t="s">
        <v>776</v>
      </c>
      <c r="G317" s="44" t="s">
        <v>882</v>
      </c>
      <c r="H317" s="456">
        <f t="shared" si="599"/>
        <v>0</v>
      </c>
      <c r="I317" s="457">
        <f t="shared" si="620"/>
        <v>0</v>
      </c>
      <c r="J317" s="263"/>
      <c r="K317" s="263"/>
      <c r="L317" s="263"/>
      <c r="M317" s="263"/>
      <c r="N317" s="263"/>
      <c r="O317" s="263"/>
      <c r="P317" s="264">
        <f t="shared" si="611"/>
        <v>0</v>
      </c>
      <c r="Q317" s="263"/>
      <c r="R317" s="263"/>
      <c r="S317" s="263"/>
      <c r="T317" s="263"/>
      <c r="U317" s="263"/>
      <c r="V317" s="263"/>
      <c r="W317" s="263"/>
      <c r="X317" s="263"/>
      <c r="Y317" s="264">
        <f t="shared" si="606"/>
        <v>0</v>
      </c>
      <c r="Z317" s="263"/>
      <c r="AA317" s="263"/>
      <c r="AB317" s="263"/>
      <c r="AC317" s="263"/>
      <c r="AD317" s="263"/>
      <c r="AE317" s="263"/>
      <c r="AF317" s="263"/>
      <c r="AG317" s="263"/>
    </row>
    <row r="318" spans="1:33" ht="16.5" outlineLevel="2">
      <c r="A318" s="183"/>
      <c r="B318" s="26"/>
      <c r="D318" s="28"/>
      <c r="E318" s="48"/>
      <c r="F318" s="192" t="s">
        <v>780</v>
      </c>
      <c r="G318" s="44" t="s">
        <v>887</v>
      </c>
      <c r="H318" s="456">
        <f t="shared" si="599"/>
        <v>0</v>
      </c>
      <c r="I318" s="457">
        <f t="shared" si="620"/>
        <v>0</v>
      </c>
      <c r="J318" s="263"/>
      <c r="K318" s="263"/>
      <c r="L318" s="263"/>
      <c r="M318" s="263"/>
      <c r="N318" s="263"/>
      <c r="O318" s="263"/>
      <c r="P318" s="264">
        <f t="shared" si="611"/>
        <v>0</v>
      </c>
      <c r="Q318" s="263"/>
      <c r="R318" s="263"/>
      <c r="S318" s="263"/>
      <c r="T318" s="263"/>
      <c r="U318" s="263"/>
      <c r="V318" s="263"/>
      <c r="W318" s="263"/>
      <c r="X318" s="263"/>
      <c r="Y318" s="264">
        <f t="shared" si="606"/>
        <v>0</v>
      </c>
      <c r="Z318" s="263"/>
      <c r="AA318" s="263"/>
      <c r="AB318" s="263"/>
      <c r="AC318" s="263"/>
      <c r="AD318" s="263"/>
      <c r="AE318" s="263"/>
      <c r="AF318" s="263"/>
      <c r="AG318" s="263"/>
    </row>
    <row r="319" spans="1:33" ht="16.5" outlineLevel="2">
      <c r="A319" s="183"/>
      <c r="B319" s="26"/>
      <c r="D319" s="28"/>
      <c r="E319" s="48"/>
      <c r="F319" s="192" t="s">
        <v>786</v>
      </c>
      <c r="G319" s="44" t="s">
        <v>924</v>
      </c>
      <c r="H319" s="456">
        <f t="shared" si="599"/>
        <v>0</v>
      </c>
      <c r="I319" s="457">
        <f t="shared" si="620"/>
        <v>0</v>
      </c>
      <c r="J319" s="263"/>
      <c r="K319" s="263"/>
      <c r="L319" s="263"/>
      <c r="M319" s="263"/>
      <c r="N319" s="263"/>
      <c r="O319" s="263"/>
      <c r="P319" s="264">
        <f t="shared" si="611"/>
        <v>0</v>
      </c>
      <c r="Q319" s="263"/>
      <c r="R319" s="263"/>
      <c r="S319" s="263"/>
      <c r="T319" s="263"/>
      <c r="U319" s="263"/>
      <c r="V319" s="263"/>
      <c r="W319" s="263"/>
      <c r="X319" s="263"/>
      <c r="Y319" s="264">
        <f t="shared" si="606"/>
        <v>0</v>
      </c>
      <c r="Z319" s="263"/>
      <c r="AA319" s="263"/>
      <c r="AB319" s="263"/>
      <c r="AC319" s="263"/>
      <c r="AD319" s="263"/>
      <c r="AE319" s="263"/>
      <c r="AF319" s="263"/>
      <c r="AG319" s="263"/>
    </row>
    <row r="320" spans="1:33" ht="16.5" outlineLevel="2">
      <c r="A320" s="183"/>
      <c r="B320" s="26"/>
      <c r="D320" s="28"/>
      <c r="E320" s="48"/>
      <c r="F320" s="192" t="s">
        <v>787</v>
      </c>
      <c r="G320" s="44" t="s">
        <v>925</v>
      </c>
      <c r="H320" s="456">
        <f t="shared" si="599"/>
        <v>0</v>
      </c>
      <c r="I320" s="457">
        <f t="shared" si="620"/>
        <v>0</v>
      </c>
      <c r="J320" s="263"/>
      <c r="K320" s="263"/>
      <c r="L320" s="263"/>
      <c r="M320" s="263"/>
      <c r="N320" s="263"/>
      <c r="O320" s="263"/>
      <c r="P320" s="264">
        <f t="shared" si="611"/>
        <v>0</v>
      </c>
      <c r="Q320" s="263"/>
      <c r="R320" s="263"/>
      <c r="S320" s="263"/>
      <c r="T320" s="263"/>
      <c r="U320" s="263"/>
      <c r="V320" s="263"/>
      <c r="W320" s="263"/>
      <c r="X320" s="263"/>
      <c r="Y320" s="264">
        <f t="shared" si="606"/>
        <v>0</v>
      </c>
      <c r="Z320" s="263"/>
      <c r="AA320" s="263"/>
      <c r="AB320" s="263"/>
      <c r="AC320" s="263"/>
      <c r="AD320" s="263"/>
      <c r="AE320" s="263"/>
      <c r="AF320" s="263"/>
      <c r="AG320" s="263"/>
    </row>
    <row r="321" spans="1:33" ht="16.5" outlineLevel="2">
      <c r="A321" s="183"/>
      <c r="B321" s="26"/>
      <c r="D321" s="28"/>
      <c r="E321" s="48"/>
      <c r="F321" s="192" t="s">
        <v>879</v>
      </c>
      <c r="G321" s="44" t="s">
        <v>885</v>
      </c>
      <c r="H321" s="456">
        <f t="shared" si="599"/>
        <v>0</v>
      </c>
      <c r="I321" s="457">
        <f t="shared" si="620"/>
        <v>0</v>
      </c>
      <c r="J321" s="263"/>
      <c r="K321" s="263"/>
      <c r="L321" s="263"/>
      <c r="M321" s="263"/>
      <c r="N321" s="263"/>
      <c r="O321" s="263"/>
      <c r="P321" s="264">
        <f t="shared" si="611"/>
        <v>0</v>
      </c>
      <c r="Q321" s="263"/>
      <c r="R321" s="263"/>
      <c r="S321" s="263"/>
      <c r="T321" s="263"/>
      <c r="U321" s="263"/>
      <c r="V321" s="263"/>
      <c r="W321" s="263"/>
      <c r="X321" s="263"/>
      <c r="Y321" s="264">
        <f t="shared" si="606"/>
        <v>0</v>
      </c>
      <c r="Z321" s="263"/>
      <c r="AA321" s="263"/>
      <c r="AB321" s="263"/>
      <c r="AC321" s="263"/>
      <c r="AD321" s="263"/>
      <c r="AE321" s="263"/>
      <c r="AF321" s="263"/>
      <c r="AG321" s="263"/>
    </row>
    <row r="322" spans="1:33" ht="16.5" outlineLevel="2">
      <c r="A322" s="183"/>
      <c r="B322" s="26"/>
      <c r="D322" s="28"/>
      <c r="E322" s="48"/>
      <c r="F322" s="192" t="s">
        <v>880</v>
      </c>
      <c r="G322" s="44" t="s">
        <v>926</v>
      </c>
      <c r="H322" s="456">
        <f t="shared" si="599"/>
        <v>0</v>
      </c>
      <c r="I322" s="457">
        <f t="shared" si="620"/>
        <v>0</v>
      </c>
      <c r="J322" s="263"/>
      <c r="K322" s="263"/>
      <c r="L322" s="263"/>
      <c r="M322" s="263"/>
      <c r="N322" s="263"/>
      <c r="O322" s="263"/>
      <c r="P322" s="264">
        <f t="shared" si="611"/>
        <v>0</v>
      </c>
      <c r="Q322" s="263"/>
      <c r="R322" s="263"/>
      <c r="S322" s="263"/>
      <c r="T322" s="263"/>
      <c r="U322" s="263"/>
      <c r="V322" s="263"/>
      <c r="W322" s="263"/>
      <c r="X322" s="263"/>
      <c r="Y322" s="264">
        <f t="shared" si="606"/>
        <v>0</v>
      </c>
      <c r="Z322" s="263"/>
      <c r="AA322" s="263"/>
      <c r="AB322" s="263"/>
      <c r="AC322" s="263"/>
      <c r="AD322" s="263"/>
      <c r="AE322" s="263"/>
      <c r="AF322" s="263"/>
      <c r="AG322" s="263"/>
    </row>
    <row r="323" spans="1:33" ht="16.5" outlineLevel="2">
      <c r="A323" s="183"/>
      <c r="B323" s="26"/>
      <c r="D323" s="28"/>
      <c r="E323" s="48"/>
      <c r="F323" s="192" t="s">
        <v>921</v>
      </c>
      <c r="G323" s="44" t="s">
        <v>927</v>
      </c>
      <c r="H323" s="456">
        <f t="shared" si="599"/>
        <v>0</v>
      </c>
      <c r="I323" s="457">
        <f t="shared" si="620"/>
        <v>0</v>
      </c>
      <c r="J323" s="263"/>
      <c r="K323" s="263"/>
      <c r="L323" s="263"/>
      <c r="M323" s="263"/>
      <c r="N323" s="263"/>
      <c r="O323" s="263"/>
      <c r="P323" s="264">
        <f t="shared" si="611"/>
        <v>0</v>
      </c>
      <c r="Q323" s="263"/>
      <c r="R323" s="263"/>
      <c r="S323" s="263"/>
      <c r="T323" s="263"/>
      <c r="U323" s="263"/>
      <c r="V323" s="263"/>
      <c r="W323" s="263"/>
      <c r="X323" s="263"/>
      <c r="Y323" s="264">
        <f t="shared" si="606"/>
        <v>0</v>
      </c>
      <c r="Z323" s="263"/>
      <c r="AA323" s="263"/>
      <c r="AB323" s="263"/>
      <c r="AC323" s="263"/>
      <c r="AD323" s="263"/>
      <c r="AE323" s="263"/>
      <c r="AF323" s="263"/>
      <c r="AG323" s="263"/>
    </row>
    <row r="324" spans="1:33" ht="16.5" outlineLevel="2">
      <c r="A324" s="183"/>
      <c r="B324" s="26"/>
      <c r="D324" s="28"/>
      <c r="E324" s="48"/>
      <c r="F324" s="192" t="s">
        <v>905</v>
      </c>
      <c r="G324" s="44" t="s">
        <v>928</v>
      </c>
      <c r="H324" s="456">
        <f t="shared" si="599"/>
        <v>0</v>
      </c>
      <c r="I324" s="457">
        <f t="shared" si="620"/>
        <v>0</v>
      </c>
      <c r="J324" s="263"/>
      <c r="K324" s="263"/>
      <c r="L324" s="263"/>
      <c r="M324" s="263"/>
      <c r="N324" s="263"/>
      <c r="O324" s="263"/>
      <c r="P324" s="264">
        <f t="shared" si="611"/>
        <v>0</v>
      </c>
      <c r="Q324" s="263"/>
      <c r="R324" s="263"/>
      <c r="S324" s="263"/>
      <c r="T324" s="263"/>
      <c r="U324" s="263"/>
      <c r="V324" s="263"/>
      <c r="W324" s="263"/>
      <c r="X324" s="263"/>
      <c r="Y324" s="264">
        <f t="shared" si="606"/>
        <v>0</v>
      </c>
      <c r="Z324" s="263"/>
      <c r="AA324" s="263"/>
      <c r="AB324" s="263"/>
      <c r="AC324" s="263"/>
      <c r="AD324" s="263"/>
      <c r="AE324" s="263"/>
      <c r="AF324" s="263"/>
      <c r="AG324" s="263"/>
    </row>
    <row r="325" spans="1:33" ht="16.5" outlineLevel="2">
      <c r="A325" s="183"/>
      <c r="B325" s="26"/>
      <c r="D325" s="28"/>
      <c r="E325" s="48"/>
      <c r="F325" s="192" t="s">
        <v>781</v>
      </c>
      <c r="G325" s="44" t="s">
        <v>785</v>
      </c>
      <c r="H325" s="456">
        <f t="shared" si="599"/>
        <v>262000</v>
      </c>
      <c r="I325" s="457">
        <f t="shared" si="620"/>
        <v>262000</v>
      </c>
      <c r="J325" s="263">
        <v>47000</v>
      </c>
      <c r="K325" s="263">
        <v>42000</v>
      </c>
      <c r="L325" s="263">
        <v>19000</v>
      </c>
      <c r="M325" s="263">
        <v>78000</v>
      </c>
      <c r="N325" s="263">
        <v>30000</v>
      </c>
      <c r="O325" s="263">
        <v>46000</v>
      </c>
      <c r="P325" s="264">
        <f t="shared" si="611"/>
        <v>0</v>
      </c>
      <c r="Q325" s="263"/>
      <c r="R325" s="263"/>
      <c r="S325" s="263"/>
      <c r="T325" s="263"/>
      <c r="U325" s="263"/>
      <c r="V325" s="263"/>
      <c r="W325" s="263"/>
      <c r="X325" s="263"/>
      <c r="Y325" s="264">
        <f t="shared" si="606"/>
        <v>0</v>
      </c>
      <c r="Z325" s="263"/>
      <c r="AA325" s="263"/>
      <c r="AB325" s="263"/>
      <c r="AC325" s="263"/>
      <c r="AD325" s="263"/>
      <c r="AE325" s="263"/>
      <c r="AF325" s="263"/>
      <c r="AG325" s="263"/>
    </row>
    <row r="326" spans="1:33" ht="16.5" outlineLevel="1">
      <c r="A326" s="183"/>
      <c r="B326" s="26"/>
      <c r="D326" s="28" t="s">
        <v>574</v>
      </c>
      <c r="E326" s="48" t="s">
        <v>187</v>
      </c>
      <c r="F326" s="49"/>
      <c r="G326" s="185"/>
      <c r="H326" s="456">
        <f t="shared" si="599"/>
        <v>306000</v>
      </c>
      <c r="I326" s="457">
        <f t="shared" si="620"/>
        <v>306000</v>
      </c>
      <c r="J326" s="265">
        <f>SUM(J327:J328)</f>
        <v>144000</v>
      </c>
      <c r="K326" s="265">
        <f t="shared" ref="K326:Q326" si="702">SUM(K327:K328)</f>
        <v>0</v>
      </c>
      <c r="L326" s="265">
        <f t="shared" si="702"/>
        <v>0</v>
      </c>
      <c r="M326" s="265">
        <f t="shared" si="702"/>
        <v>0</v>
      </c>
      <c r="N326" s="265">
        <f t="shared" si="702"/>
        <v>72000</v>
      </c>
      <c r="O326" s="265">
        <f t="shared" si="702"/>
        <v>90000</v>
      </c>
      <c r="P326" s="264">
        <f t="shared" si="611"/>
        <v>0</v>
      </c>
      <c r="Q326" s="265">
        <f t="shared" si="702"/>
        <v>0</v>
      </c>
      <c r="R326" s="265">
        <f t="shared" ref="R326" si="703">SUM(R327:R328)</f>
        <v>0</v>
      </c>
      <c r="S326" s="265">
        <f t="shared" ref="S326" si="704">SUM(S327:S328)</f>
        <v>0</v>
      </c>
      <c r="T326" s="265">
        <f t="shared" ref="T326" si="705">SUM(T327:T328)</f>
        <v>0</v>
      </c>
      <c r="U326" s="265">
        <f t="shared" ref="U326:W326" si="706">SUM(U327:U328)</f>
        <v>0</v>
      </c>
      <c r="V326" s="265">
        <f t="shared" si="706"/>
        <v>0</v>
      </c>
      <c r="W326" s="265">
        <f t="shared" si="706"/>
        <v>0</v>
      </c>
      <c r="X326" s="265">
        <f t="shared" ref="X326:AF326" si="707">SUM(X327:X328)</f>
        <v>0</v>
      </c>
      <c r="Y326" s="264">
        <f t="shared" si="606"/>
        <v>0</v>
      </c>
      <c r="Z326" s="265">
        <f t="shared" ref="Z326:AC326" si="708">SUM(Z327:Z328)</f>
        <v>0</v>
      </c>
      <c r="AA326" s="265">
        <f t="shared" si="708"/>
        <v>0</v>
      </c>
      <c r="AB326" s="265">
        <f t="shared" si="708"/>
        <v>0</v>
      </c>
      <c r="AC326" s="265">
        <f t="shared" si="708"/>
        <v>0</v>
      </c>
      <c r="AD326" s="265">
        <f t="shared" ref="AD326" si="709">SUM(AD327:AD328)</f>
        <v>0</v>
      </c>
      <c r="AE326" s="265">
        <f t="shared" si="707"/>
        <v>0</v>
      </c>
      <c r="AF326" s="265">
        <f t="shared" si="707"/>
        <v>0</v>
      </c>
      <c r="AG326" s="265">
        <f t="shared" ref="AG326" si="710">SUM(AG327:AG328)</f>
        <v>0</v>
      </c>
    </row>
    <row r="327" spans="1:33" ht="16.5" outlineLevel="2">
      <c r="A327" s="183"/>
      <c r="B327" s="26"/>
      <c r="D327" s="28"/>
      <c r="E327" s="48"/>
      <c r="F327" s="192" t="s">
        <v>778</v>
      </c>
      <c r="G327" s="44" t="s">
        <v>929</v>
      </c>
      <c r="H327" s="456">
        <f t="shared" ref="H327:H390" si="711">SUM(I327,P327,Y327,AD327,AE327,AF327,AG327)</f>
        <v>0</v>
      </c>
      <c r="I327" s="457">
        <f t="shared" si="620"/>
        <v>0</v>
      </c>
      <c r="J327" s="263"/>
      <c r="K327" s="263"/>
      <c r="L327" s="263"/>
      <c r="M327" s="263"/>
      <c r="N327" s="263"/>
      <c r="O327" s="263"/>
      <c r="P327" s="264">
        <f t="shared" si="611"/>
        <v>0</v>
      </c>
      <c r="Q327" s="263"/>
      <c r="R327" s="263"/>
      <c r="S327" s="263"/>
      <c r="T327" s="263"/>
      <c r="U327" s="263"/>
      <c r="V327" s="263"/>
      <c r="W327" s="263"/>
      <c r="X327" s="263"/>
      <c r="Y327" s="264">
        <f t="shared" ref="Y327:Y390" si="712">SUM(Z327:AC327)</f>
        <v>0</v>
      </c>
      <c r="Z327" s="263"/>
      <c r="AA327" s="263"/>
      <c r="AB327" s="263"/>
      <c r="AC327" s="263"/>
      <c r="AD327" s="263"/>
      <c r="AE327" s="263"/>
      <c r="AF327" s="263"/>
      <c r="AG327" s="263"/>
    </row>
    <row r="328" spans="1:33" ht="16.5" outlineLevel="2">
      <c r="A328" s="183"/>
      <c r="B328" s="26"/>
      <c r="D328" s="28"/>
      <c r="E328" s="48"/>
      <c r="F328" s="192" t="s">
        <v>779</v>
      </c>
      <c r="G328" s="44" t="s">
        <v>930</v>
      </c>
      <c r="H328" s="456">
        <f t="shared" si="711"/>
        <v>306000</v>
      </c>
      <c r="I328" s="457">
        <f t="shared" si="620"/>
        <v>306000</v>
      </c>
      <c r="J328" s="263">
        <v>144000</v>
      </c>
      <c r="K328" s="263"/>
      <c r="L328" s="263"/>
      <c r="M328" s="263"/>
      <c r="N328" s="263">
        <v>72000</v>
      </c>
      <c r="O328" s="263">
        <v>90000</v>
      </c>
      <c r="P328" s="264">
        <f t="shared" si="611"/>
        <v>0</v>
      </c>
      <c r="Q328" s="263"/>
      <c r="R328" s="263"/>
      <c r="S328" s="263"/>
      <c r="T328" s="263"/>
      <c r="U328" s="263"/>
      <c r="V328" s="263"/>
      <c r="W328" s="263"/>
      <c r="X328" s="263"/>
      <c r="Y328" s="264">
        <f t="shared" si="712"/>
        <v>0</v>
      </c>
      <c r="Z328" s="263"/>
      <c r="AA328" s="263"/>
      <c r="AB328" s="263"/>
      <c r="AC328" s="263"/>
      <c r="AD328" s="263"/>
      <c r="AE328" s="263"/>
      <c r="AF328" s="263"/>
      <c r="AG328" s="263"/>
    </row>
    <row r="329" spans="1:33" ht="16.5" outlineLevel="1">
      <c r="A329" s="183"/>
      <c r="B329" s="26"/>
      <c r="D329" s="28" t="s">
        <v>575</v>
      </c>
      <c r="E329" s="48" t="s">
        <v>645</v>
      </c>
      <c r="F329" s="49"/>
      <c r="G329" s="185"/>
      <c r="H329" s="456">
        <f t="shared" si="711"/>
        <v>1887000</v>
      </c>
      <c r="I329" s="457">
        <f t="shared" si="620"/>
        <v>20000</v>
      </c>
      <c r="J329" s="265">
        <f>SUM(J330:J331)</f>
        <v>2000</v>
      </c>
      <c r="K329" s="265">
        <f t="shared" ref="K329:Q329" si="713">SUM(K330:K331)</f>
        <v>3000</v>
      </c>
      <c r="L329" s="265">
        <f t="shared" si="713"/>
        <v>1000</v>
      </c>
      <c r="M329" s="265">
        <f t="shared" si="713"/>
        <v>1000</v>
      </c>
      <c r="N329" s="265">
        <f t="shared" si="713"/>
        <v>3000</v>
      </c>
      <c r="O329" s="265">
        <f t="shared" si="713"/>
        <v>10000</v>
      </c>
      <c r="P329" s="264">
        <f t="shared" si="611"/>
        <v>658000</v>
      </c>
      <c r="Q329" s="265">
        <f t="shared" si="713"/>
        <v>538000</v>
      </c>
      <c r="R329" s="265">
        <f t="shared" ref="R329" si="714">SUM(R330:R331)</f>
        <v>18000</v>
      </c>
      <c r="S329" s="265">
        <f t="shared" ref="S329" si="715">SUM(S330:S331)</f>
        <v>18000</v>
      </c>
      <c r="T329" s="265">
        <f t="shared" ref="T329" si="716">SUM(T330:T331)</f>
        <v>18000</v>
      </c>
      <c r="U329" s="265">
        <f t="shared" ref="U329:W329" si="717">SUM(U330:U331)</f>
        <v>18000</v>
      </c>
      <c r="V329" s="265">
        <f t="shared" si="717"/>
        <v>18000</v>
      </c>
      <c r="W329" s="265">
        <f t="shared" si="717"/>
        <v>18000</v>
      </c>
      <c r="X329" s="265">
        <f t="shared" ref="X329:AF329" si="718">SUM(X330:X331)</f>
        <v>12000</v>
      </c>
      <c r="Y329" s="264">
        <f t="shared" si="712"/>
        <v>1073000</v>
      </c>
      <c r="Z329" s="265">
        <f t="shared" ref="Z329:AC329" si="719">SUM(Z330:Z331)</f>
        <v>1041000</v>
      </c>
      <c r="AA329" s="265">
        <f t="shared" si="719"/>
        <v>18000</v>
      </c>
      <c r="AB329" s="265">
        <f t="shared" si="719"/>
        <v>5000</v>
      </c>
      <c r="AC329" s="265">
        <f t="shared" si="719"/>
        <v>9000</v>
      </c>
      <c r="AD329" s="265">
        <f t="shared" ref="AD329" si="720">SUM(AD330:AD331)</f>
        <v>9000</v>
      </c>
      <c r="AE329" s="265">
        <f t="shared" si="718"/>
        <v>44000</v>
      </c>
      <c r="AF329" s="265">
        <f t="shared" si="718"/>
        <v>83000</v>
      </c>
      <c r="AG329" s="265">
        <f t="shared" ref="AG329" si="721">SUM(AG330:AG331)</f>
        <v>0</v>
      </c>
    </row>
    <row r="330" spans="1:33" ht="16.5" outlineLevel="2">
      <c r="A330" s="183"/>
      <c r="B330" s="26"/>
      <c r="D330" s="28"/>
      <c r="E330" s="48"/>
      <c r="F330" s="192" t="s">
        <v>778</v>
      </c>
      <c r="G330" s="44" t="s">
        <v>931</v>
      </c>
      <c r="H330" s="456">
        <f t="shared" si="711"/>
        <v>1887000</v>
      </c>
      <c r="I330" s="457">
        <f t="shared" si="620"/>
        <v>20000</v>
      </c>
      <c r="J330" s="263">
        <v>2000</v>
      </c>
      <c r="K330" s="263">
        <v>3000</v>
      </c>
      <c r="L330" s="263">
        <v>1000</v>
      </c>
      <c r="M330" s="263">
        <v>1000</v>
      </c>
      <c r="N330" s="263">
        <v>3000</v>
      </c>
      <c r="O330" s="263">
        <v>10000</v>
      </c>
      <c r="P330" s="264">
        <f t="shared" si="611"/>
        <v>658000</v>
      </c>
      <c r="Q330" s="263">
        <v>538000</v>
      </c>
      <c r="R330" s="263">
        <v>18000</v>
      </c>
      <c r="S330" s="263">
        <v>18000</v>
      </c>
      <c r="T330" s="263">
        <v>18000</v>
      </c>
      <c r="U330" s="263">
        <v>18000</v>
      </c>
      <c r="V330" s="263">
        <v>18000</v>
      </c>
      <c r="W330" s="263">
        <v>18000</v>
      </c>
      <c r="X330" s="263">
        <v>12000</v>
      </c>
      <c r="Y330" s="264">
        <f t="shared" si="712"/>
        <v>1073000</v>
      </c>
      <c r="Z330" s="263">
        <v>1041000</v>
      </c>
      <c r="AA330" s="263">
        <v>18000</v>
      </c>
      <c r="AB330" s="263">
        <v>5000</v>
      </c>
      <c r="AC330" s="263">
        <v>9000</v>
      </c>
      <c r="AD330" s="263">
        <v>9000</v>
      </c>
      <c r="AE330" s="263">
        <v>44000</v>
      </c>
      <c r="AF330" s="263">
        <v>83000</v>
      </c>
      <c r="AG330" s="263"/>
    </row>
    <row r="331" spans="1:33" ht="16.5" outlineLevel="2">
      <c r="A331" s="183"/>
      <c r="B331" s="26"/>
      <c r="D331" s="28"/>
      <c r="E331" s="48"/>
      <c r="F331" s="192" t="s">
        <v>779</v>
      </c>
      <c r="G331" s="44" t="s">
        <v>903</v>
      </c>
      <c r="H331" s="456">
        <f t="shared" si="711"/>
        <v>0</v>
      </c>
      <c r="I331" s="457">
        <f t="shared" si="620"/>
        <v>0</v>
      </c>
      <c r="J331" s="263"/>
      <c r="K331" s="263"/>
      <c r="L331" s="263"/>
      <c r="M331" s="263"/>
      <c r="N331" s="263"/>
      <c r="O331" s="263"/>
      <c r="P331" s="264">
        <f t="shared" ref="P331:P394" si="722">SUM(Q331:X331)</f>
        <v>0</v>
      </c>
      <c r="Q331" s="263"/>
      <c r="R331" s="263"/>
      <c r="S331" s="263"/>
      <c r="T331" s="263"/>
      <c r="U331" s="263"/>
      <c r="V331" s="263"/>
      <c r="W331" s="263"/>
      <c r="X331" s="263"/>
      <c r="Y331" s="264">
        <f t="shared" si="712"/>
        <v>0</v>
      </c>
      <c r="Z331" s="263"/>
      <c r="AA331" s="263"/>
      <c r="AB331" s="263"/>
      <c r="AC331" s="263"/>
      <c r="AD331" s="263"/>
      <c r="AE331" s="263"/>
      <c r="AF331" s="263"/>
      <c r="AG331" s="263"/>
    </row>
    <row r="332" spans="1:33" ht="16.5" outlineLevel="1">
      <c r="A332" s="183"/>
      <c r="B332" s="26"/>
      <c r="D332" s="28" t="s">
        <v>576</v>
      </c>
      <c r="E332" s="48" t="s">
        <v>188</v>
      </c>
      <c r="F332" s="49"/>
      <c r="G332" s="185"/>
      <c r="H332" s="456">
        <f t="shared" si="711"/>
        <v>9000</v>
      </c>
      <c r="I332" s="457">
        <f t="shared" ref="I332:I395" si="723">SUM(J332:O332)</f>
        <v>9000</v>
      </c>
      <c r="J332" s="263">
        <v>2000</v>
      </c>
      <c r="K332" s="263">
        <v>1000</v>
      </c>
      <c r="L332" s="263">
        <v>1000</v>
      </c>
      <c r="M332" s="263">
        <v>2000</v>
      </c>
      <c r="N332" s="263">
        <v>2000</v>
      </c>
      <c r="O332" s="263">
        <v>1000</v>
      </c>
      <c r="P332" s="264">
        <f t="shared" si="722"/>
        <v>0</v>
      </c>
      <c r="Q332" s="263"/>
      <c r="R332" s="263"/>
      <c r="S332" s="263"/>
      <c r="T332" s="263"/>
      <c r="U332" s="263"/>
      <c r="V332" s="263"/>
      <c r="W332" s="263"/>
      <c r="X332" s="263"/>
      <c r="Y332" s="264">
        <f t="shared" si="712"/>
        <v>0</v>
      </c>
      <c r="Z332" s="263"/>
      <c r="AA332" s="263"/>
      <c r="AB332" s="263"/>
      <c r="AC332" s="263"/>
      <c r="AD332" s="263"/>
      <c r="AE332" s="263"/>
      <c r="AF332" s="263"/>
      <c r="AG332" s="263"/>
    </row>
    <row r="333" spans="1:33" ht="16.5" outlineLevel="1">
      <c r="A333" s="183"/>
      <c r="B333" s="26"/>
      <c r="D333" s="28" t="s">
        <v>577</v>
      </c>
      <c r="E333" s="48" t="s">
        <v>189</v>
      </c>
      <c r="F333" s="49"/>
      <c r="G333" s="185"/>
      <c r="H333" s="456">
        <f t="shared" si="711"/>
        <v>0</v>
      </c>
      <c r="I333" s="457">
        <f t="shared" si="723"/>
        <v>0</v>
      </c>
      <c r="J333" s="263"/>
      <c r="K333" s="263"/>
      <c r="L333" s="263"/>
      <c r="M333" s="263"/>
      <c r="N333" s="263"/>
      <c r="O333" s="263"/>
      <c r="P333" s="264">
        <f t="shared" si="722"/>
        <v>0</v>
      </c>
      <c r="Q333" s="263"/>
      <c r="R333" s="263"/>
      <c r="S333" s="263"/>
      <c r="T333" s="263"/>
      <c r="U333" s="263"/>
      <c r="V333" s="263"/>
      <c r="W333" s="263"/>
      <c r="X333" s="263"/>
      <c r="Y333" s="264">
        <f t="shared" si="712"/>
        <v>0</v>
      </c>
      <c r="Z333" s="263"/>
      <c r="AA333" s="263"/>
      <c r="AB333" s="263"/>
      <c r="AC333" s="263"/>
      <c r="AD333" s="263"/>
      <c r="AE333" s="263"/>
      <c r="AF333" s="263"/>
      <c r="AG333" s="263"/>
    </row>
    <row r="334" spans="1:33" ht="16.5" outlineLevel="1">
      <c r="A334" s="183"/>
      <c r="B334" s="26"/>
      <c r="D334" s="28" t="s">
        <v>131</v>
      </c>
      <c r="E334" s="48" t="s">
        <v>190</v>
      </c>
      <c r="F334" s="49"/>
      <c r="G334" s="185"/>
      <c r="H334" s="456">
        <f t="shared" si="711"/>
        <v>0</v>
      </c>
      <c r="I334" s="457">
        <f t="shared" si="723"/>
        <v>0</v>
      </c>
      <c r="J334" s="263"/>
      <c r="K334" s="263"/>
      <c r="L334" s="263"/>
      <c r="M334" s="263"/>
      <c r="N334" s="263"/>
      <c r="O334" s="263"/>
      <c r="P334" s="264">
        <f t="shared" si="722"/>
        <v>0</v>
      </c>
      <c r="Q334" s="263"/>
      <c r="R334" s="263"/>
      <c r="S334" s="263"/>
      <c r="T334" s="263"/>
      <c r="U334" s="263"/>
      <c r="V334" s="263"/>
      <c r="W334" s="263"/>
      <c r="X334" s="263"/>
      <c r="Y334" s="264">
        <f t="shared" si="712"/>
        <v>0</v>
      </c>
      <c r="Z334" s="263"/>
      <c r="AA334" s="263"/>
      <c r="AB334" s="263"/>
      <c r="AC334" s="263"/>
      <c r="AD334" s="263"/>
      <c r="AE334" s="263"/>
      <c r="AF334" s="263"/>
      <c r="AG334" s="263"/>
    </row>
    <row r="335" spans="1:33" ht="16.5" outlineLevel="1">
      <c r="A335" s="183"/>
      <c r="B335" s="24"/>
      <c r="C335" s="193"/>
      <c r="D335" s="28" t="s">
        <v>578</v>
      </c>
      <c r="E335" s="48" t="s">
        <v>646</v>
      </c>
      <c r="F335" s="49"/>
      <c r="G335" s="185"/>
      <c r="H335" s="456">
        <f t="shared" si="711"/>
        <v>0</v>
      </c>
      <c r="I335" s="457">
        <f t="shared" si="723"/>
        <v>0</v>
      </c>
      <c r="J335" s="263"/>
      <c r="K335" s="263"/>
      <c r="L335" s="263"/>
      <c r="M335" s="263"/>
      <c r="N335" s="263"/>
      <c r="O335" s="263"/>
      <c r="P335" s="264">
        <f t="shared" si="722"/>
        <v>0</v>
      </c>
      <c r="Q335" s="263"/>
      <c r="R335" s="263"/>
      <c r="S335" s="263"/>
      <c r="T335" s="263"/>
      <c r="U335" s="263"/>
      <c r="V335" s="263"/>
      <c r="W335" s="263"/>
      <c r="X335" s="263"/>
      <c r="Y335" s="264">
        <f t="shared" si="712"/>
        <v>0</v>
      </c>
      <c r="Z335" s="263"/>
      <c r="AA335" s="263"/>
      <c r="AB335" s="263"/>
      <c r="AC335" s="263"/>
      <c r="AD335" s="263"/>
      <c r="AE335" s="263"/>
      <c r="AF335" s="263"/>
      <c r="AG335" s="263"/>
    </row>
    <row r="336" spans="1:33" s="182" customFormat="1" ht="16.5" collapsed="1">
      <c r="A336" s="177"/>
      <c r="B336" s="24" t="s">
        <v>579</v>
      </c>
      <c r="C336" s="16" t="s">
        <v>191</v>
      </c>
      <c r="D336" s="19"/>
      <c r="E336" s="189"/>
      <c r="F336" s="190"/>
      <c r="G336" s="189"/>
      <c r="H336" s="456">
        <f t="shared" si="711"/>
        <v>0</v>
      </c>
      <c r="I336" s="457">
        <f t="shared" si="723"/>
        <v>0</v>
      </c>
      <c r="J336" s="264">
        <f>SUM(J337,J340)</f>
        <v>0</v>
      </c>
      <c r="K336" s="264">
        <f t="shared" ref="K336:Q336" si="724">SUM(K337,K340)</f>
        <v>0</v>
      </c>
      <c r="L336" s="264">
        <f t="shared" si="724"/>
        <v>0</v>
      </c>
      <c r="M336" s="264">
        <f t="shared" si="724"/>
        <v>0</v>
      </c>
      <c r="N336" s="264">
        <f t="shared" si="724"/>
        <v>0</v>
      </c>
      <c r="O336" s="264">
        <f t="shared" si="724"/>
        <v>0</v>
      </c>
      <c r="P336" s="264">
        <f t="shared" si="722"/>
        <v>0</v>
      </c>
      <c r="Q336" s="264">
        <f t="shared" si="724"/>
        <v>0</v>
      </c>
      <c r="R336" s="264">
        <f t="shared" ref="R336" si="725">SUM(R337,R340)</f>
        <v>0</v>
      </c>
      <c r="S336" s="264">
        <f t="shared" ref="S336" si="726">SUM(S337,S340)</f>
        <v>0</v>
      </c>
      <c r="T336" s="264">
        <f t="shared" ref="T336" si="727">SUM(T337,T340)</f>
        <v>0</v>
      </c>
      <c r="U336" s="264">
        <f t="shared" ref="U336:W336" si="728">SUM(U337,U340)</f>
        <v>0</v>
      </c>
      <c r="V336" s="264">
        <f t="shared" si="728"/>
        <v>0</v>
      </c>
      <c r="W336" s="264">
        <f t="shared" si="728"/>
        <v>0</v>
      </c>
      <c r="X336" s="264">
        <f t="shared" ref="X336:AF336" si="729">SUM(X337,X340)</f>
        <v>0</v>
      </c>
      <c r="Y336" s="264">
        <f t="shared" si="712"/>
        <v>0</v>
      </c>
      <c r="Z336" s="264">
        <f t="shared" ref="Z336:AC336" si="730">SUM(Z337,Z340)</f>
        <v>0</v>
      </c>
      <c r="AA336" s="264">
        <f t="shared" si="730"/>
        <v>0</v>
      </c>
      <c r="AB336" s="264">
        <f t="shared" si="730"/>
        <v>0</v>
      </c>
      <c r="AC336" s="264">
        <f t="shared" si="730"/>
        <v>0</v>
      </c>
      <c r="AD336" s="264">
        <f t="shared" ref="AD336" si="731">SUM(AD337,AD340)</f>
        <v>0</v>
      </c>
      <c r="AE336" s="264">
        <f t="shared" si="729"/>
        <v>0</v>
      </c>
      <c r="AF336" s="264">
        <f t="shared" si="729"/>
        <v>0</v>
      </c>
      <c r="AG336" s="264">
        <f t="shared" ref="AG336" si="732">SUM(AG337,AG340)</f>
        <v>0</v>
      </c>
    </row>
    <row r="337" spans="1:33" ht="16.5" hidden="1" outlineLevel="1" collapsed="1">
      <c r="A337" s="183"/>
      <c r="B337" s="25"/>
      <c r="C337" s="184"/>
      <c r="D337" s="28" t="s">
        <v>580</v>
      </c>
      <c r="E337" s="48" t="s">
        <v>192</v>
      </c>
      <c r="F337" s="49"/>
      <c r="G337" s="185"/>
      <c r="H337" s="456">
        <f t="shared" si="711"/>
        <v>0</v>
      </c>
      <c r="I337" s="457">
        <f t="shared" si="723"/>
        <v>0</v>
      </c>
      <c r="J337" s="265">
        <f>SUM(J338:J339)</f>
        <v>0</v>
      </c>
      <c r="K337" s="265">
        <f t="shared" ref="K337:Q337" si="733">SUM(K338:K339)</f>
        <v>0</v>
      </c>
      <c r="L337" s="265">
        <f t="shared" si="733"/>
        <v>0</v>
      </c>
      <c r="M337" s="265">
        <f t="shared" si="733"/>
        <v>0</v>
      </c>
      <c r="N337" s="265">
        <f t="shared" si="733"/>
        <v>0</v>
      </c>
      <c r="O337" s="265">
        <f t="shared" si="733"/>
        <v>0</v>
      </c>
      <c r="P337" s="264">
        <f t="shared" si="722"/>
        <v>0</v>
      </c>
      <c r="Q337" s="265">
        <f t="shared" si="733"/>
        <v>0</v>
      </c>
      <c r="R337" s="265">
        <f t="shared" ref="R337" si="734">SUM(R338:R339)</f>
        <v>0</v>
      </c>
      <c r="S337" s="265">
        <f t="shared" ref="S337" si="735">SUM(S338:S339)</f>
        <v>0</v>
      </c>
      <c r="T337" s="265">
        <f t="shared" ref="T337" si="736">SUM(T338:T339)</f>
        <v>0</v>
      </c>
      <c r="U337" s="265">
        <f t="shared" ref="U337:W337" si="737">SUM(U338:U339)</f>
        <v>0</v>
      </c>
      <c r="V337" s="265">
        <f t="shared" si="737"/>
        <v>0</v>
      </c>
      <c r="W337" s="265">
        <f t="shared" si="737"/>
        <v>0</v>
      </c>
      <c r="X337" s="265">
        <f t="shared" ref="X337:AF337" si="738">SUM(X338:X339)</f>
        <v>0</v>
      </c>
      <c r="Y337" s="264">
        <f t="shared" si="712"/>
        <v>0</v>
      </c>
      <c r="Z337" s="265">
        <f t="shared" ref="Z337:AC337" si="739">SUM(Z338:Z339)</f>
        <v>0</v>
      </c>
      <c r="AA337" s="265">
        <f t="shared" si="739"/>
        <v>0</v>
      </c>
      <c r="AB337" s="265">
        <f t="shared" si="739"/>
        <v>0</v>
      </c>
      <c r="AC337" s="265">
        <f t="shared" si="739"/>
        <v>0</v>
      </c>
      <c r="AD337" s="265">
        <f t="shared" ref="AD337" si="740">SUM(AD338:AD339)</f>
        <v>0</v>
      </c>
      <c r="AE337" s="265">
        <f t="shared" si="738"/>
        <v>0</v>
      </c>
      <c r="AF337" s="265">
        <f t="shared" si="738"/>
        <v>0</v>
      </c>
      <c r="AG337" s="265">
        <f t="shared" ref="AG337" si="741">SUM(AG338:AG339)</f>
        <v>0</v>
      </c>
    </row>
    <row r="338" spans="1:33" ht="16.5" hidden="1" outlineLevel="2">
      <c r="A338" s="183"/>
      <c r="B338" s="26"/>
      <c r="F338" s="24" t="s">
        <v>581</v>
      </c>
      <c r="G338" s="48" t="s">
        <v>193</v>
      </c>
      <c r="H338" s="456">
        <f t="shared" si="711"/>
        <v>0</v>
      </c>
      <c r="I338" s="457">
        <f t="shared" si="723"/>
        <v>0</v>
      </c>
      <c r="J338" s="263"/>
      <c r="K338" s="263"/>
      <c r="L338" s="263"/>
      <c r="M338" s="263"/>
      <c r="N338" s="263"/>
      <c r="O338" s="263"/>
      <c r="P338" s="264">
        <f t="shared" si="722"/>
        <v>0</v>
      </c>
      <c r="Q338" s="263"/>
      <c r="R338" s="263"/>
      <c r="S338" s="263"/>
      <c r="T338" s="263"/>
      <c r="U338" s="263"/>
      <c r="V338" s="263"/>
      <c r="W338" s="263"/>
      <c r="X338" s="263"/>
      <c r="Y338" s="264">
        <f t="shared" si="712"/>
        <v>0</v>
      </c>
      <c r="Z338" s="263"/>
      <c r="AA338" s="263"/>
      <c r="AB338" s="263"/>
      <c r="AC338" s="263"/>
      <c r="AD338" s="263"/>
      <c r="AE338" s="263"/>
      <c r="AF338" s="263"/>
      <c r="AG338" s="263"/>
    </row>
    <row r="339" spans="1:33" ht="16.5" hidden="1" outlineLevel="2">
      <c r="A339" s="183"/>
      <c r="B339" s="26"/>
      <c r="D339" s="24"/>
      <c r="E339" s="193"/>
      <c r="F339" s="28" t="s">
        <v>582</v>
      </c>
      <c r="G339" s="48" t="s">
        <v>194</v>
      </c>
      <c r="H339" s="456">
        <f t="shared" si="711"/>
        <v>0</v>
      </c>
      <c r="I339" s="457">
        <f t="shared" si="723"/>
        <v>0</v>
      </c>
      <c r="J339" s="263"/>
      <c r="K339" s="263"/>
      <c r="L339" s="263"/>
      <c r="M339" s="263"/>
      <c r="N339" s="263"/>
      <c r="O339" s="263"/>
      <c r="P339" s="264">
        <f t="shared" si="722"/>
        <v>0</v>
      </c>
      <c r="Q339" s="263"/>
      <c r="R339" s="263"/>
      <c r="S339" s="263"/>
      <c r="T339" s="263"/>
      <c r="U339" s="263"/>
      <c r="V339" s="263"/>
      <c r="W339" s="263"/>
      <c r="X339" s="263"/>
      <c r="Y339" s="264">
        <f t="shared" si="712"/>
        <v>0</v>
      </c>
      <c r="Z339" s="263"/>
      <c r="AA339" s="263"/>
      <c r="AB339" s="263"/>
      <c r="AC339" s="263"/>
      <c r="AD339" s="263"/>
      <c r="AE339" s="263"/>
      <c r="AF339" s="263"/>
      <c r="AG339" s="263"/>
    </row>
    <row r="340" spans="1:33" ht="16.5" hidden="1" outlineLevel="1">
      <c r="A340" s="183"/>
      <c r="B340" s="24"/>
      <c r="C340" s="193"/>
      <c r="D340" s="24" t="s">
        <v>583</v>
      </c>
      <c r="E340" s="83" t="s">
        <v>195</v>
      </c>
      <c r="F340" s="102"/>
      <c r="G340" s="185"/>
      <c r="H340" s="456">
        <f t="shared" si="711"/>
        <v>0</v>
      </c>
      <c r="I340" s="457">
        <f t="shared" si="723"/>
        <v>0</v>
      </c>
      <c r="J340" s="263"/>
      <c r="K340" s="263"/>
      <c r="L340" s="263"/>
      <c r="M340" s="263"/>
      <c r="N340" s="263"/>
      <c r="O340" s="263"/>
      <c r="P340" s="264">
        <f t="shared" si="722"/>
        <v>0</v>
      </c>
      <c r="Q340" s="263"/>
      <c r="R340" s="263"/>
      <c r="S340" s="263"/>
      <c r="T340" s="263"/>
      <c r="U340" s="263"/>
      <c r="V340" s="263"/>
      <c r="W340" s="263"/>
      <c r="X340" s="263"/>
      <c r="Y340" s="264">
        <f t="shared" si="712"/>
        <v>0</v>
      </c>
      <c r="Z340" s="263"/>
      <c r="AA340" s="263"/>
      <c r="AB340" s="263"/>
      <c r="AC340" s="263"/>
      <c r="AD340" s="263"/>
      <c r="AE340" s="263"/>
      <c r="AF340" s="263"/>
      <c r="AG340" s="263"/>
    </row>
    <row r="341" spans="1:33" s="182" customFormat="1" ht="16.5" collapsed="1">
      <c r="A341" s="177"/>
      <c r="B341" s="24" t="s">
        <v>710</v>
      </c>
      <c r="C341" s="16" t="s">
        <v>711</v>
      </c>
      <c r="D341" s="19"/>
      <c r="E341" s="189"/>
      <c r="F341" s="190"/>
      <c r="G341" s="189"/>
      <c r="H341" s="456">
        <f t="shared" si="711"/>
        <v>0</v>
      </c>
      <c r="I341" s="457">
        <f t="shared" si="723"/>
        <v>0</v>
      </c>
      <c r="J341" s="264">
        <f>SUM(J342)</f>
        <v>0</v>
      </c>
      <c r="K341" s="264">
        <f t="shared" ref="K341:Q341" si="742">SUM(K342)</f>
        <v>0</v>
      </c>
      <c r="L341" s="264">
        <f t="shared" si="742"/>
        <v>0</v>
      </c>
      <c r="M341" s="264">
        <f t="shared" si="742"/>
        <v>0</v>
      </c>
      <c r="N341" s="264">
        <f t="shared" si="742"/>
        <v>0</v>
      </c>
      <c r="O341" s="264">
        <f t="shared" si="742"/>
        <v>0</v>
      </c>
      <c r="P341" s="264">
        <f t="shared" si="722"/>
        <v>0</v>
      </c>
      <c r="Q341" s="264">
        <f t="shared" si="742"/>
        <v>0</v>
      </c>
      <c r="R341" s="264">
        <f t="shared" ref="R341" si="743">SUM(R342)</f>
        <v>0</v>
      </c>
      <c r="S341" s="264">
        <f t="shared" ref="S341" si="744">SUM(S342)</f>
        <v>0</v>
      </c>
      <c r="T341" s="264">
        <f t="shared" ref="T341" si="745">SUM(T342)</f>
        <v>0</v>
      </c>
      <c r="U341" s="264">
        <f t="shared" ref="U341" si="746">SUM(U342)</f>
        <v>0</v>
      </c>
      <c r="V341" s="264">
        <f t="shared" ref="V341:AG341" si="747">SUM(V342)</f>
        <v>0</v>
      </c>
      <c r="W341" s="264">
        <f t="shared" si="747"/>
        <v>0</v>
      </c>
      <c r="X341" s="264">
        <f t="shared" si="747"/>
        <v>0</v>
      </c>
      <c r="Y341" s="264">
        <f t="shared" si="712"/>
        <v>0</v>
      </c>
      <c r="Z341" s="264">
        <f t="shared" ref="Z341:AC341" si="748">SUM(Z342)</f>
        <v>0</v>
      </c>
      <c r="AA341" s="264">
        <f t="shared" si="748"/>
        <v>0</v>
      </c>
      <c r="AB341" s="264">
        <f t="shared" si="748"/>
        <v>0</v>
      </c>
      <c r="AC341" s="264">
        <f t="shared" si="748"/>
        <v>0</v>
      </c>
      <c r="AD341" s="264">
        <f t="shared" si="747"/>
        <v>0</v>
      </c>
      <c r="AE341" s="264">
        <f t="shared" si="747"/>
        <v>0</v>
      </c>
      <c r="AF341" s="264">
        <f t="shared" si="747"/>
        <v>0</v>
      </c>
      <c r="AG341" s="264">
        <f t="shared" si="747"/>
        <v>0</v>
      </c>
    </row>
    <row r="342" spans="1:33" ht="16.5" hidden="1" outlineLevel="1">
      <c r="A342" s="183"/>
      <c r="B342" s="28"/>
      <c r="C342" s="185"/>
      <c r="D342" s="28" t="s">
        <v>710</v>
      </c>
      <c r="E342" s="48" t="s">
        <v>711</v>
      </c>
      <c r="F342" s="49"/>
      <c r="G342" s="185"/>
      <c r="H342" s="456">
        <f t="shared" si="711"/>
        <v>0</v>
      </c>
      <c r="I342" s="457">
        <f t="shared" si="723"/>
        <v>0</v>
      </c>
      <c r="J342" s="263"/>
      <c r="K342" s="263"/>
      <c r="L342" s="263"/>
      <c r="M342" s="263"/>
      <c r="N342" s="263"/>
      <c r="O342" s="263"/>
      <c r="P342" s="264">
        <f t="shared" si="722"/>
        <v>0</v>
      </c>
      <c r="Q342" s="263"/>
      <c r="R342" s="263"/>
      <c r="S342" s="263"/>
      <c r="T342" s="263"/>
      <c r="U342" s="263"/>
      <c r="V342" s="263"/>
      <c r="W342" s="263"/>
      <c r="X342" s="263"/>
      <c r="Y342" s="264">
        <f t="shared" si="712"/>
        <v>0</v>
      </c>
      <c r="Z342" s="263"/>
      <c r="AA342" s="263"/>
      <c r="AB342" s="263"/>
      <c r="AC342" s="263"/>
      <c r="AD342" s="263"/>
      <c r="AE342" s="263"/>
      <c r="AF342" s="263"/>
      <c r="AG342" s="263"/>
    </row>
    <row r="343" spans="1:33" s="182" customFormat="1" ht="16.5" collapsed="1">
      <c r="A343" s="177"/>
      <c r="B343" s="24" t="s">
        <v>584</v>
      </c>
      <c r="C343" s="16" t="s">
        <v>196</v>
      </c>
      <c r="D343" s="19"/>
      <c r="E343" s="189"/>
      <c r="F343" s="190"/>
      <c r="G343" s="189"/>
      <c r="H343" s="456">
        <f t="shared" si="711"/>
        <v>0</v>
      </c>
      <c r="I343" s="457">
        <f t="shared" si="723"/>
        <v>0</v>
      </c>
      <c r="J343" s="264">
        <f>SUM(J344)</f>
        <v>0</v>
      </c>
      <c r="K343" s="264">
        <f t="shared" ref="K343:Q343" si="749">SUM(K344)</f>
        <v>0</v>
      </c>
      <c r="L343" s="264">
        <f t="shared" si="749"/>
        <v>0</v>
      </c>
      <c r="M343" s="264">
        <f t="shared" si="749"/>
        <v>0</v>
      </c>
      <c r="N343" s="264">
        <f t="shared" si="749"/>
        <v>0</v>
      </c>
      <c r="O343" s="264">
        <f t="shared" si="749"/>
        <v>0</v>
      </c>
      <c r="P343" s="264">
        <f t="shared" si="722"/>
        <v>0</v>
      </c>
      <c r="Q343" s="264">
        <f t="shared" si="749"/>
        <v>0</v>
      </c>
      <c r="R343" s="264">
        <f t="shared" ref="R343" si="750">SUM(R344)</f>
        <v>0</v>
      </c>
      <c r="S343" s="264">
        <f t="shared" ref="S343" si="751">SUM(S344)</f>
        <v>0</v>
      </c>
      <c r="T343" s="264">
        <f t="shared" ref="T343" si="752">SUM(T344)</f>
        <v>0</v>
      </c>
      <c r="U343" s="264">
        <f t="shared" ref="U343" si="753">SUM(U344)</f>
        <v>0</v>
      </c>
      <c r="V343" s="264">
        <f t="shared" ref="V343:AG343" si="754">SUM(V344)</f>
        <v>0</v>
      </c>
      <c r="W343" s="264">
        <f t="shared" si="754"/>
        <v>0</v>
      </c>
      <c r="X343" s="264">
        <f t="shared" si="754"/>
        <v>0</v>
      </c>
      <c r="Y343" s="264">
        <f t="shared" si="712"/>
        <v>0</v>
      </c>
      <c r="Z343" s="264">
        <f t="shared" ref="Z343:AC343" si="755">SUM(Z344)</f>
        <v>0</v>
      </c>
      <c r="AA343" s="264">
        <f t="shared" si="755"/>
        <v>0</v>
      </c>
      <c r="AB343" s="264">
        <f t="shared" si="755"/>
        <v>0</v>
      </c>
      <c r="AC343" s="264">
        <f t="shared" si="755"/>
        <v>0</v>
      </c>
      <c r="AD343" s="264">
        <f t="shared" si="754"/>
        <v>0</v>
      </c>
      <c r="AE343" s="264">
        <f t="shared" si="754"/>
        <v>0</v>
      </c>
      <c r="AF343" s="264">
        <f t="shared" si="754"/>
        <v>0</v>
      </c>
      <c r="AG343" s="264">
        <f t="shared" si="754"/>
        <v>0</v>
      </c>
    </row>
    <row r="344" spans="1:33" ht="16.5" hidden="1" outlineLevel="1">
      <c r="A344" s="183"/>
      <c r="B344" s="28"/>
      <c r="C344" s="185"/>
      <c r="D344" s="28" t="s">
        <v>585</v>
      </c>
      <c r="E344" s="48" t="s">
        <v>197</v>
      </c>
      <c r="F344" s="49"/>
      <c r="G344" s="185"/>
      <c r="H344" s="456">
        <f t="shared" si="711"/>
        <v>0</v>
      </c>
      <c r="I344" s="457">
        <f t="shared" si="723"/>
        <v>0</v>
      </c>
      <c r="J344" s="265">
        <f>SUM(J345:J349)</f>
        <v>0</v>
      </c>
      <c r="K344" s="265">
        <f t="shared" ref="K344:Q344" si="756">SUM(K345:K349)</f>
        <v>0</v>
      </c>
      <c r="L344" s="265">
        <f t="shared" si="756"/>
        <v>0</v>
      </c>
      <c r="M344" s="265">
        <f t="shared" si="756"/>
        <v>0</v>
      </c>
      <c r="N344" s="265">
        <f t="shared" si="756"/>
        <v>0</v>
      </c>
      <c r="O344" s="265">
        <f t="shared" si="756"/>
        <v>0</v>
      </c>
      <c r="P344" s="264">
        <f t="shared" si="722"/>
        <v>0</v>
      </c>
      <c r="Q344" s="263">
        <f t="shared" si="756"/>
        <v>0</v>
      </c>
      <c r="R344" s="263">
        <f t="shared" ref="R344" si="757">SUM(R345:R349)</f>
        <v>0</v>
      </c>
      <c r="S344" s="263">
        <f t="shared" ref="S344" si="758">SUM(S345:S349)</f>
        <v>0</v>
      </c>
      <c r="T344" s="263">
        <f t="shared" ref="T344" si="759">SUM(T345:T349)</f>
        <v>0</v>
      </c>
      <c r="U344" s="263">
        <f t="shared" ref="U344:W344" si="760">SUM(U345:U349)</f>
        <v>0</v>
      </c>
      <c r="V344" s="263">
        <f t="shared" si="760"/>
        <v>0</v>
      </c>
      <c r="W344" s="263">
        <f t="shared" si="760"/>
        <v>0</v>
      </c>
      <c r="X344" s="263">
        <f t="shared" ref="X344:AF344" si="761">SUM(X345:X349)</f>
        <v>0</v>
      </c>
      <c r="Y344" s="264">
        <f t="shared" si="712"/>
        <v>0</v>
      </c>
      <c r="Z344" s="263">
        <f t="shared" ref="Z344:AC344" si="762">SUM(Z345:Z349)</f>
        <v>0</v>
      </c>
      <c r="AA344" s="263">
        <f t="shared" si="762"/>
        <v>0</v>
      </c>
      <c r="AB344" s="263">
        <f t="shared" si="762"/>
        <v>0</v>
      </c>
      <c r="AC344" s="263">
        <f t="shared" si="762"/>
        <v>0</v>
      </c>
      <c r="AD344" s="263">
        <f t="shared" ref="AD344" si="763">SUM(AD345:AD349)</f>
        <v>0</v>
      </c>
      <c r="AE344" s="263">
        <f t="shared" si="761"/>
        <v>0</v>
      </c>
      <c r="AF344" s="263">
        <f t="shared" si="761"/>
        <v>0</v>
      </c>
      <c r="AG344" s="263">
        <f t="shared" ref="AG344" si="764">SUM(AG345:AG349)</f>
        <v>0</v>
      </c>
    </row>
    <row r="345" spans="1:33" ht="16.5" hidden="1" outlineLevel="1">
      <c r="A345" s="183"/>
      <c r="B345" s="24"/>
      <c r="C345" s="193"/>
      <c r="D345" s="28"/>
      <c r="E345" s="48"/>
      <c r="F345" s="192" t="s">
        <v>778</v>
      </c>
      <c r="G345" s="44" t="s">
        <v>798</v>
      </c>
      <c r="H345" s="456">
        <f t="shared" si="711"/>
        <v>0</v>
      </c>
      <c r="I345" s="457">
        <f t="shared" si="723"/>
        <v>0</v>
      </c>
      <c r="J345" s="263"/>
      <c r="K345" s="263"/>
      <c r="L345" s="263"/>
      <c r="M345" s="263"/>
      <c r="N345" s="263"/>
      <c r="O345" s="263"/>
      <c r="P345" s="264">
        <f t="shared" si="722"/>
        <v>0</v>
      </c>
      <c r="Q345" s="263"/>
      <c r="R345" s="263"/>
      <c r="S345" s="263"/>
      <c r="T345" s="263"/>
      <c r="U345" s="263"/>
      <c r="V345" s="263"/>
      <c r="W345" s="263"/>
      <c r="X345" s="263"/>
      <c r="Y345" s="264">
        <f t="shared" si="712"/>
        <v>0</v>
      </c>
      <c r="Z345" s="263"/>
      <c r="AA345" s="263"/>
      <c r="AB345" s="263"/>
      <c r="AC345" s="263"/>
      <c r="AD345" s="263"/>
      <c r="AE345" s="263"/>
      <c r="AF345" s="263"/>
      <c r="AG345" s="263"/>
    </row>
    <row r="346" spans="1:33" ht="16.5" hidden="1" outlineLevel="1">
      <c r="A346" s="183"/>
      <c r="B346" s="24"/>
      <c r="C346" s="193"/>
      <c r="D346" s="28"/>
      <c r="E346" s="48"/>
      <c r="F346" s="192" t="s">
        <v>779</v>
      </c>
      <c r="G346" s="44" t="s">
        <v>799</v>
      </c>
      <c r="H346" s="456">
        <f t="shared" si="711"/>
        <v>0</v>
      </c>
      <c r="I346" s="457">
        <f t="shared" si="723"/>
        <v>0</v>
      </c>
      <c r="J346" s="263"/>
      <c r="K346" s="263"/>
      <c r="L346" s="263"/>
      <c r="M346" s="263"/>
      <c r="N346" s="263"/>
      <c r="O346" s="263"/>
      <c r="P346" s="264">
        <f t="shared" si="722"/>
        <v>0</v>
      </c>
      <c r="Q346" s="263"/>
      <c r="R346" s="263"/>
      <c r="S346" s="263"/>
      <c r="T346" s="263"/>
      <c r="U346" s="263"/>
      <c r="V346" s="263"/>
      <c r="W346" s="263"/>
      <c r="X346" s="263"/>
      <c r="Y346" s="264">
        <f t="shared" si="712"/>
        <v>0</v>
      </c>
      <c r="Z346" s="263"/>
      <c r="AA346" s="263"/>
      <c r="AB346" s="263"/>
      <c r="AC346" s="263"/>
      <c r="AD346" s="263"/>
      <c r="AE346" s="263"/>
      <c r="AF346" s="263"/>
      <c r="AG346" s="263"/>
    </row>
    <row r="347" spans="1:33" ht="16.5" hidden="1" outlineLevel="1">
      <c r="A347" s="183"/>
      <c r="B347" s="24"/>
      <c r="C347" s="193"/>
      <c r="D347" s="28"/>
      <c r="E347" s="48"/>
      <c r="F347" s="192" t="s">
        <v>776</v>
      </c>
      <c r="G347" s="44" t="s">
        <v>800</v>
      </c>
      <c r="H347" s="456">
        <f t="shared" si="711"/>
        <v>0</v>
      </c>
      <c r="I347" s="457">
        <f t="shared" si="723"/>
        <v>0</v>
      </c>
      <c r="J347" s="263"/>
      <c r="K347" s="263"/>
      <c r="L347" s="263"/>
      <c r="M347" s="263"/>
      <c r="N347" s="263"/>
      <c r="O347" s="263"/>
      <c r="P347" s="264">
        <f t="shared" si="722"/>
        <v>0</v>
      </c>
      <c r="Q347" s="263"/>
      <c r="R347" s="263"/>
      <c r="S347" s="263"/>
      <c r="T347" s="263"/>
      <c r="U347" s="263"/>
      <c r="V347" s="263"/>
      <c r="W347" s="263"/>
      <c r="X347" s="263"/>
      <c r="Y347" s="264">
        <f t="shared" si="712"/>
        <v>0</v>
      </c>
      <c r="Z347" s="263"/>
      <c r="AA347" s="263"/>
      <c r="AB347" s="263"/>
      <c r="AC347" s="263"/>
      <c r="AD347" s="263"/>
      <c r="AE347" s="263"/>
      <c r="AF347" s="263"/>
      <c r="AG347" s="263"/>
    </row>
    <row r="348" spans="1:33" ht="16.5" hidden="1" outlineLevel="1">
      <c r="A348" s="183"/>
      <c r="B348" s="24"/>
      <c r="C348" s="193"/>
      <c r="D348" s="28"/>
      <c r="E348" s="48"/>
      <c r="F348" s="192" t="s">
        <v>780</v>
      </c>
      <c r="G348" s="44" t="s">
        <v>801</v>
      </c>
      <c r="H348" s="456">
        <f t="shared" si="711"/>
        <v>0</v>
      </c>
      <c r="I348" s="457">
        <f t="shared" si="723"/>
        <v>0</v>
      </c>
      <c r="J348" s="263"/>
      <c r="K348" s="263"/>
      <c r="L348" s="263"/>
      <c r="M348" s="263"/>
      <c r="N348" s="263"/>
      <c r="O348" s="263"/>
      <c r="P348" s="264">
        <f t="shared" si="722"/>
        <v>0</v>
      </c>
      <c r="Q348" s="263"/>
      <c r="R348" s="263"/>
      <c r="S348" s="263"/>
      <c r="T348" s="263"/>
      <c r="U348" s="263"/>
      <c r="V348" s="263"/>
      <c r="W348" s="263"/>
      <c r="X348" s="263"/>
      <c r="Y348" s="264">
        <f t="shared" si="712"/>
        <v>0</v>
      </c>
      <c r="Z348" s="263"/>
      <c r="AA348" s="263"/>
      <c r="AB348" s="263"/>
      <c r="AC348" s="263"/>
      <c r="AD348" s="263"/>
      <c r="AE348" s="263"/>
      <c r="AF348" s="263"/>
      <c r="AG348" s="263"/>
    </row>
    <row r="349" spans="1:33" ht="16.5" hidden="1" outlineLevel="1">
      <c r="A349" s="183"/>
      <c r="B349" s="24"/>
      <c r="C349" s="193"/>
      <c r="D349" s="28"/>
      <c r="E349" s="48"/>
      <c r="F349" s="192" t="s">
        <v>786</v>
      </c>
      <c r="G349" s="44" t="s">
        <v>802</v>
      </c>
      <c r="H349" s="456">
        <f t="shared" si="711"/>
        <v>0</v>
      </c>
      <c r="I349" s="457">
        <f t="shared" si="723"/>
        <v>0</v>
      </c>
      <c r="J349" s="263"/>
      <c r="K349" s="263"/>
      <c r="L349" s="263"/>
      <c r="M349" s="263"/>
      <c r="N349" s="263"/>
      <c r="O349" s="263"/>
      <c r="P349" s="264">
        <f t="shared" si="722"/>
        <v>0</v>
      </c>
      <c r="Q349" s="263"/>
      <c r="R349" s="263"/>
      <c r="S349" s="263"/>
      <c r="T349" s="263"/>
      <c r="U349" s="263"/>
      <c r="V349" s="263"/>
      <c r="W349" s="263"/>
      <c r="X349" s="263"/>
      <c r="Y349" s="264">
        <f t="shared" si="712"/>
        <v>0</v>
      </c>
      <c r="Z349" s="263"/>
      <c r="AA349" s="263"/>
      <c r="AB349" s="263"/>
      <c r="AC349" s="263"/>
      <c r="AD349" s="263"/>
      <c r="AE349" s="263"/>
      <c r="AF349" s="263"/>
      <c r="AG349" s="263"/>
    </row>
    <row r="350" spans="1:33" s="182" customFormat="1" ht="16.5" collapsed="1">
      <c r="A350" s="177"/>
      <c r="B350" s="24" t="s">
        <v>586</v>
      </c>
      <c r="C350" s="16" t="s">
        <v>43</v>
      </c>
      <c r="D350" s="19"/>
      <c r="E350" s="189"/>
      <c r="F350" s="190"/>
      <c r="G350" s="189"/>
      <c r="H350" s="456">
        <f t="shared" si="711"/>
        <v>0</v>
      </c>
      <c r="I350" s="457">
        <f t="shared" si="723"/>
        <v>0</v>
      </c>
      <c r="J350" s="264">
        <f>SUM(J351:J351)</f>
        <v>0</v>
      </c>
      <c r="K350" s="264">
        <f t="shared" ref="K350:Q350" si="765">SUM(K351:K351)</f>
        <v>0</v>
      </c>
      <c r="L350" s="264">
        <f t="shared" si="765"/>
        <v>0</v>
      </c>
      <c r="M350" s="264">
        <f t="shared" si="765"/>
        <v>0</v>
      </c>
      <c r="N350" s="264">
        <f t="shared" si="765"/>
        <v>0</v>
      </c>
      <c r="O350" s="264">
        <f t="shared" si="765"/>
        <v>0</v>
      </c>
      <c r="P350" s="264">
        <f t="shared" si="722"/>
        <v>0</v>
      </c>
      <c r="Q350" s="264">
        <f t="shared" si="765"/>
        <v>0</v>
      </c>
      <c r="R350" s="264">
        <f t="shared" ref="R350" si="766">SUM(R351:R351)</f>
        <v>0</v>
      </c>
      <c r="S350" s="264">
        <f t="shared" ref="S350" si="767">SUM(S351:S351)</f>
        <v>0</v>
      </c>
      <c r="T350" s="264">
        <f t="shared" ref="T350" si="768">SUM(T351:T351)</f>
        <v>0</v>
      </c>
      <c r="U350" s="264">
        <f t="shared" ref="U350" si="769">SUM(U351:U351)</f>
        <v>0</v>
      </c>
      <c r="V350" s="264">
        <f t="shared" ref="V350:AG350" si="770">SUM(V351:V351)</f>
        <v>0</v>
      </c>
      <c r="W350" s="264">
        <f t="shared" si="770"/>
        <v>0</v>
      </c>
      <c r="X350" s="264">
        <f t="shared" si="770"/>
        <v>0</v>
      </c>
      <c r="Y350" s="264">
        <f t="shared" si="712"/>
        <v>0</v>
      </c>
      <c r="Z350" s="264">
        <f t="shared" ref="Z350:AC350" si="771">SUM(Z351:Z351)</f>
        <v>0</v>
      </c>
      <c r="AA350" s="264">
        <f t="shared" si="771"/>
        <v>0</v>
      </c>
      <c r="AB350" s="264">
        <f t="shared" si="771"/>
        <v>0</v>
      </c>
      <c r="AC350" s="264">
        <f t="shared" si="771"/>
        <v>0</v>
      </c>
      <c r="AD350" s="264">
        <f t="shared" si="770"/>
        <v>0</v>
      </c>
      <c r="AE350" s="264">
        <f t="shared" si="770"/>
        <v>0</v>
      </c>
      <c r="AF350" s="264">
        <f t="shared" si="770"/>
        <v>0</v>
      </c>
      <c r="AG350" s="264">
        <f t="shared" si="770"/>
        <v>0</v>
      </c>
    </row>
    <row r="351" spans="1:33" ht="16.5" hidden="1" outlineLevel="1">
      <c r="A351" s="183"/>
      <c r="B351" s="25"/>
      <c r="C351" s="184"/>
      <c r="D351" s="28" t="s">
        <v>587</v>
      </c>
      <c r="E351" s="48" t="s">
        <v>434</v>
      </c>
      <c r="F351" s="49"/>
      <c r="G351" s="185"/>
      <c r="H351" s="456">
        <f t="shared" si="711"/>
        <v>0</v>
      </c>
      <c r="I351" s="457">
        <f t="shared" si="723"/>
        <v>0</v>
      </c>
      <c r="J351" s="263"/>
      <c r="K351" s="263"/>
      <c r="L351" s="263"/>
      <c r="M351" s="263"/>
      <c r="N351" s="263"/>
      <c r="O351" s="263"/>
      <c r="P351" s="264">
        <f t="shared" si="722"/>
        <v>0</v>
      </c>
      <c r="Q351" s="263"/>
      <c r="R351" s="263"/>
      <c r="S351" s="263"/>
      <c r="T351" s="263"/>
      <c r="U351" s="263"/>
      <c r="V351" s="263"/>
      <c r="W351" s="263"/>
      <c r="X351" s="263"/>
      <c r="Y351" s="264">
        <f t="shared" si="712"/>
        <v>0</v>
      </c>
      <c r="Z351" s="263"/>
      <c r="AA351" s="263"/>
      <c r="AB351" s="263"/>
      <c r="AC351" s="263"/>
      <c r="AD351" s="263"/>
      <c r="AE351" s="263"/>
      <c r="AF351" s="263"/>
      <c r="AG351" s="263"/>
    </row>
    <row r="352" spans="1:33" s="182" customFormat="1" ht="16.5">
      <c r="A352" s="177"/>
      <c r="B352" s="24" t="s">
        <v>588</v>
      </c>
      <c r="C352" s="16" t="s">
        <v>44</v>
      </c>
      <c r="D352" s="19"/>
      <c r="E352" s="189"/>
      <c r="F352" s="190"/>
      <c r="G352" s="189"/>
      <c r="H352" s="456">
        <f t="shared" si="711"/>
        <v>1650000</v>
      </c>
      <c r="I352" s="457">
        <f t="shared" si="723"/>
        <v>0</v>
      </c>
      <c r="J352" s="264">
        <f>SUM(J353)</f>
        <v>0</v>
      </c>
      <c r="K352" s="264">
        <f t="shared" ref="K352:Q352" si="772">SUM(K353)</f>
        <v>0</v>
      </c>
      <c r="L352" s="264">
        <f t="shared" si="772"/>
        <v>0</v>
      </c>
      <c r="M352" s="264">
        <f t="shared" si="772"/>
        <v>0</v>
      </c>
      <c r="N352" s="264">
        <f t="shared" si="772"/>
        <v>0</v>
      </c>
      <c r="O352" s="264">
        <f t="shared" si="772"/>
        <v>0</v>
      </c>
      <c r="P352" s="264">
        <f t="shared" si="722"/>
        <v>0</v>
      </c>
      <c r="Q352" s="264">
        <f t="shared" si="772"/>
        <v>0</v>
      </c>
      <c r="R352" s="264">
        <f t="shared" ref="R352" si="773">SUM(R353)</f>
        <v>0</v>
      </c>
      <c r="S352" s="264">
        <f t="shared" ref="S352" si="774">SUM(S353)</f>
        <v>0</v>
      </c>
      <c r="T352" s="264">
        <f t="shared" ref="T352" si="775">SUM(T353)</f>
        <v>0</v>
      </c>
      <c r="U352" s="264">
        <f t="shared" ref="U352" si="776">SUM(U353)</f>
        <v>0</v>
      </c>
      <c r="V352" s="264">
        <f t="shared" ref="V352:AG352" si="777">SUM(V353)</f>
        <v>0</v>
      </c>
      <c r="W352" s="264">
        <f t="shared" si="777"/>
        <v>0</v>
      </c>
      <c r="X352" s="264">
        <f t="shared" si="777"/>
        <v>0</v>
      </c>
      <c r="Y352" s="264">
        <f t="shared" si="712"/>
        <v>0</v>
      </c>
      <c r="Z352" s="264">
        <f t="shared" ref="Z352:AC352" si="778">SUM(Z353)</f>
        <v>0</v>
      </c>
      <c r="AA352" s="264">
        <f t="shared" si="778"/>
        <v>0</v>
      </c>
      <c r="AB352" s="264">
        <f t="shared" si="778"/>
        <v>0</v>
      </c>
      <c r="AC352" s="264">
        <f t="shared" si="778"/>
        <v>0</v>
      </c>
      <c r="AD352" s="264">
        <f t="shared" si="777"/>
        <v>0</v>
      </c>
      <c r="AE352" s="264">
        <f t="shared" si="777"/>
        <v>0</v>
      </c>
      <c r="AF352" s="264">
        <f t="shared" si="777"/>
        <v>0</v>
      </c>
      <c r="AG352" s="264">
        <f t="shared" si="777"/>
        <v>1650000</v>
      </c>
    </row>
    <row r="353" spans="1:33" ht="16.5" customHeight="1" outlineLevel="1">
      <c r="A353" s="183"/>
      <c r="B353" s="25"/>
      <c r="C353" s="184"/>
      <c r="D353" s="28" t="s">
        <v>589</v>
      </c>
      <c r="E353" s="48" t="s">
        <v>44</v>
      </c>
      <c r="F353" s="49"/>
      <c r="G353" s="185"/>
      <c r="H353" s="456">
        <f t="shared" si="711"/>
        <v>1650000</v>
      </c>
      <c r="I353" s="457">
        <f t="shared" si="723"/>
        <v>0</v>
      </c>
      <c r="J353" s="263">
        <v>0</v>
      </c>
      <c r="K353" s="263"/>
      <c r="L353" s="263"/>
      <c r="M353" s="263"/>
      <c r="N353" s="263"/>
      <c r="O353" s="263"/>
      <c r="P353" s="264">
        <f t="shared" si="722"/>
        <v>0</v>
      </c>
      <c r="Q353" s="263"/>
      <c r="R353" s="263"/>
      <c r="S353" s="263"/>
      <c r="T353" s="263"/>
      <c r="U353" s="263"/>
      <c r="V353" s="263"/>
      <c r="W353" s="263"/>
      <c r="X353" s="263"/>
      <c r="Y353" s="264">
        <f t="shared" si="712"/>
        <v>0</v>
      </c>
      <c r="Z353" s="263"/>
      <c r="AA353" s="263"/>
      <c r="AB353" s="263"/>
      <c r="AC353" s="263"/>
      <c r="AD353" s="263"/>
      <c r="AE353" s="263"/>
      <c r="AF353" s="263"/>
      <c r="AG353" s="263">
        <v>1650000</v>
      </c>
    </row>
    <row r="354" spans="1:33" s="182" customFormat="1" ht="16.5" collapsed="1">
      <c r="A354" s="177"/>
      <c r="B354" s="24" t="s">
        <v>136</v>
      </c>
      <c r="C354" s="16" t="s">
        <v>198</v>
      </c>
      <c r="D354" s="19"/>
      <c r="E354" s="189"/>
      <c r="F354" s="190"/>
      <c r="G354" s="189"/>
      <c r="H354" s="456">
        <f t="shared" si="711"/>
        <v>0</v>
      </c>
      <c r="I354" s="457">
        <f t="shared" si="723"/>
        <v>0</v>
      </c>
      <c r="J354" s="264">
        <f>SUM(J355)</f>
        <v>0</v>
      </c>
      <c r="K354" s="264">
        <f t="shared" ref="K354:Q354" si="779">SUM(K355)</f>
        <v>0</v>
      </c>
      <c r="L354" s="264">
        <f t="shared" si="779"/>
        <v>0</v>
      </c>
      <c r="M354" s="264">
        <f t="shared" si="779"/>
        <v>0</v>
      </c>
      <c r="N354" s="264">
        <f t="shared" si="779"/>
        <v>0</v>
      </c>
      <c r="O354" s="264">
        <f t="shared" si="779"/>
        <v>0</v>
      </c>
      <c r="P354" s="264">
        <f t="shared" si="722"/>
        <v>0</v>
      </c>
      <c r="Q354" s="264">
        <f t="shared" si="779"/>
        <v>0</v>
      </c>
      <c r="R354" s="264">
        <f t="shared" ref="R354" si="780">SUM(R355)</f>
        <v>0</v>
      </c>
      <c r="S354" s="264">
        <f t="shared" ref="S354" si="781">SUM(S355)</f>
        <v>0</v>
      </c>
      <c r="T354" s="264">
        <f t="shared" ref="T354" si="782">SUM(T355)</f>
        <v>0</v>
      </c>
      <c r="U354" s="264">
        <f t="shared" ref="U354" si="783">SUM(U355)</f>
        <v>0</v>
      </c>
      <c r="V354" s="264">
        <f t="shared" ref="V354:AG354" si="784">SUM(V355)</f>
        <v>0</v>
      </c>
      <c r="W354" s="264">
        <f t="shared" si="784"/>
        <v>0</v>
      </c>
      <c r="X354" s="264">
        <f t="shared" si="784"/>
        <v>0</v>
      </c>
      <c r="Y354" s="264">
        <f t="shared" si="712"/>
        <v>0</v>
      </c>
      <c r="Z354" s="264">
        <f t="shared" ref="Z354:AC354" si="785">SUM(Z355)</f>
        <v>0</v>
      </c>
      <c r="AA354" s="264">
        <f t="shared" si="785"/>
        <v>0</v>
      </c>
      <c r="AB354" s="264">
        <f t="shared" si="785"/>
        <v>0</v>
      </c>
      <c r="AC354" s="264">
        <f t="shared" si="785"/>
        <v>0</v>
      </c>
      <c r="AD354" s="264">
        <f t="shared" si="784"/>
        <v>0</v>
      </c>
      <c r="AE354" s="264">
        <f t="shared" si="784"/>
        <v>0</v>
      </c>
      <c r="AF354" s="264">
        <f t="shared" si="784"/>
        <v>0</v>
      </c>
      <c r="AG354" s="264">
        <f t="shared" si="784"/>
        <v>0</v>
      </c>
    </row>
    <row r="355" spans="1:33" ht="16.5" hidden="1" outlineLevel="1">
      <c r="A355" s="183"/>
      <c r="B355" s="28"/>
      <c r="C355" s="185"/>
      <c r="D355" s="28" t="s">
        <v>136</v>
      </c>
      <c r="E355" s="48" t="s">
        <v>198</v>
      </c>
      <c r="F355" s="49"/>
      <c r="G355" s="185"/>
      <c r="H355" s="456">
        <f t="shared" si="711"/>
        <v>0</v>
      </c>
      <c r="I355" s="457">
        <f t="shared" si="723"/>
        <v>0</v>
      </c>
      <c r="J355" s="263"/>
      <c r="K355" s="263"/>
      <c r="L355" s="263"/>
      <c r="M355" s="263"/>
      <c r="N355" s="263"/>
      <c r="O355" s="263"/>
      <c r="P355" s="264">
        <f t="shared" si="722"/>
        <v>0</v>
      </c>
      <c r="Q355" s="263"/>
      <c r="R355" s="263"/>
      <c r="S355" s="263"/>
      <c r="T355" s="263"/>
      <c r="U355" s="263"/>
      <c r="V355" s="263"/>
      <c r="W355" s="263"/>
      <c r="X355" s="263"/>
      <c r="Y355" s="264">
        <f t="shared" si="712"/>
        <v>0</v>
      </c>
      <c r="Z355" s="263"/>
      <c r="AA355" s="263"/>
      <c r="AB355" s="263"/>
      <c r="AC355" s="263"/>
      <c r="AD355" s="263"/>
      <c r="AE355" s="263"/>
      <c r="AF355" s="263"/>
      <c r="AG355" s="263"/>
    </row>
    <row r="356" spans="1:33" s="182" customFormat="1" ht="16.5" collapsed="1">
      <c r="A356" s="177"/>
      <c r="B356" s="24" t="s">
        <v>590</v>
      </c>
      <c r="C356" s="16" t="s">
        <v>12</v>
      </c>
      <c r="D356" s="19"/>
      <c r="E356" s="189"/>
      <c r="F356" s="190"/>
      <c r="G356" s="189"/>
      <c r="H356" s="456">
        <f t="shared" si="711"/>
        <v>0</v>
      </c>
      <c r="I356" s="457">
        <f t="shared" si="723"/>
        <v>0</v>
      </c>
      <c r="J356" s="264">
        <f>SUM(J357:J358)</f>
        <v>0</v>
      </c>
      <c r="K356" s="264">
        <f t="shared" ref="K356:Q356" si="786">SUM(K357:K358)</f>
        <v>0</v>
      </c>
      <c r="L356" s="264">
        <f t="shared" si="786"/>
        <v>0</v>
      </c>
      <c r="M356" s="264">
        <f t="shared" si="786"/>
        <v>0</v>
      </c>
      <c r="N356" s="264">
        <f t="shared" si="786"/>
        <v>0</v>
      </c>
      <c r="O356" s="264">
        <f t="shared" si="786"/>
        <v>0</v>
      </c>
      <c r="P356" s="264">
        <f t="shared" si="722"/>
        <v>0</v>
      </c>
      <c r="Q356" s="264">
        <f t="shared" si="786"/>
        <v>0</v>
      </c>
      <c r="R356" s="264">
        <f t="shared" ref="R356" si="787">SUM(R357:R358)</f>
        <v>0</v>
      </c>
      <c r="S356" s="264">
        <f t="shared" ref="S356" si="788">SUM(S357:S358)</f>
        <v>0</v>
      </c>
      <c r="T356" s="264">
        <f t="shared" ref="T356" si="789">SUM(T357:T358)</f>
        <v>0</v>
      </c>
      <c r="U356" s="264">
        <f t="shared" ref="U356:W356" si="790">SUM(U357:U358)</f>
        <v>0</v>
      </c>
      <c r="V356" s="264">
        <f t="shared" si="790"/>
        <v>0</v>
      </c>
      <c r="W356" s="264">
        <f t="shared" si="790"/>
        <v>0</v>
      </c>
      <c r="X356" s="264">
        <f t="shared" ref="X356:AF356" si="791">SUM(X357:X358)</f>
        <v>0</v>
      </c>
      <c r="Y356" s="264">
        <f t="shared" si="712"/>
        <v>0</v>
      </c>
      <c r="Z356" s="264">
        <f t="shared" ref="Z356:AC356" si="792">SUM(Z357:Z358)</f>
        <v>0</v>
      </c>
      <c r="AA356" s="264">
        <f t="shared" si="792"/>
        <v>0</v>
      </c>
      <c r="AB356" s="264">
        <f t="shared" si="792"/>
        <v>0</v>
      </c>
      <c r="AC356" s="264">
        <f t="shared" si="792"/>
        <v>0</v>
      </c>
      <c r="AD356" s="264">
        <f t="shared" ref="AD356" si="793">SUM(AD357:AD358)</f>
        <v>0</v>
      </c>
      <c r="AE356" s="264">
        <f t="shared" si="791"/>
        <v>0</v>
      </c>
      <c r="AF356" s="264">
        <f t="shared" si="791"/>
        <v>0</v>
      </c>
      <c r="AG356" s="264">
        <f t="shared" ref="AG356" si="794">SUM(AG357:AG358)</f>
        <v>0</v>
      </c>
    </row>
    <row r="357" spans="1:33" ht="16.5" hidden="1" outlineLevel="1">
      <c r="A357" s="183"/>
      <c r="B357" s="25"/>
      <c r="C357" s="184"/>
      <c r="D357" s="28" t="s">
        <v>591</v>
      </c>
      <c r="E357" s="48" t="s">
        <v>200</v>
      </c>
      <c r="F357" s="49"/>
      <c r="G357" s="185"/>
      <c r="H357" s="456">
        <f t="shared" si="711"/>
        <v>0</v>
      </c>
      <c r="I357" s="457">
        <f t="shared" si="723"/>
        <v>0</v>
      </c>
      <c r="J357" s="263"/>
      <c r="K357" s="263"/>
      <c r="L357" s="263"/>
      <c r="M357" s="263"/>
      <c r="N357" s="263"/>
      <c r="O357" s="263"/>
      <c r="P357" s="264">
        <f t="shared" si="722"/>
        <v>0</v>
      </c>
      <c r="Q357" s="263"/>
      <c r="R357" s="263"/>
      <c r="S357" s="263"/>
      <c r="T357" s="263"/>
      <c r="U357" s="263"/>
      <c r="V357" s="263"/>
      <c r="W357" s="263"/>
      <c r="X357" s="263"/>
      <c r="Y357" s="264">
        <f t="shared" si="712"/>
        <v>0</v>
      </c>
      <c r="Z357" s="263"/>
      <c r="AA357" s="263"/>
      <c r="AB357" s="263"/>
      <c r="AC357" s="263"/>
      <c r="AD357" s="263"/>
      <c r="AE357" s="263"/>
      <c r="AF357" s="263"/>
      <c r="AG357" s="263"/>
    </row>
    <row r="358" spans="1:33" ht="16.5" hidden="1" outlineLevel="1">
      <c r="A358" s="183"/>
      <c r="B358" s="26"/>
      <c r="D358" s="28" t="s">
        <v>592</v>
      </c>
      <c r="E358" s="48" t="s">
        <v>177</v>
      </c>
      <c r="F358" s="49"/>
      <c r="G358" s="185"/>
      <c r="H358" s="456">
        <f t="shared" si="711"/>
        <v>0</v>
      </c>
      <c r="I358" s="457">
        <f t="shared" si="723"/>
        <v>0</v>
      </c>
      <c r="J358" s="265">
        <f>SUM(J359:J360)</f>
        <v>0</v>
      </c>
      <c r="K358" s="265">
        <f t="shared" ref="K358:Q358" si="795">SUM(K359:K360)</f>
        <v>0</v>
      </c>
      <c r="L358" s="265">
        <f t="shared" si="795"/>
        <v>0</v>
      </c>
      <c r="M358" s="265">
        <f t="shared" si="795"/>
        <v>0</v>
      </c>
      <c r="N358" s="265">
        <f t="shared" si="795"/>
        <v>0</v>
      </c>
      <c r="O358" s="265">
        <f t="shared" si="795"/>
        <v>0</v>
      </c>
      <c r="P358" s="264">
        <f t="shared" si="722"/>
        <v>0</v>
      </c>
      <c r="Q358" s="265">
        <f t="shared" si="795"/>
        <v>0</v>
      </c>
      <c r="R358" s="265">
        <f t="shared" ref="R358" si="796">SUM(R359:R360)</f>
        <v>0</v>
      </c>
      <c r="S358" s="265">
        <f t="shared" ref="S358" si="797">SUM(S359:S360)</f>
        <v>0</v>
      </c>
      <c r="T358" s="265">
        <f t="shared" ref="T358" si="798">SUM(T359:T360)</f>
        <v>0</v>
      </c>
      <c r="U358" s="265">
        <f t="shared" ref="U358:W358" si="799">SUM(U359:U360)</f>
        <v>0</v>
      </c>
      <c r="V358" s="265">
        <f t="shared" si="799"/>
        <v>0</v>
      </c>
      <c r="W358" s="265">
        <f t="shared" si="799"/>
        <v>0</v>
      </c>
      <c r="X358" s="265">
        <f t="shared" ref="X358:AF358" si="800">SUM(X359:X360)</f>
        <v>0</v>
      </c>
      <c r="Y358" s="264">
        <f t="shared" si="712"/>
        <v>0</v>
      </c>
      <c r="Z358" s="265">
        <f t="shared" ref="Z358:AC358" si="801">SUM(Z359:Z360)</f>
        <v>0</v>
      </c>
      <c r="AA358" s="265">
        <f t="shared" si="801"/>
        <v>0</v>
      </c>
      <c r="AB358" s="265">
        <f t="shared" si="801"/>
        <v>0</v>
      </c>
      <c r="AC358" s="265">
        <f t="shared" si="801"/>
        <v>0</v>
      </c>
      <c r="AD358" s="265">
        <f t="shared" ref="AD358" si="802">SUM(AD359:AD360)</f>
        <v>0</v>
      </c>
      <c r="AE358" s="265">
        <f t="shared" si="800"/>
        <v>0</v>
      </c>
      <c r="AF358" s="265">
        <f t="shared" si="800"/>
        <v>0</v>
      </c>
      <c r="AG358" s="265">
        <f t="shared" ref="AG358" si="803">SUM(AG359:AG360)</f>
        <v>0</v>
      </c>
    </row>
    <row r="359" spans="1:33" ht="16.5" hidden="1" outlineLevel="2">
      <c r="A359" s="183"/>
      <c r="B359" s="26"/>
      <c r="D359" s="25"/>
      <c r="E359" s="184"/>
      <c r="F359" s="28" t="s">
        <v>593</v>
      </c>
      <c r="G359" s="48" t="s">
        <v>201</v>
      </c>
      <c r="H359" s="456">
        <f t="shared" si="711"/>
        <v>0</v>
      </c>
      <c r="I359" s="457">
        <f t="shared" si="723"/>
        <v>0</v>
      </c>
      <c r="J359" s="263"/>
      <c r="K359" s="263"/>
      <c r="L359" s="263"/>
      <c r="M359" s="263"/>
      <c r="N359" s="263"/>
      <c r="O359" s="263"/>
      <c r="P359" s="264">
        <f t="shared" si="722"/>
        <v>0</v>
      </c>
      <c r="Q359" s="263"/>
      <c r="R359" s="263"/>
      <c r="S359" s="263"/>
      <c r="T359" s="263"/>
      <c r="U359" s="263"/>
      <c r="V359" s="263"/>
      <c r="W359" s="263"/>
      <c r="X359" s="263"/>
      <c r="Y359" s="264">
        <f t="shared" si="712"/>
        <v>0</v>
      </c>
      <c r="Z359" s="263"/>
      <c r="AA359" s="263"/>
      <c r="AB359" s="263"/>
      <c r="AC359" s="263"/>
      <c r="AD359" s="263"/>
      <c r="AE359" s="263"/>
      <c r="AF359" s="263"/>
      <c r="AG359" s="263"/>
    </row>
    <row r="360" spans="1:33" ht="16.5" hidden="1" outlineLevel="2">
      <c r="A360" s="183"/>
      <c r="B360" s="24"/>
      <c r="C360" s="193"/>
      <c r="D360" s="24"/>
      <c r="E360" s="193"/>
      <c r="F360" s="28" t="s">
        <v>592</v>
      </c>
      <c r="G360" s="48" t="s">
        <v>202</v>
      </c>
      <c r="H360" s="456">
        <f t="shared" si="711"/>
        <v>0</v>
      </c>
      <c r="I360" s="457">
        <f t="shared" si="723"/>
        <v>0</v>
      </c>
      <c r="J360" s="263"/>
      <c r="K360" s="263"/>
      <c r="L360" s="263"/>
      <c r="M360" s="263"/>
      <c r="N360" s="263"/>
      <c r="O360" s="263"/>
      <c r="P360" s="264">
        <f t="shared" si="722"/>
        <v>0</v>
      </c>
      <c r="Q360" s="263"/>
      <c r="R360" s="263"/>
      <c r="S360" s="263"/>
      <c r="T360" s="263"/>
      <c r="U360" s="263"/>
      <c r="V360" s="263"/>
      <c r="W360" s="263"/>
      <c r="X360" s="263"/>
      <c r="Y360" s="264">
        <f t="shared" si="712"/>
        <v>0</v>
      </c>
      <c r="Z360" s="263"/>
      <c r="AA360" s="263"/>
      <c r="AB360" s="263"/>
      <c r="AC360" s="263"/>
      <c r="AD360" s="263"/>
      <c r="AE360" s="263"/>
      <c r="AF360" s="263"/>
      <c r="AG360" s="263"/>
    </row>
    <row r="361" spans="1:33" s="182" customFormat="1" ht="16.5">
      <c r="A361" s="177"/>
      <c r="B361" s="24" t="s">
        <v>594</v>
      </c>
      <c r="C361" s="16" t="s">
        <v>203</v>
      </c>
      <c r="D361" s="17"/>
      <c r="E361" s="189"/>
      <c r="F361" s="190"/>
      <c r="G361" s="189"/>
      <c r="H361" s="456">
        <f t="shared" si="711"/>
        <v>0</v>
      </c>
      <c r="I361" s="457">
        <f t="shared" si="723"/>
        <v>0</v>
      </c>
      <c r="J361" s="264">
        <f>SUM(J362:J362)</f>
        <v>0</v>
      </c>
      <c r="K361" s="264">
        <f t="shared" ref="K361:Q361" si="804">SUM(K362:K362)</f>
        <v>0</v>
      </c>
      <c r="L361" s="264">
        <f t="shared" si="804"/>
        <v>0</v>
      </c>
      <c r="M361" s="264">
        <f t="shared" si="804"/>
        <v>0</v>
      </c>
      <c r="N361" s="264">
        <f t="shared" si="804"/>
        <v>0</v>
      </c>
      <c r="O361" s="264">
        <f t="shared" si="804"/>
        <v>0</v>
      </c>
      <c r="P361" s="264">
        <f t="shared" si="722"/>
        <v>0</v>
      </c>
      <c r="Q361" s="264">
        <f t="shared" si="804"/>
        <v>0</v>
      </c>
      <c r="R361" s="264">
        <f t="shared" ref="R361" si="805">SUM(R362:R362)</f>
        <v>0</v>
      </c>
      <c r="S361" s="264">
        <f t="shared" ref="S361" si="806">SUM(S362:S362)</f>
        <v>0</v>
      </c>
      <c r="T361" s="264">
        <f t="shared" ref="T361" si="807">SUM(T362:T362)</f>
        <v>0</v>
      </c>
      <c r="U361" s="264">
        <f t="shared" ref="U361" si="808">SUM(U362:U362)</f>
        <v>0</v>
      </c>
      <c r="V361" s="264">
        <f t="shared" ref="V361:AG361" si="809">SUM(V362:V362)</f>
        <v>0</v>
      </c>
      <c r="W361" s="264">
        <f t="shared" si="809"/>
        <v>0</v>
      </c>
      <c r="X361" s="264">
        <f t="shared" si="809"/>
        <v>0</v>
      </c>
      <c r="Y361" s="264">
        <f t="shared" si="712"/>
        <v>0</v>
      </c>
      <c r="Z361" s="264">
        <f t="shared" ref="Z361:AC361" si="810">SUM(Z362:Z362)</f>
        <v>0</v>
      </c>
      <c r="AA361" s="264">
        <f t="shared" si="810"/>
        <v>0</v>
      </c>
      <c r="AB361" s="264">
        <f t="shared" si="810"/>
        <v>0</v>
      </c>
      <c r="AC361" s="264">
        <f t="shared" si="810"/>
        <v>0</v>
      </c>
      <c r="AD361" s="264">
        <f t="shared" si="809"/>
        <v>0</v>
      </c>
      <c r="AE361" s="264">
        <f t="shared" si="809"/>
        <v>0</v>
      </c>
      <c r="AF361" s="264">
        <f t="shared" si="809"/>
        <v>0</v>
      </c>
      <c r="AG361" s="264">
        <f t="shared" si="809"/>
        <v>0</v>
      </c>
    </row>
    <row r="362" spans="1:33" ht="16.5" outlineLevel="1">
      <c r="A362" s="183"/>
      <c r="B362" s="27"/>
      <c r="C362" s="195"/>
      <c r="D362" s="196" t="s">
        <v>595</v>
      </c>
      <c r="E362" s="90" t="s">
        <v>13</v>
      </c>
      <c r="F362" s="91"/>
      <c r="G362" s="213"/>
      <c r="H362" s="458">
        <f t="shared" si="711"/>
        <v>0</v>
      </c>
      <c r="I362" s="275">
        <f t="shared" si="723"/>
        <v>0</v>
      </c>
      <c r="J362" s="266">
        <v>0</v>
      </c>
      <c r="K362" s="266"/>
      <c r="L362" s="266"/>
      <c r="M362" s="266"/>
      <c r="N362" s="266"/>
      <c r="O362" s="266"/>
      <c r="P362" s="276">
        <f t="shared" si="722"/>
        <v>0</v>
      </c>
      <c r="Q362" s="266"/>
      <c r="R362" s="266"/>
      <c r="S362" s="266"/>
      <c r="T362" s="266"/>
      <c r="U362" s="266"/>
      <c r="V362" s="266"/>
      <c r="W362" s="266"/>
      <c r="X362" s="266"/>
      <c r="Y362" s="276">
        <f t="shared" si="712"/>
        <v>0</v>
      </c>
      <c r="Z362" s="266"/>
      <c r="AA362" s="266"/>
      <c r="AB362" s="266"/>
      <c r="AC362" s="266"/>
      <c r="AD362" s="266"/>
      <c r="AE362" s="266"/>
      <c r="AF362" s="266"/>
      <c r="AG362" s="266"/>
    </row>
    <row r="363" spans="1:33" ht="16.5">
      <c r="A363" s="97" t="s">
        <v>206</v>
      </c>
      <c r="B363" s="47"/>
      <c r="C363" s="229"/>
      <c r="D363" s="23"/>
      <c r="E363" s="229"/>
      <c r="F363" s="22"/>
      <c r="G363" s="229"/>
      <c r="H363" s="267">
        <f t="shared" si="711"/>
        <v>134469000</v>
      </c>
      <c r="I363" s="453">
        <f t="shared" si="723"/>
        <v>127617000</v>
      </c>
      <c r="J363" s="269">
        <f>SUM(J201,J208,J272,J336,J343,J350,J352,J354,J356,J361,J341)</f>
        <v>17072000</v>
      </c>
      <c r="K363" s="269">
        <f t="shared" ref="K363:O363" si="811">SUM(K201,K208,K272,K336,K343,K350,K352,K354,K356,K361,K341)</f>
        <v>7107000</v>
      </c>
      <c r="L363" s="269">
        <f t="shared" si="811"/>
        <v>5364000</v>
      </c>
      <c r="M363" s="269">
        <f t="shared" si="811"/>
        <v>7088000</v>
      </c>
      <c r="N363" s="269">
        <f t="shared" si="811"/>
        <v>10388000</v>
      </c>
      <c r="O363" s="269">
        <f t="shared" si="811"/>
        <v>80598000</v>
      </c>
      <c r="P363" s="279">
        <f t="shared" si="722"/>
        <v>2298000</v>
      </c>
      <c r="Q363" s="279">
        <f t="shared" ref="Q363:X363" si="812">SUM(Q201,Q208,Q272,Q336,Q343,Q350,Q352,Q354,Q356,Q361,Q341)</f>
        <v>973000</v>
      </c>
      <c r="R363" s="279">
        <f t="shared" si="812"/>
        <v>200000</v>
      </c>
      <c r="S363" s="279">
        <f t="shared" si="812"/>
        <v>200000</v>
      </c>
      <c r="T363" s="279">
        <f t="shared" si="812"/>
        <v>200000</v>
      </c>
      <c r="U363" s="279">
        <f t="shared" si="812"/>
        <v>200000</v>
      </c>
      <c r="V363" s="279">
        <f t="shared" ref="V363:W363" si="813">SUM(V201,V208,V272,V336,V343,V350,V352,V354,V356,V361,V341)</f>
        <v>200000</v>
      </c>
      <c r="W363" s="279">
        <f t="shared" si="813"/>
        <v>200000</v>
      </c>
      <c r="X363" s="279">
        <f t="shared" si="812"/>
        <v>125000</v>
      </c>
      <c r="Y363" s="279">
        <f t="shared" si="712"/>
        <v>1646000</v>
      </c>
      <c r="Z363" s="279">
        <f t="shared" ref="Z363:AC363" si="814">SUM(Z201,Z208,Z272,Z336,Z343,Z350,Z352,Z354,Z356,Z361,Z341)</f>
        <v>1296000</v>
      </c>
      <c r="AA363" s="279">
        <f t="shared" si="814"/>
        <v>200000</v>
      </c>
      <c r="AB363" s="279">
        <f t="shared" si="814"/>
        <v>50000</v>
      </c>
      <c r="AC363" s="279">
        <f t="shared" si="814"/>
        <v>100000</v>
      </c>
      <c r="AD363" s="279">
        <f t="shared" ref="AD363" si="815">SUM(AD201,AD208,AD272,AD336,AD343,AD350,AD352,AD354,AD356,AD361,AD341)</f>
        <v>394000</v>
      </c>
      <c r="AE363" s="279">
        <f t="shared" ref="AE363:AF363" si="816">SUM(AE201,AE208,AE272,AE336,AE343,AE350,AE352,AE354,AE356,AE361,AE341)</f>
        <v>71000</v>
      </c>
      <c r="AF363" s="279">
        <f t="shared" si="816"/>
        <v>735000</v>
      </c>
      <c r="AG363" s="279">
        <f t="shared" ref="AG363" si="817">SUM(AG201,AG208,AG272,AG336,AG343,AG350,AG352,AG354,AG356,AG361,AG341)</f>
        <v>1708000</v>
      </c>
    </row>
    <row r="364" spans="1:33" s="438" customFormat="1" ht="16.5">
      <c r="A364" s="67" t="s">
        <v>205</v>
      </c>
      <c r="B364" s="113"/>
      <c r="C364" s="65"/>
      <c r="D364" s="66"/>
      <c r="E364" s="65"/>
      <c r="F364" s="65"/>
      <c r="G364" s="65"/>
      <c r="H364" s="230">
        <f t="shared" si="711"/>
        <v>-50194000</v>
      </c>
      <c r="I364" s="585">
        <f t="shared" si="723"/>
        <v>-66212000</v>
      </c>
      <c r="J364" s="582">
        <f>J200-J363</f>
        <v>-11713000</v>
      </c>
      <c r="K364" s="582">
        <f t="shared" ref="K364:Q364" si="818">K200-K363</f>
        <v>-2971000</v>
      </c>
      <c r="L364" s="582">
        <f t="shared" si="818"/>
        <v>-2891000</v>
      </c>
      <c r="M364" s="582">
        <f t="shared" si="818"/>
        <v>-3032000</v>
      </c>
      <c r="N364" s="582">
        <f t="shared" si="818"/>
        <v>-5275000</v>
      </c>
      <c r="O364" s="582">
        <f t="shared" si="818"/>
        <v>-40330000</v>
      </c>
      <c r="P364" s="279">
        <f t="shared" si="722"/>
        <v>5002000</v>
      </c>
      <c r="Q364" s="279">
        <f t="shared" si="818"/>
        <v>5002000</v>
      </c>
      <c r="R364" s="279">
        <f t="shared" ref="R364" si="819">R200-R363</f>
        <v>0</v>
      </c>
      <c r="S364" s="279">
        <f t="shared" ref="S364" si="820">S200-S363</f>
        <v>0</v>
      </c>
      <c r="T364" s="279">
        <f t="shared" ref="T364" si="821">T200-T363</f>
        <v>0</v>
      </c>
      <c r="U364" s="279">
        <f t="shared" ref="U364:W364" si="822">U200-U363</f>
        <v>0</v>
      </c>
      <c r="V364" s="279">
        <f t="shared" si="822"/>
        <v>0</v>
      </c>
      <c r="W364" s="279">
        <f t="shared" si="822"/>
        <v>0</v>
      </c>
      <c r="X364" s="279">
        <f t="shared" ref="X364:AF364" si="823">X200-X363</f>
        <v>0</v>
      </c>
      <c r="Y364" s="279">
        <f t="shared" si="712"/>
        <v>10264000</v>
      </c>
      <c r="Z364" s="279">
        <f t="shared" ref="Z364:AC364" si="824">Z200-Z363</f>
        <v>10264000</v>
      </c>
      <c r="AA364" s="279">
        <f t="shared" si="824"/>
        <v>0</v>
      </c>
      <c r="AB364" s="279">
        <f t="shared" si="824"/>
        <v>0</v>
      </c>
      <c r="AC364" s="279">
        <f t="shared" si="824"/>
        <v>0</v>
      </c>
      <c r="AD364" s="279">
        <f t="shared" ref="AD364" si="825">AD200-AD363</f>
        <v>0</v>
      </c>
      <c r="AE364" s="279">
        <f t="shared" si="823"/>
        <v>415000</v>
      </c>
      <c r="AF364" s="279">
        <f t="shared" si="823"/>
        <v>195000</v>
      </c>
      <c r="AG364" s="279">
        <f t="shared" ref="AG364" si="826">AG200-AG363</f>
        <v>142000</v>
      </c>
    </row>
    <row r="365" spans="1:33" s="182" customFormat="1" ht="12.75" collapsed="1">
      <c r="A365" s="2" t="s">
        <v>39</v>
      </c>
      <c r="B365" s="27"/>
      <c r="C365" s="225"/>
      <c r="D365" s="46"/>
      <c r="E365" s="225"/>
      <c r="F365" s="35"/>
      <c r="G365" s="225"/>
      <c r="H365" s="459">
        <f t="shared" si="711"/>
        <v>0</v>
      </c>
      <c r="I365" s="460">
        <f t="shared" si="723"/>
        <v>0</v>
      </c>
      <c r="J365" s="283"/>
      <c r="K365" s="283"/>
      <c r="L365" s="283"/>
      <c r="M365" s="283"/>
      <c r="N365" s="283"/>
      <c r="O365" s="283"/>
      <c r="P365" s="283">
        <f t="shared" si="722"/>
        <v>0</v>
      </c>
      <c r="Q365" s="283"/>
      <c r="R365" s="283"/>
      <c r="S365" s="283"/>
      <c r="T365" s="283"/>
      <c r="U365" s="283"/>
      <c r="V365" s="283"/>
      <c r="W365" s="283"/>
      <c r="X365" s="283"/>
      <c r="Y365" s="283">
        <f t="shared" si="712"/>
        <v>0</v>
      </c>
      <c r="Z365" s="283"/>
      <c r="AA365" s="283"/>
      <c r="AB365" s="283"/>
      <c r="AC365" s="283"/>
      <c r="AD365" s="283"/>
      <c r="AE365" s="283"/>
      <c r="AF365" s="283"/>
      <c r="AG365" s="283"/>
    </row>
    <row r="366" spans="1:33" s="182" customFormat="1" ht="16.5" hidden="1" outlineLevel="1" collapsed="1">
      <c r="A366" s="177"/>
      <c r="B366" s="31" t="s">
        <v>715</v>
      </c>
      <c r="C366" s="20" t="s">
        <v>9</v>
      </c>
      <c r="D366" s="21"/>
      <c r="E366" s="208"/>
      <c r="F366" s="31"/>
      <c r="G366" s="208"/>
      <c r="H366" s="454">
        <f t="shared" si="711"/>
        <v>0</v>
      </c>
      <c r="I366" s="270">
        <f t="shared" si="723"/>
        <v>0</v>
      </c>
      <c r="J366" s="272">
        <f>SUM(J367:J368)</f>
        <v>0</v>
      </c>
      <c r="K366" s="272">
        <f t="shared" ref="K366:Q366" si="827">SUM(K367:K368)</f>
        <v>0</v>
      </c>
      <c r="L366" s="272">
        <f t="shared" si="827"/>
        <v>0</v>
      </c>
      <c r="M366" s="272">
        <f t="shared" si="827"/>
        <v>0</v>
      </c>
      <c r="N366" s="272">
        <f t="shared" si="827"/>
        <v>0</v>
      </c>
      <c r="O366" s="272">
        <f t="shared" si="827"/>
        <v>0</v>
      </c>
      <c r="P366" s="272">
        <f t="shared" si="722"/>
        <v>0</v>
      </c>
      <c r="Q366" s="272">
        <f t="shared" si="827"/>
        <v>0</v>
      </c>
      <c r="R366" s="272">
        <f t="shared" ref="R366" si="828">SUM(R367:R368)</f>
        <v>0</v>
      </c>
      <c r="S366" s="272">
        <f t="shared" ref="S366" si="829">SUM(S367:S368)</f>
        <v>0</v>
      </c>
      <c r="T366" s="272">
        <f t="shared" ref="T366" si="830">SUM(T367:T368)</f>
        <v>0</v>
      </c>
      <c r="U366" s="272">
        <f t="shared" ref="U366:W366" si="831">SUM(U367:U368)</f>
        <v>0</v>
      </c>
      <c r="V366" s="272">
        <f t="shared" si="831"/>
        <v>0</v>
      </c>
      <c r="W366" s="272">
        <f t="shared" si="831"/>
        <v>0</v>
      </c>
      <c r="X366" s="272">
        <f t="shared" ref="X366:AF366" si="832">SUM(X367:X368)</f>
        <v>0</v>
      </c>
      <c r="Y366" s="272">
        <f t="shared" si="712"/>
        <v>0</v>
      </c>
      <c r="Z366" s="272">
        <f t="shared" ref="Z366:AC366" si="833">SUM(Z367:Z368)</f>
        <v>0</v>
      </c>
      <c r="AA366" s="272">
        <f t="shared" si="833"/>
        <v>0</v>
      </c>
      <c r="AB366" s="272">
        <f t="shared" si="833"/>
        <v>0</v>
      </c>
      <c r="AC366" s="272">
        <f t="shared" si="833"/>
        <v>0</v>
      </c>
      <c r="AD366" s="272">
        <f t="shared" ref="AD366" si="834">SUM(AD367:AD368)</f>
        <v>0</v>
      </c>
      <c r="AE366" s="272">
        <f t="shared" si="832"/>
        <v>0</v>
      </c>
      <c r="AF366" s="272">
        <f t="shared" si="832"/>
        <v>0</v>
      </c>
      <c r="AG366" s="272">
        <f t="shared" ref="AG366" si="835">SUM(AG367:AG368)</f>
        <v>0</v>
      </c>
    </row>
    <row r="367" spans="1:33" ht="16.5" hidden="1" outlineLevel="2">
      <c r="A367" s="183"/>
      <c r="B367" s="25"/>
      <c r="C367" s="184"/>
      <c r="D367" s="28" t="s">
        <v>208</v>
      </c>
      <c r="E367" s="48" t="s">
        <v>210</v>
      </c>
      <c r="F367" s="49"/>
      <c r="G367" s="185"/>
      <c r="H367" s="456">
        <f t="shared" si="711"/>
        <v>0</v>
      </c>
      <c r="I367" s="457">
        <f t="shared" si="723"/>
        <v>0</v>
      </c>
      <c r="J367" s="263"/>
      <c r="K367" s="263"/>
      <c r="L367" s="263"/>
      <c r="M367" s="263"/>
      <c r="N367" s="263"/>
      <c r="O367" s="263"/>
      <c r="P367" s="264">
        <f t="shared" si="722"/>
        <v>0</v>
      </c>
      <c r="Q367" s="263"/>
      <c r="R367" s="263"/>
      <c r="S367" s="263"/>
      <c r="T367" s="263"/>
      <c r="U367" s="263"/>
      <c r="V367" s="263"/>
      <c r="W367" s="263"/>
      <c r="X367" s="263"/>
      <c r="Y367" s="264">
        <f t="shared" si="712"/>
        <v>0</v>
      </c>
      <c r="Z367" s="263"/>
      <c r="AA367" s="263"/>
      <c r="AB367" s="263"/>
      <c r="AC367" s="263"/>
      <c r="AD367" s="263"/>
      <c r="AE367" s="263"/>
      <c r="AF367" s="263"/>
      <c r="AG367" s="263"/>
    </row>
    <row r="368" spans="1:33" ht="16.5" hidden="1" outlineLevel="2">
      <c r="A368" s="183"/>
      <c r="B368" s="24"/>
      <c r="C368" s="193"/>
      <c r="D368" s="28" t="s">
        <v>209</v>
      </c>
      <c r="E368" s="48" t="s">
        <v>211</v>
      </c>
      <c r="F368" s="49"/>
      <c r="G368" s="185"/>
      <c r="H368" s="456">
        <f t="shared" si="711"/>
        <v>0</v>
      </c>
      <c r="I368" s="457">
        <f t="shared" si="723"/>
        <v>0</v>
      </c>
      <c r="J368" s="263"/>
      <c r="K368" s="263"/>
      <c r="L368" s="263"/>
      <c r="M368" s="263"/>
      <c r="N368" s="263"/>
      <c r="O368" s="263"/>
      <c r="P368" s="264">
        <f t="shared" si="722"/>
        <v>0</v>
      </c>
      <c r="Q368" s="263"/>
      <c r="R368" s="263"/>
      <c r="S368" s="263"/>
      <c r="T368" s="263"/>
      <c r="U368" s="263"/>
      <c r="V368" s="263"/>
      <c r="W368" s="263"/>
      <c r="X368" s="263"/>
      <c r="Y368" s="264">
        <f t="shared" si="712"/>
        <v>0</v>
      </c>
      <c r="Z368" s="263"/>
      <c r="AA368" s="263"/>
      <c r="AB368" s="263"/>
      <c r="AC368" s="263"/>
      <c r="AD368" s="263"/>
      <c r="AE368" s="263"/>
      <c r="AF368" s="263"/>
      <c r="AG368" s="263"/>
    </row>
    <row r="369" spans="1:33" s="182" customFormat="1" ht="16.5" hidden="1" outlineLevel="1" collapsed="1">
      <c r="A369" s="177"/>
      <c r="B369" s="24" t="s">
        <v>597</v>
      </c>
      <c r="C369" s="16" t="s">
        <v>10</v>
      </c>
      <c r="D369" s="19"/>
      <c r="E369" s="189"/>
      <c r="F369" s="190"/>
      <c r="G369" s="189"/>
      <c r="H369" s="456">
        <f t="shared" si="711"/>
        <v>0</v>
      </c>
      <c r="I369" s="457">
        <f t="shared" si="723"/>
        <v>0</v>
      </c>
      <c r="J369" s="264">
        <f>SUM(J370:J372)</f>
        <v>0</v>
      </c>
      <c r="K369" s="264">
        <f t="shared" ref="K369:Q369" si="836">SUM(K370:K372)</f>
        <v>0</v>
      </c>
      <c r="L369" s="264">
        <f t="shared" si="836"/>
        <v>0</v>
      </c>
      <c r="M369" s="264">
        <f t="shared" si="836"/>
        <v>0</v>
      </c>
      <c r="N369" s="264">
        <f t="shared" si="836"/>
        <v>0</v>
      </c>
      <c r="O369" s="264">
        <f t="shared" si="836"/>
        <v>0</v>
      </c>
      <c r="P369" s="264">
        <f t="shared" si="722"/>
        <v>0</v>
      </c>
      <c r="Q369" s="264">
        <f t="shared" si="836"/>
        <v>0</v>
      </c>
      <c r="R369" s="264">
        <f t="shared" ref="R369" si="837">SUM(R370:R372)</f>
        <v>0</v>
      </c>
      <c r="S369" s="264">
        <f t="shared" ref="S369" si="838">SUM(S370:S372)</f>
        <v>0</v>
      </c>
      <c r="T369" s="264">
        <f t="shared" ref="T369" si="839">SUM(T370:T372)</f>
        <v>0</v>
      </c>
      <c r="U369" s="264">
        <f t="shared" ref="U369:W369" si="840">SUM(U370:U372)</f>
        <v>0</v>
      </c>
      <c r="V369" s="264">
        <f t="shared" si="840"/>
        <v>0</v>
      </c>
      <c r="W369" s="264">
        <f t="shared" si="840"/>
        <v>0</v>
      </c>
      <c r="X369" s="264">
        <f t="shared" ref="X369:AF369" si="841">SUM(X370:X372)</f>
        <v>0</v>
      </c>
      <c r="Y369" s="264">
        <f t="shared" si="712"/>
        <v>0</v>
      </c>
      <c r="Z369" s="264">
        <f t="shared" ref="Z369:AC369" si="842">SUM(Z370:Z372)</f>
        <v>0</v>
      </c>
      <c r="AA369" s="264">
        <f t="shared" si="842"/>
        <v>0</v>
      </c>
      <c r="AB369" s="264">
        <f t="shared" si="842"/>
        <v>0</v>
      </c>
      <c r="AC369" s="264">
        <f t="shared" si="842"/>
        <v>0</v>
      </c>
      <c r="AD369" s="264">
        <f t="shared" ref="AD369" si="843">SUM(AD370:AD372)</f>
        <v>0</v>
      </c>
      <c r="AE369" s="264">
        <f t="shared" si="841"/>
        <v>0</v>
      </c>
      <c r="AF369" s="264">
        <f t="shared" si="841"/>
        <v>0</v>
      </c>
      <c r="AG369" s="264">
        <f t="shared" ref="AG369" si="844">SUM(AG370:AG372)</f>
        <v>0</v>
      </c>
    </row>
    <row r="370" spans="1:33" ht="16.5" hidden="1" outlineLevel="2">
      <c r="A370" s="183"/>
      <c r="B370" s="25"/>
      <c r="C370" s="184"/>
      <c r="D370" s="28" t="s">
        <v>716</v>
      </c>
      <c r="E370" s="48" t="s">
        <v>212</v>
      </c>
      <c r="F370" s="49"/>
      <c r="G370" s="185"/>
      <c r="H370" s="456">
        <f t="shared" si="711"/>
        <v>0</v>
      </c>
      <c r="I370" s="457">
        <f t="shared" si="723"/>
        <v>0</v>
      </c>
      <c r="J370" s="263"/>
      <c r="K370" s="263"/>
      <c r="L370" s="263"/>
      <c r="M370" s="263"/>
      <c r="N370" s="263"/>
      <c r="O370" s="263"/>
      <c r="P370" s="264">
        <f t="shared" si="722"/>
        <v>0</v>
      </c>
      <c r="Q370" s="263"/>
      <c r="R370" s="263"/>
      <c r="S370" s="263"/>
      <c r="T370" s="263"/>
      <c r="U370" s="263"/>
      <c r="V370" s="263"/>
      <c r="W370" s="263"/>
      <c r="X370" s="263"/>
      <c r="Y370" s="264">
        <f t="shared" si="712"/>
        <v>0</v>
      </c>
      <c r="Z370" s="263"/>
      <c r="AA370" s="263"/>
      <c r="AB370" s="263"/>
      <c r="AC370" s="263"/>
      <c r="AD370" s="263"/>
      <c r="AE370" s="263"/>
      <c r="AF370" s="263"/>
      <c r="AG370" s="263"/>
    </row>
    <row r="371" spans="1:33" ht="16.5" hidden="1" outlineLevel="2">
      <c r="A371" s="183"/>
      <c r="B371" s="26"/>
      <c r="D371" s="28" t="s">
        <v>598</v>
      </c>
      <c r="E371" s="48" t="s">
        <v>213</v>
      </c>
      <c r="F371" s="49"/>
      <c r="G371" s="185"/>
      <c r="H371" s="456">
        <f t="shared" si="711"/>
        <v>0</v>
      </c>
      <c r="I371" s="457">
        <f t="shared" si="723"/>
        <v>0</v>
      </c>
      <c r="J371" s="263"/>
      <c r="K371" s="263"/>
      <c r="L371" s="263"/>
      <c r="M371" s="263"/>
      <c r="N371" s="263"/>
      <c r="O371" s="263"/>
      <c r="P371" s="264">
        <f t="shared" si="722"/>
        <v>0</v>
      </c>
      <c r="Q371" s="263"/>
      <c r="R371" s="263"/>
      <c r="S371" s="263"/>
      <c r="T371" s="263"/>
      <c r="U371" s="263"/>
      <c r="V371" s="263"/>
      <c r="W371" s="263"/>
      <c r="X371" s="263"/>
      <c r="Y371" s="264">
        <f t="shared" si="712"/>
        <v>0</v>
      </c>
      <c r="Z371" s="263"/>
      <c r="AA371" s="263"/>
      <c r="AB371" s="263"/>
      <c r="AC371" s="263"/>
      <c r="AD371" s="263"/>
      <c r="AE371" s="263"/>
      <c r="AF371" s="263"/>
      <c r="AG371" s="263"/>
    </row>
    <row r="372" spans="1:33" ht="16.5" hidden="1" outlineLevel="2">
      <c r="A372" s="183"/>
      <c r="B372" s="24"/>
      <c r="C372" s="193"/>
      <c r="D372" s="28" t="s">
        <v>717</v>
      </c>
      <c r="E372" s="48" t="s">
        <v>718</v>
      </c>
      <c r="F372" s="49"/>
      <c r="G372" s="185"/>
      <c r="H372" s="456">
        <f t="shared" si="711"/>
        <v>0</v>
      </c>
      <c r="I372" s="457">
        <f t="shared" si="723"/>
        <v>0</v>
      </c>
      <c r="J372" s="263"/>
      <c r="K372" s="263"/>
      <c r="L372" s="263"/>
      <c r="M372" s="263"/>
      <c r="N372" s="263"/>
      <c r="O372" s="263"/>
      <c r="P372" s="264">
        <f t="shared" si="722"/>
        <v>0</v>
      </c>
      <c r="Q372" s="263"/>
      <c r="R372" s="263"/>
      <c r="S372" s="263"/>
      <c r="T372" s="263"/>
      <c r="U372" s="263"/>
      <c r="V372" s="263"/>
      <c r="W372" s="263"/>
      <c r="X372" s="263"/>
      <c r="Y372" s="264">
        <f t="shared" si="712"/>
        <v>0</v>
      </c>
      <c r="Z372" s="263"/>
      <c r="AA372" s="263"/>
      <c r="AB372" s="263"/>
      <c r="AC372" s="263"/>
      <c r="AD372" s="263"/>
      <c r="AE372" s="263"/>
      <c r="AF372" s="263"/>
      <c r="AG372" s="263"/>
    </row>
    <row r="373" spans="1:33" s="182" customFormat="1" ht="16.5" hidden="1" outlineLevel="1" collapsed="1">
      <c r="A373" s="177"/>
      <c r="B373" s="24" t="s">
        <v>719</v>
      </c>
      <c r="C373" s="16" t="s">
        <v>214</v>
      </c>
      <c r="D373" s="19"/>
      <c r="E373" s="189"/>
      <c r="F373" s="190"/>
      <c r="G373" s="189"/>
      <c r="H373" s="456">
        <f t="shared" si="711"/>
        <v>0</v>
      </c>
      <c r="I373" s="457">
        <f t="shared" si="723"/>
        <v>0</v>
      </c>
      <c r="J373" s="264">
        <f>SUM(J374:J374)</f>
        <v>0</v>
      </c>
      <c r="K373" s="264">
        <f t="shared" ref="K373:Q373" si="845">SUM(K374:K374)</f>
        <v>0</v>
      </c>
      <c r="L373" s="264">
        <f t="shared" si="845"/>
        <v>0</v>
      </c>
      <c r="M373" s="264">
        <f t="shared" si="845"/>
        <v>0</v>
      </c>
      <c r="N373" s="264">
        <f t="shared" si="845"/>
        <v>0</v>
      </c>
      <c r="O373" s="264">
        <f t="shared" si="845"/>
        <v>0</v>
      </c>
      <c r="P373" s="264">
        <f t="shared" si="722"/>
        <v>0</v>
      </c>
      <c r="Q373" s="264">
        <f t="shared" si="845"/>
        <v>0</v>
      </c>
      <c r="R373" s="264">
        <f t="shared" ref="R373" si="846">SUM(R374:R374)</f>
        <v>0</v>
      </c>
      <c r="S373" s="264">
        <f t="shared" ref="S373" si="847">SUM(S374:S374)</f>
        <v>0</v>
      </c>
      <c r="T373" s="264">
        <f t="shared" ref="T373" si="848">SUM(T374:T374)</f>
        <v>0</v>
      </c>
      <c r="U373" s="264">
        <f t="shared" ref="U373" si="849">SUM(U374:U374)</f>
        <v>0</v>
      </c>
      <c r="V373" s="264">
        <f t="shared" ref="V373:AG373" si="850">SUM(V374:V374)</f>
        <v>0</v>
      </c>
      <c r="W373" s="264">
        <f t="shared" si="850"/>
        <v>0</v>
      </c>
      <c r="X373" s="264">
        <f t="shared" si="850"/>
        <v>0</v>
      </c>
      <c r="Y373" s="264">
        <f t="shared" si="712"/>
        <v>0</v>
      </c>
      <c r="Z373" s="264">
        <f t="shared" ref="Z373:AC373" si="851">SUM(Z374:Z374)</f>
        <v>0</v>
      </c>
      <c r="AA373" s="264">
        <f t="shared" si="851"/>
        <v>0</v>
      </c>
      <c r="AB373" s="264">
        <f t="shared" si="851"/>
        <v>0</v>
      </c>
      <c r="AC373" s="264">
        <f t="shared" si="851"/>
        <v>0</v>
      </c>
      <c r="AD373" s="264">
        <f t="shared" si="850"/>
        <v>0</v>
      </c>
      <c r="AE373" s="264">
        <f t="shared" si="850"/>
        <v>0</v>
      </c>
      <c r="AF373" s="264">
        <f t="shared" si="850"/>
        <v>0</v>
      </c>
      <c r="AG373" s="264">
        <f t="shared" si="850"/>
        <v>0</v>
      </c>
    </row>
    <row r="374" spans="1:33" ht="16.5" hidden="1" outlineLevel="1">
      <c r="A374" s="183"/>
      <c r="B374" s="25"/>
      <c r="C374" s="184"/>
      <c r="D374" s="196" t="s">
        <v>720</v>
      </c>
      <c r="E374" s="90" t="s">
        <v>215</v>
      </c>
      <c r="F374" s="91"/>
      <c r="G374" s="185"/>
      <c r="H374" s="456">
        <f t="shared" si="711"/>
        <v>0</v>
      </c>
      <c r="I374" s="457">
        <f t="shared" si="723"/>
        <v>0</v>
      </c>
      <c r="J374" s="263"/>
      <c r="K374" s="263"/>
      <c r="L374" s="263"/>
      <c r="M374" s="263"/>
      <c r="N374" s="263"/>
      <c r="O374" s="263"/>
      <c r="P374" s="264">
        <f t="shared" si="722"/>
        <v>0</v>
      </c>
      <c r="Q374" s="263"/>
      <c r="R374" s="263"/>
      <c r="S374" s="263"/>
      <c r="T374" s="263"/>
      <c r="U374" s="263"/>
      <c r="V374" s="263"/>
      <c r="W374" s="263"/>
      <c r="X374" s="263"/>
      <c r="Y374" s="264">
        <f t="shared" si="712"/>
        <v>0</v>
      </c>
      <c r="Z374" s="263"/>
      <c r="AA374" s="263"/>
      <c r="AB374" s="263"/>
      <c r="AC374" s="263"/>
      <c r="AD374" s="263"/>
      <c r="AE374" s="263"/>
      <c r="AF374" s="263"/>
      <c r="AG374" s="263"/>
    </row>
    <row r="375" spans="1:33" s="182" customFormat="1" ht="16.5">
      <c r="A375" s="97" t="s">
        <v>216</v>
      </c>
      <c r="B375" s="47"/>
      <c r="C375" s="229"/>
      <c r="D375" s="23"/>
      <c r="E375" s="229"/>
      <c r="F375" s="22"/>
      <c r="G375" s="229"/>
      <c r="H375" s="267">
        <f t="shared" si="711"/>
        <v>0</v>
      </c>
      <c r="I375" s="453">
        <f t="shared" si="723"/>
        <v>0</v>
      </c>
      <c r="J375" s="269">
        <f>SUM(J366,J369,J373)</f>
        <v>0</v>
      </c>
      <c r="K375" s="269">
        <f t="shared" ref="K375:O375" si="852">SUM(K366,K369,K373)</f>
        <v>0</v>
      </c>
      <c r="L375" s="269">
        <f t="shared" si="852"/>
        <v>0</v>
      </c>
      <c r="M375" s="269">
        <f t="shared" si="852"/>
        <v>0</v>
      </c>
      <c r="N375" s="269">
        <f t="shared" si="852"/>
        <v>0</v>
      </c>
      <c r="O375" s="269">
        <f t="shared" si="852"/>
        <v>0</v>
      </c>
      <c r="P375" s="269">
        <f t="shared" si="722"/>
        <v>0</v>
      </c>
      <c r="Q375" s="269">
        <f t="shared" ref="Q375:X375" si="853">SUM(Q366,Q369,Q373)</f>
        <v>0</v>
      </c>
      <c r="R375" s="269">
        <f t="shared" si="853"/>
        <v>0</v>
      </c>
      <c r="S375" s="269">
        <f t="shared" si="853"/>
        <v>0</v>
      </c>
      <c r="T375" s="269">
        <f t="shared" si="853"/>
        <v>0</v>
      </c>
      <c r="U375" s="269">
        <f t="shared" si="853"/>
        <v>0</v>
      </c>
      <c r="V375" s="269">
        <f t="shared" ref="V375:W375" si="854">SUM(V366,V369,V373)</f>
        <v>0</v>
      </c>
      <c r="W375" s="269">
        <f t="shared" si="854"/>
        <v>0</v>
      </c>
      <c r="X375" s="269">
        <f t="shared" si="853"/>
        <v>0</v>
      </c>
      <c r="Y375" s="269">
        <f t="shared" si="712"/>
        <v>0</v>
      </c>
      <c r="Z375" s="269">
        <f t="shared" ref="Z375:AC375" si="855">SUM(Z366,Z369,Z373)</f>
        <v>0</v>
      </c>
      <c r="AA375" s="269">
        <f t="shared" si="855"/>
        <v>0</v>
      </c>
      <c r="AB375" s="269">
        <f t="shared" si="855"/>
        <v>0</v>
      </c>
      <c r="AC375" s="269">
        <f t="shared" si="855"/>
        <v>0</v>
      </c>
      <c r="AD375" s="269">
        <f t="shared" ref="AD375" si="856">SUM(AD366,AD369,AD373)</f>
        <v>0</v>
      </c>
      <c r="AE375" s="269">
        <f t="shared" ref="AE375:AF375" si="857">SUM(AE366,AE369,AE373)</f>
        <v>0</v>
      </c>
      <c r="AF375" s="269">
        <f t="shared" si="857"/>
        <v>0</v>
      </c>
      <c r="AG375" s="269">
        <f t="shared" ref="AG375" si="858">SUM(AG366,AG369,AG373)</f>
        <v>0</v>
      </c>
    </row>
    <row r="376" spans="1:33" ht="16.5" outlineLevel="1" collapsed="1">
      <c r="A376" s="177"/>
      <c r="B376" s="24" t="s">
        <v>596</v>
      </c>
      <c r="C376" s="16" t="s">
        <v>217</v>
      </c>
      <c r="D376" s="17"/>
      <c r="E376" s="178"/>
      <c r="F376" s="15"/>
      <c r="G376" s="178"/>
      <c r="H376" s="260">
        <f t="shared" si="711"/>
        <v>0</v>
      </c>
      <c r="I376" s="452">
        <f t="shared" si="723"/>
        <v>0</v>
      </c>
      <c r="J376" s="262">
        <f>SUM(J377)</f>
        <v>0</v>
      </c>
      <c r="K376" s="262">
        <f t="shared" ref="K376:Q376" si="859">SUM(K377)</f>
        <v>0</v>
      </c>
      <c r="L376" s="262">
        <f t="shared" si="859"/>
        <v>0</v>
      </c>
      <c r="M376" s="262">
        <f t="shared" si="859"/>
        <v>0</v>
      </c>
      <c r="N376" s="262">
        <f t="shared" si="859"/>
        <v>0</v>
      </c>
      <c r="O376" s="262">
        <f t="shared" si="859"/>
        <v>0</v>
      </c>
      <c r="P376" s="262">
        <f t="shared" si="722"/>
        <v>0</v>
      </c>
      <c r="Q376" s="262">
        <f t="shared" si="859"/>
        <v>0</v>
      </c>
      <c r="R376" s="262">
        <f t="shared" ref="R376" si="860">SUM(R377)</f>
        <v>0</v>
      </c>
      <c r="S376" s="262">
        <f t="shared" ref="S376" si="861">SUM(S377)</f>
        <v>0</v>
      </c>
      <c r="T376" s="262">
        <f t="shared" ref="T376" si="862">SUM(T377)</f>
        <v>0</v>
      </c>
      <c r="U376" s="262">
        <f t="shared" ref="U376" si="863">SUM(U377)</f>
        <v>0</v>
      </c>
      <c r="V376" s="262">
        <f t="shared" ref="V376:AG376" si="864">SUM(V377)</f>
        <v>0</v>
      </c>
      <c r="W376" s="262">
        <f t="shared" si="864"/>
        <v>0</v>
      </c>
      <c r="X376" s="262">
        <f t="shared" si="864"/>
        <v>0</v>
      </c>
      <c r="Y376" s="262">
        <f t="shared" si="712"/>
        <v>0</v>
      </c>
      <c r="Z376" s="262">
        <f t="shared" ref="Z376:AC376" si="865">SUM(Z377)</f>
        <v>0</v>
      </c>
      <c r="AA376" s="262">
        <f t="shared" si="865"/>
        <v>0</v>
      </c>
      <c r="AB376" s="262">
        <f t="shared" si="865"/>
        <v>0</v>
      </c>
      <c r="AC376" s="262">
        <f t="shared" si="865"/>
        <v>0</v>
      </c>
      <c r="AD376" s="262">
        <f t="shared" si="864"/>
        <v>0</v>
      </c>
      <c r="AE376" s="262">
        <f t="shared" si="864"/>
        <v>0</v>
      </c>
      <c r="AF376" s="262">
        <f t="shared" si="864"/>
        <v>0</v>
      </c>
      <c r="AG376" s="262">
        <f t="shared" si="864"/>
        <v>0</v>
      </c>
    </row>
    <row r="377" spans="1:33" ht="16.5" hidden="1" outlineLevel="2">
      <c r="A377" s="183"/>
      <c r="B377" s="25"/>
      <c r="C377" s="184"/>
      <c r="D377" s="28" t="s">
        <v>208</v>
      </c>
      <c r="E377" s="48" t="s">
        <v>217</v>
      </c>
      <c r="F377" s="49"/>
      <c r="G377" s="185"/>
      <c r="H377" s="260">
        <f t="shared" si="711"/>
        <v>0</v>
      </c>
      <c r="I377" s="457">
        <f t="shared" si="723"/>
        <v>0</v>
      </c>
      <c r="J377" s="263"/>
      <c r="K377" s="263"/>
      <c r="L377" s="263"/>
      <c r="M377" s="263"/>
      <c r="N377" s="263"/>
      <c r="O377" s="263"/>
      <c r="P377" s="264">
        <f t="shared" si="722"/>
        <v>0</v>
      </c>
      <c r="Q377" s="263"/>
      <c r="R377" s="263"/>
      <c r="S377" s="263"/>
      <c r="T377" s="263"/>
      <c r="U377" s="263"/>
      <c r="V377" s="263"/>
      <c r="W377" s="263"/>
      <c r="X377" s="263"/>
      <c r="Y377" s="264">
        <f t="shared" si="712"/>
        <v>0</v>
      </c>
      <c r="Z377" s="263"/>
      <c r="AA377" s="263"/>
      <c r="AB377" s="263"/>
      <c r="AC377" s="263"/>
      <c r="AD377" s="263"/>
      <c r="AE377" s="263"/>
      <c r="AF377" s="263"/>
      <c r="AG377" s="263"/>
    </row>
    <row r="378" spans="1:33" ht="16.5" outlineLevel="1">
      <c r="A378" s="177"/>
      <c r="B378" s="24" t="s">
        <v>599</v>
      </c>
      <c r="C378" s="16" t="s">
        <v>218</v>
      </c>
      <c r="D378" s="17"/>
      <c r="E378" s="178"/>
      <c r="F378" s="15"/>
      <c r="G378" s="178"/>
      <c r="H378" s="260">
        <f t="shared" si="711"/>
        <v>3230000</v>
      </c>
      <c r="I378" s="457">
        <f t="shared" si="723"/>
        <v>3230000</v>
      </c>
      <c r="J378" s="264">
        <f>SUM(J379:J386)</f>
        <v>0</v>
      </c>
      <c r="K378" s="264">
        <f t="shared" ref="K378:Q378" si="866">SUM(K379:K386)</f>
        <v>0</v>
      </c>
      <c r="L378" s="264">
        <f t="shared" si="866"/>
        <v>150000</v>
      </c>
      <c r="M378" s="264">
        <f t="shared" si="866"/>
        <v>960000</v>
      </c>
      <c r="N378" s="264">
        <f t="shared" si="866"/>
        <v>0</v>
      </c>
      <c r="O378" s="264">
        <f t="shared" si="866"/>
        <v>2120000</v>
      </c>
      <c r="P378" s="264">
        <f t="shared" si="722"/>
        <v>0</v>
      </c>
      <c r="Q378" s="264">
        <f t="shared" si="866"/>
        <v>0</v>
      </c>
      <c r="R378" s="264">
        <f t="shared" ref="R378" si="867">SUM(R379:R386)</f>
        <v>0</v>
      </c>
      <c r="S378" s="264">
        <f t="shared" ref="S378" si="868">SUM(S379:S386)</f>
        <v>0</v>
      </c>
      <c r="T378" s="264">
        <f t="shared" ref="T378" si="869">SUM(T379:T386)</f>
        <v>0</v>
      </c>
      <c r="U378" s="264">
        <f t="shared" ref="U378:W378" si="870">SUM(U379:U386)</f>
        <v>0</v>
      </c>
      <c r="V378" s="264">
        <f t="shared" si="870"/>
        <v>0</v>
      </c>
      <c r="W378" s="264">
        <f t="shared" si="870"/>
        <v>0</v>
      </c>
      <c r="X378" s="264">
        <f t="shared" ref="X378:AF378" si="871">SUM(X379:X386)</f>
        <v>0</v>
      </c>
      <c r="Y378" s="264">
        <f t="shared" si="712"/>
        <v>0</v>
      </c>
      <c r="Z378" s="264">
        <f t="shared" ref="Z378:AC378" si="872">SUM(Z379:Z386)</f>
        <v>0</v>
      </c>
      <c r="AA378" s="264">
        <f t="shared" si="872"/>
        <v>0</v>
      </c>
      <c r="AB378" s="264">
        <f t="shared" si="872"/>
        <v>0</v>
      </c>
      <c r="AC378" s="264">
        <f t="shared" si="872"/>
        <v>0</v>
      </c>
      <c r="AD378" s="264">
        <f t="shared" ref="AD378" si="873">SUM(AD379:AD386)</f>
        <v>0</v>
      </c>
      <c r="AE378" s="264">
        <f t="shared" si="871"/>
        <v>0</v>
      </c>
      <c r="AF378" s="264">
        <f t="shared" si="871"/>
        <v>0</v>
      </c>
      <c r="AG378" s="264">
        <f t="shared" ref="AG378" si="874">SUM(AG379:AG386)</f>
        <v>0</v>
      </c>
    </row>
    <row r="379" spans="1:33" ht="16.5" outlineLevel="2">
      <c r="A379" s="183"/>
      <c r="B379" s="25"/>
      <c r="C379" s="184"/>
      <c r="D379" s="28" t="s">
        <v>721</v>
      </c>
      <c r="E379" s="48" t="s">
        <v>219</v>
      </c>
      <c r="F379" s="49"/>
      <c r="G379" s="185"/>
      <c r="H379" s="260">
        <f t="shared" si="711"/>
        <v>0</v>
      </c>
      <c r="I379" s="457">
        <f t="shared" si="723"/>
        <v>0</v>
      </c>
      <c r="J379" s="263"/>
      <c r="K379" s="263"/>
      <c r="L379" s="263"/>
      <c r="M379" s="263"/>
      <c r="N379" s="263"/>
      <c r="O379" s="263"/>
      <c r="P379" s="264">
        <f t="shared" si="722"/>
        <v>0</v>
      </c>
      <c r="Q379" s="263"/>
      <c r="R379" s="263"/>
      <c r="S379" s="263"/>
      <c r="T379" s="263"/>
      <c r="U379" s="263"/>
      <c r="V379" s="263"/>
      <c r="W379" s="263"/>
      <c r="X379" s="263"/>
      <c r="Y379" s="264">
        <f t="shared" si="712"/>
        <v>0</v>
      </c>
      <c r="Z379" s="263"/>
      <c r="AA379" s="263"/>
      <c r="AB379" s="263"/>
      <c r="AC379" s="263"/>
      <c r="AD379" s="263"/>
      <c r="AE379" s="263"/>
      <c r="AF379" s="263"/>
      <c r="AG379" s="263"/>
    </row>
    <row r="380" spans="1:33" ht="16.5" outlineLevel="2">
      <c r="A380" s="183"/>
      <c r="B380" s="26"/>
      <c r="D380" s="28" t="s">
        <v>722</v>
      </c>
      <c r="E380" s="48" t="s">
        <v>220</v>
      </c>
      <c r="F380" s="49"/>
      <c r="G380" s="185"/>
      <c r="H380" s="260">
        <f t="shared" si="711"/>
        <v>0</v>
      </c>
      <c r="I380" s="457">
        <f t="shared" si="723"/>
        <v>0</v>
      </c>
      <c r="J380" s="263"/>
      <c r="K380" s="263"/>
      <c r="L380" s="263"/>
      <c r="M380" s="263"/>
      <c r="N380" s="263"/>
      <c r="O380" s="263"/>
      <c r="P380" s="264">
        <f t="shared" si="722"/>
        <v>0</v>
      </c>
      <c r="Q380" s="263"/>
      <c r="R380" s="263"/>
      <c r="S380" s="263"/>
      <c r="T380" s="263"/>
      <c r="U380" s="263"/>
      <c r="V380" s="263"/>
      <c r="W380" s="263"/>
      <c r="X380" s="263"/>
      <c r="Y380" s="264">
        <f t="shared" si="712"/>
        <v>0</v>
      </c>
      <c r="Z380" s="263"/>
      <c r="AA380" s="263"/>
      <c r="AB380" s="263"/>
      <c r="AC380" s="263"/>
      <c r="AD380" s="263"/>
      <c r="AE380" s="263"/>
      <c r="AF380" s="263"/>
      <c r="AG380" s="263"/>
    </row>
    <row r="381" spans="1:33" ht="16.5" outlineLevel="2">
      <c r="A381" s="183"/>
      <c r="B381" s="26"/>
      <c r="D381" s="28" t="s">
        <v>723</v>
      </c>
      <c r="E381" s="48" t="s">
        <v>221</v>
      </c>
      <c r="F381" s="49"/>
      <c r="G381" s="185"/>
      <c r="H381" s="260">
        <f t="shared" si="711"/>
        <v>0</v>
      </c>
      <c r="I381" s="457">
        <f t="shared" si="723"/>
        <v>0</v>
      </c>
      <c r="J381" s="263"/>
      <c r="K381" s="263"/>
      <c r="L381" s="263"/>
      <c r="M381" s="263"/>
      <c r="N381" s="263"/>
      <c r="O381" s="263"/>
      <c r="P381" s="264">
        <f t="shared" si="722"/>
        <v>0</v>
      </c>
      <c r="Q381" s="263"/>
      <c r="R381" s="263"/>
      <c r="S381" s="263"/>
      <c r="T381" s="263"/>
      <c r="U381" s="263"/>
      <c r="V381" s="263"/>
      <c r="W381" s="263"/>
      <c r="X381" s="263"/>
      <c r="Y381" s="264">
        <f t="shared" si="712"/>
        <v>0</v>
      </c>
      <c r="Z381" s="263"/>
      <c r="AA381" s="263"/>
      <c r="AB381" s="263"/>
      <c r="AC381" s="263"/>
      <c r="AD381" s="263"/>
      <c r="AE381" s="263"/>
      <c r="AF381" s="263"/>
      <c r="AG381" s="263"/>
    </row>
    <row r="382" spans="1:33" ht="16.5" outlineLevel="2">
      <c r="A382" s="183"/>
      <c r="B382" s="26"/>
      <c r="D382" s="28" t="s">
        <v>724</v>
      </c>
      <c r="E382" s="48" t="s">
        <v>222</v>
      </c>
      <c r="F382" s="49"/>
      <c r="G382" s="185"/>
      <c r="H382" s="260">
        <f t="shared" si="711"/>
        <v>0</v>
      </c>
      <c r="I382" s="457">
        <f t="shared" si="723"/>
        <v>0</v>
      </c>
      <c r="J382" s="263"/>
      <c r="K382" s="263"/>
      <c r="L382" s="263"/>
      <c r="M382" s="263"/>
      <c r="N382" s="263"/>
      <c r="O382" s="263"/>
      <c r="P382" s="264">
        <f t="shared" si="722"/>
        <v>0</v>
      </c>
      <c r="Q382" s="263"/>
      <c r="R382" s="263"/>
      <c r="S382" s="263"/>
      <c r="T382" s="263"/>
      <c r="U382" s="263"/>
      <c r="V382" s="263"/>
      <c r="W382" s="263"/>
      <c r="X382" s="263"/>
      <c r="Y382" s="264">
        <f t="shared" si="712"/>
        <v>0</v>
      </c>
      <c r="Z382" s="263"/>
      <c r="AA382" s="263"/>
      <c r="AB382" s="263"/>
      <c r="AC382" s="263"/>
      <c r="AD382" s="263"/>
      <c r="AE382" s="263"/>
      <c r="AF382" s="263"/>
      <c r="AG382" s="263"/>
    </row>
    <row r="383" spans="1:33" ht="16.5" outlineLevel="2">
      <c r="A383" s="183"/>
      <c r="B383" s="26"/>
      <c r="D383" s="28" t="s">
        <v>600</v>
      </c>
      <c r="E383" s="48" t="s">
        <v>223</v>
      </c>
      <c r="F383" s="49"/>
      <c r="G383" s="263"/>
      <c r="H383" s="260">
        <f t="shared" si="711"/>
        <v>3050000</v>
      </c>
      <c r="I383" s="457">
        <f t="shared" si="723"/>
        <v>3050000</v>
      </c>
      <c r="J383" s="263"/>
      <c r="K383" s="263"/>
      <c r="L383" s="263"/>
      <c r="M383" s="263">
        <v>950000</v>
      </c>
      <c r="N383" s="263"/>
      <c r="O383" s="263">
        <v>2100000</v>
      </c>
      <c r="P383" s="264">
        <f t="shared" si="722"/>
        <v>0</v>
      </c>
      <c r="Q383" s="263"/>
      <c r="R383" s="263"/>
      <c r="S383" s="263"/>
      <c r="T383" s="263"/>
      <c r="U383" s="263"/>
      <c r="V383" s="263"/>
      <c r="W383" s="263"/>
      <c r="X383" s="263"/>
      <c r="Y383" s="264">
        <f t="shared" si="712"/>
        <v>0</v>
      </c>
      <c r="Z383" s="263"/>
      <c r="AA383" s="263"/>
      <c r="AB383" s="263"/>
      <c r="AC383" s="263"/>
      <c r="AD383" s="263"/>
      <c r="AE383" s="263"/>
      <c r="AF383" s="263"/>
      <c r="AG383" s="263"/>
    </row>
    <row r="384" spans="1:33" ht="16.5" outlineLevel="2">
      <c r="A384" s="183"/>
      <c r="B384" s="26"/>
      <c r="D384" s="28" t="s">
        <v>601</v>
      </c>
      <c r="E384" s="48" t="s">
        <v>224</v>
      </c>
      <c r="F384" s="49"/>
      <c r="G384" s="185"/>
      <c r="H384" s="260">
        <f t="shared" si="711"/>
        <v>150000</v>
      </c>
      <c r="I384" s="457">
        <f t="shared" si="723"/>
        <v>150000</v>
      </c>
      <c r="J384" s="263"/>
      <c r="K384" s="263"/>
      <c r="L384" s="263">
        <v>150000</v>
      </c>
      <c r="M384" s="263"/>
      <c r="N384" s="263"/>
      <c r="O384" s="263"/>
      <c r="P384" s="264">
        <f t="shared" si="722"/>
        <v>0</v>
      </c>
      <c r="Q384" s="263"/>
      <c r="R384" s="263"/>
      <c r="S384" s="263"/>
      <c r="T384" s="263"/>
      <c r="U384" s="263"/>
      <c r="V384" s="263"/>
      <c r="W384" s="263"/>
      <c r="X384" s="263"/>
      <c r="Y384" s="264">
        <f t="shared" si="712"/>
        <v>0</v>
      </c>
      <c r="Z384" s="263"/>
      <c r="AA384" s="263"/>
      <c r="AB384" s="263"/>
      <c r="AC384" s="263"/>
      <c r="AD384" s="263"/>
      <c r="AE384" s="263"/>
      <c r="AF384" s="263"/>
      <c r="AG384" s="263"/>
    </row>
    <row r="385" spans="1:33" ht="16.5" outlineLevel="2">
      <c r="A385" s="183"/>
      <c r="B385" s="26"/>
      <c r="D385" s="28" t="s">
        <v>757</v>
      </c>
      <c r="E385" s="48" t="s">
        <v>773</v>
      </c>
      <c r="F385" s="49"/>
      <c r="G385" s="185"/>
      <c r="H385" s="260">
        <f t="shared" si="711"/>
        <v>0</v>
      </c>
      <c r="I385" s="457">
        <f t="shared" si="723"/>
        <v>0</v>
      </c>
      <c r="J385" s="263"/>
      <c r="K385" s="263"/>
      <c r="L385" s="263"/>
      <c r="M385" s="263"/>
      <c r="N385" s="263"/>
      <c r="O385" s="263"/>
      <c r="P385" s="264">
        <f t="shared" si="722"/>
        <v>0</v>
      </c>
      <c r="Q385" s="263"/>
      <c r="R385" s="263"/>
      <c r="S385" s="263"/>
      <c r="T385" s="263"/>
      <c r="U385" s="263"/>
      <c r="V385" s="263"/>
      <c r="W385" s="263"/>
      <c r="X385" s="263"/>
      <c r="Y385" s="264">
        <f t="shared" si="712"/>
        <v>0</v>
      </c>
      <c r="Z385" s="263"/>
      <c r="AA385" s="263"/>
      <c r="AB385" s="263"/>
      <c r="AC385" s="263"/>
      <c r="AD385" s="263"/>
      <c r="AE385" s="263"/>
      <c r="AF385" s="263"/>
      <c r="AG385" s="263"/>
    </row>
    <row r="386" spans="1:33" ht="16.5" outlineLevel="2">
      <c r="A386" s="183"/>
      <c r="B386" s="24"/>
      <c r="C386" s="193"/>
      <c r="D386" s="28" t="s">
        <v>602</v>
      </c>
      <c r="E386" s="48" t="s">
        <v>774</v>
      </c>
      <c r="F386" s="49"/>
      <c r="G386" s="185"/>
      <c r="H386" s="260">
        <f t="shared" si="711"/>
        <v>30000</v>
      </c>
      <c r="I386" s="457">
        <f t="shared" si="723"/>
        <v>30000</v>
      </c>
      <c r="J386" s="263"/>
      <c r="K386" s="263"/>
      <c r="L386" s="263"/>
      <c r="M386" s="263">
        <v>10000</v>
      </c>
      <c r="N386" s="263"/>
      <c r="O386" s="263">
        <v>20000</v>
      </c>
      <c r="P386" s="264">
        <f t="shared" si="722"/>
        <v>0</v>
      </c>
      <c r="Q386" s="263"/>
      <c r="R386" s="263"/>
      <c r="S386" s="263"/>
      <c r="T386" s="263"/>
      <c r="U386" s="263"/>
      <c r="V386" s="263"/>
      <c r="W386" s="263"/>
      <c r="X386" s="263"/>
      <c r="Y386" s="264">
        <f t="shared" si="712"/>
        <v>0</v>
      </c>
      <c r="Z386" s="263"/>
      <c r="AA386" s="263"/>
      <c r="AB386" s="263"/>
      <c r="AC386" s="263"/>
      <c r="AD386" s="263"/>
      <c r="AE386" s="263"/>
      <c r="AF386" s="263"/>
      <c r="AG386" s="263"/>
    </row>
    <row r="387" spans="1:33" ht="16.5" outlineLevel="1" collapsed="1">
      <c r="A387" s="177"/>
      <c r="B387" s="24" t="s">
        <v>765</v>
      </c>
      <c r="C387" s="16" t="s">
        <v>225</v>
      </c>
      <c r="D387" s="17"/>
      <c r="E387" s="178"/>
      <c r="F387" s="190"/>
      <c r="G387" s="189"/>
      <c r="H387" s="260">
        <f t="shared" si="711"/>
        <v>0</v>
      </c>
      <c r="I387" s="457">
        <f t="shared" si="723"/>
        <v>0</v>
      </c>
      <c r="J387" s="264">
        <f>SUM(J388)</f>
        <v>0</v>
      </c>
      <c r="K387" s="264">
        <f t="shared" ref="K387:Q387" si="875">SUM(K388)</f>
        <v>0</v>
      </c>
      <c r="L387" s="264">
        <f t="shared" si="875"/>
        <v>0</v>
      </c>
      <c r="M387" s="264">
        <f t="shared" si="875"/>
        <v>0</v>
      </c>
      <c r="N387" s="264">
        <f t="shared" si="875"/>
        <v>0</v>
      </c>
      <c r="O387" s="264">
        <f t="shared" si="875"/>
        <v>0</v>
      </c>
      <c r="P387" s="264">
        <f t="shared" si="722"/>
        <v>0</v>
      </c>
      <c r="Q387" s="264">
        <f t="shared" si="875"/>
        <v>0</v>
      </c>
      <c r="R387" s="264">
        <f t="shared" ref="R387" si="876">SUM(R388)</f>
        <v>0</v>
      </c>
      <c r="S387" s="264">
        <f t="shared" ref="S387" si="877">SUM(S388)</f>
        <v>0</v>
      </c>
      <c r="T387" s="264">
        <f t="shared" ref="T387" si="878">SUM(T388)</f>
        <v>0</v>
      </c>
      <c r="U387" s="264">
        <f t="shared" ref="U387" si="879">SUM(U388)</f>
        <v>0</v>
      </c>
      <c r="V387" s="264">
        <f t="shared" ref="V387:AG387" si="880">SUM(V388)</f>
        <v>0</v>
      </c>
      <c r="W387" s="264">
        <f t="shared" si="880"/>
        <v>0</v>
      </c>
      <c r="X387" s="264">
        <f t="shared" si="880"/>
        <v>0</v>
      </c>
      <c r="Y387" s="264">
        <f t="shared" si="712"/>
        <v>0</v>
      </c>
      <c r="Z387" s="264">
        <f t="shared" ref="Z387:AC387" si="881">SUM(Z388)</f>
        <v>0</v>
      </c>
      <c r="AA387" s="264">
        <f t="shared" si="881"/>
        <v>0</v>
      </c>
      <c r="AB387" s="264">
        <f t="shared" si="881"/>
        <v>0</v>
      </c>
      <c r="AC387" s="264">
        <f t="shared" si="881"/>
        <v>0</v>
      </c>
      <c r="AD387" s="264">
        <f t="shared" si="880"/>
        <v>0</v>
      </c>
      <c r="AE387" s="264">
        <f t="shared" si="880"/>
        <v>0</v>
      </c>
      <c r="AF387" s="264">
        <f t="shared" si="880"/>
        <v>0</v>
      </c>
      <c r="AG387" s="264">
        <f t="shared" si="880"/>
        <v>0</v>
      </c>
    </row>
    <row r="388" spans="1:33" ht="16.5" hidden="1" outlineLevel="2">
      <c r="A388" s="183"/>
      <c r="B388" s="25"/>
      <c r="C388" s="184"/>
      <c r="D388" s="28" t="s">
        <v>226</v>
      </c>
      <c r="E388" s="48" t="s">
        <v>225</v>
      </c>
      <c r="F388" s="49"/>
      <c r="G388" s="185"/>
      <c r="H388" s="260">
        <f t="shared" si="711"/>
        <v>0</v>
      </c>
      <c r="I388" s="457">
        <f t="shared" si="723"/>
        <v>0</v>
      </c>
      <c r="J388" s="263"/>
      <c r="K388" s="263"/>
      <c r="L388" s="263"/>
      <c r="M388" s="263"/>
      <c r="N388" s="263"/>
      <c r="O388" s="263"/>
      <c r="P388" s="264">
        <f t="shared" si="722"/>
        <v>0</v>
      </c>
      <c r="Q388" s="263"/>
      <c r="R388" s="263"/>
      <c r="S388" s="263"/>
      <c r="T388" s="263"/>
      <c r="U388" s="263"/>
      <c r="V388" s="263"/>
      <c r="W388" s="263"/>
      <c r="X388" s="263"/>
      <c r="Y388" s="264">
        <f t="shared" si="712"/>
        <v>0</v>
      </c>
      <c r="Z388" s="263"/>
      <c r="AA388" s="263"/>
      <c r="AB388" s="263"/>
      <c r="AC388" s="263"/>
      <c r="AD388" s="263"/>
      <c r="AE388" s="263"/>
      <c r="AF388" s="263"/>
      <c r="AG388" s="263"/>
    </row>
    <row r="389" spans="1:33" ht="16.5" outlineLevel="1" collapsed="1">
      <c r="A389" s="177"/>
      <c r="B389" s="24" t="s">
        <v>603</v>
      </c>
      <c r="C389" s="16" t="s">
        <v>227</v>
      </c>
      <c r="D389" s="17"/>
      <c r="E389" s="178"/>
      <c r="F389" s="190"/>
      <c r="G389" s="189"/>
      <c r="H389" s="260">
        <f t="shared" si="711"/>
        <v>0</v>
      </c>
      <c r="I389" s="457">
        <f t="shared" si="723"/>
        <v>0</v>
      </c>
      <c r="J389" s="264">
        <f>SUM(J390)</f>
        <v>0</v>
      </c>
      <c r="K389" s="264">
        <f t="shared" ref="K389:Q390" si="882">SUM(K390)</f>
        <v>0</v>
      </c>
      <c r="L389" s="264">
        <f t="shared" si="882"/>
        <v>0</v>
      </c>
      <c r="M389" s="264">
        <f t="shared" si="882"/>
        <v>0</v>
      </c>
      <c r="N389" s="264">
        <f t="shared" si="882"/>
        <v>0</v>
      </c>
      <c r="O389" s="264">
        <f t="shared" si="882"/>
        <v>0</v>
      </c>
      <c r="P389" s="264">
        <f t="shared" si="722"/>
        <v>0</v>
      </c>
      <c r="Q389" s="264">
        <f t="shared" si="882"/>
        <v>0</v>
      </c>
      <c r="R389" s="264">
        <f t="shared" ref="R389" si="883">SUM(R390)</f>
        <v>0</v>
      </c>
      <c r="S389" s="264">
        <f t="shared" ref="S389" si="884">SUM(S390)</f>
        <v>0</v>
      </c>
      <c r="T389" s="264">
        <f t="shared" ref="T389" si="885">SUM(T390)</f>
        <v>0</v>
      </c>
      <c r="U389" s="264">
        <f t="shared" ref="U389" si="886">SUM(U390)</f>
        <v>0</v>
      </c>
      <c r="V389" s="264">
        <f t="shared" ref="V389:AG389" si="887">SUM(V390)</f>
        <v>0</v>
      </c>
      <c r="W389" s="264">
        <f t="shared" si="887"/>
        <v>0</v>
      </c>
      <c r="X389" s="264">
        <f t="shared" si="887"/>
        <v>0</v>
      </c>
      <c r="Y389" s="264">
        <f t="shared" si="712"/>
        <v>0</v>
      </c>
      <c r="Z389" s="264">
        <f t="shared" ref="Z389:AC389" si="888">SUM(Z390)</f>
        <v>0</v>
      </c>
      <c r="AA389" s="264">
        <f t="shared" si="888"/>
        <v>0</v>
      </c>
      <c r="AB389" s="264">
        <f t="shared" si="888"/>
        <v>0</v>
      </c>
      <c r="AC389" s="264">
        <f t="shared" si="888"/>
        <v>0</v>
      </c>
      <c r="AD389" s="264">
        <f t="shared" si="887"/>
        <v>0</v>
      </c>
      <c r="AE389" s="264">
        <f t="shared" si="887"/>
        <v>0</v>
      </c>
      <c r="AF389" s="264">
        <f t="shared" si="887"/>
        <v>0</v>
      </c>
      <c r="AG389" s="264">
        <f t="shared" si="887"/>
        <v>0</v>
      </c>
    </row>
    <row r="390" spans="1:33" ht="16.5" hidden="1" outlineLevel="2">
      <c r="A390" s="183"/>
      <c r="B390" s="25"/>
      <c r="C390" s="184"/>
      <c r="D390" s="25" t="s">
        <v>604</v>
      </c>
      <c r="E390" s="83" t="s">
        <v>227</v>
      </c>
      <c r="F390" s="98"/>
      <c r="G390" s="184"/>
      <c r="H390" s="260">
        <f t="shared" si="711"/>
        <v>0</v>
      </c>
      <c r="I390" s="457">
        <f t="shared" si="723"/>
        <v>0</v>
      </c>
      <c r="J390" s="265">
        <f>SUM(J391)</f>
        <v>0</v>
      </c>
      <c r="K390" s="265">
        <f t="shared" si="882"/>
        <v>0</v>
      </c>
      <c r="L390" s="265">
        <f t="shared" si="882"/>
        <v>0</v>
      </c>
      <c r="M390" s="265">
        <f t="shared" si="882"/>
        <v>0</v>
      </c>
      <c r="N390" s="265">
        <f t="shared" si="882"/>
        <v>0</v>
      </c>
      <c r="O390" s="265">
        <f t="shared" si="882"/>
        <v>0</v>
      </c>
      <c r="P390" s="264">
        <f t="shared" si="722"/>
        <v>0</v>
      </c>
      <c r="Q390" s="263"/>
      <c r="R390" s="263"/>
      <c r="S390" s="263"/>
      <c r="T390" s="263"/>
      <c r="U390" s="263"/>
      <c r="V390" s="263"/>
      <c r="W390" s="263"/>
      <c r="X390" s="263"/>
      <c r="Y390" s="264">
        <f t="shared" si="712"/>
        <v>0</v>
      </c>
      <c r="Z390" s="263"/>
      <c r="AA390" s="263"/>
      <c r="AB390" s="263"/>
      <c r="AC390" s="263"/>
      <c r="AD390" s="263"/>
      <c r="AE390" s="263"/>
      <c r="AF390" s="263"/>
      <c r="AG390" s="263"/>
    </row>
    <row r="391" spans="1:33" ht="16.5" hidden="1" outlineLevel="2">
      <c r="A391" s="183"/>
      <c r="B391" s="26"/>
      <c r="E391" s="83"/>
      <c r="F391" s="192" t="s">
        <v>932</v>
      </c>
      <c r="G391" s="44" t="s">
        <v>933</v>
      </c>
      <c r="H391" s="260">
        <f t="shared" ref="H391:H454" si="889">SUM(I391,P391,Y391,AD391,AE391,AF391,AG391)</f>
        <v>0</v>
      </c>
      <c r="I391" s="457">
        <f t="shared" si="723"/>
        <v>0</v>
      </c>
      <c r="J391" s="263">
        <v>0</v>
      </c>
      <c r="K391" s="263"/>
      <c r="L391" s="263"/>
      <c r="M391" s="263"/>
      <c r="N391" s="263"/>
      <c r="O391" s="263"/>
      <c r="P391" s="264">
        <f t="shared" si="722"/>
        <v>0</v>
      </c>
      <c r="Q391" s="263"/>
      <c r="R391" s="263"/>
      <c r="S391" s="263"/>
      <c r="T391" s="263"/>
      <c r="U391" s="263"/>
      <c r="V391" s="263"/>
      <c r="W391" s="263"/>
      <c r="X391" s="263"/>
      <c r="Y391" s="264">
        <f t="shared" ref="Y391:Y454" si="890">SUM(Z391:AC391)</f>
        <v>0</v>
      </c>
      <c r="Z391" s="263"/>
      <c r="AA391" s="263"/>
      <c r="AB391" s="263"/>
      <c r="AC391" s="263"/>
      <c r="AD391" s="263"/>
      <c r="AE391" s="263"/>
      <c r="AF391" s="263"/>
      <c r="AG391" s="263"/>
    </row>
    <row r="392" spans="1:33" ht="16.5" outlineLevel="1" collapsed="1">
      <c r="A392" s="177"/>
      <c r="B392" s="24" t="s">
        <v>725</v>
      </c>
      <c r="C392" s="16" t="s">
        <v>228</v>
      </c>
      <c r="D392" s="17"/>
      <c r="E392" s="178"/>
      <c r="F392" s="190"/>
      <c r="G392" s="189"/>
      <c r="H392" s="260">
        <f t="shared" si="889"/>
        <v>0</v>
      </c>
      <c r="I392" s="457">
        <f t="shared" si="723"/>
        <v>0</v>
      </c>
      <c r="J392" s="264">
        <f>SUM(J393)</f>
        <v>0</v>
      </c>
      <c r="K392" s="264">
        <f t="shared" ref="K392:Q392" si="891">SUM(K393)</f>
        <v>0</v>
      </c>
      <c r="L392" s="264">
        <f t="shared" si="891"/>
        <v>0</v>
      </c>
      <c r="M392" s="264">
        <f t="shared" si="891"/>
        <v>0</v>
      </c>
      <c r="N392" s="264">
        <f t="shared" si="891"/>
        <v>0</v>
      </c>
      <c r="O392" s="264">
        <f t="shared" si="891"/>
        <v>0</v>
      </c>
      <c r="P392" s="264">
        <f t="shared" si="722"/>
        <v>0</v>
      </c>
      <c r="Q392" s="264">
        <f t="shared" si="891"/>
        <v>0</v>
      </c>
      <c r="R392" s="264">
        <f t="shared" ref="R392" si="892">SUM(R393)</f>
        <v>0</v>
      </c>
      <c r="S392" s="264">
        <f t="shared" ref="S392" si="893">SUM(S393)</f>
        <v>0</v>
      </c>
      <c r="T392" s="264">
        <f t="shared" ref="T392" si="894">SUM(T393)</f>
        <v>0</v>
      </c>
      <c r="U392" s="264">
        <f t="shared" ref="U392" si="895">SUM(U393)</f>
        <v>0</v>
      </c>
      <c r="V392" s="264">
        <f t="shared" ref="V392:AG392" si="896">SUM(V393)</f>
        <v>0</v>
      </c>
      <c r="W392" s="264">
        <f t="shared" si="896"/>
        <v>0</v>
      </c>
      <c r="X392" s="264">
        <f t="shared" si="896"/>
        <v>0</v>
      </c>
      <c r="Y392" s="264">
        <f t="shared" si="890"/>
        <v>0</v>
      </c>
      <c r="Z392" s="264">
        <f t="shared" ref="Z392" si="897">SUM(Z393)</f>
        <v>0</v>
      </c>
      <c r="AA392" s="264">
        <f t="shared" ref="AA392" si="898">SUM(AA393)</f>
        <v>0</v>
      </c>
      <c r="AB392" s="264">
        <f t="shared" ref="AB392:AC392" si="899">SUM(AB393)</f>
        <v>0</v>
      </c>
      <c r="AC392" s="264">
        <f t="shared" si="899"/>
        <v>0</v>
      </c>
      <c r="AD392" s="264">
        <f t="shared" si="896"/>
        <v>0</v>
      </c>
      <c r="AE392" s="264">
        <f t="shared" si="896"/>
        <v>0</v>
      </c>
      <c r="AF392" s="264">
        <f t="shared" si="896"/>
        <v>0</v>
      </c>
      <c r="AG392" s="264">
        <f t="shared" si="896"/>
        <v>0</v>
      </c>
    </row>
    <row r="393" spans="1:33" ht="16.5" outlineLevel="1">
      <c r="A393" s="183"/>
      <c r="B393" s="26"/>
      <c r="D393" s="25" t="s">
        <v>726</v>
      </c>
      <c r="E393" s="88" t="s">
        <v>228</v>
      </c>
      <c r="F393" s="98"/>
      <c r="G393" s="184"/>
      <c r="H393" s="284">
        <f t="shared" si="889"/>
        <v>0</v>
      </c>
      <c r="I393" s="457">
        <f t="shared" si="723"/>
        <v>0</v>
      </c>
      <c r="J393" s="285">
        <v>0</v>
      </c>
      <c r="K393" s="285"/>
      <c r="L393" s="285"/>
      <c r="M393" s="285"/>
      <c r="N393" s="285"/>
      <c r="O393" s="285"/>
      <c r="P393" s="264">
        <f t="shared" si="722"/>
        <v>0</v>
      </c>
      <c r="Q393" s="285"/>
      <c r="R393" s="285"/>
      <c r="S393" s="285"/>
      <c r="T393" s="285"/>
      <c r="U393" s="285"/>
      <c r="V393" s="285"/>
      <c r="W393" s="285"/>
      <c r="X393" s="285"/>
      <c r="Y393" s="264">
        <f t="shared" si="890"/>
        <v>0</v>
      </c>
      <c r="Z393" s="285"/>
      <c r="AA393" s="285"/>
      <c r="AB393" s="285"/>
      <c r="AC393" s="285"/>
      <c r="AD393" s="285"/>
      <c r="AE393" s="285"/>
      <c r="AF393" s="285"/>
      <c r="AG393" s="285"/>
    </row>
    <row r="394" spans="1:33" ht="16.5">
      <c r="A394" s="97" t="s">
        <v>231</v>
      </c>
      <c r="B394" s="22"/>
      <c r="C394" s="229"/>
      <c r="D394" s="23"/>
      <c r="E394" s="229"/>
      <c r="F394" s="22"/>
      <c r="G394" s="229"/>
      <c r="H394" s="267">
        <f t="shared" si="889"/>
        <v>3230000</v>
      </c>
      <c r="I394" s="453">
        <f t="shared" si="723"/>
        <v>3230000</v>
      </c>
      <c r="J394" s="269">
        <f>SUM(J376,J378,J387,J389,J392)</f>
        <v>0</v>
      </c>
      <c r="K394" s="269">
        <f t="shared" ref="K394:O394" si="900">SUM(K376,K378,K387,K389,K392)</f>
        <v>0</v>
      </c>
      <c r="L394" s="269">
        <f t="shared" si="900"/>
        <v>150000</v>
      </c>
      <c r="M394" s="269">
        <f t="shared" si="900"/>
        <v>960000</v>
      </c>
      <c r="N394" s="269">
        <f t="shared" si="900"/>
        <v>0</v>
      </c>
      <c r="O394" s="269">
        <f t="shared" si="900"/>
        <v>2120000</v>
      </c>
      <c r="P394" s="269">
        <f t="shared" si="722"/>
        <v>0</v>
      </c>
      <c r="Q394" s="269">
        <f t="shared" ref="Q394:X394" si="901">SUM(Q376,Q378,Q387,Q389,Q392)</f>
        <v>0</v>
      </c>
      <c r="R394" s="269">
        <f t="shared" si="901"/>
        <v>0</v>
      </c>
      <c r="S394" s="269">
        <f t="shared" si="901"/>
        <v>0</v>
      </c>
      <c r="T394" s="269">
        <f t="shared" si="901"/>
        <v>0</v>
      </c>
      <c r="U394" s="269">
        <f t="shared" si="901"/>
        <v>0</v>
      </c>
      <c r="V394" s="269">
        <f t="shared" ref="V394:W394" si="902">SUM(V376,V378,V387,V389,V392)</f>
        <v>0</v>
      </c>
      <c r="W394" s="269">
        <f t="shared" si="902"/>
        <v>0</v>
      </c>
      <c r="X394" s="269">
        <f t="shared" si="901"/>
        <v>0</v>
      </c>
      <c r="Y394" s="269">
        <f t="shared" si="890"/>
        <v>0</v>
      </c>
      <c r="Z394" s="269">
        <f t="shared" ref="Z394:AC394" si="903">SUM(Z376,Z378,Z387,Z389,Z392)</f>
        <v>0</v>
      </c>
      <c r="AA394" s="269">
        <f t="shared" si="903"/>
        <v>0</v>
      </c>
      <c r="AB394" s="269">
        <f t="shared" si="903"/>
        <v>0</v>
      </c>
      <c r="AC394" s="269">
        <f t="shared" si="903"/>
        <v>0</v>
      </c>
      <c r="AD394" s="269">
        <f t="shared" ref="AD394" si="904">SUM(AD376,AD378,AD387,AD389,AD392)</f>
        <v>0</v>
      </c>
      <c r="AE394" s="269">
        <f t="shared" ref="AE394:AF394" si="905">SUM(AE376,AE378,AE387,AE389,AE392)</f>
        <v>0</v>
      </c>
      <c r="AF394" s="269">
        <f t="shared" si="905"/>
        <v>0</v>
      </c>
      <c r="AG394" s="269">
        <f t="shared" ref="AG394" si="906">SUM(AG376,AG378,AG387,AG389,AG392)</f>
        <v>0</v>
      </c>
    </row>
    <row r="395" spans="1:33" s="438" customFormat="1" ht="16.5">
      <c r="A395" s="67" t="s">
        <v>232</v>
      </c>
      <c r="B395" s="65"/>
      <c r="C395" s="65"/>
      <c r="D395" s="66"/>
      <c r="E395" s="65"/>
      <c r="F395" s="65"/>
      <c r="G395" s="65"/>
      <c r="H395" s="230">
        <f t="shared" si="889"/>
        <v>-3230000</v>
      </c>
      <c r="I395" s="586">
        <f t="shared" si="723"/>
        <v>-3230000</v>
      </c>
      <c r="J395" s="582">
        <f>J375-J394</f>
        <v>0</v>
      </c>
      <c r="K395" s="582">
        <f t="shared" ref="K395:Q395" si="907">K375-K394</f>
        <v>0</v>
      </c>
      <c r="L395" s="582">
        <f t="shared" si="907"/>
        <v>-150000</v>
      </c>
      <c r="M395" s="582">
        <f t="shared" si="907"/>
        <v>-960000</v>
      </c>
      <c r="N395" s="582">
        <f t="shared" si="907"/>
        <v>0</v>
      </c>
      <c r="O395" s="582">
        <f t="shared" si="907"/>
        <v>-2120000</v>
      </c>
      <c r="P395" s="582">
        <f t="shared" ref="P395:P458" si="908">SUM(Q395:X395)</f>
        <v>0</v>
      </c>
      <c r="Q395" s="582">
        <f t="shared" si="907"/>
        <v>0</v>
      </c>
      <c r="R395" s="582">
        <f t="shared" ref="R395" si="909">R375-R394</f>
        <v>0</v>
      </c>
      <c r="S395" s="582">
        <f t="shared" ref="S395" si="910">S375-S394</f>
        <v>0</v>
      </c>
      <c r="T395" s="582">
        <f t="shared" ref="T395" si="911">T375-T394</f>
        <v>0</v>
      </c>
      <c r="U395" s="582">
        <f t="shared" ref="U395:W395" si="912">U375-U394</f>
        <v>0</v>
      </c>
      <c r="V395" s="582">
        <f t="shared" si="912"/>
        <v>0</v>
      </c>
      <c r="W395" s="582">
        <f t="shared" si="912"/>
        <v>0</v>
      </c>
      <c r="X395" s="582">
        <f t="shared" ref="X395:AF395" si="913">X375-X394</f>
        <v>0</v>
      </c>
      <c r="Y395" s="582">
        <f t="shared" si="890"/>
        <v>0</v>
      </c>
      <c r="Z395" s="582">
        <f t="shared" ref="Z395:AC395" si="914">Z375-Z394</f>
        <v>0</v>
      </c>
      <c r="AA395" s="582">
        <f t="shared" si="914"/>
        <v>0</v>
      </c>
      <c r="AB395" s="582">
        <f t="shared" si="914"/>
        <v>0</v>
      </c>
      <c r="AC395" s="582">
        <f t="shared" si="914"/>
        <v>0</v>
      </c>
      <c r="AD395" s="582">
        <f t="shared" ref="AD395" si="915">AD375-AD394</f>
        <v>0</v>
      </c>
      <c r="AE395" s="582">
        <f t="shared" si="913"/>
        <v>0</v>
      </c>
      <c r="AF395" s="582">
        <f t="shared" si="913"/>
        <v>0</v>
      </c>
      <c r="AG395" s="582">
        <f t="shared" ref="AG395" si="916">AG375-AG394</f>
        <v>0</v>
      </c>
    </row>
    <row r="396" spans="1:33" s="182" customFormat="1" ht="12.75">
      <c r="A396" s="2" t="s">
        <v>233</v>
      </c>
      <c r="B396" s="47"/>
      <c r="C396" s="229"/>
      <c r="D396" s="23"/>
      <c r="E396" s="229"/>
      <c r="F396" s="22"/>
      <c r="G396" s="229"/>
      <c r="H396" s="459">
        <f t="shared" si="889"/>
        <v>0</v>
      </c>
      <c r="I396" s="460">
        <f t="shared" ref="I396:I459" si="917">SUM(J396:O396)</f>
        <v>0</v>
      </c>
      <c r="J396" s="283"/>
      <c r="K396" s="283"/>
      <c r="L396" s="283"/>
      <c r="M396" s="283"/>
      <c r="N396" s="283"/>
      <c r="O396" s="283"/>
      <c r="P396" s="283">
        <f t="shared" si="908"/>
        <v>0</v>
      </c>
      <c r="Q396" s="283"/>
      <c r="R396" s="283"/>
      <c r="S396" s="283"/>
      <c r="T396" s="283"/>
      <c r="U396" s="283"/>
      <c r="V396" s="283"/>
      <c r="W396" s="283"/>
      <c r="X396" s="283"/>
      <c r="Y396" s="283">
        <f t="shared" si="890"/>
        <v>0</v>
      </c>
      <c r="Z396" s="283"/>
      <c r="AA396" s="283"/>
      <c r="AB396" s="283"/>
      <c r="AC396" s="283"/>
      <c r="AD396" s="283"/>
      <c r="AE396" s="283"/>
      <c r="AF396" s="283"/>
      <c r="AG396" s="283"/>
    </row>
    <row r="397" spans="1:33" ht="16.5" outlineLevel="1">
      <c r="A397" s="177"/>
      <c r="B397" s="24" t="s">
        <v>605</v>
      </c>
      <c r="C397" s="16" t="s">
        <v>236</v>
      </c>
      <c r="D397" s="19"/>
      <c r="E397" s="189"/>
      <c r="F397" s="190"/>
      <c r="G397" s="189"/>
      <c r="H397" s="260">
        <f t="shared" si="889"/>
        <v>33967000</v>
      </c>
      <c r="I397" s="452">
        <f t="shared" si="917"/>
        <v>33967000</v>
      </c>
      <c r="J397" s="264">
        <f>SUM(J398:J399,J403:J410)</f>
        <v>8456000</v>
      </c>
      <c r="K397" s="264">
        <f t="shared" ref="K397:Q397" si="918">SUM(K398:K399,K403:K410)</f>
        <v>0</v>
      </c>
      <c r="L397" s="264">
        <f t="shared" si="918"/>
        <v>0</v>
      </c>
      <c r="M397" s="264">
        <f t="shared" si="918"/>
        <v>0</v>
      </c>
      <c r="N397" s="264">
        <f t="shared" si="918"/>
        <v>0</v>
      </c>
      <c r="O397" s="264">
        <f t="shared" si="918"/>
        <v>25511000</v>
      </c>
      <c r="P397" s="262">
        <f t="shared" si="908"/>
        <v>0</v>
      </c>
      <c r="Q397" s="264">
        <f t="shared" si="918"/>
        <v>0</v>
      </c>
      <c r="R397" s="264">
        <f t="shared" ref="R397" si="919">SUM(R398:R399,R403:R410)</f>
        <v>0</v>
      </c>
      <c r="S397" s="264">
        <f t="shared" ref="S397" si="920">SUM(S398:S399,S403:S410)</f>
        <v>0</v>
      </c>
      <c r="T397" s="264">
        <f t="shared" ref="T397" si="921">SUM(T398:T399,T403:T410)</f>
        <v>0</v>
      </c>
      <c r="U397" s="264">
        <f t="shared" ref="U397:W397" si="922">SUM(U398:U399,U403:U410)</f>
        <v>0</v>
      </c>
      <c r="V397" s="264">
        <f t="shared" si="922"/>
        <v>0</v>
      </c>
      <c r="W397" s="264">
        <f t="shared" si="922"/>
        <v>0</v>
      </c>
      <c r="X397" s="264">
        <f t="shared" ref="X397:AF397" si="923">SUM(X398:X399,X403:X410)</f>
        <v>0</v>
      </c>
      <c r="Y397" s="262">
        <f t="shared" si="890"/>
        <v>0</v>
      </c>
      <c r="Z397" s="264">
        <f t="shared" ref="Z397:AC397" si="924">SUM(Z398:Z399,Z403:Z410)</f>
        <v>0</v>
      </c>
      <c r="AA397" s="264">
        <f t="shared" si="924"/>
        <v>0</v>
      </c>
      <c r="AB397" s="264">
        <f t="shared" si="924"/>
        <v>0</v>
      </c>
      <c r="AC397" s="264">
        <f t="shared" si="924"/>
        <v>0</v>
      </c>
      <c r="AD397" s="264">
        <f t="shared" ref="AD397" si="925">SUM(AD398:AD399,AD403:AD410)</f>
        <v>0</v>
      </c>
      <c r="AE397" s="264">
        <f t="shared" si="923"/>
        <v>0</v>
      </c>
      <c r="AF397" s="264">
        <f t="shared" si="923"/>
        <v>0</v>
      </c>
      <c r="AG397" s="264">
        <f t="shared" ref="AG397" si="926">SUM(AG398:AG399,AG403:AG410)</f>
        <v>0</v>
      </c>
    </row>
    <row r="398" spans="1:33" ht="16.5" outlineLevel="2">
      <c r="A398" s="183"/>
      <c r="B398" s="25"/>
      <c r="C398" s="184"/>
      <c r="D398" s="28" t="s">
        <v>647</v>
      </c>
      <c r="E398" s="83" t="s">
        <v>401</v>
      </c>
      <c r="F398" s="49"/>
      <c r="G398" s="185"/>
      <c r="H398" s="260">
        <f t="shared" si="889"/>
        <v>0</v>
      </c>
      <c r="I398" s="452">
        <f t="shared" si="917"/>
        <v>0</v>
      </c>
      <c r="J398" s="263">
        <v>0</v>
      </c>
      <c r="K398" s="263"/>
      <c r="L398" s="263"/>
      <c r="M398" s="263"/>
      <c r="N398" s="263"/>
      <c r="O398" s="263"/>
      <c r="P398" s="262">
        <f t="shared" si="908"/>
        <v>0</v>
      </c>
      <c r="Q398" s="263"/>
      <c r="R398" s="263"/>
      <c r="S398" s="263"/>
      <c r="T398" s="263"/>
      <c r="U398" s="263"/>
      <c r="V398" s="263"/>
      <c r="W398" s="263"/>
      <c r="X398" s="263"/>
      <c r="Y398" s="262">
        <f t="shared" si="890"/>
        <v>0</v>
      </c>
      <c r="Z398" s="263"/>
      <c r="AA398" s="263"/>
      <c r="AB398" s="263"/>
      <c r="AC398" s="263"/>
      <c r="AD398" s="263"/>
      <c r="AE398" s="263"/>
      <c r="AF398" s="263"/>
      <c r="AG398" s="263"/>
    </row>
    <row r="399" spans="1:33" ht="16.5" outlineLevel="2" collapsed="1">
      <c r="A399" s="183"/>
      <c r="B399" s="26"/>
      <c r="D399" s="28" t="s">
        <v>606</v>
      </c>
      <c r="E399" s="83" t="s">
        <v>402</v>
      </c>
      <c r="F399" s="49"/>
      <c r="G399" s="185"/>
      <c r="H399" s="260">
        <f t="shared" si="889"/>
        <v>0</v>
      </c>
      <c r="I399" s="452">
        <f t="shared" si="917"/>
        <v>0</v>
      </c>
      <c r="J399" s="265">
        <f>SUM(J400:J402)</f>
        <v>0</v>
      </c>
      <c r="K399" s="265">
        <f t="shared" ref="K399:X399" si="927">SUM(K400:K402)</f>
        <v>0</v>
      </c>
      <c r="L399" s="265">
        <f t="shared" si="927"/>
        <v>0</v>
      </c>
      <c r="M399" s="265">
        <f t="shared" si="927"/>
        <v>0</v>
      </c>
      <c r="N399" s="265">
        <f t="shared" si="927"/>
        <v>0</v>
      </c>
      <c r="O399" s="265">
        <f t="shared" si="927"/>
        <v>0</v>
      </c>
      <c r="P399" s="262">
        <f t="shared" si="908"/>
        <v>0</v>
      </c>
      <c r="Q399" s="265">
        <f t="shared" si="927"/>
        <v>0</v>
      </c>
      <c r="R399" s="265">
        <f t="shared" si="927"/>
        <v>0</v>
      </c>
      <c r="S399" s="265">
        <f t="shared" si="927"/>
        <v>0</v>
      </c>
      <c r="T399" s="265">
        <f t="shared" si="927"/>
        <v>0</v>
      </c>
      <c r="U399" s="265">
        <f t="shared" si="927"/>
        <v>0</v>
      </c>
      <c r="V399" s="265">
        <f t="shared" si="927"/>
        <v>0</v>
      </c>
      <c r="W399" s="265">
        <f t="shared" si="927"/>
        <v>0</v>
      </c>
      <c r="X399" s="265">
        <f t="shared" si="927"/>
        <v>0</v>
      </c>
      <c r="Y399" s="262">
        <f t="shared" si="890"/>
        <v>0</v>
      </c>
      <c r="Z399" s="265">
        <f>SUM(Z400:Z402)</f>
        <v>0</v>
      </c>
      <c r="AA399" s="265">
        <f t="shared" ref="AA399:AC399" si="928">SUM(AA400:AA402)</f>
        <v>0</v>
      </c>
      <c r="AB399" s="265">
        <f t="shared" si="928"/>
        <v>0</v>
      </c>
      <c r="AC399" s="265">
        <f t="shared" si="928"/>
        <v>0</v>
      </c>
      <c r="AD399" s="265">
        <f t="shared" ref="AD399" si="929">SUM(AD400:AD402)</f>
        <v>0</v>
      </c>
      <c r="AE399" s="265">
        <f t="shared" ref="AE399:AF399" si="930">SUM(AE400:AE402)</f>
        <v>0</v>
      </c>
      <c r="AF399" s="265">
        <f t="shared" si="930"/>
        <v>0</v>
      </c>
      <c r="AG399" s="265">
        <f t="shared" ref="AG399" si="931">SUM(AG400:AG402)</f>
        <v>0</v>
      </c>
    </row>
    <row r="400" spans="1:33" ht="16.5" hidden="1" outlineLevel="3">
      <c r="A400" s="183"/>
      <c r="B400" s="26"/>
      <c r="D400" s="28"/>
      <c r="E400" s="83"/>
      <c r="F400" s="192"/>
      <c r="G400" s="44" t="s">
        <v>934</v>
      </c>
      <c r="H400" s="260">
        <f t="shared" si="889"/>
        <v>0</v>
      </c>
      <c r="I400" s="452">
        <f t="shared" si="917"/>
        <v>0</v>
      </c>
      <c r="J400" s="263">
        <v>0</v>
      </c>
      <c r="K400" s="263">
        <v>0</v>
      </c>
      <c r="L400" s="263">
        <v>0</v>
      </c>
      <c r="M400" s="263">
        <v>0</v>
      </c>
      <c r="N400" s="263">
        <v>0</v>
      </c>
      <c r="O400" s="263">
        <v>0</v>
      </c>
      <c r="P400" s="262">
        <f t="shared" si="908"/>
        <v>0</v>
      </c>
      <c r="Q400" s="263">
        <v>0</v>
      </c>
      <c r="R400" s="263">
        <v>0</v>
      </c>
      <c r="S400" s="263">
        <v>0</v>
      </c>
      <c r="T400" s="263">
        <v>0</v>
      </c>
      <c r="U400" s="263">
        <v>0</v>
      </c>
      <c r="V400" s="263">
        <v>0</v>
      </c>
      <c r="W400" s="263">
        <v>0</v>
      </c>
      <c r="X400" s="263">
        <v>0</v>
      </c>
      <c r="Y400" s="262">
        <f t="shared" si="890"/>
        <v>0</v>
      </c>
      <c r="Z400" s="263">
        <v>0</v>
      </c>
      <c r="AA400" s="263">
        <v>0</v>
      </c>
      <c r="AB400" s="263">
        <v>0</v>
      </c>
      <c r="AC400" s="263">
        <v>0</v>
      </c>
      <c r="AD400" s="263">
        <v>0</v>
      </c>
      <c r="AE400" s="263">
        <v>0</v>
      </c>
      <c r="AF400" s="263">
        <v>0</v>
      </c>
      <c r="AG400" s="263">
        <v>0</v>
      </c>
    </row>
    <row r="401" spans="1:33" ht="16.5" hidden="1" outlineLevel="3">
      <c r="A401" s="183"/>
      <c r="B401" s="26"/>
      <c r="D401" s="28"/>
      <c r="E401" s="83"/>
      <c r="F401" s="192"/>
      <c r="G401" s="44" t="s">
        <v>935</v>
      </c>
      <c r="H401" s="260">
        <f t="shared" si="889"/>
        <v>0</v>
      </c>
      <c r="I401" s="452">
        <f t="shared" si="917"/>
        <v>0</v>
      </c>
      <c r="J401" s="263">
        <v>0</v>
      </c>
      <c r="K401" s="263">
        <v>0</v>
      </c>
      <c r="L401" s="263">
        <v>0</v>
      </c>
      <c r="M401" s="263">
        <v>0</v>
      </c>
      <c r="N401" s="263">
        <v>0</v>
      </c>
      <c r="O401" s="263">
        <v>0</v>
      </c>
      <c r="P401" s="262">
        <f t="shared" si="908"/>
        <v>0</v>
      </c>
      <c r="Q401" s="263">
        <v>0</v>
      </c>
      <c r="R401" s="263">
        <v>0</v>
      </c>
      <c r="S401" s="263">
        <v>0</v>
      </c>
      <c r="T401" s="263">
        <v>0</v>
      </c>
      <c r="U401" s="263">
        <v>0</v>
      </c>
      <c r="V401" s="263">
        <v>0</v>
      </c>
      <c r="W401" s="263">
        <v>0</v>
      </c>
      <c r="X401" s="263">
        <v>0</v>
      </c>
      <c r="Y401" s="262">
        <f t="shared" si="890"/>
        <v>0</v>
      </c>
      <c r="Z401" s="263">
        <v>0</v>
      </c>
      <c r="AA401" s="263">
        <v>0</v>
      </c>
      <c r="AB401" s="263">
        <v>0</v>
      </c>
      <c r="AC401" s="263">
        <v>0</v>
      </c>
      <c r="AD401" s="263">
        <v>0</v>
      </c>
      <c r="AE401" s="263">
        <v>0</v>
      </c>
      <c r="AF401" s="263">
        <v>0</v>
      </c>
      <c r="AG401" s="263">
        <v>0</v>
      </c>
    </row>
    <row r="402" spans="1:33" ht="16.5" hidden="1" outlineLevel="3">
      <c r="A402" s="183"/>
      <c r="B402" s="26"/>
      <c r="D402" s="28"/>
      <c r="E402" s="83"/>
      <c r="F402" s="192"/>
      <c r="G402" s="44" t="s">
        <v>936</v>
      </c>
      <c r="H402" s="260">
        <f t="shared" si="889"/>
        <v>0</v>
      </c>
      <c r="I402" s="452">
        <f t="shared" si="917"/>
        <v>0</v>
      </c>
      <c r="J402" s="263">
        <v>0</v>
      </c>
      <c r="K402" s="263">
        <v>0</v>
      </c>
      <c r="L402" s="263">
        <v>0</v>
      </c>
      <c r="M402" s="263">
        <v>0</v>
      </c>
      <c r="N402" s="263">
        <v>0</v>
      </c>
      <c r="O402" s="263">
        <v>0</v>
      </c>
      <c r="P402" s="262">
        <f t="shared" si="908"/>
        <v>0</v>
      </c>
      <c r="Q402" s="263">
        <v>0</v>
      </c>
      <c r="R402" s="263">
        <v>0</v>
      </c>
      <c r="S402" s="263">
        <v>0</v>
      </c>
      <c r="T402" s="263">
        <v>0</v>
      </c>
      <c r="U402" s="263">
        <v>0</v>
      </c>
      <c r="V402" s="263">
        <v>0</v>
      </c>
      <c r="W402" s="263">
        <v>0</v>
      </c>
      <c r="X402" s="263">
        <v>0</v>
      </c>
      <c r="Y402" s="262">
        <f t="shared" si="890"/>
        <v>0</v>
      </c>
      <c r="Z402" s="263">
        <v>0</v>
      </c>
      <c r="AA402" s="263">
        <v>0</v>
      </c>
      <c r="AB402" s="263">
        <v>0</v>
      </c>
      <c r="AC402" s="263">
        <v>0</v>
      </c>
      <c r="AD402" s="263">
        <v>0</v>
      </c>
      <c r="AE402" s="263">
        <v>0</v>
      </c>
      <c r="AF402" s="263">
        <v>0</v>
      </c>
      <c r="AG402" s="263">
        <v>0</v>
      </c>
    </row>
    <row r="403" spans="1:33" ht="16.5" outlineLevel="2">
      <c r="A403" s="183"/>
      <c r="B403" s="26"/>
      <c r="D403" s="145" t="s">
        <v>937</v>
      </c>
      <c r="E403" s="44" t="s">
        <v>938</v>
      </c>
      <c r="F403" s="45"/>
      <c r="G403" s="593"/>
      <c r="H403" s="260">
        <f t="shared" si="889"/>
        <v>0</v>
      </c>
      <c r="I403" s="452">
        <f t="shared" si="917"/>
        <v>0</v>
      </c>
      <c r="J403" s="263">
        <v>0</v>
      </c>
      <c r="K403" s="263">
        <v>0</v>
      </c>
      <c r="L403" s="263">
        <v>0</v>
      </c>
      <c r="M403" s="263">
        <v>0</v>
      </c>
      <c r="N403" s="263">
        <v>0</v>
      </c>
      <c r="O403" s="263">
        <v>0</v>
      </c>
      <c r="P403" s="262">
        <f t="shared" si="908"/>
        <v>0</v>
      </c>
      <c r="Q403" s="263">
        <v>0</v>
      </c>
      <c r="R403" s="263">
        <v>0</v>
      </c>
      <c r="S403" s="263">
        <v>0</v>
      </c>
      <c r="T403" s="263">
        <v>0</v>
      </c>
      <c r="U403" s="263">
        <v>0</v>
      </c>
      <c r="V403" s="263">
        <v>0</v>
      </c>
      <c r="W403" s="263">
        <v>0</v>
      </c>
      <c r="X403" s="263">
        <v>0</v>
      </c>
      <c r="Y403" s="262">
        <f t="shared" si="890"/>
        <v>0</v>
      </c>
      <c r="Z403" s="263">
        <v>0</v>
      </c>
      <c r="AA403" s="263">
        <v>0</v>
      </c>
      <c r="AB403" s="263">
        <v>0</v>
      </c>
      <c r="AC403" s="263">
        <v>0</v>
      </c>
      <c r="AD403" s="263">
        <v>0</v>
      </c>
      <c r="AE403" s="263">
        <v>0</v>
      </c>
      <c r="AF403" s="263">
        <v>0</v>
      </c>
      <c r="AG403" s="263">
        <v>0</v>
      </c>
    </row>
    <row r="404" spans="1:33" ht="16.5" outlineLevel="2">
      <c r="A404" s="183"/>
      <c r="B404" s="26"/>
      <c r="D404" s="28" t="s">
        <v>607</v>
      </c>
      <c r="E404" s="48" t="s">
        <v>416</v>
      </c>
      <c r="F404" s="49"/>
      <c r="G404" s="185"/>
      <c r="H404" s="260">
        <f t="shared" si="889"/>
        <v>0</v>
      </c>
      <c r="I404" s="452">
        <f t="shared" si="917"/>
        <v>0</v>
      </c>
      <c r="J404" s="263">
        <v>0</v>
      </c>
      <c r="K404" s="263">
        <v>0</v>
      </c>
      <c r="L404" s="263">
        <v>0</v>
      </c>
      <c r="M404" s="263">
        <v>0</v>
      </c>
      <c r="N404" s="263">
        <v>0</v>
      </c>
      <c r="O404" s="263">
        <v>0</v>
      </c>
      <c r="P404" s="262">
        <f t="shared" si="908"/>
        <v>0</v>
      </c>
      <c r="Q404" s="263">
        <v>0</v>
      </c>
      <c r="R404" s="263">
        <v>0</v>
      </c>
      <c r="S404" s="263">
        <v>0</v>
      </c>
      <c r="T404" s="263">
        <v>0</v>
      </c>
      <c r="U404" s="263">
        <v>0</v>
      </c>
      <c r="V404" s="263">
        <v>0</v>
      </c>
      <c r="W404" s="263">
        <v>0</v>
      </c>
      <c r="X404" s="263">
        <v>0</v>
      </c>
      <c r="Y404" s="262">
        <f t="shared" si="890"/>
        <v>0</v>
      </c>
      <c r="Z404" s="263">
        <v>0</v>
      </c>
      <c r="AA404" s="263">
        <v>0</v>
      </c>
      <c r="AB404" s="263">
        <v>0</v>
      </c>
      <c r="AC404" s="263">
        <v>0</v>
      </c>
      <c r="AD404" s="263">
        <v>0</v>
      </c>
      <c r="AE404" s="263">
        <v>0</v>
      </c>
      <c r="AF404" s="263">
        <v>0</v>
      </c>
      <c r="AG404" s="263">
        <v>0</v>
      </c>
    </row>
    <row r="405" spans="1:33" ht="16.5" outlineLevel="2">
      <c r="A405" s="183"/>
      <c r="B405" s="26"/>
      <c r="D405" s="28" t="s">
        <v>608</v>
      </c>
      <c r="E405" s="48" t="s">
        <v>417</v>
      </c>
      <c r="F405" s="49"/>
      <c r="G405" s="185"/>
      <c r="H405" s="260">
        <f t="shared" si="889"/>
        <v>0</v>
      </c>
      <c r="I405" s="452">
        <f t="shared" si="917"/>
        <v>0</v>
      </c>
      <c r="J405" s="263">
        <v>0</v>
      </c>
      <c r="K405" s="263">
        <v>0</v>
      </c>
      <c r="L405" s="263">
        <v>0</v>
      </c>
      <c r="M405" s="263">
        <v>0</v>
      </c>
      <c r="N405" s="263">
        <v>0</v>
      </c>
      <c r="O405" s="263">
        <v>0</v>
      </c>
      <c r="P405" s="262">
        <f t="shared" si="908"/>
        <v>0</v>
      </c>
      <c r="Q405" s="263">
        <v>0</v>
      </c>
      <c r="R405" s="263">
        <v>0</v>
      </c>
      <c r="S405" s="263">
        <v>0</v>
      </c>
      <c r="T405" s="263">
        <v>0</v>
      </c>
      <c r="U405" s="263">
        <v>0</v>
      </c>
      <c r="V405" s="263">
        <v>0</v>
      </c>
      <c r="W405" s="263">
        <v>0</v>
      </c>
      <c r="X405" s="263">
        <v>0</v>
      </c>
      <c r="Y405" s="262">
        <f t="shared" si="890"/>
        <v>0</v>
      </c>
      <c r="Z405" s="263">
        <v>0</v>
      </c>
      <c r="AA405" s="263">
        <v>0</v>
      </c>
      <c r="AB405" s="263">
        <v>0</v>
      </c>
      <c r="AC405" s="263">
        <v>0</v>
      </c>
      <c r="AD405" s="263">
        <v>0</v>
      </c>
      <c r="AE405" s="263">
        <v>0</v>
      </c>
      <c r="AF405" s="263">
        <v>0</v>
      </c>
      <c r="AG405" s="263">
        <v>0</v>
      </c>
    </row>
    <row r="406" spans="1:33" ht="16.5" outlineLevel="2">
      <c r="A406" s="183"/>
      <c r="B406" s="26"/>
      <c r="D406" s="28" t="s">
        <v>609</v>
      </c>
      <c r="E406" s="48" t="s">
        <v>400</v>
      </c>
      <c r="F406" s="49"/>
      <c r="G406" s="185"/>
      <c r="H406" s="260">
        <f t="shared" si="889"/>
        <v>0</v>
      </c>
      <c r="I406" s="452">
        <f t="shared" si="917"/>
        <v>0</v>
      </c>
      <c r="J406" s="263"/>
      <c r="K406" s="263"/>
      <c r="L406" s="263"/>
      <c r="M406" s="263"/>
      <c r="N406" s="263"/>
      <c r="O406" s="263"/>
      <c r="P406" s="262">
        <f t="shared" si="908"/>
        <v>0</v>
      </c>
      <c r="Q406" s="263"/>
      <c r="R406" s="263"/>
      <c r="S406" s="263"/>
      <c r="T406" s="263"/>
      <c r="U406" s="263"/>
      <c r="V406" s="263"/>
      <c r="W406" s="263"/>
      <c r="X406" s="263"/>
      <c r="Y406" s="262">
        <f t="shared" si="890"/>
        <v>0</v>
      </c>
      <c r="Z406" s="263"/>
      <c r="AA406" s="263"/>
      <c r="AB406" s="263"/>
      <c r="AC406" s="263"/>
      <c r="AD406" s="263"/>
      <c r="AE406" s="263"/>
      <c r="AF406" s="263"/>
      <c r="AG406" s="263"/>
    </row>
    <row r="407" spans="1:33" ht="16.5" outlineLevel="2">
      <c r="A407" s="183"/>
      <c r="B407" s="26"/>
      <c r="D407" s="28" t="s">
        <v>610</v>
      </c>
      <c r="E407" s="48" t="s">
        <v>418</v>
      </c>
      <c r="F407" s="49"/>
      <c r="G407" s="185"/>
      <c r="H407" s="260">
        <f t="shared" si="889"/>
        <v>0</v>
      </c>
      <c r="I407" s="452">
        <f t="shared" si="917"/>
        <v>0</v>
      </c>
      <c r="J407" s="263"/>
      <c r="K407" s="263"/>
      <c r="L407" s="263"/>
      <c r="M407" s="263"/>
      <c r="N407" s="263"/>
      <c r="O407" s="263"/>
      <c r="P407" s="262">
        <f t="shared" si="908"/>
        <v>0</v>
      </c>
      <c r="Q407" s="263"/>
      <c r="R407" s="263"/>
      <c r="S407" s="263"/>
      <c r="T407" s="263"/>
      <c r="U407" s="263"/>
      <c r="V407" s="263"/>
      <c r="W407" s="263"/>
      <c r="X407" s="263"/>
      <c r="Y407" s="262">
        <f t="shared" si="890"/>
        <v>0</v>
      </c>
      <c r="Z407" s="263"/>
      <c r="AA407" s="263"/>
      <c r="AB407" s="263"/>
      <c r="AC407" s="263"/>
      <c r="AD407" s="263"/>
      <c r="AE407" s="263"/>
      <c r="AF407" s="263"/>
      <c r="AG407" s="263"/>
    </row>
    <row r="408" spans="1:33" ht="16.5" outlineLevel="2">
      <c r="A408" s="183"/>
      <c r="B408" s="26"/>
      <c r="D408" s="28" t="s">
        <v>611</v>
      </c>
      <c r="E408" s="48" t="s">
        <v>426</v>
      </c>
      <c r="F408" s="49"/>
      <c r="G408" s="185"/>
      <c r="H408" s="260">
        <f t="shared" si="889"/>
        <v>0</v>
      </c>
      <c r="I408" s="452">
        <f t="shared" si="917"/>
        <v>0</v>
      </c>
      <c r="J408" s="263"/>
      <c r="K408" s="263"/>
      <c r="L408" s="263"/>
      <c r="M408" s="263"/>
      <c r="N408" s="263"/>
      <c r="O408" s="263"/>
      <c r="P408" s="262">
        <f t="shared" si="908"/>
        <v>0</v>
      </c>
      <c r="Q408" s="263"/>
      <c r="R408" s="263"/>
      <c r="S408" s="263"/>
      <c r="T408" s="263"/>
      <c r="U408" s="263"/>
      <c r="V408" s="263"/>
      <c r="W408" s="263"/>
      <c r="X408" s="263"/>
      <c r="Y408" s="262">
        <f t="shared" si="890"/>
        <v>0</v>
      </c>
      <c r="Z408" s="263"/>
      <c r="AA408" s="263"/>
      <c r="AB408" s="263"/>
      <c r="AC408" s="263"/>
      <c r="AD408" s="263"/>
      <c r="AE408" s="263"/>
      <c r="AF408" s="263"/>
      <c r="AG408" s="263"/>
    </row>
    <row r="409" spans="1:33" ht="16.5" outlineLevel="2">
      <c r="A409" s="183"/>
      <c r="B409" s="26"/>
      <c r="D409" s="28" t="s">
        <v>612</v>
      </c>
      <c r="E409" s="48" t="s">
        <v>415</v>
      </c>
      <c r="F409" s="49"/>
      <c r="G409" s="185"/>
      <c r="H409" s="260">
        <f t="shared" si="889"/>
        <v>0</v>
      </c>
      <c r="I409" s="452">
        <f t="shared" si="917"/>
        <v>0</v>
      </c>
      <c r="J409" s="263">
        <v>0</v>
      </c>
      <c r="K409" s="263">
        <v>0</v>
      </c>
      <c r="L409" s="263">
        <v>0</v>
      </c>
      <c r="M409" s="263">
        <v>0</v>
      </c>
      <c r="N409" s="263">
        <v>0</v>
      </c>
      <c r="O409" s="263">
        <v>0</v>
      </c>
      <c r="P409" s="262">
        <f t="shared" si="908"/>
        <v>0</v>
      </c>
      <c r="Q409" s="263">
        <v>0</v>
      </c>
      <c r="R409" s="263">
        <v>0</v>
      </c>
      <c r="S409" s="263">
        <v>0</v>
      </c>
      <c r="T409" s="263">
        <v>0</v>
      </c>
      <c r="U409" s="263">
        <v>0</v>
      </c>
      <c r="V409" s="263">
        <v>0</v>
      </c>
      <c r="W409" s="263">
        <v>0</v>
      </c>
      <c r="X409" s="263">
        <v>0</v>
      </c>
      <c r="Y409" s="262">
        <f t="shared" si="890"/>
        <v>0</v>
      </c>
      <c r="Z409" s="263">
        <v>0</v>
      </c>
      <c r="AA409" s="263">
        <v>0</v>
      </c>
      <c r="AB409" s="263">
        <v>0</v>
      </c>
      <c r="AC409" s="263">
        <v>0</v>
      </c>
      <c r="AD409" s="263">
        <v>0</v>
      </c>
      <c r="AE409" s="263">
        <v>0</v>
      </c>
      <c r="AF409" s="263">
        <v>0</v>
      </c>
      <c r="AG409" s="263">
        <v>0</v>
      </c>
    </row>
    <row r="410" spans="1:33" ht="16.5" outlineLevel="2">
      <c r="A410" s="183"/>
      <c r="B410" s="25"/>
      <c r="C410" s="184"/>
      <c r="D410" s="28" t="s">
        <v>613</v>
      </c>
      <c r="E410" s="48" t="s">
        <v>237</v>
      </c>
      <c r="F410" s="48"/>
      <c r="G410" s="185"/>
      <c r="H410" s="260">
        <f t="shared" si="889"/>
        <v>33967000</v>
      </c>
      <c r="I410" s="452">
        <f t="shared" si="917"/>
        <v>33967000</v>
      </c>
      <c r="J410" s="263">
        <v>8456000</v>
      </c>
      <c r="K410" s="263">
        <v>0</v>
      </c>
      <c r="L410" s="263">
        <v>0</v>
      </c>
      <c r="M410" s="263">
        <v>0</v>
      </c>
      <c r="N410" s="263">
        <v>0</v>
      </c>
      <c r="O410" s="263">
        <v>25511000</v>
      </c>
      <c r="P410" s="262">
        <f t="shared" si="908"/>
        <v>0</v>
      </c>
      <c r="Q410" s="263">
        <v>0</v>
      </c>
      <c r="R410" s="263">
        <v>0</v>
      </c>
      <c r="S410" s="263">
        <v>0</v>
      </c>
      <c r="T410" s="263">
        <v>0</v>
      </c>
      <c r="U410" s="263">
        <v>0</v>
      </c>
      <c r="V410" s="263">
        <v>0</v>
      </c>
      <c r="W410" s="263">
        <v>0</v>
      </c>
      <c r="X410" s="263">
        <v>0</v>
      </c>
      <c r="Y410" s="262">
        <f t="shared" si="890"/>
        <v>0</v>
      </c>
      <c r="Z410" s="263">
        <v>0</v>
      </c>
      <c r="AA410" s="263">
        <v>0</v>
      </c>
      <c r="AB410" s="263">
        <v>0</v>
      </c>
      <c r="AC410" s="263">
        <v>0</v>
      </c>
      <c r="AD410" s="263">
        <v>0</v>
      </c>
      <c r="AE410" s="263">
        <v>0</v>
      </c>
      <c r="AF410" s="263">
        <v>0</v>
      </c>
      <c r="AG410" s="263">
        <v>0</v>
      </c>
    </row>
    <row r="411" spans="1:33" ht="16.5" outlineLevel="1" collapsed="1">
      <c r="A411" s="177"/>
      <c r="B411" s="24" t="s">
        <v>730</v>
      </c>
      <c r="C411" s="16" t="s">
        <v>238</v>
      </c>
      <c r="D411" s="19"/>
      <c r="E411" s="185"/>
      <c r="F411" s="190"/>
      <c r="G411" s="189"/>
      <c r="H411" s="260">
        <f t="shared" si="889"/>
        <v>0</v>
      </c>
      <c r="I411" s="452">
        <f t="shared" si="917"/>
        <v>0</v>
      </c>
      <c r="J411" s="264">
        <f>SUM(J412)</f>
        <v>0</v>
      </c>
      <c r="K411" s="264">
        <f t="shared" ref="K411:Q411" si="932">SUM(K412)</f>
        <v>0</v>
      </c>
      <c r="L411" s="264">
        <f t="shared" si="932"/>
        <v>0</v>
      </c>
      <c r="M411" s="264">
        <f t="shared" si="932"/>
        <v>0</v>
      </c>
      <c r="N411" s="264">
        <f t="shared" si="932"/>
        <v>0</v>
      </c>
      <c r="O411" s="264">
        <f t="shared" si="932"/>
        <v>0</v>
      </c>
      <c r="P411" s="262">
        <f t="shared" si="908"/>
        <v>0</v>
      </c>
      <c r="Q411" s="264">
        <f t="shared" si="932"/>
        <v>0</v>
      </c>
      <c r="R411" s="264">
        <f t="shared" ref="R411" si="933">SUM(R412)</f>
        <v>0</v>
      </c>
      <c r="S411" s="264">
        <f t="shared" ref="S411" si="934">SUM(S412)</f>
        <v>0</v>
      </c>
      <c r="T411" s="264">
        <f t="shared" ref="T411" si="935">SUM(T412)</f>
        <v>0</v>
      </c>
      <c r="U411" s="264">
        <f t="shared" ref="U411" si="936">SUM(U412)</f>
        <v>0</v>
      </c>
      <c r="V411" s="264">
        <f t="shared" ref="V411:AG411" si="937">SUM(V412)</f>
        <v>0</v>
      </c>
      <c r="W411" s="264">
        <f t="shared" si="937"/>
        <v>0</v>
      </c>
      <c r="X411" s="264">
        <f t="shared" si="937"/>
        <v>0</v>
      </c>
      <c r="Y411" s="262">
        <f t="shared" si="890"/>
        <v>0</v>
      </c>
      <c r="Z411" s="264">
        <f t="shared" ref="Z411:AC411" si="938">SUM(Z412)</f>
        <v>0</v>
      </c>
      <c r="AA411" s="264">
        <f t="shared" si="938"/>
        <v>0</v>
      </c>
      <c r="AB411" s="264">
        <f t="shared" si="938"/>
        <v>0</v>
      </c>
      <c r="AC411" s="264">
        <f t="shared" si="938"/>
        <v>0</v>
      </c>
      <c r="AD411" s="264">
        <f t="shared" si="937"/>
        <v>0</v>
      </c>
      <c r="AE411" s="264">
        <f t="shared" si="937"/>
        <v>0</v>
      </c>
      <c r="AF411" s="264">
        <f t="shared" si="937"/>
        <v>0</v>
      </c>
      <c r="AG411" s="264">
        <f t="shared" si="937"/>
        <v>0</v>
      </c>
    </row>
    <row r="412" spans="1:33" ht="16.5" hidden="1" outlineLevel="2">
      <c r="A412" s="183"/>
      <c r="B412" s="25"/>
      <c r="C412" s="184"/>
      <c r="D412" s="28" t="s">
        <v>751</v>
      </c>
      <c r="E412" s="83" t="s">
        <v>238</v>
      </c>
      <c r="F412" s="49"/>
      <c r="G412" s="185"/>
      <c r="H412" s="260">
        <f t="shared" si="889"/>
        <v>0</v>
      </c>
      <c r="I412" s="452">
        <f t="shared" si="917"/>
        <v>0</v>
      </c>
      <c r="J412" s="263"/>
      <c r="K412" s="263"/>
      <c r="L412" s="263"/>
      <c r="M412" s="263"/>
      <c r="N412" s="263"/>
      <c r="O412" s="263"/>
      <c r="P412" s="262">
        <f t="shared" si="908"/>
        <v>0</v>
      </c>
      <c r="Q412" s="263"/>
      <c r="R412" s="263"/>
      <c r="S412" s="263"/>
      <c r="T412" s="263"/>
      <c r="U412" s="263"/>
      <c r="V412" s="263"/>
      <c r="W412" s="263"/>
      <c r="X412" s="263"/>
      <c r="Y412" s="262">
        <f t="shared" si="890"/>
        <v>0</v>
      </c>
      <c r="Z412" s="263"/>
      <c r="AA412" s="263"/>
      <c r="AB412" s="263"/>
      <c r="AC412" s="263"/>
      <c r="AD412" s="263"/>
      <c r="AE412" s="263"/>
      <c r="AF412" s="263"/>
      <c r="AG412" s="263"/>
    </row>
    <row r="413" spans="1:33" ht="16.5" outlineLevel="1" collapsed="1">
      <c r="A413" s="177"/>
      <c r="B413" s="24" t="s">
        <v>731</v>
      </c>
      <c r="C413" s="16" t="s">
        <v>239</v>
      </c>
      <c r="D413" s="19"/>
      <c r="E413" s="185"/>
      <c r="F413" s="190"/>
      <c r="G413" s="189"/>
      <c r="H413" s="260">
        <f t="shared" si="889"/>
        <v>0</v>
      </c>
      <c r="I413" s="452">
        <f t="shared" si="917"/>
        <v>0</v>
      </c>
      <c r="J413" s="264">
        <f>SUM(J414)</f>
        <v>0</v>
      </c>
      <c r="K413" s="264">
        <f t="shared" ref="K413:Q413" si="939">SUM(K414)</f>
        <v>0</v>
      </c>
      <c r="L413" s="264">
        <f t="shared" si="939"/>
        <v>0</v>
      </c>
      <c r="M413" s="264">
        <f t="shared" si="939"/>
        <v>0</v>
      </c>
      <c r="N413" s="264">
        <f t="shared" si="939"/>
        <v>0</v>
      </c>
      <c r="O413" s="264">
        <f t="shared" si="939"/>
        <v>0</v>
      </c>
      <c r="P413" s="262">
        <f t="shared" si="908"/>
        <v>0</v>
      </c>
      <c r="Q413" s="264">
        <f t="shared" si="939"/>
        <v>0</v>
      </c>
      <c r="R413" s="264">
        <f t="shared" ref="R413" si="940">SUM(R414)</f>
        <v>0</v>
      </c>
      <c r="S413" s="264">
        <f t="shared" ref="S413" si="941">SUM(S414)</f>
        <v>0</v>
      </c>
      <c r="T413" s="264">
        <f t="shared" ref="T413" si="942">SUM(T414)</f>
        <v>0</v>
      </c>
      <c r="U413" s="264">
        <f t="shared" ref="U413" si="943">SUM(U414)</f>
        <v>0</v>
      </c>
      <c r="V413" s="264">
        <f t="shared" ref="V413:AG413" si="944">SUM(V414)</f>
        <v>0</v>
      </c>
      <c r="W413" s="264">
        <f t="shared" si="944"/>
        <v>0</v>
      </c>
      <c r="X413" s="264">
        <f t="shared" si="944"/>
        <v>0</v>
      </c>
      <c r="Y413" s="262">
        <f t="shared" si="890"/>
        <v>0</v>
      </c>
      <c r="Z413" s="264">
        <f t="shared" ref="Z413:AC413" si="945">SUM(Z414)</f>
        <v>0</v>
      </c>
      <c r="AA413" s="264">
        <f t="shared" si="945"/>
        <v>0</v>
      </c>
      <c r="AB413" s="264">
        <f t="shared" si="945"/>
        <v>0</v>
      </c>
      <c r="AC413" s="264">
        <f t="shared" si="945"/>
        <v>0</v>
      </c>
      <c r="AD413" s="264">
        <f t="shared" si="944"/>
        <v>0</v>
      </c>
      <c r="AE413" s="264">
        <f t="shared" si="944"/>
        <v>0</v>
      </c>
      <c r="AF413" s="264">
        <f t="shared" si="944"/>
        <v>0</v>
      </c>
      <c r="AG413" s="264">
        <f t="shared" si="944"/>
        <v>0</v>
      </c>
    </row>
    <row r="414" spans="1:33" ht="16.5" hidden="1" outlineLevel="2">
      <c r="A414" s="183"/>
      <c r="B414" s="25"/>
      <c r="C414" s="184"/>
      <c r="D414" s="28" t="s">
        <v>752</v>
      </c>
      <c r="E414" s="83" t="s">
        <v>239</v>
      </c>
      <c r="F414" s="49"/>
      <c r="G414" s="185"/>
      <c r="H414" s="260">
        <f t="shared" si="889"/>
        <v>0</v>
      </c>
      <c r="I414" s="452">
        <f t="shared" si="917"/>
        <v>0</v>
      </c>
      <c r="J414" s="263"/>
      <c r="K414" s="263"/>
      <c r="L414" s="263"/>
      <c r="M414" s="263"/>
      <c r="N414" s="263"/>
      <c r="O414" s="263"/>
      <c r="P414" s="262">
        <f t="shared" si="908"/>
        <v>0</v>
      </c>
      <c r="Q414" s="263"/>
      <c r="R414" s="263"/>
      <c r="S414" s="263"/>
      <c r="T414" s="263"/>
      <c r="U414" s="263"/>
      <c r="V414" s="263"/>
      <c r="W414" s="263"/>
      <c r="X414" s="263"/>
      <c r="Y414" s="262">
        <f t="shared" si="890"/>
        <v>0</v>
      </c>
      <c r="Z414" s="263"/>
      <c r="AA414" s="263"/>
      <c r="AB414" s="263"/>
      <c r="AC414" s="263"/>
      <c r="AD414" s="263"/>
      <c r="AE414" s="263"/>
      <c r="AF414" s="263"/>
      <c r="AG414" s="263"/>
    </row>
    <row r="415" spans="1:33" ht="16.5" outlineLevel="1" collapsed="1">
      <c r="A415" s="177"/>
      <c r="B415" s="24" t="s">
        <v>732</v>
      </c>
      <c r="C415" s="16" t="s">
        <v>240</v>
      </c>
      <c r="D415" s="19"/>
      <c r="E415" s="185"/>
      <c r="F415" s="190"/>
      <c r="G415" s="189"/>
      <c r="H415" s="260">
        <f t="shared" si="889"/>
        <v>0</v>
      </c>
      <c r="I415" s="452">
        <f t="shared" si="917"/>
        <v>0</v>
      </c>
      <c r="J415" s="264">
        <f>SUM(J416)</f>
        <v>0</v>
      </c>
      <c r="K415" s="264">
        <f t="shared" ref="K415:Q415" si="946">SUM(K416)</f>
        <v>0</v>
      </c>
      <c r="L415" s="264">
        <f t="shared" si="946"/>
        <v>0</v>
      </c>
      <c r="M415" s="264">
        <f t="shared" si="946"/>
        <v>0</v>
      </c>
      <c r="N415" s="264">
        <f t="shared" si="946"/>
        <v>0</v>
      </c>
      <c r="O415" s="264">
        <f t="shared" si="946"/>
        <v>0</v>
      </c>
      <c r="P415" s="262">
        <f t="shared" si="908"/>
        <v>0</v>
      </c>
      <c r="Q415" s="264">
        <f t="shared" si="946"/>
        <v>0</v>
      </c>
      <c r="R415" s="264">
        <f t="shared" ref="R415" si="947">SUM(R416)</f>
        <v>0</v>
      </c>
      <c r="S415" s="264">
        <f t="shared" ref="S415" si="948">SUM(S416)</f>
        <v>0</v>
      </c>
      <c r="T415" s="264">
        <f t="shared" ref="T415" si="949">SUM(T416)</f>
        <v>0</v>
      </c>
      <c r="U415" s="264">
        <f t="shared" ref="U415" si="950">SUM(U416)</f>
        <v>0</v>
      </c>
      <c r="V415" s="264">
        <f t="shared" ref="V415:AG415" si="951">SUM(V416)</f>
        <v>0</v>
      </c>
      <c r="W415" s="264">
        <f t="shared" si="951"/>
        <v>0</v>
      </c>
      <c r="X415" s="264">
        <f t="shared" si="951"/>
        <v>0</v>
      </c>
      <c r="Y415" s="262">
        <f t="shared" si="890"/>
        <v>0</v>
      </c>
      <c r="Z415" s="264">
        <f t="shared" ref="Z415:AC415" si="952">SUM(Z416)</f>
        <v>0</v>
      </c>
      <c r="AA415" s="264">
        <f t="shared" si="952"/>
        <v>0</v>
      </c>
      <c r="AB415" s="264">
        <f t="shared" si="952"/>
        <v>0</v>
      </c>
      <c r="AC415" s="264">
        <f t="shared" si="952"/>
        <v>0</v>
      </c>
      <c r="AD415" s="264">
        <f t="shared" si="951"/>
        <v>0</v>
      </c>
      <c r="AE415" s="264">
        <f t="shared" si="951"/>
        <v>0</v>
      </c>
      <c r="AF415" s="264">
        <f t="shared" si="951"/>
        <v>0</v>
      </c>
      <c r="AG415" s="264">
        <f t="shared" si="951"/>
        <v>0</v>
      </c>
    </row>
    <row r="416" spans="1:33" ht="16.5" hidden="1" outlineLevel="2">
      <c r="A416" s="183"/>
      <c r="B416" s="25"/>
      <c r="C416" s="184"/>
      <c r="D416" s="28" t="s">
        <v>753</v>
      </c>
      <c r="E416" s="83" t="s">
        <v>240</v>
      </c>
      <c r="F416" s="49"/>
      <c r="G416" s="185"/>
      <c r="H416" s="260">
        <f t="shared" si="889"/>
        <v>0</v>
      </c>
      <c r="I416" s="452">
        <f t="shared" si="917"/>
        <v>0</v>
      </c>
      <c r="J416" s="263"/>
      <c r="K416" s="263"/>
      <c r="L416" s="263"/>
      <c r="M416" s="263"/>
      <c r="N416" s="263"/>
      <c r="O416" s="263"/>
      <c r="P416" s="262">
        <f t="shared" si="908"/>
        <v>0</v>
      </c>
      <c r="Q416" s="263"/>
      <c r="R416" s="263"/>
      <c r="S416" s="263"/>
      <c r="T416" s="263"/>
      <c r="U416" s="263"/>
      <c r="V416" s="263"/>
      <c r="W416" s="263"/>
      <c r="X416" s="263"/>
      <c r="Y416" s="262">
        <f t="shared" si="890"/>
        <v>0</v>
      </c>
      <c r="Z416" s="263"/>
      <c r="AA416" s="263"/>
      <c r="AB416" s="263"/>
      <c r="AC416" s="263"/>
      <c r="AD416" s="263"/>
      <c r="AE416" s="263"/>
      <c r="AF416" s="263"/>
      <c r="AG416" s="263"/>
    </row>
    <row r="417" spans="1:33" ht="16.5" outlineLevel="1" collapsed="1">
      <c r="A417" s="177"/>
      <c r="B417" s="24" t="s">
        <v>727</v>
      </c>
      <c r="C417" s="16" t="s">
        <v>241</v>
      </c>
      <c r="D417" s="19"/>
      <c r="E417" s="185"/>
      <c r="F417" s="190"/>
      <c r="G417" s="189"/>
      <c r="H417" s="260">
        <f t="shared" si="889"/>
        <v>0</v>
      </c>
      <c r="I417" s="452">
        <f t="shared" si="917"/>
        <v>0</v>
      </c>
      <c r="J417" s="264">
        <f>SUM(J418)</f>
        <v>0</v>
      </c>
      <c r="K417" s="264">
        <f t="shared" ref="K417:Q417" si="953">SUM(K418)</f>
        <v>0</v>
      </c>
      <c r="L417" s="264">
        <f t="shared" si="953"/>
        <v>0</v>
      </c>
      <c r="M417" s="264">
        <f t="shared" si="953"/>
        <v>0</v>
      </c>
      <c r="N417" s="264">
        <f t="shared" si="953"/>
        <v>0</v>
      </c>
      <c r="O417" s="264">
        <f t="shared" si="953"/>
        <v>0</v>
      </c>
      <c r="P417" s="262">
        <f t="shared" si="908"/>
        <v>0</v>
      </c>
      <c r="Q417" s="264">
        <f t="shared" si="953"/>
        <v>0</v>
      </c>
      <c r="R417" s="264">
        <f t="shared" ref="R417" si="954">SUM(R418)</f>
        <v>0</v>
      </c>
      <c r="S417" s="264">
        <f t="shared" ref="S417" si="955">SUM(S418)</f>
        <v>0</v>
      </c>
      <c r="T417" s="264">
        <f t="shared" ref="T417" si="956">SUM(T418)</f>
        <v>0</v>
      </c>
      <c r="U417" s="264">
        <f t="shared" ref="U417" si="957">SUM(U418)</f>
        <v>0</v>
      </c>
      <c r="V417" s="264">
        <f t="shared" ref="V417:AG417" si="958">SUM(V418)</f>
        <v>0</v>
      </c>
      <c r="W417" s="264">
        <f t="shared" si="958"/>
        <v>0</v>
      </c>
      <c r="X417" s="264">
        <f t="shared" si="958"/>
        <v>0</v>
      </c>
      <c r="Y417" s="262">
        <f t="shared" si="890"/>
        <v>0</v>
      </c>
      <c r="Z417" s="264">
        <f t="shared" ref="Z417:AC417" si="959">SUM(Z418)</f>
        <v>0</v>
      </c>
      <c r="AA417" s="264">
        <f t="shared" si="959"/>
        <v>0</v>
      </c>
      <c r="AB417" s="264">
        <f t="shared" si="959"/>
        <v>0</v>
      </c>
      <c r="AC417" s="264">
        <f t="shared" si="959"/>
        <v>0</v>
      </c>
      <c r="AD417" s="264">
        <f t="shared" si="958"/>
        <v>0</v>
      </c>
      <c r="AE417" s="264">
        <f t="shared" si="958"/>
        <v>0</v>
      </c>
      <c r="AF417" s="264">
        <f t="shared" si="958"/>
        <v>0</v>
      </c>
      <c r="AG417" s="264">
        <f t="shared" si="958"/>
        <v>0</v>
      </c>
    </row>
    <row r="418" spans="1:33" ht="16.5" hidden="1" outlineLevel="2">
      <c r="A418" s="183"/>
      <c r="B418" s="25"/>
      <c r="C418" s="184"/>
      <c r="D418" s="28" t="s">
        <v>754</v>
      </c>
      <c r="E418" s="83" t="s">
        <v>241</v>
      </c>
      <c r="F418" s="49"/>
      <c r="G418" s="185"/>
      <c r="H418" s="260">
        <f t="shared" si="889"/>
        <v>0</v>
      </c>
      <c r="I418" s="452">
        <f t="shared" si="917"/>
        <v>0</v>
      </c>
      <c r="J418" s="263"/>
      <c r="K418" s="263"/>
      <c r="L418" s="263"/>
      <c r="M418" s="263"/>
      <c r="N418" s="263"/>
      <c r="O418" s="263"/>
      <c r="P418" s="262">
        <f t="shared" si="908"/>
        <v>0</v>
      </c>
      <c r="Q418" s="263"/>
      <c r="R418" s="263"/>
      <c r="S418" s="263"/>
      <c r="T418" s="263"/>
      <c r="U418" s="263"/>
      <c r="V418" s="263"/>
      <c r="W418" s="263"/>
      <c r="X418" s="263"/>
      <c r="Y418" s="262">
        <f t="shared" si="890"/>
        <v>0</v>
      </c>
      <c r="Z418" s="263"/>
      <c r="AA418" s="263"/>
      <c r="AB418" s="263"/>
      <c r="AC418" s="263"/>
      <c r="AD418" s="263"/>
      <c r="AE418" s="263"/>
      <c r="AF418" s="263"/>
      <c r="AG418" s="263"/>
    </row>
    <row r="419" spans="1:33" ht="16.5" outlineLevel="1" collapsed="1">
      <c r="A419" s="177"/>
      <c r="B419" s="24" t="s">
        <v>728</v>
      </c>
      <c r="C419" s="16" t="s">
        <v>242</v>
      </c>
      <c r="D419" s="19"/>
      <c r="E419" s="185"/>
      <c r="F419" s="190"/>
      <c r="G419" s="189"/>
      <c r="H419" s="260">
        <f t="shared" si="889"/>
        <v>0</v>
      </c>
      <c r="I419" s="452">
        <f t="shared" si="917"/>
        <v>0</v>
      </c>
      <c r="J419" s="264">
        <f>SUM(J420)</f>
        <v>0</v>
      </c>
      <c r="K419" s="264">
        <f t="shared" ref="K419:Q419" si="960">SUM(K420)</f>
        <v>0</v>
      </c>
      <c r="L419" s="264">
        <f t="shared" si="960"/>
        <v>0</v>
      </c>
      <c r="M419" s="264">
        <f t="shared" si="960"/>
        <v>0</v>
      </c>
      <c r="N419" s="264">
        <f t="shared" si="960"/>
        <v>0</v>
      </c>
      <c r="O419" s="264">
        <f t="shared" si="960"/>
        <v>0</v>
      </c>
      <c r="P419" s="262">
        <f t="shared" si="908"/>
        <v>0</v>
      </c>
      <c r="Q419" s="264">
        <f t="shared" si="960"/>
        <v>0</v>
      </c>
      <c r="R419" s="264">
        <f t="shared" ref="R419" si="961">SUM(R420)</f>
        <v>0</v>
      </c>
      <c r="S419" s="264">
        <f t="shared" ref="S419" si="962">SUM(S420)</f>
        <v>0</v>
      </c>
      <c r="T419" s="264">
        <f t="shared" ref="T419" si="963">SUM(T420)</f>
        <v>0</v>
      </c>
      <c r="U419" s="264">
        <f t="shared" ref="U419" si="964">SUM(U420)</f>
        <v>0</v>
      </c>
      <c r="V419" s="264">
        <f t="shared" ref="V419:AG419" si="965">SUM(V420)</f>
        <v>0</v>
      </c>
      <c r="W419" s="264">
        <f t="shared" si="965"/>
        <v>0</v>
      </c>
      <c r="X419" s="264">
        <f t="shared" si="965"/>
        <v>0</v>
      </c>
      <c r="Y419" s="262">
        <f t="shared" si="890"/>
        <v>0</v>
      </c>
      <c r="Z419" s="264">
        <f t="shared" ref="Z419:AC419" si="966">SUM(Z420)</f>
        <v>0</v>
      </c>
      <c r="AA419" s="264">
        <f t="shared" si="966"/>
        <v>0</v>
      </c>
      <c r="AB419" s="264">
        <f t="shared" si="966"/>
        <v>0</v>
      </c>
      <c r="AC419" s="264">
        <f t="shared" si="966"/>
        <v>0</v>
      </c>
      <c r="AD419" s="264">
        <f t="shared" si="965"/>
        <v>0</v>
      </c>
      <c r="AE419" s="264">
        <f t="shared" si="965"/>
        <v>0</v>
      </c>
      <c r="AF419" s="264">
        <f t="shared" si="965"/>
        <v>0</v>
      </c>
      <c r="AG419" s="264">
        <f t="shared" si="965"/>
        <v>0</v>
      </c>
    </row>
    <row r="420" spans="1:33" ht="16.5" hidden="1" outlineLevel="2">
      <c r="A420" s="183"/>
      <c r="B420" s="25"/>
      <c r="C420" s="184"/>
      <c r="D420" s="28" t="s">
        <v>755</v>
      </c>
      <c r="E420" s="83" t="s">
        <v>242</v>
      </c>
      <c r="F420" s="49"/>
      <c r="G420" s="185"/>
      <c r="H420" s="260">
        <f t="shared" si="889"/>
        <v>0</v>
      </c>
      <c r="I420" s="452">
        <f t="shared" si="917"/>
        <v>0</v>
      </c>
      <c r="J420" s="263"/>
      <c r="K420" s="263"/>
      <c r="L420" s="263"/>
      <c r="M420" s="263"/>
      <c r="N420" s="263"/>
      <c r="O420" s="263"/>
      <c r="P420" s="262">
        <f t="shared" si="908"/>
        <v>0</v>
      </c>
      <c r="Q420" s="263"/>
      <c r="R420" s="263"/>
      <c r="S420" s="263"/>
      <c r="T420" s="263"/>
      <c r="U420" s="263"/>
      <c r="V420" s="263"/>
      <c r="W420" s="263"/>
      <c r="X420" s="263"/>
      <c r="Y420" s="262">
        <f t="shared" si="890"/>
        <v>0</v>
      </c>
      <c r="Z420" s="263"/>
      <c r="AA420" s="263"/>
      <c r="AB420" s="263"/>
      <c r="AC420" s="263"/>
      <c r="AD420" s="263"/>
      <c r="AE420" s="263"/>
      <c r="AF420" s="263"/>
      <c r="AG420" s="263"/>
    </row>
    <row r="421" spans="1:33" ht="16.5" outlineLevel="1" collapsed="1">
      <c r="A421" s="177"/>
      <c r="B421" s="24" t="s">
        <v>729</v>
      </c>
      <c r="C421" s="16" t="s">
        <v>243</v>
      </c>
      <c r="D421" s="19"/>
      <c r="E421" s="185"/>
      <c r="F421" s="190"/>
      <c r="G421" s="189"/>
      <c r="H421" s="260">
        <f t="shared" si="889"/>
        <v>0</v>
      </c>
      <c r="I421" s="452">
        <f t="shared" si="917"/>
        <v>0</v>
      </c>
      <c r="J421" s="264">
        <f>SUM(J422)</f>
        <v>0</v>
      </c>
      <c r="K421" s="264">
        <f t="shared" ref="K421:Q421" si="967">SUM(K422)</f>
        <v>0</v>
      </c>
      <c r="L421" s="264">
        <f t="shared" si="967"/>
        <v>0</v>
      </c>
      <c r="M421" s="264">
        <f t="shared" si="967"/>
        <v>0</v>
      </c>
      <c r="N421" s="264">
        <f t="shared" si="967"/>
        <v>0</v>
      </c>
      <c r="O421" s="264">
        <f t="shared" si="967"/>
        <v>0</v>
      </c>
      <c r="P421" s="262">
        <f t="shared" si="908"/>
        <v>0</v>
      </c>
      <c r="Q421" s="264">
        <f t="shared" si="967"/>
        <v>0</v>
      </c>
      <c r="R421" s="264">
        <f t="shared" ref="R421" si="968">SUM(R422)</f>
        <v>0</v>
      </c>
      <c r="S421" s="264">
        <f t="shared" ref="S421" si="969">SUM(S422)</f>
        <v>0</v>
      </c>
      <c r="T421" s="264">
        <f t="shared" ref="T421" si="970">SUM(T422)</f>
        <v>0</v>
      </c>
      <c r="U421" s="264">
        <f t="shared" ref="U421" si="971">SUM(U422)</f>
        <v>0</v>
      </c>
      <c r="V421" s="264">
        <f t="shared" ref="V421:AG421" si="972">SUM(V422)</f>
        <v>0</v>
      </c>
      <c r="W421" s="264">
        <f t="shared" si="972"/>
        <v>0</v>
      </c>
      <c r="X421" s="264">
        <f t="shared" si="972"/>
        <v>0</v>
      </c>
      <c r="Y421" s="262">
        <f t="shared" si="890"/>
        <v>0</v>
      </c>
      <c r="Z421" s="264">
        <f t="shared" ref="Z421:AC421" si="973">SUM(Z422)</f>
        <v>0</v>
      </c>
      <c r="AA421" s="264">
        <f t="shared" si="973"/>
        <v>0</v>
      </c>
      <c r="AB421" s="264">
        <f t="shared" si="973"/>
        <v>0</v>
      </c>
      <c r="AC421" s="264">
        <f t="shared" si="973"/>
        <v>0</v>
      </c>
      <c r="AD421" s="264">
        <f t="shared" si="972"/>
        <v>0</v>
      </c>
      <c r="AE421" s="264">
        <f t="shared" si="972"/>
        <v>0</v>
      </c>
      <c r="AF421" s="264">
        <f t="shared" si="972"/>
        <v>0</v>
      </c>
      <c r="AG421" s="264">
        <f t="shared" si="972"/>
        <v>0</v>
      </c>
    </row>
    <row r="422" spans="1:33" ht="16.5" hidden="1" outlineLevel="2">
      <c r="A422" s="183"/>
      <c r="B422" s="25"/>
      <c r="C422" s="184"/>
      <c r="D422" s="28" t="s">
        <v>756</v>
      </c>
      <c r="E422" s="83" t="s">
        <v>243</v>
      </c>
      <c r="F422" s="49"/>
      <c r="G422" s="185"/>
      <c r="H422" s="260">
        <f t="shared" si="889"/>
        <v>0</v>
      </c>
      <c r="I422" s="452">
        <f t="shared" si="917"/>
        <v>0</v>
      </c>
      <c r="J422" s="263"/>
      <c r="K422" s="263"/>
      <c r="L422" s="263"/>
      <c r="M422" s="263"/>
      <c r="N422" s="263"/>
      <c r="O422" s="263"/>
      <c r="P422" s="262">
        <f t="shared" si="908"/>
        <v>0</v>
      </c>
      <c r="Q422" s="263"/>
      <c r="R422" s="263"/>
      <c r="S422" s="263"/>
      <c r="T422" s="263"/>
      <c r="U422" s="263"/>
      <c r="V422" s="263"/>
      <c r="W422" s="263"/>
      <c r="X422" s="263"/>
      <c r="Y422" s="262">
        <f t="shared" si="890"/>
        <v>0</v>
      </c>
      <c r="Z422" s="263"/>
      <c r="AA422" s="263"/>
      <c r="AB422" s="263"/>
      <c r="AC422" s="263"/>
      <c r="AD422" s="263"/>
      <c r="AE422" s="263"/>
      <c r="AF422" s="263"/>
      <c r="AG422" s="263"/>
    </row>
    <row r="423" spans="1:33" ht="16.5" outlineLevel="1">
      <c r="A423" s="177"/>
      <c r="B423" s="24" t="s">
        <v>614</v>
      </c>
      <c r="C423" s="16" t="s">
        <v>244</v>
      </c>
      <c r="D423" s="19"/>
      <c r="E423" s="189"/>
      <c r="F423" s="190"/>
      <c r="G423" s="189"/>
      <c r="H423" s="260">
        <f t="shared" si="889"/>
        <v>4106000</v>
      </c>
      <c r="I423" s="452">
        <f t="shared" si="917"/>
        <v>4106000</v>
      </c>
      <c r="J423" s="264">
        <f>SUM(J424)</f>
        <v>0</v>
      </c>
      <c r="K423" s="264">
        <f t="shared" ref="K423:Q423" si="974">SUM(K424)</f>
        <v>0</v>
      </c>
      <c r="L423" s="264">
        <f t="shared" si="974"/>
        <v>0</v>
      </c>
      <c r="M423" s="264">
        <f t="shared" si="974"/>
        <v>0</v>
      </c>
      <c r="N423" s="264">
        <f t="shared" si="974"/>
        <v>0</v>
      </c>
      <c r="O423" s="264">
        <f t="shared" si="974"/>
        <v>4106000</v>
      </c>
      <c r="P423" s="262">
        <f t="shared" si="908"/>
        <v>0</v>
      </c>
      <c r="Q423" s="264">
        <f t="shared" si="974"/>
        <v>0</v>
      </c>
      <c r="R423" s="264">
        <f t="shared" ref="R423" si="975">SUM(R424)</f>
        <v>0</v>
      </c>
      <c r="S423" s="264">
        <f t="shared" ref="S423" si="976">SUM(S424)</f>
        <v>0</v>
      </c>
      <c r="T423" s="264">
        <f t="shared" ref="T423" si="977">SUM(T424)</f>
        <v>0</v>
      </c>
      <c r="U423" s="264">
        <f t="shared" ref="U423" si="978">SUM(U424)</f>
        <v>0</v>
      </c>
      <c r="V423" s="264">
        <f t="shared" ref="V423:AG423" si="979">SUM(V424)</f>
        <v>0</v>
      </c>
      <c r="W423" s="264">
        <f t="shared" si="979"/>
        <v>0</v>
      </c>
      <c r="X423" s="264">
        <f t="shared" si="979"/>
        <v>0</v>
      </c>
      <c r="Y423" s="262">
        <f t="shared" si="890"/>
        <v>0</v>
      </c>
      <c r="Z423" s="264">
        <f t="shared" ref="Z423:AC423" si="980">SUM(Z424)</f>
        <v>0</v>
      </c>
      <c r="AA423" s="264">
        <f t="shared" si="980"/>
        <v>0</v>
      </c>
      <c r="AB423" s="264">
        <f t="shared" si="980"/>
        <v>0</v>
      </c>
      <c r="AC423" s="264">
        <f t="shared" si="980"/>
        <v>0</v>
      </c>
      <c r="AD423" s="264">
        <f t="shared" si="979"/>
        <v>0</v>
      </c>
      <c r="AE423" s="264">
        <f t="shared" si="979"/>
        <v>0</v>
      </c>
      <c r="AF423" s="264">
        <f t="shared" si="979"/>
        <v>0</v>
      </c>
      <c r="AG423" s="264">
        <f t="shared" si="979"/>
        <v>0</v>
      </c>
    </row>
    <row r="424" spans="1:33" ht="16.5" outlineLevel="2">
      <c r="A424" s="183"/>
      <c r="B424" s="25"/>
      <c r="C424" s="184"/>
      <c r="D424" s="28" t="s">
        <v>614</v>
      </c>
      <c r="E424" s="83" t="s">
        <v>244</v>
      </c>
      <c r="F424" s="49"/>
      <c r="G424" s="185"/>
      <c r="H424" s="260">
        <f t="shared" si="889"/>
        <v>4106000</v>
      </c>
      <c r="I424" s="452">
        <f t="shared" si="917"/>
        <v>4106000</v>
      </c>
      <c r="J424" s="263"/>
      <c r="K424" s="263"/>
      <c r="L424" s="263"/>
      <c r="M424" s="263"/>
      <c r="N424" s="263"/>
      <c r="O424" s="263">
        <v>4106000</v>
      </c>
      <c r="P424" s="262">
        <f t="shared" si="908"/>
        <v>0</v>
      </c>
      <c r="Q424" s="263"/>
      <c r="R424" s="263"/>
      <c r="S424" s="263"/>
      <c r="T424" s="263"/>
      <c r="U424" s="263"/>
      <c r="V424" s="263"/>
      <c r="W424" s="263"/>
      <c r="X424" s="263"/>
      <c r="Y424" s="262">
        <f t="shared" si="890"/>
        <v>0</v>
      </c>
      <c r="Z424" s="263"/>
      <c r="AA424" s="263"/>
      <c r="AB424" s="263"/>
      <c r="AC424" s="263"/>
      <c r="AD424" s="263"/>
      <c r="AE424" s="263"/>
      <c r="AF424" s="263"/>
      <c r="AG424" s="263"/>
    </row>
    <row r="425" spans="1:33" ht="16.5" outlineLevel="1">
      <c r="A425" s="177"/>
      <c r="B425" s="24" t="s">
        <v>615</v>
      </c>
      <c r="C425" s="16" t="s">
        <v>245</v>
      </c>
      <c r="D425" s="19"/>
      <c r="E425" s="185"/>
      <c r="F425" s="28"/>
      <c r="G425" s="189"/>
      <c r="H425" s="260">
        <f t="shared" si="889"/>
        <v>22905000</v>
      </c>
      <c r="I425" s="452">
        <f t="shared" si="917"/>
        <v>22905000</v>
      </c>
      <c r="J425" s="264">
        <f>SUM(J426)</f>
        <v>1644000</v>
      </c>
      <c r="K425" s="264">
        <f t="shared" ref="K425:Q425" si="981">SUM(K426)</f>
        <v>1254000</v>
      </c>
      <c r="L425" s="264">
        <f t="shared" si="981"/>
        <v>1206000</v>
      </c>
      <c r="M425" s="264">
        <f t="shared" si="981"/>
        <v>2267000</v>
      </c>
      <c r="N425" s="264">
        <f t="shared" si="981"/>
        <v>3573000</v>
      </c>
      <c r="O425" s="264">
        <f t="shared" si="981"/>
        <v>12961000</v>
      </c>
      <c r="P425" s="262">
        <f t="shared" si="908"/>
        <v>0</v>
      </c>
      <c r="Q425" s="264">
        <f t="shared" si="981"/>
        <v>0</v>
      </c>
      <c r="R425" s="264">
        <f t="shared" ref="R425" si="982">SUM(R426)</f>
        <v>0</v>
      </c>
      <c r="S425" s="264">
        <f t="shared" ref="S425" si="983">SUM(S426)</f>
        <v>0</v>
      </c>
      <c r="T425" s="264">
        <f t="shared" ref="T425" si="984">SUM(T426)</f>
        <v>0</v>
      </c>
      <c r="U425" s="264">
        <f t="shared" ref="U425" si="985">SUM(U426)</f>
        <v>0</v>
      </c>
      <c r="V425" s="264">
        <f t="shared" ref="V425:AG425" si="986">SUM(V426)</f>
        <v>0</v>
      </c>
      <c r="W425" s="264">
        <f t="shared" si="986"/>
        <v>0</v>
      </c>
      <c r="X425" s="264">
        <f t="shared" si="986"/>
        <v>0</v>
      </c>
      <c r="Y425" s="262">
        <f t="shared" si="890"/>
        <v>0</v>
      </c>
      <c r="Z425" s="264">
        <f t="shared" ref="Z425:AC425" si="987">SUM(Z426)</f>
        <v>0</v>
      </c>
      <c r="AA425" s="264">
        <f t="shared" si="987"/>
        <v>0</v>
      </c>
      <c r="AB425" s="264">
        <f t="shared" si="987"/>
        <v>0</v>
      </c>
      <c r="AC425" s="264">
        <f t="shared" si="987"/>
        <v>0</v>
      </c>
      <c r="AD425" s="264">
        <f t="shared" si="986"/>
        <v>0</v>
      </c>
      <c r="AE425" s="264">
        <f t="shared" si="986"/>
        <v>0</v>
      </c>
      <c r="AF425" s="264">
        <f t="shared" si="986"/>
        <v>0</v>
      </c>
      <c r="AG425" s="264">
        <f t="shared" si="986"/>
        <v>0</v>
      </c>
    </row>
    <row r="426" spans="1:33" ht="16.5" outlineLevel="2">
      <c r="A426" s="183"/>
      <c r="B426" s="25"/>
      <c r="C426" s="184"/>
      <c r="D426" s="28" t="s">
        <v>615</v>
      </c>
      <c r="E426" s="83" t="s">
        <v>245</v>
      </c>
      <c r="F426" s="49"/>
      <c r="G426" s="185"/>
      <c r="H426" s="260">
        <f t="shared" si="889"/>
        <v>22905000</v>
      </c>
      <c r="I426" s="452">
        <f t="shared" si="917"/>
        <v>22905000</v>
      </c>
      <c r="J426" s="263">
        <v>1644000</v>
      </c>
      <c r="K426" s="263">
        <v>1254000</v>
      </c>
      <c r="L426" s="263">
        <v>1206000</v>
      </c>
      <c r="M426" s="263">
        <v>2267000</v>
      </c>
      <c r="N426" s="263">
        <v>3573000</v>
      </c>
      <c r="O426" s="263">
        <v>12961000</v>
      </c>
      <c r="P426" s="262">
        <f t="shared" si="908"/>
        <v>0</v>
      </c>
      <c r="Q426" s="263"/>
      <c r="R426" s="263"/>
      <c r="S426" s="263"/>
      <c r="T426" s="263"/>
      <c r="U426" s="263"/>
      <c r="V426" s="263"/>
      <c r="W426" s="263"/>
      <c r="X426" s="263"/>
      <c r="Y426" s="262">
        <f t="shared" si="890"/>
        <v>0</v>
      </c>
      <c r="Z426" s="263"/>
      <c r="AA426" s="263"/>
      <c r="AB426" s="263"/>
      <c r="AC426" s="263"/>
      <c r="AD426" s="263"/>
      <c r="AE426" s="263"/>
      <c r="AF426" s="263"/>
      <c r="AG426" s="263"/>
    </row>
    <row r="427" spans="1:33" ht="16.5" outlineLevel="1">
      <c r="A427" s="177"/>
      <c r="B427" s="24" t="s">
        <v>229</v>
      </c>
      <c r="C427" s="16" t="s">
        <v>246</v>
      </c>
      <c r="D427" s="19"/>
      <c r="E427" s="185"/>
      <c r="F427" s="28"/>
      <c r="G427" s="189"/>
      <c r="H427" s="260">
        <f t="shared" si="889"/>
        <v>16018000</v>
      </c>
      <c r="I427" s="452">
        <f t="shared" si="917"/>
        <v>16018000</v>
      </c>
      <c r="J427" s="264">
        <f>SUM(J428)</f>
        <v>2265000</v>
      </c>
      <c r="K427" s="264">
        <f t="shared" ref="K427:Q427" si="988">SUM(K428)</f>
        <v>2265000</v>
      </c>
      <c r="L427" s="264">
        <f t="shared" si="988"/>
        <v>2265000</v>
      </c>
      <c r="M427" s="264">
        <f t="shared" si="988"/>
        <v>2265000</v>
      </c>
      <c r="N427" s="264">
        <f t="shared" si="988"/>
        <v>2265000</v>
      </c>
      <c r="O427" s="264">
        <f t="shared" si="988"/>
        <v>4693000</v>
      </c>
      <c r="P427" s="262">
        <f t="shared" si="908"/>
        <v>0</v>
      </c>
      <c r="Q427" s="264">
        <f t="shared" si="988"/>
        <v>0</v>
      </c>
      <c r="R427" s="264">
        <f t="shared" ref="R427" si="989">SUM(R428)</f>
        <v>0</v>
      </c>
      <c r="S427" s="264">
        <f t="shared" ref="S427" si="990">SUM(S428)</f>
        <v>0</v>
      </c>
      <c r="T427" s="264">
        <f t="shared" ref="T427" si="991">SUM(T428)</f>
        <v>0</v>
      </c>
      <c r="U427" s="264">
        <f t="shared" ref="U427" si="992">SUM(U428)</f>
        <v>0</v>
      </c>
      <c r="V427" s="264">
        <f t="shared" ref="V427:AG427" si="993">SUM(V428)</f>
        <v>0</v>
      </c>
      <c r="W427" s="264">
        <f t="shared" si="993"/>
        <v>0</v>
      </c>
      <c r="X427" s="264">
        <f t="shared" si="993"/>
        <v>0</v>
      </c>
      <c r="Y427" s="262">
        <f t="shared" si="890"/>
        <v>0</v>
      </c>
      <c r="Z427" s="264">
        <f t="shared" ref="Z427:AC427" si="994">SUM(Z428)</f>
        <v>0</v>
      </c>
      <c r="AA427" s="264">
        <f t="shared" si="994"/>
        <v>0</v>
      </c>
      <c r="AB427" s="264">
        <f t="shared" si="994"/>
        <v>0</v>
      </c>
      <c r="AC427" s="264">
        <f t="shared" si="994"/>
        <v>0</v>
      </c>
      <c r="AD427" s="264">
        <f t="shared" si="993"/>
        <v>0</v>
      </c>
      <c r="AE427" s="264">
        <f t="shared" si="993"/>
        <v>0</v>
      </c>
      <c r="AF427" s="264">
        <f t="shared" si="993"/>
        <v>0</v>
      </c>
      <c r="AG427" s="264">
        <f t="shared" si="993"/>
        <v>0</v>
      </c>
    </row>
    <row r="428" spans="1:33" ht="16.5" outlineLevel="2">
      <c r="A428" s="183"/>
      <c r="B428" s="25"/>
      <c r="C428" s="184"/>
      <c r="D428" s="28" t="s">
        <v>229</v>
      </c>
      <c r="E428" s="83" t="s">
        <v>246</v>
      </c>
      <c r="F428" s="49"/>
      <c r="G428" s="185"/>
      <c r="H428" s="260">
        <f t="shared" si="889"/>
        <v>16018000</v>
      </c>
      <c r="I428" s="452">
        <f t="shared" si="917"/>
        <v>16018000</v>
      </c>
      <c r="J428" s="263">
        <v>2265000</v>
      </c>
      <c r="K428" s="263">
        <v>2265000</v>
      </c>
      <c r="L428" s="263">
        <v>2265000</v>
      </c>
      <c r="M428" s="263">
        <v>2265000</v>
      </c>
      <c r="N428" s="263">
        <v>2265000</v>
      </c>
      <c r="O428" s="263">
        <v>4693000</v>
      </c>
      <c r="P428" s="262">
        <f t="shared" si="908"/>
        <v>0</v>
      </c>
      <c r="Q428" s="263"/>
      <c r="R428" s="263"/>
      <c r="S428" s="263"/>
      <c r="T428" s="263"/>
      <c r="U428" s="263"/>
      <c r="V428" s="263"/>
      <c r="W428" s="263"/>
      <c r="X428" s="263"/>
      <c r="Y428" s="262">
        <f t="shared" si="890"/>
        <v>0</v>
      </c>
      <c r="Z428" s="263"/>
      <c r="AA428" s="263"/>
      <c r="AB428" s="263"/>
      <c r="AC428" s="263"/>
      <c r="AD428" s="263"/>
      <c r="AE428" s="263"/>
      <c r="AF428" s="263"/>
      <c r="AG428" s="263"/>
    </row>
    <row r="429" spans="1:33" ht="16.5" outlineLevel="1" collapsed="1">
      <c r="A429" s="177"/>
      <c r="B429" s="24" t="s">
        <v>616</v>
      </c>
      <c r="C429" s="16" t="s">
        <v>247</v>
      </c>
      <c r="D429" s="19"/>
      <c r="E429" s="189"/>
      <c r="F429" s="190"/>
      <c r="G429" s="189"/>
      <c r="H429" s="260">
        <f t="shared" si="889"/>
        <v>0</v>
      </c>
      <c r="I429" s="452">
        <f t="shared" si="917"/>
        <v>0</v>
      </c>
      <c r="J429" s="264">
        <f>SUM(J430:J432)</f>
        <v>0</v>
      </c>
      <c r="K429" s="264">
        <f t="shared" ref="K429:Q429" si="995">SUM(K430:K432)</f>
        <v>0</v>
      </c>
      <c r="L429" s="264">
        <f t="shared" si="995"/>
        <v>0</v>
      </c>
      <c r="M429" s="264">
        <f t="shared" si="995"/>
        <v>0</v>
      </c>
      <c r="N429" s="264">
        <f t="shared" si="995"/>
        <v>0</v>
      </c>
      <c r="O429" s="264">
        <f t="shared" si="995"/>
        <v>0</v>
      </c>
      <c r="P429" s="262">
        <f t="shared" si="908"/>
        <v>0</v>
      </c>
      <c r="Q429" s="264">
        <f t="shared" si="995"/>
        <v>0</v>
      </c>
      <c r="R429" s="264">
        <f t="shared" ref="R429" si="996">SUM(R430:R432)</f>
        <v>0</v>
      </c>
      <c r="S429" s="264">
        <f t="shared" ref="S429" si="997">SUM(S430:S432)</f>
        <v>0</v>
      </c>
      <c r="T429" s="264">
        <f t="shared" ref="T429" si="998">SUM(T430:T432)</f>
        <v>0</v>
      </c>
      <c r="U429" s="264">
        <f t="shared" ref="U429:W429" si="999">SUM(U430:U432)</f>
        <v>0</v>
      </c>
      <c r="V429" s="264">
        <f t="shared" si="999"/>
        <v>0</v>
      </c>
      <c r="W429" s="264">
        <f t="shared" si="999"/>
        <v>0</v>
      </c>
      <c r="X429" s="264">
        <f t="shared" ref="X429:AF429" si="1000">SUM(X430:X432)</f>
        <v>0</v>
      </c>
      <c r="Y429" s="262">
        <f t="shared" si="890"/>
        <v>0</v>
      </c>
      <c r="Z429" s="264">
        <f t="shared" ref="Z429:AC429" si="1001">SUM(Z430:Z432)</f>
        <v>0</v>
      </c>
      <c r="AA429" s="264">
        <f t="shared" si="1001"/>
        <v>0</v>
      </c>
      <c r="AB429" s="264">
        <f t="shared" si="1001"/>
        <v>0</v>
      </c>
      <c r="AC429" s="264">
        <f t="shared" si="1001"/>
        <v>0</v>
      </c>
      <c r="AD429" s="264">
        <f t="shared" ref="AD429" si="1002">SUM(AD430:AD432)</f>
        <v>0</v>
      </c>
      <c r="AE429" s="264">
        <f t="shared" si="1000"/>
        <v>0</v>
      </c>
      <c r="AF429" s="264">
        <f t="shared" si="1000"/>
        <v>0</v>
      </c>
      <c r="AG429" s="264">
        <f t="shared" ref="AG429" si="1003">SUM(AG430:AG432)</f>
        <v>0</v>
      </c>
    </row>
    <row r="430" spans="1:33" ht="16.5" hidden="1" outlineLevel="2">
      <c r="A430" s="183"/>
      <c r="B430" s="25"/>
      <c r="C430" s="184"/>
      <c r="D430" s="28" t="s">
        <v>767</v>
      </c>
      <c r="E430" s="48" t="s">
        <v>248</v>
      </c>
      <c r="F430" s="49"/>
      <c r="G430" s="185"/>
      <c r="H430" s="260">
        <f t="shared" si="889"/>
        <v>0</v>
      </c>
      <c r="I430" s="452">
        <f t="shared" si="917"/>
        <v>0</v>
      </c>
      <c r="J430" s="263"/>
      <c r="K430" s="263"/>
      <c r="L430" s="263"/>
      <c r="M430" s="263"/>
      <c r="N430" s="263"/>
      <c r="O430" s="263"/>
      <c r="P430" s="262">
        <f t="shared" si="908"/>
        <v>0</v>
      </c>
      <c r="Q430" s="263"/>
      <c r="R430" s="263"/>
      <c r="S430" s="263"/>
      <c r="T430" s="263"/>
      <c r="U430" s="263"/>
      <c r="V430" s="263"/>
      <c r="W430" s="263"/>
      <c r="X430" s="263"/>
      <c r="Y430" s="262">
        <f t="shared" si="890"/>
        <v>0</v>
      </c>
      <c r="Z430" s="263"/>
      <c r="AA430" s="263"/>
      <c r="AB430" s="263"/>
      <c r="AC430" s="263"/>
      <c r="AD430" s="263"/>
      <c r="AE430" s="263"/>
      <c r="AF430" s="263"/>
      <c r="AG430" s="263"/>
    </row>
    <row r="431" spans="1:33" ht="16.5" hidden="1" outlineLevel="2">
      <c r="A431" s="183"/>
      <c r="B431" s="26"/>
      <c r="D431" s="28" t="s">
        <v>766</v>
      </c>
      <c r="E431" s="48" t="s">
        <v>249</v>
      </c>
      <c r="F431" s="49"/>
      <c r="G431" s="185"/>
      <c r="H431" s="260">
        <f t="shared" si="889"/>
        <v>0</v>
      </c>
      <c r="I431" s="452">
        <f t="shared" si="917"/>
        <v>0</v>
      </c>
      <c r="J431" s="263"/>
      <c r="K431" s="263"/>
      <c r="L431" s="263"/>
      <c r="M431" s="263"/>
      <c r="N431" s="263"/>
      <c r="O431" s="263"/>
      <c r="P431" s="262">
        <f t="shared" si="908"/>
        <v>0</v>
      </c>
      <c r="Q431" s="263"/>
      <c r="R431" s="263"/>
      <c r="S431" s="263"/>
      <c r="T431" s="263"/>
      <c r="U431" s="263"/>
      <c r="V431" s="263"/>
      <c r="W431" s="263"/>
      <c r="X431" s="263"/>
      <c r="Y431" s="262">
        <f t="shared" si="890"/>
        <v>0</v>
      </c>
      <c r="Z431" s="263"/>
      <c r="AA431" s="263"/>
      <c r="AB431" s="263"/>
      <c r="AC431" s="263"/>
      <c r="AD431" s="263"/>
      <c r="AE431" s="263"/>
      <c r="AF431" s="263"/>
      <c r="AG431" s="263"/>
    </row>
    <row r="432" spans="1:33" ht="16.5" hidden="1" outlineLevel="2">
      <c r="A432" s="183"/>
      <c r="B432" s="26"/>
      <c r="D432" s="28" t="s">
        <v>768</v>
      </c>
      <c r="E432" s="88" t="s">
        <v>215</v>
      </c>
      <c r="F432" s="98"/>
      <c r="G432" s="184"/>
      <c r="H432" s="284">
        <f t="shared" si="889"/>
        <v>0</v>
      </c>
      <c r="I432" s="452">
        <f t="shared" si="917"/>
        <v>0</v>
      </c>
      <c r="J432" s="286"/>
      <c r="K432" s="286"/>
      <c r="L432" s="286"/>
      <c r="M432" s="286"/>
      <c r="N432" s="286"/>
      <c r="O432" s="286"/>
      <c r="P432" s="262">
        <f t="shared" si="908"/>
        <v>0</v>
      </c>
      <c r="Q432" s="286"/>
      <c r="R432" s="286"/>
      <c r="S432" s="286"/>
      <c r="T432" s="286"/>
      <c r="U432" s="286"/>
      <c r="V432" s="286"/>
      <c r="W432" s="286"/>
      <c r="X432" s="286"/>
      <c r="Y432" s="262">
        <f t="shared" si="890"/>
        <v>0</v>
      </c>
      <c r="Z432" s="286"/>
      <c r="AA432" s="286"/>
      <c r="AB432" s="286"/>
      <c r="AC432" s="286"/>
      <c r="AD432" s="286"/>
      <c r="AE432" s="286"/>
      <c r="AF432" s="286"/>
      <c r="AG432" s="286"/>
    </row>
    <row r="433" spans="1:33" s="182" customFormat="1" ht="16.5">
      <c r="A433" s="97" t="s">
        <v>250</v>
      </c>
      <c r="B433" s="22"/>
      <c r="C433" s="229"/>
      <c r="D433" s="23"/>
      <c r="E433" s="229"/>
      <c r="F433" s="22"/>
      <c r="G433" s="229"/>
      <c r="H433" s="267">
        <f t="shared" si="889"/>
        <v>76996000</v>
      </c>
      <c r="I433" s="453">
        <f t="shared" si="917"/>
        <v>76996000</v>
      </c>
      <c r="J433" s="269">
        <f>SUM(J429,J427,J425,J423,J421,J419,J417,J415,J413,J411,J397)</f>
        <v>12365000</v>
      </c>
      <c r="K433" s="269">
        <f t="shared" ref="K433:O433" si="1004">SUM(K429,K427,K425,K423,K421,K419,K417,K415,K413,K411,K397)</f>
        <v>3519000</v>
      </c>
      <c r="L433" s="269">
        <f t="shared" si="1004"/>
        <v>3471000</v>
      </c>
      <c r="M433" s="269">
        <f t="shared" si="1004"/>
        <v>4532000</v>
      </c>
      <c r="N433" s="269">
        <f t="shared" si="1004"/>
        <v>5838000</v>
      </c>
      <c r="O433" s="269">
        <f t="shared" si="1004"/>
        <v>47271000</v>
      </c>
      <c r="P433" s="269">
        <f t="shared" si="908"/>
        <v>0</v>
      </c>
      <c r="Q433" s="269">
        <f t="shared" ref="Q433:X433" si="1005">SUM(Q429,Q427,Q425,Q423,Q421,Q419,Q417,Q415,Q413,Q411,Q397)</f>
        <v>0</v>
      </c>
      <c r="R433" s="269">
        <f t="shared" si="1005"/>
        <v>0</v>
      </c>
      <c r="S433" s="269">
        <f t="shared" si="1005"/>
        <v>0</v>
      </c>
      <c r="T433" s="269">
        <f t="shared" si="1005"/>
        <v>0</v>
      </c>
      <c r="U433" s="269">
        <f t="shared" si="1005"/>
        <v>0</v>
      </c>
      <c r="V433" s="269">
        <f t="shared" ref="V433:W433" si="1006">SUM(V429,V427,V425,V423,V421,V419,V417,V415,V413,V411,V397)</f>
        <v>0</v>
      </c>
      <c r="W433" s="269">
        <f t="shared" si="1006"/>
        <v>0</v>
      </c>
      <c r="X433" s="269">
        <f t="shared" si="1005"/>
        <v>0</v>
      </c>
      <c r="Y433" s="269">
        <f t="shared" si="890"/>
        <v>0</v>
      </c>
      <c r="Z433" s="269">
        <f t="shared" ref="Z433:AC433" si="1007">SUM(Z429,Z427,Z425,Z423,Z421,Z419,Z417,Z415,Z413,Z411,Z397)</f>
        <v>0</v>
      </c>
      <c r="AA433" s="269">
        <f t="shared" si="1007"/>
        <v>0</v>
      </c>
      <c r="AB433" s="269">
        <f t="shared" si="1007"/>
        <v>0</v>
      </c>
      <c r="AC433" s="269">
        <f t="shared" si="1007"/>
        <v>0</v>
      </c>
      <c r="AD433" s="269">
        <f t="shared" ref="AD433" si="1008">SUM(AD429,AD427,AD425,AD423,AD421,AD419,AD417,AD415,AD413,AD411,AD397)</f>
        <v>0</v>
      </c>
      <c r="AE433" s="269">
        <f t="shared" ref="AE433:AF433" si="1009">SUM(AE429,AE427,AE425,AE423,AE421,AE419,AE417,AE415,AE413,AE411,AE397)</f>
        <v>0</v>
      </c>
      <c r="AF433" s="269">
        <f t="shared" si="1009"/>
        <v>0</v>
      </c>
      <c r="AG433" s="269">
        <f t="shared" ref="AG433" si="1010">SUM(AG429,AG427,AG425,AG423,AG421,AG419,AG417,AG415,AG413,AG411,AG397)</f>
        <v>0</v>
      </c>
    </row>
    <row r="434" spans="1:33" ht="16.5" outlineLevel="1" collapsed="1">
      <c r="A434" s="177"/>
      <c r="B434" s="24" t="s">
        <v>733</v>
      </c>
      <c r="C434" s="16" t="s">
        <v>251</v>
      </c>
      <c r="D434" s="17"/>
      <c r="E434" s="178"/>
      <c r="F434" s="15"/>
      <c r="G434" s="178"/>
      <c r="H434" s="260">
        <f t="shared" si="889"/>
        <v>0</v>
      </c>
      <c r="I434" s="452">
        <f t="shared" si="917"/>
        <v>0</v>
      </c>
      <c r="J434" s="262">
        <f>SUM(J435)</f>
        <v>0</v>
      </c>
      <c r="K434" s="262">
        <f t="shared" ref="K434:Q434" si="1011">SUM(K435)</f>
        <v>0</v>
      </c>
      <c r="L434" s="262">
        <f t="shared" si="1011"/>
        <v>0</v>
      </c>
      <c r="M434" s="262">
        <f t="shared" si="1011"/>
        <v>0</v>
      </c>
      <c r="N434" s="262">
        <f t="shared" si="1011"/>
        <v>0</v>
      </c>
      <c r="O434" s="262">
        <f t="shared" si="1011"/>
        <v>0</v>
      </c>
      <c r="P434" s="262">
        <f t="shared" si="908"/>
        <v>0</v>
      </c>
      <c r="Q434" s="262">
        <f t="shared" si="1011"/>
        <v>0</v>
      </c>
      <c r="R434" s="262">
        <f t="shared" ref="R434" si="1012">SUM(R435)</f>
        <v>0</v>
      </c>
      <c r="S434" s="262">
        <f t="shared" ref="S434" si="1013">SUM(S435)</f>
        <v>0</v>
      </c>
      <c r="T434" s="262">
        <f t="shared" ref="T434" si="1014">SUM(T435)</f>
        <v>0</v>
      </c>
      <c r="U434" s="262">
        <f t="shared" ref="U434" si="1015">SUM(U435)</f>
        <v>0</v>
      </c>
      <c r="V434" s="262">
        <f t="shared" ref="V434:AG434" si="1016">SUM(V435)</f>
        <v>0</v>
      </c>
      <c r="W434" s="262">
        <f t="shared" si="1016"/>
        <v>0</v>
      </c>
      <c r="X434" s="262">
        <f t="shared" si="1016"/>
        <v>0</v>
      </c>
      <c r="Y434" s="262">
        <f t="shared" si="890"/>
        <v>0</v>
      </c>
      <c r="Z434" s="262">
        <f t="shared" ref="Z434:AC434" si="1017">SUM(Z435)</f>
        <v>0</v>
      </c>
      <c r="AA434" s="262">
        <f t="shared" si="1017"/>
        <v>0</v>
      </c>
      <c r="AB434" s="262">
        <f t="shared" si="1017"/>
        <v>0</v>
      </c>
      <c r="AC434" s="262">
        <f t="shared" si="1017"/>
        <v>0</v>
      </c>
      <c r="AD434" s="262">
        <f t="shared" si="1016"/>
        <v>0</v>
      </c>
      <c r="AE434" s="262">
        <f t="shared" si="1016"/>
        <v>0</v>
      </c>
      <c r="AF434" s="262">
        <f t="shared" si="1016"/>
        <v>0</v>
      </c>
      <c r="AG434" s="262">
        <f t="shared" si="1016"/>
        <v>0</v>
      </c>
    </row>
    <row r="435" spans="1:33" s="182" customFormat="1" ht="16.5" hidden="1" outlineLevel="2">
      <c r="A435" s="183"/>
      <c r="B435" s="25"/>
      <c r="C435" s="184"/>
      <c r="D435" s="28" t="s">
        <v>234</v>
      </c>
      <c r="E435" s="83" t="s">
        <v>251</v>
      </c>
      <c r="F435" s="49"/>
      <c r="G435" s="185"/>
      <c r="H435" s="260">
        <f t="shared" si="889"/>
        <v>0</v>
      </c>
      <c r="I435" s="452">
        <f t="shared" si="917"/>
        <v>0</v>
      </c>
      <c r="J435" s="263">
        <v>0</v>
      </c>
      <c r="K435" s="263"/>
      <c r="L435" s="263"/>
      <c r="M435" s="263"/>
      <c r="N435" s="263"/>
      <c r="O435" s="263"/>
      <c r="P435" s="262">
        <f t="shared" si="908"/>
        <v>0</v>
      </c>
      <c r="Q435" s="263"/>
      <c r="R435" s="263"/>
      <c r="S435" s="263"/>
      <c r="T435" s="263"/>
      <c r="U435" s="263"/>
      <c r="V435" s="263"/>
      <c r="W435" s="263"/>
      <c r="X435" s="263"/>
      <c r="Y435" s="262">
        <f t="shared" si="890"/>
        <v>0</v>
      </c>
      <c r="Z435" s="263"/>
      <c r="AA435" s="263"/>
      <c r="AB435" s="263"/>
      <c r="AC435" s="263"/>
      <c r="AD435" s="263"/>
      <c r="AE435" s="263"/>
      <c r="AF435" s="263"/>
      <c r="AG435" s="263"/>
    </row>
    <row r="436" spans="1:33" ht="16.5" outlineLevel="1" collapsed="1">
      <c r="A436" s="177"/>
      <c r="B436" s="15" t="s">
        <v>734</v>
      </c>
      <c r="C436" s="16" t="s">
        <v>252</v>
      </c>
      <c r="D436" s="19"/>
      <c r="E436" s="185"/>
      <c r="F436" s="28"/>
      <c r="G436" s="189"/>
      <c r="H436" s="260">
        <f t="shared" si="889"/>
        <v>0</v>
      </c>
      <c r="I436" s="452">
        <f t="shared" si="917"/>
        <v>0</v>
      </c>
      <c r="J436" s="264">
        <f>SUM(J437)</f>
        <v>0</v>
      </c>
      <c r="K436" s="264">
        <f t="shared" ref="K436:Q436" si="1018">SUM(K437)</f>
        <v>0</v>
      </c>
      <c r="L436" s="264">
        <f t="shared" si="1018"/>
        <v>0</v>
      </c>
      <c r="M436" s="264">
        <f t="shared" si="1018"/>
        <v>0</v>
      </c>
      <c r="N436" s="264">
        <f t="shared" si="1018"/>
        <v>0</v>
      </c>
      <c r="O436" s="264">
        <f t="shared" si="1018"/>
        <v>0</v>
      </c>
      <c r="P436" s="262">
        <f t="shared" si="908"/>
        <v>0</v>
      </c>
      <c r="Q436" s="264">
        <f t="shared" si="1018"/>
        <v>0</v>
      </c>
      <c r="R436" s="264">
        <f t="shared" ref="R436" si="1019">SUM(R437)</f>
        <v>0</v>
      </c>
      <c r="S436" s="264">
        <f t="shared" ref="S436" si="1020">SUM(S437)</f>
        <v>0</v>
      </c>
      <c r="T436" s="264">
        <f t="shared" ref="T436" si="1021">SUM(T437)</f>
        <v>0</v>
      </c>
      <c r="U436" s="264">
        <f t="shared" ref="U436" si="1022">SUM(U437)</f>
        <v>0</v>
      </c>
      <c r="V436" s="264">
        <f t="shared" ref="V436:AG436" si="1023">SUM(V437)</f>
        <v>0</v>
      </c>
      <c r="W436" s="264">
        <f t="shared" si="1023"/>
        <v>0</v>
      </c>
      <c r="X436" s="264">
        <f t="shared" si="1023"/>
        <v>0</v>
      </c>
      <c r="Y436" s="262">
        <f t="shared" si="890"/>
        <v>0</v>
      </c>
      <c r="Z436" s="264">
        <f t="shared" ref="Z436:AC436" si="1024">SUM(Z437)</f>
        <v>0</v>
      </c>
      <c r="AA436" s="264">
        <f t="shared" si="1024"/>
        <v>0</v>
      </c>
      <c r="AB436" s="264">
        <f t="shared" si="1024"/>
        <v>0</v>
      </c>
      <c r="AC436" s="264">
        <f t="shared" si="1024"/>
        <v>0</v>
      </c>
      <c r="AD436" s="264">
        <f t="shared" si="1023"/>
        <v>0</v>
      </c>
      <c r="AE436" s="264">
        <f t="shared" si="1023"/>
        <v>0</v>
      </c>
      <c r="AF436" s="264">
        <f t="shared" si="1023"/>
        <v>0</v>
      </c>
      <c r="AG436" s="264">
        <f t="shared" si="1023"/>
        <v>0</v>
      </c>
    </row>
    <row r="437" spans="1:33" ht="16.5" hidden="1" outlineLevel="2">
      <c r="A437" s="183"/>
      <c r="B437" s="18"/>
      <c r="C437" s="184"/>
      <c r="D437" s="28" t="s">
        <v>735</v>
      </c>
      <c r="E437" s="83" t="s">
        <v>252</v>
      </c>
      <c r="F437" s="49"/>
      <c r="G437" s="185"/>
      <c r="H437" s="260">
        <f t="shared" si="889"/>
        <v>0</v>
      </c>
      <c r="I437" s="452">
        <f t="shared" si="917"/>
        <v>0</v>
      </c>
      <c r="J437" s="263">
        <v>0</v>
      </c>
      <c r="K437" s="263"/>
      <c r="L437" s="263"/>
      <c r="M437" s="263"/>
      <c r="N437" s="263"/>
      <c r="O437" s="263"/>
      <c r="P437" s="262">
        <f t="shared" si="908"/>
        <v>0</v>
      </c>
      <c r="Q437" s="263"/>
      <c r="R437" s="263"/>
      <c r="S437" s="263"/>
      <c r="T437" s="263"/>
      <c r="U437" s="263"/>
      <c r="V437" s="263"/>
      <c r="W437" s="263"/>
      <c r="X437" s="263"/>
      <c r="Y437" s="262">
        <f t="shared" si="890"/>
        <v>0</v>
      </c>
      <c r="Z437" s="263"/>
      <c r="AA437" s="263"/>
      <c r="AB437" s="263"/>
      <c r="AC437" s="263"/>
      <c r="AD437" s="263"/>
      <c r="AE437" s="263"/>
      <c r="AF437" s="263"/>
      <c r="AG437" s="263"/>
    </row>
    <row r="438" spans="1:33" ht="16.5" outlineLevel="1" collapsed="1">
      <c r="A438" s="177"/>
      <c r="B438" s="15" t="s">
        <v>736</v>
      </c>
      <c r="C438" s="16" t="s">
        <v>283</v>
      </c>
      <c r="D438" s="19"/>
      <c r="E438" s="185"/>
      <c r="F438" s="28"/>
      <c r="G438" s="189"/>
      <c r="H438" s="260">
        <f t="shared" si="889"/>
        <v>0</v>
      </c>
      <c r="I438" s="452">
        <f t="shared" si="917"/>
        <v>0</v>
      </c>
      <c r="J438" s="264">
        <f>SUM(J439)</f>
        <v>0</v>
      </c>
      <c r="K438" s="264">
        <f t="shared" ref="K438:Q438" si="1025">SUM(K439)</f>
        <v>0</v>
      </c>
      <c r="L438" s="264">
        <f t="shared" si="1025"/>
        <v>0</v>
      </c>
      <c r="M438" s="264">
        <f t="shared" si="1025"/>
        <v>0</v>
      </c>
      <c r="N438" s="264">
        <f t="shared" si="1025"/>
        <v>0</v>
      </c>
      <c r="O438" s="264">
        <f t="shared" si="1025"/>
        <v>0</v>
      </c>
      <c r="P438" s="262">
        <f t="shared" si="908"/>
        <v>0</v>
      </c>
      <c r="Q438" s="264">
        <f t="shared" si="1025"/>
        <v>0</v>
      </c>
      <c r="R438" s="264">
        <f t="shared" ref="R438" si="1026">SUM(R439)</f>
        <v>0</v>
      </c>
      <c r="S438" s="264">
        <f t="shared" ref="S438" si="1027">SUM(S439)</f>
        <v>0</v>
      </c>
      <c r="T438" s="264">
        <f t="shared" ref="T438" si="1028">SUM(T439)</f>
        <v>0</v>
      </c>
      <c r="U438" s="264">
        <f t="shared" ref="U438" si="1029">SUM(U439)</f>
        <v>0</v>
      </c>
      <c r="V438" s="264">
        <f t="shared" ref="V438:AG438" si="1030">SUM(V439)</f>
        <v>0</v>
      </c>
      <c r="W438" s="264">
        <f t="shared" si="1030"/>
        <v>0</v>
      </c>
      <c r="X438" s="264">
        <f t="shared" si="1030"/>
        <v>0</v>
      </c>
      <c r="Y438" s="262">
        <f t="shared" si="890"/>
        <v>0</v>
      </c>
      <c r="Z438" s="264">
        <f t="shared" ref="Z438:AC438" si="1031">SUM(Z439)</f>
        <v>0</v>
      </c>
      <c r="AA438" s="264">
        <f t="shared" si="1031"/>
        <v>0</v>
      </c>
      <c r="AB438" s="264">
        <f t="shared" si="1031"/>
        <v>0</v>
      </c>
      <c r="AC438" s="264">
        <f t="shared" si="1031"/>
        <v>0</v>
      </c>
      <c r="AD438" s="264">
        <f t="shared" si="1030"/>
        <v>0</v>
      </c>
      <c r="AE438" s="264">
        <f t="shared" si="1030"/>
        <v>0</v>
      </c>
      <c r="AF438" s="264">
        <f t="shared" si="1030"/>
        <v>0</v>
      </c>
      <c r="AG438" s="264">
        <f t="shared" si="1030"/>
        <v>0</v>
      </c>
    </row>
    <row r="439" spans="1:33" ht="16.5" hidden="1" outlineLevel="2">
      <c r="A439" s="183"/>
      <c r="B439" s="18"/>
      <c r="C439" s="184"/>
      <c r="D439" s="28" t="s">
        <v>737</v>
      </c>
      <c r="E439" s="83" t="s">
        <v>283</v>
      </c>
      <c r="F439" s="49"/>
      <c r="G439" s="185"/>
      <c r="H439" s="260">
        <f t="shared" si="889"/>
        <v>0</v>
      </c>
      <c r="I439" s="452">
        <f t="shared" si="917"/>
        <v>0</v>
      </c>
      <c r="J439" s="263">
        <v>0</v>
      </c>
      <c r="K439" s="263"/>
      <c r="L439" s="263"/>
      <c r="M439" s="263"/>
      <c r="N439" s="263"/>
      <c r="O439" s="263"/>
      <c r="P439" s="262">
        <f t="shared" si="908"/>
        <v>0</v>
      </c>
      <c r="Q439" s="263"/>
      <c r="R439" s="263"/>
      <c r="S439" s="263"/>
      <c r="T439" s="263"/>
      <c r="U439" s="263"/>
      <c r="V439" s="263"/>
      <c r="W439" s="263"/>
      <c r="X439" s="263"/>
      <c r="Y439" s="262">
        <f t="shared" si="890"/>
        <v>0</v>
      </c>
      <c r="Z439" s="263"/>
      <c r="AA439" s="263"/>
      <c r="AB439" s="263"/>
      <c r="AC439" s="263"/>
      <c r="AD439" s="263"/>
      <c r="AE439" s="263"/>
      <c r="AF439" s="263"/>
      <c r="AG439" s="263"/>
    </row>
    <row r="440" spans="1:33" ht="16.5" outlineLevel="1">
      <c r="A440" s="177"/>
      <c r="B440" s="15" t="s">
        <v>626</v>
      </c>
      <c r="C440" s="16" t="s">
        <v>253</v>
      </c>
      <c r="D440" s="19"/>
      <c r="E440" s="189"/>
      <c r="F440" s="190"/>
      <c r="G440" s="189"/>
      <c r="H440" s="260">
        <f t="shared" si="889"/>
        <v>4888000</v>
      </c>
      <c r="I440" s="452">
        <f t="shared" si="917"/>
        <v>4888000</v>
      </c>
      <c r="J440" s="264">
        <f>SUM(J441:J450)</f>
        <v>427000</v>
      </c>
      <c r="K440" s="264">
        <f t="shared" ref="K440:Q440" si="1032">SUM(K441:K450)</f>
        <v>323000</v>
      </c>
      <c r="L440" s="264">
        <f t="shared" si="1032"/>
        <v>205000</v>
      </c>
      <c r="M440" s="264">
        <f t="shared" si="1032"/>
        <v>307000</v>
      </c>
      <c r="N440" s="264">
        <f t="shared" si="1032"/>
        <v>338000</v>
      </c>
      <c r="O440" s="264">
        <f t="shared" si="1032"/>
        <v>3288000</v>
      </c>
      <c r="P440" s="262">
        <f t="shared" si="908"/>
        <v>0</v>
      </c>
      <c r="Q440" s="264">
        <f t="shared" si="1032"/>
        <v>0</v>
      </c>
      <c r="R440" s="264">
        <f t="shared" ref="R440" si="1033">SUM(R441:R450)</f>
        <v>0</v>
      </c>
      <c r="S440" s="264">
        <f t="shared" ref="S440" si="1034">SUM(S441:S450)</f>
        <v>0</v>
      </c>
      <c r="T440" s="264">
        <f t="shared" ref="T440" si="1035">SUM(T441:T450)</f>
        <v>0</v>
      </c>
      <c r="U440" s="264">
        <f t="shared" ref="U440:W440" si="1036">SUM(U441:U450)</f>
        <v>0</v>
      </c>
      <c r="V440" s="264">
        <f t="shared" si="1036"/>
        <v>0</v>
      </c>
      <c r="W440" s="264">
        <f t="shared" si="1036"/>
        <v>0</v>
      </c>
      <c r="X440" s="264">
        <f t="shared" ref="X440:AF440" si="1037">SUM(X441:X450)</f>
        <v>0</v>
      </c>
      <c r="Y440" s="262">
        <f t="shared" si="890"/>
        <v>0</v>
      </c>
      <c r="Z440" s="264">
        <f t="shared" ref="Z440:AC440" si="1038">SUM(Z441:Z450)</f>
        <v>0</v>
      </c>
      <c r="AA440" s="264">
        <f t="shared" si="1038"/>
        <v>0</v>
      </c>
      <c r="AB440" s="264">
        <f t="shared" si="1038"/>
        <v>0</v>
      </c>
      <c r="AC440" s="264">
        <f t="shared" si="1038"/>
        <v>0</v>
      </c>
      <c r="AD440" s="264">
        <f t="shared" ref="AD440" si="1039">SUM(AD441:AD450)</f>
        <v>0</v>
      </c>
      <c r="AE440" s="264">
        <f t="shared" si="1037"/>
        <v>0</v>
      </c>
      <c r="AF440" s="264">
        <f t="shared" si="1037"/>
        <v>0</v>
      </c>
      <c r="AG440" s="264">
        <f t="shared" ref="AG440" si="1040">SUM(AG441:AG450)</f>
        <v>0</v>
      </c>
    </row>
    <row r="441" spans="1:33" ht="16.5" outlineLevel="2">
      <c r="A441" s="183"/>
      <c r="B441" s="18"/>
      <c r="C441" s="184"/>
      <c r="D441" s="28" t="s">
        <v>138</v>
      </c>
      <c r="E441" s="83" t="s">
        <v>404</v>
      </c>
      <c r="F441" s="49"/>
      <c r="G441" s="185"/>
      <c r="H441" s="260">
        <f t="shared" si="889"/>
        <v>0</v>
      </c>
      <c r="I441" s="452">
        <f t="shared" si="917"/>
        <v>0</v>
      </c>
      <c r="J441" s="263"/>
      <c r="K441" s="263"/>
      <c r="L441" s="263"/>
      <c r="M441" s="263"/>
      <c r="N441" s="263"/>
      <c r="O441" s="263"/>
      <c r="P441" s="262">
        <f t="shared" si="908"/>
        <v>0</v>
      </c>
      <c r="Q441" s="263"/>
      <c r="R441" s="263"/>
      <c r="S441" s="263"/>
      <c r="T441" s="263"/>
      <c r="U441" s="263"/>
      <c r="V441" s="263"/>
      <c r="W441" s="263"/>
      <c r="X441" s="263"/>
      <c r="Y441" s="262">
        <f t="shared" si="890"/>
        <v>0</v>
      </c>
      <c r="Z441" s="263"/>
      <c r="AA441" s="263"/>
      <c r="AB441" s="263"/>
      <c r="AC441" s="263"/>
      <c r="AD441" s="263"/>
      <c r="AE441" s="263"/>
      <c r="AF441" s="263"/>
      <c r="AG441" s="263"/>
    </row>
    <row r="442" spans="1:33" ht="16.5" outlineLevel="2">
      <c r="A442" s="183"/>
      <c r="D442" s="28" t="s">
        <v>617</v>
      </c>
      <c r="E442" s="83" t="s">
        <v>405</v>
      </c>
      <c r="F442" s="49"/>
      <c r="G442" s="185"/>
      <c r="H442" s="260">
        <f t="shared" si="889"/>
        <v>0</v>
      </c>
      <c r="I442" s="452">
        <f t="shared" si="917"/>
        <v>0</v>
      </c>
      <c r="J442" s="263"/>
      <c r="K442" s="263"/>
      <c r="L442" s="263"/>
      <c r="M442" s="263"/>
      <c r="N442" s="263"/>
      <c r="O442" s="263"/>
      <c r="P442" s="262">
        <f t="shared" si="908"/>
        <v>0</v>
      </c>
      <c r="Q442" s="263"/>
      <c r="R442" s="263"/>
      <c r="S442" s="263"/>
      <c r="T442" s="263"/>
      <c r="U442" s="263"/>
      <c r="V442" s="263"/>
      <c r="W442" s="263"/>
      <c r="X442" s="263"/>
      <c r="Y442" s="262">
        <f t="shared" si="890"/>
        <v>0</v>
      </c>
      <c r="Z442" s="263"/>
      <c r="AA442" s="263"/>
      <c r="AB442" s="263"/>
      <c r="AC442" s="263"/>
      <c r="AD442" s="263"/>
      <c r="AE442" s="263"/>
      <c r="AF442" s="263"/>
      <c r="AG442" s="263"/>
    </row>
    <row r="443" spans="1:33" ht="16.5" outlineLevel="2">
      <c r="A443" s="183"/>
      <c r="B443" s="15"/>
      <c r="C443" s="193"/>
      <c r="D443" s="28" t="s">
        <v>618</v>
      </c>
      <c r="E443" s="83" t="s">
        <v>403</v>
      </c>
      <c r="F443" s="49"/>
      <c r="G443" s="185"/>
      <c r="H443" s="260">
        <f t="shared" si="889"/>
        <v>0</v>
      </c>
      <c r="I443" s="452">
        <f t="shared" si="917"/>
        <v>0</v>
      </c>
      <c r="J443" s="263"/>
      <c r="K443" s="263"/>
      <c r="L443" s="263"/>
      <c r="M443" s="263"/>
      <c r="N443" s="263"/>
      <c r="O443" s="263"/>
      <c r="P443" s="262">
        <f t="shared" si="908"/>
        <v>0</v>
      </c>
      <c r="Q443" s="263"/>
      <c r="R443" s="263"/>
      <c r="S443" s="263"/>
      <c r="T443" s="263"/>
      <c r="U443" s="263"/>
      <c r="V443" s="263"/>
      <c r="W443" s="263"/>
      <c r="X443" s="263"/>
      <c r="Y443" s="262">
        <f t="shared" si="890"/>
        <v>0</v>
      </c>
      <c r="Z443" s="263"/>
      <c r="AA443" s="263"/>
      <c r="AB443" s="263"/>
      <c r="AC443" s="263"/>
      <c r="AD443" s="263"/>
      <c r="AE443" s="263"/>
      <c r="AF443" s="263"/>
      <c r="AG443" s="263"/>
    </row>
    <row r="444" spans="1:33" ht="16.5" outlineLevel="2">
      <c r="A444" s="183"/>
      <c r="D444" s="28" t="s">
        <v>619</v>
      </c>
      <c r="E444" s="48" t="s">
        <v>420</v>
      </c>
      <c r="F444" s="49"/>
      <c r="G444" s="185"/>
      <c r="H444" s="260">
        <f t="shared" si="889"/>
        <v>0</v>
      </c>
      <c r="I444" s="452">
        <f t="shared" si="917"/>
        <v>0</v>
      </c>
      <c r="J444" s="263">
        <v>0</v>
      </c>
      <c r="K444" s="263">
        <v>0</v>
      </c>
      <c r="L444" s="263">
        <v>0</v>
      </c>
      <c r="M444" s="263">
        <v>0</v>
      </c>
      <c r="N444" s="263">
        <v>0</v>
      </c>
      <c r="O444" s="263">
        <v>0</v>
      </c>
      <c r="P444" s="262">
        <f t="shared" si="908"/>
        <v>0</v>
      </c>
      <c r="Q444" s="263">
        <v>0</v>
      </c>
      <c r="R444" s="263">
        <v>0</v>
      </c>
      <c r="S444" s="263">
        <v>0</v>
      </c>
      <c r="T444" s="263">
        <v>0</v>
      </c>
      <c r="U444" s="263">
        <v>0</v>
      </c>
      <c r="V444" s="263">
        <v>0</v>
      </c>
      <c r="W444" s="263">
        <v>0</v>
      </c>
      <c r="X444" s="263">
        <v>0</v>
      </c>
      <c r="Y444" s="262">
        <f t="shared" si="890"/>
        <v>0</v>
      </c>
      <c r="Z444" s="263">
        <v>0</v>
      </c>
      <c r="AA444" s="263">
        <v>0</v>
      </c>
      <c r="AB444" s="263">
        <v>0</v>
      </c>
      <c r="AC444" s="263">
        <v>0</v>
      </c>
      <c r="AD444" s="263">
        <v>0</v>
      </c>
      <c r="AE444" s="263">
        <v>0</v>
      </c>
      <c r="AF444" s="263">
        <v>0</v>
      </c>
      <c r="AG444" s="263">
        <v>0</v>
      </c>
    </row>
    <row r="445" spans="1:33" ht="16.5" outlineLevel="2">
      <c r="A445" s="183"/>
      <c r="D445" s="28" t="s">
        <v>620</v>
      </c>
      <c r="E445" s="48" t="s">
        <v>422</v>
      </c>
      <c r="F445" s="49"/>
      <c r="G445" s="185"/>
      <c r="H445" s="260">
        <f t="shared" si="889"/>
        <v>0</v>
      </c>
      <c r="I445" s="452">
        <f t="shared" si="917"/>
        <v>0</v>
      </c>
      <c r="J445" s="263">
        <v>0</v>
      </c>
      <c r="K445" s="263">
        <v>0</v>
      </c>
      <c r="L445" s="263">
        <v>0</v>
      </c>
      <c r="M445" s="263">
        <v>0</v>
      </c>
      <c r="N445" s="263">
        <v>0</v>
      </c>
      <c r="O445" s="263">
        <v>0</v>
      </c>
      <c r="P445" s="262">
        <f t="shared" si="908"/>
        <v>0</v>
      </c>
      <c r="Q445" s="263">
        <v>0</v>
      </c>
      <c r="R445" s="263">
        <v>0</v>
      </c>
      <c r="S445" s="263">
        <v>0</v>
      </c>
      <c r="T445" s="263">
        <v>0</v>
      </c>
      <c r="U445" s="263">
        <v>0</v>
      </c>
      <c r="V445" s="263">
        <v>0</v>
      </c>
      <c r="W445" s="263">
        <v>0</v>
      </c>
      <c r="X445" s="263">
        <v>0</v>
      </c>
      <c r="Y445" s="262">
        <f t="shared" si="890"/>
        <v>0</v>
      </c>
      <c r="Z445" s="263">
        <v>0</v>
      </c>
      <c r="AA445" s="263">
        <v>0</v>
      </c>
      <c r="AB445" s="263">
        <v>0</v>
      </c>
      <c r="AC445" s="263">
        <v>0</v>
      </c>
      <c r="AD445" s="263">
        <v>0</v>
      </c>
      <c r="AE445" s="263">
        <v>0</v>
      </c>
      <c r="AF445" s="263">
        <v>0</v>
      </c>
      <c r="AG445" s="263">
        <v>0</v>
      </c>
    </row>
    <row r="446" spans="1:33" ht="16.5" outlineLevel="2">
      <c r="A446" s="183"/>
      <c r="D446" s="28" t="s">
        <v>621</v>
      </c>
      <c r="E446" s="48" t="s">
        <v>423</v>
      </c>
      <c r="F446" s="49"/>
      <c r="G446" s="185"/>
      <c r="H446" s="260">
        <f t="shared" si="889"/>
        <v>0</v>
      </c>
      <c r="I446" s="452">
        <f t="shared" si="917"/>
        <v>0</v>
      </c>
      <c r="J446" s="263"/>
      <c r="K446" s="263"/>
      <c r="L446" s="263"/>
      <c r="M446" s="263"/>
      <c r="N446" s="263"/>
      <c r="O446" s="263"/>
      <c r="P446" s="262">
        <f t="shared" si="908"/>
        <v>0</v>
      </c>
      <c r="Q446" s="263"/>
      <c r="R446" s="263"/>
      <c r="S446" s="263"/>
      <c r="T446" s="263"/>
      <c r="U446" s="263"/>
      <c r="V446" s="263"/>
      <c r="W446" s="263"/>
      <c r="X446" s="263"/>
      <c r="Y446" s="262">
        <f t="shared" si="890"/>
        <v>0</v>
      </c>
      <c r="Z446" s="263"/>
      <c r="AA446" s="263"/>
      <c r="AB446" s="263"/>
      <c r="AC446" s="263"/>
      <c r="AD446" s="263"/>
      <c r="AE446" s="263"/>
      <c r="AF446" s="263"/>
      <c r="AG446" s="263"/>
    </row>
    <row r="447" spans="1:33" ht="16.5" outlineLevel="2">
      <c r="A447" s="183"/>
      <c r="D447" s="28" t="s">
        <v>622</v>
      </c>
      <c r="E447" s="48" t="s">
        <v>424</v>
      </c>
      <c r="F447" s="49"/>
      <c r="G447" s="185"/>
      <c r="H447" s="260">
        <f t="shared" si="889"/>
        <v>0</v>
      </c>
      <c r="I447" s="452">
        <f t="shared" si="917"/>
        <v>0</v>
      </c>
      <c r="J447" s="263">
        <v>0</v>
      </c>
      <c r="K447" s="263">
        <v>0</v>
      </c>
      <c r="L447" s="263">
        <v>0</v>
      </c>
      <c r="M447" s="263">
        <v>0</v>
      </c>
      <c r="N447" s="263">
        <v>0</v>
      </c>
      <c r="O447" s="263">
        <v>0</v>
      </c>
      <c r="P447" s="262">
        <f t="shared" si="908"/>
        <v>0</v>
      </c>
      <c r="Q447" s="263">
        <v>0</v>
      </c>
      <c r="R447" s="263">
        <v>0</v>
      </c>
      <c r="S447" s="263">
        <v>0</v>
      </c>
      <c r="T447" s="263">
        <v>0</v>
      </c>
      <c r="U447" s="263">
        <v>0</v>
      </c>
      <c r="V447" s="263">
        <v>0</v>
      </c>
      <c r="W447" s="263">
        <v>0</v>
      </c>
      <c r="X447" s="263">
        <v>0</v>
      </c>
      <c r="Y447" s="262">
        <f t="shared" si="890"/>
        <v>0</v>
      </c>
      <c r="Z447" s="263">
        <v>0</v>
      </c>
      <c r="AA447" s="263">
        <v>0</v>
      </c>
      <c r="AB447" s="263">
        <v>0</v>
      </c>
      <c r="AC447" s="263">
        <v>0</v>
      </c>
      <c r="AD447" s="263">
        <v>0</v>
      </c>
      <c r="AE447" s="263">
        <v>0</v>
      </c>
      <c r="AF447" s="263">
        <v>0</v>
      </c>
      <c r="AG447" s="263">
        <v>0</v>
      </c>
    </row>
    <row r="448" spans="1:33" ht="16.5" outlineLevel="2">
      <c r="A448" s="183"/>
      <c r="D448" s="28" t="s">
        <v>623</v>
      </c>
      <c r="E448" s="48" t="s">
        <v>425</v>
      </c>
      <c r="F448" s="49"/>
      <c r="G448" s="185"/>
      <c r="H448" s="260">
        <f t="shared" si="889"/>
        <v>0</v>
      </c>
      <c r="I448" s="452">
        <f t="shared" si="917"/>
        <v>0</v>
      </c>
      <c r="J448" s="263"/>
      <c r="K448" s="263"/>
      <c r="L448" s="263"/>
      <c r="M448" s="263"/>
      <c r="N448" s="263"/>
      <c r="O448" s="263"/>
      <c r="P448" s="262">
        <f t="shared" si="908"/>
        <v>0</v>
      </c>
      <c r="Q448" s="263"/>
      <c r="R448" s="263"/>
      <c r="S448" s="263"/>
      <c r="T448" s="263"/>
      <c r="U448" s="263"/>
      <c r="V448" s="263"/>
      <c r="W448" s="263"/>
      <c r="X448" s="263"/>
      <c r="Y448" s="262">
        <f t="shared" si="890"/>
        <v>0</v>
      </c>
      <c r="Z448" s="263"/>
      <c r="AA448" s="263"/>
      <c r="AB448" s="263"/>
      <c r="AC448" s="263"/>
      <c r="AD448" s="263"/>
      <c r="AE448" s="263"/>
      <c r="AF448" s="263"/>
      <c r="AG448" s="263"/>
    </row>
    <row r="449" spans="1:33" ht="16.5" outlineLevel="2">
      <c r="A449" s="183"/>
      <c r="D449" s="28" t="s">
        <v>624</v>
      </c>
      <c r="E449" s="48" t="s">
        <v>421</v>
      </c>
      <c r="F449" s="49"/>
      <c r="G449" s="185"/>
      <c r="H449" s="260">
        <f t="shared" si="889"/>
        <v>0</v>
      </c>
      <c r="I449" s="452">
        <f t="shared" si="917"/>
        <v>0</v>
      </c>
      <c r="J449" s="263">
        <v>0</v>
      </c>
      <c r="K449" s="263">
        <v>0</v>
      </c>
      <c r="L449" s="263">
        <v>0</v>
      </c>
      <c r="M449" s="263">
        <v>0</v>
      </c>
      <c r="N449" s="263">
        <v>0</v>
      </c>
      <c r="O449" s="263">
        <v>0</v>
      </c>
      <c r="P449" s="262">
        <f t="shared" si="908"/>
        <v>0</v>
      </c>
      <c r="Q449" s="263">
        <v>0</v>
      </c>
      <c r="R449" s="263">
        <v>0</v>
      </c>
      <c r="S449" s="263">
        <v>0</v>
      </c>
      <c r="T449" s="263">
        <v>0</v>
      </c>
      <c r="U449" s="263">
        <v>0</v>
      </c>
      <c r="V449" s="263">
        <v>0</v>
      </c>
      <c r="W449" s="263">
        <v>0</v>
      </c>
      <c r="X449" s="263">
        <v>0</v>
      </c>
      <c r="Y449" s="262">
        <f t="shared" si="890"/>
        <v>0</v>
      </c>
      <c r="Z449" s="263"/>
      <c r="AA449" s="263"/>
      <c r="AB449" s="263"/>
      <c r="AC449" s="263"/>
      <c r="AD449" s="263"/>
      <c r="AE449" s="263"/>
      <c r="AF449" s="263"/>
      <c r="AG449" s="263"/>
    </row>
    <row r="450" spans="1:33" ht="16.5" outlineLevel="2">
      <c r="A450" s="183"/>
      <c r="B450" s="18"/>
      <c r="C450" s="184"/>
      <c r="D450" s="28" t="s">
        <v>625</v>
      </c>
      <c r="E450" s="48" t="s">
        <v>254</v>
      </c>
      <c r="F450" s="48"/>
      <c r="G450" s="185"/>
      <c r="H450" s="260">
        <f t="shared" si="889"/>
        <v>4888000</v>
      </c>
      <c r="I450" s="452">
        <f t="shared" si="917"/>
        <v>4888000</v>
      </c>
      <c r="J450" s="263">
        <v>427000</v>
      </c>
      <c r="K450" s="263">
        <v>323000</v>
      </c>
      <c r="L450" s="263">
        <v>205000</v>
      </c>
      <c r="M450" s="263">
        <v>307000</v>
      </c>
      <c r="N450" s="263">
        <v>338000</v>
      </c>
      <c r="O450" s="263">
        <v>3288000</v>
      </c>
      <c r="P450" s="262">
        <f t="shared" si="908"/>
        <v>0</v>
      </c>
      <c r="Q450" s="263"/>
      <c r="R450" s="263"/>
      <c r="S450" s="263"/>
      <c r="T450" s="263"/>
      <c r="U450" s="263"/>
      <c r="V450" s="263"/>
      <c r="W450" s="263"/>
      <c r="X450" s="263"/>
      <c r="Y450" s="262">
        <f t="shared" si="890"/>
        <v>0</v>
      </c>
      <c r="Z450" s="263"/>
      <c r="AA450" s="263"/>
      <c r="AB450" s="263"/>
      <c r="AC450" s="263"/>
      <c r="AD450" s="263"/>
      <c r="AE450" s="263"/>
      <c r="AF450" s="263"/>
      <c r="AG450" s="263"/>
    </row>
    <row r="451" spans="1:33" ht="16.5" outlineLevel="1" collapsed="1">
      <c r="A451" s="177"/>
      <c r="B451" s="15" t="s">
        <v>738</v>
      </c>
      <c r="C451" s="16" t="s">
        <v>255</v>
      </c>
      <c r="D451" s="19"/>
      <c r="E451" s="185"/>
      <c r="F451" s="190"/>
      <c r="G451" s="189"/>
      <c r="H451" s="260">
        <f t="shared" si="889"/>
        <v>0</v>
      </c>
      <c r="I451" s="452">
        <f t="shared" si="917"/>
        <v>0</v>
      </c>
      <c r="J451" s="264">
        <f>SUM(J452)</f>
        <v>0</v>
      </c>
      <c r="K451" s="264">
        <f t="shared" ref="K451:Q451" si="1041">SUM(K452)</f>
        <v>0</v>
      </c>
      <c r="L451" s="264">
        <f t="shared" si="1041"/>
        <v>0</v>
      </c>
      <c r="M451" s="264">
        <f t="shared" si="1041"/>
        <v>0</v>
      </c>
      <c r="N451" s="264">
        <f t="shared" si="1041"/>
        <v>0</v>
      </c>
      <c r="O451" s="264">
        <f t="shared" si="1041"/>
        <v>0</v>
      </c>
      <c r="P451" s="262">
        <f t="shared" si="908"/>
        <v>0</v>
      </c>
      <c r="Q451" s="264">
        <f t="shared" si="1041"/>
        <v>0</v>
      </c>
      <c r="R451" s="264">
        <f t="shared" ref="R451" si="1042">SUM(R452)</f>
        <v>0</v>
      </c>
      <c r="S451" s="264">
        <f t="shared" ref="S451" si="1043">SUM(S452)</f>
        <v>0</v>
      </c>
      <c r="T451" s="264">
        <f t="shared" ref="T451" si="1044">SUM(T452)</f>
        <v>0</v>
      </c>
      <c r="U451" s="264">
        <f t="shared" ref="U451" si="1045">SUM(U452)</f>
        <v>0</v>
      </c>
      <c r="V451" s="264">
        <f t="shared" ref="V451:AG451" si="1046">SUM(V452)</f>
        <v>0</v>
      </c>
      <c r="W451" s="264">
        <f t="shared" si="1046"/>
        <v>0</v>
      </c>
      <c r="X451" s="264">
        <f t="shared" si="1046"/>
        <v>0</v>
      </c>
      <c r="Y451" s="262">
        <f t="shared" si="890"/>
        <v>0</v>
      </c>
      <c r="Z451" s="264">
        <f t="shared" ref="Z451:AC451" si="1047">SUM(Z452)</f>
        <v>0</v>
      </c>
      <c r="AA451" s="264">
        <f t="shared" si="1047"/>
        <v>0</v>
      </c>
      <c r="AB451" s="264">
        <f t="shared" si="1047"/>
        <v>0</v>
      </c>
      <c r="AC451" s="264">
        <f t="shared" si="1047"/>
        <v>0</v>
      </c>
      <c r="AD451" s="264">
        <f t="shared" si="1046"/>
        <v>0</v>
      </c>
      <c r="AE451" s="264">
        <f t="shared" si="1046"/>
        <v>0</v>
      </c>
      <c r="AF451" s="264">
        <f t="shared" si="1046"/>
        <v>0</v>
      </c>
      <c r="AG451" s="264">
        <f t="shared" si="1046"/>
        <v>0</v>
      </c>
    </row>
    <row r="452" spans="1:33" ht="16.5" hidden="1" outlineLevel="2">
      <c r="A452" s="183"/>
      <c r="B452" s="18"/>
      <c r="C452" s="184"/>
      <c r="D452" s="28" t="s">
        <v>235</v>
      </c>
      <c r="E452" s="83" t="s">
        <v>255</v>
      </c>
      <c r="F452" s="49"/>
      <c r="G452" s="185"/>
      <c r="H452" s="260">
        <f t="shared" si="889"/>
        <v>0</v>
      </c>
      <c r="I452" s="452">
        <f t="shared" si="917"/>
        <v>0</v>
      </c>
      <c r="J452" s="263"/>
      <c r="K452" s="263"/>
      <c r="L452" s="263"/>
      <c r="M452" s="263"/>
      <c r="N452" s="263"/>
      <c r="O452" s="263"/>
      <c r="P452" s="262">
        <f t="shared" si="908"/>
        <v>0</v>
      </c>
      <c r="Q452" s="263"/>
      <c r="R452" s="263"/>
      <c r="S452" s="263"/>
      <c r="T452" s="263"/>
      <c r="U452" s="263"/>
      <c r="V452" s="263"/>
      <c r="W452" s="263"/>
      <c r="X452" s="263"/>
      <c r="Y452" s="262">
        <f t="shared" si="890"/>
        <v>0</v>
      </c>
      <c r="Z452" s="263"/>
      <c r="AA452" s="263"/>
      <c r="AB452" s="263"/>
      <c r="AC452" s="263"/>
      <c r="AD452" s="263"/>
      <c r="AE452" s="263"/>
      <c r="AF452" s="263"/>
      <c r="AG452" s="263"/>
    </row>
    <row r="453" spans="1:33" ht="16.5" outlineLevel="1" collapsed="1">
      <c r="A453" s="177"/>
      <c r="B453" s="15" t="s">
        <v>739</v>
      </c>
      <c r="C453" s="16" t="s">
        <v>256</v>
      </c>
      <c r="D453" s="19"/>
      <c r="E453" s="185"/>
      <c r="F453" s="28"/>
      <c r="G453" s="189"/>
      <c r="H453" s="260">
        <f t="shared" si="889"/>
        <v>0</v>
      </c>
      <c r="I453" s="452">
        <f t="shared" si="917"/>
        <v>0</v>
      </c>
      <c r="J453" s="264">
        <f>SUM(J454)</f>
        <v>0</v>
      </c>
      <c r="K453" s="264">
        <f t="shared" ref="K453:Q453" si="1048">SUM(K454)</f>
        <v>0</v>
      </c>
      <c r="L453" s="264">
        <f t="shared" si="1048"/>
        <v>0</v>
      </c>
      <c r="M453" s="264">
        <f t="shared" si="1048"/>
        <v>0</v>
      </c>
      <c r="N453" s="264">
        <f t="shared" si="1048"/>
        <v>0</v>
      </c>
      <c r="O453" s="264">
        <f t="shared" si="1048"/>
        <v>0</v>
      </c>
      <c r="P453" s="262">
        <f t="shared" si="908"/>
        <v>0</v>
      </c>
      <c r="Q453" s="264">
        <f t="shared" si="1048"/>
        <v>0</v>
      </c>
      <c r="R453" s="264">
        <f t="shared" ref="R453" si="1049">SUM(R454)</f>
        <v>0</v>
      </c>
      <c r="S453" s="264">
        <f t="shared" ref="S453" si="1050">SUM(S454)</f>
        <v>0</v>
      </c>
      <c r="T453" s="264">
        <f t="shared" ref="T453" si="1051">SUM(T454)</f>
        <v>0</v>
      </c>
      <c r="U453" s="264">
        <f t="shared" ref="U453" si="1052">SUM(U454)</f>
        <v>0</v>
      </c>
      <c r="V453" s="264">
        <f t="shared" ref="V453:AG453" si="1053">SUM(V454)</f>
        <v>0</v>
      </c>
      <c r="W453" s="264">
        <f t="shared" si="1053"/>
        <v>0</v>
      </c>
      <c r="X453" s="264">
        <f t="shared" si="1053"/>
        <v>0</v>
      </c>
      <c r="Y453" s="262">
        <f t="shared" si="890"/>
        <v>0</v>
      </c>
      <c r="Z453" s="264">
        <f t="shared" ref="Z453:AC453" si="1054">SUM(Z454)</f>
        <v>0</v>
      </c>
      <c r="AA453" s="264">
        <f t="shared" si="1054"/>
        <v>0</v>
      </c>
      <c r="AB453" s="264">
        <f t="shared" si="1054"/>
        <v>0</v>
      </c>
      <c r="AC453" s="264">
        <f t="shared" si="1054"/>
        <v>0</v>
      </c>
      <c r="AD453" s="264">
        <f t="shared" si="1053"/>
        <v>0</v>
      </c>
      <c r="AE453" s="264">
        <f t="shared" si="1053"/>
        <v>0</v>
      </c>
      <c r="AF453" s="264">
        <f t="shared" si="1053"/>
        <v>0</v>
      </c>
      <c r="AG453" s="264">
        <f t="shared" si="1053"/>
        <v>0</v>
      </c>
    </row>
    <row r="454" spans="1:33" ht="16.5" hidden="1" outlineLevel="2">
      <c r="A454" s="183"/>
      <c r="B454" s="18"/>
      <c r="C454" s="184"/>
      <c r="D454" s="28" t="s">
        <v>740</v>
      </c>
      <c r="E454" s="83" t="s">
        <v>256</v>
      </c>
      <c r="F454" s="49"/>
      <c r="G454" s="185"/>
      <c r="H454" s="260">
        <f t="shared" si="889"/>
        <v>0</v>
      </c>
      <c r="I454" s="452">
        <f t="shared" si="917"/>
        <v>0</v>
      </c>
      <c r="J454" s="263"/>
      <c r="K454" s="263"/>
      <c r="L454" s="263"/>
      <c r="M454" s="263"/>
      <c r="N454" s="263"/>
      <c r="O454" s="263"/>
      <c r="P454" s="262">
        <f t="shared" si="908"/>
        <v>0</v>
      </c>
      <c r="Q454" s="263"/>
      <c r="R454" s="263"/>
      <c r="S454" s="263"/>
      <c r="T454" s="263"/>
      <c r="U454" s="263"/>
      <c r="V454" s="263"/>
      <c r="W454" s="263"/>
      <c r="X454" s="263"/>
      <c r="Y454" s="262">
        <f t="shared" si="890"/>
        <v>0</v>
      </c>
      <c r="Z454" s="263"/>
      <c r="AA454" s="263"/>
      <c r="AB454" s="263"/>
      <c r="AC454" s="263"/>
      <c r="AD454" s="263"/>
      <c r="AE454" s="263"/>
      <c r="AF454" s="263"/>
      <c r="AG454" s="263"/>
    </row>
    <row r="455" spans="1:33" ht="16.5" outlineLevel="1" collapsed="1">
      <c r="A455" s="177"/>
      <c r="B455" s="15" t="s">
        <v>741</v>
      </c>
      <c r="C455" s="16" t="s">
        <v>257</v>
      </c>
      <c r="D455" s="19"/>
      <c r="E455" s="185"/>
      <c r="F455" s="28"/>
      <c r="G455" s="189"/>
      <c r="H455" s="260">
        <f t="shared" ref="H455:H478" si="1055">SUM(I455,P455,Y455,AD455,AE455,AF455,AG455)</f>
        <v>0</v>
      </c>
      <c r="I455" s="452">
        <f t="shared" si="917"/>
        <v>0</v>
      </c>
      <c r="J455" s="264">
        <f>SUM(J456)</f>
        <v>0</v>
      </c>
      <c r="K455" s="264">
        <f t="shared" ref="K455:Q455" si="1056">SUM(K456)</f>
        <v>0</v>
      </c>
      <c r="L455" s="264">
        <f t="shared" si="1056"/>
        <v>0</v>
      </c>
      <c r="M455" s="264">
        <f t="shared" si="1056"/>
        <v>0</v>
      </c>
      <c r="N455" s="264">
        <f t="shared" si="1056"/>
        <v>0</v>
      </c>
      <c r="O455" s="264">
        <f t="shared" si="1056"/>
        <v>0</v>
      </c>
      <c r="P455" s="262">
        <f t="shared" si="908"/>
        <v>0</v>
      </c>
      <c r="Q455" s="264">
        <f t="shared" si="1056"/>
        <v>0</v>
      </c>
      <c r="R455" s="264">
        <f t="shared" ref="R455" si="1057">SUM(R456)</f>
        <v>0</v>
      </c>
      <c r="S455" s="264">
        <f t="shared" ref="S455" si="1058">SUM(S456)</f>
        <v>0</v>
      </c>
      <c r="T455" s="264">
        <f t="shared" ref="T455" si="1059">SUM(T456)</f>
        <v>0</v>
      </c>
      <c r="U455" s="264">
        <f t="shared" ref="U455" si="1060">SUM(U456)</f>
        <v>0</v>
      </c>
      <c r="V455" s="264">
        <f t="shared" ref="V455:AG455" si="1061">SUM(V456)</f>
        <v>0</v>
      </c>
      <c r="W455" s="264">
        <f t="shared" si="1061"/>
        <v>0</v>
      </c>
      <c r="X455" s="264">
        <f t="shared" si="1061"/>
        <v>0</v>
      </c>
      <c r="Y455" s="262">
        <f t="shared" ref="Y455:Y478" si="1062">SUM(Z455:AC455)</f>
        <v>0</v>
      </c>
      <c r="Z455" s="264">
        <f t="shared" ref="Z455:AC455" si="1063">SUM(Z456)</f>
        <v>0</v>
      </c>
      <c r="AA455" s="264">
        <f t="shared" si="1063"/>
        <v>0</v>
      </c>
      <c r="AB455" s="264">
        <f t="shared" si="1063"/>
        <v>0</v>
      </c>
      <c r="AC455" s="264">
        <f t="shared" si="1063"/>
        <v>0</v>
      </c>
      <c r="AD455" s="264">
        <f t="shared" si="1061"/>
        <v>0</v>
      </c>
      <c r="AE455" s="264">
        <f t="shared" si="1061"/>
        <v>0</v>
      </c>
      <c r="AF455" s="264">
        <f t="shared" si="1061"/>
        <v>0</v>
      </c>
      <c r="AG455" s="264">
        <f t="shared" si="1061"/>
        <v>0</v>
      </c>
    </row>
    <row r="456" spans="1:33" ht="16.5" hidden="1" outlineLevel="2">
      <c r="A456" s="183"/>
      <c r="B456" s="18"/>
      <c r="C456" s="184"/>
      <c r="D456" s="28" t="s">
        <v>742</v>
      </c>
      <c r="E456" s="83" t="s">
        <v>257</v>
      </c>
      <c r="F456" s="49"/>
      <c r="G456" s="185"/>
      <c r="H456" s="260">
        <f t="shared" si="1055"/>
        <v>0</v>
      </c>
      <c r="I456" s="452">
        <f t="shared" si="917"/>
        <v>0</v>
      </c>
      <c r="J456" s="263"/>
      <c r="K456" s="263"/>
      <c r="L456" s="263"/>
      <c r="M456" s="263"/>
      <c r="N456" s="263"/>
      <c r="O456" s="263"/>
      <c r="P456" s="262">
        <f t="shared" si="908"/>
        <v>0</v>
      </c>
      <c r="Q456" s="263"/>
      <c r="R456" s="263"/>
      <c r="S456" s="263"/>
      <c r="T456" s="263"/>
      <c r="U456" s="263"/>
      <c r="V456" s="263"/>
      <c r="W456" s="263"/>
      <c r="X456" s="263"/>
      <c r="Y456" s="262">
        <f t="shared" si="1062"/>
        <v>0</v>
      </c>
      <c r="Z456" s="263"/>
      <c r="AA456" s="263"/>
      <c r="AB456" s="263"/>
      <c r="AC456" s="263"/>
      <c r="AD456" s="263"/>
      <c r="AE456" s="263"/>
      <c r="AF456" s="263"/>
      <c r="AG456" s="263"/>
    </row>
    <row r="457" spans="1:33" ht="16.5" outlineLevel="1" collapsed="1">
      <c r="A457" s="177"/>
      <c r="B457" s="15" t="s">
        <v>743</v>
      </c>
      <c r="C457" s="16" t="s">
        <v>258</v>
      </c>
      <c r="D457" s="19"/>
      <c r="E457" s="185"/>
      <c r="F457" s="190"/>
      <c r="G457" s="189"/>
      <c r="H457" s="260">
        <f t="shared" si="1055"/>
        <v>0</v>
      </c>
      <c r="I457" s="452">
        <f t="shared" si="917"/>
        <v>0</v>
      </c>
      <c r="J457" s="264">
        <f>SUM(J458)</f>
        <v>0</v>
      </c>
      <c r="K457" s="264">
        <f t="shared" ref="K457:Q457" si="1064">SUM(K458)</f>
        <v>0</v>
      </c>
      <c r="L457" s="264">
        <f t="shared" si="1064"/>
        <v>0</v>
      </c>
      <c r="M457" s="264">
        <f t="shared" si="1064"/>
        <v>0</v>
      </c>
      <c r="N457" s="264">
        <f t="shared" si="1064"/>
        <v>0</v>
      </c>
      <c r="O457" s="264">
        <f t="shared" si="1064"/>
        <v>0</v>
      </c>
      <c r="P457" s="262">
        <f t="shared" si="908"/>
        <v>0</v>
      </c>
      <c r="Q457" s="264">
        <f t="shared" si="1064"/>
        <v>0</v>
      </c>
      <c r="R457" s="264">
        <f t="shared" ref="R457" si="1065">SUM(R458)</f>
        <v>0</v>
      </c>
      <c r="S457" s="264">
        <f t="shared" ref="S457" si="1066">SUM(S458)</f>
        <v>0</v>
      </c>
      <c r="T457" s="264">
        <f t="shared" ref="T457" si="1067">SUM(T458)</f>
        <v>0</v>
      </c>
      <c r="U457" s="264">
        <f t="shared" ref="U457" si="1068">SUM(U458)</f>
        <v>0</v>
      </c>
      <c r="V457" s="264">
        <f t="shared" ref="V457:AG457" si="1069">SUM(V458)</f>
        <v>0</v>
      </c>
      <c r="W457" s="264">
        <f t="shared" si="1069"/>
        <v>0</v>
      </c>
      <c r="X457" s="264">
        <f t="shared" si="1069"/>
        <v>0</v>
      </c>
      <c r="Y457" s="262">
        <f t="shared" si="1062"/>
        <v>0</v>
      </c>
      <c r="Z457" s="264">
        <f t="shared" ref="Z457:AC457" si="1070">SUM(Z458)</f>
        <v>0</v>
      </c>
      <c r="AA457" s="264">
        <f t="shared" si="1070"/>
        <v>0</v>
      </c>
      <c r="AB457" s="264">
        <f t="shared" si="1070"/>
        <v>0</v>
      </c>
      <c r="AC457" s="264">
        <f t="shared" si="1070"/>
        <v>0</v>
      </c>
      <c r="AD457" s="264">
        <f t="shared" si="1069"/>
        <v>0</v>
      </c>
      <c r="AE457" s="264">
        <f t="shared" si="1069"/>
        <v>0</v>
      </c>
      <c r="AF457" s="264">
        <f t="shared" si="1069"/>
        <v>0</v>
      </c>
      <c r="AG457" s="264">
        <f t="shared" si="1069"/>
        <v>0</v>
      </c>
    </row>
    <row r="458" spans="1:33" ht="16.5" hidden="1" outlineLevel="2">
      <c r="A458" s="183"/>
      <c r="B458" s="18"/>
      <c r="C458" s="184"/>
      <c r="D458" s="28" t="s">
        <v>744</v>
      </c>
      <c r="E458" s="83" t="s">
        <v>258</v>
      </c>
      <c r="F458" s="49"/>
      <c r="G458" s="185"/>
      <c r="H458" s="260">
        <f t="shared" si="1055"/>
        <v>0</v>
      </c>
      <c r="I458" s="452">
        <f t="shared" si="917"/>
        <v>0</v>
      </c>
      <c r="J458" s="263"/>
      <c r="K458" s="263"/>
      <c r="L458" s="263"/>
      <c r="M458" s="263"/>
      <c r="N458" s="263"/>
      <c r="O458" s="263"/>
      <c r="P458" s="262">
        <f t="shared" si="908"/>
        <v>0</v>
      </c>
      <c r="Q458" s="263"/>
      <c r="R458" s="263"/>
      <c r="S458" s="263"/>
      <c r="T458" s="263"/>
      <c r="U458" s="263"/>
      <c r="V458" s="263"/>
      <c r="W458" s="263"/>
      <c r="X458" s="263"/>
      <c r="Y458" s="262">
        <f t="shared" si="1062"/>
        <v>0</v>
      </c>
      <c r="Z458" s="263"/>
      <c r="AA458" s="263"/>
      <c r="AB458" s="263"/>
      <c r="AC458" s="263"/>
      <c r="AD458" s="263"/>
      <c r="AE458" s="263"/>
      <c r="AF458" s="263"/>
      <c r="AG458" s="263"/>
    </row>
    <row r="459" spans="1:33" ht="16.5" outlineLevel="1" collapsed="1">
      <c r="A459" s="177"/>
      <c r="B459" s="15" t="s">
        <v>745</v>
      </c>
      <c r="C459" s="16" t="s">
        <v>259</v>
      </c>
      <c r="D459" s="19"/>
      <c r="E459" s="185"/>
      <c r="F459" s="190"/>
      <c r="G459" s="189"/>
      <c r="H459" s="260">
        <f t="shared" si="1055"/>
        <v>0</v>
      </c>
      <c r="I459" s="452">
        <f t="shared" si="917"/>
        <v>0</v>
      </c>
      <c r="J459" s="264">
        <f>SUM(J460)</f>
        <v>0</v>
      </c>
      <c r="K459" s="264">
        <f t="shared" ref="K459:Q459" si="1071">SUM(K460)</f>
        <v>0</v>
      </c>
      <c r="L459" s="264">
        <f t="shared" si="1071"/>
        <v>0</v>
      </c>
      <c r="M459" s="264">
        <f t="shared" si="1071"/>
        <v>0</v>
      </c>
      <c r="N459" s="264">
        <f t="shared" si="1071"/>
        <v>0</v>
      </c>
      <c r="O459" s="264">
        <f t="shared" si="1071"/>
        <v>0</v>
      </c>
      <c r="P459" s="262">
        <f t="shared" ref="P459:P478" si="1072">SUM(Q459:X459)</f>
        <v>0</v>
      </c>
      <c r="Q459" s="264">
        <f t="shared" si="1071"/>
        <v>0</v>
      </c>
      <c r="R459" s="264">
        <f t="shared" ref="R459" si="1073">SUM(R460)</f>
        <v>0</v>
      </c>
      <c r="S459" s="264">
        <f t="shared" ref="S459" si="1074">SUM(S460)</f>
        <v>0</v>
      </c>
      <c r="T459" s="264">
        <f t="shared" ref="T459" si="1075">SUM(T460)</f>
        <v>0</v>
      </c>
      <c r="U459" s="264">
        <f t="shared" ref="U459" si="1076">SUM(U460)</f>
        <v>0</v>
      </c>
      <c r="V459" s="264">
        <f t="shared" ref="V459:AG459" si="1077">SUM(V460)</f>
        <v>0</v>
      </c>
      <c r="W459" s="264">
        <f t="shared" si="1077"/>
        <v>0</v>
      </c>
      <c r="X459" s="264">
        <f t="shared" si="1077"/>
        <v>0</v>
      </c>
      <c r="Y459" s="262">
        <f t="shared" si="1062"/>
        <v>0</v>
      </c>
      <c r="Z459" s="264">
        <f t="shared" ref="Z459:AC459" si="1078">SUM(Z460)</f>
        <v>0</v>
      </c>
      <c r="AA459" s="264">
        <f t="shared" si="1078"/>
        <v>0</v>
      </c>
      <c r="AB459" s="264">
        <f t="shared" si="1078"/>
        <v>0</v>
      </c>
      <c r="AC459" s="264">
        <f t="shared" si="1078"/>
        <v>0</v>
      </c>
      <c r="AD459" s="264">
        <f t="shared" si="1077"/>
        <v>0</v>
      </c>
      <c r="AE459" s="264">
        <f t="shared" si="1077"/>
        <v>0</v>
      </c>
      <c r="AF459" s="264">
        <f t="shared" si="1077"/>
        <v>0</v>
      </c>
      <c r="AG459" s="264">
        <f t="shared" si="1077"/>
        <v>0</v>
      </c>
    </row>
    <row r="460" spans="1:33" ht="16.5" hidden="1" outlineLevel="2">
      <c r="A460" s="183"/>
      <c r="B460" s="18"/>
      <c r="C460" s="184"/>
      <c r="D460" s="28" t="s">
        <v>746</v>
      </c>
      <c r="E460" s="83" t="s">
        <v>259</v>
      </c>
      <c r="F460" s="49"/>
      <c r="G460" s="185"/>
      <c r="H460" s="260">
        <f t="shared" si="1055"/>
        <v>0</v>
      </c>
      <c r="I460" s="452">
        <f t="shared" ref="I460:I478" si="1079">SUM(J460:O460)</f>
        <v>0</v>
      </c>
      <c r="J460" s="263"/>
      <c r="K460" s="263"/>
      <c r="L460" s="263"/>
      <c r="M460" s="263"/>
      <c r="N460" s="263"/>
      <c r="O460" s="263"/>
      <c r="P460" s="262">
        <f t="shared" si="1072"/>
        <v>0</v>
      </c>
      <c r="Q460" s="263"/>
      <c r="R460" s="263"/>
      <c r="S460" s="263"/>
      <c r="T460" s="263"/>
      <c r="U460" s="263"/>
      <c r="V460" s="263"/>
      <c r="W460" s="263"/>
      <c r="X460" s="263"/>
      <c r="Y460" s="262">
        <f t="shared" si="1062"/>
        <v>0</v>
      </c>
      <c r="Z460" s="263"/>
      <c r="AA460" s="263"/>
      <c r="AB460" s="263"/>
      <c r="AC460" s="263"/>
      <c r="AD460" s="263"/>
      <c r="AE460" s="263"/>
      <c r="AF460" s="263"/>
      <c r="AG460" s="263"/>
    </row>
    <row r="461" spans="1:33" ht="16.5" outlineLevel="1" collapsed="1">
      <c r="A461" s="177"/>
      <c r="B461" s="15" t="s">
        <v>747</v>
      </c>
      <c r="C461" s="16" t="s">
        <v>260</v>
      </c>
      <c r="D461" s="19"/>
      <c r="E461" s="185"/>
      <c r="F461" s="190"/>
      <c r="G461" s="189"/>
      <c r="H461" s="260">
        <f t="shared" si="1055"/>
        <v>0</v>
      </c>
      <c r="I461" s="452">
        <f t="shared" si="1079"/>
        <v>0</v>
      </c>
      <c r="J461" s="264">
        <f>SUM(J462)</f>
        <v>0</v>
      </c>
      <c r="K461" s="264">
        <f t="shared" ref="K461:Q461" si="1080">SUM(K462)</f>
        <v>0</v>
      </c>
      <c r="L461" s="264">
        <f t="shared" si="1080"/>
        <v>0</v>
      </c>
      <c r="M461" s="264">
        <f t="shared" si="1080"/>
        <v>0</v>
      </c>
      <c r="N461" s="264">
        <f t="shared" si="1080"/>
        <v>0</v>
      </c>
      <c r="O461" s="264">
        <f t="shared" si="1080"/>
        <v>0</v>
      </c>
      <c r="P461" s="262">
        <f t="shared" si="1072"/>
        <v>0</v>
      </c>
      <c r="Q461" s="264">
        <f t="shared" si="1080"/>
        <v>0</v>
      </c>
      <c r="R461" s="264">
        <f t="shared" ref="R461" si="1081">SUM(R462)</f>
        <v>0</v>
      </c>
      <c r="S461" s="264">
        <f t="shared" ref="S461" si="1082">SUM(S462)</f>
        <v>0</v>
      </c>
      <c r="T461" s="264">
        <f t="shared" ref="T461" si="1083">SUM(T462)</f>
        <v>0</v>
      </c>
      <c r="U461" s="264">
        <f t="shared" ref="U461" si="1084">SUM(U462)</f>
        <v>0</v>
      </c>
      <c r="V461" s="264">
        <f t="shared" ref="V461:AG461" si="1085">SUM(V462)</f>
        <v>0</v>
      </c>
      <c r="W461" s="264">
        <f t="shared" si="1085"/>
        <v>0</v>
      </c>
      <c r="X461" s="264">
        <f t="shared" si="1085"/>
        <v>0</v>
      </c>
      <c r="Y461" s="262">
        <f t="shared" si="1062"/>
        <v>0</v>
      </c>
      <c r="Z461" s="264">
        <f t="shared" ref="Z461:AC461" si="1086">SUM(Z462)</f>
        <v>0</v>
      </c>
      <c r="AA461" s="264">
        <f t="shared" si="1086"/>
        <v>0</v>
      </c>
      <c r="AB461" s="264">
        <f t="shared" si="1086"/>
        <v>0</v>
      </c>
      <c r="AC461" s="264">
        <f t="shared" si="1086"/>
        <v>0</v>
      </c>
      <c r="AD461" s="264">
        <f t="shared" si="1085"/>
        <v>0</v>
      </c>
      <c r="AE461" s="264">
        <f t="shared" si="1085"/>
        <v>0</v>
      </c>
      <c r="AF461" s="264">
        <f t="shared" si="1085"/>
        <v>0</v>
      </c>
      <c r="AG461" s="264">
        <f t="shared" si="1085"/>
        <v>0</v>
      </c>
    </row>
    <row r="462" spans="1:33" ht="16.5" hidden="1" outlineLevel="2">
      <c r="A462" s="183"/>
      <c r="B462" s="18"/>
      <c r="C462" s="184"/>
      <c r="D462" s="28" t="s">
        <v>748</v>
      </c>
      <c r="E462" s="83" t="s">
        <v>260</v>
      </c>
      <c r="F462" s="49"/>
      <c r="G462" s="185"/>
      <c r="H462" s="260">
        <f t="shared" si="1055"/>
        <v>0</v>
      </c>
      <c r="I462" s="452">
        <f t="shared" si="1079"/>
        <v>0</v>
      </c>
      <c r="J462" s="263"/>
      <c r="K462" s="263"/>
      <c r="L462" s="263"/>
      <c r="M462" s="263"/>
      <c r="N462" s="263"/>
      <c r="O462" s="263"/>
      <c r="P462" s="262">
        <f t="shared" si="1072"/>
        <v>0</v>
      </c>
      <c r="Q462" s="263"/>
      <c r="R462" s="263"/>
      <c r="S462" s="263"/>
      <c r="T462" s="263"/>
      <c r="U462" s="263"/>
      <c r="V462" s="263"/>
      <c r="W462" s="263"/>
      <c r="X462" s="263"/>
      <c r="Y462" s="262">
        <f t="shared" si="1062"/>
        <v>0</v>
      </c>
      <c r="Z462" s="263"/>
      <c r="AA462" s="263"/>
      <c r="AB462" s="263"/>
      <c r="AC462" s="263"/>
      <c r="AD462" s="263"/>
      <c r="AE462" s="263"/>
      <c r="AF462" s="263"/>
      <c r="AG462" s="263"/>
    </row>
    <row r="463" spans="1:33" ht="16.5" outlineLevel="1" collapsed="1">
      <c r="A463" s="177"/>
      <c r="B463" s="15" t="s">
        <v>772</v>
      </c>
      <c r="C463" s="16" t="s">
        <v>261</v>
      </c>
      <c r="D463" s="19"/>
      <c r="E463" s="189"/>
      <c r="F463" s="190"/>
      <c r="G463" s="189"/>
      <c r="H463" s="260">
        <f t="shared" si="1055"/>
        <v>0</v>
      </c>
      <c r="I463" s="452">
        <f t="shared" si="1079"/>
        <v>0</v>
      </c>
      <c r="J463" s="264">
        <f>SUM(J464)</f>
        <v>0</v>
      </c>
      <c r="K463" s="264">
        <f t="shared" ref="K463:Q463" si="1087">SUM(K464)</f>
        <v>0</v>
      </c>
      <c r="L463" s="264">
        <f t="shared" si="1087"/>
        <v>0</v>
      </c>
      <c r="M463" s="264">
        <f t="shared" si="1087"/>
        <v>0</v>
      </c>
      <c r="N463" s="264">
        <f t="shared" si="1087"/>
        <v>0</v>
      </c>
      <c r="O463" s="264">
        <f t="shared" si="1087"/>
        <v>0</v>
      </c>
      <c r="P463" s="262">
        <f t="shared" si="1072"/>
        <v>0</v>
      </c>
      <c r="Q463" s="264">
        <f t="shared" si="1087"/>
        <v>0</v>
      </c>
      <c r="R463" s="264">
        <f t="shared" ref="R463" si="1088">SUM(R464)</f>
        <v>0</v>
      </c>
      <c r="S463" s="264">
        <f t="shared" ref="S463" si="1089">SUM(S464)</f>
        <v>0</v>
      </c>
      <c r="T463" s="264">
        <f t="shared" ref="T463" si="1090">SUM(T464)</f>
        <v>0</v>
      </c>
      <c r="U463" s="264">
        <f t="shared" ref="U463" si="1091">SUM(U464)</f>
        <v>0</v>
      </c>
      <c r="V463" s="264">
        <f t="shared" ref="V463:AG463" si="1092">SUM(V464)</f>
        <v>0</v>
      </c>
      <c r="W463" s="264">
        <f t="shared" si="1092"/>
        <v>0</v>
      </c>
      <c r="X463" s="264">
        <f t="shared" si="1092"/>
        <v>0</v>
      </c>
      <c r="Y463" s="262">
        <f t="shared" si="1062"/>
        <v>0</v>
      </c>
      <c r="Z463" s="264">
        <f t="shared" ref="Z463:AC463" si="1093">SUM(Z464)</f>
        <v>0</v>
      </c>
      <c r="AA463" s="264">
        <f t="shared" si="1093"/>
        <v>0</v>
      </c>
      <c r="AB463" s="264">
        <f t="shared" si="1093"/>
        <v>0</v>
      </c>
      <c r="AC463" s="264">
        <f t="shared" si="1093"/>
        <v>0</v>
      </c>
      <c r="AD463" s="264">
        <f t="shared" si="1092"/>
        <v>0</v>
      </c>
      <c r="AE463" s="264">
        <f t="shared" si="1092"/>
        <v>0</v>
      </c>
      <c r="AF463" s="264">
        <f t="shared" si="1092"/>
        <v>0</v>
      </c>
      <c r="AG463" s="264">
        <f t="shared" si="1092"/>
        <v>0</v>
      </c>
    </row>
    <row r="464" spans="1:33" ht="16.5" hidden="1" outlineLevel="2">
      <c r="A464" s="183"/>
      <c r="B464" s="18"/>
      <c r="C464" s="184"/>
      <c r="D464" s="28" t="s">
        <v>772</v>
      </c>
      <c r="E464" s="83" t="s">
        <v>261</v>
      </c>
      <c r="F464" s="49"/>
      <c r="G464" s="185"/>
      <c r="H464" s="260">
        <f t="shared" si="1055"/>
        <v>0</v>
      </c>
      <c r="I464" s="452">
        <f t="shared" si="1079"/>
        <v>0</v>
      </c>
      <c r="J464" s="263"/>
      <c r="K464" s="263"/>
      <c r="L464" s="263"/>
      <c r="M464" s="263"/>
      <c r="N464" s="263"/>
      <c r="O464" s="263"/>
      <c r="P464" s="262">
        <f t="shared" si="1072"/>
        <v>0</v>
      </c>
      <c r="Q464" s="263"/>
      <c r="R464" s="263"/>
      <c r="S464" s="263"/>
      <c r="T464" s="263"/>
      <c r="U464" s="263"/>
      <c r="V464" s="263"/>
      <c r="W464" s="263"/>
      <c r="X464" s="263"/>
      <c r="Y464" s="262">
        <f t="shared" si="1062"/>
        <v>0</v>
      </c>
      <c r="Z464" s="263"/>
      <c r="AA464" s="263"/>
      <c r="AB464" s="263"/>
      <c r="AC464" s="263"/>
      <c r="AD464" s="263"/>
      <c r="AE464" s="263"/>
      <c r="AF464" s="263"/>
      <c r="AG464" s="263"/>
    </row>
    <row r="465" spans="1:33" ht="16.5" outlineLevel="1">
      <c r="A465" s="177"/>
      <c r="B465" s="15" t="s">
        <v>627</v>
      </c>
      <c r="C465" s="16" t="s">
        <v>262</v>
      </c>
      <c r="D465" s="19"/>
      <c r="E465" s="185"/>
      <c r="F465" s="28"/>
      <c r="G465" s="189"/>
      <c r="H465" s="260">
        <f t="shared" si="1055"/>
        <v>2666000</v>
      </c>
      <c r="I465" s="452">
        <f t="shared" si="1079"/>
        <v>2666000</v>
      </c>
      <c r="J465" s="264">
        <f>SUM(J466)</f>
        <v>225000</v>
      </c>
      <c r="K465" s="264">
        <f t="shared" ref="K465:Q465" si="1094">SUM(K466)</f>
        <v>225000</v>
      </c>
      <c r="L465" s="264">
        <f t="shared" si="1094"/>
        <v>225000</v>
      </c>
      <c r="M465" s="264">
        <f t="shared" si="1094"/>
        <v>233000</v>
      </c>
      <c r="N465" s="264">
        <f t="shared" si="1094"/>
        <v>225000</v>
      </c>
      <c r="O465" s="264">
        <f t="shared" si="1094"/>
        <v>1533000</v>
      </c>
      <c r="P465" s="262">
        <f t="shared" si="1072"/>
        <v>0</v>
      </c>
      <c r="Q465" s="264">
        <f t="shared" si="1094"/>
        <v>0</v>
      </c>
      <c r="R465" s="264">
        <f t="shared" ref="R465" si="1095">SUM(R466)</f>
        <v>0</v>
      </c>
      <c r="S465" s="264">
        <f t="shared" ref="S465" si="1096">SUM(S466)</f>
        <v>0</v>
      </c>
      <c r="T465" s="264">
        <f t="shared" ref="T465" si="1097">SUM(T466)</f>
        <v>0</v>
      </c>
      <c r="U465" s="264">
        <f t="shared" ref="U465" si="1098">SUM(U466)</f>
        <v>0</v>
      </c>
      <c r="V465" s="264">
        <f t="shared" ref="V465:AG465" si="1099">SUM(V466)</f>
        <v>0</v>
      </c>
      <c r="W465" s="264">
        <f t="shared" si="1099"/>
        <v>0</v>
      </c>
      <c r="X465" s="264">
        <f t="shared" si="1099"/>
        <v>0</v>
      </c>
      <c r="Y465" s="262">
        <f t="shared" si="1062"/>
        <v>0</v>
      </c>
      <c r="Z465" s="264">
        <f t="shared" ref="Z465:AC465" si="1100">SUM(Z466)</f>
        <v>0</v>
      </c>
      <c r="AA465" s="264">
        <f t="shared" si="1100"/>
        <v>0</v>
      </c>
      <c r="AB465" s="264">
        <f t="shared" si="1100"/>
        <v>0</v>
      </c>
      <c r="AC465" s="264">
        <f t="shared" si="1100"/>
        <v>0</v>
      </c>
      <c r="AD465" s="264">
        <f t="shared" si="1099"/>
        <v>0</v>
      </c>
      <c r="AE465" s="264">
        <f t="shared" si="1099"/>
        <v>0</v>
      </c>
      <c r="AF465" s="264">
        <f t="shared" si="1099"/>
        <v>0</v>
      </c>
      <c r="AG465" s="264">
        <f t="shared" si="1099"/>
        <v>0</v>
      </c>
    </row>
    <row r="466" spans="1:33" ht="16.5" outlineLevel="2">
      <c r="A466" s="183"/>
      <c r="B466" s="18"/>
      <c r="C466" s="184"/>
      <c r="D466" s="28" t="s">
        <v>627</v>
      </c>
      <c r="E466" s="83" t="s">
        <v>262</v>
      </c>
      <c r="F466" s="49"/>
      <c r="G466" s="185"/>
      <c r="H466" s="260">
        <f t="shared" si="1055"/>
        <v>2666000</v>
      </c>
      <c r="I466" s="452">
        <f t="shared" si="1079"/>
        <v>2666000</v>
      </c>
      <c r="J466" s="263">
        <v>225000</v>
      </c>
      <c r="K466" s="263">
        <v>225000</v>
      </c>
      <c r="L466" s="263">
        <v>225000</v>
      </c>
      <c r="M466" s="263">
        <v>233000</v>
      </c>
      <c r="N466" s="263">
        <v>225000</v>
      </c>
      <c r="O466" s="263">
        <v>1533000</v>
      </c>
      <c r="P466" s="262">
        <f t="shared" si="1072"/>
        <v>0</v>
      </c>
      <c r="Q466" s="263"/>
      <c r="R466" s="263"/>
      <c r="S466" s="263"/>
      <c r="T466" s="263"/>
      <c r="U466" s="263"/>
      <c r="V466" s="263"/>
      <c r="W466" s="263"/>
      <c r="X466" s="263"/>
      <c r="Y466" s="262">
        <f t="shared" si="1062"/>
        <v>0</v>
      </c>
      <c r="Z466" s="263"/>
      <c r="AA466" s="263"/>
      <c r="AB466" s="263"/>
      <c r="AC466" s="263"/>
      <c r="AD466" s="263"/>
      <c r="AE466" s="263"/>
      <c r="AF466" s="263"/>
      <c r="AG466" s="263"/>
    </row>
    <row r="467" spans="1:33" ht="16.5" outlineLevel="1">
      <c r="A467" s="177"/>
      <c r="B467" s="15" t="s">
        <v>628</v>
      </c>
      <c r="C467" s="16" t="s">
        <v>263</v>
      </c>
      <c r="D467" s="19"/>
      <c r="E467" s="185"/>
      <c r="F467" s="28"/>
      <c r="G467" s="189"/>
      <c r="H467" s="260">
        <f t="shared" si="1055"/>
        <v>16018000</v>
      </c>
      <c r="I467" s="452">
        <f t="shared" si="1079"/>
        <v>0</v>
      </c>
      <c r="J467" s="264">
        <f>SUM(J468)</f>
        <v>0</v>
      </c>
      <c r="K467" s="264">
        <f t="shared" ref="K467:Q467" si="1101">SUM(K468)</f>
        <v>0</v>
      </c>
      <c r="L467" s="264">
        <f t="shared" si="1101"/>
        <v>0</v>
      </c>
      <c r="M467" s="264">
        <f t="shared" si="1101"/>
        <v>0</v>
      </c>
      <c r="N467" s="264">
        <f t="shared" si="1101"/>
        <v>0</v>
      </c>
      <c r="O467" s="264">
        <f t="shared" si="1101"/>
        <v>0</v>
      </c>
      <c r="P467" s="262">
        <f t="shared" si="1072"/>
        <v>5002000</v>
      </c>
      <c r="Q467" s="264">
        <f t="shared" si="1101"/>
        <v>5002000</v>
      </c>
      <c r="R467" s="264">
        <f t="shared" ref="R467" si="1102">SUM(R468)</f>
        <v>0</v>
      </c>
      <c r="S467" s="264">
        <f t="shared" ref="S467" si="1103">SUM(S468)</f>
        <v>0</v>
      </c>
      <c r="T467" s="264">
        <f t="shared" ref="T467" si="1104">SUM(T468)</f>
        <v>0</v>
      </c>
      <c r="U467" s="264">
        <f t="shared" ref="U467" si="1105">SUM(U468)</f>
        <v>0</v>
      </c>
      <c r="V467" s="264">
        <f t="shared" ref="V467:AG467" si="1106">SUM(V468)</f>
        <v>0</v>
      </c>
      <c r="W467" s="264">
        <f t="shared" si="1106"/>
        <v>0</v>
      </c>
      <c r="X467" s="264">
        <f t="shared" si="1106"/>
        <v>0</v>
      </c>
      <c r="Y467" s="262">
        <f t="shared" si="1062"/>
        <v>10264000</v>
      </c>
      <c r="Z467" s="264">
        <f t="shared" ref="Z467:AC467" si="1107">SUM(Z468)</f>
        <v>10264000</v>
      </c>
      <c r="AA467" s="264">
        <f t="shared" si="1107"/>
        <v>0</v>
      </c>
      <c r="AB467" s="264">
        <f t="shared" si="1107"/>
        <v>0</v>
      </c>
      <c r="AC467" s="264">
        <f t="shared" si="1107"/>
        <v>0</v>
      </c>
      <c r="AD467" s="264">
        <f t="shared" si="1106"/>
        <v>0</v>
      </c>
      <c r="AE467" s="264">
        <f t="shared" si="1106"/>
        <v>415000</v>
      </c>
      <c r="AF467" s="264">
        <f t="shared" si="1106"/>
        <v>195000</v>
      </c>
      <c r="AG467" s="264">
        <f t="shared" si="1106"/>
        <v>142000</v>
      </c>
    </row>
    <row r="468" spans="1:33" ht="16.5" outlineLevel="2">
      <c r="A468" s="183"/>
      <c r="B468" s="18"/>
      <c r="C468" s="184"/>
      <c r="D468" s="28" t="s">
        <v>628</v>
      </c>
      <c r="E468" s="83" t="s">
        <v>263</v>
      </c>
      <c r="F468" s="49"/>
      <c r="G468" s="185"/>
      <c r="H468" s="260">
        <f t="shared" si="1055"/>
        <v>16018000</v>
      </c>
      <c r="I468" s="452">
        <f t="shared" si="1079"/>
        <v>0</v>
      </c>
      <c r="J468" s="263"/>
      <c r="K468" s="263"/>
      <c r="L468" s="263"/>
      <c r="M468" s="263"/>
      <c r="N468" s="263"/>
      <c r="O468" s="263"/>
      <c r="P468" s="262">
        <f t="shared" si="1072"/>
        <v>5002000</v>
      </c>
      <c r="Q468" s="263">
        <v>5002000</v>
      </c>
      <c r="R468" s="263"/>
      <c r="S468" s="263"/>
      <c r="T468" s="263"/>
      <c r="U468" s="263"/>
      <c r="V468" s="263"/>
      <c r="W468" s="263"/>
      <c r="X468" s="263"/>
      <c r="Y468" s="262">
        <f t="shared" si="1062"/>
        <v>10264000</v>
      </c>
      <c r="Z468" s="263">
        <v>10264000</v>
      </c>
      <c r="AA468" s="263"/>
      <c r="AB468" s="263"/>
      <c r="AC468" s="263"/>
      <c r="AD468" s="263"/>
      <c r="AE468" s="263">
        <v>415000</v>
      </c>
      <c r="AF468" s="263">
        <v>195000</v>
      </c>
      <c r="AG468" s="263">
        <v>142000</v>
      </c>
    </row>
    <row r="469" spans="1:33" ht="16.5" outlineLevel="1" collapsed="1">
      <c r="A469" s="177"/>
      <c r="B469" s="15" t="s">
        <v>749</v>
      </c>
      <c r="C469" s="16" t="s">
        <v>264</v>
      </c>
      <c r="D469" s="19"/>
      <c r="E469" s="189"/>
      <c r="F469" s="190"/>
      <c r="G469" s="189"/>
      <c r="H469" s="260">
        <f t="shared" si="1055"/>
        <v>0</v>
      </c>
      <c r="I469" s="452">
        <f t="shared" si="1079"/>
        <v>0</v>
      </c>
      <c r="J469" s="264">
        <f>SUM(J470:J472)</f>
        <v>0</v>
      </c>
      <c r="K469" s="264">
        <f t="shared" ref="K469:Q469" si="1108">SUM(K470:K472)</f>
        <v>0</v>
      </c>
      <c r="L469" s="264">
        <f t="shared" si="1108"/>
        <v>0</v>
      </c>
      <c r="M469" s="264">
        <f t="shared" si="1108"/>
        <v>0</v>
      </c>
      <c r="N469" s="264">
        <f t="shared" si="1108"/>
        <v>0</v>
      </c>
      <c r="O469" s="264">
        <f t="shared" si="1108"/>
        <v>0</v>
      </c>
      <c r="P469" s="262">
        <f t="shared" si="1072"/>
        <v>0</v>
      </c>
      <c r="Q469" s="264">
        <f t="shared" si="1108"/>
        <v>0</v>
      </c>
      <c r="R469" s="264">
        <f t="shared" ref="R469" si="1109">SUM(R470:R472)</f>
        <v>0</v>
      </c>
      <c r="S469" s="264">
        <f t="shared" ref="S469" si="1110">SUM(S470:S472)</f>
        <v>0</v>
      </c>
      <c r="T469" s="264">
        <f t="shared" ref="T469" si="1111">SUM(T470:T472)</f>
        <v>0</v>
      </c>
      <c r="U469" s="264">
        <f t="shared" ref="U469:W469" si="1112">SUM(U470:U472)</f>
        <v>0</v>
      </c>
      <c r="V469" s="264">
        <f t="shared" si="1112"/>
        <v>0</v>
      </c>
      <c r="W469" s="264">
        <f t="shared" si="1112"/>
        <v>0</v>
      </c>
      <c r="X469" s="264">
        <f t="shared" ref="X469:AF469" si="1113">SUM(X470:X472)</f>
        <v>0</v>
      </c>
      <c r="Y469" s="262">
        <f t="shared" si="1062"/>
        <v>0</v>
      </c>
      <c r="Z469" s="264">
        <f t="shared" ref="Z469:AC469" si="1114">SUM(Z470:Z472)</f>
        <v>0</v>
      </c>
      <c r="AA469" s="264">
        <f t="shared" si="1114"/>
        <v>0</v>
      </c>
      <c r="AB469" s="264">
        <f t="shared" si="1114"/>
        <v>0</v>
      </c>
      <c r="AC469" s="264">
        <f t="shared" si="1114"/>
        <v>0</v>
      </c>
      <c r="AD469" s="264">
        <f t="shared" ref="AD469" si="1115">SUM(AD470:AD472)</f>
        <v>0</v>
      </c>
      <c r="AE469" s="264">
        <f t="shared" si="1113"/>
        <v>0</v>
      </c>
      <c r="AF469" s="264">
        <f t="shared" si="1113"/>
        <v>0</v>
      </c>
      <c r="AG469" s="264">
        <f t="shared" ref="AG469" si="1116">SUM(AG470:AG472)</f>
        <v>0</v>
      </c>
    </row>
    <row r="470" spans="1:33" ht="16.5" hidden="1" outlineLevel="2">
      <c r="A470" s="183"/>
      <c r="B470" s="18"/>
      <c r="C470" s="184"/>
      <c r="D470" s="28" t="s">
        <v>769</v>
      </c>
      <c r="E470" s="48" t="s">
        <v>265</v>
      </c>
      <c r="F470" s="49"/>
      <c r="G470" s="185"/>
      <c r="H470" s="260">
        <f t="shared" si="1055"/>
        <v>0</v>
      </c>
      <c r="I470" s="452">
        <f t="shared" si="1079"/>
        <v>0</v>
      </c>
      <c r="J470" s="263"/>
      <c r="K470" s="263"/>
      <c r="L470" s="263"/>
      <c r="M470" s="263"/>
      <c r="N470" s="263"/>
      <c r="O470" s="263"/>
      <c r="P470" s="262">
        <f t="shared" si="1072"/>
        <v>0</v>
      </c>
      <c r="Q470" s="263"/>
      <c r="R470" s="263"/>
      <c r="S470" s="263"/>
      <c r="T470" s="263"/>
      <c r="U470" s="263"/>
      <c r="V470" s="263"/>
      <c r="W470" s="263"/>
      <c r="X470" s="263"/>
      <c r="Y470" s="262">
        <f t="shared" si="1062"/>
        <v>0</v>
      </c>
      <c r="Z470" s="263"/>
      <c r="AA470" s="263"/>
      <c r="AB470" s="263"/>
      <c r="AC470" s="263"/>
      <c r="AD470" s="263"/>
      <c r="AE470" s="263"/>
      <c r="AF470" s="263"/>
      <c r="AG470" s="263"/>
    </row>
    <row r="471" spans="1:33" ht="16.5" hidden="1" outlineLevel="2">
      <c r="A471" s="183"/>
      <c r="D471" s="28" t="s">
        <v>750</v>
      </c>
      <c r="E471" s="48" t="s">
        <v>266</v>
      </c>
      <c r="F471" s="49"/>
      <c r="G471" s="185"/>
      <c r="H471" s="260">
        <f t="shared" si="1055"/>
        <v>0</v>
      </c>
      <c r="I471" s="452">
        <f t="shared" si="1079"/>
        <v>0</v>
      </c>
      <c r="J471" s="274"/>
      <c r="K471" s="274"/>
      <c r="L471" s="274"/>
      <c r="M471" s="274"/>
      <c r="N471" s="274"/>
      <c r="O471" s="274"/>
      <c r="P471" s="262">
        <f t="shared" si="1072"/>
        <v>0</v>
      </c>
      <c r="Q471" s="263"/>
      <c r="R471" s="263"/>
      <c r="S471" s="263"/>
      <c r="T471" s="263"/>
      <c r="U471" s="263"/>
      <c r="V471" s="263"/>
      <c r="W471" s="263"/>
      <c r="X471" s="263"/>
      <c r="Y471" s="262">
        <f t="shared" si="1062"/>
        <v>0</v>
      </c>
      <c r="Z471" s="263"/>
      <c r="AA471" s="263"/>
      <c r="AB471" s="263"/>
      <c r="AC471" s="263"/>
      <c r="AD471" s="263"/>
      <c r="AE471" s="263"/>
      <c r="AF471" s="263"/>
      <c r="AG471" s="263"/>
    </row>
    <row r="472" spans="1:33" ht="16.5" hidden="1" outlineLevel="2">
      <c r="A472" s="183"/>
      <c r="D472" s="25" t="s">
        <v>770</v>
      </c>
      <c r="E472" s="88" t="s">
        <v>230</v>
      </c>
      <c r="F472" s="98"/>
      <c r="G472" s="184"/>
      <c r="H472" s="284">
        <f t="shared" si="1055"/>
        <v>0</v>
      </c>
      <c r="I472" s="452">
        <f t="shared" si="1079"/>
        <v>0</v>
      </c>
      <c r="J472" s="286"/>
      <c r="K472" s="286"/>
      <c r="L472" s="286"/>
      <c r="M472" s="286"/>
      <c r="N472" s="286"/>
      <c r="O472" s="286"/>
      <c r="P472" s="262">
        <f t="shared" si="1072"/>
        <v>0</v>
      </c>
      <c r="Q472" s="286"/>
      <c r="R472" s="286"/>
      <c r="S472" s="286"/>
      <c r="T472" s="286"/>
      <c r="U472" s="286"/>
      <c r="V472" s="286"/>
      <c r="W472" s="286"/>
      <c r="X472" s="286"/>
      <c r="Y472" s="262">
        <f t="shared" si="1062"/>
        <v>0</v>
      </c>
      <c r="Z472" s="286"/>
      <c r="AA472" s="286"/>
      <c r="AB472" s="286"/>
      <c r="AC472" s="286"/>
      <c r="AD472" s="286"/>
      <c r="AE472" s="286"/>
      <c r="AF472" s="286"/>
      <c r="AG472" s="286"/>
    </row>
    <row r="473" spans="1:33" ht="16.5">
      <c r="A473" s="97" t="s">
        <v>267</v>
      </c>
      <c r="B473" s="22"/>
      <c r="C473" s="229"/>
      <c r="D473" s="23"/>
      <c r="E473" s="229"/>
      <c r="F473" s="22"/>
      <c r="G473" s="229"/>
      <c r="H473" s="202">
        <f t="shared" si="1055"/>
        <v>23572000</v>
      </c>
      <c r="I473" s="461">
        <f t="shared" si="1079"/>
        <v>7554000</v>
      </c>
      <c r="J473" s="288">
        <f>SUM(J469,J467,J465,J463,J461,J459,J457,J455,J453,J451,J440,J438,J436,J434)</f>
        <v>652000</v>
      </c>
      <c r="K473" s="288">
        <f t="shared" ref="K473:O473" si="1117">SUM(K469,K467,K465,K463,K461,K459,K457,K455,K453,K451,K440,K438,K436,K434)</f>
        <v>548000</v>
      </c>
      <c r="L473" s="288">
        <f t="shared" si="1117"/>
        <v>430000</v>
      </c>
      <c r="M473" s="288">
        <f t="shared" si="1117"/>
        <v>540000</v>
      </c>
      <c r="N473" s="288">
        <f t="shared" si="1117"/>
        <v>563000</v>
      </c>
      <c r="O473" s="288">
        <f t="shared" si="1117"/>
        <v>4821000</v>
      </c>
      <c r="P473" s="288">
        <f t="shared" si="1072"/>
        <v>5002000</v>
      </c>
      <c r="Q473" s="288">
        <f t="shared" ref="Q473:X473" si="1118">SUM(Q469,Q467,Q465,Q463,Q461,Q459,Q457,Q455,Q453,Q451,Q440,Q438,Q436,Q434)</f>
        <v>5002000</v>
      </c>
      <c r="R473" s="288">
        <f t="shared" si="1118"/>
        <v>0</v>
      </c>
      <c r="S473" s="288">
        <f t="shared" si="1118"/>
        <v>0</v>
      </c>
      <c r="T473" s="288">
        <f t="shared" si="1118"/>
        <v>0</v>
      </c>
      <c r="U473" s="288">
        <f t="shared" si="1118"/>
        <v>0</v>
      </c>
      <c r="V473" s="288">
        <f t="shared" ref="V473:W473" si="1119">SUM(V469,V467,V465,V463,V461,V459,V457,V455,V453,V451,V440,V438,V436,V434)</f>
        <v>0</v>
      </c>
      <c r="W473" s="288">
        <f t="shared" si="1119"/>
        <v>0</v>
      </c>
      <c r="X473" s="288">
        <f t="shared" si="1118"/>
        <v>0</v>
      </c>
      <c r="Y473" s="288">
        <f t="shared" si="1062"/>
        <v>10264000</v>
      </c>
      <c r="Z473" s="288">
        <f t="shared" ref="Z473:AC473" si="1120">SUM(Z469,Z467,Z465,Z463,Z461,Z459,Z457,Z455,Z453,Z451,Z440,Z438,Z436,Z434)</f>
        <v>10264000</v>
      </c>
      <c r="AA473" s="288">
        <f t="shared" si="1120"/>
        <v>0</v>
      </c>
      <c r="AB473" s="288">
        <f t="shared" si="1120"/>
        <v>0</v>
      </c>
      <c r="AC473" s="288">
        <f t="shared" si="1120"/>
        <v>0</v>
      </c>
      <c r="AD473" s="288">
        <f t="shared" ref="AD473" si="1121">SUM(AD469,AD467,AD465,AD463,AD461,AD459,AD457,AD455,AD453,AD451,AD440,AD438,AD436,AD434)</f>
        <v>0</v>
      </c>
      <c r="AE473" s="288">
        <f t="shared" ref="AE473:AF473" si="1122">SUM(AE469,AE467,AE465,AE463,AE461,AE459,AE457,AE455,AE453,AE451,AE440,AE438,AE436,AE434)</f>
        <v>415000</v>
      </c>
      <c r="AF473" s="288">
        <f t="shared" si="1122"/>
        <v>195000</v>
      </c>
      <c r="AG473" s="288">
        <f t="shared" ref="AG473" si="1123">SUM(AG469,AG467,AG465,AG463,AG461,AG459,AG457,AG455,AG453,AG451,AG440,AG438,AG436,AG434)</f>
        <v>142000</v>
      </c>
    </row>
    <row r="474" spans="1:33" s="438" customFormat="1" ht="16.5">
      <c r="A474" s="67" t="s">
        <v>268</v>
      </c>
      <c r="B474" s="65"/>
      <c r="C474" s="65"/>
      <c r="D474" s="66"/>
      <c r="E474" s="65"/>
      <c r="F474" s="65"/>
      <c r="G474" s="65"/>
      <c r="H474" s="202">
        <f t="shared" si="1055"/>
        <v>53424000</v>
      </c>
      <c r="I474" s="461">
        <f t="shared" si="1079"/>
        <v>69442000</v>
      </c>
      <c r="J474" s="288">
        <f>J433-J473</f>
        <v>11713000</v>
      </c>
      <c r="K474" s="288">
        <f t="shared" ref="K474:Q474" si="1124">K433-K473</f>
        <v>2971000</v>
      </c>
      <c r="L474" s="288">
        <f t="shared" si="1124"/>
        <v>3041000</v>
      </c>
      <c r="M474" s="288">
        <f t="shared" si="1124"/>
        <v>3992000</v>
      </c>
      <c r="N474" s="288">
        <f t="shared" si="1124"/>
        <v>5275000</v>
      </c>
      <c r="O474" s="288">
        <f t="shared" si="1124"/>
        <v>42450000</v>
      </c>
      <c r="P474" s="288">
        <f t="shared" si="1072"/>
        <v>-5002000</v>
      </c>
      <c r="Q474" s="288">
        <f t="shared" si="1124"/>
        <v>-5002000</v>
      </c>
      <c r="R474" s="288">
        <f t="shared" ref="R474" si="1125">R433-R473</f>
        <v>0</v>
      </c>
      <c r="S474" s="288">
        <f t="shared" ref="S474" si="1126">S433-S473</f>
        <v>0</v>
      </c>
      <c r="T474" s="288">
        <f t="shared" ref="T474" si="1127">T433-T473</f>
        <v>0</v>
      </c>
      <c r="U474" s="288">
        <f t="shared" ref="U474:W474" si="1128">U433-U473</f>
        <v>0</v>
      </c>
      <c r="V474" s="288">
        <f t="shared" si="1128"/>
        <v>0</v>
      </c>
      <c r="W474" s="288">
        <f t="shared" si="1128"/>
        <v>0</v>
      </c>
      <c r="X474" s="288">
        <f t="shared" ref="X474:AF474" si="1129">X433-X473</f>
        <v>0</v>
      </c>
      <c r="Y474" s="288">
        <f t="shared" si="1062"/>
        <v>-10264000</v>
      </c>
      <c r="Z474" s="288">
        <f t="shared" ref="Z474:AC474" si="1130">Z433-Z473</f>
        <v>-10264000</v>
      </c>
      <c r="AA474" s="288">
        <f t="shared" si="1130"/>
        <v>0</v>
      </c>
      <c r="AB474" s="288">
        <f t="shared" si="1130"/>
        <v>0</v>
      </c>
      <c r="AC474" s="288">
        <f t="shared" si="1130"/>
        <v>0</v>
      </c>
      <c r="AD474" s="288">
        <f t="shared" ref="AD474" si="1131">AD433-AD473</f>
        <v>0</v>
      </c>
      <c r="AE474" s="288">
        <f t="shared" si="1129"/>
        <v>-415000</v>
      </c>
      <c r="AF474" s="288">
        <f t="shared" si="1129"/>
        <v>-195000</v>
      </c>
      <c r="AG474" s="288">
        <f t="shared" ref="AG474" si="1132">AG433-AG473</f>
        <v>-142000</v>
      </c>
    </row>
    <row r="475" spans="1:33" s="438" customFormat="1" ht="16.5">
      <c r="A475" s="67" t="s">
        <v>269</v>
      </c>
      <c r="B475" s="65"/>
      <c r="C475" s="66"/>
      <c r="D475" s="66"/>
      <c r="E475" s="65"/>
      <c r="F475" s="65"/>
      <c r="G475" s="65"/>
      <c r="H475" s="289">
        <f t="shared" si="1055"/>
        <v>0</v>
      </c>
      <c r="I475" s="465">
        <f t="shared" si="1079"/>
        <v>0</v>
      </c>
      <c r="J475" s="291"/>
      <c r="K475" s="291"/>
      <c r="L475" s="291"/>
      <c r="M475" s="291"/>
      <c r="N475" s="291"/>
      <c r="O475" s="291"/>
      <c r="P475" s="291">
        <f t="shared" si="1072"/>
        <v>0</v>
      </c>
      <c r="Q475" s="291"/>
      <c r="R475" s="291"/>
      <c r="S475" s="291"/>
      <c r="T475" s="291"/>
      <c r="U475" s="291"/>
      <c r="V475" s="291"/>
      <c r="W475" s="291"/>
      <c r="X475" s="291"/>
      <c r="Y475" s="291">
        <f t="shared" si="1062"/>
        <v>0</v>
      </c>
      <c r="Z475" s="291"/>
      <c r="AA475" s="291"/>
      <c r="AB475" s="291"/>
      <c r="AC475" s="291"/>
      <c r="AD475" s="291"/>
      <c r="AE475" s="291"/>
      <c r="AF475" s="291"/>
      <c r="AG475" s="291"/>
    </row>
    <row r="476" spans="1:33" s="438" customFormat="1" ht="16.5">
      <c r="A476" s="67" t="s">
        <v>270</v>
      </c>
      <c r="B476" s="65"/>
      <c r="C476" s="65"/>
      <c r="D476" s="66"/>
      <c r="E476" s="65"/>
      <c r="F476" s="65"/>
      <c r="G476" s="65"/>
      <c r="H476" s="293">
        <f t="shared" si="1055"/>
        <v>0</v>
      </c>
      <c r="I476" s="466">
        <f t="shared" si="1079"/>
        <v>0</v>
      </c>
      <c r="J476" s="295">
        <f>J364+J395+J474-J475</f>
        <v>0</v>
      </c>
      <c r="K476" s="295">
        <f t="shared" ref="K476:Q476" si="1133">K364+K395+K474-K475</f>
        <v>0</v>
      </c>
      <c r="L476" s="295">
        <f t="shared" si="1133"/>
        <v>0</v>
      </c>
      <c r="M476" s="295">
        <f t="shared" si="1133"/>
        <v>0</v>
      </c>
      <c r="N476" s="295">
        <f t="shared" si="1133"/>
        <v>0</v>
      </c>
      <c r="O476" s="295">
        <f t="shared" si="1133"/>
        <v>0</v>
      </c>
      <c r="P476" s="295">
        <f t="shared" si="1072"/>
        <v>0</v>
      </c>
      <c r="Q476" s="295">
        <f t="shared" si="1133"/>
        <v>0</v>
      </c>
      <c r="R476" s="295">
        <f t="shared" ref="R476" si="1134">R364+R395+R474-R475</f>
        <v>0</v>
      </c>
      <c r="S476" s="295">
        <f t="shared" ref="S476" si="1135">S364+S395+S474-S475</f>
        <v>0</v>
      </c>
      <c r="T476" s="295">
        <f t="shared" ref="T476" si="1136">T364+T395+T474-T475</f>
        <v>0</v>
      </c>
      <c r="U476" s="295">
        <f t="shared" ref="U476:W476" si="1137">U364+U395+U474-U475</f>
        <v>0</v>
      </c>
      <c r="V476" s="295">
        <f t="shared" si="1137"/>
        <v>0</v>
      </c>
      <c r="W476" s="295">
        <f t="shared" si="1137"/>
        <v>0</v>
      </c>
      <c r="X476" s="295">
        <f t="shared" ref="X476:AF476" si="1138">X364+X395+X474-X475</f>
        <v>0</v>
      </c>
      <c r="Y476" s="295">
        <f t="shared" si="1062"/>
        <v>0</v>
      </c>
      <c r="Z476" s="295">
        <f t="shared" ref="Z476:AC476" si="1139">Z364+Z395+Z474-Z475</f>
        <v>0</v>
      </c>
      <c r="AA476" s="295">
        <f t="shared" si="1139"/>
        <v>0</v>
      </c>
      <c r="AB476" s="295">
        <f t="shared" si="1139"/>
        <v>0</v>
      </c>
      <c r="AC476" s="295">
        <f t="shared" si="1139"/>
        <v>0</v>
      </c>
      <c r="AD476" s="295">
        <f t="shared" ref="AD476" si="1140">AD364+AD395+AD474-AD475</f>
        <v>0</v>
      </c>
      <c r="AE476" s="295">
        <f t="shared" si="1138"/>
        <v>0</v>
      </c>
      <c r="AF476" s="295">
        <f t="shared" si="1138"/>
        <v>0</v>
      </c>
      <c r="AG476" s="295">
        <f t="shared" ref="AG476" si="1141">AG364+AG395+AG474-AG475</f>
        <v>0</v>
      </c>
    </row>
    <row r="477" spans="1:33" s="438" customFormat="1" ht="16.5">
      <c r="A477" s="67" t="s">
        <v>271</v>
      </c>
      <c r="B477" s="65"/>
      <c r="C477" s="65"/>
      <c r="D477" s="66"/>
      <c r="E477" s="65"/>
      <c r="F477" s="65"/>
      <c r="G477" s="65"/>
      <c r="H477" s="296">
        <f t="shared" si="1055"/>
        <v>0</v>
      </c>
      <c r="I477" s="467">
        <f t="shared" si="1079"/>
        <v>0</v>
      </c>
      <c r="J477" s="298"/>
      <c r="K477" s="298"/>
      <c r="L477" s="298"/>
      <c r="M477" s="298"/>
      <c r="N477" s="298"/>
      <c r="O477" s="298"/>
      <c r="P477" s="298">
        <f t="shared" si="1072"/>
        <v>0</v>
      </c>
      <c r="Q477" s="298"/>
      <c r="R477" s="298"/>
      <c r="S477" s="298"/>
      <c r="T477" s="298"/>
      <c r="U477" s="298"/>
      <c r="V477" s="298"/>
      <c r="W477" s="298"/>
      <c r="X477" s="298"/>
      <c r="Y477" s="298">
        <f t="shared" si="1062"/>
        <v>0</v>
      </c>
      <c r="Z477" s="298"/>
      <c r="AA477" s="298"/>
      <c r="AB477" s="298"/>
      <c r="AC477" s="298"/>
      <c r="AD477" s="298"/>
      <c r="AE477" s="298"/>
      <c r="AF477" s="298"/>
      <c r="AG477" s="298"/>
    </row>
    <row r="478" spans="1:33" s="438" customFormat="1" ht="16.5">
      <c r="A478" s="67" t="s">
        <v>272</v>
      </c>
      <c r="B478" s="65"/>
      <c r="C478" s="65"/>
      <c r="D478" s="66"/>
      <c r="E478" s="65"/>
      <c r="F478" s="65"/>
      <c r="G478" s="65"/>
      <c r="H478" s="293">
        <f t="shared" si="1055"/>
        <v>0</v>
      </c>
      <c r="I478" s="294">
        <f t="shared" si="1079"/>
        <v>0</v>
      </c>
      <c r="J478" s="295">
        <f t="shared" ref="J478" si="1142">SUM(J476:J477)</f>
        <v>0</v>
      </c>
      <c r="K478" s="295">
        <f t="shared" ref="K478:O478" si="1143">SUM(K476:K477)</f>
        <v>0</v>
      </c>
      <c r="L478" s="295">
        <f t="shared" si="1143"/>
        <v>0</v>
      </c>
      <c r="M478" s="295">
        <f t="shared" si="1143"/>
        <v>0</v>
      </c>
      <c r="N478" s="295">
        <f t="shared" si="1143"/>
        <v>0</v>
      </c>
      <c r="O478" s="295">
        <f t="shared" si="1143"/>
        <v>0</v>
      </c>
      <c r="P478" s="295">
        <f t="shared" si="1072"/>
        <v>0</v>
      </c>
      <c r="Q478" s="295">
        <f t="shared" ref="Q478:X478" si="1144">SUM(Q476:Q477)</f>
        <v>0</v>
      </c>
      <c r="R478" s="295">
        <f t="shared" si="1144"/>
        <v>0</v>
      </c>
      <c r="S478" s="295">
        <f t="shared" si="1144"/>
        <v>0</v>
      </c>
      <c r="T478" s="295">
        <f t="shared" si="1144"/>
        <v>0</v>
      </c>
      <c r="U478" s="295">
        <f t="shared" si="1144"/>
        <v>0</v>
      </c>
      <c r="V478" s="295">
        <f t="shared" ref="V478:W478" si="1145">SUM(V476:V477)</f>
        <v>0</v>
      </c>
      <c r="W478" s="295">
        <f t="shared" si="1145"/>
        <v>0</v>
      </c>
      <c r="X478" s="295">
        <f t="shared" si="1144"/>
        <v>0</v>
      </c>
      <c r="Y478" s="295">
        <f t="shared" si="1062"/>
        <v>0</v>
      </c>
      <c r="Z478" s="295">
        <f t="shared" ref="Z478:AC478" si="1146">SUM(Z476:Z477)</f>
        <v>0</v>
      </c>
      <c r="AA478" s="295">
        <f t="shared" si="1146"/>
        <v>0</v>
      </c>
      <c r="AB478" s="295">
        <f t="shared" si="1146"/>
        <v>0</v>
      </c>
      <c r="AC478" s="295">
        <f t="shared" si="1146"/>
        <v>0</v>
      </c>
      <c r="AD478" s="295">
        <f t="shared" ref="AD478" si="1147">SUM(AD476:AD477)</f>
        <v>0</v>
      </c>
      <c r="AE478" s="295">
        <f t="shared" ref="AE478:AF478" si="1148">SUM(AE476:AE477)</f>
        <v>0</v>
      </c>
      <c r="AF478" s="295">
        <f t="shared" si="1148"/>
        <v>0</v>
      </c>
      <c r="AG478" s="295">
        <f t="shared" ref="AG478" si="1149">SUM(AG476:AG477)</f>
        <v>0</v>
      </c>
    </row>
  </sheetData>
  <autoFilter ref="A5:O477"/>
  <mergeCells count="3">
    <mergeCell ref="H2:H5"/>
    <mergeCell ref="P3:P4"/>
    <mergeCell ref="Y3:Y4"/>
  </mergeCells>
  <phoneticPr fontId="1"/>
  <dataValidations count="1">
    <dataValidation allowBlank="1" showInputMessage="1" showErrorMessage="1" errorTitle="自動計算ｾﾙです!!!" sqref="J271:O272 J350:O350 J188:O188 J369:O369 J366:O366 J341:O341 J361:O361 J356:O356 J354:O354 J352:O352 J373:O373 J343:O343 J390:O391 J378:O378 J375:O376 J283:O284 Q329:X331 J473:O474 J222:O222 J208:O208 J12:O12 J63:O64 J69:O70 J76:O76 J106:O106 J119:O119 J152:O152 Z32:AG32 J27:O27 J296:O296 J7:O7 J329:O331 J334:O334 J393:O395 J336:O336 Z54:AG54 Z200:AG200 J175:O175 J363:O364 J476:O476 J432:O433 J435:O435 J47:O47 J14:O15 Q476:X476 Q432:X433 J190:O190 Q175:X175 Q47:X47 Q473:X474 J200:O200 J32:O32 Q350:X350 Q334:X334 Q296:X296 Q7:X7 Q208:X208 Q152:X152 Q119:X119 Q106:X106 Q76:X76 Q69:X70 Q63:X64 J54:O54 Q12:X12 Q27:X27 Q283:X284 Q188:X188 Q375:X376 Q378:X378 Q390:X391 Q343:X343 Q373:X373 Q352:X352 Q354:X354 Q356:X356 Q361:X361 Q366:X366 Q369:X369 Q393:X395 Q336:X336 Q222:X222 Q271:X272 Q14:X15 Q363:X364 Q341:X341 Z14:AG15 Q435:X435 Z341:AG341 Z363:AG364 Z435:AG435 Z476:AG476 Z432:AG433 Q200:X200 Z175:AG175 Z47:AG47 Z473:AG474 Q190:X190 Q32:X32 Z350:AG350 Z334:AG334 Z329:AG331 Z296:AG296 Z7:AG7 Z208:AG208 Z152:AG152 Z119:AG119 Z106:AG106 Z76:AG76 Z69:AG70 Z63:AG64 Q54:X54 Z12:AG12 Z222:AG222 Z283:AG284 Z188:AG188 Z375:AG376 Z378:AG378 Z390:AG391 Z343:AG343 Z373:AG373 Z352:AG352 Z354:AG354 Z356:AG356 Z361:AG361 Z366:AG366 Z369:AG369 Z393:AG395 Z336:AG336 Z271:AG272 Z27:AG27 Z190:AG19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C478"/>
  <sheetViews>
    <sheetView zoomScaleNormal="100" workbookViewId="0">
      <pane xSplit="8" ySplit="5" topLeftCell="I51" activePane="bottomRight" state="frozen"/>
      <selection activeCell="I12" sqref="I12:I478"/>
      <selection pane="topRight" activeCell="I12" sqref="I12:I478"/>
      <selection pane="bottomLeft" activeCell="I12" sqref="I12:I478"/>
      <selection pane="bottomRight" activeCell="K66" sqref="K66"/>
    </sheetView>
  </sheetViews>
  <sheetFormatPr defaultColWidth="11.42578125" defaultRowHeight="11.25" outlineLevelRow="4" outlineLevelCol="2"/>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2" width="11.42578125" style="182" customWidth="1" outlineLevel="1"/>
    <col min="13" max="13" width="11.42578125" style="182" customWidth="1"/>
    <col min="14" max="15" width="11.42578125" style="182" customWidth="1" outlineLevel="1"/>
    <col min="16" max="16" width="11.42578125" style="182" customWidth="1" outlineLevel="2"/>
    <col min="17" max="17" width="12.5703125" style="182" customWidth="1" outlineLevel="2"/>
    <col min="18" max="19" width="11.42578125" style="182" customWidth="1" outlineLevel="1"/>
    <col min="20" max="20" width="11.42578125" style="182" customWidth="1"/>
    <col min="21" max="26" width="11.42578125" style="182" customWidth="1" outlineLevel="1"/>
    <col min="27" max="16384" width="11.42578125" style="156"/>
  </cols>
  <sheetData>
    <row r="1" spans="1:26" s="26" customFormat="1" ht="15" thickBot="1">
      <c r="A1" s="155" t="s">
        <v>378</v>
      </c>
      <c r="B1" s="10"/>
      <c r="C1" s="156"/>
      <c r="E1" s="156"/>
      <c r="G1" s="156"/>
      <c r="H1" s="250" t="s">
        <v>367</v>
      </c>
      <c r="I1" s="251"/>
      <c r="J1" s="404"/>
      <c r="K1" s="404"/>
      <c r="L1" s="404"/>
      <c r="M1" s="253"/>
      <c r="N1" s="252"/>
      <c r="O1" s="252"/>
      <c r="P1" s="252"/>
      <c r="Q1" s="252"/>
      <c r="R1" s="252"/>
      <c r="S1" s="252"/>
      <c r="T1" s="251"/>
      <c r="U1" s="252"/>
      <c r="V1" s="252"/>
      <c r="W1" s="252"/>
      <c r="X1" s="252"/>
      <c r="Y1" s="252"/>
      <c r="Z1" s="252"/>
    </row>
    <row r="2" spans="1:26" s="160" customFormat="1" ht="11.25" customHeight="1">
      <c r="A2" s="254"/>
      <c r="B2" s="11"/>
      <c r="C2" s="255"/>
      <c r="D2" s="255"/>
      <c r="E2" s="255"/>
      <c r="F2" s="255"/>
      <c r="G2" s="255"/>
      <c r="H2" s="684" t="s">
        <v>960</v>
      </c>
      <c r="I2" s="161"/>
      <c r="J2" s="163"/>
      <c r="K2" s="163"/>
      <c r="L2" s="163"/>
      <c r="M2" s="162"/>
      <c r="N2" s="164"/>
      <c r="O2" s="164"/>
      <c r="P2" s="164"/>
      <c r="Q2" s="164"/>
      <c r="R2" s="164"/>
      <c r="S2" s="164"/>
      <c r="T2" s="161"/>
      <c r="U2" s="164"/>
      <c r="V2" s="164"/>
      <c r="W2" s="164"/>
      <c r="X2" s="164"/>
      <c r="Y2" s="164"/>
      <c r="Z2" s="164"/>
    </row>
    <row r="3" spans="1:26" s="1" customFormat="1" ht="25.5" customHeight="1">
      <c r="A3" s="159"/>
      <c r="B3" s="12"/>
      <c r="C3" s="160"/>
      <c r="D3" s="160"/>
      <c r="E3" s="160"/>
      <c r="F3" s="160"/>
      <c r="G3" s="1" t="s">
        <v>289</v>
      </c>
      <c r="H3" s="685"/>
      <c r="I3" s="167" t="s">
        <v>363</v>
      </c>
      <c r="J3" s="168"/>
      <c r="K3" s="168"/>
      <c r="L3" s="168"/>
      <c r="M3" s="154" t="s">
        <v>16</v>
      </c>
      <c r="N3" s="169"/>
      <c r="O3" s="169"/>
      <c r="P3" s="169"/>
      <c r="Q3" s="169"/>
      <c r="R3" s="169"/>
      <c r="S3" s="169"/>
      <c r="T3" s="167" t="s">
        <v>17</v>
      </c>
      <c r="U3" s="169"/>
      <c r="V3" s="169"/>
      <c r="W3" s="169"/>
      <c r="X3" s="169"/>
      <c r="Y3" s="169"/>
      <c r="Z3" s="169"/>
    </row>
    <row r="4" spans="1:26" s="160" customFormat="1" ht="12.75" customHeight="1">
      <c r="A4" s="152"/>
      <c r="B4" s="165"/>
      <c r="C4" s="1"/>
      <c r="D4" s="166"/>
      <c r="E4" s="1"/>
      <c r="F4" s="1"/>
      <c r="G4" s="1"/>
      <c r="H4" s="685"/>
      <c r="I4" s="256"/>
      <c r="J4" s="405"/>
      <c r="K4" s="405"/>
      <c r="L4" s="405"/>
      <c r="M4" s="164"/>
      <c r="N4" s="162"/>
      <c r="O4" s="162"/>
      <c r="P4" s="162"/>
      <c r="Q4" s="162"/>
      <c r="R4" s="162"/>
      <c r="S4" s="162"/>
      <c r="T4" s="256"/>
      <c r="U4" s="162"/>
      <c r="V4" s="162"/>
      <c r="W4" s="162"/>
      <c r="X4" s="162"/>
      <c r="Y4" s="162"/>
      <c r="Z4" s="162"/>
    </row>
    <row r="5" spans="1:26" s="1" customFormat="1" ht="38.25" customHeight="1" thickBot="1">
      <c r="A5" s="153"/>
      <c r="B5" s="6"/>
      <c r="C5" s="4"/>
      <c r="D5" s="7"/>
      <c r="E5" s="4"/>
      <c r="F5" s="4"/>
      <c r="G5" s="4" t="s">
        <v>290</v>
      </c>
      <c r="H5" s="686"/>
      <c r="I5" s="8"/>
      <c r="J5" s="5" t="s">
        <v>291</v>
      </c>
      <c r="K5" s="5" t="s">
        <v>995</v>
      </c>
      <c r="L5" s="5" t="s">
        <v>385</v>
      </c>
      <c r="M5" s="9"/>
      <c r="N5" s="5" t="s">
        <v>364</v>
      </c>
      <c r="O5" s="5" t="s">
        <v>365</v>
      </c>
      <c r="P5" s="147" t="s">
        <v>985</v>
      </c>
      <c r="Q5" s="579" t="s">
        <v>986</v>
      </c>
      <c r="R5" s="5" t="s">
        <v>407</v>
      </c>
      <c r="S5" s="5" t="s">
        <v>409</v>
      </c>
      <c r="T5" s="8"/>
      <c r="U5" s="5" t="s">
        <v>88</v>
      </c>
      <c r="V5" s="5" t="s">
        <v>292</v>
      </c>
      <c r="W5" s="5" t="s">
        <v>293</v>
      </c>
      <c r="X5" s="5" t="s">
        <v>294</v>
      </c>
      <c r="Y5" s="5" t="s">
        <v>295</v>
      </c>
      <c r="Z5" s="5" t="s">
        <v>296</v>
      </c>
    </row>
    <row r="6" spans="1:26" s="176" customFormat="1" ht="12.75">
      <c r="A6" s="87" t="s">
        <v>96</v>
      </c>
      <c r="B6" s="13"/>
      <c r="C6" s="170"/>
      <c r="D6" s="14"/>
      <c r="E6" s="170"/>
      <c r="F6" s="171"/>
      <c r="G6" s="170"/>
      <c r="H6" s="257"/>
      <c r="I6" s="406"/>
      <c r="J6" s="407"/>
      <c r="K6" s="407"/>
      <c r="L6" s="407"/>
      <c r="M6" s="259"/>
      <c r="N6" s="259"/>
      <c r="O6" s="259"/>
      <c r="P6" s="259"/>
      <c r="Q6" s="259"/>
      <c r="R6" s="259"/>
      <c r="S6" s="259"/>
      <c r="T6" s="259"/>
      <c r="U6" s="259"/>
      <c r="V6" s="259"/>
      <c r="W6" s="259"/>
      <c r="X6" s="259"/>
      <c r="Y6" s="259"/>
      <c r="Z6" s="259"/>
    </row>
    <row r="7" spans="1:26" s="182" customFormat="1" ht="16.5" collapsed="1">
      <c r="A7" s="177"/>
      <c r="B7" s="24" t="s">
        <v>435</v>
      </c>
      <c r="C7" s="16" t="s">
        <v>31</v>
      </c>
      <c r="D7" s="17"/>
      <c r="E7" s="178"/>
      <c r="F7" s="15"/>
      <c r="G7" s="178"/>
      <c r="H7" s="260">
        <f>SUM(I7,M7,T7)</f>
        <v>0</v>
      </c>
      <c r="I7" s="408">
        <f>SUM(J7:L7)</f>
        <v>0</v>
      </c>
      <c r="J7" s="409">
        <f>SUM(J8:J10)</f>
        <v>0</v>
      </c>
      <c r="K7" s="409">
        <f>SUM(K8:K10)</f>
        <v>0</v>
      </c>
      <c r="L7" s="409">
        <f>SUM(L8:L10)</f>
        <v>0</v>
      </c>
      <c r="M7" s="262">
        <f>SUM(N7,O7,R7:S7)</f>
        <v>0</v>
      </c>
      <c r="N7" s="262">
        <f>SUM(N8:N10)</f>
        <v>0</v>
      </c>
      <c r="O7" s="410">
        <f>SUM(P7:Q7)</f>
        <v>0</v>
      </c>
      <c r="P7" s="410">
        <f>SUM(P8:P10)</f>
        <v>0</v>
      </c>
      <c r="Q7" s="410">
        <f>SUM(Q8:Q10)</f>
        <v>0</v>
      </c>
      <c r="R7" s="262">
        <f>SUM(R8:R10)</f>
        <v>0</v>
      </c>
      <c r="S7" s="262">
        <f>SUM(S8:S10)</f>
        <v>0</v>
      </c>
      <c r="T7" s="262">
        <f>SUM(U7:Z7)</f>
        <v>0</v>
      </c>
      <c r="U7" s="262">
        <f t="shared" ref="U7:Z7" si="0">SUM(U8:U10)</f>
        <v>0</v>
      </c>
      <c r="V7" s="262">
        <f t="shared" si="0"/>
        <v>0</v>
      </c>
      <c r="W7" s="262">
        <f t="shared" si="0"/>
        <v>0</v>
      </c>
      <c r="X7" s="262">
        <f t="shared" si="0"/>
        <v>0</v>
      </c>
      <c r="Y7" s="262">
        <f t="shared" si="0"/>
        <v>0</v>
      </c>
      <c r="Z7" s="262">
        <f t="shared" si="0"/>
        <v>0</v>
      </c>
    </row>
    <row r="8" spans="1:26" ht="16.5" hidden="1" outlineLevel="1">
      <c r="A8" s="183"/>
      <c r="B8" s="25"/>
      <c r="C8" s="184"/>
      <c r="D8" s="28" t="s">
        <v>436</v>
      </c>
      <c r="E8" s="48" t="s">
        <v>32</v>
      </c>
      <c r="F8" s="49"/>
      <c r="G8" s="185"/>
      <c r="H8" s="260">
        <f t="shared" ref="H8:H71" si="1">SUM(I8,M8,T8)</f>
        <v>0</v>
      </c>
      <c r="I8" s="408">
        <f t="shared" ref="I8:I10" si="2">SUM(J8:L8)</f>
        <v>0</v>
      </c>
      <c r="J8" s="263">
        <v>0</v>
      </c>
      <c r="K8" s="263">
        <v>0</v>
      </c>
      <c r="L8" s="263">
        <v>0</v>
      </c>
      <c r="M8" s="262">
        <f t="shared" ref="M8:M10" si="3">SUM(N8,O8,R8:S8)</f>
        <v>0</v>
      </c>
      <c r="N8" s="263">
        <v>0</v>
      </c>
      <c r="O8" s="410">
        <f t="shared" ref="O8:O10" si="4">SUM(P8:Q8)</f>
        <v>0</v>
      </c>
      <c r="P8" s="263">
        <v>0</v>
      </c>
      <c r="Q8" s="263">
        <v>0</v>
      </c>
      <c r="R8" s="263"/>
      <c r="S8" s="263"/>
      <c r="T8" s="262">
        <f t="shared" ref="T8:T10" si="5">SUM(U8:Z8)</f>
        <v>0</v>
      </c>
      <c r="U8" s="263">
        <v>0</v>
      </c>
      <c r="V8" s="263"/>
      <c r="W8" s="263"/>
      <c r="X8" s="263"/>
      <c r="Y8" s="263"/>
      <c r="Z8" s="263"/>
    </row>
    <row r="9" spans="1:26" ht="16.5" hidden="1" outlineLevel="1">
      <c r="A9" s="183"/>
      <c r="B9" s="26"/>
      <c r="D9" s="28" t="s">
        <v>437</v>
      </c>
      <c r="E9" s="48" t="s">
        <v>33</v>
      </c>
      <c r="F9" s="49"/>
      <c r="G9" s="185"/>
      <c r="H9" s="260">
        <f t="shared" si="1"/>
        <v>0</v>
      </c>
      <c r="I9" s="408">
        <f t="shared" si="2"/>
        <v>0</v>
      </c>
      <c r="J9" s="263">
        <v>0</v>
      </c>
      <c r="K9" s="263">
        <v>0</v>
      </c>
      <c r="L9" s="263">
        <v>0</v>
      </c>
      <c r="M9" s="262">
        <f t="shared" si="3"/>
        <v>0</v>
      </c>
      <c r="N9" s="263">
        <v>0</v>
      </c>
      <c r="O9" s="410">
        <f t="shared" si="4"/>
        <v>0</v>
      </c>
      <c r="P9" s="263">
        <v>0</v>
      </c>
      <c r="Q9" s="263">
        <v>0</v>
      </c>
      <c r="R9" s="263"/>
      <c r="S9" s="263"/>
      <c r="T9" s="262">
        <f t="shared" si="5"/>
        <v>0</v>
      </c>
      <c r="U9" s="263">
        <v>0</v>
      </c>
      <c r="V9" s="263"/>
      <c r="W9" s="263"/>
      <c r="X9" s="263"/>
      <c r="Y9" s="263"/>
      <c r="Z9" s="263"/>
    </row>
    <row r="10" spans="1:26" ht="16.5" hidden="1" outlineLevel="1">
      <c r="A10" s="183"/>
      <c r="B10" s="24"/>
      <c r="C10" s="193"/>
      <c r="D10" s="28" t="s">
        <v>438</v>
      </c>
      <c r="E10" s="48" t="s">
        <v>40</v>
      </c>
      <c r="F10" s="49"/>
      <c r="G10" s="185"/>
      <c r="H10" s="260">
        <f t="shared" si="1"/>
        <v>0</v>
      </c>
      <c r="I10" s="408">
        <f t="shared" si="2"/>
        <v>0</v>
      </c>
      <c r="J10" s="263">
        <v>0</v>
      </c>
      <c r="K10" s="263">
        <v>0</v>
      </c>
      <c r="L10" s="263">
        <v>0</v>
      </c>
      <c r="M10" s="262">
        <f t="shared" si="3"/>
        <v>0</v>
      </c>
      <c r="N10" s="263">
        <v>0</v>
      </c>
      <c r="O10" s="410">
        <f t="shared" si="4"/>
        <v>0</v>
      </c>
      <c r="P10" s="263">
        <v>0</v>
      </c>
      <c r="Q10" s="263">
        <v>0</v>
      </c>
      <c r="R10" s="263"/>
      <c r="S10" s="263"/>
      <c r="T10" s="262">
        <f t="shared" si="5"/>
        <v>0</v>
      </c>
      <c r="U10" s="263">
        <v>0</v>
      </c>
      <c r="V10" s="263"/>
      <c r="W10" s="263"/>
      <c r="X10" s="263"/>
      <c r="Y10" s="263"/>
      <c r="Z10" s="263"/>
    </row>
    <row r="11" spans="1:26" ht="16.5" hidden="1" outlineLevel="1">
      <c r="A11" s="183"/>
      <c r="B11" s="24"/>
      <c r="C11" s="193"/>
      <c r="D11" s="28" t="s">
        <v>439</v>
      </c>
      <c r="E11" s="48" t="s">
        <v>427</v>
      </c>
      <c r="F11" s="49"/>
      <c r="G11" s="185"/>
      <c r="H11" s="260">
        <f t="shared" si="1"/>
        <v>0</v>
      </c>
      <c r="I11" s="408">
        <f>SUM(J11)</f>
        <v>0</v>
      </c>
      <c r="J11" s="263">
        <v>0</v>
      </c>
      <c r="K11" s="263">
        <v>0</v>
      </c>
      <c r="L11" s="263">
        <v>0</v>
      </c>
      <c r="M11" s="262">
        <f t="shared" ref="M11:M74" si="6">SUM(N11,O11,R11:S11)</f>
        <v>0</v>
      </c>
      <c r="N11" s="263">
        <v>0</v>
      </c>
      <c r="O11" s="410">
        <f t="shared" ref="O11:O74" si="7">SUM(P11:Q11)</f>
        <v>0</v>
      </c>
      <c r="P11" s="263">
        <v>0</v>
      </c>
      <c r="Q11" s="263">
        <v>0</v>
      </c>
      <c r="R11" s="263"/>
      <c r="S11" s="263"/>
      <c r="T11" s="262">
        <f t="shared" ref="T11:T74" si="8">SUM(U11:Z11)</f>
        <v>0</v>
      </c>
      <c r="U11" s="263">
        <v>0</v>
      </c>
      <c r="V11" s="263"/>
      <c r="W11" s="263"/>
      <c r="X11" s="263"/>
      <c r="Y11" s="263"/>
      <c r="Z11" s="263"/>
    </row>
    <row r="12" spans="1:26" s="182" customFormat="1" ht="16.5" collapsed="1">
      <c r="A12" s="177"/>
      <c r="B12" s="24" t="s">
        <v>440</v>
      </c>
      <c r="C12" s="16" t="s">
        <v>34</v>
      </c>
      <c r="D12" s="19"/>
      <c r="E12" s="189"/>
      <c r="F12" s="190"/>
      <c r="G12" s="189"/>
      <c r="H12" s="260">
        <f t="shared" si="1"/>
        <v>0</v>
      </c>
      <c r="I12" s="408">
        <f t="shared" ref="I12:I75" si="9">SUM(J12:L12)</f>
        <v>0</v>
      </c>
      <c r="J12" s="411">
        <f>SUM(J13)</f>
        <v>0</v>
      </c>
      <c r="K12" s="411">
        <f>SUM(K13)</f>
        <v>0</v>
      </c>
      <c r="L12" s="411">
        <f>SUM(L13)</f>
        <v>0</v>
      </c>
      <c r="M12" s="262">
        <f t="shared" si="6"/>
        <v>0</v>
      </c>
      <c r="N12" s="264">
        <f>SUM(N13)</f>
        <v>0</v>
      </c>
      <c r="O12" s="410">
        <f t="shared" si="7"/>
        <v>0</v>
      </c>
      <c r="P12" s="412">
        <f>SUM(P13)</f>
        <v>0</v>
      </c>
      <c r="Q12" s="412">
        <f>SUM(Q13)</f>
        <v>0</v>
      </c>
      <c r="R12" s="264">
        <f>SUM(R13)</f>
        <v>0</v>
      </c>
      <c r="S12" s="264">
        <f>SUM(S13)</f>
        <v>0</v>
      </c>
      <c r="T12" s="262">
        <f t="shared" si="8"/>
        <v>0</v>
      </c>
      <c r="U12" s="264">
        <f t="shared" ref="U12:Z12" si="10">SUM(U13)</f>
        <v>0</v>
      </c>
      <c r="V12" s="264">
        <f t="shared" si="10"/>
        <v>0</v>
      </c>
      <c r="W12" s="264">
        <f t="shared" si="10"/>
        <v>0</v>
      </c>
      <c r="X12" s="264">
        <f t="shared" si="10"/>
        <v>0</v>
      </c>
      <c r="Y12" s="264">
        <f t="shared" si="10"/>
        <v>0</v>
      </c>
      <c r="Z12" s="264">
        <f t="shared" si="10"/>
        <v>0</v>
      </c>
    </row>
    <row r="13" spans="1:26" ht="16.5" hidden="1" outlineLevel="1">
      <c r="A13" s="183"/>
      <c r="B13" s="28"/>
      <c r="C13" s="185"/>
      <c r="D13" s="28" t="s">
        <v>441</v>
      </c>
      <c r="E13" s="48" t="s">
        <v>34</v>
      </c>
      <c r="F13" s="49"/>
      <c r="G13" s="185"/>
      <c r="H13" s="260">
        <f t="shared" si="1"/>
        <v>0</v>
      </c>
      <c r="I13" s="408">
        <f t="shared" si="9"/>
        <v>0</v>
      </c>
      <c r="J13" s="413">
        <v>0</v>
      </c>
      <c r="K13" s="413">
        <v>0</v>
      </c>
      <c r="L13" s="413">
        <v>0</v>
      </c>
      <c r="M13" s="262">
        <f t="shared" si="6"/>
        <v>0</v>
      </c>
      <c r="N13" s="263">
        <v>0</v>
      </c>
      <c r="O13" s="410">
        <f t="shared" si="7"/>
        <v>0</v>
      </c>
      <c r="P13" s="263">
        <v>0</v>
      </c>
      <c r="Q13" s="263">
        <v>0</v>
      </c>
      <c r="R13" s="263"/>
      <c r="S13" s="263"/>
      <c r="T13" s="262">
        <f t="shared" si="8"/>
        <v>0</v>
      </c>
      <c r="U13" s="263"/>
      <c r="V13" s="263"/>
      <c r="W13" s="263"/>
      <c r="X13" s="263"/>
      <c r="Y13" s="263"/>
      <c r="Z13" s="263"/>
    </row>
    <row r="14" spans="1:26" s="182" customFormat="1" ht="16.5">
      <c r="A14" s="177"/>
      <c r="B14" s="24" t="s">
        <v>442</v>
      </c>
      <c r="C14" s="16" t="s">
        <v>35</v>
      </c>
      <c r="D14" s="19"/>
      <c r="E14" s="189"/>
      <c r="F14" s="190"/>
      <c r="G14" s="189"/>
      <c r="H14" s="260">
        <f t="shared" si="1"/>
        <v>21366000</v>
      </c>
      <c r="I14" s="408">
        <f t="shared" si="9"/>
        <v>21366000</v>
      </c>
      <c r="J14" s="411">
        <f>SUM(J15,J18,J24,J27,J30)</f>
        <v>17649000</v>
      </c>
      <c r="K14" s="411">
        <f t="shared" ref="K14:Q14" si="11">SUM(K15,K18,K24,K27,K30)</f>
        <v>3593000</v>
      </c>
      <c r="L14" s="411">
        <f t="shared" si="11"/>
        <v>124000</v>
      </c>
      <c r="M14" s="262">
        <f t="shared" si="6"/>
        <v>0</v>
      </c>
      <c r="N14" s="411">
        <f t="shared" si="11"/>
        <v>0</v>
      </c>
      <c r="O14" s="410">
        <f t="shared" si="7"/>
        <v>0</v>
      </c>
      <c r="P14" s="412">
        <f t="shared" si="11"/>
        <v>0</v>
      </c>
      <c r="Q14" s="412">
        <f t="shared" si="11"/>
        <v>0</v>
      </c>
      <c r="R14" s="264">
        <f t="shared" ref="R14:Z14" si="12">SUM(R15,R18,R24,R27,R30)</f>
        <v>0</v>
      </c>
      <c r="S14" s="264">
        <f t="shared" si="12"/>
        <v>0</v>
      </c>
      <c r="T14" s="262">
        <f t="shared" si="8"/>
        <v>0</v>
      </c>
      <c r="U14" s="264">
        <f t="shared" si="12"/>
        <v>0</v>
      </c>
      <c r="V14" s="264">
        <f t="shared" si="12"/>
        <v>0</v>
      </c>
      <c r="W14" s="264">
        <f t="shared" si="12"/>
        <v>0</v>
      </c>
      <c r="X14" s="264">
        <f t="shared" si="12"/>
        <v>0</v>
      </c>
      <c r="Y14" s="264">
        <f t="shared" si="12"/>
        <v>0</v>
      </c>
      <c r="Z14" s="264">
        <f t="shared" si="12"/>
        <v>0</v>
      </c>
    </row>
    <row r="15" spans="1:26" ht="16.5" outlineLevel="1">
      <c r="A15" s="183"/>
      <c r="B15" s="25"/>
      <c r="C15" s="184"/>
      <c r="D15" s="28" t="s">
        <v>443</v>
      </c>
      <c r="E15" s="48" t="s">
        <v>97</v>
      </c>
      <c r="F15" s="49"/>
      <c r="G15" s="185"/>
      <c r="H15" s="260">
        <f t="shared" si="1"/>
        <v>6520000</v>
      </c>
      <c r="I15" s="408">
        <f t="shared" si="9"/>
        <v>6520000</v>
      </c>
      <c r="J15" s="414">
        <f>SUM(J16:J17)</f>
        <v>6520000</v>
      </c>
      <c r="K15" s="414">
        <f t="shared" ref="K15:Q15" si="13">SUM(K16:K17)</f>
        <v>0</v>
      </c>
      <c r="L15" s="414">
        <f t="shared" si="13"/>
        <v>0</v>
      </c>
      <c r="M15" s="262">
        <f t="shared" si="6"/>
        <v>0</v>
      </c>
      <c r="N15" s="265">
        <f t="shared" si="13"/>
        <v>0</v>
      </c>
      <c r="O15" s="410">
        <f t="shared" si="7"/>
        <v>0</v>
      </c>
      <c r="P15" s="415">
        <f t="shared" si="13"/>
        <v>0</v>
      </c>
      <c r="Q15" s="415">
        <f t="shared" si="13"/>
        <v>0</v>
      </c>
      <c r="R15" s="265">
        <f t="shared" ref="R15:Z15" si="14">SUM(R16:R17)</f>
        <v>0</v>
      </c>
      <c r="S15" s="265">
        <f t="shared" si="14"/>
        <v>0</v>
      </c>
      <c r="T15" s="262">
        <f t="shared" si="8"/>
        <v>0</v>
      </c>
      <c r="U15" s="265">
        <f t="shared" si="14"/>
        <v>0</v>
      </c>
      <c r="V15" s="265">
        <f t="shared" si="14"/>
        <v>0</v>
      </c>
      <c r="W15" s="265">
        <f t="shared" si="14"/>
        <v>0</v>
      </c>
      <c r="X15" s="265">
        <f t="shared" si="14"/>
        <v>0</v>
      </c>
      <c r="Y15" s="265">
        <f t="shared" si="14"/>
        <v>0</v>
      </c>
      <c r="Z15" s="265">
        <f t="shared" si="14"/>
        <v>0</v>
      </c>
    </row>
    <row r="16" spans="1:26" ht="16.5" outlineLevel="2">
      <c r="A16" s="183"/>
      <c r="B16" s="26"/>
      <c r="D16" s="25"/>
      <c r="E16" s="184"/>
      <c r="F16" s="28" t="s">
        <v>444</v>
      </c>
      <c r="G16" s="48" t="s">
        <v>98</v>
      </c>
      <c r="H16" s="260">
        <f t="shared" si="1"/>
        <v>6520000</v>
      </c>
      <c r="I16" s="408">
        <f t="shared" si="9"/>
        <v>6520000</v>
      </c>
      <c r="J16" s="413">
        <v>6520000</v>
      </c>
      <c r="K16" s="413"/>
      <c r="L16" s="413"/>
      <c r="M16" s="262">
        <f t="shared" si="6"/>
        <v>0</v>
      </c>
      <c r="N16" s="263"/>
      <c r="O16" s="410">
        <f t="shared" si="7"/>
        <v>0</v>
      </c>
      <c r="P16" s="263"/>
      <c r="Q16" s="263"/>
      <c r="R16" s="263"/>
      <c r="S16" s="263"/>
      <c r="T16" s="262">
        <f t="shared" si="8"/>
        <v>0</v>
      </c>
      <c r="U16" s="263"/>
      <c r="V16" s="263"/>
      <c r="W16" s="263"/>
      <c r="X16" s="263"/>
      <c r="Y16" s="263"/>
      <c r="Z16" s="263"/>
    </row>
    <row r="17" spans="1:26" ht="16.5" outlineLevel="2">
      <c r="A17" s="183"/>
      <c r="B17" s="26"/>
      <c r="F17" s="28" t="s">
        <v>99</v>
      </c>
      <c r="G17" s="48" t="s">
        <v>100</v>
      </c>
      <c r="H17" s="260">
        <f t="shared" si="1"/>
        <v>0</v>
      </c>
      <c r="I17" s="408">
        <f t="shared" si="9"/>
        <v>0</v>
      </c>
      <c r="J17" s="413"/>
      <c r="K17" s="413"/>
      <c r="L17" s="413"/>
      <c r="M17" s="262">
        <f t="shared" si="6"/>
        <v>0</v>
      </c>
      <c r="N17" s="263">
        <v>0</v>
      </c>
      <c r="O17" s="410">
        <f t="shared" si="7"/>
        <v>0</v>
      </c>
      <c r="P17" s="263"/>
      <c r="Q17" s="263"/>
      <c r="R17" s="263"/>
      <c r="S17" s="263"/>
      <c r="T17" s="262">
        <f t="shared" si="8"/>
        <v>0</v>
      </c>
      <c r="U17" s="263"/>
      <c r="V17" s="263"/>
      <c r="W17" s="263"/>
      <c r="X17" s="263"/>
      <c r="Y17" s="263"/>
      <c r="Z17" s="263"/>
    </row>
    <row r="18" spans="1:26" ht="16.5" outlineLevel="1">
      <c r="A18" s="183"/>
      <c r="B18" s="26"/>
      <c r="D18" s="28" t="s">
        <v>445</v>
      </c>
      <c r="E18" s="48" t="s">
        <v>446</v>
      </c>
      <c r="F18" s="49"/>
      <c r="G18" s="185"/>
      <c r="H18" s="260">
        <f t="shared" si="1"/>
        <v>14846000</v>
      </c>
      <c r="I18" s="408">
        <f t="shared" si="9"/>
        <v>14846000</v>
      </c>
      <c r="J18" s="414">
        <f>SUM(J19)</f>
        <v>11129000</v>
      </c>
      <c r="K18" s="414">
        <f t="shared" ref="K18:Q18" si="15">SUM(K19)</f>
        <v>3593000</v>
      </c>
      <c r="L18" s="414">
        <f t="shared" si="15"/>
        <v>124000</v>
      </c>
      <c r="M18" s="262">
        <f t="shared" si="6"/>
        <v>0</v>
      </c>
      <c r="N18" s="265">
        <f t="shared" si="15"/>
        <v>0</v>
      </c>
      <c r="O18" s="410">
        <f t="shared" si="7"/>
        <v>0</v>
      </c>
      <c r="P18" s="415">
        <f t="shared" si="15"/>
        <v>0</v>
      </c>
      <c r="Q18" s="415">
        <f t="shared" si="15"/>
        <v>0</v>
      </c>
      <c r="R18" s="265">
        <f t="shared" ref="R18:Z18" si="16">SUM(R19)</f>
        <v>0</v>
      </c>
      <c r="S18" s="265">
        <f t="shared" si="16"/>
        <v>0</v>
      </c>
      <c r="T18" s="262">
        <f t="shared" si="8"/>
        <v>0</v>
      </c>
      <c r="U18" s="265">
        <f t="shared" si="16"/>
        <v>0</v>
      </c>
      <c r="V18" s="265">
        <f t="shared" si="16"/>
        <v>0</v>
      </c>
      <c r="W18" s="265">
        <f t="shared" si="16"/>
        <v>0</v>
      </c>
      <c r="X18" s="265">
        <f t="shared" si="16"/>
        <v>0</v>
      </c>
      <c r="Y18" s="265">
        <f t="shared" si="16"/>
        <v>0</v>
      </c>
      <c r="Z18" s="265">
        <f t="shared" si="16"/>
        <v>0</v>
      </c>
    </row>
    <row r="19" spans="1:26" ht="16.5" outlineLevel="2">
      <c r="A19" s="183"/>
      <c r="B19" s="26"/>
      <c r="D19" s="25"/>
      <c r="E19" s="184"/>
      <c r="F19" s="28" t="s">
        <v>447</v>
      </c>
      <c r="G19" s="48" t="s">
        <v>448</v>
      </c>
      <c r="H19" s="260">
        <f t="shared" si="1"/>
        <v>14846000</v>
      </c>
      <c r="I19" s="408">
        <f t="shared" si="9"/>
        <v>14846000</v>
      </c>
      <c r="J19" s="414">
        <f>SUM(J20:J23)</f>
        <v>11129000</v>
      </c>
      <c r="K19" s="414">
        <f t="shared" ref="K19:Q19" si="17">SUM(K20:K23)</f>
        <v>3593000</v>
      </c>
      <c r="L19" s="414">
        <f t="shared" si="17"/>
        <v>124000</v>
      </c>
      <c r="M19" s="262">
        <f t="shared" si="6"/>
        <v>0</v>
      </c>
      <c r="N19" s="265">
        <f t="shared" si="17"/>
        <v>0</v>
      </c>
      <c r="O19" s="410">
        <f t="shared" si="7"/>
        <v>0</v>
      </c>
      <c r="P19" s="415">
        <f t="shared" si="17"/>
        <v>0</v>
      </c>
      <c r="Q19" s="415">
        <f t="shared" si="17"/>
        <v>0</v>
      </c>
      <c r="R19" s="265">
        <f t="shared" ref="R19:S19" si="18">SUM(R20:R23)</f>
        <v>0</v>
      </c>
      <c r="S19" s="265">
        <f t="shared" si="18"/>
        <v>0</v>
      </c>
      <c r="T19" s="262">
        <f t="shared" si="8"/>
        <v>0</v>
      </c>
      <c r="U19" s="265"/>
      <c r="V19" s="265"/>
      <c r="W19" s="265"/>
      <c r="X19" s="265"/>
      <c r="Y19" s="265"/>
      <c r="Z19" s="265"/>
    </row>
    <row r="20" spans="1:26" ht="16.5" outlineLevel="3">
      <c r="A20" s="183"/>
      <c r="B20" s="26"/>
      <c r="D20" s="25"/>
      <c r="E20" s="184"/>
      <c r="F20" s="192" t="s">
        <v>778</v>
      </c>
      <c r="G20" s="44" t="s">
        <v>782</v>
      </c>
      <c r="H20" s="260">
        <f t="shared" si="1"/>
        <v>14846000</v>
      </c>
      <c r="I20" s="408">
        <f t="shared" si="9"/>
        <v>14846000</v>
      </c>
      <c r="J20" s="663">
        <v>11129000</v>
      </c>
      <c r="K20" s="663">
        <v>3593000</v>
      </c>
      <c r="L20" s="663">
        <v>124000</v>
      </c>
      <c r="M20" s="262">
        <f t="shared" si="6"/>
        <v>0</v>
      </c>
      <c r="N20" s="263"/>
      <c r="O20" s="410">
        <f t="shared" si="7"/>
        <v>0</v>
      </c>
      <c r="P20" s="263"/>
      <c r="Q20" s="263"/>
      <c r="R20" s="263"/>
      <c r="S20" s="263"/>
      <c r="T20" s="262">
        <f t="shared" si="8"/>
        <v>0</v>
      </c>
      <c r="U20" s="263"/>
      <c r="V20" s="263"/>
      <c r="W20" s="263"/>
      <c r="X20" s="263"/>
      <c r="Y20" s="263"/>
      <c r="Z20" s="263"/>
    </row>
    <row r="21" spans="1:26" ht="16.5" outlineLevel="3">
      <c r="A21" s="183"/>
      <c r="B21" s="26"/>
      <c r="D21" s="25"/>
      <c r="E21" s="184"/>
      <c r="F21" s="192" t="s">
        <v>779</v>
      </c>
      <c r="G21" s="44" t="s">
        <v>783</v>
      </c>
      <c r="H21" s="260">
        <f t="shared" si="1"/>
        <v>0</v>
      </c>
      <c r="I21" s="408">
        <f t="shared" si="9"/>
        <v>0</v>
      </c>
      <c r="J21" s="413"/>
      <c r="K21" s="413"/>
      <c r="L21" s="413"/>
      <c r="M21" s="262">
        <f t="shared" si="6"/>
        <v>0</v>
      </c>
      <c r="N21" s="263"/>
      <c r="O21" s="410">
        <f t="shared" si="7"/>
        <v>0</v>
      </c>
      <c r="P21" s="263"/>
      <c r="Q21" s="263"/>
      <c r="R21" s="263"/>
      <c r="S21" s="263"/>
      <c r="T21" s="262">
        <f t="shared" si="8"/>
        <v>0</v>
      </c>
      <c r="U21" s="263"/>
      <c r="V21" s="263"/>
      <c r="W21" s="263"/>
      <c r="X21" s="263"/>
      <c r="Y21" s="263"/>
      <c r="Z21" s="263"/>
    </row>
    <row r="22" spans="1:26" ht="16.5" outlineLevel="3">
      <c r="A22" s="183"/>
      <c r="B22" s="26"/>
      <c r="D22" s="25"/>
      <c r="E22" s="184"/>
      <c r="F22" s="192" t="s">
        <v>780</v>
      </c>
      <c r="G22" s="44" t="s">
        <v>784</v>
      </c>
      <c r="H22" s="260">
        <f t="shared" si="1"/>
        <v>0</v>
      </c>
      <c r="I22" s="408">
        <f t="shared" si="9"/>
        <v>0</v>
      </c>
      <c r="J22" s="413"/>
      <c r="K22" s="413"/>
      <c r="L22" s="413"/>
      <c r="M22" s="262">
        <f t="shared" si="6"/>
        <v>0</v>
      </c>
      <c r="N22" s="263"/>
      <c r="O22" s="410">
        <f t="shared" si="7"/>
        <v>0</v>
      </c>
      <c r="P22" s="263"/>
      <c r="Q22" s="263"/>
      <c r="R22" s="263"/>
      <c r="S22" s="263"/>
      <c r="T22" s="262">
        <f t="shared" si="8"/>
        <v>0</v>
      </c>
      <c r="U22" s="263"/>
      <c r="V22" s="263"/>
      <c r="W22" s="263"/>
      <c r="X22" s="263"/>
      <c r="Y22" s="263"/>
      <c r="Z22" s="263"/>
    </row>
    <row r="23" spans="1:26" ht="16.5" outlineLevel="3">
      <c r="A23" s="183"/>
      <c r="B23" s="26"/>
      <c r="D23" s="25"/>
      <c r="E23" s="184"/>
      <c r="F23" s="192" t="s">
        <v>781</v>
      </c>
      <c r="G23" s="44" t="s">
        <v>785</v>
      </c>
      <c r="H23" s="260">
        <f t="shared" si="1"/>
        <v>0</v>
      </c>
      <c r="I23" s="408">
        <f t="shared" si="9"/>
        <v>0</v>
      </c>
      <c r="J23" s="413"/>
      <c r="K23" s="413"/>
      <c r="L23" s="413"/>
      <c r="M23" s="262">
        <f t="shared" si="6"/>
        <v>0</v>
      </c>
      <c r="N23" s="263"/>
      <c r="O23" s="410">
        <f t="shared" si="7"/>
        <v>0</v>
      </c>
      <c r="P23" s="263"/>
      <c r="Q23" s="263"/>
      <c r="R23" s="263"/>
      <c r="S23" s="263"/>
      <c r="T23" s="262">
        <f t="shared" si="8"/>
        <v>0</v>
      </c>
      <c r="U23" s="263"/>
      <c r="V23" s="263"/>
      <c r="W23" s="263"/>
      <c r="X23" s="263"/>
      <c r="Y23" s="263"/>
      <c r="Z23" s="263"/>
    </row>
    <row r="24" spans="1:26" ht="16.5" outlineLevel="1" collapsed="1">
      <c r="A24" s="183"/>
      <c r="B24" s="26"/>
      <c r="D24" s="28" t="s">
        <v>449</v>
      </c>
      <c r="E24" s="44" t="s">
        <v>450</v>
      </c>
      <c r="F24" s="49"/>
      <c r="G24" s="185"/>
      <c r="H24" s="260">
        <f t="shared" si="1"/>
        <v>0</v>
      </c>
      <c r="I24" s="408">
        <f t="shared" si="9"/>
        <v>0</v>
      </c>
      <c r="J24" s="414">
        <f>SUM(J25:J26)</f>
        <v>0</v>
      </c>
      <c r="K24" s="414">
        <f t="shared" ref="K24:Q24" si="19">SUM(K25:K26)</f>
        <v>0</v>
      </c>
      <c r="L24" s="414">
        <f t="shared" si="19"/>
        <v>0</v>
      </c>
      <c r="M24" s="262">
        <f t="shared" si="6"/>
        <v>0</v>
      </c>
      <c r="N24" s="265">
        <f t="shared" si="19"/>
        <v>0</v>
      </c>
      <c r="O24" s="410">
        <f t="shared" si="7"/>
        <v>0</v>
      </c>
      <c r="P24" s="415">
        <f t="shared" si="19"/>
        <v>0</v>
      </c>
      <c r="Q24" s="415">
        <f t="shared" si="19"/>
        <v>0</v>
      </c>
      <c r="R24" s="265">
        <f t="shared" ref="R24:Z24" si="20">SUM(R25:R26)</f>
        <v>0</v>
      </c>
      <c r="S24" s="265">
        <f t="shared" si="20"/>
        <v>0</v>
      </c>
      <c r="T24" s="262">
        <f t="shared" si="8"/>
        <v>0</v>
      </c>
      <c r="U24" s="265">
        <f t="shared" si="20"/>
        <v>0</v>
      </c>
      <c r="V24" s="265">
        <f t="shared" si="20"/>
        <v>0</v>
      </c>
      <c r="W24" s="265">
        <f t="shared" si="20"/>
        <v>0</v>
      </c>
      <c r="X24" s="265">
        <f t="shared" si="20"/>
        <v>0</v>
      </c>
      <c r="Y24" s="265">
        <f t="shared" si="20"/>
        <v>0</v>
      </c>
      <c r="Z24" s="265">
        <f t="shared" si="20"/>
        <v>0</v>
      </c>
    </row>
    <row r="25" spans="1:26" ht="16.5" hidden="1" outlineLevel="2">
      <c r="A25" s="183"/>
      <c r="B25" s="24"/>
      <c r="C25" s="193"/>
      <c r="D25" s="25"/>
      <c r="E25" s="184"/>
      <c r="F25" s="28" t="s">
        <v>451</v>
      </c>
      <c r="G25" s="48" t="s">
        <v>452</v>
      </c>
      <c r="H25" s="260">
        <f t="shared" si="1"/>
        <v>0</v>
      </c>
      <c r="I25" s="408">
        <f t="shared" si="9"/>
        <v>0</v>
      </c>
      <c r="J25" s="413"/>
      <c r="K25" s="413"/>
      <c r="L25" s="413"/>
      <c r="M25" s="262">
        <f t="shared" si="6"/>
        <v>0</v>
      </c>
      <c r="N25" s="263"/>
      <c r="O25" s="410">
        <f t="shared" si="7"/>
        <v>0</v>
      </c>
      <c r="P25" s="263"/>
      <c r="Q25" s="263"/>
      <c r="R25" s="263"/>
      <c r="S25" s="263"/>
      <c r="T25" s="262">
        <f t="shared" si="8"/>
        <v>0</v>
      </c>
      <c r="U25" s="263"/>
      <c r="V25" s="263"/>
      <c r="W25" s="263"/>
      <c r="X25" s="263"/>
      <c r="Y25" s="263"/>
      <c r="Z25" s="263"/>
    </row>
    <row r="26" spans="1:26" ht="16.5" hidden="1" outlineLevel="2">
      <c r="A26" s="183"/>
      <c r="B26" s="24"/>
      <c r="C26" s="193"/>
      <c r="D26" s="28"/>
      <c r="E26" s="184"/>
      <c r="F26" s="28" t="s">
        <v>454</v>
      </c>
      <c r="G26" s="48" t="s">
        <v>453</v>
      </c>
      <c r="H26" s="260">
        <f t="shared" si="1"/>
        <v>0</v>
      </c>
      <c r="I26" s="408">
        <f t="shared" si="9"/>
        <v>0</v>
      </c>
      <c r="J26" s="413"/>
      <c r="K26" s="413"/>
      <c r="L26" s="413"/>
      <c r="M26" s="262">
        <f t="shared" si="6"/>
        <v>0</v>
      </c>
      <c r="N26" s="263"/>
      <c r="O26" s="410">
        <f t="shared" si="7"/>
        <v>0</v>
      </c>
      <c r="P26" s="263"/>
      <c r="Q26" s="263"/>
      <c r="R26" s="263"/>
      <c r="S26" s="263"/>
      <c r="T26" s="262">
        <f t="shared" si="8"/>
        <v>0</v>
      </c>
      <c r="U26" s="263"/>
      <c r="V26" s="263"/>
      <c r="W26" s="263"/>
      <c r="X26" s="263"/>
      <c r="Y26" s="263"/>
      <c r="Z26" s="263"/>
    </row>
    <row r="27" spans="1:26" ht="16.5" outlineLevel="1" collapsed="1">
      <c r="A27" s="183"/>
      <c r="B27" s="25"/>
      <c r="C27" s="184"/>
      <c r="D27" s="28" t="s">
        <v>455</v>
      </c>
      <c r="E27" s="44" t="s">
        <v>456</v>
      </c>
      <c r="F27" s="49"/>
      <c r="G27" s="185"/>
      <c r="H27" s="260">
        <f t="shared" si="1"/>
        <v>0</v>
      </c>
      <c r="I27" s="408">
        <f t="shared" si="9"/>
        <v>0</v>
      </c>
      <c r="J27" s="414">
        <f>SUM(J28:J29)</f>
        <v>0</v>
      </c>
      <c r="K27" s="414">
        <f t="shared" ref="K27:Q27" si="21">SUM(K28:K29)</f>
        <v>0</v>
      </c>
      <c r="L27" s="414">
        <f t="shared" si="21"/>
        <v>0</v>
      </c>
      <c r="M27" s="262">
        <f t="shared" si="6"/>
        <v>0</v>
      </c>
      <c r="N27" s="265">
        <f t="shared" si="21"/>
        <v>0</v>
      </c>
      <c r="O27" s="410">
        <f t="shared" si="7"/>
        <v>0</v>
      </c>
      <c r="P27" s="415">
        <f t="shared" si="21"/>
        <v>0</v>
      </c>
      <c r="Q27" s="415">
        <f t="shared" si="21"/>
        <v>0</v>
      </c>
      <c r="R27" s="265">
        <f t="shared" ref="R27:Z27" si="22">SUM(R28:R29)</f>
        <v>0</v>
      </c>
      <c r="S27" s="265">
        <f t="shared" si="22"/>
        <v>0</v>
      </c>
      <c r="T27" s="262">
        <f t="shared" si="8"/>
        <v>0</v>
      </c>
      <c r="U27" s="265">
        <f t="shared" si="22"/>
        <v>0</v>
      </c>
      <c r="V27" s="265">
        <f t="shared" si="22"/>
        <v>0</v>
      </c>
      <c r="W27" s="265">
        <f t="shared" si="22"/>
        <v>0</v>
      </c>
      <c r="X27" s="265">
        <f t="shared" si="22"/>
        <v>0</v>
      </c>
      <c r="Y27" s="265">
        <f t="shared" si="22"/>
        <v>0</v>
      </c>
      <c r="Z27" s="265">
        <f t="shared" si="22"/>
        <v>0</v>
      </c>
    </row>
    <row r="28" spans="1:26" ht="16.5" hidden="1" outlineLevel="2">
      <c r="A28" s="183"/>
      <c r="B28" s="26"/>
      <c r="E28" s="89"/>
      <c r="F28" s="49" t="s">
        <v>457</v>
      </c>
      <c r="G28" s="185" t="s">
        <v>458</v>
      </c>
      <c r="H28" s="260">
        <f t="shared" si="1"/>
        <v>0</v>
      </c>
      <c r="I28" s="408">
        <f t="shared" si="9"/>
        <v>0</v>
      </c>
      <c r="J28" s="413">
        <v>0</v>
      </c>
      <c r="K28" s="413">
        <v>0</v>
      </c>
      <c r="L28" s="413">
        <v>0</v>
      </c>
      <c r="M28" s="262">
        <f t="shared" si="6"/>
        <v>0</v>
      </c>
      <c r="N28" s="263">
        <v>0</v>
      </c>
      <c r="O28" s="410">
        <f t="shared" si="7"/>
        <v>0</v>
      </c>
      <c r="P28" s="263">
        <v>0</v>
      </c>
      <c r="Q28" s="263">
        <v>0</v>
      </c>
      <c r="R28" s="263">
        <v>0</v>
      </c>
      <c r="S28" s="263">
        <v>0</v>
      </c>
      <c r="T28" s="262">
        <f t="shared" si="8"/>
        <v>0</v>
      </c>
      <c r="U28" s="263">
        <v>0</v>
      </c>
      <c r="V28" s="263">
        <v>0</v>
      </c>
      <c r="W28" s="263">
        <v>0</v>
      </c>
      <c r="X28" s="263">
        <v>0</v>
      </c>
      <c r="Y28" s="263">
        <v>0</v>
      </c>
      <c r="Z28" s="263">
        <v>0</v>
      </c>
    </row>
    <row r="29" spans="1:26" ht="16.5" hidden="1" outlineLevel="2">
      <c r="A29" s="183"/>
      <c r="B29" s="26"/>
      <c r="D29" s="25"/>
      <c r="E29" s="88"/>
      <c r="F29" s="49" t="s">
        <v>459</v>
      </c>
      <c r="G29" s="83" t="s">
        <v>36</v>
      </c>
      <c r="H29" s="260">
        <f t="shared" si="1"/>
        <v>0</v>
      </c>
      <c r="I29" s="408">
        <f t="shared" si="9"/>
        <v>0</v>
      </c>
      <c r="J29" s="413">
        <v>0</v>
      </c>
      <c r="K29" s="413">
        <v>0</v>
      </c>
      <c r="L29" s="413">
        <v>0</v>
      </c>
      <c r="M29" s="262">
        <f t="shared" si="6"/>
        <v>0</v>
      </c>
      <c r="N29" s="263">
        <v>0</v>
      </c>
      <c r="O29" s="410">
        <f t="shared" si="7"/>
        <v>0</v>
      </c>
      <c r="P29" s="263">
        <v>0</v>
      </c>
      <c r="Q29" s="263">
        <v>0</v>
      </c>
      <c r="R29" s="263">
        <v>0</v>
      </c>
      <c r="S29" s="263">
        <v>0</v>
      </c>
      <c r="T29" s="262">
        <f t="shared" si="8"/>
        <v>0</v>
      </c>
      <c r="U29" s="263">
        <v>0</v>
      </c>
      <c r="V29" s="263">
        <v>0</v>
      </c>
      <c r="W29" s="263">
        <v>0</v>
      </c>
      <c r="X29" s="263">
        <v>0</v>
      </c>
      <c r="Y29" s="263">
        <v>0</v>
      </c>
      <c r="Z29" s="263">
        <v>0</v>
      </c>
    </row>
    <row r="30" spans="1:26" ht="16.5" outlineLevel="1" collapsed="1">
      <c r="A30" s="183"/>
      <c r="B30" s="26"/>
      <c r="D30" s="24" t="s">
        <v>460</v>
      </c>
      <c r="E30" s="83" t="s">
        <v>37</v>
      </c>
      <c r="F30" s="49"/>
      <c r="G30" s="185"/>
      <c r="H30" s="260">
        <f t="shared" si="1"/>
        <v>0</v>
      </c>
      <c r="I30" s="408">
        <f t="shared" si="9"/>
        <v>0</v>
      </c>
      <c r="J30" s="411">
        <f>SUM(J31)</f>
        <v>0</v>
      </c>
      <c r="K30" s="411">
        <f t="shared" ref="K30:Q30" si="23">SUM(K31)</f>
        <v>0</v>
      </c>
      <c r="L30" s="411">
        <f t="shared" si="23"/>
        <v>0</v>
      </c>
      <c r="M30" s="262">
        <f t="shared" si="6"/>
        <v>0</v>
      </c>
      <c r="N30" s="264">
        <f t="shared" si="23"/>
        <v>0</v>
      </c>
      <c r="O30" s="410">
        <f t="shared" si="7"/>
        <v>0</v>
      </c>
      <c r="P30" s="412">
        <f t="shared" si="23"/>
        <v>0</v>
      </c>
      <c r="Q30" s="412">
        <f t="shared" si="23"/>
        <v>0</v>
      </c>
      <c r="R30" s="264">
        <f t="shared" ref="R30:Z30" si="24">SUM(R31)</f>
        <v>0</v>
      </c>
      <c r="S30" s="264">
        <f t="shared" si="24"/>
        <v>0</v>
      </c>
      <c r="T30" s="262">
        <f t="shared" si="8"/>
        <v>0</v>
      </c>
      <c r="U30" s="264">
        <f t="shared" si="24"/>
        <v>0</v>
      </c>
      <c r="V30" s="264">
        <f t="shared" si="24"/>
        <v>0</v>
      </c>
      <c r="W30" s="264">
        <f t="shared" si="24"/>
        <v>0</v>
      </c>
      <c r="X30" s="264">
        <f t="shared" si="24"/>
        <v>0</v>
      </c>
      <c r="Y30" s="264">
        <f t="shared" si="24"/>
        <v>0</v>
      </c>
      <c r="Z30" s="264">
        <f t="shared" si="24"/>
        <v>0</v>
      </c>
    </row>
    <row r="31" spans="1:26" ht="16.5" hidden="1" outlineLevel="2">
      <c r="A31" s="183"/>
      <c r="B31" s="24"/>
      <c r="C31" s="193"/>
      <c r="D31" s="25"/>
      <c r="E31" s="88"/>
      <c r="F31" s="49" t="s">
        <v>460</v>
      </c>
      <c r="G31" s="185" t="s">
        <v>37</v>
      </c>
      <c r="H31" s="260">
        <f t="shared" si="1"/>
        <v>0</v>
      </c>
      <c r="I31" s="408">
        <f t="shared" si="9"/>
        <v>0</v>
      </c>
      <c r="J31" s="413">
        <v>0</v>
      </c>
      <c r="K31" s="413">
        <v>0</v>
      </c>
      <c r="L31" s="413">
        <v>0</v>
      </c>
      <c r="M31" s="262">
        <f t="shared" si="6"/>
        <v>0</v>
      </c>
      <c r="N31" s="263">
        <v>0</v>
      </c>
      <c r="O31" s="410">
        <f t="shared" si="7"/>
        <v>0</v>
      </c>
      <c r="P31" s="263">
        <v>0</v>
      </c>
      <c r="Q31" s="263">
        <v>0</v>
      </c>
      <c r="R31" s="263">
        <v>0</v>
      </c>
      <c r="S31" s="263">
        <v>0</v>
      </c>
      <c r="T31" s="262">
        <f t="shared" si="8"/>
        <v>0</v>
      </c>
      <c r="U31" s="263">
        <v>0</v>
      </c>
      <c r="V31" s="263">
        <v>0</v>
      </c>
      <c r="W31" s="263">
        <v>0</v>
      </c>
      <c r="X31" s="263">
        <v>0</v>
      </c>
      <c r="Y31" s="263">
        <v>0</v>
      </c>
      <c r="Z31" s="263">
        <v>0</v>
      </c>
    </row>
    <row r="32" spans="1:26" s="182" customFormat="1" ht="16.5">
      <c r="A32" s="177"/>
      <c r="B32" s="24" t="s">
        <v>461</v>
      </c>
      <c r="C32" s="16" t="s">
        <v>0</v>
      </c>
      <c r="D32" s="17"/>
      <c r="E32" s="189"/>
      <c r="F32" s="190"/>
      <c r="G32" s="185"/>
      <c r="H32" s="260">
        <f t="shared" si="1"/>
        <v>18883000</v>
      </c>
      <c r="I32" s="408">
        <f t="shared" si="9"/>
        <v>0</v>
      </c>
      <c r="J32" s="264">
        <f t="shared" ref="J32:L32" si="25">SUM(J33,J42)</f>
        <v>0</v>
      </c>
      <c r="K32" s="264">
        <f t="shared" si="25"/>
        <v>0</v>
      </c>
      <c r="L32" s="264">
        <f t="shared" si="25"/>
        <v>0</v>
      </c>
      <c r="M32" s="262">
        <f t="shared" si="6"/>
        <v>14573000</v>
      </c>
      <c r="N32" s="264">
        <f>SUM(N33,N42)</f>
        <v>2800000</v>
      </c>
      <c r="O32" s="410">
        <f t="shared" si="7"/>
        <v>6029000</v>
      </c>
      <c r="P32" s="412">
        <f t="shared" ref="P32:S32" si="26">SUM(P33,P42)</f>
        <v>1375000</v>
      </c>
      <c r="Q32" s="412">
        <f t="shared" si="26"/>
        <v>4654000</v>
      </c>
      <c r="R32" s="264">
        <f t="shared" si="26"/>
        <v>5744000</v>
      </c>
      <c r="S32" s="264">
        <f t="shared" si="26"/>
        <v>0</v>
      </c>
      <c r="T32" s="262">
        <f t="shared" si="8"/>
        <v>4310000</v>
      </c>
      <c r="U32" s="264">
        <f>SUM(U33,U42)</f>
        <v>4310000</v>
      </c>
      <c r="V32" s="264">
        <f t="shared" ref="V32:Z32" si="27">SUM(V33,V42)</f>
        <v>0</v>
      </c>
      <c r="W32" s="264">
        <f t="shared" si="27"/>
        <v>0</v>
      </c>
      <c r="X32" s="264">
        <f t="shared" si="27"/>
        <v>0</v>
      </c>
      <c r="Y32" s="264">
        <f t="shared" si="27"/>
        <v>0</v>
      </c>
      <c r="Z32" s="264">
        <f t="shared" si="27"/>
        <v>0</v>
      </c>
    </row>
    <row r="33" spans="1:26" ht="16.5" outlineLevel="1">
      <c r="A33" s="183"/>
      <c r="B33" s="26"/>
      <c r="D33" s="28" t="s">
        <v>462</v>
      </c>
      <c r="E33" s="48" t="s">
        <v>463</v>
      </c>
      <c r="F33" s="49"/>
      <c r="G33" s="185"/>
      <c r="H33" s="260">
        <f t="shared" si="1"/>
        <v>14573000</v>
      </c>
      <c r="I33" s="408">
        <f t="shared" si="9"/>
        <v>0</v>
      </c>
      <c r="J33" s="414">
        <f>SUM(J34)</f>
        <v>0</v>
      </c>
      <c r="K33" s="414">
        <f t="shared" ref="K33:Q33" si="28">SUM(K34)</f>
        <v>0</v>
      </c>
      <c r="L33" s="414">
        <f t="shared" si="28"/>
        <v>0</v>
      </c>
      <c r="M33" s="262">
        <f t="shared" si="6"/>
        <v>14573000</v>
      </c>
      <c r="N33" s="265">
        <f t="shared" si="28"/>
        <v>2800000</v>
      </c>
      <c r="O33" s="410">
        <f t="shared" si="7"/>
        <v>6029000</v>
      </c>
      <c r="P33" s="415">
        <f t="shared" si="28"/>
        <v>1375000</v>
      </c>
      <c r="Q33" s="415">
        <f t="shared" si="28"/>
        <v>4654000</v>
      </c>
      <c r="R33" s="265">
        <f t="shared" ref="R33:Z33" si="29">SUM(R34)</f>
        <v>5744000</v>
      </c>
      <c r="S33" s="265">
        <f t="shared" si="29"/>
        <v>0</v>
      </c>
      <c r="T33" s="262">
        <f t="shared" si="8"/>
        <v>0</v>
      </c>
      <c r="U33" s="265">
        <f t="shared" si="29"/>
        <v>0</v>
      </c>
      <c r="V33" s="265">
        <f t="shared" si="29"/>
        <v>0</v>
      </c>
      <c r="W33" s="265">
        <f t="shared" si="29"/>
        <v>0</v>
      </c>
      <c r="X33" s="265">
        <f t="shared" si="29"/>
        <v>0</v>
      </c>
      <c r="Y33" s="265">
        <f t="shared" si="29"/>
        <v>0</v>
      </c>
      <c r="Z33" s="265">
        <f t="shared" si="29"/>
        <v>0</v>
      </c>
    </row>
    <row r="34" spans="1:26" ht="16.5" outlineLevel="2">
      <c r="A34" s="183"/>
      <c r="B34" s="26"/>
      <c r="D34" s="25"/>
      <c r="E34" s="184"/>
      <c r="F34" s="28" t="s">
        <v>464</v>
      </c>
      <c r="G34" s="48" t="s">
        <v>465</v>
      </c>
      <c r="H34" s="260">
        <f t="shared" si="1"/>
        <v>14573000</v>
      </c>
      <c r="I34" s="408">
        <f t="shared" si="9"/>
        <v>0</v>
      </c>
      <c r="J34" s="414">
        <f>SUM(J35:J41)</f>
        <v>0</v>
      </c>
      <c r="K34" s="414">
        <f t="shared" ref="K34:Q34" si="30">SUM(K35:K41)</f>
        <v>0</v>
      </c>
      <c r="L34" s="414">
        <f t="shared" si="30"/>
        <v>0</v>
      </c>
      <c r="M34" s="262">
        <f t="shared" si="6"/>
        <v>14573000</v>
      </c>
      <c r="N34" s="265">
        <f t="shared" si="30"/>
        <v>2800000</v>
      </c>
      <c r="O34" s="410">
        <f t="shared" si="7"/>
        <v>6029000</v>
      </c>
      <c r="P34" s="415">
        <f t="shared" si="30"/>
        <v>1375000</v>
      </c>
      <c r="Q34" s="415">
        <f t="shared" si="30"/>
        <v>4654000</v>
      </c>
      <c r="R34" s="265">
        <f t="shared" ref="R34:Z34" si="31">SUM(R35:R41)</f>
        <v>5744000</v>
      </c>
      <c r="S34" s="265">
        <f t="shared" si="31"/>
        <v>0</v>
      </c>
      <c r="T34" s="262">
        <f t="shared" si="8"/>
        <v>0</v>
      </c>
      <c r="U34" s="265">
        <f t="shared" si="31"/>
        <v>0</v>
      </c>
      <c r="V34" s="265">
        <f t="shared" si="31"/>
        <v>0</v>
      </c>
      <c r="W34" s="265">
        <f t="shared" si="31"/>
        <v>0</v>
      </c>
      <c r="X34" s="265">
        <f t="shared" si="31"/>
        <v>0</v>
      </c>
      <c r="Y34" s="265">
        <f t="shared" si="31"/>
        <v>0</v>
      </c>
      <c r="Z34" s="265">
        <f t="shared" si="31"/>
        <v>0</v>
      </c>
    </row>
    <row r="35" spans="1:26" ht="16.5" outlineLevel="4">
      <c r="A35" s="183"/>
      <c r="B35" s="26"/>
      <c r="D35" s="25"/>
      <c r="E35" s="184"/>
      <c r="F35" s="192" t="s">
        <v>778</v>
      </c>
      <c r="G35" s="44" t="s">
        <v>788</v>
      </c>
      <c r="H35" s="260">
        <f t="shared" si="1"/>
        <v>0</v>
      </c>
      <c r="I35" s="408">
        <f t="shared" si="9"/>
        <v>0</v>
      </c>
      <c r="J35" s="413"/>
      <c r="K35" s="413"/>
      <c r="L35" s="413"/>
      <c r="M35" s="262">
        <f t="shared" si="6"/>
        <v>0</v>
      </c>
      <c r="N35" s="263"/>
      <c r="O35" s="410">
        <f t="shared" si="7"/>
        <v>0</v>
      </c>
      <c r="P35" s="263"/>
      <c r="Q35" s="263"/>
      <c r="R35" s="263"/>
      <c r="S35" s="263"/>
      <c r="T35" s="262">
        <f t="shared" si="8"/>
        <v>0</v>
      </c>
      <c r="U35" s="263"/>
      <c r="V35" s="263"/>
      <c r="W35" s="263"/>
      <c r="X35" s="263"/>
      <c r="Y35" s="263"/>
      <c r="Z35" s="263"/>
    </row>
    <row r="36" spans="1:26" ht="16.5" outlineLevel="4">
      <c r="A36" s="183"/>
      <c r="B36" s="26"/>
      <c r="D36" s="25"/>
      <c r="E36" s="184"/>
      <c r="F36" s="192" t="s">
        <v>779</v>
      </c>
      <c r="G36" s="44" t="s">
        <v>789</v>
      </c>
      <c r="H36" s="260">
        <f t="shared" si="1"/>
        <v>0</v>
      </c>
      <c r="I36" s="408">
        <f t="shared" si="9"/>
        <v>0</v>
      </c>
      <c r="J36" s="413"/>
      <c r="K36" s="413"/>
      <c r="L36" s="413"/>
      <c r="M36" s="262">
        <f t="shared" si="6"/>
        <v>0</v>
      </c>
      <c r="N36" s="263"/>
      <c r="O36" s="410">
        <f t="shared" si="7"/>
        <v>0</v>
      </c>
      <c r="P36" s="263"/>
      <c r="Q36" s="263"/>
      <c r="R36" s="263"/>
      <c r="S36" s="263"/>
      <c r="T36" s="262">
        <f t="shared" si="8"/>
        <v>0</v>
      </c>
      <c r="U36" s="263"/>
      <c r="V36" s="263"/>
      <c r="W36" s="263"/>
      <c r="X36" s="263"/>
      <c r="Y36" s="263"/>
      <c r="Z36" s="263"/>
    </row>
    <row r="37" spans="1:26" ht="16.5" outlineLevel="4">
      <c r="A37" s="183"/>
      <c r="B37" s="26"/>
      <c r="D37" s="25"/>
      <c r="E37" s="184"/>
      <c r="F37" s="192" t="s">
        <v>776</v>
      </c>
      <c r="G37" s="44" t="s">
        <v>790</v>
      </c>
      <c r="H37" s="260">
        <f t="shared" si="1"/>
        <v>0</v>
      </c>
      <c r="I37" s="408">
        <f t="shared" si="9"/>
        <v>0</v>
      </c>
      <c r="J37" s="413"/>
      <c r="K37" s="413"/>
      <c r="L37" s="413"/>
      <c r="M37" s="262">
        <f t="shared" si="6"/>
        <v>0</v>
      </c>
      <c r="N37" s="263"/>
      <c r="O37" s="410">
        <f t="shared" si="7"/>
        <v>0</v>
      </c>
      <c r="P37" s="263"/>
      <c r="Q37" s="263"/>
      <c r="R37" s="263"/>
      <c r="S37" s="263"/>
      <c r="T37" s="262">
        <f t="shared" si="8"/>
        <v>0</v>
      </c>
      <c r="U37" s="263"/>
      <c r="V37" s="263"/>
      <c r="W37" s="263"/>
      <c r="X37" s="263"/>
      <c r="Y37" s="263"/>
      <c r="Z37" s="263"/>
    </row>
    <row r="38" spans="1:26" ht="16.5" outlineLevel="4">
      <c r="A38" s="183"/>
      <c r="B38" s="26"/>
      <c r="D38" s="25"/>
      <c r="E38" s="184"/>
      <c r="F38" s="192" t="s">
        <v>780</v>
      </c>
      <c r="G38" s="44" t="s">
        <v>791</v>
      </c>
      <c r="H38" s="260">
        <f t="shared" si="1"/>
        <v>0</v>
      </c>
      <c r="I38" s="408">
        <f t="shared" si="9"/>
        <v>0</v>
      </c>
      <c r="J38" s="413"/>
      <c r="K38" s="413"/>
      <c r="L38" s="413"/>
      <c r="M38" s="262">
        <f t="shared" si="6"/>
        <v>0</v>
      </c>
      <c r="N38" s="263"/>
      <c r="O38" s="410">
        <f t="shared" si="7"/>
        <v>0</v>
      </c>
      <c r="P38" s="263"/>
      <c r="Q38" s="263"/>
      <c r="R38" s="263"/>
      <c r="S38" s="263"/>
      <c r="T38" s="262">
        <f t="shared" si="8"/>
        <v>0</v>
      </c>
      <c r="U38" s="263"/>
      <c r="V38" s="263"/>
      <c r="W38" s="263"/>
      <c r="X38" s="263"/>
      <c r="Y38" s="263"/>
      <c r="Z38" s="263"/>
    </row>
    <row r="39" spans="1:26" ht="16.5" outlineLevel="4">
      <c r="A39" s="183"/>
      <c r="B39" s="26"/>
      <c r="D39" s="25"/>
      <c r="E39" s="184"/>
      <c r="F39" s="192" t="s">
        <v>786</v>
      </c>
      <c r="G39" s="44" t="s">
        <v>792</v>
      </c>
      <c r="H39" s="260">
        <f t="shared" si="1"/>
        <v>14573000</v>
      </c>
      <c r="I39" s="408">
        <f t="shared" si="9"/>
        <v>0</v>
      </c>
      <c r="J39" s="413"/>
      <c r="K39" s="413"/>
      <c r="L39" s="413"/>
      <c r="M39" s="262">
        <f t="shared" si="6"/>
        <v>14573000</v>
      </c>
      <c r="N39" s="263">
        <v>2800000</v>
      </c>
      <c r="O39" s="410">
        <f t="shared" si="7"/>
        <v>6029000</v>
      </c>
      <c r="P39" s="263">
        <v>1375000</v>
      </c>
      <c r="Q39" s="263">
        <v>4654000</v>
      </c>
      <c r="R39" s="263">
        <v>5744000</v>
      </c>
      <c r="S39" s="263"/>
      <c r="T39" s="262">
        <f t="shared" si="8"/>
        <v>0</v>
      </c>
      <c r="U39" s="263"/>
      <c r="V39" s="263"/>
      <c r="W39" s="263"/>
      <c r="X39" s="263"/>
      <c r="Y39" s="263"/>
      <c r="Z39" s="263"/>
    </row>
    <row r="40" spans="1:26" ht="16.5" outlineLevel="4">
      <c r="A40" s="183"/>
      <c r="B40" s="26"/>
      <c r="D40" s="25"/>
      <c r="E40" s="184"/>
      <c r="F40" s="192" t="s">
        <v>787</v>
      </c>
      <c r="G40" s="44" t="s">
        <v>793</v>
      </c>
      <c r="H40" s="260">
        <f t="shared" si="1"/>
        <v>0</v>
      </c>
      <c r="I40" s="408">
        <f t="shared" si="9"/>
        <v>0</v>
      </c>
      <c r="J40" s="413"/>
      <c r="K40" s="413"/>
      <c r="L40" s="413"/>
      <c r="M40" s="262">
        <f t="shared" si="6"/>
        <v>0</v>
      </c>
      <c r="N40" s="263"/>
      <c r="O40" s="410">
        <f t="shared" si="7"/>
        <v>0</v>
      </c>
      <c r="P40" s="263"/>
      <c r="Q40" s="263"/>
      <c r="R40" s="263"/>
      <c r="S40" s="263"/>
      <c r="T40" s="262">
        <f t="shared" si="8"/>
        <v>0</v>
      </c>
      <c r="U40" s="263"/>
      <c r="V40" s="263"/>
      <c r="W40" s="263"/>
      <c r="X40" s="263"/>
      <c r="Y40" s="263"/>
      <c r="Z40" s="263"/>
    </row>
    <row r="41" spans="1:26" ht="16.5" outlineLevel="4">
      <c r="A41" s="183"/>
      <c r="B41" s="26"/>
      <c r="D41" s="25"/>
      <c r="E41" s="184"/>
      <c r="F41" s="192" t="s">
        <v>781</v>
      </c>
      <c r="G41" s="44" t="s">
        <v>785</v>
      </c>
      <c r="H41" s="260">
        <f t="shared" si="1"/>
        <v>0</v>
      </c>
      <c r="I41" s="408">
        <f t="shared" si="9"/>
        <v>0</v>
      </c>
      <c r="J41" s="413"/>
      <c r="K41" s="413"/>
      <c r="L41" s="413"/>
      <c r="M41" s="262">
        <f t="shared" si="6"/>
        <v>0</v>
      </c>
      <c r="N41" s="263"/>
      <c r="O41" s="410">
        <f t="shared" si="7"/>
        <v>0</v>
      </c>
      <c r="P41" s="263"/>
      <c r="Q41" s="263"/>
      <c r="R41" s="263"/>
      <c r="S41" s="263"/>
      <c r="T41" s="262">
        <f t="shared" si="8"/>
        <v>0</v>
      </c>
      <c r="U41" s="263"/>
      <c r="V41" s="263"/>
      <c r="W41" s="263"/>
      <c r="X41" s="263"/>
      <c r="Y41" s="263"/>
      <c r="Z41" s="263"/>
    </row>
    <row r="42" spans="1:26" ht="16.5" outlineLevel="1">
      <c r="A42" s="183"/>
      <c r="B42" s="26"/>
      <c r="D42" s="28" t="s">
        <v>466</v>
      </c>
      <c r="E42" s="48" t="s">
        <v>777</v>
      </c>
      <c r="F42" s="49"/>
      <c r="G42" s="185"/>
      <c r="H42" s="260">
        <f t="shared" si="1"/>
        <v>4310000</v>
      </c>
      <c r="I42" s="408">
        <f t="shared" si="9"/>
        <v>0</v>
      </c>
      <c r="J42" s="414">
        <f>SUM(J43:J46)</f>
        <v>0</v>
      </c>
      <c r="K42" s="414">
        <f t="shared" ref="K42:Q42" si="32">SUM(K43:K46)</f>
        <v>0</v>
      </c>
      <c r="L42" s="414">
        <f t="shared" si="32"/>
        <v>0</v>
      </c>
      <c r="M42" s="262">
        <f t="shared" si="6"/>
        <v>0</v>
      </c>
      <c r="N42" s="265">
        <f t="shared" si="32"/>
        <v>0</v>
      </c>
      <c r="O42" s="410">
        <f t="shared" si="7"/>
        <v>0</v>
      </c>
      <c r="P42" s="415">
        <f t="shared" si="32"/>
        <v>0</v>
      </c>
      <c r="Q42" s="415">
        <f t="shared" si="32"/>
        <v>0</v>
      </c>
      <c r="R42" s="265">
        <f t="shared" ref="R42:Z42" si="33">SUM(R43:R46)</f>
        <v>0</v>
      </c>
      <c r="S42" s="265">
        <f t="shared" si="33"/>
        <v>0</v>
      </c>
      <c r="T42" s="262">
        <f t="shared" si="8"/>
        <v>4310000</v>
      </c>
      <c r="U42" s="265">
        <f t="shared" si="33"/>
        <v>4310000</v>
      </c>
      <c r="V42" s="265">
        <f t="shared" si="33"/>
        <v>0</v>
      </c>
      <c r="W42" s="265">
        <f t="shared" si="33"/>
        <v>0</v>
      </c>
      <c r="X42" s="265">
        <f t="shared" si="33"/>
        <v>0</v>
      </c>
      <c r="Y42" s="265">
        <f t="shared" si="33"/>
        <v>0</v>
      </c>
      <c r="Z42" s="265">
        <f t="shared" si="33"/>
        <v>0</v>
      </c>
    </row>
    <row r="43" spans="1:26" ht="16.5" outlineLevel="4">
      <c r="A43" s="183"/>
      <c r="B43" s="26"/>
      <c r="D43" s="25"/>
      <c r="E43" s="184"/>
      <c r="F43" s="192" t="s">
        <v>778</v>
      </c>
      <c r="G43" s="44" t="s">
        <v>794</v>
      </c>
      <c r="H43" s="260">
        <f t="shared" si="1"/>
        <v>217000</v>
      </c>
      <c r="I43" s="408">
        <f t="shared" si="9"/>
        <v>0</v>
      </c>
      <c r="J43" s="413">
        <v>0</v>
      </c>
      <c r="K43" s="413">
        <v>0</v>
      </c>
      <c r="L43" s="413">
        <v>0</v>
      </c>
      <c r="M43" s="262">
        <f t="shared" si="6"/>
        <v>0</v>
      </c>
      <c r="N43" s="263">
        <v>0</v>
      </c>
      <c r="O43" s="410">
        <f t="shared" si="7"/>
        <v>0</v>
      </c>
      <c r="P43" s="263">
        <v>0</v>
      </c>
      <c r="Q43" s="263">
        <v>0</v>
      </c>
      <c r="R43" s="263">
        <v>0</v>
      </c>
      <c r="S43" s="263">
        <v>0</v>
      </c>
      <c r="T43" s="262">
        <f t="shared" si="8"/>
        <v>217000</v>
      </c>
      <c r="U43" s="263">
        <v>217000</v>
      </c>
      <c r="V43" s="263">
        <v>0</v>
      </c>
      <c r="W43" s="263">
        <v>0</v>
      </c>
      <c r="X43" s="263">
        <v>0</v>
      </c>
      <c r="Y43" s="263">
        <v>0</v>
      </c>
      <c r="Z43" s="263">
        <v>0</v>
      </c>
    </row>
    <row r="44" spans="1:26" ht="16.5" outlineLevel="4">
      <c r="A44" s="183"/>
      <c r="B44" s="26"/>
      <c r="D44" s="25"/>
      <c r="E44" s="184"/>
      <c r="F44" s="192" t="s">
        <v>779</v>
      </c>
      <c r="G44" s="44" t="s">
        <v>795</v>
      </c>
      <c r="H44" s="260">
        <f t="shared" si="1"/>
        <v>708000</v>
      </c>
      <c r="I44" s="408">
        <f t="shared" si="9"/>
        <v>0</v>
      </c>
      <c r="J44" s="413"/>
      <c r="K44" s="413"/>
      <c r="L44" s="413"/>
      <c r="M44" s="262">
        <f t="shared" si="6"/>
        <v>0</v>
      </c>
      <c r="N44" s="263"/>
      <c r="O44" s="410">
        <f t="shared" si="7"/>
        <v>0</v>
      </c>
      <c r="P44" s="263"/>
      <c r="Q44" s="263"/>
      <c r="R44" s="263"/>
      <c r="S44" s="263"/>
      <c r="T44" s="262">
        <f t="shared" si="8"/>
        <v>708000</v>
      </c>
      <c r="U44" s="263">
        <v>708000</v>
      </c>
      <c r="V44" s="263"/>
      <c r="W44" s="263"/>
      <c r="X44" s="263"/>
      <c r="Y44" s="263"/>
      <c r="Z44" s="263"/>
    </row>
    <row r="45" spans="1:26" ht="16.5" outlineLevel="4">
      <c r="A45" s="183"/>
      <c r="B45" s="26"/>
      <c r="D45" s="25"/>
      <c r="E45" s="184"/>
      <c r="F45" s="192" t="s">
        <v>776</v>
      </c>
      <c r="G45" s="44" t="s">
        <v>796</v>
      </c>
      <c r="H45" s="260">
        <f t="shared" si="1"/>
        <v>3294000</v>
      </c>
      <c r="I45" s="408">
        <f t="shared" si="9"/>
        <v>0</v>
      </c>
      <c r="J45" s="413"/>
      <c r="K45" s="413"/>
      <c r="L45" s="413"/>
      <c r="M45" s="262">
        <f t="shared" si="6"/>
        <v>0</v>
      </c>
      <c r="N45" s="263"/>
      <c r="O45" s="410">
        <f t="shared" si="7"/>
        <v>0</v>
      </c>
      <c r="P45" s="263"/>
      <c r="Q45" s="263"/>
      <c r="R45" s="263"/>
      <c r="S45" s="263"/>
      <c r="T45" s="262">
        <f t="shared" si="8"/>
        <v>3294000</v>
      </c>
      <c r="U45" s="263">
        <v>3294000</v>
      </c>
      <c r="V45" s="263"/>
      <c r="W45" s="263"/>
      <c r="X45" s="263"/>
      <c r="Y45" s="263"/>
      <c r="Z45" s="263"/>
    </row>
    <row r="46" spans="1:26" ht="16.5" outlineLevel="4">
      <c r="A46" s="183"/>
      <c r="B46" s="26"/>
      <c r="D46" s="25"/>
      <c r="E46" s="184"/>
      <c r="F46" s="192" t="s">
        <v>780</v>
      </c>
      <c r="G46" s="44" t="s">
        <v>797</v>
      </c>
      <c r="H46" s="260">
        <f t="shared" si="1"/>
        <v>91000</v>
      </c>
      <c r="I46" s="408">
        <f t="shared" si="9"/>
        <v>0</v>
      </c>
      <c r="J46" s="413"/>
      <c r="K46" s="413"/>
      <c r="L46" s="413"/>
      <c r="M46" s="262">
        <f t="shared" si="6"/>
        <v>0</v>
      </c>
      <c r="N46" s="263"/>
      <c r="O46" s="410">
        <f t="shared" si="7"/>
        <v>0</v>
      </c>
      <c r="P46" s="263"/>
      <c r="Q46" s="263"/>
      <c r="R46" s="263"/>
      <c r="S46" s="263"/>
      <c r="T46" s="262">
        <f t="shared" si="8"/>
        <v>91000</v>
      </c>
      <c r="U46" s="263">
        <v>91000</v>
      </c>
      <c r="V46" s="263"/>
      <c r="W46" s="263"/>
      <c r="X46" s="263"/>
      <c r="Y46" s="263"/>
      <c r="Z46" s="263"/>
    </row>
    <row r="47" spans="1:26" s="182" customFormat="1" ht="16.5">
      <c r="A47" s="177"/>
      <c r="B47" s="24" t="s">
        <v>467</v>
      </c>
      <c r="C47" s="16" t="s">
        <v>368</v>
      </c>
      <c r="D47" s="19"/>
      <c r="E47" s="189"/>
      <c r="F47" s="190"/>
      <c r="G47" s="189"/>
      <c r="H47" s="260">
        <f t="shared" si="1"/>
        <v>1300000</v>
      </c>
      <c r="I47" s="408">
        <f t="shared" si="9"/>
        <v>0</v>
      </c>
      <c r="J47" s="411">
        <f>SUM(J48)</f>
        <v>0</v>
      </c>
      <c r="K47" s="411">
        <f t="shared" ref="K47:Q47" si="34">SUM(K48)</f>
        <v>0</v>
      </c>
      <c r="L47" s="411">
        <f t="shared" si="34"/>
        <v>0</v>
      </c>
      <c r="M47" s="262">
        <f t="shared" si="6"/>
        <v>0</v>
      </c>
      <c r="N47" s="264">
        <f t="shared" si="34"/>
        <v>0</v>
      </c>
      <c r="O47" s="410">
        <f t="shared" si="7"/>
        <v>0</v>
      </c>
      <c r="P47" s="412">
        <f t="shared" si="34"/>
        <v>0</v>
      </c>
      <c r="Q47" s="412">
        <f t="shared" si="34"/>
        <v>0</v>
      </c>
      <c r="R47" s="264">
        <f t="shared" ref="R47:Z47" si="35">SUM(R48)</f>
        <v>0</v>
      </c>
      <c r="S47" s="264">
        <f t="shared" si="35"/>
        <v>0</v>
      </c>
      <c r="T47" s="262">
        <f t="shared" si="8"/>
        <v>1300000</v>
      </c>
      <c r="U47" s="264">
        <f t="shared" si="35"/>
        <v>0</v>
      </c>
      <c r="V47" s="264">
        <f t="shared" si="35"/>
        <v>700000</v>
      </c>
      <c r="W47" s="264">
        <f t="shared" si="35"/>
        <v>150000</v>
      </c>
      <c r="X47" s="264">
        <f t="shared" si="35"/>
        <v>150000</v>
      </c>
      <c r="Y47" s="264">
        <f t="shared" si="35"/>
        <v>150000</v>
      </c>
      <c r="Z47" s="264">
        <f t="shared" si="35"/>
        <v>150000</v>
      </c>
    </row>
    <row r="48" spans="1:26" ht="16.5" outlineLevel="1">
      <c r="A48" s="183"/>
      <c r="B48" s="28"/>
      <c r="C48" s="185"/>
      <c r="D48" s="28" t="s">
        <v>468</v>
      </c>
      <c r="E48" s="48" t="s">
        <v>369</v>
      </c>
      <c r="F48" s="49"/>
      <c r="G48" s="185"/>
      <c r="H48" s="260">
        <f t="shared" si="1"/>
        <v>1300000</v>
      </c>
      <c r="I48" s="408">
        <f t="shared" si="9"/>
        <v>0</v>
      </c>
      <c r="J48" s="414">
        <f>SUM(J49:J53)</f>
        <v>0</v>
      </c>
      <c r="K48" s="414">
        <f t="shared" ref="K48:Q48" si="36">SUM(K49:K53)</f>
        <v>0</v>
      </c>
      <c r="L48" s="414">
        <f t="shared" si="36"/>
        <v>0</v>
      </c>
      <c r="M48" s="262">
        <f t="shared" si="6"/>
        <v>0</v>
      </c>
      <c r="N48" s="265">
        <f t="shared" si="36"/>
        <v>0</v>
      </c>
      <c r="O48" s="410">
        <f t="shared" si="7"/>
        <v>0</v>
      </c>
      <c r="P48" s="415">
        <f t="shared" si="36"/>
        <v>0</v>
      </c>
      <c r="Q48" s="415">
        <f t="shared" si="36"/>
        <v>0</v>
      </c>
      <c r="R48" s="265">
        <f t="shared" ref="R48:Z48" si="37">SUM(R49:R53)</f>
        <v>0</v>
      </c>
      <c r="S48" s="265">
        <f t="shared" si="37"/>
        <v>0</v>
      </c>
      <c r="T48" s="262">
        <f t="shared" si="8"/>
        <v>1300000</v>
      </c>
      <c r="U48" s="265">
        <f t="shared" si="37"/>
        <v>0</v>
      </c>
      <c r="V48" s="265">
        <f t="shared" si="37"/>
        <v>700000</v>
      </c>
      <c r="W48" s="265">
        <f t="shared" si="37"/>
        <v>150000</v>
      </c>
      <c r="X48" s="265">
        <f t="shared" si="37"/>
        <v>150000</v>
      </c>
      <c r="Y48" s="265">
        <f t="shared" si="37"/>
        <v>150000</v>
      </c>
      <c r="Z48" s="265">
        <f t="shared" si="37"/>
        <v>150000</v>
      </c>
    </row>
    <row r="49" spans="1:26" ht="16.5" outlineLevel="4">
      <c r="A49" s="183"/>
      <c r="B49" s="26"/>
      <c r="D49" s="25"/>
      <c r="E49" s="184"/>
      <c r="F49" s="192" t="s">
        <v>778</v>
      </c>
      <c r="G49" s="44" t="s">
        <v>798</v>
      </c>
      <c r="H49" s="260">
        <f t="shared" si="1"/>
        <v>700000</v>
      </c>
      <c r="I49" s="408">
        <f t="shared" si="9"/>
        <v>0</v>
      </c>
      <c r="J49" s="413"/>
      <c r="K49" s="413"/>
      <c r="L49" s="413"/>
      <c r="M49" s="262">
        <f t="shared" si="6"/>
        <v>0</v>
      </c>
      <c r="N49" s="263"/>
      <c r="O49" s="410">
        <f t="shared" si="7"/>
        <v>0</v>
      </c>
      <c r="P49" s="263"/>
      <c r="Q49" s="263"/>
      <c r="R49" s="263"/>
      <c r="S49" s="263"/>
      <c r="T49" s="262">
        <f t="shared" si="8"/>
        <v>700000</v>
      </c>
      <c r="U49" s="263"/>
      <c r="V49" s="263">
        <v>700000</v>
      </c>
      <c r="W49" s="263"/>
      <c r="X49" s="263"/>
      <c r="Y49" s="263"/>
      <c r="Z49" s="263"/>
    </row>
    <row r="50" spans="1:26" ht="16.5" outlineLevel="4">
      <c r="A50" s="183"/>
      <c r="B50" s="26"/>
      <c r="D50" s="25"/>
      <c r="E50" s="184"/>
      <c r="F50" s="192" t="s">
        <v>779</v>
      </c>
      <c r="G50" s="44" t="s">
        <v>799</v>
      </c>
      <c r="H50" s="260">
        <f t="shared" si="1"/>
        <v>150000</v>
      </c>
      <c r="I50" s="408">
        <f t="shared" si="9"/>
        <v>0</v>
      </c>
      <c r="J50" s="413"/>
      <c r="K50" s="413"/>
      <c r="L50" s="413"/>
      <c r="M50" s="262">
        <f t="shared" si="6"/>
        <v>0</v>
      </c>
      <c r="N50" s="263"/>
      <c r="O50" s="410">
        <f t="shared" si="7"/>
        <v>0</v>
      </c>
      <c r="P50" s="263"/>
      <c r="Q50" s="263"/>
      <c r="R50" s="263"/>
      <c r="S50" s="263"/>
      <c r="T50" s="262">
        <f t="shared" si="8"/>
        <v>150000</v>
      </c>
      <c r="U50" s="263"/>
      <c r="V50" s="263"/>
      <c r="W50" s="263">
        <v>150000</v>
      </c>
      <c r="X50" s="263"/>
      <c r="Y50" s="263"/>
      <c r="Z50" s="263"/>
    </row>
    <row r="51" spans="1:26" ht="16.5" outlineLevel="4">
      <c r="A51" s="183"/>
      <c r="B51" s="26"/>
      <c r="D51" s="25"/>
      <c r="E51" s="184"/>
      <c r="F51" s="192" t="s">
        <v>776</v>
      </c>
      <c r="G51" s="44" t="s">
        <v>800</v>
      </c>
      <c r="H51" s="260">
        <f t="shared" si="1"/>
        <v>150000</v>
      </c>
      <c r="I51" s="408">
        <f t="shared" si="9"/>
        <v>0</v>
      </c>
      <c r="J51" s="413"/>
      <c r="K51" s="413"/>
      <c r="L51" s="413"/>
      <c r="M51" s="262">
        <f t="shared" si="6"/>
        <v>0</v>
      </c>
      <c r="N51" s="263"/>
      <c r="O51" s="410">
        <f t="shared" si="7"/>
        <v>0</v>
      </c>
      <c r="P51" s="263"/>
      <c r="Q51" s="263"/>
      <c r="R51" s="263"/>
      <c r="S51" s="263"/>
      <c r="T51" s="262">
        <f t="shared" si="8"/>
        <v>150000</v>
      </c>
      <c r="U51" s="263"/>
      <c r="V51" s="263"/>
      <c r="W51" s="263"/>
      <c r="X51" s="263">
        <v>150000</v>
      </c>
      <c r="Y51" s="263"/>
      <c r="Z51" s="263"/>
    </row>
    <row r="52" spans="1:26" ht="16.5" outlineLevel="4">
      <c r="A52" s="183"/>
      <c r="B52" s="26"/>
      <c r="D52" s="25"/>
      <c r="E52" s="184"/>
      <c r="F52" s="192" t="s">
        <v>780</v>
      </c>
      <c r="G52" s="44" t="s">
        <v>801</v>
      </c>
      <c r="H52" s="260">
        <f t="shared" si="1"/>
        <v>150000</v>
      </c>
      <c r="I52" s="408">
        <f t="shared" si="9"/>
        <v>0</v>
      </c>
      <c r="J52" s="413"/>
      <c r="K52" s="413"/>
      <c r="L52" s="413"/>
      <c r="M52" s="262">
        <f t="shared" si="6"/>
        <v>0</v>
      </c>
      <c r="N52" s="263"/>
      <c r="O52" s="410">
        <f t="shared" si="7"/>
        <v>0</v>
      </c>
      <c r="P52" s="263"/>
      <c r="Q52" s="263"/>
      <c r="R52" s="263"/>
      <c r="S52" s="263"/>
      <c r="T52" s="262">
        <f t="shared" si="8"/>
        <v>150000</v>
      </c>
      <c r="U52" s="263"/>
      <c r="V52" s="263"/>
      <c r="W52" s="263"/>
      <c r="X52" s="263"/>
      <c r="Y52" s="263">
        <v>150000</v>
      </c>
      <c r="Z52" s="263"/>
    </row>
    <row r="53" spans="1:26" ht="16.5" outlineLevel="4">
      <c r="A53" s="183"/>
      <c r="B53" s="26"/>
      <c r="D53" s="25"/>
      <c r="E53" s="184"/>
      <c r="F53" s="192" t="s">
        <v>786</v>
      </c>
      <c r="G53" s="44" t="s">
        <v>802</v>
      </c>
      <c r="H53" s="260">
        <f t="shared" si="1"/>
        <v>150000</v>
      </c>
      <c r="I53" s="408">
        <f t="shared" si="9"/>
        <v>0</v>
      </c>
      <c r="J53" s="413"/>
      <c r="K53" s="413"/>
      <c r="L53" s="413"/>
      <c r="M53" s="262">
        <f t="shared" si="6"/>
        <v>0</v>
      </c>
      <c r="N53" s="263"/>
      <c r="O53" s="410">
        <f t="shared" si="7"/>
        <v>0</v>
      </c>
      <c r="P53" s="263"/>
      <c r="Q53" s="263"/>
      <c r="R53" s="263"/>
      <c r="S53" s="263"/>
      <c r="T53" s="262">
        <f t="shared" si="8"/>
        <v>150000</v>
      </c>
      <c r="U53" s="263"/>
      <c r="V53" s="263"/>
      <c r="W53" s="263"/>
      <c r="X53" s="263"/>
      <c r="Y53" s="263"/>
      <c r="Z53" s="263">
        <v>150000</v>
      </c>
    </row>
    <row r="54" spans="1:26" s="182" customFormat="1" ht="16.5">
      <c r="A54" s="177"/>
      <c r="B54" s="24" t="s">
        <v>469</v>
      </c>
      <c r="C54" s="16" t="s">
        <v>1</v>
      </c>
      <c r="D54" s="17"/>
      <c r="E54" s="189"/>
      <c r="F54" s="190"/>
      <c r="G54" s="189"/>
      <c r="H54" s="260">
        <f t="shared" si="1"/>
        <v>1806000</v>
      </c>
      <c r="I54" s="408">
        <f t="shared" si="9"/>
        <v>1806000</v>
      </c>
      <c r="J54" s="264">
        <f>SUM(J62,J61,J56,J55)</f>
        <v>1806000</v>
      </c>
      <c r="K54" s="264">
        <f>SUM(K62,K61,K56,K55)</f>
        <v>0</v>
      </c>
      <c r="L54" s="264">
        <f>SUM(L62,L61,L56,L55)</f>
        <v>0</v>
      </c>
      <c r="M54" s="262">
        <f t="shared" si="6"/>
        <v>0</v>
      </c>
      <c r="N54" s="264">
        <f>SUM(N62,N61,N56,N55)</f>
        <v>0</v>
      </c>
      <c r="O54" s="410">
        <f t="shared" si="7"/>
        <v>0</v>
      </c>
      <c r="P54" s="412">
        <f t="shared" ref="P54:Q54" si="38">SUM(P57:P60)</f>
        <v>0</v>
      </c>
      <c r="Q54" s="412">
        <f t="shared" si="38"/>
        <v>0</v>
      </c>
      <c r="R54" s="264">
        <f t="shared" ref="R54" si="39">SUM(R62,R61,R56,R55)</f>
        <v>0</v>
      </c>
      <c r="S54" s="264">
        <f>SUM(S62,S61,S56,S55)</f>
        <v>0</v>
      </c>
      <c r="T54" s="262">
        <f t="shared" si="8"/>
        <v>0</v>
      </c>
      <c r="U54" s="264">
        <f t="shared" ref="U54:Z54" si="40">SUM(U62,U61,U56,U55)</f>
        <v>0</v>
      </c>
      <c r="V54" s="264">
        <f t="shared" si="40"/>
        <v>0</v>
      </c>
      <c r="W54" s="264">
        <f t="shared" si="40"/>
        <v>0</v>
      </c>
      <c r="X54" s="264">
        <f t="shared" si="40"/>
        <v>0</v>
      </c>
      <c r="Y54" s="264">
        <f t="shared" si="40"/>
        <v>0</v>
      </c>
      <c r="Z54" s="264">
        <f t="shared" si="40"/>
        <v>0</v>
      </c>
    </row>
    <row r="55" spans="1:26" ht="16.5" outlineLevel="1">
      <c r="A55" s="183"/>
      <c r="B55" s="25"/>
      <c r="C55" s="184"/>
      <c r="D55" s="28" t="s">
        <v>470</v>
      </c>
      <c r="E55" s="48" t="s">
        <v>2</v>
      </c>
      <c r="F55" s="49"/>
      <c r="G55" s="185"/>
      <c r="H55" s="260">
        <f t="shared" si="1"/>
        <v>0</v>
      </c>
      <c r="I55" s="408">
        <f t="shared" si="9"/>
        <v>0</v>
      </c>
      <c r="J55" s="413">
        <v>0</v>
      </c>
      <c r="K55" s="413">
        <v>0</v>
      </c>
      <c r="L55" s="413">
        <v>0</v>
      </c>
      <c r="M55" s="262">
        <f t="shared" si="6"/>
        <v>0</v>
      </c>
      <c r="N55" s="263">
        <v>0</v>
      </c>
      <c r="O55" s="410">
        <f t="shared" si="7"/>
        <v>0</v>
      </c>
      <c r="P55" s="263">
        <v>0</v>
      </c>
      <c r="Q55" s="263">
        <v>0</v>
      </c>
      <c r="R55" s="263">
        <v>0</v>
      </c>
      <c r="S55" s="263">
        <v>0</v>
      </c>
      <c r="T55" s="262">
        <f t="shared" si="8"/>
        <v>0</v>
      </c>
      <c r="U55" s="263">
        <v>0</v>
      </c>
      <c r="V55" s="263">
        <v>0</v>
      </c>
      <c r="W55" s="263">
        <v>0</v>
      </c>
      <c r="X55" s="263">
        <v>0</v>
      </c>
      <c r="Y55" s="263">
        <v>0</v>
      </c>
      <c r="Z55" s="263">
        <v>0</v>
      </c>
    </row>
    <row r="56" spans="1:26" ht="16.5" outlineLevel="1">
      <c r="A56" s="183"/>
      <c r="B56" s="26"/>
      <c r="D56" s="28" t="s">
        <v>471</v>
      </c>
      <c r="E56" s="48" t="s">
        <v>101</v>
      </c>
      <c r="F56" s="49"/>
      <c r="G56" s="185"/>
      <c r="H56" s="260">
        <f t="shared" si="1"/>
        <v>1806000</v>
      </c>
      <c r="I56" s="408">
        <f t="shared" si="9"/>
        <v>1806000</v>
      </c>
      <c r="J56" s="414">
        <f>SUM(J57:J60)</f>
        <v>1806000</v>
      </c>
      <c r="K56" s="414">
        <f t="shared" ref="K56:Q56" si="41">SUM(K57:K60)</f>
        <v>0</v>
      </c>
      <c r="L56" s="414">
        <f t="shared" si="41"/>
        <v>0</v>
      </c>
      <c r="M56" s="262">
        <f t="shared" si="6"/>
        <v>0</v>
      </c>
      <c r="N56" s="265">
        <f t="shared" si="41"/>
        <v>0</v>
      </c>
      <c r="O56" s="410">
        <f t="shared" si="7"/>
        <v>0</v>
      </c>
      <c r="P56" s="415">
        <f t="shared" si="41"/>
        <v>0</v>
      </c>
      <c r="Q56" s="415">
        <f t="shared" si="41"/>
        <v>0</v>
      </c>
      <c r="R56" s="265">
        <f t="shared" ref="R56:Z56" si="42">SUM(R57:R60)</f>
        <v>0</v>
      </c>
      <c r="S56" s="265">
        <f t="shared" si="42"/>
        <v>0</v>
      </c>
      <c r="T56" s="262">
        <f t="shared" si="8"/>
        <v>0</v>
      </c>
      <c r="U56" s="265">
        <f t="shared" si="42"/>
        <v>0</v>
      </c>
      <c r="V56" s="265">
        <f t="shared" si="42"/>
        <v>0</v>
      </c>
      <c r="W56" s="265">
        <f t="shared" si="42"/>
        <v>0</v>
      </c>
      <c r="X56" s="265">
        <f t="shared" si="42"/>
        <v>0</v>
      </c>
      <c r="Y56" s="265">
        <f t="shared" si="42"/>
        <v>0</v>
      </c>
      <c r="Z56" s="265">
        <f t="shared" si="42"/>
        <v>0</v>
      </c>
    </row>
    <row r="57" spans="1:26" ht="16.5" outlineLevel="4">
      <c r="A57" s="183"/>
      <c r="B57" s="26"/>
      <c r="D57" s="25"/>
      <c r="E57" s="184"/>
      <c r="F57" s="192" t="s">
        <v>778</v>
      </c>
      <c r="G57" s="44" t="s">
        <v>803</v>
      </c>
      <c r="H57" s="260">
        <f t="shared" si="1"/>
        <v>0</v>
      </c>
      <c r="I57" s="408">
        <f t="shared" si="9"/>
        <v>0</v>
      </c>
      <c r="J57" s="413"/>
      <c r="K57" s="413"/>
      <c r="L57" s="413"/>
      <c r="M57" s="262">
        <f t="shared" si="6"/>
        <v>0</v>
      </c>
      <c r="N57" s="263"/>
      <c r="O57" s="410">
        <f t="shared" si="7"/>
        <v>0</v>
      </c>
      <c r="P57" s="263"/>
      <c r="Q57" s="263"/>
      <c r="R57" s="263"/>
      <c r="S57" s="263"/>
      <c r="T57" s="262">
        <f t="shared" si="8"/>
        <v>0</v>
      </c>
      <c r="U57" s="263"/>
      <c r="V57" s="263"/>
      <c r="W57" s="263"/>
      <c r="X57" s="263"/>
      <c r="Y57" s="263"/>
      <c r="Z57" s="263"/>
    </row>
    <row r="58" spans="1:26" ht="16.5" outlineLevel="4">
      <c r="A58" s="183"/>
      <c r="B58" s="26"/>
      <c r="D58" s="25"/>
      <c r="E58" s="184"/>
      <c r="F58" s="192" t="s">
        <v>779</v>
      </c>
      <c r="G58" s="44" t="s">
        <v>804</v>
      </c>
      <c r="H58" s="260">
        <f t="shared" si="1"/>
        <v>1680000</v>
      </c>
      <c r="I58" s="408">
        <f t="shared" si="9"/>
        <v>1680000</v>
      </c>
      <c r="J58" s="413">
        <v>1680000</v>
      </c>
      <c r="K58" s="413"/>
      <c r="L58" s="413"/>
      <c r="M58" s="262">
        <f t="shared" si="6"/>
        <v>0</v>
      </c>
      <c r="N58" s="263"/>
      <c r="O58" s="410">
        <f t="shared" si="7"/>
        <v>0</v>
      </c>
      <c r="P58" s="263"/>
      <c r="Q58" s="263"/>
      <c r="R58" s="263"/>
      <c r="S58" s="263"/>
      <c r="T58" s="262">
        <f t="shared" si="8"/>
        <v>0</v>
      </c>
      <c r="U58" s="263"/>
      <c r="V58" s="263"/>
      <c r="W58" s="263"/>
      <c r="X58" s="263"/>
      <c r="Y58" s="263"/>
      <c r="Z58" s="263"/>
    </row>
    <row r="59" spans="1:26" ht="16.5" outlineLevel="4">
      <c r="A59" s="183"/>
      <c r="B59" s="26"/>
      <c r="D59" s="25"/>
      <c r="E59" s="184"/>
      <c r="F59" s="192" t="s">
        <v>776</v>
      </c>
      <c r="G59" s="44" t="s">
        <v>805</v>
      </c>
      <c r="H59" s="260">
        <f t="shared" si="1"/>
        <v>126000</v>
      </c>
      <c r="I59" s="408">
        <f t="shared" si="9"/>
        <v>126000</v>
      </c>
      <c r="J59" s="413">
        <v>126000</v>
      </c>
      <c r="K59" s="413"/>
      <c r="L59" s="413"/>
      <c r="M59" s="262">
        <f t="shared" si="6"/>
        <v>0</v>
      </c>
      <c r="N59" s="263"/>
      <c r="O59" s="410">
        <f t="shared" si="7"/>
        <v>0</v>
      </c>
      <c r="P59" s="263"/>
      <c r="Q59" s="263"/>
      <c r="R59" s="263"/>
      <c r="S59" s="263"/>
      <c r="T59" s="262">
        <f t="shared" si="8"/>
        <v>0</v>
      </c>
      <c r="U59" s="263"/>
      <c r="V59" s="263"/>
      <c r="W59" s="263"/>
      <c r="X59" s="263"/>
      <c r="Y59" s="263"/>
      <c r="Z59" s="263"/>
    </row>
    <row r="60" spans="1:26" ht="16.5" outlineLevel="4">
      <c r="A60" s="183"/>
      <c r="B60" s="26"/>
      <c r="D60" s="25"/>
      <c r="E60" s="184"/>
      <c r="F60" s="192" t="s">
        <v>780</v>
      </c>
      <c r="G60" s="44" t="s">
        <v>806</v>
      </c>
      <c r="H60" s="260">
        <f t="shared" si="1"/>
        <v>0</v>
      </c>
      <c r="I60" s="408">
        <f t="shared" si="9"/>
        <v>0</v>
      </c>
      <c r="J60" s="413"/>
      <c r="K60" s="413"/>
      <c r="L60" s="413"/>
      <c r="M60" s="262">
        <f t="shared" si="6"/>
        <v>0</v>
      </c>
      <c r="N60" s="263"/>
      <c r="O60" s="410">
        <f t="shared" si="7"/>
        <v>0</v>
      </c>
      <c r="P60" s="263"/>
      <c r="Q60" s="263"/>
      <c r="R60" s="263"/>
      <c r="S60" s="263"/>
      <c r="T60" s="262">
        <f t="shared" si="8"/>
        <v>0</v>
      </c>
      <c r="U60" s="263"/>
      <c r="V60" s="263"/>
      <c r="W60" s="263"/>
      <c r="X60" s="263"/>
      <c r="Y60" s="263"/>
      <c r="Z60" s="263"/>
    </row>
    <row r="61" spans="1:26" ht="16.5" outlineLevel="1">
      <c r="A61" s="183"/>
      <c r="B61" s="26"/>
      <c r="D61" s="28" t="s">
        <v>472</v>
      </c>
      <c r="E61" s="48" t="s">
        <v>3</v>
      </c>
      <c r="F61" s="49"/>
      <c r="G61" s="185"/>
      <c r="H61" s="260">
        <f t="shared" si="1"/>
        <v>0</v>
      </c>
      <c r="I61" s="408">
        <f t="shared" si="9"/>
        <v>0</v>
      </c>
      <c r="J61" s="413">
        <v>0</v>
      </c>
      <c r="K61" s="413">
        <v>0</v>
      </c>
      <c r="L61" s="413">
        <v>0</v>
      </c>
      <c r="M61" s="262">
        <f t="shared" si="6"/>
        <v>0</v>
      </c>
      <c r="N61" s="263">
        <v>0</v>
      </c>
      <c r="O61" s="410">
        <f t="shared" si="7"/>
        <v>0</v>
      </c>
      <c r="P61" s="263">
        <v>0</v>
      </c>
      <c r="Q61" s="263">
        <v>0</v>
      </c>
      <c r="R61" s="263">
        <v>0</v>
      </c>
      <c r="S61" s="263">
        <v>0</v>
      </c>
      <c r="T61" s="262">
        <f t="shared" si="8"/>
        <v>0</v>
      </c>
      <c r="U61" s="263">
        <v>0</v>
      </c>
      <c r="V61" s="263">
        <v>0</v>
      </c>
      <c r="W61" s="263">
        <v>0</v>
      </c>
      <c r="X61" s="263">
        <v>0</v>
      </c>
      <c r="Y61" s="263">
        <v>0</v>
      </c>
      <c r="Z61" s="263">
        <v>0</v>
      </c>
    </row>
    <row r="62" spans="1:26" ht="16.5" outlineLevel="1">
      <c r="A62" s="183"/>
      <c r="B62" s="24"/>
      <c r="C62" s="193"/>
      <c r="D62" s="28" t="s">
        <v>473</v>
      </c>
      <c r="E62" s="48" t="s">
        <v>4</v>
      </c>
      <c r="F62" s="49"/>
      <c r="G62" s="185"/>
      <c r="H62" s="260">
        <f t="shared" si="1"/>
        <v>0</v>
      </c>
      <c r="I62" s="408">
        <f t="shared" si="9"/>
        <v>0</v>
      </c>
      <c r="J62" s="413">
        <v>0</v>
      </c>
      <c r="K62" s="413">
        <v>0</v>
      </c>
      <c r="L62" s="413">
        <v>0</v>
      </c>
      <c r="M62" s="262">
        <f t="shared" si="6"/>
        <v>0</v>
      </c>
      <c r="N62" s="263">
        <v>0</v>
      </c>
      <c r="O62" s="410">
        <f t="shared" si="7"/>
        <v>0</v>
      </c>
      <c r="P62" s="263">
        <v>0</v>
      </c>
      <c r="Q62" s="263">
        <v>0</v>
      </c>
      <c r="R62" s="263">
        <v>0</v>
      </c>
      <c r="S62" s="263">
        <v>0</v>
      </c>
      <c r="T62" s="262">
        <f t="shared" si="8"/>
        <v>0</v>
      </c>
      <c r="U62" s="263">
        <v>0</v>
      </c>
      <c r="V62" s="263">
        <v>0</v>
      </c>
      <c r="W62" s="263">
        <v>0</v>
      </c>
      <c r="X62" s="263">
        <v>0</v>
      </c>
      <c r="Y62" s="263">
        <v>0</v>
      </c>
      <c r="Z62" s="263">
        <v>0</v>
      </c>
    </row>
    <row r="63" spans="1:26" s="182" customFormat="1" ht="16.5">
      <c r="A63" s="177"/>
      <c r="B63" s="24" t="s">
        <v>474</v>
      </c>
      <c r="C63" s="16" t="s">
        <v>38</v>
      </c>
      <c r="D63" s="19"/>
      <c r="E63" s="189"/>
      <c r="F63" s="190"/>
      <c r="G63" s="189"/>
      <c r="H63" s="260">
        <f t="shared" si="1"/>
        <v>7903000</v>
      </c>
      <c r="I63" s="408">
        <f t="shared" si="9"/>
        <v>7903000</v>
      </c>
      <c r="J63" s="411">
        <f>SUM(J64)</f>
        <v>0</v>
      </c>
      <c r="K63" s="411">
        <f t="shared" ref="K63:Q64" si="43">SUM(K64)</f>
        <v>7903000</v>
      </c>
      <c r="L63" s="411">
        <f t="shared" si="43"/>
        <v>0</v>
      </c>
      <c r="M63" s="262">
        <f t="shared" si="6"/>
        <v>0</v>
      </c>
      <c r="N63" s="264">
        <f t="shared" si="43"/>
        <v>0</v>
      </c>
      <c r="O63" s="410">
        <f t="shared" si="7"/>
        <v>0</v>
      </c>
      <c r="P63" s="412">
        <f t="shared" si="43"/>
        <v>0</v>
      </c>
      <c r="Q63" s="412">
        <f t="shared" si="43"/>
        <v>0</v>
      </c>
      <c r="R63" s="264">
        <f t="shared" ref="R63:Z64" si="44">SUM(R64)</f>
        <v>0</v>
      </c>
      <c r="S63" s="264">
        <f t="shared" si="44"/>
        <v>0</v>
      </c>
      <c r="T63" s="262">
        <f t="shared" si="8"/>
        <v>0</v>
      </c>
      <c r="U63" s="264">
        <f t="shared" si="44"/>
        <v>0</v>
      </c>
      <c r="V63" s="264">
        <f t="shared" si="44"/>
        <v>0</v>
      </c>
      <c r="W63" s="264">
        <f t="shared" si="44"/>
        <v>0</v>
      </c>
      <c r="X63" s="264">
        <f t="shared" si="44"/>
        <v>0</v>
      </c>
      <c r="Y63" s="264">
        <f t="shared" si="44"/>
        <v>0</v>
      </c>
      <c r="Z63" s="264">
        <f t="shared" si="44"/>
        <v>0</v>
      </c>
    </row>
    <row r="64" spans="1:26" ht="16.5" outlineLevel="1">
      <c r="A64" s="183"/>
      <c r="B64" s="25"/>
      <c r="C64" s="184"/>
      <c r="D64" s="28" t="s">
        <v>475</v>
      </c>
      <c r="E64" s="48" t="s">
        <v>38</v>
      </c>
      <c r="F64" s="49"/>
      <c r="G64" s="185"/>
      <c r="H64" s="260">
        <f t="shared" si="1"/>
        <v>7903000</v>
      </c>
      <c r="I64" s="408">
        <f t="shared" si="9"/>
        <v>7903000</v>
      </c>
      <c r="J64" s="414">
        <f>SUM(J65)</f>
        <v>0</v>
      </c>
      <c r="K64" s="414">
        <f t="shared" si="43"/>
        <v>7903000</v>
      </c>
      <c r="L64" s="414">
        <f t="shared" si="43"/>
        <v>0</v>
      </c>
      <c r="M64" s="262">
        <f t="shared" si="6"/>
        <v>0</v>
      </c>
      <c r="N64" s="265">
        <f t="shared" si="43"/>
        <v>0</v>
      </c>
      <c r="O64" s="410">
        <f t="shared" si="7"/>
        <v>0</v>
      </c>
      <c r="P64" s="415">
        <f t="shared" si="43"/>
        <v>0</v>
      </c>
      <c r="Q64" s="415">
        <f t="shared" si="43"/>
        <v>0</v>
      </c>
      <c r="R64" s="265">
        <f t="shared" si="44"/>
        <v>0</v>
      </c>
      <c r="S64" s="265">
        <f t="shared" si="44"/>
        <v>0</v>
      </c>
      <c r="T64" s="262">
        <f t="shared" si="8"/>
        <v>0</v>
      </c>
      <c r="U64" s="265">
        <f t="shared" si="44"/>
        <v>0</v>
      </c>
      <c r="V64" s="265">
        <f t="shared" si="44"/>
        <v>0</v>
      </c>
      <c r="W64" s="265">
        <f t="shared" si="44"/>
        <v>0</v>
      </c>
      <c r="X64" s="265">
        <f t="shared" si="44"/>
        <v>0</v>
      </c>
      <c r="Y64" s="265">
        <f t="shared" si="44"/>
        <v>0</v>
      </c>
      <c r="Z64" s="265">
        <f t="shared" si="44"/>
        <v>0</v>
      </c>
    </row>
    <row r="65" spans="1:26" ht="16.5" outlineLevel="2">
      <c r="A65" s="183"/>
      <c r="B65" s="24"/>
      <c r="C65" s="193"/>
      <c r="D65" s="24"/>
      <c r="E65" s="193"/>
      <c r="F65" s="28" t="s">
        <v>476</v>
      </c>
      <c r="G65" s="48" t="s">
        <v>102</v>
      </c>
      <c r="H65" s="260">
        <f t="shared" si="1"/>
        <v>7903000</v>
      </c>
      <c r="I65" s="408">
        <f t="shared" si="9"/>
        <v>7903000</v>
      </c>
      <c r="J65" s="414">
        <f>SUM(J66:J68)</f>
        <v>0</v>
      </c>
      <c r="K65" s="414">
        <f t="shared" ref="K65:Q65" si="45">SUM(K66:K68)</f>
        <v>7903000</v>
      </c>
      <c r="L65" s="414">
        <f t="shared" si="45"/>
        <v>0</v>
      </c>
      <c r="M65" s="262">
        <f t="shared" si="6"/>
        <v>0</v>
      </c>
      <c r="N65" s="265">
        <f t="shared" si="45"/>
        <v>0</v>
      </c>
      <c r="O65" s="410">
        <f t="shared" si="7"/>
        <v>0</v>
      </c>
      <c r="P65" s="415">
        <f t="shared" si="45"/>
        <v>0</v>
      </c>
      <c r="Q65" s="415">
        <f t="shared" si="45"/>
        <v>0</v>
      </c>
      <c r="R65" s="265">
        <f t="shared" ref="R65:Z65" si="46">SUM(R66:R68)</f>
        <v>0</v>
      </c>
      <c r="S65" s="265">
        <f t="shared" si="46"/>
        <v>0</v>
      </c>
      <c r="T65" s="262">
        <f t="shared" si="8"/>
        <v>0</v>
      </c>
      <c r="U65" s="265">
        <f t="shared" si="46"/>
        <v>0</v>
      </c>
      <c r="V65" s="265">
        <f t="shared" si="46"/>
        <v>0</v>
      </c>
      <c r="W65" s="265">
        <f t="shared" si="46"/>
        <v>0</v>
      </c>
      <c r="X65" s="265">
        <f t="shared" si="46"/>
        <v>0</v>
      </c>
      <c r="Y65" s="265">
        <f t="shared" si="46"/>
        <v>0</v>
      </c>
      <c r="Z65" s="265">
        <f t="shared" si="46"/>
        <v>0</v>
      </c>
    </row>
    <row r="66" spans="1:26" ht="16.5" outlineLevel="4">
      <c r="A66" s="183"/>
      <c r="B66" s="26"/>
      <c r="D66" s="25"/>
      <c r="E66" s="184"/>
      <c r="F66" s="192" t="s">
        <v>778</v>
      </c>
      <c r="G66" s="44" t="s">
        <v>807</v>
      </c>
      <c r="H66" s="260">
        <f t="shared" si="1"/>
        <v>7903000</v>
      </c>
      <c r="I66" s="408">
        <f t="shared" si="9"/>
        <v>7903000</v>
      </c>
      <c r="J66" s="413"/>
      <c r="K66" s="413">
        <v>7903000</v>
      </c>
      <c r="L66" s="413"/>
      <c r="M66" s="262">
        <f t="shared" si="6"/>
        <v>0</v>
      </c>
      <c r="N66" s="263"/>
      <c r="O66" s="410">
        <f t="shared" si="7"/>
        <v>0</v>
      </c>
      <c r="P66" s="263"/>
      <c r="Q66" s="263"/>
      <c r="R66" s="263"/>
      <c r="S66" s="263"/>
      <c r="T66" s="262">
        <f t="shared" si="8"/>
        <v>0</v>
      </c>
      <c r="U66" s="263"/>
      <c r="V66" s="263"/>
      <c r="W66" s="263"/>
      <c r="X66" s="263"/>
      <c r="Y66" s="263"/>
      <c r="Z66" s="263"/>
    </row>
    <row r="67" spans="1:26" ht="16.5" outlineLevel="4">
      <c r="A67" s="183"/>
      <c r="B67" s="26"/>
      <c r="D67" s="25"/>
      <c r="E67" s="184"/>
      <c r="F67" s="192" t="s">
        <v>779</v>
      </c>
      <c r="G67" s="44" t="s">
        <v>808</v>
      </c>
      <c r="H67" s="260">
        <f t="shared" si="1"/>
        <v>0</v>
      </c>
      <c r="I67" s="408">
        <f t="shared" si="9"/>
        <v>0</v>
      </c>
      <c r="J67" s="413"/>
      <c r="K67" s="413"/>
      <c r="L67" s="413"/>
      <c r="M67" s="262">
        <f t="shared" si="6"/>
        <v>0</v>
      </c>
      <c r="N67" s="263"/>
      <c r="O67" s="410">
        <f t="shared" si="7"/>
        <v>0</v>
      </c>
      <c r="P67" s="263"/>
      <c r="Q67" s="263"/>
      <c r="R67" s="263"/>
      <c r="S67" s="263"/>
      <c r="T67" s="262">
        <f t="shared" si="8"/>
        <v>0</v>
      </c>
      <c r="U67" s="263"/>
      <c r="V67" s="263"/>
      <c r="W67" s="263"/>
      <c r="X67" s="263"/>
      <c r="Y67" s="263"/>
      <c r="Z67" s="263"/>
    </row>
    <row r="68" spans="1:26" ht="16.5" outlineLevel="4">
      <c r="A68" s="183"/>
      <c r="B68" s="26"/>
      <c r="D68" s="25"/>
      <c r="E68" s="184"/>
      <c r="F68" s="192" t="s">
        <v>781</v>
      </c>
      <c r="G68" s="44" t="s">
        <v>785</v>
      </c>
      <c r="H68" s="260">
        <f t="shared" si="1"/>
        <v>0</v>
      </c>
      <c r="I68" s="408">
        <f t="shared" si="9"/>
        <v>0</v>
      </c>
      <c r="J68" s="413"/>
      <c r="K68" s="413"/>
      <c r="L68" s="413"/>
      <c r="M68" s="262">
        <f t="shared" si="6"/>
        <v>0</v>
      </c>
      <c r="N68" s="263"/>
      <c r="O68" s="410">
        <f t="shared" si="7"/>
        <v>0</v>
      </c>
      <c r="P68" s="263"/>
      <c r="Q68" s="263"/>
      <c r="R68" s="263"/>
      <c r="S68" s="263"/>
      <c r="T68" s="262">
        <f t="shared" si="8"/>
        <v>0</v>
      </c>
      <c r="U68" s="263"/>
      <c r="V68" s="263"/>
      <c r="W68" s="263"/>
      <c r="X68" s="263"/>
      <c r="Y68" s="263"/>
      <c r="Z68" s="263"/>
    </row>
    <row r="69" spans="1:26" s="182" customFormat="1" ht="16.5" collapsed="1">
      <c r="A69" s="177"/>
      <c r="B69" s="24" t="s">
        <v>477</v>
      </c>
      <c r="C69" s="16" t="s">
        <v>103</v>
      </c>
      <c r="D69" s="17"/>
      <c r="E69" s="178"/>
      <c r="F69" s="190"/>
      <c r="G69" s="189"/>
      <c r="H69" s="260">
        <f t="shared" si="1"/>
        <v>0</v>
      </c>
      <c r="I69" s="408">
        <f t="shared" si="9"/>
        <v>0</v>
      </c>
      <c r="J69" s="411">
        <f>SUM(J70,J76,J95,J106,J119,J91)</f>
        <v>0</v>
      </c>
      <c r="K69" s="411">
        <f t="shared" ref="K69:Q69" si="47">SUM(K70,K76,K95,K106,K119,K91)</f>
        <v>0</v>
      </c>
      <c r="L69" s="411">
        <f t="shared" si="47"/>
        <v>0</v>
      </c>
      <c r="M69" s="262">
        <f t="shared" si="6"/>
        <v>0</v>
      </c>
      <c r="N69" s="264">
        <f t="shared" si="47"/>
        <v>0</v>
      </c>
      <c r="O69" s="410">
        <f t="shared" si="7"/>
        <v>0</v>
      </c>
      <c r="P69" s="412">
        <f t="shared" si="47"/>
        <v>0</v>
      </c>
      <c r="Q69" s="412">
        <f t="shared" si="47"/>
        <v>0</v>
      </c>
      <c r="R69" s="264">
        <f t="shared" ref="R69:Z69" si="48">SUM(R70,R76,R95,R106,R119,R91)</f>
        <v>0</v>
      </c>
      <c r="S69" s="264">
        <f t="shared" si="48"/>
        <v>0</v>
      </c>
      <c r="T69" s="262">
        <f t="shared" si="8"/>
        <v>0</v>
      </c>
      <c r="U69" s="264">
        <f t="shared" si="48"/>
        <v>0</v>
      </c>
      <c r="V69" s="264">
        <f t="shared" si="48"/>
        <v>0</v>
      </c>
      <c r="W69" s="264">
        <f t="shared" si="48"/>
        <v>0</v>
      </c>
      <c r="X69" s="264">
        <f t="shared" si="48"/>
        <v>0</v>
      </c>
      <c r="Y69" s="264">
        <f t="shared" si="48"/>
        <v>0</v>
      </c>
      <c r="Z69" s="264">
        <f t="shared" si="48"/>
        <v>0</v>
      </c>
    </row>
    <row r="70" spans="1:26" ht="16.5" hidden="1" outlineLevel="1">
      <c r="A70" s="183"/>
      <c r="B70" s="25"/>
      <c r="C70" s="184"/>
      <c r="D70" s="28" t="s">
        <v>775</v>
      </c>
      <c r="E70" s="48" t="s">
        <v>104</v>
      </c>
      <c r="F70" s="190"/>
      <c r="G70" s="185"/>
      <c r="H70" s="260">
        <f t="shared" si="1"/>
        <v>0</v>
      </c>
      <c r="I70" s="408">
        <f t="shared" si="9"/>
        <v>0</v>
      </c>
      <c r="J70" s="414">
        <f>SUM(J71)</f>
        <v>0</v>
      </c>
      <c r="K70" s="414">
        <f t="shared" ref="K70:Q70" si="49">SUM(K71)</f>
        <v>0</v>
      </c>
      <c r="L70" s="414">
        <f t="shared" si="49"/>
        <v>0</v>
      </c>
      <c r="M70" s="262">
        <f t="shared" si="6"/>
        <v>0</v>
      </c>
      <c r="N70" s="265">
        <f t="shared" si="49"/>
        <v>0</v>
      </c>
      <c r="O70" s="410">
        <f t="shared" si="7"/>
        <v>0</v>
      </c>
      <c r="P70" s="415">
        <f t="shared" si="49"/>
        <v>0</v>
      </c>
      <c r="Q70" s="415">
        <f t="shared" si="49"/>
        <v>0</v>
      </c>
      <c r="R70" s="265">
        <f t="shared" ref="R70:Z70" si="50">SUM(R71)</f>
        <v>0</v>
      </c>
      <c r="S70" s="265">
        <f t="shared" si="50"/>
        <v>0</v>
      </c>
      <c r="T70" s="262">
        <f t="shared" si="8"/>
        <v>0</v>
      </c>
      <c r="U70" s="265">
        <f t="shared" si="50"/>
        <v>0</v>
      </c>
      <c r="V70" s="265">
        <f t="shared" si="50"/>
        <v>0</v>
      </c>
      <c r="W70" s="265">
        <f t="shared" si="50"/>
        <v>0</v>
      </c>
      <c r="X70" s="265">
        <f t="shared" si="50"/>
        <v>0</v>
      </c>
      <c r="Y70" s="265">
        <f t="shared" si="50"/>
        <v>0</v>
      </c>
      <c r="Z70" s="265">
        <f t="shared" si="50"/>
        <v>0</v>
      </c>
    </row>
    <row r="71" spans="1:26" ht="16.5" hidden="1" outlineLevel="2">
      <c r="A71" s="183"/>
      <c r="B71" s="26"/>
      <c r="D71" s="25"/>
      <c r="E71" s="184"/>
      <c r="F71" s="28" t="s">
        <v>478</v>
      </c>
      <c r="G71" s="48" t="s">
        <v>5</v>
      </c>
      <c r="H71" s="260">
        <f t="shared" si="1"/>
        <v>0</v>
      </c>
      <c r="I71" s="408">
        <f t="shared" si="9"/>
        <v>0</v>
      </c>
      <c r="J71" s="414">
        <f>SUM(J72:J73)</f>
        <v>0</v>
      </c>
      <c r="K71" s="413">
        <f t="shared" ref="K71:Q71" si="51">SUM(K72:K73)</f>
        <v>0</v>
      </c>
      <c r="L71" s="413">
        <f t="shared" si="51"/>
        <v>0</v>
      </c>
      <c r="M71" s="262">
        <f t="shared" si="6"/>
        <v>0</v>
      </c>
      <c r="N71" s="263">
        <f t="shared" si="51"/>
        <v>0</v>
      </c>
      <c r="O71" s="410">
        <f t="shared" si="7"/>
        <v>0</v>
      </c>
      <c r="P71" s="263">
        <f t="shared" si="51"/>
        <v>0</v>
      </c>
      <c r="Q71" s="263">
        <f t="shared" si="51"/>
        <v>0</v>
      </c>
      <c r="R71" s="263">
        <f t="shared" ref="R71:Z71" si="52">SUM(R72:R73)</f>
        <v>0</v>
      </c>
      <c r="S71" s="263">
        <f t="shared" si="52"/>
        <v>0</v>
      </c>
      <c r="T71" s="262">
        <f t="shared" si="8"/>
        <v>0</v>
      </c>
      <c r="U71" s="263">
        <f t="shared" si="52"/>
        <v>0</v>
      </c>
      <c r="V71" s="263">
        <f t="shared" si="52"/>
        <v>0</v>
      </c>
      <c r="W71" s="263">
        <f t="shared" si="52"/>
        <v>0</v>
      </c>
      <c r="X71" s="263">
        <f t="shared" si="52"/>
        <v>0</v>
      </c>
      <c r="Y71" s="263">
        <f t="shared" si="52"/>
        <v>0</v>
      </c>
      <c r="Z71" s="263">
        <f t="shared" si="52"/>
        <v>0</v>
      </c>
    </row>
    <row r="72" spans="1:26" ht="16.5" hidden="1" outlineLevel="2">
      <c r="A72" s="183"/>
      <c r="B72" s="26"/>
      <c r="F72" s="192" t="s">
        <v>778</v>
      </c>
      <c r="G72" s="44" t="s">
        <v>809</v>
      </c>
      <c r="H72" s="260">
        <f t="shared" ref="H72:H135" si="53">SUM(I72,M72,T72)</f>
        <v>0</v>
      </c>
      <c r="I72" s="408">
        <f t="shared" si="9"/>
        <v>0</v>
      </c>
      <c r="J72" s="413"/>
      <c r="K72" s="413"/>
      <c r="L72" s="413"/>
      <c r="M72" s="262">
        <f t="shared" si="6"/>
        <v>0</v>
      </c>
      <c r="N72" s="263"/>
      <c r="O72" s="410">
        <f t="shared" si="7"/>
        <v>0</v>
      </c>
      <c r="P72" s="263"/>
      <c r="Q72" s="263"/>
      <c r="R72" s="263"/>
      <c r="S72" s="263"/>
      <c r="T72" s="262">
        <f t="shared" si="8"/>
        <v>0</v>
      </c>
      <c r="U72" s="263"/>
      <c r="V72" s="263"/>
      <c r="W72" s="263"/>
      <c r="X72" s="263"/>
      <c r="Y72" s="263"/>
      <c r="Z72" s="263"/>
    </row>
    <row r="73" spans="1:26" ht="16.5" hidden="1" outlineLevel="2">
      <c r="A73" s="183"/>
      <c r="B73" s="26"/>
      <c r="F73" s="192" t="s">
        <v>779</v>
      </c>
      <c r="G73" s="44" t="s">
        <v>810</v>
      </c>
      <c r="H73" s="260">
        <f t="shared" si="53"/>
        <v>0</v>
      </c>
      <c r="I73" s="408">
        <f t="shared" si="9"/>
        <v>0</v>
      </c>
      <c r="J73" s="413"/>
      <c r="K73" s="413"/>
      <c r="L73" s="413"/>
      <c r="M73" s="262">
        <f t="shared" si="6"/>
        <v>0</v>
      </c>
      <c r="N73" s="263"/>
      <c r="O73" s="410">
        <f t="shared" si="7"/>
        <v>0</v>
      </c>
      <c r="P73" s="263"/>
      <c r="Q73" s="263"/>
      <c r="R73" s="263"/>
      <c r="S73" s="263"/>
      <c r="T73" s="262">
        <f t="shared" si="8"/>
        <v>0</v>
      </c>
      <c r="U73" s="263"/>
      <c r="V73" s="263"/>
      <c r="W73" s="263"/>
      <c r="X73" s="263"/>
      <c r="Y73" s="263"/>
      <c r="Z73" s="263"/>
    </row>
    <row r="74" spans="1:26" ht="16.5" hidden="1" outlineLevel="2">
      <c r="A74" s="183"/>
      <c r="B74" s="26"/>
      <c r="F74" s="28" t="s">
        <v>139</v>
      </c>
      <c r="G74" s="48" t="s">
        <v>105</v>
      </c>
      <c r="H74" s="260">
        <f t="shared" si="53"/>
        <v>0</v>
      </c>
      <c r="I74" s="408">
        <f t="shared" si="9"/>
        <v>0</v>
      </c>
      <c r="J74" s="414">
        <f>SUM(J75)</f>
        <v>0</v>
      </c>
      <c r="K74" s="413">
        <f t="shared" ref="K74:Q74" si="54">SUM(K75)</f>
        <v>0</v>
      </c>
      <c r="L74" s="413">
        <f t="shared" si="54"/>
        <v>0</v>
      </c>
      <c r="M74" s="262">
        <f t="shared" si="6"/>
        <v>0</v>
      </c>
      <c r="N74" s="263">
        <f t="shared" si="54"/>
        <v>0</v>
      </c>
      <c r="O74" s="410">
        <f t="shared" si="7"/>
        <v>0</v>
      </c>
      <c r="P74" s="263">
        <f t="shared" si="54"/>
        <v>0</v>
      </c>
      <c r="Q74" s="263">
        <f t="shared" si="54"/>
        <v>0</v>
      </c>
      <c r="R74" s="263">
        <f t="shared" ref="R74:Z74" si="55">SUM(R75)</f>
        <v>0</v>
      </c>
      <c r="S74" s="263">
        <f t="shared" si="55"/>
        <v>0</v>
      </c>
      <c r="T74" s="262">
        <f t="shared" si="8"/>
        <v>0</v>
      </c>
      <c r="U74" s="263">
        <f t="shared" si="55"/>
        <v>0</v>
      </c>
      <c r="V74" s="263">
        <f t="shared" si="55"/>
        <v>0</v>
      </c>
      <c r="W74" s="263">
        <f t="shared" si="55"/>
        <v>0</v>
      </c>
      <c r="X74" s="263">
        <f t="shared" si="55"/>
        <v>0</v>
      </c>
      <c r="Y74" s="263">
        <f t="shared" si="55"/>
        <v>0</v>
      </c>
      <c r="Z74" s="263">
        <f t="shared" si="55"/>
        <v>0</v>
      </c>
    </row>
    <row r="75" spans="1:26" ht="16.5" hidden="1" outlineLevel="2">
      <c r="A75" s="183"/>
      <c r="B75" s="26"/>
      <c r="F75" s="192" t="s">
        <v>778</v>
      </c>
      <c r="G75" s="44" t="s">
        <v>811</v>
      </c>
      <c r="H75" s="260">
        <f t="shared" si="53"/>
        <v>0</v>
      </c>
      <c r="I75" s="408">
        <f t="shared" si="9"/>
        <v>0</v>
      </c>
      <c r="J75" s="413"/>
      <c r="K75" s="413"/>
      <c r="L75" s="413"/>
      <c r="M75" s="262">
        <f t="shared" ref="M75:M138" si="56">SUM(N75,O75,R75:S75)</f>
        <v>0</v>
      </c>
      <c r="N75" s="263"/>
      <c r="O75" s="410">
        <f t="shared" ref="O75:O138" si="57">SUM(P75:Q75)</f>
        <v>0</v>
      </c>
      <c r="P75" s="263"/>
      <c r="Q75" s="263"/>
      <c r="R75" s="263"/>
      <c r="S75" s="263"/>
      <c r="T75" s="262">
        <f t="shared" ref="T75:T138" si="58">SUM(U75:Z75)</f>
        <v>0</v>
      </c>
      <c r="U75" s="263"/>
      <c r="V75" s="263"/>
      <c r="W75" s="263"/>
      <c r="X75" s="263"/>
      <c r="Y75" s="263"/>
      <c r="Z75" s="263"/>
    </row>
    <row r="76" spans="1:26" ht="16.5" hidden="1" outlineLevel="1">
      <c r="A76" s="183"/>
      <c r="B76" s="26"/>
      <c r="D76" s="24" t="s">
        <v>479</v>
      </c>
      <c r="E76" s="83" t="s">
        <v>106</v>
      </c>
      <c r="F76" s="49"/>
      <c r="G76" s="185"/>
      <c r="H76" s="260">
        <f t="shared" si="53"/>
        <v>0</v>
      </c>
      <c r="I76" s="408">
        <f t="shared" ref="I76:I139" si="59">SUM(J76:L76)</f>
        <v>0</v>
      </c>
      <c r="J76" s="414">
        <f>SUM(J77,J82,J87,J89)</f>
        <v>0</v>
      </c>
      <c r="K76" s="414">
        <f t="shared" ref="K76:Q76" si="60">SUM(K77,K82,K87,K89)</f>
        <v>0</v>
      </c>
      <c r="L76" s="414">
        <f t="shared" si="60"/>
        <v>0</v>
      </c>
      <c r="M76" s="262">
        <f t="shared" si="56"/>
        <v>0</v>
      </c>
      <c r="N76" s="265">
        <f t="shared" si="60"/>
        <v>0</v>
      </c>
      <c r="O76" s="410">
        <f t="shared" si="57"/>
        <v>0</v>
      </c>
      <c r="P76" s="415">
        <f t="shared" si="60"/>
        <v>0</v>
      </c>
      <c r="Q76" s="415">
        <f t="shared" si="60"/>
        <v>0</v>
      </c>
      <c r="R76" s="265">
        <f t="shared" ref="R76:Z76" si="61">SUM(R77,R82,R87,R89)</f>
        <v>0</v>
      </c>
      <c r="S76" s="265">
        <f t="shared" si="61"/>
        <v>0</v>
      </c>
      <c r="T76" s="262">
        <f t="shared" si="58"/>
        <v>0</v>
      </c>
      <c r="U76" s="265">
        <f t="shared" si="61"/>
        <v>0</v>
      </c>
      <c r="V76" s="265">
        <f t="shared" si="61"/>
        <v>0</v>
      </c>
      <c r="W76" s="265">
        <f t="shared" si="61"/>
        <v>0</v>
      </c>
      <c r="X76" s="265">
        <f t="shared" si="61"/>
        <v>0</v>
      </c>
      <c r="Y76" s="265">
        <f t="shared" si="61"/>
        <v>0</v>
      </c>
      <c r="Z76" s="265">
        <f t="shared" si="61"/>
        <v>0</v>
      </c>
    </row>
    <row r="77" spans="1:26" ht="16.5" hidden="1" outlineLevel="2">
      <c r="A77" s="183"/>
      <c r="B77" s="26"/>
      <c r="D77" s="25"/>
      <c r="E77" s="184"/>
      <c r="F77" s="28" t="s">
        <v>480</v>
      </c>
      <c r="G77" s="48" t="s">
        <v>107</v>
      </c>
      <c r="H77" s="260">
        <f t="shared" si="53"/>
        <v>0</v>
      </c>
      <c r="I77" s="408">
        <f t="shared" si="59"/>
        <v>0</v>
      </c>
      <c r="J77" s="414">
        <f>SUM(J78:J81)</f>
        <v>0</v>
      </c>
      <c r="K77" s="413">
        <f t="shared" ref="K77:Q77" si="62">SUM(K78:K81)</f>
        <v>0</v>
      </c>
      <c r="L77" s="413">
        <f t="shared" si="62"/>
        <v>0</v>
      </c>
      <c r="M77" s="262">
        <f t="shared" si="56"/>
        <v>0</v>
      </c>
      <c r="N77" s="263">
        <f t="shared" si="62"/>
        <v>0</v>
      </c>
      <c r="O77" s="410">
        <f t="shared" si="57"/>
        <v>0</v>
      </c>
      <c r="P77" s="263">
        <f t="shared" si="62"/>
        <v>0</v>
      </c>
      <c r="Q77" s="263">
        <f t="shared" si="62"/>
        <v>0</v>
      </c>
      <c r="R77" s="263">
        <f t="shared" ref="R77:Z77" si="63">SUM(R78:R81)</f>
        <v>0</v>
      </c>
      <c r="S77" s="263">
        <f t="shared" si="63"/>
        <v>0</v>
      </c>
      <c r="T77" s="262">
        <f t="shared" si="58"/>
        <v>0</v>
      </c>
      <c r="U77" s="263">
        <f t="shared" si="63"/>
        <v>0</v>
      </c>
      <c r="V77" s="263">
        <f t="shared" si="63"/>
        <v>0</v>
      </c>
      <c r="W77" s="263">
        <f t="shared" si="63"/>
        <v>0</v>
      </c>
      <c r="X77" s="263">
        <f t="shared" si="63"/>
        <v>0</v>
      </c>
      <c r="Y77" s="263">
        <f t="shared" si="63"/>
        <v>0</v>
      </c>
      <c r="Z77" s="263">
        <f t="shared" si="63"/>
        <v>0</v>
      </c>
    </row>
    <row r="78" spans="1:26" ht="16.5" hidden="1" outlineLevel="2">
      <c r="A78" s="183"/>
      <c r="B78" s="26"/>
      <c r="F78" s="192" t="s">
        <v>778</v>
      </c>
      <c r="G78" s="44" t="s">
        <v>812</v>
      </c>
      <c r="H78" s="260">
        <f t="shared" si="53"/>
        <v>0</v>
      </c>
      <c r="I78" s="408">
        <f t="shared" si="59"/>
        <v>0</v>
      </c>
      <c r="J78" s="413"/>
      <c r="K78" s="413"/>
      <c r="L78" s="413"/>
      <c r="M78" s="262">
        <f t="shared" si="56"/>
        <v>0</v>
      </c>
      <c r="N78" s="263"/>
      <c r="O78" s="410">
        <f t="shared" si="57"/>
        <v>0</v>
      </c>
      <c r="P78" s="263"/>
      <c r="Q78" s="263"/>
      <c r="R78" s="263"/>
      <c r="S78" s="263"/>
      <c r="T78" s="262">
        <f t="shared" si="58"/>
        <v>0</v>
      </c>
      <c r="U78" s="263"/>
      <c r="V78" s="263"/>
      <c r="W78" s="263"/>
      <c r="X78" s="263"/>
      <c r="Y78" s="263"/>
      <c r="Z78" s="263"/>
    </row>
    <row r="79" spans="1:26" ht="16.5" hidden="1" outlineLevel="2">
      <c r="A79" s="183"/>
      <c r="B79" s="26"/>
      <c r="F79" s="192" t="s">
        <v>779</v>
      </c>
      <c r="G79" s="44" t="s">
        <v>813</v>
      </c>
      <c r="H79" s="260">
        <f t="shared" si="53"/>
        <v>0</v>
      </c>
      <c r="I79" s="408">
        <f t="shared" si="59"/>
        <v>0</v>
      </c>
      <c r="J79" s="413"/>
      <c r="K79" s="413"/>
      <c r="L79" s="413"/>
      <c r="M79" s="262">
        <f t="shared" si="56"/>
        <v>0</v>
      </c>
      <c r="N79" s="263"/>
      <c r="O79" s="410">
        <f t="shared" si="57"/>
        <v>0</v>
      </c>
      <c r="P79" s="263"/>
      <c r="Q79" s="263"/>
      <c r="R79" s="263"/>
      <c r="S79" s="263"/>
      <c r="T79" s="262">
        <f t="shared" si="58"/>
        <v>0</v>
      </c>
      <c r="U79" s="263"/>
      <c r="V79" s="263"/>
      <c r="W79" s="263"/>
      <c r="X79" s="263"/>
      <c r="Y79" s="263"/>
      <c r="Z79" s="263"/>
    </row>
    <row r="80" spans="1:26" ht="16.5" hidden="1" outlineLevel="2">
      <c r="A80" s="183"/>
      <c r="B80" s="26"/>
      <c r="F80" s="192" t="s">
        <v>776</v>
      </c>
      <c r="G80" s="44" t="s">
        <v>814</v>
      </c>
      <c r="H80" s="260">
        <f t="shared" si="53"/>
        <v>0</v>
      </c>
      <c r="I80" s="408">
        <f t="shared" si="59"/>
        <v>0</v>
      </c>
      <c r="J80" s="413"/>
      <c r="K80" s="413"/>
      <c r="L80" s="413"/>
      <c r="M80" s="262">
        <f t="shared" si="56"/>
        <v>0</v>
      </c>
      <c r="N80" s="263"/>
      <c r="O80" s="410">
        <f t="shared" si="57"/>
        <v>0</v>
      </c>
      <c r="P80" s="263"/>
      <c r="Q80" s="263"/>
      <c r="R80" s="263"/>
      <c r="S80" s="263"/>
      <c r="T80" s="262">
        <f t="shared" si="58"/>
        <v>0</v>
      </c>
      <c r="U80" s="263"/>
      <c r="V80" s="263"/>
      <c r="W80" s="263"/>
      <c r="X80" s="263"/>
      <c r="Y80" s="263"/>
      <c r="Z80" s="263"/>
    </row>
    <row r="81" spans="1:26" ht="16.5" hidden="1" outlineLevel="2">
      <c r="A81" s="183"/>
      <c r="B81" s="26"/>
      <c r="F81" s="192" t="s">
        <v>780</v>
      </c>
      <c r="G81" s="44" t="s">
        <v>815</v>
      </c>
      <c r="H81" s="260">
        <f t="shared" si="53"/>
        <v>0</v>
      </c>
      <c r="I81" s="408">
        <f t="shared" si="59"/>
        <v>0</v>
      </c>
      <c r="J81" s="413"/>
      <c r="K81" s="413"/>
      <c r="L81" s="413"/>
      <c r="M81" s="262">
        <f t="shared" si="56"/>
        <v>0</v>
      </c>
      <c r="N81" s="263"/>
      <c r="O81" s="410">
        <f t="shared" si="57"/>
        <v>0</v>
      </c>
      <c r="P81" s="263"/>
      <c r="Q81" s="263"/>
      <c r="R81" s="263"/>
      <c r="S81" s="263"/>
      <c r="T81" s="262">
        <f t="shared" si="58"/>
        <v>0</v>
      </c>
      <c r="U81" s="263"/>
      <c r="V81" s="263"/>
      <c r="W81" s="263"/>
      <c r="X81" s="263"/>
      <c r="Y81" s="263"/>
      <c r="Z81" s="263"/>
    </row>
    <row r="82" spans="1:26" ht="16.5" hidden="1" outlineLevel="2">
      <c r="A82" s="183"/>
      <c r="B82" s="26"/>
      <c r="F82" s="28" t="s">
        <v>481</v>
      </c>
      <c r="G82" s="48" t="s">
        <v>108</v>
      </c>
      <c r="H82" s="260">
        <f t="shared" si="53"/>
        <v>0</v>
      </c>
      <c r="I82" s="408">
        <f t="shared" si="59"/>
        <v>0</v>
      </c>
      <c r="J82" s="414">
        <f>SUM(J83:J86)</f>
        <v>0</v>
      </c>
      <c r="K82" s="413">
        <f t="shared" ref="K82:Q82" si="64">SUM(K83:K86)</f>
        <v>0</v>
      </c>
      <c r="L82" s="413">
        <f t="shared" si="64"/>
        <v>0</v>
      </c>
      <c r="M82" s="262">
        <f t="shared" si="56"/>
        <v>0</v>
      </c>
      <c r="N82" s="263">
        <f t="shared" si="64"/>
        <v>0</v>
      </c>
      <c r="O82" s="410">
        <f t="shared" si="57"/>
        <v>0</v>
      </c>
      <c r="P82" s="263">
        <f t="shared" si="64"/>
        <v>0</v>
      </c>
      <c r="Q82" s="263">
        <f t="shared" si="64"/>
        <v>0</v>
      </c>
      <c r="R82" s="263">
        <f t="shared" ref="R82:Z82" si="65">SUM(R83:R86)</f>
        <v>0</v>
      </c>
      <c r="S82" s="263">
        <f t="shared" si="65"/>
        <v>0</v>
      </c>
      <c r="T82" s="262">
        <f t="shared" si="58"/>
        <v>0</v>
      </c>
      <c r="U82" s="263">
        <f t="shared" si="65"/>
        <v>0</v>
      </c>
      <c r="V82" s="263">
        <f t="shared" si="65"/>
        <v>0</v>
      </c>
      <c r="W82" s="263">
        <f t="shared" si="65"/>
        <v>0</v>
      </c>
      <c r="X82" s="263">
        <f t="shared" si="65"/>
        <v>0</v>
      </c>
      <c r="Y82" s="263">
        <f t="shared" si="65"/>
        <v>0</v>
      </c>
      <c r="Z82" s="263">
        <f t="shared" si="65"/>
        <v>0</v>
      </c>
    </row>
    <row r="83" spans="1:26" ht="16.5" hidden="1" outlineLevel="2">
      <c r="A83" s="183"/>
      <c r="B83" s="26"/>
      <c r="F83" s="192" t="s">
        <v>778</v>
      </c>
      <c r="G83" s="44" t="s">
        <v>816</v>
      </c>
      <c r="H83" s="260">
        <f t="shared" si="53"/>
        <v>0</v>
      </c>
      <c r="I83" s="408">
        <f t="shared" si="59"/>
        <v>0</v>
      </c>
      <c r="J83" s="413"/>
      <c r="K83" s="413"/>
      <c r="L83" s="413"/>
      <c r="M83" s="262">
        <f t="shared" si="56"/>
        <v>0</v>
      </c>
      <c r="N83" s="263"/>
      <c r="O83" s="410">
        <f t="shared" si="57"/>
        <v>0</v>
      </c>
      <c r="P83" s="263"/>
      <c r="Q83" s="263"/>
      <c r="R83" s="263"/>
      <c r="S83" s="263"/>
      <c r="T83" s="262">
        <f t="shared" si="58"/>
        <v>0</v>
      </c>
      <c r="U83" s="263"/>
      <c r="V83" s="263"/>
      <c r="W83" s="263"/>
      <c r="X83" s="263"/>
      <c r="Y83" s="263"/>
      <c r="Z83" s="263"/>
    </row>
    <row r="84" spans="1:26" ht="16.5" hidden="1" outlineLevel="2">
      <c r="A84" s="183"/>
      <c r="B84" s="26"/>
      <c r="F84" s="192" t="s">
        <v>779</v>
      </c>
      <c r="G84" s="44" t="s">
        <v>817</v>
      </c>
      <c r="H84" s="260">
        <f t="shared" si="53"/>
        <v>0</v>
      </c>
      <c r="I84" s="408">
        <f t="shared" si="59"/>
        <v>0</v>
      </c>
      <c r="J84" s="413"/>
      <c r="K84" s="413"/>
      <c r="L84" s="413"/>
      <c r="M84" s="262">
        <f t="shared" si="56"/>
        <v>0</v>
      </c>
      <c r="N84" s="263"/>
      <c r="O84" s="410">
        <f t="shared" si="57"/>
        <v>0</v>
      </c>
      <c r="P84" s="263"/>
      <c r="Q84" s="263"/>
      <c r="R84" s="263"/>
      <c r="S84" s="263"/>
      <c r="T84" s="262">
        <f t="shared" si="58"/>
        <v>0</v>
      </c>
      <c r="U84" s="263"/>
      <c r="V84" s="263"/>
      <c r="W84" s="263"/>
      <c r="X84" s="263"/>
      <c r="Y84" s="263"/>
      <c r="Z84" s="263"/>
    </row>
    <row r="85" spans="1:26" ht="16.5" hidden="1" outlineLevel="2">
      <c r="A85" s="183"/>
      <c r="B85" s="26"/>
      <c r="F85" s="192" t="s">
        <v>776</v>
      </c>
      <c r="G85" s="44" t="s">
        <v>818</v>
      </c>
      <c r="H85" s="260">
        <f t="shared" si="53"/>
        <v>0</v>
      </c>
      <c r="I85" s="408">
        <f t="shared" si="59"/>
        <v>0</v>
      </c>
      <c r="J85" s="413"/>
      <c r="K85" s="413"/>
      <c r="L85" s="413"/>
      <c r="M85" s="262">
        <f t="shared" si="56"/>
        <v>0</v>
      </c>
      <c r="N85" s="263"/>
      <c r="O85" s="410">
        <f t="shared" si="57"/>
        <v>0</v>
      </c>
      <c r="P85" s="263"/>
      <c r="Q85" s="263"/>
      <c r="R85" s="263"/>
      <c r="S85" s="263"/>
      <c r="T85" s="262">
        <f t="shared" si="58"/>
        <v>0</v>
      </c>
      <c r="U85" s="263"/>
      <c r="V85" s="263"/>
      <c r="W85" s="263"/>
      <c r="X85" s="263"/>
      <c r="Y85" s="263"/>
      <c r="Z85" s="263"/>
    </row>
    <row r="86" spans="1:26" ht="16.5" hidden="1" outlineLevel="2">
      <c r="A86" s="183"/>
      <c r="B86" s="26"/>
      <c r="F86" s="192" t="s">
        <v>786</v>
      </c>
      <c r="G86" s="44" t="s">
        <v>819</v>
      </c>
      <c r="H86" s="260">
        <f t="shared" si="53"/>
        <v>0</v>
      </c>
      <c r="I86" s="408">
        <f t="shared" si="59"/>
        <v>0</v>
      </c>
      <c r="J86" s="413"/>
      <c r="K86" s="413"/>
      <c r="L86" s="413"/>
      <c r="M86" s="262">
        <f t="shared" si="56"/>
        <v>0</v>
      </c>
      <c r="N86" s="263"/>
      <c r="O86" s="410">
        <f t="shared" si="57"/>
        <v>0</v>
      </c>
      <c r="P86" s="263"/>
      <c r="Q86" s="263"/>
      <c r="R86" s="263"/>
      <c r="S86" s="263"/>
      <c r="T86" s="262">
        <f t="shared" si="58"/>
        <v>0</v>
      </c>
      <c r="U86" s="263"/>
      <c r="V86" s="263"/>
      <c r="W86" s="263"/>
      <c r="X86" s="263"/>
      <c r="Y86" s="263"/>
      <c r="Z86" s="263"/>
    </row>
    <row r="87" spans="1:26" ht="16.5" hidden="1" outlineLevel="2">
      <c r="A87" s="183"/>
      <c r="B87" s="26"/>
      <c r="F87" s="28" t="s">
        <v>482</v>
      </c>
      <c r="G87" s="48" t="s">
        <v>109</v>
      </c>
      <c r="H87" s="260">
        <f t="shared" si="53"/>
        <v>0</v>
      </c>
      <c r="I87" s="408">
        <f t="shared" si="59"/>
        <v>0</v>
      </c>
      <c r="J87" s="414">
        <f>SUM(J88)</f>
        <v>0</v>
      </c>
      <c r="K87" s="413">
        <f t="shared" ref="K87:Q87" si="66">SUM(K88)</f>
        <v>0</v>
      </c>
      <c r="L87" s="413">
        <f t="shared" si="66"/>
        <v>0</v>
      </c>
      <c r="M87" s="262">
        <f t="shared" si="56"/>
        <v>0</v>
      </c>
      <c r="N87" s="263">
        <f t="shared" si="66"/>
        <v>0</v>
      </c>
      <c r="O87" s="410">
        <f t="shared" si="57"/>
        <v>0</v>
      </c>
      <c r="P87" s="263">
        <f t="shared" si="66"/>
        <v>0</v>
      </c>
      <c r="Q87" s="263">
        <f t="shared" si="66"/>
        <v>0</v>
      </c>
      <c r="R87" s="263">
        <f t="shared" ref="R87:Z87" si="67">SUM(R88)</f>
        <v>0</v>
      </c>
      <c r="S87" s="263">
        <f t="shared" si="67"/>
        <v>0</v>
      </c>
      <c r="T87" s="262">
        <f t="shared" si="58"/>
        <v>0</v>
      </c>
      <c r="U87" s="263">
        <f t="shared" si="67"/>
        <v>0</v>
      </c>
      <c r="V87" s="263">
        <f t="shared" si="67"/>
        <v>0</v>
      </c>
      <c r="W87" s="263">
        <f t="shared" si="67"/>
        <v>0</v>
      </c>
      <c r="X87" s="263">
        <f t="shared" si="67"/>
        <v>0</v>
      </c>
      <c r="Y87" s="263">
        <f t="shared" si="67"/>
        <v>0</v>
      </c>
      <c r="Z87" s="263">
        <f t="shared" si="67"/>
        <v>0</v>
      </c>
    </row>
    <row r="88" spans="1:26" ht="16.5" hidden="1" outlineLevel="2">
      <c r="A88" s="183"/>
      <c r="B88" s="26"/>
      <c r="F88" s="192" t="s">
        <v>778</v>
      </c>
      <c r="G88" s="44" t="s">
        <v>820</v>
      </c>
      <c r="H88" s="260">
        <f t="shared" si="53"/>
        <v>0</v>
      </c>
      <c r="I88" s="408">
        <f t="shared" si="59"/>
        <v>0</v>
      </c>
      <c r="J88" s="413"/>
      <c r="K88" s="413"/>
      <c r="L88" s="413"/>
      <c r="M88" s="262">
        <f t="shared" si="56"/>
        <v>0</v>
      </c>
      <c r="N88" s="263"/>
      <c r="O88" s="410">
        <f t="shared" si="57"/>
        <v>0</v>
      </c>
      <c r="P88" s="263"/>
      <c r="Q88" s="263"/>
      <c r="R88" s="263"/>
      <c r="S88" s="263"/>
      <c r="T88" s="262">
        <f t="shared" si="58"/>
        <v>0</v>
      </c>
      <c r="U88" s="263"/>
      <c r="V88" s="263"/>
      <c r="W88" s="263"/>
      <c r="X88" s="263"/>
      <c r="Y88" s="263"/>
      <c r="Z88" s="263"/>
    </row>
    <row r="89" spans="1:26" ht="16.5" hidden="1" outlineLevel="2">
      <c r="A89" s="183"/>
      <c r="B89" s="26"/>
      <c r="F89" s="28" t="s">
        <v>483</v>
      </c>
      <c r="G89" s="48" t="s">
        <v>110</v>
      </c>
      <c r="H89" s="260">
        <f t="shared" si="53"/>
        <v>0</v>
      </c>
      <c r="I89" s="408">
        <f t="shared" si="59"/>
        <v>0</v>
      </c>
      <c r="J89" s="414">
        <f>SUM(J90)</f>
        <v>0</v>
      </c>
      <c r="K89" s="413">
        <f t="shared" ref="K89:Q89" si="68">SUM(K90)</f>
        <v>0</v>
      </c>
      <c r="L89" s="413">
        <f t="shared" si="68"/>
        <v>0</v>
      </c>
      <c r="M89" s="262">
        <f t="shared" si="56"/>
        <v>0</v>
      </c>
      <c r="N89" s="263">
        <f t="shared" si="68"/>
        <v>0</v>
      </c>
      <c r="O89" s="410">
        <f t="shared" si="57"/>
        <v>0</v>
      </c>
      <c r="P89" s="263">
        <f t="shared" si="68"/>
        <v>0</v>
      </c>
      <c r="Q89" s="263">
        <f t="shared" si="68"/>
        <v>0</v>
      </c>
      <c r="R89" s="263">
        <f t="shared" ref="R89:Z89" si="69">SUM(R90)</f>
        <v>0</v>
      </c>
      <c r="S89" s="263">
        <f t="shared" si="69"/>
        <v>0</v>
      </c>
      <c r="T89" s="262">
        <f t="shared" si="58"/>
        <v>0</v>
      </c>
      <c r="U89" s="263">
        <f t="shared" si="69"/>
        <v>0</v>
      </c>
      <c r="V89" s="263">
        <f t="shared" si="69"/>
        <v>0</v>
      </c>
      <c r="W89" s="263">
        <f t="shared" si="69"/>
        <v>0</v>
      </c>
      <c r="X89" s="263">
        <f t="shared" si="69"/>
        <v>0</v>
      </c>
      <c r="Y89" s="263">
        <f t="shared" si="69"/>
        <v>0</v>
      </c>
      <c r="Z89" s="263">
        <f t="shared" si="69"/>
        <v>0</v>
      </c>
    </row>
    <row r="90" spans="1:26" ht="16.5" hidden="1" outlineLevel="2">
      <c r="A90" s="183"/>
      <c r="B90" s="26"/>
      <c r="F90" s="192" t="s">
        <v>778</v>
      </c>
      <c r="G90" s="44" t="s">
        <v>821</v>
      </c>
      <c r="H90" s="260">
        <f t="shared" si="53"/>
        <v>0</v>
      </c>
      <c r="I90" s="408">
        <f t="shared" si="59"/>
        <v>0</v>
      </c>
      <c r="J90" s="413"/>
      <c r="K90" s="413"/>
      <c r="L90" s="413"/>
      <c r="M90" s="262">
        <f t="shared" si="56"/>
        <v>0</v>
      </c>
      <c r="N90" s="263"/>
      <c r="O90" s="410">
        <f t="shared" si="57"/>
        <v>0</v>
      </c>
      <c r="P90" s="263"/>
      <c r="Q90" s="263"/>
      <c r="R90" s="263"/>
      <c r="S90" s="263"/>
      <c r="T90" s="262">
        <f t="shared" si="58"/>
        <v>0</v>
      </c>
      <c r="U90" s="263"/>
      <c r="V90" s="263"/>
      <c r="W90" s="263"/>
      <c r="X90" s="263"/>
      <c r="Y90" s="263"/>
      <c r="Z90" s="263"/>
    </row>
    <row r="91" spans="1:26" ht="16.5" hidden="1" outlineLevel="1">
      <c r="A91" s="183"/>
      <c r="B91" s="26"/>
      <c r="D91" s="24" t="s">
        <v>484</v>
      </c>
      <c r="E91" s="83" t="s">
        <v>6</v>
      </c>
      <c r="F91" s="49"/>
      <c r="G91" s="185"/>
      <c r="H91" s="260">
        <f t="shared" si="53"/>
        <v>0</v>
      </c>
      <c r="I91" s="408">
        <f t="shared" si="59"/>
        <v>0</v>
      </c>
      <c r="J91" s="414">
        <f>SUM(J92)</f>
        <v>0</v>
      </c>
      <c r="K91" s="414">
        <f t="shared" ref="K91:Q91" si="70">SUM(K92)</f>
        <v>0</v>
      </c>
      <c r="L91" s="414">
        <f t="shared" si="70"/>
        <v>0</v>
      </c>
      <c r="M91" s="262">
        <f t="shared" si="56"/>
        <v>0</v>
      </c>
      <c r="N91" s="265">
        <f t="shared" si="70"/>
        <v>0</v>
      </c>
      <c r="O91" s="410">
        <f t="shared" si="57"/>
        <v>0</v>
      </c>
      <c r="P91" s="415">
        <f t="shared" si="70"/>
        <v>0</v>
      </c>
      <c r="Q91" s="415">
        <f t="shared" si="70"/>
        <v>0</v>
      </c>
      <c r="R91" s="265">
        <f t="shared" ref="R91:Z91" si="71">SUM(R92)</f>
        <v>0</v>
      </c>
      <c r="S91" s="265">
        <f t="shared" si="71"/>
        <v>0</v>
      </c>
      <c r="T91" s="262">
        <f t="shared" si="58"/>
        <v>0</v>
      </c>
      <c r="U91" s="265">
        <f t="shared" si="71"/>
        <v>0</v>
      </c>
      <c r="V91" s="265">
        <f t="shared" si="71"/>
        <v>0</v>
      </c>
      <c r="W91" s="265">
        <f t="shared" si="71"/>
        <v>0</v>
      </c>
      <c r="X91" s="265">
        <f t="shared" si="71"/>
        <v>0</v>
      </c>
      <c r="Y91" s="265">
        <f t="shared" si="71"/>
        <v>0</v>
      </c>
      <c r="Z91" s="265">
        <f t="shared" si="71"/>
        <v>0</v>
      </c>
    </row>
    <row r="92" spans="1:26" ht="16.5" hidden="1" outlineLevel="2">
      <c r="A92" s="183"/>
      <c r="B92" s="26"/>
      <c r="D92" s="25"/>
      <c r="E92" s="184"/>
      <c r="F92" s="28" t="s">
        <v>485</v>
      </c>
      <c r="G92" s="48" t="s">
        <v>111</v>
      </c>
      <c r="H92" s="260">
        <f t="shared" si="53"/>
        <v>0</v>
      </c>
      <c r="I92" s="408">
        <f t="shared" si="59"/>
        <v>0</v>
      </c>
      <c r="J92" s="414">
        <f>SUM(J93:J94)</f>
        <v>0</v>
      </c>
      <c r="K92" s="413">
        <f t="shared" ref="K92:Q92" si="72">SUM(K93:K94)</f>
        <v>0</v>
      </c>
      <c r="L92" s="413">
        <f t="shared" si="72"/>
        <v>0</v>
      </c>
      <c r="M92" s="262">
        <f t="shared" si="56"/>
        <v>0</v>
      </c>
      <c r="N92" s="263">
        <f t="shared" si="72"/>
        <v>0</v>
      </c>
      <c r="O92" s="410">
        <f t="shared" si="57"/>
        <v>0</v>
      </c>
      <c r="P92" s="263">
        <f t="shared" si="72"/>
        <v>0</v>
      </c>
      <c r="Q92" s="263">
        <f t="shared" si="72"/>
        <v>0</v>
      </c>
      <c r="R92" s="263">
        <f t="shared" ref="R92:Z92" si="73">SUM(R93:R94)</f>
        <v>0</v>
      </c>
      <c r="S92" s="263">
        <f t="shared" si="73"/>
        <v>0</v>
      </c>
      <c r="T92" s="262">
        <f t="shared" si="58"/>
        <v>0</v>
      </c>
      <c r="U92" s="263">
        <f t="shared" si="73"/>
        <v>0</v>
      </c>
      <c r="V92" s="263">
        <f t="shared" si="73"/>
        <v>0</v>
      </c>
      <c r="W92" s="263">
        <f t="shared" si="73"/>
        <v>0</v>
      </c>
      <c r="X92" s="263">
        <f t="shared" si="73"/>
        <v>0</v>
      </c>
      <c r="Y92" s="263">
        <f t="shared" si="73"/>
        <v>0</v>
      </c>
      <c r="Z92" s="263">
        <f t="shared" si="73"/>
        <v>0</v>
      </c>
    </row>
    <row r="93" spans="1:26" ht="16.5" hidden="1" outlineLevel="2">
      <c r="A93" s="183"/>
      <c r="B93" s="26"/>
      <c r="F93" s="192" t="s">
        <v>778</v>
      </c>
      <c r="G93" s="44" t="s">
        <v>809</v>
      </c>
      <c r="H93" s="260">
        <f t="shared" si="53"/>
        <v>0</v>
      </c>
      <c r="I93" s="408">
        <f t="shared" si="59"/>
        <v>0</v>
      </c>
      <c r="J93" s="413"/>
      <c r="K93" s="413"/>
      <c r="L93" s="413"/>
      <c r="M93" s="262">
        <f t="shared" si="56"/>
        <v>0</v>
      </c>
      <c r="N93" s="263"/>
      <c r="O93" s="410">
        <f t="shared" si="57"/>
        <v>0</v>
      </c>
      <c r="P93" s="263"/>
      <c r="Q93" s="263"/>
      <c r="R93" s="263"/>
      <c r="S93" s="263"/>
      <c r="T93" s="262">
        <f t="shared" si="58"/>
        <v>0</v>
      </c>
      <c r="U93" s="263"/>
      <c r="V93" s="263"/>
      <c r="W93" s="263"/>
      <c r="X93" s="263"/>
      <c r="Y93" s="263"/>
      <c r="Z93" s="263"/>
    </row>
    <row r="94" spans="1:26" ht="16.5" hidden="1" outlineLevel="2">
      <c r="A94" s="183"/>
      <c r="B94" s="26"/>
      <c r="F94" s="192" t="s">
        <v>781</v>
      </c>
      <c r="G94" s="44" t="s">
        <v>785</v>
      </c>
      <c r="H94" s="260">
        <f t="shared" si="53"/>
        <v>0</v>
      </c>
      <c r="I94" s="408">
        <f t="shared" si="59"/>
        <v>0</v>
      </c>
      <c r="J94" s="413"/>
      <c r="K94" s="413"/>
      <c r="L94" s="413"/>
      <c r="M94" s="262">
        <f t="shared" si="56"/>
        <v>0</v>
      </c>
      <c r="N94" s="263"/>
      <c r="O94" s="410">
        <f t="shared" si="57"/>
        <v>0</v>
      </c>
      <c r="P94" s="263"/>
      <c r="Q94" s="263"/>
      <c r="R94" s="263"/>
      <c r="S94" s="263"/>
      <c r="T94" s="262">
        <f t="shared" si="58"/>
        <v>0</v>
      </c>
      <c r="U94" s="263"/>
      <c r="V94" s="263"/>
      <c r="W94" s="263"/>
      <c r="X94" s="263"/>
      <c r="Y94" s="263"/>
      <c r="Z94" s="263"/>
    </row>
    <row r="95" spans="1:26" ht="16.5" hidden="1" outlineLevel="1">
      <c r="A95" s="183"/>
      <c r="B95" s="26"/>
      <c r="D95" s="24" t="s">
        <v>486</v>
      </c>
      <c r="E95" s="83" t="s">
        <v>410</v>
      </c>
      <c r="F95" s="49"/>
      <c r="G95" s="185"/>
      <c r="H95" s="260">
        <f t="shared" si="53"/>
        <v>0</v>
      </c>
      <c r="I95" s="408">
        <f t="shared" si="59"/>
        <v>0</v>
      </c>
      <c r="J95" s="414">
        <f>SUM(J96,J99,J102)</f>
        <v>0</v>
      </c>
      <c r="K95" s="414">
        <f t="shared" ref="K95:Q95" si="74">SUM(K96,K99,K102)</f>
        <v>0</v>
      </c>
      <c r="L95" s="414">
        <f t="shared" si="74"/>
        <v>0</v>
      </c>
      <c r="M95" s="262">
        <f t="shared" si="56"/>
        <v>0</v>
      </c>
      <c r="N95" s="265">
        <f t="shared" si="74"/>
        <v>0</v>
      </c>
      <c r="O95" s="410">
        <f t="shared" si="57"/>
        <v>0</v>
      </c>
      <c r="P95" s="415">
        <f t="shared" si="74"/>
        <v>0</v>
      </c>
      <c r="Q95" s="415">
        <f t="shared" si="74"/>
        <v>0</v>
      </c>
      <c r="R95" s="265">
        <f t="shared" ref="R95:Z95" si="75">SUM(R96,R99,R102)</f>
        <v>0</v>
      </c>
      <c r="S95" s="265">
        <f t="shared" si="75"/>
        <v>0</v>
      </c>
      <c r="T95" s="262">
        <f t="shared" si="58"/>
        <v>0</v>
      </c>
      <c r="U95" s="265">
        <f t="shared" si="75"/>
        <v>0</v>
      </c>
      <c r="V95" s="265">
        <f t="shared" si="75"/>
        <v>0</v>
      </c>
      <c r="W95" s="265">
        <f t="shared" si="75"/>
        <v>0</v>
      </c>
      <c r="X95" s="265">
        <f t="shared" si="75"/>
        <v>0</v>
      </c>
      <c r="Y95" s="265">
        <f t="shared" si="75"/>
        <v>0</v>
      </c>
      <c r="Z95" s="265">
        <f t="shared" si="75"/>
        <v>0</v>
      </c>
    </row>
    <row r="96" spans="1:26" ht="16.5" hidden="1" outlineLevel="2">
      <c r="A96" s="183"/>
      <c r="B96" s="26"/>
      <c r="D96" s="25"/>
      <c r="E96" s="184"/>
      <c r="F96" s="28" t="s">
        <v>487</v>
      </c>
      <c r="G96" s="48" t="s">
        <v>488</v>
      </c>
      <c r="H96" s="260">
        <f t="shared" si="53"/>
        <v>0</v>
      </c>
      <c r="I96" s="408">
        <f t="shared" si="59"/>
        <v>0</v>
      </c>
      <c r="J96" s="414">
        <f>SUM(J98)</f>
        <v>0</v>
      </c>
      <c r="K96" s="413">
        <f t="shared" ref="K96:Q96" si="76">SUM(K98)</f>
        <v>0</v>
      </c>
      <c r="L96" s="413">
        <f t="shared" si="76"/>
        <v>0</v>
      </c>
      <c r="M96" s="262">
        <f t="shared" si="56"/>
        <v>0</v>
      </c>
      <c r="N96" s="263">
        <f t="shared" si="76"/>
        <v>0</v>
      </c>
      <c r="O96" s="410">
        <f t="shared" si="57"/>
        <v>0</v>
      </c>
      <c r="P96" s="263">
        <f t="shared" si="76"/>
        <v>0</v>
      </c>
      <c r="Q96" s="263">
        <f t="shared" si="76"/>
        <v>0</v>
      </c>
      <c r="R96" s="263">
        <f t="shared" ref="R96:Z96" si="77">SUM(R98)</f>
        <v>0</v>
      </c>
      <c r="S96" s="263">
        <f t="shared" si="77"/>
        <v>0</v>
      </c>
      <c r="T96" s="262">
        <f t="shared" si="58"/>
        <v>0</v>
      </c>
      <c r="U96" s="263">
        <f t="shared" si="77"/>
        <v>0</v>
      </c>
      <c r="V96" s="263">
        <f t="shared" si="77"/>
        <v>0</v>
      </c>
      <c r="W96" s="263">
        <f t="shared" si="77"/>
        <v>0</v>
      </c>
      <c r="X96" s="263">
        <f t="shared" si="77"/>
        <v>0</v>
      </c>
      <c r="Y96" s="263">
        <f t="shared" si="77"/>
        <v>0</v>
      </c>
      <c r="Z96" s="263">
        <f t="shared" si="77"/>
        <v>0</v>
      </c>
    </row>
    <row r="97" spans="1:43" ht="16.5" hidden="1" outlineLevel="2">
      <c r="A97" s="183"/>
      <c r="B97" s="26"/>
      <c r="F97" s="192" t="s">
        <v>778</v>
      </c>
      <c r="G97" s="44" t="s">
        <v>822</v>
      </c>
      <c r="H97" s="260">
        <f t="shared" si="53"/>
        <v>0</v>
      </c>
      <c r="I97" s="408">
        <f t="shared" si="59"/>
        <v>0</v>
      </c>
      <c r="J97" s="413"/>
      <c r="K97" s="413"/>
      <c r="L97" s="413"/>
      <c r="M97" s="262">
        <f t="shared" si="56"/>
        <v>0</v>
      </c>
      <c r="N97" s="263"/>
      <c r="O97" s="410">
        <f t="shared" si="57"/>
        <v>0</v>
      </c>
      <c r="P97" s="263"/>
      <c r="Q97" s="263"/>
      <c r="R97" s="263"/>
      <c r="S97" s="263"/>
      <c r="T97" s="262">
        <f t="shared" si="58"/>
        <v>0</v>
      </c>
      <c r="U97" s="263"/>
      <c r="V97" s="263"/>
      <c r="W97" s="263"/>
      <c r="X97" s="263"/>
      <c r="Y97" s="263"/>
      <c r="Z97" s="263"/>
    </row>
    <row r="98" spans="1:43" ht="16.5" hidden="1" outlineLevel="2">
      <c r="A98" s="183"/>
      <c r="B98" s="26"/>
      <c r="F98" s="192" t="s">
        <v>779</v>
      </c>
      <c r="G98" s="44" t="s">
        <v>990</v>
      </c>
      <c r="H98" s="260">
        <f t="shared" si="53"/>
        <v>0</v>
      </c>
      <c r="I98" s="408">
        <f t="shared" si="59"/>
        <v>0</v>
      </c>
      <c r="J98" s="413"/>
      <c r="K98" s="413"/>
      <c r="L98" s="413"/>
      <c r="M98" s="262">
        <f t="shared" si="56"/>
        <v>0</v>
      </c>
      <c r="N98" s="263"/>
      <c r="O98" s="410">
        <f t="shared" si="57"/>
        <v>0</v>
      </c>
      <c r="P98" s="263"/>
      <c r="Q98" s="263"/>
      <c r="R98" s="263"/>
      <c r="S98" s="263"/>
      <c r="T98" s="262">
        <f t="shared" si="58"/>
        <v>0</v>
      </c>
      <c r="U98" s="263"/>
      <c r="V98" s="263"/>
      <c r="W98" s="263"/>
      <c r="X98" s="263"/>
      <c r="Y98" s="263"/>
      <c r="Z98" s="263"/>
    </row>
    <row r="99" spans="1:43" ht="16.5" hidden="1" outlineLevel="2">
      <c r="A99" s="183"/>
      <c r="B99" s="26"/>
      <c r="F99" s="28" t="s">
        <v>489</v>
      </c>
      <c r="G99" s="48" t="s">
        <v>491</v>
      </c>
      <c r="H99" s="260">
        <f t="shared" si="53"/>
        <v>0</v>
      </c>
      <c r="I99" s="408">
        <f t="shared" si="59"/>
        <v>0</v>
      </c>
      <c r="J99" s="414">
        <f>SUM(J100:J101)</f>
        <v>0</v>
      </c>
      <c r="K99" s="413">
        <f t="shared" ref="K99:Q99" si="78">SUM(K100:K101)</f>
        <v>0</v>
      </c>
      <c r="L99" s="413">
        <f t="shared" si="78"/>
        <v>0</v>
      </c>
      <c r="M99" s="262">
        <f t="shared" si="56"/>
        <v>0</v>
      </c>
      <c r="N99" s="263">
        <f t="shared" si="78"/>
        <v>0</v>
      </c>
      <c r="O99" s="410">
        <f t="shared" si="57"/>
        <v>0</v>
      </c>
      <c r="P99" s="263">
        <f t="shared" si="78"/>
        <v>0</v>
      </c>
      <c r="Q99" s="263">
        <f t="shared" si="78"/>
        <v>0</v>
      </c>
      <c r="R99" s="263">
        <f t="shared" ref="R99:Z99" si="79">SUM(R100:R101)</f>
        <v>0</v>
      </c>
      <c r="S99" s="263">
        <f t="shared" si="79"/>
        <v>0</v>
      </c>
      <c r="T99" s="262">
        <f t="shared" si="58"/>
        <v>0</v>
      </c>
      <c r="U99" s="263">
        <f t="shared" si="79"/>
        <v>0</v>
      </c>
      <c r="V99" s="263">
        <f t="shared" si="79"/>
        <v>0</v>
      </c>
      <c r="W99" s="263">
        <f t="shared" si="79"/>
        <v>0</v>
      </c>
      <c r="X99" s="263">
        <f t="shared" si="79"/>
        <v>0</v>
      </c>
      <c r="Y99" s="263">
        <f t="shared" si="79"/>
        <v>0</v>
      </c>
      <c r="Z99" s="263">
        <f t="shared" si="79"/>
        <v>0</v>
      </c>
    </row>
    <row r="100" spans="1:43" ht="16.5" hidden="1" outlineLevel="2">
      <c r="A100" s="183"/>
      <c r="B100" s="26"/>
      <c r="F100" s="192" t="s">
        <v>778</v>
      </c>
      <c r="G100" s="44" t="s">
        <v>823</v>
      </c>
      <c r="H100" s="260">
        <f t="shared" si="53"/>
        <v>0</v>
      </c>
      <c r="I100" s="408">
        <f t="shared" si="59"/>
        <v>0</v>
      </c>
      <c r="J100" s="413"/>
      <c r="K100" s="413"/>
      <c r="L100" s="413"/>
      <c r="M100" s="262">
        <f t="shared" si="56"/>
        <v>0</v>
      </c>
      <c r="N100" s="263"/>
      <c r="O100" s="410">
        <f t="shared" si="57"/>
        <v>0</v>
      </c>
      <c r="P100" s="263"/>
      <c r="Q100" s="263"/>
      <c r="R100" s="263"/>
      <c r="S100" s="263"/>
      <c r="T100" s="262">
        <f t="shared" si="58"/>
        <v>0</v>
      </c>
      <c r="U100" s="263"/>
      <c r="V100" s="263"/>
      <c r="W100" s="263"/>
      <c r="X100" s="263"/>
      <c r="Y100" s="263"/>
      <c r="Z100" s="263"/>
    </row>
    <row r="101" spans="1:43" ht="16.5" hidden="1" outlineLevel="2">
      <c r="A101" s="183"/>
      <c r="B101" s="26"/>
      <c r="F101" s="192" t="s">
        <v>779</v>
      </c>
      <c r="G101" s="44" t="s">
        <v>824</v>
      </c>
      <c r="H101" s="260">
        <f t="shared" si="53"/>
        <v>0</v>
      </c>
      <c r="I101" s="408">
        <f t="shared" si="59"/>
        <v>0</v>
      </c>
      <c r="J101" s="413"/>
      <c r="K101" s="413"/>
      <c r="L101" s="413"/>
      <c r="M101" s="262">
        <f t="shared" si="56"/>
        <v>0</v>
      </c>
      <c r="N101" s="263"/>
      <c r="O101" s="410">
        <f t="shared" si="57"/>
        <v>0</v>
      </c>
      <c r="P101" s="263"/>
      <c r="Q101" s="263"/>
      <c r="R101" s="263"/>
      <c r="S101" s="263"/>
      <c r="T101" s="262">
        <f t="shared" si="58"/>
        <v>0</v>
      </c>
      <c r="U101" s="263"/>
      <c r="V101" s="263"/>
      <c r="W101" s="263"/>
      <c r="X101" s="263"/>
      <c r="Y101" s="263"/>
      <c r="Z101" s="263"/>
    </row>
    <row r="102" spans="1:43" ht="16.5" hidden="1" outlineLevel="2">
      <c r="A102" s="183"/>
      <c r="B102" s="26"/>
      <c r="F102" s="28" t="s">
        <v>490</v>
      </c>
      <c r="G102" s="48" t="s">
        <v>492</v>
      </c>
      <c r="H102" s="260">
        <f t="shared" si="53"/>
        <v>0</v>
      </c>
      <c r="I102" s="408">
        <f t="shared" si="59"/>
        <v>0</v>
      </c>
      <c r="J102" s="414">
        <f>SUM(J103:J105)</f>
        <v>0</v>
      </c>
      <c r="K102" s="413">
        <f t="shared" ref="K102:Q102" si="80">SUM(K103:K105)</f>
        <v>0</v>
      </c>
      <c r="L102" s="413">
        <f t="shared" si="80"/>
        <v>0</v>
      </c>
      <c r="M102" s="262">
        <f t="shared" si="56"/>
        <v>0</v>
      </c>
      <c r="N102" s="263">
        <f t="shared" si="80"/>
        <v>0</v>
      </c>
      <c r="O102" s="410">
        <f t="shared" si="57"/>
        <v>0</v>
      </c>
      <c r="P102" s="263">
        <f t="shared" si="80"/>
        <v>0</v>
      </c>
      <c r="Q102" s="263">
        <f t="shared" si="80"/>
        <v>0</v>
      </c>
      <c r="R102" s="263">
        <f t="shared" ref="R102:Z102" si="81">SUM(R103:R105)</f>
        <v>0</v>
      </c>
      <c r="S102" s="263">
        <f t="shared" si="81"/>
        <v>0</v>
      </c>
      <c r="T102" s="262">
        <f t="shared" si="58"/>
        <v>0</v>
      </c>
      <c r="U102" s="263">
        <f t="shared" si="81"/>
        <v>0</v>
      </c>
      <c r="V102" s="263">
        <f t="shared" si="81"/>
        <v>0</v>
      </c>
      <c r="W102" s="263">
        <f t="shared" si="81"/>
        <v>0</v>
      </c>
      <c r="X102" s="263">
        <f t="shared" si="81"/>
        <v>0</v>
      </c>
      <c r="Y102" s="263">
        <f t="shared" si="81"/>
        <v>0</v>
      </c>
      <c r="Z102" s="263">
        <f t="shared" si="81"/>
        <v>0</v>
      </c>
    </row>
    <row r="103" spans="1:43" ht="16.5" hidden="1" outlineLevel="2">
      <c r="A103" s="183"/>
      <c r="B103" s="26"/>
      <c r="F103" s="192" t="s">
        <v>778</v>
      </c>
      <c r="G103" s="44" t="s">
        <v>825</v>
      </c>
      <c r="H103" s="260">
        <f t="shared" si="53"/>
        <v>0</v>
      </c>
      <c r="I103" s="408">
        <f t="shared" si="59"/>
        <v>0</v>
      </c>
      <c r="J103" s="413"/>
      <c r="K103" s="413"/>
      <c r="L103" s="413"/>
      <c r="M103" s="262">
        <f t="shared" si="56"/>
        <v>0</v>
      </c>
      <c r="N103" s="263"/>
      <c r="O103" s="410">
        <f t="shared" si="57"/>
        <v>0</v>
      </c>
      <c r="P103" s="263"/>
      <c r="Q103" s="263"/>
      <c r="R103" s="263"/>
      <c r="S103" s="263"/>
      <c r="T103" s="262">
        <f t="shared" si="58"/>
        <v>0</v>
      </c>
      <c r="U103" s="263"/>
      <c r="V103" s="263"/>
      <c r="W103" s="263"/>
      <c r="X103" s="263"/>
      <c r="Y103" s="263"/>
      <c r="Z103" s="263"/>
    </row>
    <row r="104" spans="1:43" ht="16.5" hidden="1" outlineLevel="2">
      <c r="A104" s="183"/>
      <c r="B104" s="26"/>
      <c r="F104" s="192" t="s">
        <v>779</v>
      </c>
      <c r="G104" s="44" t="s">
        <v>826</v>
      </c>
      <c r="H104" s="260">
        <f t="shared" si="53"/>
        <v>0</v>
      </c>
      <c r="I104" s="408">
        <f t="shared" si="59"/>
        <v>0</v>
      </c>
      <c r="J104" s="413"/>
      <c r="K104" s="413"/>
      <c r="L104" s="413"/>
      <c r="M104" s="262">
        <f t="shared" si="56"/>
        <v>0</v>
      </c>
      <c r="N104" s="263"/>
      <c r="O104" s="410">
        <f t="shared" si="57"/>
        <v>0</v>
      </c>
      <c r="P104" s="263"/>
      <c r="Q104" s="263"/>
      <c r="R104" s="263"/>
      <c r="S104" s="263"/>
      <c r="T104" s="262">
        <f t="shared" si="58"/>
        <v>0</v>
      </c>
      <c r="U104" s="263"/>
      <c r="V104" s="263"/>
      <c r="W104" s="263"/>
      <c r="X104" s="263"/>
      <c r="Y104" s="263"/>
      <c r="Z104" s="263"/>
    </row>
    <row r="105" spans="1:43" ht="16.5" hidden="1" outlineLevel="2">
      <c r="A105" s="183"/>
      <c r="B105" s="26"/>
      <c r="F105" s="192" t="s">
        <v>776</v>
      </c>
      <c r="G105" s="44" t="s">
        <v>991</v>
      </c>
      <c r="H105" s="260">
        <f t="shared" si="53"/>
        <v>0</v>
      </c>
      <c r="I105" s="408">
        <f t="shared" si="59"/>
        <v>0</v>
      </c>
      <c r="J105" s="413"/>
      <c r="K105" s="413"/>
      <c r="L105" s="413"/>
      <c r="M105" s="262">
        <f t="shared" si="56"/>
        <v>0</v>
      </c>
      <c r="N105" s="263"/>
      <c r="O105" s="410">
        <f t="shared" si="57"/>
        <v>0</v>
      </c>
      <c r="P105" s="263"/>
      <c r="Q105" s="263"/>
      <c r="R105" s="263"/>
      <c r="S105" s="263"/>
      <c r="T105" s="262">
        <f t="shared" si="58"/>
        <v>0</v>
      </c>
      <c r="U105" s="263"/>
      <c r="V105" s="263"/>
      <c r="W105" s="263"/>
      <c r="X105" s="263"/>
      <c r="Y105" s="263"/>
      <c r="Z105" s="263"/>
    </row>
    <row r="106" spans="1:43" ht="16.5" hidden="1" outlineLevel="1">
      <c r="A106" s="183"/>
      <c r="B106" s="26"/>
      <c r="D106" s="28" t="s">
        <v>493</v>
      </c>
      <c r="E106" s="48" t="s">
        <v>7</v>
      </c>
      <c r="F106" s="49"/>
      <c r="G106" s="185"/>
      <c r="H106" s="260">
        <f t="shared" si="53"/>
        <v>0</v>
      </c>
      <c r="I106" s="408">
        <f t="shared" si="59"/>
        <v>0</v>
      </c>
      <c r="J106" s="414">
        <f>SUM(J107,J108,J110,J112)</f>
        <v>0</v>
      </c>
      <c r="K106" s="414">
        <f t="shared" ref="K106:Q106" si="82">SUM(K107,K108,K110,K112)</f>
        <v>0</v>
      </c>
      <c r="L106" s="414">
        <f t="shared" si="82"/>
        <v>0</v>
      </c>
      <c r="M106" s="262">
        <f t="shared" si="56"/>
        <v>0</v>
      </c>
      <c r="N106" s="265">
        <f t="shared" si="82"/>
        <v>0</v>
      </c>
      <c r="O106" s="410">
        <f t="shared" si="57"/>
        <v>0</v>
      </c>
      <c r="P106" s="415">
        <f t="shared" si="82"/>
        <v>0</v>
      </c>
      <c r="Q106" s="415">
        <f t="shared" si="82"/>
        <v>0</v>
      </c>
      <c r="R106" s="265">
        <f t="shared" ref="R106:Z106" si="83">SUM(R107,R108,R110,R112)</f>
        <v>0</v>
      </c>
      <c r="S106" s="265">
        <f t="shared" si="83"/>
        <v>0</v>
      </c>
      <c r="T106" s="262">
        <f t="shared" si="58"/>
        <v>0</v>
      </c>
      <c r="U106" s="265">
        <f t="shared" si="83"/>
        <v>0</v>
      </c>
      <c r="V106" s="265">
        <f t="shared" si="83"/>
        <v>0</v>
      </c>
      <c r="W106" s="265">
        <f t="shared" si="83"/>
        <v>0</v>
      </c>
      <c r="X106" s="265">
        <f t="shared" si="83"/>
        <v>0</v>
      </c>
      <c r="Y106" s="265">
        <f t="shared" si="83"/>
        <v>0</v>
      </c>
      <c r="Z106" s="265">
        <f t="shared" si="83"/>
        <v>0</v>
      </c>
      <c r="AQ106" s="156">
        <f>SUM(AQ107:AQ112)</f>
        <v>0</v>
      </c>
    </row>
    <row r="107" spans="1:43" ht="16.5" hidden="1" outlineLevel="2">
      <c r="A107" s="183"/>
      <c r="B107" s="26"/>
      <c r="F107" s="28" t="s">
        <v>494</v>
      </c>
      <c r="G107" s="48" t="s">
        <v>112</v>
      </c>
      <c r="H107" s="260">
        <f t="shared" si="53"/>
        <v>0</v>
      </c>
      <c r="I107" s="408">
        <f t="shared" si="59"/>
        <v>0</v>
      </c>
      <c r="J107" s="413">
        <v>0</v>
      </c>
      <c r="K107" s="413">
        <v>0</v>
      </c>
      <c r="L107" s="413">
        <v>0</v>
      </c>
      <c r="M107" s="262">
        <f t="shared" si="56"/>
        <v>0</v>
      </c>
      <c r="N107" s="263">
        <v>0</v>
      </c>
      <c r="O107" s="410">
        <f t="shared" si="57"/>
        <v>0</v>
      </c>
      <c r="P107" s="263">
        <v>0</v>
      </c>
      <c r="Q107" s="263">
        <v>0</v>
      </c>
      <c r="R107" s="263">
        <v>0</v>
      </c>
      <c r="S107" s="263">
        <v>0</v>
      </c>
      <c r="T107" s="262">
        <f t="shared" si="58"/>
        <v>0</v>
      </c>
      <c r="U107" s="263">
        <v>0</v>
      </c>
      <c r="V107" s="263">
        <v>0</v>
      </c>
      <c r="W107" s="263">
        <v>0</v>
      </c>
      <c r="X107" s="263">
        <v>0</v>
      </c>
      <c r="Y107" s="263">
        <v>0</v>
      </c>
      <c r="Z107" s="263">
        <v>0</v>
      </c>
    </row>
    <row r="108" spans="1:43" ht="16.5" hidden="1" outlineLevel="2">
      <c r="A108" s="183"/>
      <c r="B108" s="26"/>
      <c r="F108" s="28" t="s">
        <v>495</v>
      </c>
      <c r="G108" s="48" t="s">
        <v>113</v>
      </c>
      <c r="H108" s="260">
        <f t="shared" si="53"/>
        <v>0</v>
      </c>
      <c r="I108" s="408">
        <f t="shared" si="59"/>
        <v>0</v>
      </c>
      <c r="J108" s="414">
        <f>SUM(J109)</f>
        <v>0</v>
      </c>
      <c r="K108" s="413">
        <f t="shared" ref="K108:Q108" si="84">SUM(K109)</f>
        <v>0</v>
      </c>
      <c r="L108" s="413">
        <f t="shared" si="84"/>
        <v>0</v>
      </c>
      <c r="M108" s="262">
        <f t="shared" si="56"/>
        <v>0</v>
      </c>
      <c r="N108" s="263">
        <f t="shared" si="84"/>
        <v>0</v>
      </c>
      <c r="O108" s="410">
        <f t="shared" si="57"/>
        <v>0</v>
      </c>
      <c r="P108" s="263">
        <f t="shared" si="84"/>
        <v>0</v>
      </c>
      <c r="Q108" s="263">
        <f t="shared" si="84"/>
        <v>0</v>
      </c>
      <c r="R108" s="263">
        <f t="shared" ref="R108:Z108" si="85">SUM(R109)</f>
        <v>0</v>
      </c>
      <c r="S108" s="263">
        <f t="shared" si="85"/>
        <v>0</v>
      </c>
      <c r="T108" s="262">
        <f t="shared" si="58"/>
        <v>0</v>
      </c>
      <c r="U108" s="263">
        <f t="shared" si="85"/>
        <v>0</v>
      </c>
      <c r="V108" s="263">
        <f t="shared" si="85"/>
        <v>0</v>
      </c>
      <c r="W108" s="263">
        <f t="shared" si="85"/>
        <v>0</v>
      </c>
      <c r="X108" s="263">
        <f t="shared" si="85"/>
        <v>0</v>
      </c>
      <c r="Y108" s="263">
        <f t="shared" si="85"/>
        <v>0</v>
      </c>
      <c r="Z108" s="263">
        <f t="shared" si="85"/>
        <v>0</v>
      </c>
    </row>
    <row r="109" spans="1:43" ht="16.5" hidden="1" outlineLevel="2">
      <c r="A109" s="183"/>
      <c r="B109" s="26"/>
      <c r="F109" s="192" t="s">
        <v>778</v>
      </c>
      <c r="G109" s="44" t="s">
        <v>827</v>
      </c>
      <c r="H109" s="260">
        <f t="shared" si="53"/>
        <v>0</v>
      </c>
      <c r="I109" s="408">
        <f t="shared" si="59"/>
        <v>0</v>
      </c>
      <c r="J109" s="413"/>
      <c r="K109" s="413"/>
      <c r="L109" s="413"/>
      <c r="M109" s="262">
        <f t="shared" si="56"/>
        <v>0</v>
      </c>
      <c r="N109" s="263"/>
      <c r="O109" s="410">
        <f t="shared" si="57"/>
        <v>0</v>
      </c>
      <c r="P109" s="263"/>
      <c r="Q109" s="263"/>
      <c r="R109" s="263"/>
      <c r="S109" s="263"/>
      <c r="T109" s="262">
        <f t="shared" si="58"/>
        <v>0</v>
      </c>
      <c r="U109" s="263"/>
      <c r="V109" s="263"/>
      <c r="W109" s="263"/>
      <c r="X109" s="263"/>
      <c r="Y109" s="263"/>
      <c r="Z109" s="263"/>
    </row>
    <row r="110" spans="1:43" ht="16.5" hidden="1" outlineLevel="2">
      <c r="A110" s="183"/>
      <c r="B110" s="26"/>
      <c r="F110" s="28" t="s">
        <v>496</v>
      </c>
      <c r="G110" s="84" t="s">
        <v>411</v>
      </c>
      <c r="H110" s="260">
        <f t="shared" si="53"/>
        <v>0</v>
      </c>
      <c r="I110" s="408">
        <f t="shared" si="59"/>
        <v>0</v>
      </c>
      <c r="J110" s="414">
        <f>SUM(J111)</f>
        <v>0</v>
      </c>
      <c r="K110" s="413">
        <f t="shared" ref="K110:Q110" si="86">SUM(K111)</f>
        <v>0</v>
      </c>
      <c r="L110" s="413">
        <f t="shared" si="86"/>
        <v>0</v>
      </c>
      <c r="M110" s="262">
        <f t="shared" si="56"/>
        <v>0</v>
      </c>
      <c r="N110" s="263">
        <f t="shared" si="86"/>
        <v>0</v>
      </c>
      <c r="O110" s="410">
        <f t="shared" si="57"/>
        <v>0</v>
      </c>
      <c r="P110" s="263">
        <f t="shared" si="86"/>
        <v>0</v>
      </c>
      <c r="Q110" s="263">
        <f t="shared" si="86"/>
        <v>0</v>
      </c>
      <c r="R110" s="263">
        <f t="shared" ref="R110:Z110" si="87">SUM(R111)</f>
        <v>0</v>
      </c>
      <c r="S110" s="263">
        <f t="shared" si="87"/>
        <v>0</v>
      </c>
      <c r="T110" s="262">
        <f t="shared" si="58"/>
        <v>0</v>
      </c>
      <c r="U110" s="263">
        <f t="shared" si="87"/>
        <v>0</v>
      </c>
      <c r="V110" s="263">
        <f t="shared" si="87"/>
        <v>0</v>
      </c>
      <c r="W110" s="263">
        <f t="shared" si="87"/>
        <v>0</v>
      </c>
      <c r="X110" s="263">
        <f t="shared" si="87"/>
        <v>0</v>
      </c>
      <c r="Y110" s="263">
        <f t="shared" si="87"/>
        <v>0</v>
      </c>
      <c r="Z110" s="263">
        <f t="shared" si="87"/>
        <v>0</v>
      </c>
    </row>
    <row r="111" spans="1:43" ht="16.5" hidden="1" outlineLevel="2">
      <c r="A111" s="183"/>
      <c r="B111" s="26"/>
      <c r="F111" s="192" t="s">
        <v>778</v>
      </c>
      <c r="G111" s="44" t="s">
        <v>828</v>
      </c>
      <c r="H111" s="260">
        <f t="shared" si="53"/>
        <v>0</v>
      </c>
      <c r="I111" s="408">
        <f t="shared" si="59"/>
        <v>0</v>
      </c>
      <c r="J111" s="413"/>
      <c r="K111" s="413"/>
      <c r="L111" s="413"/>
      <c r="M111" s="262">
        <f t="shared" si="56"/>
        <v>0</v>
      </c>
      <c r="N111" s="263"/>
      <c r="O111" s="410">
        <f t="shared" si="57"/>
        <v>0</v>
      </c>
      <c r="P111" s="263"/>
      <c r="Q111" s="263"/>
      <c r="R111" s="263"/>
      <c r="S111" s="263"/>
      <c r="T111" s="262">
        <f t="shared" si="58"/>
        <v>0</v>
      </c>
      <c r="U111" s="263"/>
      <c r="V111" s="263"/>
      <c r="W111" s="263"/>
      <c r="X111" s="263"/>
      <c r="Y111" s="263"/>
      <c r="Z111" s="263"/>
    </row>
    <row r="112" spans="1:43" ht="16.5" hidden="1" outlineLevel="2">
      <c r="A112" s="183"/>
      <c r="B112" s="26"/>
      <c r="F112" s="28" t="s">
        <v>497</v>
      </c>
      <c r="G112" s="48" t="s">
        <v>498</v>
      </c>
      <c r="H112" s="260">
        <f t="shared" si="53"/>
        <v>0</v>
      </c>
      <c r="I112" s="408">
        <f t="shared" si="59"/>
        <v>0</v>
      </c>
      <c r="J112" s="414">
        <f>SUM(J113:J118)</f>
        <v>0</v>
      </c>
      <c r="K112" s="413">
        <f t="shared" ref="K112:Q112" si="88">SUM(K113:K118)</f>
        <v>0</v>
      </c>
      <c r="L112" s="413">
        <f t="shared" si="88"/>
        <v>0</v>
      </c>
      <c r="M112" s="262">
        <f t="shared" si="56"/>
        <v>0</v>
      </c>
      <c r="N112" s="263">
        <f t="shared" si="88"/>
        <v>0</v>
      </c>
      <c r="O112" s="410">
        <f t="shared" si="57"/>
        <v>0</v>
      </c>
      <c r="P112" s="263">
        <f t="shared" si="88"/>
        <v>0</v>
      </c>
      <c r="Q112" s="263">
        <f t="shared" si="88"/>
        <v>0</v>
      </c>
      <c r="R112" s="263">
        <f t="shared" ref="R112:Z112" si="89">SUM(R113:R118)</f>
        <v>0</v>
      </c>
      <c r="S112" s="263">
        <f t="shared" si="89"/>
        <v>0</v>
      </c>
      <c r="T112" s="262">
        <f t="shared" si="58"/>
        <v>0</v>
      </c>
      <c r="U112" s="263">
        <f t="shared" si="89"/>
        <v>0</v>
      </c>
      <c r="V112" s="263">
        <f t="shared" si="89"/>
        <v>0</v>
      </c>
      <c r="W112" s="263">
        <f t="shared" si="89"/>
        <v>0</v>
      </c>
      <c r="X112" s="263">
        <f t="shared" si="89"/>
        <v>0</v>
      </c>
      <c r="Y112" s="263">
        <f t="shared" si="89"/>
        <v>0</v>
      </c>
      <c r="Z112" s="263">
        <f t="shared" si="89"/>
        <v>0</v>
      </c>
    </row>
    <row r="113" spans="1:26" ht="16.5" hidden="1" outlineLevel="2">
      <c r="A113" s="183"/>
      <c r="B113" s="26"/>
      <c r="F113" s="192" t="s">
        <v>778</v>
      </c>
      <c r="G113" s="44" t="s">
        <v>829</v>
      </c>
      <c r="H113" s="260">
        <f t="shared" si="53"/>
        <v>0</v>
      </c>
      <c r="I113" s="408">
        <f t="shared" si="59"/>
        <v>0</v>
      </c>
      <c r="J113" s="413"/>
      <c r="K113" s="413"/>
      <c r="L113" s="413"/>
      <c r="M113" s="262">
        <f t="shared" si="56"/>
        <v>0</v>
      </c>
      <c r="N113" s="263"/>
      <c r="O113" s="410">
        <f t="shared" si="57"/>
        <v>0</v>
      </c>
      <c r="P113" s="263"/>
      <c r="Q113" s="263"/>
      <c r="R113" s="263"/>
      <c r="S113" s="263"/>
      <c r="T113" s="262">
        <f t="shared" si="58"/>
        <v>0</v>
      </c>
      <c r="U113" s="263"/>
      <c r="V113" s="263"/>
      <c r="W113" s="263"/>
      <c r="X113" s="263"/>
      <c r="Y113" s="263"/>
      <c r="Z113" s="263"/>
    </row>
    <row r="114" spans="1:26" ht="16.5" hidden="1" outlineLevel="2">
      <c r="A114" s="183"/>
      <c r="B114" s="26"/>
      <c r="F114" s="192" t="s">
        <v>779</v>
      </c>
      <c r="G114" s="44" t="s">
        <v>830</v>
      </c>
      <c r="H114" s="260">
        <f t="shared" si="53"/>
        <v>0</v>
      </c>
      <c r="I114" s="408">
        <f t="shared" si="59"/>
        <v>0</v>
      </c>
      <c r="J114" s="413"/>
      <c r="K114" s="413"/>
      <c r="L114" s="413"/>
      <c r="M114" s="262">
        <f t="shared" si="56"/>
        <v>0</v>
      </c>
      <c r="N114" s="263"/>
      <c r="O114" s="410">
        <f t="shared" si="57"/>
        <v>0</v>
      </c>
      <c r="P114" s="263"/>
      <c r="Q114" s="263"/>
      <c r="R114" s="263"/>
      <c r="S114" s="263"/>
      <c r="T114" s="262">
        <f t="shared" si="58"/>
        <v>0</v>
      </c>
      <c r="U114" s="263"/>
      <c r="V114" s="263"/>
      <c r="W114" s="263"/>
      <c r="X114" s="263"/>
      <c r="Y114" s="263"/>
      <c r="Z114" s="263"/>
    </row>
    <row r="115" spans="1:26" ht="16.5" hidden="1" outlineLevel="2">
      <c r="A115" s="183"/>
      <c r="B115" s="26"/>
      <c r="F115" s="192" t="s">
        <v>776</v>
      </c>
      <c r="G115" s="44" t="s">
        <v>831</v>
      </c>
      <c r="H115" s="260">
        <f t="shared" si="53"/>
        <v>0</v>
      </c>
      <c r="I115" s="408">
        <f t="shared" si="59"/>
        <v>0</v>
      </c>
      <c r="J115" s="413"/>
      <c r="K115" s="413"/>
      <c r="L115" s="413"/>
      <c r="M115" s="262">
        <f t="shared" si="56"/>
        <v>0</v>
      </c>
      <c r="N115" s="263"/>
      <c r="O115" s="410">
        <f t="shared" si="57"/>
        <v>0</v>
      </c>
      <c r="P115" s="263"/>
      <c r="Q115" s="263"/>
      <c r="R115" s="263"/>
      <c r="S115" s="263"/>
      <c r="T115" s="262">
        <f t="shared" si="58"/>
        <v>0</v>
      </c>
      <c r="U115" s="263"/>
      <c r="V115" s="263"/>
      <c r="W115" s="263"/>
      <c r="X115" s="263"/>
      <c r="Y115" s="263"/>
      <c r="Z115" s="263"/>
    </row>
    <row r="116" spans="1:26" ht="16.5" hidden="1" outlineLevel="2">
      <c r="A116" s="183"/>
      <c r="B116" s="26"/>
      <c r="F116" s="192" t="s">
        <v>780</v>
      </c>
      <c r="G116" s="44" t="s">
        <v>832</v>
      </c>
      <c r="H116" s="260">
        <f t="shared" si="53"/>
        <v>0</v>
      </c>
      <c r="I116" s="408">
        <f t="shared" si="59"/>
        <v>0</v>
      </c>
      <c r="J116" s="413"/>
      <c r="K116" s="413"/>
      <c r="L116" s="413"/>
      <c r="M116" s="262">
        <f t="shared" si="56"/>
        <v>0</v>
      </c>
      <c r="N116" s="263"/>
      <c r="O116" s="410">
        <f t="shared" si="57"/>
        <v>0</v>
      </c>
      <c r="P116" s="263"/>
      <c r="Q116" s="263"/>
      <c r="R116" s="263"/>
      <c r="S116" s="263"/>
      <c r="T116" s="262">
        <f t="shared" si="58"/>
        <v>0</v>
      </c>
      <c r="U116" s="263"/>
      <c r="V116" s="263"/>
      <c r="W116" s="263"/>
      <c r="X116" s="263"/>
      <c r="Y116" s="263"/>
      <c r="Z116" s="263"/>
    </row>
    <row r="117" spans="1:26" ht="16.5" hidden="1" outlineLevel="2">
      <c r="A117" s="183"/>
      <c r="B117" s="26"/>
      <c r="F117" s="192" t="s">
        <v>786</v>
      </c>
      <c r="G117" s="44" t="s">
        <v>833</v>
      </c>
      <c r="H117" s="260">
        <f t="shared" si="53"/>
        <v>0</v>
      </c>
      <c r="I117" s="408">
        <f t="shared" si="59"/>
        <v>0</v>
      </c>
      <c r="J117" s="413"/>
      <c r="K117" s="413"/>
      <c r="L117" s="413"/>
      <c r="M117" s="262">
        <f t="shared" si="56"/>
        <v>0</v>
      </c>
      <c r="N117" s="263"/>
      <c r="O117" s="410">
        <f t="shared" si="57"/>
        <v>0</v>
      </c>
      <c r="P117" s="263"/>
      <c r="Q117" s="263"/>
      <c r="R117" s="263"/>
      <c r="S117" s="263"/>
      <c r="T117" s="262">
        <f t="shared" si="58"/>
        <v>0</v>
      </c>
      <c r="U117" s="263"/>
      <c r="V117" s="263"/>
      <c r="W117" s="263"/>
      <c r="X117" s="263"/>
      <c r="Y117" s="263"/>
      <c r="Z117" s="263"/>
    </row>
    <row r="118" spans="1:26" ht="16.5" hidden="1" outlineLevel="2">
      <c r="A118" s="183"/>
      <c r="B118" s="26"/>
      <c r="F118" s="192" t="s">
        <v>787</v>
      </c>
      <c r="G118" s="44" t="s">
        <v>834</v>
      </c>
      <c r="H118" s="260">
        <f t="shared" si="53"/>
        <v>0</v>
      </c>
      <c r="I118" s="408">
        <f t="shared" si="59"/>
        <v>0</v>
      </c>
      <c r="J118" s="413"/>
      <c r="K118" s="413"/>
      <c r="L118" s="413"/>
      <c r="M118" s="262">
        <f t="shared" si="56"/>
        <v>0</v>
      </c>
      <c r="N118" s="263"/>
      <c r="O118" s="410">
        <f t="shared" si="57"/>
        <v>0</v>
      </c>
      <c r="P118" s="263"/>
      <c r="Q118" s="263"/>
      <c r="R118" s="263"/>
      <c r="S118" s="263"/>
      <c r="T118" s="262">
        <f t="shared" si="58"/>
        <v>0</v>
      </c>
      <c r="U118" s="263"/>
      <c r="V118" s="263"/>
      <c r="W118" s="263"/>
      <c r="X118" s="263"/>
      <c r="Y118" s="263"/>
      <c r="Z118" s="263"/>
    </row>
    <row r="119" spans="1:26" ht="16.5" hidden="1" outlineLevel="1">
      <c r="A119" s="183"/>
      <c r="B119" s="26"/>
      <c r="D119" s="24" t="s">
        <v>499</v>
      </c>
      <c r="E119" s="83" t="s">
        <v>8</v>
      </c>
      <c r="F119" s="49"/>
      <c r="G119" s="185"/>
      <c r="H119" s="260">
        <f t="shared" si="53"/>
        <v>0</v>
      </c>
      <c r="I119" s="408">
        <f t="shared" si="59"/>
        <v>0</v>
      </c>
      <c r="J119" s="414">
        <f>SUM(J120,J123,J124)</f>
        <v>0</v>
      </c>
      <c r="K119" s="414">
        <f t="shared" ref="K119:Q119" si="90">SUM(K120,K123,K124)</f>
        <v>0</v>
      </c>
      <c r="L119" s="414">
        <f t="shared" si="90"/>
        <v>0</v>
      </c>
      <c r="M119" s="262">
        <f t="shared" si="56"/>
        <v>0</v>
      </c>
      <c r="N119" s="265">
        <f t="shared" si="90"/>
        <v>0</v>
      </c>
      <c r="O119" s="410">
        <f t="shared" si="57"/>
        <v>0</v>
      </c>
      <c r="P119" s="415">
        <f t="shared" si="90"/>
        <v>0</v>
      </c>
      <c r="Q119" s="415">
        <f t="shared" si="90"/>
        <v>0</v>
      </c>
      <c r="R119" s="265">
        <f t="shared" ref="R119:Z119" si="91">SUM(R120,R123,R124)</f>
        <v>0</v>
      </c>
      <c r="S119" s="265">
        <f t="shared" si="91"/>
        <v>0</v>
      </c>
      <c r="T119" s="262">
        <f t="shared" si="58"/>
        <v>0</v>
      </c>
      <c r="U119" s="265">
        <f t="shared" si="91"/>
        <v>0</v>
      </c>
      <c r="V119" s="265">
        <f t="shared" si="91"/>
        <v>0</v>
      </c>
      <c r="W119" s="265">
        <f t="shared" si="91"/>
        <v>0</v>
      </c>
      <c r="X119" s="265">
        <f t="shared" si="91"/>
        <v>0</v>
      </c>
      <c r="Y119" s="265">
        <f t="shared" si="91"/>
        <v>0</v>
      </c>
      <c r="Z119" s="265">
        <f t="shared" si="91"/>
        <v>0</v>
      </c>
    </row>
    <row r="120" spans="1:26" ht="16.5" hidden="1" outlineLevel="2">
      <c r="A120" s="183"/>
      <c r="B120" s="26"/>
      <c r="D120" s="25"/>
      <c r="E120" s="184"/>
      <c r="F120" s="28" t="s">
        <v>500</v>
      </c>
      <c r="G120" s="48" t="s">
        <v>429</v>
      </c>
      <c r="H120" s="260">
        <f t="shared" si="53"/>
        <v>0</v>
      </c>
      <c r="I120" s="408">
        <f t="shared" si="59"/>
        <v>0</v>
      </c>
      <c r="J120" s="414">
        <f>SUM(J121:J122)</f>
        <v>0</v>
      </c>
      <c r="K120" s="413">
        <f t="shared" ref="K120:Q120" si="92">SUM(K121:K122)</f>
        <v>0</v>
      </c>
      <c r="L120" s="413">
        <f t="shared" si="92"/>
        <v>0</v>
      </c>
      <c r="M120" s="262">
        <f t="shared" si="56"/>
        <v>0</v>
      </c>
      <c r="N120" s="263">
        <f t="shared" si="92"/>
        <v>0</v>
      </c>
      <c r="O120" s="410">
        <f t="shared" si="57"/>
        <v>0</v>
      </c>
      <c r="P120" s="263">
        <f t="shared" si="92"/>
        <v>0</v>
      </c>
      <c r="Q120" s="263">
        <f t="shared" si="92"/>
        <v>0</v>
      </c>
      <c r="R120" s="263">
        <f t="shared" ref="R120:Z120" si="93">SUM(R121:R122)</f>
        <v>0</v>
      </c>
      <c r="S120" s="263">
        <f t="shared" si="93"/>
        <v>0</v>
      </c>
      <c r="T120" s="262">
        <f t="shared" si="58"/>
        <v>0</v>
      </c>
      <c r="U120" s="263">
        <f t="shared" si="93"/>
        <v>0</v>
      </c>
      <c r="V120" s="263">
        <f t="shared" si="93"/>
        <v>0</v>
      </c>
      <c r="W120" s="263">
        <f t="shared" si="93"/>
        <v>0</v>
      </c>
      <c r="X120" s="263">
        <f t="shared" si="93"/>
        <v>0</v>
      </c>
      <c r="Y120" s="263">
        <f t="shared" si="93"/>
        <v>0</v>
      </c>
      <c r="Z120" s="263">
        <f t="shared" si="93"/>
        <v>0</v>
      </c>
    </row>
    <row r="121" spans="1:26" ht="16.5" hidden="1" outlineLevel="2">
      <c r="A121" s="183"/>
      <c r="B121" s="26"/>
      <c r="F121" s="192" t="s">
        <v>778</v>
      </c>
      <c r="G121" s="44" t="s">
        <v>835</v>
      </c>
      <c r="H121" s="260">
        <f t="shared" si="53"/>
        <v>0</v>
      </c>
      <c r="I121" s="408">
        <f t="shared" si="59"/>
        <v>0</v>
      </c>
      <c r="J121" s="413"/>
      <c r="K121" s="413"/>
      <c r="L121" s="413"/>
      <c r="M121" s="262">
        <f t="shared" si="56"/>
        <v>0</v>
      </c>
      <c r="N121" s="263"/>
      <c r="O121" s="410">
        <f t="shared" si="57"/>
        <v>0</v>
      </c>
      <c r="P121" s="263"/>
      <c r="Q121" s="263"/>
      <c r="R121" s="263"/>
      <c r="S121" s="263"/>
      <c r="T121" s="262">
        <f t="shared" si="58"/>
        <v>0</v>
      </c>
      <c r="U121" s="263"/>
      <c r="V121" s="263"/>
      <c r="W121" s="263"/>
      <c r="X121" s="263"/>
      <c r="Y121" s="263"/>
      <c r="Z121" s="263"/>
    </row>
    <row r="122" spans="1:26" ht="16.5" hidden="1" outlineLevel="2">
      <c r="A122" s="183"/>
      <c r="B122" s="26"/>
      <c r="F122" s="192" t="s">
        <v>776</v>
      </c>
      <c r="G122" s="44" t="s">
        <v>836</v>
      </c>
      <c r="H122" s="260">
        <f t="shared" si="53"/>
        <v>0</v>
      </c>
      <c r="I122" s="408">
        <f t="shared" si="59"/>
        <v>0</v>
      </c>
      <c r="J122" s="413"/>
      <c r="K122" s="413"/>
      <c r="L122" s="413"/>
      <c r="M122" s="262">
        <f t="shared" si="56"/>
        <v>0</v>
      </c>
      <c r="N122" s="263"/>
      <c r="O122" s="410">
        <f t="shared" si="57"/>
        <v>0</v>
      </c>
      <c r="P122" s="263"/>
      <c r="Q122" s="263"/>
      <c r="R122" s="263"/>
      <c r="S122" s="263"/>
      <c r="T122" s="262">
        <f t="shared" si="58"/>
        <v>0</v>
      </c>
      <c r="U122" s="263"/>
      <c r="V122" s="263"/>
      <c r="W122" s="263"/>
      <c r="X122" s="263"/>
      <c r="Y122" s="263"/>
      <c r="Z122" s="263"/>
    </row>
    <row r="123" spans="1:26" ht="16.5" hidden="1" outlineLevel="2">
      <c r="A123" s="183"/>
      <c r="B123" s="26"/>
      <c r="F123" s="28" t="s">
        <v>501</v>
      </c>
      <c r="G123" s="48" t="s">
        <v>430</v>
      </c>
      <c r="H123" s="260">
        <f t="shared" si="53"/>
        <v>0</v>
      </c>
      <c r="I123" s="408">
        <f t="shared" si="59"/>
        <v>0</v>
      </c>
      <c r="J123" s="413">
        <v>0</v>
      </c>
      <c r="K123" s="413">
        <v>0</v>
      </c>
      <c r="L123" s="413">
        <v>0</v>
      </c>
      <c r="M123" s="262">
        <f t="shared" si="56"/>
        <v>0</v>
      </c>
      <c r="N123" s="263">
        <v>0</v>
      </c>
      <c r="O123" s="410">
        <f t="shared" si="57"/>
        <v>0</v>
      </c>
      <c r="P123" s="263">
        <v>0</v>
      </c>
      <c r="Q123" s="263">
        <v>0</v>
      </c>
      <c r="R123" s="263">
        <v>0</v>
      </c>
      <c r="S123" s="263">
        <v>0</v>
      </c>
      <c r="T123" s="262">
        <f t="shared" si="58"/>
        <v>0</v>
      </c>
      <c r="U123" s="263">
        <v>0</v>
      </c>
      <c r="V123" s="263">
        <v>0</v>
      </c>
      <c r="W123" s="263">
        <v>0</v>
      </c>
      <c r="X123" s="263">
        <v>0</v>
      </c>
      <c r="Y123" s="263">
        <v>0</v>
      </c>
      <c r="Z123" s="263">
        <v>0</v>
      </c>
    </row>
    <row r="124" spans="1:26" ht="16.5" hidden="1" outlineLevel="2">
      <c r="A124" s="183"/>
      <c r="B124" s="26"/>
      <c r="F124" s="28" t="s">
        <v>502</v>
      </c>
      <c r="G124" s="48" t="s">
        <v>431</v>
      </c>
      <c r="H124" s="260">
        <f t="shared" si="53"/>
        <v>0</v>
      </c>
      <c r="I124" s="408">
        <f t="shared" si="59"/>
        <v>0</v>
      </c>
      <c r="J124" s="414">
        <f>SUM(J125:J128)</f>
        <v>0</v>
      </c>
      <c r="K124" s="413">
        <f t="shared" ref="K124:Q124" si="94">SUM(K125:K128)</f>
        <v>0</v>
      </c>
      <c r="L124" s="413">
        <f t="shared" si="94"/>
        <v>0</v>
      </c>
      <c r="M124" s="262">
        <f t="shared" si="56"/>
        <v>0</v>
      </c>
      <c r="N124" s="263">
        <f t="shared" si="94"/>
        <v>0</v>
      </c>
      <c r="O124" s="410">
        <f t="shared" si="57"/>
        <v>0</v>
      </c>
      <c r="P124" s="263">
        <f t="shared" si="94"/>
        <v>0</v>
      </c>
      <c r="Q124" s="263">
        <f t="shared" si="94"/>
        <v>0</v>
      </c>
      <c r="R124" s="263">
        <f t="shared" ref="R124:Z124" si="95">SUM(R125:R128)</f>
        <v>0</v>
      </c>
      <c r="S124" s="263">
        <f t="shared" si="95"/>
        <v>0</v>
      </c>
      <c r="T124" s="262">
        <f t="shared" si="58"/>
        <v>0</v>
      </c>
      <c r="U124" s="263">
        <f t="shared" si="95"/>
        <v>0</v>
      </c>
      <c r="V124" s="263">
        <f t="shared" si="95"/>
        <v>0</v>
      </c>
      <c r="W124" s="263">
        <f t="shared" si="95"/>
        <v>0</v>
      </c>
      <c r="X124" s="263">
        <f t="shared" si="95"/>
        <v>0</v>
      </c>
      <c r="Y124" s="263">
        <f t="shared" si="95"/>
        <v>0</v>
      </c>
      <c r="Z124" s="263">
        <f t="shared" si="95"/>
        <v>0</v>
      </c>
    </row>
    <row r="125" spans="1:26" ht="16.5" hidden="1" outlineLevel="2">
      <c r="A125" s="183"/>
      <c r="B125" s="26"/>
      <c r="F125" s="192" t="s">
        <v>778</v>
      </c>
      <c r="G125" s="44" t="s">
        <v>837</v>
      </c>
      <c r="H125" s="260">
        <f t="shared" si="53"/>
        <v>0</v>
      </c>
      <c r="I125" s="408">
        <f t="shared" si="59"/>
        <v>0</v>
      </c>
      <c r="J125" s="413"/>
      <c r="K125" s="413"/>
      <c r="L125" s="413"/>
      <c r="M125" s="262">
        <f t="shared" si="56"/>
        <v>0</v>
      </c>
      <c r="N125" s="263"/>
      <c r="O125" s="410">
        <f t="shared" si="57"/>
        <v>0</v>
      </c>
      <c r="P125" s="263"/>
      <c r="Q125" s="263"/>
      <c r="R125" s="263"/>
      <c r="S125" s="263"/>
      <c r="T125" s="262">
        <f t="shared" si="58"/>
        <v>0</v>
      </c>
      <c r="U125" s="263"/>
      <c r="V125" s="263"/>
      <c r="W125" s="263"/>
      <c r="X125" s="263"/>
      <c r="Y125" s="263"/>
      <c r="Z125" s="263"/>
    </row>
    <row r="126" spans="1:26" ht="16.5" hidden="1" outlineLevel="2">
      <c r="A126" s="183"/>
      <c r="B126" s="26"/>
      <c r="F126" s="192" t="s">
        <v>779</v>
      </c>
      <c r="G126" s="44" t="s">
        <v>838</v>
      </c>
      <c r="H126" s="260">
        <f t="shared" si="53"/>
        <v>0</v>
      </c>
      <c r="I126" s="408">
        <f t="shared" si="59"/>
        <v>0</v>
      </c>
      <c r="J126" s="413"/>
      <c r="K126" s="413"/>
      <c r="L126" s="413"/>
      <c r="M126" s="262">
        <f t="shared" si="56"/>
        <v>0</v>
      </c>
      <c r="N126" s="263"/>
      <c r="O126" s="410">
        <f t="shared" si="57"/>
        <v>0</v>
      </c>
      <c r="P126" s="263"/>
      <c r="Q126" s="263"/>
      <c r="R126" s="263"/>
      <c r="S126" s="263"/>
      <c r="T126" s="262">
        <f t="shared" si="58"/>
        <v>0</v>
      </c>
      <c r="U126" s="263"/>
      <c r="V126" s="263"/>
      <c r="W126" s="263"/>
      <c r="X126" s="263"/>
      <c r="Y126" s="263"/>
      <c r="Z126" s="263"/>
    </row>
    <row r="127" spans="1:26" ht="16.5" hidden="1" outlineLevel="2">
      <c r="A127" s="183"/>
      <c r="B127" s="26"/>
      <c r="F127" s="192" t="s">
        <v>776</v>
      </c>
      <c r="G127" s="44" t="s">
        <v>839</v>
      </c>
      <c r="H127" s="260">
        <f t="shared" si="53"/>
        <v>0</v>
      </c>
      <c r="I127" s="408">
        <f t="shared" si="59"/>
        <v>0</v>
      </c>
      <c r="J127" s="413"/>
      <c r="K127" s="413"/>
      <c r="L127" s="413"/>
      <c r="M127" s="262">
        <f t="shared" si="56"/>
        <v>0</v>
      </c>
      <c r="N127" s="263"/>
      <c r="O127" s="410">
        <f t="shared" si="57"/>
        <v>0</v>
      </c>
      <c r="P127" s="263"/>
      <c r="Q127" s="263"/>
      <c r="R127" s="263"/>
      <c r="S127" s="263"/>
      <c r="T127" s="262">
        <f t="shared" si="58"/>
        <v>0</v>
      </c>
      <c r="U127" s="263"/>
      <c r="V127" s="263"/>
      <c r="W127" s="263"/>
      <c r="X127" s="263"/>
      <c r="Y127" s="263"/>
      <c r="Z127" s="263"/>
    </row>
    <row r="128" spans="1:26" ht="16.5" hidden="1" outlineLevel="2">
      <c r="A128" s="183"/>
      <c r="B128" s="26"/>
      <c r="F128" s="192" t="s">
        <v>780</v>
      </c>
      <c r="G128" s="44" t="s">
        <v>840</v>
      </c>
      <c r="H128" s="260">
        <f t="shared" si="53"/>
        <v>0</v>
      </c>
      <c r="I128" s="408">
        <f t="shared" si="59"/>
        <v>0</v>
      </c>
      <c r="J128" s="413"/>
      <c r="K128" s="413"/>
      <c r="L128" s="413"/>
      <c r="M128" s="262">
        <f t="shared" si="56"/>
        <v>0</v>
      </c>
      <c r="N128" s="263"/>
      <c r="O128" s="410">
        <f t="shared" si="57"/>
        <v>0</v>
      </c>
      <c r="P128" s="263"/>
      <c r="Q128" s="263"/>
      <c r="R128" s="263"/>
      <c r="S128" s="263"/>
      <c r="T128" s="262">
        <f t="shared" si="58"/>
        <v>0</v>
      </c>
      <c r="U128" s="263"/>
      <c r="V128" s="263"/>
      <c r="W128" s="263"/>
      <c r="X128" s="263"/>
      <c r="Y128" s="263"/>
      <c r="Z128" s="263"/>
    </row>
    <row r="129" spans="1:26" s="182" customFormat="1" ht="16.5" collapsed="1">
      <c r="A129" s="177"/>
      <c r="B129" s="24" t="s">
        <v>503</v>
      </c>
      <c r="C129" s="16" t="s">
        <v>115</v>
      </c>
      <c r="D129" s="17"/>
      <c r="E129" s="178"/>
      <c r="F129" s="15"/>
      <c r="G129" s="189"/>
      <c r="H129" s="260">
        <f t="shared" si="53"/>
        <v>0</v>
      </c>
      <c r="I129" s="408">
        <f t="shared" si="59"/>
        <v>0</v>
      </c>
      <c r="J129" s="411">
        <f>SUM(J130)</f>
        <v>0</v>
      </c>
      <c r="K129" s="411">
        <f t="shared" ref="K129:Q129" si="96">SUM(K130)</f>
        <v>0</v>
      </c>
      <c r="L129" s="411">
        <f t="shared" si="96"/>
        <v>0</v>
      </c>
      <c r="M129" s="262">
        <f t="shared" si="56"/>
        <v>0</v>
      </c>
      <c r="N129" s="264">
        <f t="shared" si="96"/>
        <v>0</v>
      </c>
      <c r="O129" s="410">
        <f t="shared" si="57"/>
        <v>0</v>
      </c>
      <c r="P129" s="412">
        <f t="shared" si="96"/>
        <v>0</v>
      </c>
      <c r="Q129" s="412">
        <f t="shared" si="96"/>
        <v>0</v>
      </c>
      <c r="R129" s="264">
        <f t="shared" ref="R129:Z129" si="97">SUM(R130)</f>
        <v>0</v>
      </c>
      <c r="S129" s="264">
        <f t="shared" si="97"/>
        <v>0</v>
      </c>
      <c r="T129" s="262">
        <f t="shared" si="58"/>
        <v>0</v>
      </c>
      <c r="U129" s="264">
        <f t="shared" si="97"/>
        <v>0</v>
      </c>
      <c r="V129" s="264">
        <f t="shared" si="97"/>
        <v>0</v>
      </c>
      <c r="W129" s="264">
        <f t="shared" si="97"/>
        <v>0</v>
      </c>
      <c r="X129" s="264">
        <f t="shared" si="97"/>
        <v>0</v>
      </c>
      <c r="Y129" s="264">
        <f t="shared" si="97"/>
        <v>0</v>
      </c>
      <c r="Z129" s="264">
        <f t="shared" si="97"/>
        <v>0</v>
      </c>
    </row>
    <row r="130" spans="1:26" ht="16.5" hidden="1" outlineLevel="1">
      <c r="A130" s="183"/>
      <c r="B130" s="26"/>
      <c r="D130" s="28" t="s">
        <v>503</v>
      </c>
      <c r="E130" s="48" t="s">
        <v>115</v>
      </c>
      <c r="F130" s="49"/>
      <c r="G130" s="185"/>
      <c r="H130" s="260">
        <f t="shared" si="53"/>
        <v>0</v>
      </c>
      <c r="I130" s="408">
        <f t="shared" si="59"/>
        <v>0</v>
      </c>
      <c r="J130" s="414">
        <f>SUM(J131,J135,J140,J141,J145,J146)</f>
        <v>0</v>
      </c>
      <c r="K130" s="414">
        <f t="shared" ref="K130:Q130" si="98">SUM(K131,K135,K140,K141,K145,K146)</f>
        <v>0</v>
      </c>
      <c r="L130" s="414">
        <f t="shared" si="98"/>
        <v>0</v>
      </c>
      <c r="M130" s="262">
        <f t="shared" si="56"/>
        <v>0</v>
      </c>
      <c r="N130" s="265">
        <f t="shared" si="98"/>
        <v>0</v>
      </c>
      <c r="O130" s="410">
        <f t="shared" si="57"/>
        <v>0</v>
      </c>
      <c r="P130" s="415">
        <f t="shared" si="98"/>
        <v>0</v>
      </c>
      <c r="Q130" s="415">
        <f t="shared" si="98"/>
        <v>0</v>
      </c>
      <c r="R130" s="265">
        <f t="shared" ref="R130:Z130" si="99">SUM(R131,R135,R140,R141,R145,R146)</f>
        <v>0</v>
      </c>
      <c r="S130" s="265">
        <f t="shared" si="99"/>
        <v>0</v>
      </c>
      <c r="T130" s="262">
        <f t="shared" si="58"/>
        <v>0</v>
      </c>
      <c r="U130" s="265">
        <f t="shared" si="99"/>
        <v>0</v>
      </c>
      <c r="V130" s="265">
        <f t="shared" si="99"/>
        <v>0</v>
      </c>
      <c r="W130" s="265">
        <f t="shared" si="99"/>
        <v>0</v>
      </c>
      <c r="X130" s="265">
        <f t="shared" si="99"/>
        <v>0</v>
      </c>
      <c r="Y130" s="265">
        <f t="shared" si="99"/>
        <v>0</v>
      </c>
      <c r="Z130" s="265">
        <f t="shared" si="99"/>
        <v>0</v>
      </c>
    </row>
    <row r="131" spans="1:26" ht="16.5" hidden="1" outlineLevel="2">
      <c r="A131" s="183"/>
      <c r="B131" s="26"/>
      <c r="F131" s="28" t="s">
        <v>504</v>
      </c>
      <c r="G131" s="48" t="s">
        <v>117</v>
      </c>
      <c r="H131" s="260">
        <f t="shared" si="53"/>
        <v>0</v>
      </c>
      <c r="I131" s="408">
        <f t="shared" si="59"/>
        <v>0</v>
      </c>
      <c r="J131" s="414">
        <f>SUM(J132:J134)</f>
        <v>0</v>
      </c>
      <c r="K131" s="413">
        <f t="shared" ref="K131:Q131" si="100">SUM(K132:K134)</f>
        <v>0</v>
      </c>
      <c r="L131" s="413">
        <f t="shared" si="100"/>
        <v>0</v>
      </c>
      <c r="M131" s="262">
        <f t="shared" si="56"/>
        <v>0</v>
      </c>
      <c r="N131" s="263">
        <f t="shared" si="100"/>
        <v>0</v>
      </c>
      <c r="O131" s="410">
        <f t="shared" si="57"/>
        <v>0</v>
      </c>
      <c r="P131" s="263">
        <f t="shared" si="100"/>
        <v>0</v>
      </c>
      <c r="Q131" s="263">
        <f t="shared" si="100"/>
        <v>0</v>
      </c>
      <c r="R131" s="263">
        <f t="shared" ref="R131:Z131" si="101">SUM(R132:R134)</f>
        <v>0</v>
      </c>
      <c r="S131" s="263">
        <f t="shared" si="101"/>
        <v>0</v>
      </c>
      <c r="T131" s="262">
        <f t="shared" si="58"/>
        <v>0</v>
      </c>
      <c r="U131" s="263">
        <f t="shared" si="101"/>
        <v>0</v>
      </c>
      <c r="V131" s="263">
        <f t="shared" si="101"/>
        <v>0</v>
      </c>
      <c r="W131" s="263">
        <f t="shared" si="101"/>
        <v>0</v>
      </c>
      <c r="X131" s="263">
        <f t="shared" si="101"/>
        <v>0</v>
      </c>
      <c r="Y131" s="263">
        <f t="shared" si="101"/>
        <v>0</v>
      </c>
      <c r="Z131" s="263">
        <f t="shared" si="101"/>
        <v>0</v>
      </c>
    </row>
    <row r="132" spans="1:26" ht="16.5" hidden="1" outlineLevel="2">
      <c r="A132" s="183"/>
      <c r="B132" s="26"/>
      <c r="F132" s="192" t="s">
        <v>778</v>
      </c>
      <c r="G132" s="44" t="s">
        <v>841</v>
      </c>
      <c r="H132" s="260">
        <f t="shared" si="53"/>
        <v>0</v>
      </c>
      <c r="I132" s="408">
        <f t="shared" si="59"/>
        <v>0</v>
      </c>
      <c r="J132" s="413"/>
      <c r="K132" s="413"/>
      <c r="L132" s="413"/>
      <c r="M132" s="262">
        <f t="shared" si="56"/>
        <v>0</v>
      </c>
      <c r="N132" s="263"/>
      <c r="O132" s="410">
        <f t="shared" si="57"/>
        <v>0</v>
      </c>
      <c r="P132" s="263"/>
      <c r="Q132" s="263"/>
      <c r="R132" s="263"/>
      <c r="S132" s="263"/>
      <c r="T132" s="262">
        <f t="shared" si="58"/>
        <v>0</v>
      </c>
      <c r="U132" s="263"/>
      <c r="V132" s="263"/>
      <c r="W132" s="263"/>
      <c r="X132" s="263"/>
      <c r="Y132" s="263"/>
      <c r="Z132" s="263"/>
    </row>
    <row r="133" spans="1:26" ht="16.5" hidden="1" outlineLevel="2">
      <c r="A133" s="183"/>
      <c r="B133" s="26"/>
      <c r="F133" s="192" t="s">
        <v>779</v>
      </c>
      <c r="G133" s="44" t="s">
        <v>842</v>
      </c>
      <c r="H133" s="260">
        <f t="shared" si="53"/>
        <v>0</v>
      </c>
      <c r="I133" s="408">
        <f t="shared" si="59"/>
        <v>0</v>
      </c>
      <c r="J133" s="413"/>
      <c r="K133" s="413"/>
      <c r="L133" s="413"/>
      <c r="M133" s="262">
        <f t="shared" si="56"/>
        <v>0</v>
      </c>
      <c r="N133" s="263"/>
      <c r="O133" s="410">
        <f t="shared" si="57"/>
        <v>0</v>
      </c>
      <c r="P133" s="263"/>
      <c r="Q133" s="263"/>
      <c r="R133" s="263"/>
      <c r="S133" s="263"/>
      <c r="T133" s="262">
        <f t="shared" si="58"/>
        <v>0</v>
      </c>
      <c r="U133" s="263"/>
      <c r="V133" s="263"/>
      <c r="W133" s="263"/>
      <c r="X133" s="263"/>
      <c r="Y133" s="263"/>
      <c r="Z133" s="263"/>
    </row>
    <row r="134" spans="1:26" ht="16.5" hidden="1" outlineLevel="2">
      <c r="A134" s="183"/>
      <c r="B134" s="26"/>
      <c r="F134" s="192" t="s">
        <v>781</v>
      </c>
      <c r="G134" s="44" t="s">
        <v>785</v>
      </c>
      <c r="H134" s="260">
        <f t="shared" si="53"/>
        <v>0</v>
      </c>
      <c r="I134" s="408">
        <f t="shared" si="59"/>
        <v>0</v>
      </c>
      <c r="J134" s="413"/>
      <c r="K134" s="413"/>
      <c r="L134" s="413"/>
      <c r="M134" s="262">
        <f t="shared" si="56"/>
        <v>0</v>
      </c>
      <c r="N134" s="263"/>
      <c r="O134" s="410">
        <f t="shared" si="57"/>
        <v>0</v>
      </c>
      <c r="P134" s="263"/>
      <c r="Q134" s="263"/>
      <c r="R134" s="263"/>
      <c r="S134" s="263"/>
      <c r="T134" s="262">
        <f t="shared" si="58"/>
        <v>0</v>
      </c>
      <c r="U134" s="263"/>
      <c r="V134" s="263"/>
      <c r="W134" s="263"/>
      <c r="X134" s="263"/>
      <c r="Y134" s="263"/>
      <c r="Z134" s="263"/>
    </row>
    <row r="135" spans="1:26" ht="16.5" hidden="1" outlineLevel="2">
      <c r="A135" s="183"/>
      <c r="B135" s="26"/>
      <c r="F135" s="28" t="s">
        <v>505</v>
      </c>
      <c r="G135" s="48" t="s">
        <v>118</v>
      </c>
      <c r="H135" s="260">
        <f t="shared" si="53"/>
        <v>0</v>
      </c>
      <c r="I135" s="408">
        <f t="shared" si="59"/>
        <v>0</v>
      </c>
      <c r="J135" s="414">
        <f>SUM(J136:J139)</f>
        <v>0</v>
      </c>
      <c r="K135" s="413">
        <f t="shared" ref="K135:Q135" si="102">SUM(K136:K139)</f>
        <v>0</v>
      </c>
      <c r="L135" s="413">
        <f t="shared" si="102"/>
        <v>0</v>
      </c>
      <c r="M135" s="262">
        <f t="shared" si="56"/>
        <v>0</v>
      </c>
      <c r="N135" s="263">
        <f t="shared" si="102"/>
        <v>0</v>
      </c>
      <c r="O135" s="410">
        <f t="shared" si="57"/>
        <v>0</v>
      </c>
      <c r="P135" s="263">
        <f t="shared" si="102"/>
        <v>0</v>
      </c>
      <c r="Q135" s="263">
        <f t="shared" si="102"/>
        <v>0</v>
      </c>
      <c r="R135" s="263">
        <f t="shared" ref="R135:Z135" si="103">SUM(R136:R139)</f>
        <v>0</v>
      </c>
      <c r="S135" s="263">
        <f t="shared" si="103"/>
        <v>0</v>
      </c>
      <c r="T135" s="262">
        <f t="shared" si="58"/>
        <v>0</v>
      </c>
      <c r="U135" s="263">
        <f t="shared" si="103"/>
        <v>0</v>
      </c>
      <c r="V135" s="263">
        <f t="shared" si="103"/>
        <v>0</v>
      </c>
      <c r="W135" s="263">
        <f t="shared" si="103"/>
        <v>0</v>
      </c>
      <c r="X135" s="263">
        <f t="shared" si="103"/>
        <v>0</v>
      </c>
      <c r="Y135" s="263">
        <f t="shared" si="103"/>
        <v>0</v>
      </c>
      <c r="Z135" s="263">
        <f t="shared" si="103"/>
        <v>0</v>
      </c>
    </row>
    <row r="136" spans="1:26" ht="16.5" hidden="1" outlineLevel="2">
      <c r="A136" s="183"/>
      <c r="B136" s="26"/>
      <c r="F136" s="192" t="s">
        <v>778</v>
      </c>
      <c r="G136" s="44" t="s">
        <v>843</v>
      </c>
      <c r="H136" s="260">
        <f t="shared" ref="H136:H198" si="104">SUM(I136,M136,T136)</f>
        <v>0</v>
      </c>
      <c r="I136" s="408">
        <f t="shared" si="59"/>
        <v>0</v>
      </c>
      <c r="J136" s="413"/>
      <c r="K136" s="413"/>
      <c r="L136" s="413"/>
      <c r="M136" s="262">
        <f t="shared" si="56"/>
        <v>0</v>
      </c>
      <c r="N136" s="263"/>
      <c r="O136" s="410">
        <f t="shared" si="57"/>
        <v>0</v>
      </c>
      <c r="P136" s="263"/>
      <c r="Q136" s="263"/>
      <c r="R136" s="263"/>
      <c r="S136" s="263"/>
      <c r="T136" s="262">
        <f t="shared" si="58"/>
        <v>0</v>
      </c>
      <c r="U136" s="263"/>
      <c r="V136" s="263"/>
      <c r="W136" s="263"/>
      <c r="X136" s="263"/>
      <c r="Y136" s="263"/>
      <c r="Z136" s="263"/>
    </row>
    <row r="137" spans="1:26" ht="16.5" hidden="1" outlineLevel="2">
      <c r="A137" s="183"/>
      <c r="B137" s="26"/>
      <c r="F137" s="192" t="s">
        <v>779</v>
      </c>
      <c r="G137" s="44" t="s">
        <v>844</v>
      </c>
      <c r="H137" s="260">
        <f t="shared" si="104"/>
        <v>0</v>
      </c>
      <c r="I137" s="408">
        <f t="shared" si="59"/>
        <v>0</v>
      </c>
      <c r="J137" s="413"/>
      <c r="K137" s="413"/>
      <c r="L137" s="413"/>
      <c r="M137" s="262">
        <f t="shared" si="56"/>
        <v>0</v>
      </c>
      <c r="N137" s="263"/>
      <c r="O137" s="410">
        <f t="shared" si="57"/>
        <v>0</v>
      </c>
      <c r="P137" s="263"/>
      <c r="Q137" s="263"/>
      <c r="R137" s="263"/>
      <c r="S137" s="263"/>
      <c r="T137" s="262">
        <f t="shared" si="58"/>
        <v>0</v>
      </c>
      <c r="U137" s="263"/>
      <c r="V137" s="263"/>
      <c r="W137" s="263"/>
      <c r="X137" s="263"/>
      <c r="Y137" s="263"/>
      <c r="Z137" s="263"/>
    </row>
    <row r="138" spans="1:26" ht="16.5" hidden="1" outlineLevel="2">
      <c r="A138" s="183"/>
      <c r="B138" s="26"/>
      <c r="F138" s="192" t="s">
        <v>776</v>
      </c>
      <c r="G138" s="44" t="s">
        <v>989</v>
      </c>
      <c r="H138" s="260">
        <f t="shared" si="104"/>
        <v>0</v>
      </c>
      <c r="I138" s="408">
        <f t="shared" si="59"/>
        <v>0</v>
      </c>
      <c r="J138" s="413"/>
      <c r="K138" s="413"/>
      <c r="L138" s="413"/>
      <c r="M138" s="262">
        <f t="shared" si="56"/>
        <v>0</v>
      </c>
      <c r="N138" s="263"/>
      <c r="O138" s="410">
        <f t="shared" si="57"/>
        <v>0</v>
      </c>
      <c r="P138" s="263"/>
      <c r="Q138" s="263"/>
      <c r="R138" s="263"/>
      <c r="S138" s="263"/>
      <c r="T138" s="262">
        <f t="shared" si="58"/>
        <v>0</v>
      </c>
      <c r="U138" s="263"/>
      <c r="V138" s="263"/>
      <c r="W138" s="263"/>
      <c r="X138" s="263"/>
      <c r="Y138" s="263"/>
      <c r="Z138" s="263"/>
    </row>
    <row r="139" spans="1:26" ht="16.5" hidden="1" outlineLevel="2">
      <c r="A139" s="183"/>
      <c r="B139" s="26"/>
      <c r="F139" s="192" t="s">
        <v>781</v>
      </c>
      <c r="G139" s="44" t="s">
        <v>785</v>
      </c>
      <c r="H139" s="260">
        <f t="shared" si="104"/>
        <v>0</v>
      </c>
      <c r="I139" s="408">
        <f t="shared" si="59"/>
        <v>0</v>
      </c>
      <c r="J139" s="413"/>
      <c r="K139" s="413"/>
      <c r="L139" s="413"/>
      <c r="M139" s="262">
        <f t="shared" ref="M139:M201" si="105">SUM(N139,O139,R139:S139)</f>
        <v>0</v>
      </c>
      <c r="N139" s="263"/>
      <c r="O139" s="410">
        <f t="shared" ref="O139:O201" si="106">SUM(P139:Q139)</f>
        <v>0</v>
      </c>
      <c r="P139" s="263"/>
      <c r="Q139" s="263"/>
      <c r="R139" s="263"/>
      <c r="S139" s="263"/>
      <c r="T139" s="262">
        <f t="shared" ref="T139:T201" si="107">SUM(U139:Z139)</f>
        <v>0</v>
      </c>
      <c r="U139" s="263"/>
      <c r="V139" s="263"/>
      <c r="W139" s="263"/>
      <c r="X139" s="263"/>
      <c r="Y139" s="263"/>
      <c r="Z139" s="263"/>
    </row>
    <row r="140" spans="1:26" ht="16.5" hidden="1" outlineLevel="2">
      <c r="A140" s="183"/>
      <c r="B140" s="26"/>
      <c r="F140" s="28" t="s">
        <v>506</v>
      </c>
      <c r="G140" s="48" t="s">
        <v>119</v>
      </c>
      <c r="H140" s="260">
        <f t="shared" si="104"/>
        <v>0</v>
      </c>
      <c r="I140" s="408">
        <f t="shared" ref="I140:I203" si="108">SUM(J140:L140)</f>
        <v>0</v>
      </c>
      <c r="J140" s="413">
        <v>0</v>
      </c>
      <c r="K140" s="413">
        <v>0</v>
      </c>
      <c r="L140" s="413">
        <v>0</v>
      </c>
      <c r="M140" s="262">
        <f t="shared" si="105"/>
        <v>0</v>
      </c>
      <c r="N140" s="263">
        <v>0</v>
      </c>
      <c r="O140" s="410">
        <f t="shared" si="106"/>
        <v>0</v>
      </c>
      <c r="P140" s="263">
        <v>0</v>
      </c>
      <c r="Q140" s="263">
        <v>0</v>
      </c>
      <c r="R140" s="263">
        <v>0</v>
      </c>
      <c r="S140" s="263">
        <v>0</v>
      </c>
      <c r="T140" s="262">
        <f t="shared" si="107"/>
        <v>0</v>
      </c>
      <c r="U140" s="263">
        <v>0</v>
      </c>
      <c r="V140" s="263">
        <v>0</v>
      </c>
      <c r="W140" s="263">
        <v>0</v>
      </c>
      <c r="X140" s="263">
        <v>0</v>
      </c>
      <c r="Y140" s="263">
        <v>0</v>
      </c>
      <c r="Z140" s="263">
        <v>0</v>
      </c>
    </row>
    <row r="141" spans="1:26" ht="16.5" hidden="1" outlineLevel="2">
      <c r="A141" s="183"/>
      <c r="B141" s="26"/>
      <c r="F141" s="28" t="s">
        <v>507</v>
      </c>
      <c r="G141" s="48" t="s">
        <v>120</v>
      </c>
      <c r="H141" s="260">
        <f t="shared" si="104"/>
        <v>0</v>
      </c>
      <c r="I141" s="408">
        <f t="shared" si="108"/>
        <v>0</v>
      </c>
      <c r="J141" s="414">
        <f>SUM(J142:J144)</f>
        <v>0</v>
      </c>
      <c r="K141" s="413">
        <f t="shared" ref="K141:Q141" si="109">SUM(K142:K144)</f>
        <v>0</v>
      </c>
      <c r="L141" s="413">
        <f t="shared" si="109"/>
        <v>0</v>
      </c>
      <c r="M141" s="262">
        <f t="shared" si="105"/>
        <v>0</v>
      </c>
      <c r="N141" s="263">
        <f t="shared" si="109"/>
        <v>0</v>
      </c>
      <c r="O141" s="410">
        <f t="shared" si="106"/>
        <v>0</v>
      </c>
      <c r="P141" s="263">
        <f t="shared" si="109"/>
        <v>0</v>
      </c>
      <c r="Q141" s="263">
        <f t="shared" si="109"/>
        <v>0</v>
      </c>
      <c r="R141" s="263">
        <f t="shared" ref="R141:Z141" si="110">SUM(R142:R144)</f>
        <v>0</v>
      </c>
      <c r="S141" s="263">
        <f t="shared" si="110"/>
        <v>0</v>
      </c>
      <c r="T141" s="262">
        <f t="shared" si="107"/>
        <v>0</v>
      </c>
      <c r="U141" s="263">
        <f t="shared" si="110"/>
        <v>0</v>
      </c>
      <c r="V141" s="263">
        <f t="shared" si="110"/>
        <v>0</v>
      </c>
      <c r="W141" s="263">
        <f t="shared" si="110"/>
        <v>0</v>
      </c>
      <c r="X141" s="263">
        <f t="shared" si="110"/>
        <v>0</v>
      </c>
      <c r="Y141" s="263">
        <f t="shared" si="110"/>
        <v>0</v>
      </c>
      <c r="Z141" s="263">
        <f t="shared" si="110"/>
        <v>0</v>
      </c>
    </row>
    <row r="142" spans="1:26" ht="16.5" hidden="1" outlineLevel="2">
      <c r="A142" s="183"/>
      <c r="B142" s="26"/>
      <c r="F142" s="192" t="s">
        <v>778</v>
      </c>
      <c r="G142" s="44" t="s">
        <v>845</v>
      </c>
      <c r="H142" s="260">
        <f t="shared" si="104"/>
        <v>0</v>
      </c>
      <c r="I142" s="408">
        <f t="shared" si="108"/>
        <v>0</v>
      </c>
      <c r="J142" s="413"/>
      <c r="K142" s="413"/>
      <c r="L142" s="413"/>
      <c r="M142" s="262">
        <f t="shared" si="105"/>
        <v>0</v>
      </c>
      <c r="N142" s="263"/>
      <c r="O142" s="410">
        <f t="shared" si="106"/>
        <v>0</v>
      </c>
      <c r="P142" s="263"/>
      <c r="Q142" s="263"/>
      <c r="R142" s="263"/>
      <c r="S142" s="263"/>
      <c r="T142" s="262">
        <f t="shared" si="107"/>
        <v>0</v>
      </c>
      <c r="U142" s="263"/>
      <c r="V142" s="263"/>
      <c r="W142" s="263"/>
      <c r="X142" s="263"/>
      <c r="Y142" s="263"/>
      <c r="Z142" s="263"/>
    </row>
    <row r="143" spans="1:26" ht="16.5" hidden="1" outlineLevel="2">
      <c r="A143" s="183"/>
      <c r="B143" s="26"/>
      <c r="F143" s="192" t="s">
        <v>779</v>
      </c>
      <c r="G143" s="44" t="s">
        <v>846</v>
      </c>
      <c r="H143" s="260">
        <f t="shared" si="104"/>
        <v>0</v>
      </c>
      <c r="I143" s="408">
        <f t="shared" si="108"/>
        <v>0</v>
      </c>
      <c r="J143" s="413"/>
      <c r="K143" s="413"/>
      <c r="L143" s="413"/>
      <c r="M143" s="262">
        <f t="shared" si="105"/>
        <v>0</v>
      </c>
      <c r="N143" s="263"/>
      <c r="O143" s="410">
        <f t="shared" si="106"/>
        <v>0</v>
      </c>
      <c r="P143" s="263"/>
      <c r="Q143" s="263"/>
      <c r="R143" s="263"/>
      <c r="S143" s="263"/>
      <c r="T143" s="262">
        <f t="shared" si="107"/>
        <v>0</v>
      </c>
      <c r="U143" s="263"/>
      <c r="V143" s="263"/>
      <c r="W143" s="263"/>
      <c r="X143" s="263"/>
      <c r="Y143" s="263"/>
      <c r="Z143" s="263"/>
    </row>
    <row r="144" spans="1:26" ht="16.5" hidden="1" outlineLevel="2">
      <c r="A144" s="183"/>
      <c r="B144" s="26"/>
      <c r="F144" s="192" t="s">
        <v>776</v>
      </c>
      <c r="G144" s="44" t="s">
        <v>847</v>
      </c>
      <c r="H144" s="260">
        <f t="shared" si="104"/>
        <v>0</v>
      </c>
      <c r="I144" s="408">
        <f t="shared" si="108"/>
        <v>0</v>
      </c>
      <c r="J144" s="413"/>
      <c r="K144" s="413"/>
      <c r="L144" s="413"/>
      <c r="M144" s="262">
        <f t="shared" si="105"/>
        <v>0</v>
      </c>
      <c r="N144" s="263"/>
      <c r="O144" s="410">
        <f t="shared" si="106"/>
        <v>0</v>
      </c>
      <c r="P144" s="263"/>
      <c r="Q144" s="263"/>
      <c r="R144" s="263"/>
      <c r="S144" s="263"/>
      <c r="T144" s="262">
        <f t="shared" si="107"/>
        <v>0</v>
      </c>
      <c r="U144" s="263"/>
      <c r="V144" s="263"/>
      <c r="W144" s="263"/>
      <c r="X144" s="263"/>
      <c r="Y144" s="263"/>
      <c r="Z144" s="263"/>
    </row>
    <row r="145" spans="1:26" ht="16.5" hidden="1" outlineLevel="2">
      <c r="A145" s="183"/>
      <c r="B145" s="26"/>
      <c r="F145" s="28" t="s">
        <v>147</v>
      </c>
      <c r="G145" s="48" t="s">
        <v>122</v>
      </c>
      <c r="H145" s="260">
        <f t="shared" si="104"/>
        <v>0</v>
      </c>
      <c r="I145" s="408">
        <f t="shared" si="108"/>
        <v>0</v>
      </c>
      <c r="J145" s="413">
        <v>0</v>
      </c>
      <c r="K145" s="413">
        <v>0</v>
      </c>
      <c r="L145" s="413">
        <v>0</v>
      </c>
      <c r="M145" s="262">
        <f t="shared" si="105"/>
        <v>0</v>
      </c>
      <c r="N145" s="263">
        <v>0</v>
      </c>
      <c r="O145" s="410">
        <f t="shared" si="106"/>
        <v>0</v>
      </c>
      <c r="P145" s="263">
        <v>0</v>
      </c>
      <c r="Q145" s="263">
        <v>0</v>
      </c>
      <c r="R145" s="263">
        <v>0</v>
      </c>
      <c r="S145" s="263">
        <v>0</v>
      </c>
      <c r="T145" s="262">
        <f t="shared" si="107"/>
        <v>0</v>
      </c>
      <c r="U145" s="263">
        <v>0</v>
      </c>
      <c r="V145" s="263">
        <v>0</v>
      </c>
      <c r="W145" s="263">
        <v>0</v>
      </c>
      <c r="X145" s="263">
        <v>0</v>
      </c>
      <c r="Y145" s="263">
        <v>0</v>
      </c>
      <c r="Z145" s="263">
        <v>0</v>
      </c>
    </row>
    <row r="146" spans="1:26" ht="16.5" hidden="1" outlineLevel="2">
      <c r="A146" s="183"/>
      <c r="B146" s="24"/>
      <c r="C146" s="193"/>
      <c r="D146" s="24"/>
      <c r="E146" s="193"/>
      <c r="F146" s="28" t="s">
        <v>148</v>
      </c>
      <c r="G146" s="48" t="s">
        <v>121</v>
      </c>
      <c r="H146" s="260">
        <f t="shared" si="104"/>
        <v>0</v>
      </c>
      <c r="I146" s="408">
        <f t="shared" si="108"/>
        <v>0</v>
      </c>
      <c r="J146" s="414">
        <f>SUM(J147:J151)</f>
        <v>0</v>
      </c>
      <c r="K146" s="413">
        <f t="shared" ref="K146:Q146" si="111">SUM(K147:K151)</f>
        <v>0</v>
      </c>
      <c r="L146" s="413">
        <f t="shared" si="111"/>
        <v>0</v>
      </c>
      <c r="M146" s="262">
        <f t="shared" si="105"/>
        <v>0</v>
      </c>
      <c r="N146" s="263">
        <f t="shared" si="111"/>
        <v>0</v>
      </c>
      <c r="O146" s="410">
        <f t="shared" si="106"/>
        <v>0</v>
      </c>
      <c r="P146" s="263">
        <f t="shared" si="111"/>
        <v>0</v>
      </c>
      <c r="Q146" s="263">
        <f t="shared" si="111"/>
        <v>0</v>
      </c>
      <c r="R146" s="263">
        <f t="shared" ref="R146:Z146" si="112">SUM(R147:R151)</f>
        <v>0</v>
      </c>
      <c r="S146" s="263">
        <f t="shared" si="112"/>
        <v>0</v>
      </c>
      <c r="T146" s="262">
        <f t="shared" si="107"/>
        <v>0</v>
      </c>
      <c r="U146" s="263">
        <f t="shared" si="112"/>
        <v>0</v>
      </c>
      <c r="V146" s="263">
        <f t="shared" si="112"/>
        <v>0</v>
      </c>
      <c r="W146" s="263">
        <f t="shared" si="112"/>
        <v>0</v>
      </c>
      <c r="X146" s="263">
        <f t="shared" si="112"/>
        <v>0</v>
      </c>
      <c r="Y146" s="263">
        <f t="shared" si="112"/>
        <v>0</v>
      </c>
      <c r="Z146" s="263">
        <f t="shared" si="112"/>
        <v>0</v>
      </c>
    </row>
    <row r="147" spans="1:26" ht="16.5" hidden="1" outlineLevel="2">
      <c r="A147" s="183"/>
      <c r="B147" s="24"/>
      <c r="C147" s="193"/>
      <c r="D147" s="24"/>
      <c r="E147" s="193"/>
      <c r="F147" s="192" t="s">
        <v>778</v>
      </c>
      <c r="G147" s="44" t="s">
        <v>848</v>
      </c>
      <c r="H147" s="260">
        <f t="shared" si="104"/>
        <v>0</v>
      </c>
      <c r="I147" s="408">
        <f t="shared" si="108"/>
        <v>0</v>
      </c>
      <c r="J147" s="413"/>
      <c r="K147" s="413"/>
      <c r="L147" s="413"/>
      <c r="M147" s="262">
        <f t="shared" si="105"/>
        <v>0</v>
      </c>
      <c r="N147" s="413"/>
      <c r="O147" s="410">
        <f t="shared" si="106"/>
        <v>0</v>
      </c>
      <c r="P147" s="263"/>
      <c r="Q147" s="263"/>
      <c r="R147" s="263"/>
      <c r="S147" s="263"/>
      <c r="T147" s="262">
        <f t="shared" si="107"/>
        <v>0</v>
      </c>
      <c r="U147" s="263"/>
      <c r="V147" s="263"/>
      <c r="W147" s="263"/>
      <c r="X147" s="263"/>
      <c r="Y147" s="263"/>
      <c r="Z147" s="263"/>
    </row>
    <row r="148" spans="1:26" ht="16.5" hidden="1" outlineLevel="2">
      <c r="A148" s="183"/>
      <c r="B148" s="24"/>
      <c r="C148" s="193"/>
      <c r="D148" s="24"/>
      <c r="E148" s="193"/>
      <c r="F148" s="192" t="s">
        <v>779</v>
      </c>
      <c r="G148" s="44" t="s">
        <v>849</v>
      </c>
      <c r="H148" s="260">
        <f t="shared" si="104"/>
        <v>0</v>
      </c>
      <c r="I148" s="408">
        <f t="shared" si="108"/>
        <v>0</v>
      </c>
      <c r="J148" s="413"/>
      <c r="K148" s="413"/>
      <c r="L148" s="413"/>
      <c r="M148" s="262">
        <f t="shared" si="105"/>
        <v>0</v>
      </c>
      <c r="N148" s="413"/>
      <c r="O148" s="410">
        <f t="shared" si="106"/>
        <v>0</v>
      </c>
      <c r="P148" s="263"/>
      <c r="Q148" s="263"/>
      <c r="R148" s="263"/>
      <c r="S148" s="263"/>
      <c r="T148" s="262">
        <f t="shared" si="107"/>
        <v>0</v>
      </c>
      <c r="U148" s="263"/>
      <c r="V148" s="263"/>
      <c r="W148" s="263"/>
      <c r="X148" s="263"/>
      <c r="Y148" s="263"/>
      <c r="Z148" s="263"/>
    </row>
    <row r="149" spans="1:26" ht="16.5" hidden="1" outlineLevel="2">
      <c r="A149" s="183"/>
      <c r="B149" s="24"/>
      <c r="C149" s="193"/>
      <c r="D149" s="24"/>
      <c r="E149" s="193"/>
      <c r="F149" s="192" t="s">
        <v>776</v>
      </c>
      <c r="G149" s="44" t="s">
        <v>850</v>
      </c>
      <c r="H149" s="260">
        <f t="shared" si="104"/>
        <v>0</v>
      </c>
      <c r="I149" s="408">
        <f t="shared" si="108"/>
        <v>0</v>
      </c>
      <c r="J149" s="413"/>
      <c r="K149" s="413"/>
      <c r="L149" s="413"/>
      <c r="M149" s="262">
        <f t="shared" si="105"/>
        <v>0</v>
      </c>
      <c r="N149" s="413"/>
      <c r="O149" s="410">
        <f t="shared" si="106"/>
        <v>0</v>
      </c>
      <c r="P149" s="263"/>
      <c r="Q149" s="263"/>
      <c r="R149" s="263"/>
      <c r="S149" s="263"/>
      <c r="T149" s="262">
        <f t="shared" si="107"/>
        <v>0</v>
      </c>
      <c r="U149" s="263"/>
      <c r="V149" s="263"/>
      <c r="W149" s="263"/>
      <c r="X149" s="263"/>
      <c r="Y149" s="263"/>
      <c r="Z149" s="263"/>
    </row>
    <row r="150" spans="1:26" ht="16.5" hidden="1" outlineLevel="2">
      <c r="A150" s="183"/>
      <c r="B150" s="24"/>
      <c r="C150" s="193"/>
      <c r="D150" s="24"/>
      <c r="E150" s="193"/>
      <c r="F150" s="192" t="s">
        <v>780</v>
      </c>
      <c r="G150" s="44" t="s">
        <v>851</v>
      </c>
      <c r="H150" s="260">
        <f t="shared" si="104"/>
        <v>0</v>
      </c>
      <c r="I150" s="408">
        <f t="shared" si="108"/>
        <v>0</v>
      </c>
      <c r="J150" s="413"/>
      <c r="K150" s="413"/>
      <c r="L150" s="413"/>
      <c r="M150" s="262">
        <f t="shared" si="105"/>
        <v>0</v>
      </c>
      <c r="N150" s="413"/>
      <c r="O150" s="410">
        <f t="shared" si="106"/>
        <v>0</v>
      </c>
      <c r="P150" s="263"/>
      <c r="Q150" s="263"/>
      <c r="R150" s="263"/>
      <c r="S150" s="263"/>
      <c r="T150" s="262">
        <f t="shared" si="107"/>
        <v>0</v>
      </c>
      <c r="U150" s="263"/>
      <c r="V150" s="263"/>
      <c r="W150" s="263"/>
      <c r="X150" s="263"/>
      <c r="Y150" s="263"/>
      <c r="Z150" s="263"/>
    </row>
    <row r="151" spans="1:26" ht="16.5" hidden="1" outlineLevel="2">
      <c r="A151" s="183"/>
      <c r="B151" s="24"/>
      <c r="C151" s="193"/>
      <c r="D151" s="24"/>
      <c r="E151" s="193"/>
      <c r="F151" s="192" t="s">
        <v>781</v>
      </c>
      <c r="G151" s="44" t="s">
        <v>785</v>
      </c>
      <c r="H151" s="260">
        <f t="shared" si="104"/>
        <v>0</v>
      </c>
      <c r="I151" s="408">
        <f t="shared" si="108"/>
        <v>0</v>
      </c>
      <c r="J151" s="413"/>
      <c r="K151" s="413"/>
      <c r="L151" s="413"/>
      <c r="M151" s="262">
        <f t="shared" si="105"/>
        <v>0</v>
      </c>
      <c r="N151" s="413"/>
      <c r="O151" s="410">
        <f t="shared" si="106"/>
        <v>0</v>
      </c>
      <c r="P151" s="263"/>
      <c r="Q151" s="263"/>
      <c r="R151" s="263"/>
      <c r="S151" s="263"/>
      <c r="T151" s="262">
        <f t="shared" si="107"/>
        <v>0</v>
      </c>
      <c r="U151" s="263"/>
      <c r="V151" s="263"/>
      <c r="W151" s="263"/>
      <c r="X151" s="263"/>
      <c r="Y151" s="263"/>
      <c r="Z151" s="263"/>
    </row>
    <row r="152" spans="1:26" s="182" customFormat="1" ht="16.5">
      <c r="A152" s="177"/>
      <c r="B152" s="24" t="s">
        <v>508</v>
      </c>
      <c r="C152" s="16" t="s">
        <v>123</v>
      </c>
      <c r="D152" s="17"/>
      <c r="E152" s="178"/>
      <c r="F152" s="15"/>
      <c r="G152" s="189"/>
      <c r="H152" s="260">
        <f t="shared" si="104"/>
        <v>1500000</v>
      </c>
      <c r="I152" s="408">
        <f t="shared" si="108"/>
        <v>1500000</v>
      </c>
      <c r="J152" s="411">
        <f>SUM(J153,J167)</f>
        <v>0</v>
      </c>
      <c r="K152" s="411">
        <f t="shared" ref="K152:Q152" si="113">SUM(K153,K167)</f>
        <v>0</v>
      </c>
      <c r="L152" s="411">
        <f t="shared" si="113"/>
        <v>1500000</v>
      </c>
      <c r="M152" s="262">
        <f t="shared" si="105"/>
        <v>0</v>
      </c>
      <c r="N152" s="411">
        <f t="shared" si="113"/>
        <v>0</v>
      </c>
      <c r="O152" s="410">
        <f t="shared" si="106"/>
        <v>0</v>
      </c>
      <c r="P152" s="412">
        <f t="shared" si="113"/>
        <v>0</v>
      </c>
      <c r="Q152" s="412">
        <f t="shared" si="113"/>
        <v>0</v>
      </c>
      <c r="R152" s="264">
        <f t="shared" ref="R152:Z152" si="114">SUM(R153,R167)</f>
        <v>0</v>
      </c>
      <c r="S152" s="264">
        <f t="shared" si="114"/>
        <v>0</v>
      </c>
      <c r="T152" s="262">
        <f t="shared" si="107"/>
        <v>0</v>
      </c>
      <c r="U152" s="264">
        <f t="shared" si="114"/>
        <v>0</v>
      </c>
      <c r="V152" s="264">
        <f t="shared" si="114"/>
        <v>0</v>
      </c>
      <c r="W152" s="264">
        <f t="shared" si="114"/>
        <v>0</v>
      </c>
      <c r="X152" s="264">
        <f t="shared" si="114"/>
        <v>0</v>
      </c>
      <c r="Y152" s="264">
        <f t="shared" si="114"/>
        <v>0</v>
      </c>
      <c r="Z152" s="264">
        <f t="shared" si="114"/>
        <v>0</v>
      </c>
    </row>
    <row r="153" spans="1:26" ht="16.5" outlineLevel="1">
      <c r="A153" s="183"/>
      <c r="B153" s="25"/>
      <c r="C153" s="184"/>
      <c r="D153" s="28" t="s">
        <v>509</v>
      </c>
      <c r="E153" s="48" t="s">
        <v>124</v>
      </c>
      <c r="F153" s="49"/>
      <c r="G153" s="185"/>
      <c r="H153" s="260">
        <f t="shared" si="104"/>
        <v>1500000</v>
      </c>
      <c r="I153" s="408">
        <f t="shared" si="108"/>
        <v>1500000</v>
      </c>
      <c r="J153" s="414">
        <f>SUM(J154,J157,J158,J161,J162,J163,J164)</f>
        <v>0</v>
      </c>
      <c r="K153" s="414">
        <f t="shared" ref="K153:Q153" si="115">SUM(K154,K157,K158,K161,K162,K163,K164)</f>
        <v>0</v>
      </c>
      <c r="L153" s="414">
        <f t="shared" si="115"/>
        <v>1500000</v>
      </c>
      <c r="M153" s="262">
        <f t="shared" si="105"/>
        <v>0</v>
      </c>
      <c r="N153" s="414">
        <f t="shared" si="115"/>
        <v>0</v>
      </c>
      <c r="O153" s="410">
        <f t="shared" si="106"/>
        <v>0</v>
      </c>
      <c r="P153" s="415">
        <f t="shared" si="115"/>
        <v>0</v>
      </c>
      <c r="Q153" s="415">
        <f t="shared" si="115"/>
        <v>0</v>
      </c>
      <c r="R153" s="265">
        <f t="shared" ref="R153:Z153" si="116">SUM(R154,R157,R158,R161,R162,R163,R164)</f>
        <v>0</v>
      </c>
      <c r="S153" s="265">
        <f t="shared" si="116"/>
        <v>0</v>
      </c>
      <c r="T153" s="262">
        <f t="shared" si="107"/>
        <v>0</v>
      </c>
      <c r="U153" s="265">
        <f t="shared" si="116"/>
        <v>0</v>
      </c>
      <c r="V153" s="265">
        <f t="shared" si="116"/>
        <v>0</v>
      </c>
      <c r="W153" s="265">
        <f t="shared" si="116"/>
        <v>0</v>
      </c>
      <c r="X153" s="265">
        <f t="shared" si="116"/>
        <v>0</v>
      </c>
      <c r="Y153" s="265">
        <f t="shared" si="116"/>
        <v>0</v>
      </c>
      <c r="Z153" s="265">
        <f t="shared" si="116"/>
        <v>0</v>
      </c>
    </row>
    <row r="154" spans="1:26" ht="16.5" outlineLevel="2" collapsed="1">
      <c r="A154" s="183"/>
      <c r="B154" s="26"/>
      <c r="F154" s="28" t="s">
        <v>149</v>
      </c>
      <c r="G154" s="48" t="s">
        <v>510</v>
      </c>
      <c r="H154" s="260">
        <f t="shared" si="104"/>
        <v>0</v>
      </c>
      <c r="I154" s="408">
        <f t="shared" si="108"/>
        <v>0</v>
      </c>
      <c r="J154" s="414">
        <f>SUM(J155:J156)</f>
        <v>0</v>
      </c>
      <c r="K154" s="414">
        <f t="shared" ref="K154:Q154" si="117">SUM(K155:K156)</f>
        <v>0</v>
      </c>
      <c r="L154" s="414">
        <f t="shared" si="117"/>
        <v>0</v>
      </c>
      <c r="M154" s="262">
        <f t="shared" si="105"/>
        <v>0</v>
      </c>
      <c r="N154" s="265">
        <f t="shared" si="117"/>
        <v>0</v>
      </c>
      <c r="O154" s="410">
        <f t="shared" si="106"/>
        <v>0</v>
      </c>
      <c r="P154" s="415">
        <f t="shared" si="117"/>
        <v>0</v>
      </c>
      <c r="Q154" s="415">
        <f t="shared" si="117"/>
        <v>0</v>
      </c>
      <c r="R154" s="265">
        <f t="shared" ref="R154:Z154" si="118">SUM(R155:R156)</f>
        <v>0</v>
      </c>
      <c r="S154" s="265">
        <f t="shared" si="118"/>
        <v>0</v>
      </c>
      <c r="T154" s="262">
        <f t="shared" si="107"/>
        <v>0</v>
      </c>
      <c r="U154" s="265">
        <f t="shared" si="118"/>
        <v>0</v>
      </c>
      <c r="V154" s="265">
        <f t="shared" si="118"/>
        <v>0</v>
      </c>
      <c r="W154" s="265">
        <f t="shared" si="118"/>
        <v>0</v>
      </c>
      <c r="X154" s="265">
        <f t="shared" si="118"/>
        <v>0</v>
      </c>
      <c r="Y154" s="265">
        <f t="shared" si="118"/>
        <v>0</v>
      </c>
      <c r="Z154" s="265">
        <f t="shared" si="118"/>
        <v>0</v>
      </c>
    </row>
    <row r="155" spans="1:26" ht="16.5" hidden="1" outlineLevel="4">
      <c r="A155" s="183"/>
      <c r="B155" s="26"/>
      <c r="D155" s="25"/>
      <c r="E155" s="184"/>
      <c r="F155" s="192" t="s">
        <v>778</v>
      </c>
      <c r="G155" s="44" t="s">
        <v>852</v>
      </c>
      <c r="H155" s="260">
        <f t="shared" si="104"/>
        <v>0</v>
      </c>
      <c r="I155" s="408">
        <f t="shared" si="108"/>
        <v>0</v>
      </c>
      <c r="J155" s="413"/>
      <c r="K155" s="413"/>
      <c r="L155" s="413"/>
      <c r="M155" s="262">
        <f t="shared" si="105"/>
        <v>0</v>
      </c>
      <c r="N155" s="263"/>
      <c r="O155" s="410">
        <f t="shared" si="106"/>
        <v>0</v>
      </c>
      <c r="P155" s="263"/>
      <c r="Q155" s="263"/>
      <c r="R155" s="263"/>
      <c r="S155" s="263"/>
      <c r="T155" s="262">
        <f t="shared" si="107"/>
        <v>0</v>
      </c>
      <c r="U155" s="263"/>
      <c r="V155" s="263"/>
      <c r="W155" s="263"/>
      <c r="X155" s="263"/>
      <c r="Y155" s="263"/>
      <c r="Z155" s="263"/>
    </row>
    <row r="156" spans="1:26" ht="16.5" hidden="1" outlineLevel="4">
      <c r="A156" s="183"/>
      <c r="B156" s="26"/>
      <c r="D156" s="25"/>
      <c r="E156" s="184"/>
      <c r="F156" s="192" t="s">
        <v>779</v>
      </c>
      <c r="G156" s="44" t="s">
        <v>853</v>
      </c>
      <c r="H156" s="260">
        <f t="shared" si="104"/>
        <v>0</v>
      </c>
      <c r="I156" s="408">
        <f t="shared" si="108"/>
        <v>0</v>
      </c>
      <c r="J156" s="413"/>
      <c r="K156" s="413"/>
      <c r="L156" s="413"/>
      <c r="M156" s="262">
        <f t="shared" si="105"/>
        <v>0</v>
      </c>
      <c r="N156" s="263"/>
      <c r="O156" s="410">
        <f t="shared" si="106"/>
        <v>0</v>
      </c>
      <c r="P156" s="263"/>
      <c r="Q156" s="263"/>
      <c r="R156" s="263"/>
      <c r="S156" s="263"/>
      <c r="T156" s="262">
        <f t="shared" si="107"/>
        <v>0</v>
      </c>
      <c r="U156" s="263"/>
      <c r="V156" s="263"/>
      <c r="W156" s="263"/>
      <c r="X156" s="263"/>
      <c r="Y156" s="263"/>
      <c r="Z156" s="263"/>
    </row>
    <row r="157" spans="1:26" ht="16.5" outlineLevel="2">
      <c r="A157" s="183"/>
      <c r="B157" s="26"/>
      <c r="F157" s="28" t="s">
        <v>712</v>
      </c>
      <c r="G157" s="48" t="s">
        <v>127</v>
      </c>
      <c r="H157" s="260">
        <f t="shared" si="104"/>
        <v>0</v>
      </c>
      <c r="I157" s="408">
        <f t="shared" si="108"/>
        <v>0</v>
      </c>
      <c r="J157" s="413">
        <v>0</v>
      </c>
      <c r="K157" s="413">
        <v>0</v>
      </c>
      <c r="L157" s="413">
        <v>0</v>
      </c>
      <c r="M157" s="262">
        <f t="shared" si="105"/>
        <v>0</v>
      </c>
      <c r="N157" s="263">
        <v>0</v>
      </c>
      <c r="O157" s="410">
        <f t="shared" si="106"/>
        <v>0</v>
      </c>
      <c r="P157" s="263">
        <v>0</v>
      </c>
      <c r="Q157" s="263">
        <v>0</v>
      </c>
      <c r="R157" s="263">
        <v>0</v>
      </c>
      <c r="S157" s="263">
        <v>0</v>
      </c>
      <c r="T157" s="262">
        <f t="shared" si="107"/>
        <v>0</v>
      </c>
      <c r="U157" s="263">
        <v>0</v>
      </c>
      <c r="V157" s="263">
        <v>0</v>
      </c>
      <c r="W157" s="263">
        <v>0</v>
      </c>
      <c r="X157" s="263">
        <v>0</v>
      </c>
      <c r="Y157" s="263">
        <v>0</v>
      </c>
      <c r="Z157" s="263">
        <v>0</v>
      </c>
    </row>
    <row r="158" spans="1:26" ht="16.5" outlineLevel="2" collapsed="1">
      <c r="A158" s="183"/>
      <c r="B158" s="26"/>
      <c r="F158" s="28" t="s">
        <v>150</v>
      </c>
      <c r="G158" s="48" t="s">
        <v>128</v>
      </c>
      <c r="H158" s="260">
        <f t="shared" si="104"/>
        <v>0</v>
      </c>
      <c r="I158" s="408">
        <f t="shared" si="108"/>
        <v>0</v>
      </c>
      <c r="J158" s="414">
        <f>SUM(J159:J160)</f>
        <v>0</v>
      </c>
      <c r="K158" s="414">
        <f t="shared" ref="K158:Q158" si="119">SUM(K159:K160)</f>
        <v>0</v>
      </c>
      <c r="L158" s="414">
        <f t="shared" si="119"/>
        <v>0</v>
      </c>
      <c r="M158" s="262">
        <f t="shared" si="105"/>
        <v>0</v>
      </c>
      <c r="N158" s="265">
        <f t="shared" si="119"/>
        <v>0</v>
      </c>
      <c r="O158" s="410">
        <f t="shared" si="106"/>
        <v>0</v>
      </c>
      <c r="P158" s="415">
        <f t="shared" si="119"/>
        <v>0</v>
      </c>
      <c r="Q158" s="415">
        <f t="shared" si="119"/>
        <v>0</v>
      </c>
      <c r="R158" s="265">
        <f t="shared" ref="R158:Z158" si="120">SUM(R159:R160)</f>
        <v>0</v>
      </c>
      <c r="S158" s="265">
        <f t="shared" si="120"/>
        <v>0</v>
      </c>
      <c r="T158" s="262">
        <f t="shared" si="107"/>
        <v>0</v>
      </c>
      <c r="U158" s="265">
        <f t="shared" si="120"/>
        <v>0</v>
      </c>
      <c r="V158" s="265">
        <f t="shared" si="120"/>
        <v>0</v>
      </c>
      <c r="W158" s="265">
        <f t="shared" si="120"/>
        <v>0</v>
      </c>
      <c r="X158" s="265">
        <f t="shared" si="120"/>
        <v>0</v>
      </c>
      <c r="Y158" s="265">
        <f t="shared" si="120"/>
        <v>0</v>
      </c>
      <c r="Z158" s="265">
        <f t="shared" si="120"/>
        <v>0</v>
      </c>
    </row>
    <row r="159" spans="1:26" ht="16.5" hidden="1" outlineLevel="4">
      <c r="A159" s="183"/>
      <c r="B159" s="26"/>
      <c r="D159" s="25"/>
      <c r="E159" s="184"/>
      <c r="F159" s="192" t="s">
        <v>778</v>
      </c>
      <c r="G159" s="44" t="s">
        <v>854</v>
      </c>
      <c r="H159" s="260">
        <f t="shared" si="104"/>
        <v>0</v>
      </c>
      <c r="I159" s="408">
        <f t="shared" si="108"/>
        <v>0</v>
      </c>
      <c r="J159" s="413"/>
      <c r="K159" s="413"/>
      <c r="L159" s="413"/>
      <c r="M159" s="262">
        <f t="shared" si="105"/>
        <v>0</v>
      </c>
      <c r="N159" s="263"/>
      <c r="O159" s="410">
        <f t="shared" si="106"/>
        <v>0</v>
      </c>
      <c r="P159" s="263"/>
      <c r="Q159" s="263"/>
      <c r="R159" s="263"/>
      <c r="S159" s="263"/>
      <c r="T159" s="262">
        <f t="shared" si="107"/>
        <v>0</v>
      </c>
      <c r="U159" s="263"/>
      <c r="V159" s="263"/>
      <c r="W159" s="263"/>
      <c r="X159" s="263"/>
      <c r="Y159" s="263"/>
      <c r="Z159" s="263"/>
    </row>
    <row r="160" spans="1:26" ht="16.5" hidden="1" outlineLevel="4">
      <c r="A160" s="183"/>
      <c r="B160" s="26"/>
      <c r="D160" s="25"/>
      <c r="E160" s="184"/>
      <c r="F160" s="192" t="s">
        <v>779</v>
      </c>
      <c r="G160" s="44" t="s">
        <v>855</v>
      </c>
      <c r="H160" s="260">
        <f t="shared" si="104"/>
        <v>0</v>
      </c>
      <c r="I160" s="408">
        <f t="shared" si="108"/>
        <v>0</v>
      </c>
      <c r="J160" s="413"/>
      <c r="K160" s="413"/>
      <c r="L160" s="413"/>
      <c r="M160" s="262">
        <f t="shared" si="105"/>
        <v>0</v>
      </c>
      <c r="N160" s="263"/>
      <c r="O160" s="410">
        <f t="shared" si="106"/>
        <v>0</v>
      </c>
      <c r="P160" s="263"/>
      <c r="Q160" s="263"/>
      <c r="R160" s="263"/>
      <c r="S160" s="263"/>
      <c r="T160" s="262">
        <f t="shared" si="107"/>
        <v>0</v>
      </c>
      <c r="U160" s="263"/>
      <c r="V160" s="263"/>
      <c r="W160" s="263"/>
      <c r="X160" s="263"/>
      <c r="Y160" s="263"/>
      <c r="Z160" s="263"/>
    </row>
    <row r="161" spans="1:26" ht="16.5" outlineLevel="2">
      <c r="A161" s="183"/>
      <c r="B161" s="26"/>
      <c r="F161" s="28" t="s">
        <v>713</v>
      </c>
      <c r="G161" s="48" t="s">
        <v>129</v>
      </c>
      <c r="H161" s="260">
        <f t="shared" si="104"/>
        <v>0</v>
      </c>
      <c r="I161" s="408">
        <f t="shared" si="108"/>
        <v>0</v>
      </c>
      <c r="J161" s="413">
        <v>0</v>
      </c>
      <c r="K161" s="413">
        <v>0</v>
      </c>
      <c r="L161" s="413">
        <v>0</v>
      </c>
      <c r="M161" s="262">
        <f t="shared" si="105"/>
        <v>0</v>
      </c>
      <c r="N161" s="263">
        <v>0</v>
      </c>
      <c r="O161" s="410">
        <f t="shared" si="106"/>
        <v>0</v>
      </c>
      <c r="P161" s="263">
        <v>0</v>
      </c>
      <c r="Q161" s="263">
        <v>0</v>
      </c>
      <c r="R161" s="263">
        <v>0</v>
      </c>
      <c r="S161" s="263">
        <v>0</v>
      </c>
      <c r="T161" s="262">
        <f t="shared" si="107"/>
        <v>0</v>
      </c>
      <c r="U161" s="263">
        <v>0</v>
      </c>
      <c r="V161" s="263">
        <v>0</v>
      </c>
      <c r="W161" s="263">
        <v>0</v>
      </c>
      <c r="X161" s="263">
        <v>0</v>
      </c>
      <c r="Y161" s="263">
        <v>0</v>
      </c>
      <c r="Z161" s="263">
        <v>0</v>
      </c>
    </row>
    <row r="162" spans="1:26" ht="16.5" outlineLevel="2">
      <c r="A162" s="183"/>
      <c r="B162" s="26"/>
      <c r="F162" s="28" t="s">
        <v>182</v>
      </c>
      <c r="G162" s="48" t="s">
        <v>412</v>
      </c>
      <c r="H162" s="260">
        <f t="shared" si="104"/>
        <v>1500000</v>
      </c>
      <c r="I162" s="408">
        <f t="shared" si="108"/>
        <v>1500000</v>
      </c>
      <c r="J162" s="413"/>
      <c r="K162" s="413"/>
      <c r="L162" s="413">
        <v>1500000</v>
      </c>
      <c r="M162" s="262">
        <f t="shared" si="105"/>
        <v>0</v>
      </c>
      <c r="N162" s="263"/>
      <c r="O162" s="410">
        <f t="shared" si="106"/>
        <v>0</v>
      </c>
      <c r="P162" s="263"/>
      <c r="Q162" s="263"/>
      <c r="R162" s="263"/>
      <c r="S162" s="263"/>
      <c r="T162" s="262">
        <f t="shared" si="107"/>
        <v>0</v>
      </c>
      <c r="U162" s="263"/>
      <c r="V162" s="263"/>
      <c r="W162" s="263"/>
      <c r="X162" s="263"/>
      <c r="Y162" s="263"/>
      <c r="Z162" s="263"/>
    </row>
    <row r="163" spans="1:26" ht="16.5" outlineLevel="2">
      <c r="A163" s="183"/>
      <c r="B163" s="26"/>
      <c r="F163" s="28" t="s">
        <v>714</v>
      </c>
      <c r="G163" s="48" t="s">
        <v>414</v>
      </c>
      <c r="H163" s="260">
        <f t="shared" si="104"/>
        <v>0</v>
      </c>
      <c r="I163" s="408">
        <f t="shared" si="108"/>
        <v>0</v>
      </c>
      <c r="J163" s="413"/>
      <c r="K163" s="413"/>
      <c r="L163" s="413"/>
      <c r="M163" s="262">
        <f t="shared" si="105"/>
        <v>0</v>
      </c>
      <c r="N163" s="263"/>
      <c r="O163" s="410">
        <f t="shared" si="106"/>
        <v>0</v>
      </c>
      <c r="P163" s="263"/>
      <c r="Q163" s="263"/>
      <c r="R163" s="263"/>
      <c r="S163" s="263"/>
      <c r="T163" s="262">
        <f t="shared" si="107"/>
        <v>0</v>
      </c>
      <c r="U163" s="263"/>
      <c r="V163" s="263"/>
      <c r="W163" s="263"/>
      <c r="X163" s="263"/>
      <c r="Y163" s="263"/>
      <c r="Z163" s="263"/>
    </row>
    <row r="164" spans="1:26" ht="16.5" outlineLevel="1" collapsed="1">
      <c r="A164" s="183"/>
      <c r="B164" s="26"/>
      <c r="D164" s="28"/>
      <c r="E164" s="48"/>
      <c r="F164" s="28" t="s">
        <v>151</v>
      </c>
      <c r="G164" s="48" t="s">
        <v>511</v>
      </c>
      <c r="H164" s="260">
        <f t="shared" si="104"/>
        <v>0</v>
      </c>
      <c r="I164" s="408">
        <f t="shared" si="108"/>
        <v>0</v>
      </c>
      <c r="J164" s="413">
        <f>SUM(J165:J166)</f>
        <v>0</v>
      </c>
      <c r="K164" s="413">
        <f t="shared" ref="K164:Q164" si="121">SUM(K165:K166)</f>
        <v>0</v>
      </c>
      <c r="L164" s="413">
        <f t="shared" si="121"/>
        <v>0</v>
      </c>
      <c r="M164" s="262">
        <f t="shared" si="105"/>
        <v>0</v>
      </c>
      <c r="N164" s="263">
        <f t="shared" si="121"/>
        <v>0</v>
      </c>
      <c r="O164" s="410">
        <f t="shared" si="106"/>
        <v>0</v>
      </c>
      <c r="P164" s="263">
        <f t="shared" si="121"/>
        <v>0</v>
      </c>
      <c r="Q164" s="263">
        <f t="shared" si="121"/>
        <v>0</v>
      </c>
      <c r="R164" s="263">
        <f t="shared" ref="R164:Z164" si="122">SUM(R165:R166)</f>
        <v>0</v>
      </c>
      <c r="S164" s="263">
        <f t="shared" si="122"/>
        <v>0</v>
      </c>
      <c r="T164" s="262">
        <f t="shared" si="107"/>
        <v>0</v>
      </c>
      <c r="U164" s="263">
        <f t="shared" si="122"/>
        <v>0</v>
      </c>
      <c r="V164" s="263">
        <f t="shared" si="122"/>
        <v>0</v>
      </c>
      <c r="W164" s="263">
        <f t="shared" si="122"/>
        <v>0</v>
      </c>
      <c r="X164" s="263">
        <f t="shared" si="122"/>
        <v>0</v>
      </c>
      <c r="Y164" s="263">
        <f t="shared" si="122"/>
        <v>0</v>
      </c>
      <c r="Z164" s="263">
        <f t="shared" si="122"/>
        <v>0</v>
      </c>
    </row>
    <row r="165" spans="1:26" ht="16.5" hidden="1" outlineLevel="4">
      <c r="A165" s="183"/>
      <c r="B165" s="26"/>
      <c r="D165" s="25"/>
      <c r="E165" s="184"/>
      <c r="F165" s="192" t="s">
        <v>778</v>
      </c>
      <c r="G165" s="44" t="s">
        <v>957</v>
      </c>
      <c r="H165" s="260">
        <f t="shared" si="104"/>
        <v>0</v>
      </c>
      <c r="I165" s="408">
        <f t="shared" si="108"/>
        <v>0</v>
      </c>
      <c r="J165" s="413"/>
      <c r="K165" s="413"/>
      <c r="L165" s="413"/>
      <c r="M165" s="262">
        <f t="shared" si="105"/>
        <v>0</v>
      </c>
      <c r="N165" s="263"/>
      <c r="O165" s="410">
        <f t="shared" si="106"/>
        <v>0</v>
      </c>
      <c r="P165" s="263"/>
      <c r="Q165" s="263"/>
      <c r="R165" s="263"/>
      <c r="S165" s="263"/>
      <c r="T165" s="262">
        <f t="shared" si="107"/>
        <v>0</v>
      </c>
      <c r="U165" s="263"/>
      <c r="V165" s="263"/>
      <c r="W165" s="263"/>
      <c r="X165" s="263"/>
      <c r="Y165" s="263"/>
      <c r="Z165" s="263"/>
    </row>
    <row r="166" spans="1:26" ht="16.5" hidden="1" outlineLevel="4">
      <c r="A166" s="183"/>
      <c r="B166" s="26"/>
      <c r="D166" s="25"/>
      <c r="E166" s="184"/>
      <c r="F166" s="192" t="s">
        <v>779</v>
      </c>
      <c r="G166" s="44" t="s">
        <v>857</v>
      </c>
      <c r="H166" s="260">
        <f t="shared" si="104"/>
        <v>0</v>
      </c>
      <c r="I166" s="408">
        <f t="shared" si="108"/>
        <v>0</v>
      </c>
      <c r="J166" s="413"/>
      <c r="K166" s="413"/>
      <c r="L166" s="413"/>
      <c r="M166" s="262">
        <f t="shared" si="105"/>
        <v>0</v>
      </c>
      <c r="N166" s="263"/>
      <c r="O166" s="410">
        <f t="shared" si="106"/>
        <v>0</v>
      </c>
      <c r="P166" s="263"/>
      <c r="Q166" s="263"/>
      <c r="R166" s="263"/>
      <c r="S166" s="263"/>
      <c r="T166" s="262">
        <f t="shared" si="107"/>
        <v>0</v>
      </c>
      <c r="U166" s="263"/>
      <c r="V166" s="263"/>
      <c r="W166" s="263"/>
      <c r="X166" s="263"/>
      <c r="Y166" s="263"/>
      <c r="Z166" s="263"/>
    </row>
    <row r="167" spans="1:26" ht="16.5" outlineLevel="1" collapsed="1">
      <c r="A167" s="183"/>
      <c r="B167" s="26"/>
      <c r="D167" s="28" t="s">
        <v>512</v>
      </c>
      <c r="E167" s="48" t="s">
        <v>114</v>
      </c>
      <c r="F167" s="49"/>
      <c r="G167" s="185"/>
      <c r="H167" s="260">
        <f t="shared" si="104"/>
        <v>0</v>
      </c>
      <c r="I167" s="408">
        <f t="shared" si="108"/>
        <v>0</v>
      </c>
      <c r="J167" s="414">
        <f>SUM(J168,J170,J171,J172,J173)</f>
        <v>0</v>
      </c>
      <c r="K167" s="414">
        <f t="shared" ref="K167:Q167" si="123">SUM(K168,K170,K171,K172,K173)</f>
        <v>0</v>
      </c>
      <c r="L167" s="414">
        <f t="shared" si="123"/>
        <v>0</v>
      </c>
      <c r="M167" s="262">
        <f t="shared" si="105"/>
        <v>0</v>
      </c>
      <c r="N167" s="265">
        <f t="shared" si="123"/>
        <v>0</v>
      </c>
      <c r="O167" s="410">
        <f t="shared" si="106"/>
        <v>0</v>
      </c>
      <c r="P167" s="415">
        <f t="shared" si="123"/>
        <v>0</v>
      </c>
      <c r="Q167" s="415">
        <f t="shared" si="123"/>
        <v>0</v>
      </c>
      <c r="R167" s="265">
        <f t="shared" ref="R167:Z167" si="124">SUM(R168,R170,R171,R172,R173)</f>
        <v>0</v>
      </c>
      <c r="S167" s="265">
        <f t="shared" si="124"/>
        <v>0</v>
      </c>
      <c r="T167" s="262">
        <f t="shared" si="107"/>
        <v>0</v>
      </c>
      <c r="U167" s="265">
        <f t="shared" si="124"/>
        <v>0</v>
      </c>
      <c r="V167" s="265">
        <f t="shared" si="124"/>
        <v>0</v>
      </c>
      <c r="W167" s="265">
        <f t="shared" si="124"/>
        <v>0</v>
      </c>
      <c r="X167" s="265">
        <f t="shared" si="124"/>
        <v>0</v>
      </c>
      <c r="Y167" s="265">
        <f t="shared" si="124"/>
        <v>0</v>
      </c>
      <c r="Z167" s="265">
        <f t="shared" si="124"/>
        <v>0</v>
      </c>
    </row>
    <row r="168" spans="1:26" ht="16.5" hidden="1" outlineLevel="2">
      <c r="A168" s="183"/>
      <c r="B168" s="26"/>
      <c r="F168" s="145" t="s">
        <v>858</v>
      </c>
      <c r="G168" s="44" t="s">
        <v>859</v>
      </c>
      <c r="H168" s="260">
        <f t="shared" si="104"/>
        <v>0</v>
      </c>
      <c r="I168" s="408">
        <f t="shared" si="108"/>
        <v>0</v>
      </c>
      <c r="J168" s="414">
        <f>SUM(J169)</f>
        <v>0</v>
      </c>
      <c r="K168" s="413">
        <f t="shared" ref="K168:Q168" si="125">SUM(K169)</f>
        <v>0</v>
      </c>
      <c r="L168" s="413">
        <f t="shared" si="125"/>
        <v>0</v>
      </c>
      <c r="M168" s="262">
        <f t="shared" si="105"/>
        <v>0</v>
      </c>
      <c r="N168" s="263">
        <f t="shared" si="125"/>
        <v>0</v>
      </c>
      <c r="O168" s="410">
        <f t="shared" si="106"/>
        <v>0</v>
      </c>
      <c r="P168" s="263">
        <f t="shared" si="125"/>
        <v>0</v>
      </c>
      <c r="Q168" s="263">
        <f t="shared" si="125"/>
        <v>0</v>
      </c>
      <c r="R168" s="263">
        <f t="shared" ref="R168:Z168" si="126">SUM(R169)</f>
        <v>0</v>
      </c>
      <c r="S168" s="263">
        <f t="shared" si="126"/>
        <v>0</v>
      </c>
      <c r="T168" s="262">
        <f t="shared" si="107"/>
        <v>0</v>
      </c>
      <c r="U168" s="263">
        <f t="shared" si="126"/>
        <v>0</v>
      </c>
      <c r="V168" s="263">
        <f t="shared" si="126"/>
        <v>0</v>
      </c>
      <c r="W168" s="263">
        <f t="shared" si="126"/>
        <v>0</v>
      </c>
      <c r="X168" s="263">
        <f t="shared" si="126"/>
        <v>0</v>
      </c>
      <c r="Y168" s="263">
        <f t="shared" si="126"/>
        <v>0</v>
      </c>
      <c r="Z168" s="263">
        <f t="shared" si="126"/>
        <v>0</v>
      </c>
    </row>
    <row r="169" spans="1:26" ht="16.5" hidden="1" outlineLevel="4">
      <c r="A169" s="183"/>
      <c r="B169" s="26"/>
      <c r="D169" s="25"/>
      <c r="E169" s="184"/>
      <c r="F169" s="192" t="s">
        <v>779</v>
      </c>
      <c r="G169" s="44" t="s">
        <v>860</v>
      </c>
      <c r="H169" s="260">
        <f t="shared" si="104"/>
        <v>0</v>
      </c>
      <c r="I169" s="408">
        <f t="shared" si="108"/>
        <v>0</v>
      </c>
      <c r="J169" s="413"/>
      <c r="K169" s="413"/>
      <c r="L169" s="413"/>
      <c r="M169" s="262">
        <f t="shared" si="105"/>
        <v>0</v>
      </c>
      <c r="N169" s="263"/>
      <c r="O169" s="410">
        <f t="shared" si="106"/>
        <v>0</v>
      </c>
      <c r="P169" s="263"/>
      <c r="Q169" s="263"/>
      <c r="R169" s="263"/>
      <c r="S169" s="263"/>
      <c r="T169" s="262">
        <f t="shared" si="107"/>
        <v>0</v>
      </c>
      <c r="U169" s="263"/>
      <c r="V169" s="263"/>
      <c r="W169" s="263"/>
      <c r="X169" s="263"/>
      <c r="Y169" s="263"/>
      <c r="Z169" s="263"/>
    </row>
    <row r="170" spans="1:26" ht="16.5" hidden="1" outlineLevel="2">
      <c r="A170" s="183"/>
      <c r="B170" s="26"/>
      <c r="F170" s="28" t="s">
        <v>513</v>
      </c>
      <c r="G170" s="48" t="s">
        <v>517</v>
      </c>
      <c r="H170" s="260">
        <f t="shared" si="104"/>
        <v>0</v>
      </c>
      <c r="I170" s="408">
        <f t="shared" si="108"/>
        <v>0</v>
      </c>
      <c r="J170" s="413">
        <v>0</v>
      </c>
      <c r="K170" s="413">
        <v>0</v>
      </c>
      <c r="L170" s="413">
        <v>0</v>
      </c>
      <c r="M170" s="262">
        <f t="shared" si="105"/>
        <v>0</v>
      </c>
      <c r="N170" s="263">
        <v>0</v>
      </c>
      <c r="O170" s="410">
        <f t="shared" si="106"/>
        <v>0</v>
      </c>
      <c r="P170" s="263">
        <v>0</v>
      </c>
      <c r="Q170" s="263">
        <v>0</v>
      </c>
      <c r="R170" s="263">
        <v>0</v>
      </c>
      <c r="S170" s="263">
        <v>0</v>
      </c>
      <c r="T170" s="262">
        <f t="shared" si="107"/>
        <v>0</v>
      </c>
      <c r="U170" s="263">
        <v>0</v>
      </c>
      <c r="V170" s="263">
        <v>0</v>
      </c>
      <c r="W170" s="263">
        <v>0</v>
      </c>
      <c r="X170" s="263">
        <v>0</v>
      </c>
      <c r="Y170" s="263">
        <v>0</v>
      </c>
      <c r="Z170" s="263">
        <v>0</v>
      </c>
    </row>
    <row r="171" spans="1:26" ht="16.5" hidden="1" outlineLevel="2">
      <c r="A171" s="183"/>
      <c r="B171" s="26"/>
      <c r="F171" s="28" t="s">
        <v>514</v>
      </c>
      <c r="G171" s="48" t="s">
        <v>518</v>
      </c>
      <c r="H171" s="260">
        <f t="shared" si="104"/>
        <v>0</v>
      </c>
      <c r="I171" s="408">
        <f t="shared" si="108"/>
        <v>0</v>
      </c>
      <c r="J171" s="413">
        <v>0</v>
      </c>
      <c r="K171" s="413">
        <v>0</v>
      </c>
      <c r="L171" s="413">
        <v>0</v>
      </c>
      <c r="M171" s="262">
        <f t="shared" si="105"/>
        <v>0</v>
      </c>
      <c r="N171" s="263">
        <v>0</v>
      </c>
      <c r="O171" s="410">
        <f t="shared" si="106"/>
        <v>0</v>
      </c>
      <c r="P171" s="263">
        <v>0</v>
      </c>
      <c r="Q171" s="263">
        <v>0</v>
      </c>
      <c r="R171" s="263">
        <v>0</v>
      </c>
      <c r="S171" s="263">
        <v>0</v>
      </c>
      <c r="T171" s="262">
        <f t="shared" si="107"/>
        <v>0</v>
      </c>
      <c r="U171" s="263">
        <v>0</v>
      </c>
      <c r="V171" s="263">
        <v>0</v>
      </c>
      <c r="W171" s="263">
        <v>0</v>
      </c>
      <c r="X171" s="263">
        <v>0</v>
      </c>
      <c r="Y171" s="263">
        <v>0</v>
      </c>
      <c r="Z171" s="263">
        <v>0</v>
      </c>
    </row>
    <row r="172" spans="1:26" ht="16.5" hidden="1" outlineLevel="2">
      <c r="A172" s="183"/>
      <c r="B172" s="26"/>
      <c r="F172" s="28" t="s">
        <v>515</v>
      </c>
      <c r="G172" s="48" t="s">
        <v>519</v>
      </c>
      <c r="H172" s="260">
        <f t="shared" si="104"/>
        <v>0</v>
      </c>
      <c r="I172" s="408">
        <f t="shared" si="108"/>
        <v>0</v>
      </c>
      <c r="J172" s="413">
        <v>0</v>
      </c>
      <c r="K172" s="413">
        <v>0</v>
      </c>
      <c r="L172" s="413">
        <v>0</v>
      </c>
      <c r="M172" s="262">
        <f t="shared" si="105"/>
        <v>0</v>
      </c>
      <c r="N172" s="263">
        <v>0</v>
      </c>
      <c r="O172" s="410">
        <f t="shared" si="106"/>
        <v>0</v>
      </c>
      <c r="P172" s="263">
        <v>0</v>
      </c>
      <c r="Q172" s="263">
        <v>0</v>
      </c>
      <c r="R172" s="263">
        <v>0</v>
      </c>
      <c r="S172" s="263">
        <v>0</v>
      </c>
      <c r="T172" s="262">
        <f t="shared" si="107"/>
        <v>0</v>
      </c>
      <c r="U172" s="263">
        <v>0</v>
      </c>
      <c r="V172" s="263">
        <v>0</v>
      </c>
      <c r="W172" s="263">
        <v>0</v>
      </c>
      <c r="X172" s="263">
        <v>0</v>
      </c>
      <c r="Y172" s="263">
        <v>0</v>
      </c>
      <c r="Z172" s="263">
        <v>0</v>
      </c>
    </row>
    <row r="173" spans="1:26" ht="16.5" hidden="1" outlineLevel="2">
      <c r="A173" s="183"/>
      <c r="B173" s="24"/>
      <c r="C173" s="193"/>
      <c r="D173" s="24"/>
      <c r="F173" s="28" t="s">
        <v>516</v>
      </c>
      <c r="G173" s="48" t="s">
        <v>520</v>
      </c>
      <c r="H173" s="260">
        <f t="shared" si="104"/>
        <v>0</v>
      </c>
      <c r="I173" s="408">
        <f t="shared" si="108"/>
        <v>0</v>
      </c>
      <c r="J173" s="414">
        <f>SUM(J174)</f>
        <v>0</v>
      </c>
      <c r="K173" s="413">
        <f t="shared" ref="K173:Q173" si="127">SUM(K174)</f>
        <v>0</v>
      </c>
      <c r="L173" s="413">
        <f t="shared" si="127"/>
        <v>0</v>
      </c>
      <c r="M173" s="262">
        <f t="shared" si="105"/>
        <v>0</v>
      </c>
      <c r="N173" s="263">
        <f t="shared" si="127"/>
        <v>0</v>
      </c>
      <c r="O173" s="410">
        <f t="shared" si="106"/>
        <v>0</v>
      </c>
      <c r="P173" s="263">
        <f t="shared" si="127"/>
        <v>0</v>
      </c>
      <c r="Q173" s="263">
        <f t="shared" si="127"/>
        <v>0</v>
      </c>
      <c r="R173" s="263">
        <f t="shared" ref="R173:Z173" si="128">SUM(R174)</f>
        <v>0</v>
      </c>
      <c r="S173" s="263">
        <f t="shared" si="128"/>
        <v>0</v>
      </c>
      <c r="T173" s="262">
        <f t="shared" si="107"/>
        <v>0</v>
      </c>
      <c r="U173" s="263">
        <f t="shared" si="128"/>
        <v>0</v>
      </c>
      <c r="V173" s="263">
        <f t="shared" si="128"/>
        <v>0</v>
      </c>
      <c r="W173" s="263">
        <f t="shared" si="128"/>
        <v>0</v>
      </c>
      <c r="X173" s="263">
        <f t="shared" si="128"/>
        <v>0</v>
      </c>
      <c r="Y173" s="263">
        <f t="shared" si="128"/>
        <v>0</v>
      </c>
      <c r="Z173" s="263">
        <f t="shared" si="128"/>
        <v>0</v>
      </c>
    </row>
    <row r="174" spans="1:26" ht="16.5" hidden="1" outlineLevel="2">
      <c r="A174" s="183"/>
      <c r="B174" s="24"/>
      <c r="C174" s="193"/>
      <c r="D174" s="24"/>
      <c r="F174" s="192" t="s">
        <v>778</v>
      </c>
      <c r="G174" s="44" t="s">
        <v>861</v>
      </c>
      <c r="H174" s="260">
        <f t="shared" si="104"/>
        <v>0</v>
      </c>
      <c r="I174" s="408">
        <f t="shared" si="108"/>
        <v>0</v>
      </c>
      <c r="J174" s="413"/>
      <c r="K174" s="413"/>
      <c r="L174" s="413"/>
      <c r="M174" s="262">
        <f t="shared" si="105"/>
        <v>0</v>
      </c>
      <c r="N174" s="263"/>
      <c r="O174" s="410">
        <f t="shared" si="106"/>
        <v>0</v>
      </c>
      <c r="P174" s="263"/>
      <c r="Q174" s="263"/>
      <c r="R174" s="263"/>
      <c r="S174" s="263"/>
      <c r="T174" s="262">
        <f t="shared" si="107"/>
        <v>0</v>
      </c>
      <c r="U174" s="263"/>
      <c r="V174" s="263"/>
      <c r="W174" s="263"/>
      <c r="X174" s="263"/>
      <c r="Y174" s="263"/>
      <c r="Z174" s="263"/>
    </row>
    <row r="175" spans="1:26" s="182" customFormat="1" ht="16.5" collapsed="1">
      <c r="A175" s="177"/>
      <c r="B175" s="24" t="s">
        <v>521</v>
      </c>
      <c r="C175" s="16" t="s">
        <v>392</v>
      </c>
      <c r="D175" s="17"/>
      <c r="E175" s="189"/>
      <c r="F175" s="190"/>
      <c r="G175" s="189"/>
      <c r="H175" s="260">
        <f t="shared" si="104"/>
        <v>0</v>
      </c>
      <c r="I175" s="408">
        <f t="shared" si="108"/>
        <v>0</v>
      </c>
      <c r="J175" s="411">
        <f>SUM(J176,J180)</f>
        <v>0</v>
      </c>
      <c r="K175" s="411">
        <f t="shared" ref="K175:Q175" si="129">SUM(K176,K180)</f>
        <v>0</v>
      </c>
      <c r="L175" s="411">
        <f t="shared" si="129"/>
        <v>0</v>
      </c>
      <c r="M175" s="262">
        <f t="shared" si="105"/>
        <v>0</v>
      </c>
      <c r="N175" s="264">
        <f t="shared" si="129"/>
        <v>0</v>
      </c>
      <c r="O175" s="410">
        <f t="shared" si="106"/>
        <v>0</v>
      </c>
      <c r="P175" s="412">
        <f t="shared" si="129"/>
        <v>0</v>
      </c>
      <c r="Q175" s="412">
        <f t="shared" si="129"/>
        <v>0</v>
      </c>
      <c r="R175" s="264">
        <f t="shared" ref="R175:Z175" si="130">SUM(R176,R180)</f>
        <v>0</v>
      </c>
      <c r="S175" s="264">
        <f t="shared" si="130"/>
        <v>0</v>
      </c>
      <c r="T175" s="262">
        <f t="shared" si="107"/>
        <v>0</v>
      </c>
      <c r="U175" s="264">
        <f t="shared" si="130"/>
        <v>0</v>
      </c>
      <c r="V175" s="264">
        <f t="shared" si="130"/>
        <v>0</v>
      </c>
      <c r="W175" s="264">
        <f t="shared" si="130"/>
        <v>0</v>
      </c>
      <c r="X175" s="264">
        <f t="shared" si="130"/>
        <v>0</v>
      </c>
      <c r="Y175" s="264">
        <f t="shared" si="130"/>
        <v>0</v>
      </c>
      <c r="Z175" s="264">
        <f t="shared" si="130"/>
        <v>0</v>
      </c>
    </row>
    <row r="176" spans="1:26" ht="16.5" hidden="1" outlineLevel="1">
      <c r="A176" s="183"/>
      <c r="B176" s="25"/>
      <c r="C176" s="184"/>
      <c r="D176" s="28" t="s">
        <v>523</v>
      </c>
      <c r="E176" s="48" t="s">
        <v>522</v>
      </c>
      <c r="F176" s="49"/>
      <c r="G176" s="185"/>
      <c r="H176" s="260">
        <f t="shared" si="104"/>
        <v>0</v>
      </c>
      <c r="I176" s="408">
        <f t="shared" si="108"/>
        <v>0</v>
      </c>
      <c r="J176" s="414">
        <f>SUM(J177:J179)</f>
        <v>0</v>
      </c>
      <c r="K176" s="413">
        <f t="shared" ref="K176:Q176" si="131">SUM(K177:K179)</f>
        <v>0</v>
      </c>
      <c r="L176" s="413">
        <f t="shared" si="131"/>
        <v>0</v>
      </c>
      <c r="M176" s="262">
        <f t="shared" si="105"/>
        <v>0</v>
      </c>
      <c r="N176" s="263">
        <f t="shared" si="131"/>
        <v>0</v>
      </c>
      <c r="O176" s="410">
        <f t="shared" si="106"/>
        <v>0</v>
      </c>
      <c r="P176" s="263">
        <f t="shared" si="131"/>
        <v>0</v>
      </c>
      <c r="Q176" s="263">
        <f t="shared" si="131"/>
        <v>0</v>
      </c>
      <c r="R176" s="263">
        <f t="shared" ref="R176:Z176" si="132">SUM(R177:R179)</f>
        <v>0</v>
      </c>
      <c r="S176" s="263">
        <f t="shared" si="132"/>
        <v>0</v>
      </c>
      <c r="T176" s="262">
        <f t="shared" si="107"/>
        <v>0</v>
      </c>
      <c r="U176" s="263">
        <f t="shared" si="132"/>
        <v>0</v>
      </c>
      <c r="V176" s="263">
        <f t="shared" si="132"/>
        <v>0</v>
      </c>
      <c r="W176" s="263">
        <f t="shared" si="132"/>
        <v>0</v>
      </c>
      <c r="X176" s="263">
        <f t="shared" si="132"/>
        <v>0</v>
      </c>
      <c r="Y176" s="263">
        <f t="shared" si="132"/>
        <v>0</v>
      </c>
      <c r="Z176" s="263">
        <f t="shared" si="132"/>
        <v>0</v>
      </c>
    </row>
    <row r="177" spans="1:26" ht="16.5" hidden="1" outlineLevel="1">
      <c r="A177" s="183"/>
      <c r="B177" s="26"/>
      <c r="D177" s="28"/>
      <c r="E177" s="48"/>
      <c r="F177" s="192" t="s">
        <v>778</v>
      </c>
      <c r="G177" s="44" t="s">
        <v>862</v>
      </c>
      <c r="H177" s="260">
        <f t="shared" si="104"/>
        <v>0</v>
      </c>
      <c r="I177" s="408">
        <f t="shared" si="108"/>
        <v>0</v>
      </c>
      <c r="J177" s="413"/>
      <c r="K177" s="413"/>
      <c r="L177" s="413"/>
      <c r="M177" s="262">
        <f t="shared" si="105"/>
        <v>0</v>
      </c>
      <c r="N177" s="263"/>
      <c r="O177" s="410">
        <f t="shared" si="106"/>
        <v>0</v>
      </c>
      <c r="P177" s="263"/>
      <c r="Q177" s="263"/>
      <c r="R177" s="263"/>
      <c r="S177" s="263"/>
      <c r="T177" s="262">
        <f t="shared" si="107"/>
        <v>0</v>
      </c>
      <c r="U177" s="263"/>
      <c r="V177" s="263"/>
      <c r="W177" s="263"/>
      <c r="X177" s="263"/>
      <c r="Y177" s="263"/>
      <c r="Z177" s="263"/>
    </row>
    <row r="178" spans="1:26" ht="16.5" hidden="1" outlineLevel="1">
      <c r="A178" s="183"/>
      <c r="B178" s="26"/>
      <c r="D178" s="28"/>
      <c r="E178" s="48"/>
      <c r="F178" s="192" t="s">
        <v>779</v>
      </c>
      <c r="G178" s="44" t="s">
        <v>863</v>
      </c>
      <c r="H178" s="260">
        <f t="shared" si="104"/>
        <v>0</v>
      </c>
      <c r="I178" s="408">
        <f t="shared" si="108"/>
        <v>0</v>
      </c>
      <c r="J178" s="413"/>
      <c r="K178" s="413"/>
      <c r="L178" s="413"/>
      <c r="M178" s="262">
        <f t="shared" si="105"/>
        <v>0</v>
      </c>
      <c r="N178" s="263"/>
      <c r="O178" s="410">
        <f t="shared" si="106"/>
        <v>0</v>
      </c>
      <c r="P178" s="263"/>
      <c r="Q178" s="263"/>
      <c r="R178" s="263"/>
      <c r="S178" s="263"/>
      <c r="T178" s="262">
        <f t="shared" si="107"/>
        <v>0</v>
      </c>
      <c r="U178" s="263"/>
      <c r="V178" s="263"/>
      <c r="W178" s="263"/>
      <c r="X178" s="263"/>
      <c r="Y178" s="263"/>
      <c r="Z178" s="263"/>
    </row>
    <row r="179" spans="1:26" ht="16.5" hidden="1" outlineLevel="1">
      <c r="A179" s="183"/>
      <c r="B179" s="26"/>
      <c r="D179" s="28"/>
      <c r="E179" s="48"/>
      <c r="F179" s="192" t="s">
        <v>776</v>
      </c>
      <c r="G179" s="44" t="s">
        <v>864</v>
      </c>
      <c r="H179" s="260">
        <f t="shared" si="104"/>
        <v>0</v>
      </c>
      <c r="I179" s="408">
        <f t="shared" si="108"/>
        <v>0</v>
      </c>
      <c r="J179" s="413"/>
      <c r="K179" s="413"/>
      <c r="L179" s="413"/>
      <c r="M179" s="262">
        <f t="shared" si="105"/>
        <v>0</v>
      </c>
      <c r="N179" s="263"/>
      <c r="O179" s="410">
        <f t="shared" si="106"/>
        <v>0</v>
      </c>
      <c r="P179" s="263"/>
      <c r="Q179" s="263"/>
      <c r="R179" s="263"/>
      <c r="S179" s="263"/>
      <c r="T179" s="262">
        <f t="shared" si="107"/>
        <v>0</v>
      </c>
      <c r="U179" s="263"/>
      <c r="V179" s="263"/>
      <c r="W179" s="263"/>
      <c r="X179" s="263"/>
      <c r="Y179" s="263"/>
      <c r="Z179" s="263"/>
    </row>
    <row r="180" spans="1:26" ht="16.5" hidden="1" outlineLevel="1">
      <c r="A180" s="183"/>
      <c r="B180" s="26"/>
      <c r="D180" s="28" t="s">
        <v>524</v>
      </c>
      <c r="E180" s="48" t="s">
        <v>393</v>
      </c>
      <c r="F180" s="49"/>
      <c r="G180" s="185"/>
      <c r="H180" s="260">
        <f t="shared" si="104"/>
        <v>0</v>
      </c>
      <c r="I180" s="408">
        <f t="shared" si="108"/>
        <v>0</v>
      </c>
      <c r="J180" s="414">
        <f>SUM(J181,J183)</f>
        <v>0</v>
      </c>
      <c r="K180" s="414">
        <f t="shared" ref="K180:Q180" si="133">SUM(K181,K183)</f>
        <v>0</v>
      </c>
      <c r="L180" s="414">
        <f t="shared" si="133"/>
        <v>0</v>
      </c>
      <c r="M180" s="262">
        <f t="shared" si="105"/>
        <v>0</v>
      </c>
      <c r="N180" s="265">
        <f t="shared" si="133"/>
        <v>0</v>
      </c>
      <c r="O180" s="410">
        <f t="shared" si="106"/>
        <v>0</v>
      </c>
      <c r="P180" s="415">
        <f t="shared" si="133"/>
        <v>0</v>
      </c>
      <c r="Q180" s="415">
        <f t="shared" si="133"/>
        <v>0</v>
      </c>
      <c r="R180" s="265">
        <f t="shared" ref="R180:Z180" si="134">SUM(R181,R183)</f>
        <v>0</v>
      </c>
      <c r="S180" s="265">
        <f t="shared" si="134"/>
        <v>0</v>
      </c>
      <c r="T180" s="262">
        <f t="shared" si="107"/>
        <v>0</v>
      </c>
      <c r="U180" s="265">
        <f t="shared" si="134"/>
        <v>0</v>
      </c>
      <c r="V180" s="265">
        <f t="shared" si="134"/>
        <v>0</v>
      </c>
      <c r="W180" s="265">
        <f t="shared" si="134"/>
        <v>0</v>
      </c>
      <c r="X180" s="265">
        <f t="shared" si="134"/>
        <v>0</v>
      </c>
      <c r="Y180" s="265">
        <f t="shared" si="134"/>
        <v>0</v>
      </c>
      <c r="Z180" s="265">
        <f t="shared" si="134"/>
        <v>0</v>
      </c>
    </row>
    <row r="181" spans="1:26" ht="16.5" hidden="1" outlineLevel="2">
      <c r="A181" s="183"/>
      <c r="B181" s="26"/>
      <c r="D181" s="25"/>
      <c r="E181" s="184"/>
      <c r="F181" s="28" t="s">
        <v>525</v>
      </c>
      <c r="G181" s="48" t="s">
        <v>394</v>
      </c>
      <c r="H181" s="260">
        <f t="shared" si="104"/>
        <v>0</v>
      </c>
      <c r="I181" s="408">
        <f t="shared" si="108"/>
        <v>0</v>
      </c>
      <c r="J181" s="414">
        <f>SUM(J182)</f>
        <v>0</v>
      </c>
      <c r="K181" s="413">
        <f t="shared" ref="K181:Q181" si="135">SUM(K182)</f>
        <v>0</v>
      </c>
      <c r="L181" s="413">
        <f t="shared" si="135"/>
        <v>0</v>
      </c>
      <c r="M181" s="262">
        <f t="shared" si="105"/>
        <v>0</v>
      </c>
      <c r="N181" s="263">
        <f t="shared" si="135"/>
        <v>0</v>
      </c>
      <c r="O181" s="410">
        <f t="shared" si="106"/>
        <v>0</v>
      </c>
      <c r="P181" s="263">
        <f t="shared" si="135"/>
        <v>0</v>
      </c>
      <c r="Q181" s="263">
        <f t="shared" si="135"/>
        <v>0</v>
      </c>
      <c r="R181" s="263">
        <f t="shared" ref="R181:Z181" si="136">SUM(R182)</f>
        <v>0</v>
      </c>
      <c r="S181" s="263">
        <f t="shared" si="136"/>
        <v>0</v>
      </c>
      <c r="T181" s="262">
        <f t="shared" si="107"/>
        <v>0</v>
      </c>
      <c r="U181" s="263">
        <f t="shared" si="136"/>
        <v>0</v>
      </c>
      <c r="V181" s="263">
        <f t="shared" si="136"/>
        <v>0</v>
      </c>
      <c r="W181" s="263">
        <f t="shared" si="136"/>
        <v>0</v>
      </c>
      <c r="X181" s="263">
        <f t="shared" si="136"/>
        <v>0</v>
      </c>
      <c r="Y181" s="263">
        <f t="shared" si="136"/>
        <v>0</v>
      </c>
      <c r="Z181" s="263">
        <f t="shared" si="136"/>
        <v>0</v>
      </c>
    </row>
    <row r="182" spans="1:26" ht="16.5" hidden="1" outlineLevel="2">
      <c r="A182" s="183"/>
      <c r="B182" s="26"/>
      <c r="F182" s="192" t="s">
        <v>778</v>
      </c>
      <c r="G182" s="44" t="s">
        <v>865</v>
      </c>
      <c r="H182" s="260">
        <f t="shared" si="104"/>
        <v>0</v>
      </c>
      <c r="I182" s="408">
        <f t="shared" si="108"/>
        <v>0</v>
      </c>
      <c r="J182" s="413"/>
      <c r="K182" s="413"/>
      <c r="L182" s="413"/>
      <c r="M182" s="262">
        <f t="shared" si="105"/>
        <v>0</v>
      </c>
      <c r="N182" s="263"/>
      <c r="O182" s="410">
        <f t="shared" si="106"/>
        <v>0</v>
      </c>
      <c r="P182" s="263"/>
      <c r="Q182" s="263"/>
      <c r="R182" s="263"/>
      <c r="S182" s="263"/>
      <c r="T182" s="262">
        <f t="shared" si="107"/>
        <v>0</v>
      </c>
      <c r="U182" s="263"/>
      <c r="V182" s="263"/>
      <c r="W182" s="263"/>
      <c r="X182" s="263"/>
      <c r="Y182" s="263"/>
      <c r="Z182" s="263"/>
    </row>
    <row r="183" spans="1:26" ht="16.5" hidden="1" outlineLevel="2">
      <c r="A183" s="183"/>
      <c r="B183" s="24"/>
      <c r="C183" s="193"/>
      <c r="F183" s="28" t="s">
        <v>526</v>
      </c>
      <c r="G183" s="48" t="s">
        <v>395</v>
      </c>
      <c r="H183" s="260">
        <f t="shared" si="104"/>
        <v>0</v>
      </c>
      <c r="I183" s="408">
        <f t="shared" si="108"/>
        <v>0</v>
      </c>
      <c r="J183" s="414">
        <f>SUM(J184:J187)</f>
        <v>0</v>
      </c>
      <c r="K183" s="413">
        <f t="shared" ref="K183:Q183" si="137">SUM(K184:K187)</f>
        <v>0</v>
      </c>
      <c r="L183" s="413">
        <f t="shared" si="137"/>
        <v>0</v>
      </c>
      <c r="M183" s="262">
        <f t="shared" si="105"/>
        <v>0</v>
      </c>
      <c r="N183" s="263">
        <f t="shared" si="137"/>
        <v>0</v>
      </c>
      <c r="O183" s="410">
        <f t="shared" si="106"/>
        <v>0</v>
      </c>
      <c r="P183" s="263">
        <f t="shared" si="137"/>
        <v>0</v>
      </c>
      <c r="Q183" s="263">
        <f t="shared" si="137"/>
        <v>0</v>
      </c>
      <c r="R183" s="263">
        <f t="shared" ref="R183:Z183" si="138">SUM(R184:R187)</f>
        <v>0</v>
      </c>
      <c r="S183" s="263">
        <f t="shared" si="138"/>
        <v>0</v>
      </c>
      <c r="T183" s="262">
        <f t="shared" si="107"/>
        <v>0</v>
      </c>
      <c r="U183" s="263">
        <f t="shared" si="138"/>
        <v>0</v>
      </c>
      <c r="V183" s="263">
        <f t="shared" si="138"/>
        <v>0</v>
      </c>
      <c r="W183" s="263">
        <f t="shared" si="138"/>
        <v>0</v>
      </c>
      <c r="X183" s="263">
        <f t="shared" si="138"/>
        <v>0</v>
      </c>
      <c r="Y183" s="263">
        <f t="shared" si="138"/>
        <v>0</v>
      </c>
      <c r="Z183" s="263">
        <f t="shared" si="138"/>
        <v>0</v>
      </c>
    </row>
    <row r="184" spans="1:26" ht="16.5" hidden="1" outlineLevel="2">
      <c r="A184" s="183"/>
      <c r="B184" s="24"/>
      <c r="C184" s="193"/>
      <c r="F184" s="192" t="s">
        <v>778</v>
      </c>
      <c r="G184" s="44" t="s">
        <v>866</v>
      </c>
      <c r="H184" s="260">
        <f t="shared" si="104"/>
        <v>0</v>
      </c>
      <c r="I184" s="408">
        <f t="shared" si="108"/>
        <v>0</v>
      </c>
      <c r="J184" s="413"/>
      <c r="K184" s="413"/>
      <c r="L184" s="413"/>
      <c r="M184" s="262">
        <f t="shared" si="105"/>
        <v>0</v>
      </c>
      <c r="N184" s="263"/>
      <c r="O184" s="410">
        <f t="shared" si="106"/>
        <v>0</v>
      </c>
      <c r="P184" s="263"/>
      <c r="Q184" s="263"/>
      <c r="R184" s="263"/>
      <c r="S184" s="263"/>
      <c r="T184" s="262">
        <f t="shared" si="107"/>
        <v>0</v>
      </c>
      <c r="U184" s="263"/>
      <c r="V184" s="263"/>
      <c r="W184" s="263"/>
      <c r="X184" s="263"/>
      <c r="Y184" s="263"/>
      <c r="Z184" s="263"/>
    </row>
    <row r="185" spans="1:26" ht="16.5" hidden="1" outlineLevel="2">
      <c r="A185" s="183"/>
      <c r="B185" s="24"/>
      <c r="C185" s="193"/>
      <c r="F185" s="192" t="s">
        <v>779</v>
      </c>
      <c r="G185" s="44" t="s">
        <v>830</v>
      </c>
      <c r="H185" s="260">
        <f t="shared" si="104"/>
        <v>0</v>
      </c>
      <c r="I185" s="408">
        <f t="shared" si="108"/>
        <v>0</v>
      </c>
      <c r="J185" s="413"/>
      <c r="K185" s="413"/>
      <c r="L185" s="413"/>
      <c r="M185" s="262">
        <f t="shared" si="105"/>
        <v>0</v>
      </c>
      <c r="N185" s="263"/>
      <c r="O185" s="410">
        <f t="shared" si="106"/>
        <v>0</v>
      </c>
      <c r="P185" s="263"/>
      <c r="Q185" s="263"/>
      <c r="R185" s="263"/>
      <c r="S185" s="263"/>
      <c r="T185" s="262">
        <f t="shared" si="107"/>
        <v>0</v>
      </c>
      <c r="U185" s="263"/>
      <c r="V185" s="263"/>
      <c r="W185" s="263"/>
      <c r="X185" s="263"/>
      <c r="Y185" s="263"/>
      <c r="Z185" s="263"/>
    </row>
    <row r="186" spans="1:26" ht="16.5" hidden="1" outlineLevel="2">
      <c r="A186" s="183"/>
      <c r="B186" s="24"/>
      <c r="C186" s="193"/>
      <c r="F186" s="192" t="s">
        <v>780</v>
      </c>
      <c r="G186" s="44" t="s">
        <v>868</v>
      </c>
      <c r="H186" s="260">
        <f t="shared" si="104"/>
        <v>0</v>
      </c>
      <c r="I186" s="408">
        <f t="shared" si="108"/>
        <v>0</v>
      </c>
      <c r="J186" s="413"/>
      <c r="K186" s="413"/>
      <c r="L186" s="413"/>
      <c r="M186" s="262">
        <f t="shared" si="105"/>
        <v>0</v>
      </c>
      <c r="N186" s="263"/>
      <c r="O186" s="410">
        <f t="shared" si="106"/>
        <v>0</v>
      </c>
      <c r="P186" s="263"/>
      <c r="Q186" s="263"/>
      <c r="R186" s="263"/>
      <c r="S186" s="263"/>
      <c r="T186" s="262">
        <f t="shared" si="107"/>
        <v>0</v>
      </c>
      <c r="U186" s="263"/>
      <c r="V186" s="263"/>
      <c r="W186" s="263"/>
      <c r="X186" s="263"/>
      <c r="Y186" s="263"/>
      <c r="Z186" s="263"/>
    </row>
    <row r="187" spans="1:26" ht="16.5" hidden="1" outlineLevel="2">
      <c r="A187" s="183"/>
      <c r="B187" s="24"/>
      <c r="C187" s="193"/>
      <c r="F187" s="192" t="s">
        <v>781</v>
      </c>
      <c r="G187" s="44" t="s">
        <v>867</v>
      </c>
      <c r="H187" s="260">
        <f t="shared" si="104"/>
        <v>0</v>
      </c>
      <c r="I187" s="408">
        <f t="shared" si="108"/>
        <v>0</v>
      </c>
      <c r="J187" s="413"/>
      <c r="K187" s="413"/>
      <c r="L187" s="413"/>
      <c r="M187" s="262">
        <f t="shared" si="105"/>
        <v>0</v>
      </c>
      <c r="N187" s="263"/>
      <c r="O187" s="410">
        <f t="shared" si="106"/>
        <v>0</v>
      </c>
      <c r="P187" s="263"/>
      <c r="Q187" s="263"/>
      <c r="R187" s="263"/>
      <c r="S187" s="263"/>
      <c r="T187" s="262">
        <f t="shared" si="107"/>
        <v>0</v>
      </c>
      <c r="U187" s="263"/>
      <c r="V187" s="263"/>
      <c r="W187" s="263"/>
      <c r="X187" s="263"/>
      <c r="Y187" s="263"/>
      <c r="Z187" s="263"/>
    </row>
    <row r="188" spans="1:26" s="182" customFormat="1" ht="16.5">
      <c r="A188" s="177"/>
      <c r="B188" s="24" t="s">
        <v>179</v>
      </c>
      <c r="C188" s="16" t="s">
        <v>41</v>
      </c>
      <c r="D188" s="17"/>
      <c r="E188" s="189"/>
      <c r="F188" s="190"/>
      <c r="G188" s="189"/>
      <c r="H188" s="260">
        <f t="shared" si="104"/>
        <v>5000</v>
      </c>
      <c r="I188" s="408">
        <f t="shared" si="108"/>
        <v>0</v>
      </c>
      <c r="J188" s="411">
        <f>SUM(J189)</f>
        <v>0</v>
      </c>
      <c r="K188" s="411">
        <f t="shared" ref="K188:Q188" si="139">SUM(K189)</f>
        <v>0</v>
      </c>
      <c r="L188" s="411">
        <f t="shared" si="139"/>
        <v>0</v>
      </c>
      <c r="M188" s="262">
        <f t="shared" si="105"/>
        <v>0</v>
      </c>
      <c r="N188" s="264">
        <f t="shared" si="139"/>
        <v>0</v>
      </c>
      <c r="O188" s="410">
        <f t="shared" si="106"/>
        <v>0</v>
      </c>
      <c r="P188" s="412">
        <f t="shared" si="139"/>
        <v>0</v>
      </c>
      <c r="Q188" s="412">
        <f t="shared" si="139"/>
        <v>0</v>
      </c>
      <c r="R188" s="264">
        <f t="shared" ref="R188:Z188" si="140">SUM(R189)</f>
        <v>0</v>
      </c>
      <c r="S188" s="264">
        <f t="shared" si="140"/>
        <v>0</v>
      </c>
      <c r="T188" s="262">
        <f t="shared" si="107"/>
        <v>5000</v>
      </c>
      <c r="U188" s="264">
        <f t="shared" si="140"/>
        <v>0</v>
      </c>
      <c r="V188" s="264">
        <f t="shared" si="140"/>
        <v>1000</v>
      </c>
      <c r="W188" s="264">
        <f t="shared" si="140"/>
        <v>1000</v>
      </c>
      <c r="X188" s="264">
        <f t="shared" si="140"/>
        <v>1000</v>
      </c>
      <c r="Y188" s="264">
        <f t="shared" si="140"/>
        <v>1000</v>
      </c>
      <c r="Z188" s="264">
        <f t="shared" si="140"/>
        <v>1000</v>
      </c>
    </row>
    <row r="189" spans="1:26" ht="16.5" outlineLevel="1">
      <c r="A189" s="183"/>
      <c r="B189" s="24"/>
      <c r="C189" s="193"/>
      <c r="D189" s="28" t="s">
        <v>179</v>
      </c>
      <c r="E189" s="48" t="s">
        <v>41</v>
      </c>
      <c r="F189" s="49"/>
      <c r="G189" s="185"/>
      <c r="H189" s="260">
        <f t="shared" si="104"/>
        <v>5000</v>
      </c>
      <c r="I189" s="408">
        <f t="shared" si="108"/>
        <v>0</v>
      </c>
      <c r="J189" s="413">
        <v>0</v>
      </c>
      <c r="K189" s="413">
        <v>0</v>
      </c>
      <c r="L189" s="413">
        <v>0</v>
      </c>
      <c r="M189" s="262">
        <f t="shared" si="105"/>
        <v>0</v>
      </c>
      <c r="N189" s="263">
        <v>0</v>
      </c>
      <c r="O189" s="410">
        <f t="shared" si="106"/>
        <v>0</v>
      </c>
      <c r="P189" s="263">
        <v>0</v>
      </c>
      <c r="Q189" s="263">
        <v>0</v>
      </c>
      <c r="R189" s="263">
        <v>0</v>
      </c>
      <c r="S189" s="263">
        <v>0</v>
      </c>
      <c r="T189" s="262">
        <f t="shared" si="107"/>
        <v>5000</v>
      </c>
      <c r="U189" s="263">
        <v>0</v>
      </c>
      <c r="V189" s="263">
        <v>1000</v>
      </c>
      <c r="W189" s="263">
        <v>1000</v>
      </c>
      <c r="X189" s="263">
        <v>1000</v>
      </c>
      <c r="Y189" s="263">
        <v>1000</v>
      </c>
      <c r="Z189" s="263">
        <v>1000</v>
      </c>
    </row>
    <row r="190" spans="1:26" s="182" customFormat="1" ht="16.5">
      <c r="A190" s="177"/>
      <c r="B190" s="24" t="s">
        <v>527</v>
      </c>
      <c r="C190" s="16" t="s">
        <v>11</v>
      </c>
      <c r="D190" s="17"/>
      <c r="E190" s="189"/>
      <c r="F190" s="190"/>
      <c r="G190" s="189"/>
      <c r="H190" s="260">
        <f t="shared" si="104"/>
        <v>203000</v>
      </c>
      <c r="I190" s="408">
        <f t="shared" si="108"/>
        <v>23000</v>
      </c>
      <c r="J190" s="411">
        <f>SUM(J191:J193,J199)</f>
        <v>13000</v>
      </c>
      <c r="K190" s="411">
        <f>SUM(K191:K193,K199)</f>
        <v>10000</v>
      </c>
      <c r="L190" s="411">
        <f>SUM(L191:L193,L199)</f>
        <v>0</v>
      </c>
      <c r="M190" s="262">
        <f t="shared" si="105"/>
        <v>180000</v>
      </c>
      <c r="N190" s="411">
        <f>SUM(N191:N193,N199)</f>
        <v>0</v>
      </c>
      <c r="O190" s="410">
        <f t="shared" si="106"/>
        <v>0</v>
      </c>
      <c r="P190" s="662">
        <f>SUM(P191:P193,P199)</f>
        <v>0</v>
      </c>
      <c r="Q190" s="662">
        <f>SUM(Q191:Q193,Q199)</f>
        <v>0</v>
      </c>
      <c r="R190" s="411">
        <f>SUM(R191:R193,R199)</f>
        <v>180000</v>
      </c>
      <c r="S190" s="411">
        <f>SUM(S191:S193,S199)</f>
        <v>0</v>
      </c>
      <c r="T190" s="262">
        <f t="shared" si="107"/>
        <v>0</v>
      </c>
      <c r="U190" s="411">
        <f t="shared" ref="U190:Z190" si="141">SUM(U191:U193,U199)</f>
        <v>0</v>
      </c>
      <c r="V190" s="411">
        <f t="shared" si="141"/>
        <v>0</v>
      </c>
      <c r="W190" s="411">
        <f t="shared" si="141"/>
        <v>0</v>
      </c>
      <c r="X190" s="411">
        <f t="shared" si="141"/>
        <v>0</v>
      </c>
      <c r="Y190" s="411">
        <f t="shared" si="141"/>
        <v>0</v>
      </c>
      <c r="Z190" s="411">
        <f t="shared" si="141"/>
        <v>0</v>
      </c>
    </row>
    <row r="191" spans="1:26" ht="16.5" outlineLevel="1">
      <c r="A191" s="183"/>
      <c r="B191" s="25"/>
      <c r="C191" s="184"/>
      <c r="D191" s="28" t="s">
        <v>180</v>
      </c>
      <c r="E191" s="48" t="s">
        <v>134</v>
      </c>
      <c r="F191" s="49"/>
      <c r="G191" s="185"/>
      <c r="H191" s="260">
        <f t="shared" si="104"/>
        <v>3000</v>
      </c>
      <c r="I191" s="408">
        <f t="shared" si="108"/>
        <v>3000</v>
      </c>
      <c r="J191" s="413">
        <v>3000</v>
      </c>
      <c r="K191" s="413"/>
      <c r="L191" s="413"/>
      <c r="M191" s="262">
        <f t="shared" si="105"/>
        <v>0</v>
      </c>
      <c r="N191" s="263"/>
      <c r="O191" s="410">
        <f t="shared" si="106"/>
        <v>0</v>
      </c>
      <c r="P191" s="263"/>
      <c r="Q191" s="263"/>
      <c r="R191" s="263"/>
      <c r="S191" s="263"/>
      <c r="T191" s="262">
        <f t="shared" si="107"/>
        <v>0</v>
      </c>
      <c r="U191" s="263"/>
      <c r="V191" s="263"/>
      <c r="W191" s="263"/>
      <c r="X191" s="263"/>
      <c r="Y191" s="263"/>
      <c r="Z191" s="263"/>
    </row>
    <row r="192" spans="1:26" ht="16.5" outlineLevel="1">
      <c r="A192" s="183"/>
      <c r="B192" s="26"/>
      <c r="D192" s="28" t="s">
        <v>181</v>
      </c>
      <c r="E192" s="48" t="s">
        <v>135</v>
      </c>
      <c r="F192" s="49"/>
      <c r="G192" s="185"/>
      <c r="H192" s="260">
        <f t="shared" si="104"/>
        <v>180000</v>
      </c>
      <c r="I192" s="408">
        <f t="shared" si="108"/>
        <v>0</v>
      </c>
      <c r="J192" s="413">
        <v>0</v>
      </c>
      <c r="K192" s="413">
        <v>0</v>
      </c>
      <c r="L192" s="413">
        <v>0</v>
      </c>
      <c r="M192" s="262">
        <f t="shared" si="105"/>
        <v>180000</v>
      </c>
      <c r="N192" s="263">
        <v>0</v>
      </c>
      <c r="O192" s="410">
        <f t="shared" si="106"/>
        <v>0</v>
      </c>
      <c r="P192" s="263">
        <v>0</v>
      </c>
      <c r="Q192" s="263">
        <v>0</v>
      </c>
      <c r="R192" s="263">
        <v>180000</v>
      </c>
      <c r="S192" s="263">
        <v>0</v>
      </c>
      <c r="T192" s="262">
        <f t="shared" si="107"/>
        <v>0</v>
      </c>
      <c r="U192" s="263">
        <v>0</v>
      </c>
      <c r="V192" s="263">
        <v>0</v>
      </c>
      <c r="W192" s="263">
        <v>0</v>
      </c>
      <c r="X192" s="263">
        <v>0</v>
      </c>
      <c r="Y192" s="263">
        <v>0</v>
      </c>
      <c r="Z192" s="263">
        <v>0</v>
      </c>
    </row>
    <row r="193" spans="1:55" ht="16.5" outlineLevel="2">
      <c r="A193" s="183"/>
      <c r="B193" s="24"/>
      <c r="C193" s="193"/>
      <c r="D193" s="26" t="s">
        <v>1002</v>
      </c>
      <c r="E193" s="156" t="s">
        <v>1003</v>
      </c>
      <c r="F193" s="28"/>
      <c r="G193" s="48"/>
      <c r="H193" s="260">
        <f t="shared" si="104"/>
        <v>20000</v>
      </c>
      <c r="I193" s="408">
        <f t="shared" si="108"/>
        <v>20000</v>
      </c>
      <c r="J193" s="414">
        <f>SUM(J194:J198)</f>
        <v>10000</v>
      </c>
      <c r="K193" s="414">
        <f t="shared" ref="K193:Q193" si="142">SUM(K194:K198)</f>
        <v>10000</v>
      </c>
      <c r="L193" s="414">
        <f t="shared" si="142"/>
        <v>0</v>
      </c>
      <c r="M193" s="262">
        <f t="shared" si="105"/>
        <v>0</v>
      </c>
      <c r="N193" s="265">
        <f t="shared" si="142"/>
        <v>0</v>
      </c>
      <c r="O193" s="410">
        <f t="shared" si="106"/>
        <v>0</v>
      </c>
      <c r="P193" s="415">
        <f t="shared" si="142"/>
        <v>0</v>
      </c>
      <c r="Q193" s="415">
        <f t="shared" si="142"/>
        <v>0</v>
      </c>
      <c r="R193" s="265">
        <f t="shared" ref="R193:Z193" si="143">SUM(R194:R198)</f>
        <v>0</v>
      </c>
      <c r="S193" s="265">
        <f t="shared" si="143"/>
        <v>0</v>
      </c>
      <c r="T193" s="262">
        <f t="shared" si="107"/>
        <v>0</v>
      </c>
      <c r="U193" s="265">
        <f t="shared" si="143"/>
        <v>0</v>
      </c>
      <c r="V193" s="265">
        <f t="shared" si="143"/>
        <v>0</v>
      </c>
      <c r="W193" s="265">
        <f t="shared" si="143"/>
        <v>0</v>
      </c>
      <c r="X193" s="265">
        <f t="shared" si="143"/>
        <v>0</v>
      </c>
      <c r="Y193" s="265">
        <f t="shared" si="143"/>
        <v>0</v>
      </c>
      <c r="Z193" s="265">
        <f t="shared" si="143"/>
        <v>0</v>
      </c>
    </row>
    <row r="194" spans="1:55" ht="16.5" outlineLevel="4">
      <c r="A194" s="183"/>
      <c r="B194" s="26"/>
      <c r="D194" s="25"/>
      <c r="E194" s="184"/>
      <c r="F194" s="192" t="s">
        <v>778</v>
      </c>
      <c r="G194" s="44" t="s">
        <v>869</v>
      </c>
      <c r="H194" s="260">
        <f t="shared" si="104"/>
        <v>0</v>
      </c>
      <c r="I194" s="408">
        <f t="shared" si="108"/>
        <v>0</v>
      </c>
      <c r="J194" s="413"/>
      <c r="K194" s="413"/>
      <c r="L194" s="413"/>
      <c r="M194" s="262">
        <f t="shared" si="105"/>
        <v>0</v>
      </c>
      <c r="N194" s="263"/>
      <c r="O194" s="410">
        <f t="shared" si="106"/>
        <v>0</v>
      </c>
      <c r="P194" s="263"/>
      <c r="Q194" s="263"/>
      <c r="R194" s="263"/>
      <c r="S194" s="263"/>
      <c r="T194" s="262">
        <f t="shared" si="107"/>
        <v>0</v>
      </c>
      <c r="U194" s="263"/>
      <c r="V194" s="263"/>
      <c r="W194" s="263"/>
      <c r="X194" s="263"/>
      <c r="Y194" s="263"/>
      <c r="Z194" s="263"/>
    </row>
    <row r="195" spans="1:55" ht="16.5" outlineLevel="4">
      <c r="A195" s="183"/>
      <c r="B195" s="26"/>
      <c r="D195" s="25"/>
      <c r="E195" s="184"/>
      <c r="F195" s="192" t="s">
        <v>779</v>
      </c>
      <c r="G195" s="44" t="s">
        <v>870</v>
      </c>
      <c r="H195" s="260">
        <f t="shared" si="104"/>
        <v>0</v>
      </c>
      <c r="I195" s="408">
        <f t="shared" si="108"/>
        <v>0</v>
      </c>
      <c r="J195" s="413"/>
      <c r="K195" s="413"/>
      <c r="L195" s="413"/>
      <c r="M195" s="262">
        <f t="shared" si="105"/>
        <v>0</v>
      </c>
      <c r="N195" s="263"/>
      <c r="O195" s="410">
        <f t="shared" si="106"/>
        <v>0</v>
      </c>
      <c r="P195" s="263"/>
      <c r="Q195" s="263"/>
      <c r="R195" s="263"/>
      <c r="S195" s="263"/>
      <c r="T195" s="262">
        <f t="shared" si="107"/>
        <v>0</v>
      </c>
      <c r="U195" s="263"/>
      <c r="V195" s="263"/>
      <c r="W195" s="263"/>
      <c r="X195" s="263"/>
      <c r="Y195" s="263"/>
      <c r="Z195" s="263"/>
    </row>
    <row r="196" spans="1:55" ht="16.5" outlineLevel="4">
      <c r="A196" s="183"/>
      <c r="B196" s="26"/>
      <c r="D196" s="25"/>
      <c r="E196" s="184"/>
      <c r="F196" s="192" t="s">
        <v>776</v>
      </c>
      <c r="G196" s="44" t="s">
        <v>871</v>
      </c>
      <c r="H196" s="260">
        <f t="shared" si="104"/>
        <v>0</v>
      </c>
      <c r="I196" s="408">
        <f t="shared" si="108"/>
        <v>0</v>
      </c>
      <c r="J196" s="413"/>
      <c r="K196" s="413"/>
      <c r="L196" s="413"/>
      <c r="M196" s="262">
        <f t="shared" si="105"/>
        <v>0</v>
      </c>
      <c r="N196" s="263"/>
      <c r="O196" s="410">
        <f t="shared" si="106"/>
        <v>0</v>
      </c>
      <c r="P196" s="263"/>
      <c r="Q196" s="263"/>
      <c r="R196" s="263"/>
      <c r="S196" s="263"/>
      <c r="T196" s="262">
        <f t="shared" si="107"/>
        <v>0</v>
      </c>
      <c r="U196" s="263"/>
      <c r="V196" s="263"/>
      <c r="W196" s="263"/>
      <c r="X196" s="263"/>
      <c r="Y196" s="263"/>
      <c r="Z196" s="263"/>
    </row>
    <row r="197" spans="1:55" ht="16.5" outlineLevel="4">
      <c r="A197" s="183"/>
      <c r="B197" s="26"/>
      <c r="D197" s="25"/>
      <c r="E197" s="184"/>
      <c r="F197" s="192" t="s">
        <v>780</v>
      </c>
      <c r="G197" s="44" t="s">
        <v>959</v>
      </c>
      <c r="H197" s="260">
        <f t="shared" si="104"/>
        <v>10000</v>
      </c>
      <c r="I197" s="408">
        <f t="shared" si="108"/>
        <v>10000</v>
      </c>
      <c r="J197" s="413"/>
      <c r="K197" s="413">
        <v>10000</v>
      </c>
      <c r="L197" s="413"/>
      <c r="M197" s="262">
        <f t="shared" si="105"/>
        <v>0</v>
      </c>
      <c r="N197" s="263"/>
      <c r="O197" s="410">
        <f t="shared" si="106"/>
        <v>0</v>
      </c>
      <c r="P197" s="263"/>
      <c r="Q197" s="263"/>
      <c r="R197" s="263"/>
      <c r="S197" s="263"/>
      <c r="T197" s="262">
        <f t="shared" si="107"/>
        <v>0</v>
      </c>
      <c r="U197" s="263"/>
      <c r="V197" s="263"/>
      <c r="W197" s="263"/>
      <c r="X197" s="263"/>
      <c r="Y197" s="263"/>
      <c r="Z197" s="263"/>
    </row>
    <row r="198" spans="1:55" ht="16.5" outlineLevel="4">
      <c r="A198" s="183"/>
      <c r="B198" s="26"/>
      <c r="D198" s="25"/>
      <c r="E198" s="184"/>
      <c r="F198" s="192" t="s">
        <v>781</v>
      </c>
      <c r="G198" s="44" t="s">
        <v>958</v>
      </c>
      <c r="H198" s="260">
        <f t="shared" si="104"/>
        <v>10000</v>
      </c>
      <c r="I198" s="408">
        <f t="shared" si="108"/>
        <v>10000</v>
      </c>
      <c r="J198" s="413">
        <v>10000</v>
      </c>
      <c r="K198" s="413"/>
      <c r="L198" s="413"/>
      <c r="M198" s="262">
        <f t="shared" si="105"/>
        <v>0</v>
      </c>
      <c r="N198" s="263"/>
      <c r="O198" s="410">
        <f t="shared" si="106"/>
        <v>0</v>
      </c>
      <c r="P198" s="263"/>
      <c r="Q198" s="263"/>
      <c r="R198" s="263"/>
      <c r="S198" s="263"/>
      <c r="T198" s="262">
        <f t="shared" si="107"/>
        <v>0</v>
      </c>
      <c r="U198" s="263"/>
      <c r="V198" s="263"/>
      <c r="W198" s="263"/>
      <c r="X198" s="263"/>
      <c r="Y198" s="263"/>
      <c r="Z198" s="263"/>
    </row>
    <row r="199" spans="1:55" ht="16.5" outlineLevel="2">
      <c r="A199" s="183"/>
      <c r="B199" s="26"/>
      <c r="D199" s="26" t="s">
        <v>1004</v>
      </c>
      <c r="E199" s="48" t="s">
        <v>137</v>
      </c>
      <c r="F199" s="28"/>
      <c r="G199" s="48"/>
      <c r="H199" s="260">
        <f t="shared" ref="H199:H262" si="144">SUM(I199,M199,T199)</f>
        <v>0</v>
      </c>
      <c r="I199" s="408">
        <f t="shared" si="108"/>
        <v>0</v>
      </c>
      <c r="J199" s="413"/>
      <c r="K199" s="413"/>
      <c r="L199" s="413"/>
      <c r="M199" s="262">
        <f t="shared" si="105"/>
        <v>0</v>
      </c>
      <c r="N199" s="263"/>
      <c r="O199" s="410">
        <f t="shared" si="106"/>
        <v>0</v>
      </c>
      <c r="P199" s="263"/>
      <c r="Q199" s="263"/>
      <c r="R199" s="263"/>
      <c r="S199" s="263"/>
      <c r="T199" s="262">
        <f t="shared" si="107"/>
        <v>0</v>
      </c>
      <c r="U199" s="263"/>
      <c r="V199" s="263"/>
      <c r="W199" s="263"/>
      <c r="X199" s="263"/>
      <c r="Y199" s="263"/>
      <c r="Z199" s="263"/>
    </row>
    <row r="200" spans="1:55" ht="16.5">
      <c r="A200" s="97" t="s">
        <v>207</v>
      </c>
      <c r="B200" s="47"/>
      <c r="C200" s="229"/>
      <c r="D200" s="23"/>
      <c r="E200" s="229"/>
      <c r="F200" s="22"/>
      <c r="G200" s="229"/>
      <c r="H200" s="267">
        <f t="shared" si="144"/>
        <v>52966000</v>
      </c>
      <c r="I200" s="419">
        <f t="shared" si="108"/>
        <v>32598000</v>
      </c>
      <c r="J200" s="431">
        <f>SUM(J7,J12,J14,J54,J32,J63,J69,J129,J152,J188,J190,J47,J175)</f>
        <v>19468000</v>
      </c>
      <c r="K200" s="431">
        <f>SUM(K7,K12,K14,K54,K32,K63,K69,K129,K152,K188,K190,K47,K175)</f>
        <v>11506000</v>
      </c>
      <c r="L200" s="431">
        <f>SUM(L7,L12,L14,L54,L32,L63,L69,L129,L152,L188,L190,L47,L175)</f>
        <v>1624000</v>
      </c>
      <c r="M200" s="269">
        <f t="shared" si="105"/>
        <v>14753000</v>
      </c>
      <c r="N200" s="431">
        <f>SUM(N7,N12,N14,N54,N32,N63,N69,N129,N152,N188,N190,N47,N175)</f>
        <v>2800000</v>
      </c>
      <c r="O200" s="269">
        <f t="shared" si="106"/>
        <v>6029000</v>
      </c>
      <c r="P200" s="431">
        <f>SUM(P7,P12,P14,P54,P32,P63,P69,P129,P152,P188,P190,P47,P175)</f>
        <v>1375000</v>
      </c>
      <c r="Q200" s="431">
        <f>SUM(Q7,Q12,Q14,Q54,Q32,Q63,Q69,Q129,Q152,Q188,Q190,Q47,Q175)</f>
        <v>4654000</v>
      </c>
      <c r="R200" s="431">
        <f>SUM(R7,R12,R14,R54,R32,R63,R69,R129,R152,R188,R190,R47,R175)</f>
        <v>5924000</v>
      </c>
      <c r="S200" s="431">
        <f>SUM(S7,S12,S14,S54,S32,S63,S69,S129,S152,S188,S190,S47,S175)</f>
        <v>0</v>
      </c>
      <c r="T200" s="269">
        <f t="shared" si="107"/>
        <v>5615000</v>
      </c>
      <c r="U200" s="431">
        <f t="shared" ref="U200:Z200" si="145">SUM(U7,U12,U14,U54,U32,U63,U69,U129,U152,U188,U190,U47,U175)</f>
        <v>4310000</v>
      </c>
      <c r="V200" s="431">
        <f t="shared" si="145"/>
        <v>701000</v>
      </c>
      <c r="W200" s="431">
        <f t="shared" si="145"/>
        <v>151000</v>
      </c>
      <c r="X200" s="431">
        <f t="shared" si="145"/>
        <v>151000</v>
      </c>
      <c r="Y200" s="431">
        <f t="shared" si="145"/>
        <v>151000</v>
      </c>
      <c r="Z200" s="431">
        <f t="shared" si="145"/>
        <v>151000</v>
      </c>
      <c r="BC200" s="156" t="e">
        <f>SUM(BC7,BC12,BC14,#REF!,BC54,BC32,#REF!,BC63,BC69,BC129,BC152,BC188,BC190,#REF!,BC47,BC175)</f>
        <v>#REF!</v>
      </c>
    </row>
    <row r="201" spans="1:55" s="182" customFormat="1" ht="16.5">
      <c r="A201" s="177"/>
      <c r="B201" s="24" t="s">
        <v>528</v>
      </c>
      <c r="C201" s="16" t="s">
        <v>42</v>
      </c>
      <c r="D201" s="21"/>
      <c r="E201" s="208"/>
      <c r="F201" s="31"/>
      <c r="G201" s="208"/>
      <c r="H201" s="260">
        <f t="shared" si="144"/>
        <v>84914000</v>
      </c>
      <c r="I201" s="421">
        <f t="shared" si="108"/>
        <v>82947000</v>
      </c>
      <c r="J201" s="422">
        <f>SUM(J202:J207)</f>
        <v>39447000</v>
      </c>
      <c r="K201" s="422">
        <f t="shared" ref="K201:Q201" si="146">SUM(K202:K207)</f>
        <v>39911000</v>
      </c>
      <c r="L201" s="422">
        <f t="shared" si="146"/>
        <v>3589000</v>
      </c>
      <c r="M201" s="272">
        <f t="shared" si="105"/>
        <v>1967000</v>
      </c>
      <c r="N201" s="271">
        <f t="shared" si="146"/>
        <v>0</v>
      </c>
      <c r="O201" s="410">
        <f t="shared" si="106"/>
        <v>0</v>
      </c>
      <c r="P201" s="423">
        <f t="shared" si="146"/>
        <v>0</v>
      </c>
      <c r="Q201" s="423">
        <f t="shared" si="146"/>
        <v>0</v>
      </c>
      <c r="R201" s="271">
        <f t="shared" ref="R201:Z201" si="147">SUM(R202:R207)</f>
        <v>1967000</v>
      </c>
      <c r="S201" s="271">
        <f t="shared" si="147"/>
        <v>0</v>
      </c>
      <c r="T201" s="272">
        <f t="shared" si="107"/>
        <v>0</v>
      </c>
      <c r="U201" s="271">
        <f t="shared" si="147"/>
        <v>0</v>
      </c>
      <c r="V201" s="271">
        <f t="shared" si="147"/>
        <v>0</v>
      </c>
      <c r="W201" s="271">
        <f t="shared" si="147"/>
        <v>0</v>
      </c>
      <c r="X201" s="271">
        <f t="shared" si="147"/>
        <v>0</v>
      </c>
      <c r="Y201" s="271">
        <f t="shared" si="147"/>
        <v>0</v>
      </c>
      <c r="Z201" s="271">
        <f t="shared" si="147"/>
        <v>0</v>
      </c>
    </row>
    <row r="202" spans="1:55" ht="16.5" customHeight="1" outlineLevel="1">
      <c r="A202" s="183"/>
      <c r="B202" s="25"/>
      <c r="C202" s="184"/>
      <c r="D202" s="28" t="s">
        <v>529</v>
      </c>
      <c r="E202" s="48" t="s">
        <v>140</v>
      </c>
      <c r="F202" s="49"/>
      <c r="G202" s="185"/>
      <c r="H202" s="260">
        <f t="shared" si="144"/>
        <v>0</v>
      </c>
      <c r="I202" s="424">
        <f t="shared" si="108"/>
        <v>0</v>
      </c>
      <c r="J202" s="425">
        <v>0</v>
      </c>
      <c r="K202" s="425">
        <v>0</v>
      </c>
      <c r="L202" s="425">
        <v>0</v>
      </c>
      <c r="M202" s="264">
        <f t="shared" ref="M202:M265" si="148">SUM(N202,O202,R202:S202)</f>
        <v>0</v>
      </c>
      <c r="N202" s="274">
        <v>0</v>
      </c>
      <c r="O202" s="410">
        <f t="shared" ref="O202:O265" si="149">SUM(P202:Q202)</f>
        <v>0</v>
      </c>
      <c r="P202" s="274">
        <v>0</v>
      </c>
      <c r="Q202" s="274">
        <v>0</v>
      </c>
      <c r="R202" s="263">
        <v>0</v>
      </c>
      <c r="S202" s="263">
        <v>0</v>
      </c>
      <c r="T202" s="264">
        <f t="shared" ref="T202:T265" si="150">SUM(U202:Z202)</f>
        <v>0</v>
      </c>
      <c r="U202" s="274">
        <v>0</v>
      </c>
      <c r="V202" s="274">
        <v>0</v>
      </c>
      <c r="W202" s="274">
        <v>0</v>
      </c>
      <c r="X202" s="274">
        <v>0</v>
      </c>
      <c r="Y202" s="274">
        <v>0</v>
      </c>
      <c r="Z202" s="274">
        <v>0</v>
      </c>
    </row>
    <row r="203" spans="1:55" ht="16.5" customHeight="1" outlineLevel="1">
      <c r="A203" s="183"/>
      <c r="B203" s="26"/>
      <c r="D203" s="28" t="s">
        <v>530</v>
      </c>
      <c r="E203" s="48" t="s">
        <v>141</v>
      </c>
      <c r="F203" s="49"/>
      <c r="G203" s="185"/>
      <c r="H203" s="260">
        <f t="shared" si="144"/>
        <v>28222000</v>
      </c>
      <c r="I203" s="424">
        <f t="shared" si="108"/>
        <v>28222000</v>
      </c>
      <c r="J203" s="425">
        <v>12226000</v>
      </c>
      <c r="K203" s="425">
        <v>14946000</v>
      </c>
      <c r="L203" s="425">
        <v>1050000</v>
      </c>
      <c r="M203" s="264">
        <f t="shared" si="148"/>
        <v>0</v>
      </c>
      <c r="N203" s="274"/>
      <c r="O203" s="410">
        <f t="shared" si="149"/>
        <v>0</v>
      </c>
      <c r="P203" s="274"/>
      <c r="Q203" s="274">
        <v>0</v>
      </c>
      <c r="R203" s="263"/>
      <c r="S203" s="263"/>
      <c r="T203" s="264">
        <f t="shared" si="150"/>
        <v>0</v>
      </c>
      <c r="U203" s="274"/>
      <c r="V203" s="274"/>
      <c r="W203" s="274"/>
      <c r="X203" s="274"/>
      <c r="Y203" s="274"/>
      <c r="Z203" s="274"/>
    </row>
    <row r="204" spans="1:55" ht="16.5" customHeight="1" outlineLevel="1">
      <c r="A204" s="183"/>
      <c r="B204" s="26"/>
      <c r="D204" s="28" t="s">
        <v>531</v>
      </c>
      <c r="E204" s="48" t="s">
        <v>142</v>
      </c>
      <c r="F204" s="49"/>
      <c r="G204" s="185"/>
      <c r="H204" s="260">
        <f t="shared" si="144"/>
        <v>9123000</v>
      </c>
      <c r="I204" s="424">
        <f t="shared" ref="I204:I267" si="151">SUM(J204:L204)</f>
        <v>9123000</v>
      </c>
      <c r="J204" s="425">
        <v>4004000</v>
      </c>
      <c r="K204" s="425">
        <v>4750000</v>
      </c>
      <c r="L204" s="425">
        <v>369000</v>
      </c>
      <c r="M204" s="264">
        <f t="shared" si="148"/>
        <v>0</v>
      </c>
      <c r="N204" s="274"/>
      <c r="O204" s="410">
        <f t="shared" si="149"/>
        <v>0</v>
      </c>
      <c r="P204" s="274"/>
      <c r="Q204" s="274"/>
      <c r="R204" s="263"/>
      <c r="S204" s="263"/>
      <c r="T204" s="264">
        <f t="shared" si="150"/>
        <v>0</v>
      </c>
      <c r="U204" s="274"/>
      <c r="V204" s="274"/>
      <c r="W204" s="274"/>
      <c r="X204" s="274"/>
      <c r="Y204" s="274"/>
      <c r="Z204" s="274"/>
    </row>
    <row r="205" spans="1:55" ht="16.5" customHeight="1" outlineLevel="1">
      <c r="A205" s="183"/>
      <c r="B205" s="26"/>
      <c r="D205" s="28" t="s">
        <v>532</v>
      </c>
      <c r="E205" s="48" t="s">
        <v>143</v>
      </c>
      <c r="F205" s="49"/>
      <c r="G205" s="185"/>
      <c r="H205" s="260">
        <f t="shared" si="144"/>
        <v>8555000</v>
      </c>
      <c r="I205" s="424">
        <f t="shared" si="151"/>
        <v>6601000</v>
      </c>
      <c r="J205" s="425">
        <v>5409000</v>
      </c>
      <c r="K205" s="425">
        <v>938000</v>
      </c>
      <c r="L205" s="425">
        <v>254000</v>
      </c>
      <c r="M205" s="264">
        <f t="shared" si="148"/>
        <v>1954000</v>
      </c>
      <c r="N205" s="274"/>
      <c r="O205" s="410">
        <f t="shared" si="149"/>
        <v>0</v>
      </c>
      <c r="P205" s="274"/>
      <c r="Q205" s="274"/>
      <c r="R205" s="263">
        <v>1954000</v>
      </c>
      <c r="S205" s="263"/>
      <c r="T205" s="264">
        <f t="shared" si="150"/>
        <v>0</v>
      </c>
      <c r="U205" s="274"/>
      <c r="V205" s="274"/>
      <c r="W205" s="274"/>
      <c r="X205" s="274"/>
      <c r="Y205" s="274"/>
      <c r="Z205" s="274"/>
    </row>
    <row r="206" spans="1:55" ht="16.5" customHeight="1" outlineLevel="1">
      <c r="A206" s="183"/>
      <c r="B206" s="26"/>
      <c r="D206" s="28" t="s">
        <v>533</v>
      </c>
      <c r="E206" s="48" t="s">
        <v>144</v>
      </c>
      <c r="F206" s="49"/>
      <c r="G206" s="185"/>
      <c r="H206" s="260">
        <f t="shared" si="144"/>
        <v>32554000</v>
      </c>
      <c r="I206" s="424">
        <f t="shared" si="151"/>
        <v>32554000</v>
      </c>
      <c r="J206" s="425">
        <v>14797000</v>
      </c>
      <c r="K206" s="425">
        <v>16113000</v>
      </c>
      <c r="L206" s="425">
        <v>1644000</v>
      </c>
      <c r="M206" s="264">
        <f t="shared" si="148"/>
        <v>0</v>
      </c>
      <c r="N206" s="274"/>
      <c r="O206" s="410">
        <f t="shared" si="149"/>
        <v>0</v>
      </c>
      <c r="P206" s="274"/>
      <c r="Q206" s="274"/>
      <c r="R206" s="263"/>
      <c r="S206" s="263"/>
      <c r="T206" s="264">
        <f t="shared" si="150"/>
        <v>0</v>
      </c>
      <c r="U206" s="274"/>
      <c r="V206" s="274"/>
      <c r="W206" s="274"/>
      <c r="X206" s="274"/>
      <c r="Y206" s="274"/>
      <c r="Z206" s="274"/>
    </row>
    <row r="207" spans="1:55" ht="16.5" customHeight="1" outlineLevel="1">
      <c r="A207" s="183"/>
      <c r="B207" s="24"/>
      <c r="C207" s="193"/>
      <c r="D207" s="28" t="s">
        <v>534</v>
      </c>
      <c r="E207" s="48" t="s">
        <v>145</v>
      </c>
      <c r="F207" s="49"/>
      <c r="G207" s="185"/>
      <c r="H207" s="260">
        <f t="shared" si="144"/>
        <v>6460000</v>
      </c>
      <c r="I207" s="424">
        <f t="shared" si="151"/>
        <v>6447000</v>
      </c>
      <c r="J207" s="425">
        <v>3011000</v>
      </c>
      <c r="K207" s="425">
        <v>3164000</v>
      </c>
      <c r="L207" s="425">
        <v>272000</v>
      </c>
      <c r="M207" s="264">
        <f t="shared" si="148"/>
        <v>13000</v>
      </c>
      <c r="N207" s="274"/>
      <c r="O207" s="410">
        <f t="shared" si="149"/>
        <v>0</v>
      </c>
      <c r="P207" s="274"/>
      <c r="Q207" s="274"/>
      <c r="R207" s="263">
        <v>13000</v>
      </c>
      <c r="S207" s="263"/>
      <c r="T207" s="264">
        <f t="shared" si="150"/>
        <v>0</v>
      </c>
      <c r="U207" s="274"/>
      <c r="V207" s="274"/>
      <c r="W207" s="274"/>
      <c r="X207" s="274"/>
      <c r="Y207" s="274"/>
      <c r="Z207" s="274"/>
    </row>
    <row r="208" spans="1:55" s="182" customFormat="1" ht="16.5">
      <c r="A208" s="177"/>
      <c r="B208" s="24" t="s">
        <v>535</v>
      </c>
      <c r="C208" s="16" t="s">
        <v>146</v>
      </c>
      <c r="D208" s="19"/>
      <c r="E208" s="189"/>
      <c r="F208" s="190"/>
      <c r="G208" s="189"/>
      <c r="H208" s="260">
        <f t="shared" si="144"/>
        <v>6095000</v>
      </c>
      <c r="I208" s="424">
        <f t="shared" si="151"/>
        <v>1734000</v>
      </c>
      <c r="J208" s="411">
        <f>SUM(J209:J217,J221:J223,J228,J238:J239,J249,J253:J256,J260:J263,J267,J271)</f>
        <v>1704000</v>
      </c>
      <c r="K208" s="411">
        <f t="shared" ref="K208:Q208" si="152">SUM(K209:K217,K221:K223,K228,K238:K239,K249,K253:K256,K260:K263,K267,K271)</f>
        <v>0</v>
      </c>
      <c r="L208" s="411">
        <f t="shared" si="152"/>
        <v>30000</v>
      </c>
      <c r="M208" s="264">
        <f t="shared" si="148"/>
        <v>3339000</v>
      </c>
      <c r="N208" s="264">
        <f t="shared" si="152"/>
        <v>119000</v>
      </c>
      <c r="O208" s="410">
        <f t="shared" si="149"/>
        <v>1650000</v>
      </c>
      <c r="P208" s="412">
        <f t="shared" si="152"/>
        <v>1348000</v>
      </c>
      <c r="Q208" s="412">
        <f t="shared" si="152"/>
        <v>302000</v>
      </c>
      <c r="R208" s="264">
        <f t="shared" ref="R208:Z208" si="153">SUM(R209:R217,R221:R223,R228,R238:R239,R249,R253:R256,R260:R263,R267,R271)</f>
        <v>1414000</v>
      </c>
      <c r="S208" s="264">
        <f t="shared" si="153"/>
        <v>156000</v>
      </c>
      <c r="T208" s="264">
        <f t="shared" si="150"/>
        <v>1022000</v>
      </c>
      <c r="U208" s="264">
        <f t="shared" si="153"/>
        <v>951000</v>
      </c>
      <c r="V208" s="264">
        <f t="shared" si="153"/>
        <v>19000</v>
      </c>
      <c r="W208" s="264">
        <f t="shared" si="153"/>
        <v>13000</v>
      </c>
      <c r="X208" s="264">
        <f t="shared" si="153"/>
        <v>13000</v>
      </c>
      <c r="Y208" s="264">
        <f t="shared" si="153"/>
        <v>13000</v>
      </c>
      <c r="Z208" s="264">
        <f t="shared" si="153"/>
        <v>13000</v>
      </c>
    </row>
    <row r="209" spans="1:26" ht="16.5" outlineLevel="1">
      <c r="A209" s="183"/>
      <c r="B209" s="25"/>
      <c r="C209" s="184"/>
      <c r="D209" s="28" t="s">
        <v>116</v>
      </c>
      <c r="E209" s="48" t="s">
        <v>152</v>
      </c>
      <c r="F209" s="49"/>
      <c r="G209" s="185"/>
      <c r="H209" s="260">
        <f t="shared" si="144"/>
        <v>480000</v>
      </c>
      <c r="I209" s="424">
        <f t="shared" si="151"/>
        <v>0</v>
      </c>
      <c r="J209" s="413">
        <v>0</v>
      </c>
      <c r="K209" s="413">
        <v>0</v>
      </c>
      <c r="L209" s="413">
        <v>0</v>
      </c>
      <c r="M209" s="264">
        <f t="shared" si="148"/>
        <v>480000</v>
      </c>
      <c r="N209" s="263">
        <v>0</v>
      </c>
      <c r="O209" s="410">
        <f t="shared" si="149"/>
        <v>0</v>
      </c>
      <c r="P209" s="263">
        <v>0</v>
      </c>
      <c r="Q209" s="263">
        <v>0</v>
      </c>
      <c r="R209" s="263">
        <v>480000</v>
      </c>
      <c r="S209" s="263">
        <v>0</v>
      </c>
      <c r="T209" s="264">
        <f t="shared" si="150"/>
        <v>0</v>
      </c>
      <c r="U209" s="263">
        <v>0</v>
      </c>
      <c r="V209" s="263">
        <v>0</v>
      </c>
      <c r="W209" s="263">
        <v>0</v>
      </c>
      <c r="X209" s="263">
        <v>0</v>
      </c>
      <c r="Y209" s="263">
        <v>0</v>
      </c>
      <c r="Z209" s="263">
        <v>0</v>
      </c>
    </row>
    <row r="210" spans="1:26" ht="16.5" outlineLevel="1">
      <c r="A210" s="183"/>
      <c r="B210" s="26"/>
      <c r="D210" s="28" t="s">
        <v>536</v>
      </c>
      <c r="E210" s="48" t="s">
        <v>155</v>
      </c>
      <c r="F210" s="49"/>
      <c r="G210" s="185"/>
      <c r="H210" s="260">
        <f t="shared" si="144"/>
        <v>0</v>
      </c>
      <c r="I210" s="424">
        <f t="shared" si="151"/>
        <v>0</v>
      </c>
      <c r="J210" s="413">
        <v>0</v>
      </c>
      <c r="K210" s="413">
        <v>0</v>
      </c>
      <c r="L210" s="413">
        <v>0</v>
      </c>
      <c r="M210" s="264">
        <f t="shared" si="148"/>
        <v>0</v>
      </c>
      <c r="N210" s="263">
        <v>0</v>
      </c>
      <c r="O210" s="410">
        <f t="shared" si="149"/>
        <v>0</v>
      </c>
      <c r="P210" s="263">
        <v>0</v>
      </c>
      <c r="Q210" s="263">
        <v>0</v>
      </c>
      <c r="R210" s="263">
        <v>0</v>
      </c>
      <c r="S210" s="263">
        <v>0</v>
      </c>
      <c r="T210" s="264">
        <f t="shared" si="150"/>
        <v>0</v>
      </c>
      <c r="U210" s="263">
        <v>0</v>
      </c>
      <c r="V210" s="263">
        <v>0</v>
      </c>
      <c r="W210" s="263">
        <v>0</v>
      </c>
      <c r="X210" s="263">
        <v>0</v>
      </c>
      <c r="Y210" s="263">
        <v>0</v>
      </c>
      <c r="Z210" s="263">
        <v>0</v>
      </c>
    </row>
    <row r="211" spans="1:26" ht="16.5" outlineLevel="1">
      <c r="A211" s="183"/>
      <c r="B211" s="26"/>
      <c r="D211" s="28" t="s">
        <v>537</v>
      </c>
      <c r="E211" s="48" t="s">
        <v>156</v>
      </c>
      <c r="F211" s="49"/>
      <c r="G211" s="185"/>
      <c r="H211" s="260">
        <f t="shared" si="144"/>
        <v>0</v>
      </c>
      <c r="I211" s="424">
        <f t="shared" si="151"/>
        <v>0</v>
      </c>
      <c r="J211" s="413">
        <v>0</v>
      </c>
      <c r="K211" s="413">
        <v>0</v>
      </c>
      <c r="L211" s="413">
        <v>0</v>
      </c>
      <c r="M211" s="264">
        <f t="shared" si="148"/>
        <v>0</v>
      </c>
      <c r="N211" s="263">
        <v>0</v>
      </c>
      <c r="O211" s="410">
        <f t="shared" si="149"/>
        <v>0</v>
      </c>
      <c r="P211" s="263">
        <v>0</v>
      </c>
      <c r="Q211" s="263">
        <v>0</v>
      </c>
      <c r="R211" s="263">
        <v>0</v>
      </c>
      <c r="S211" s="263">
        <v>0</v>
      </c>
      <c r="T211" s="264">
        <f t="shared" si="150"/>
        <v>0</v>
      </c>
      <c r="U211" s="263">
        <v>0</v>
      </c>
      <c r="V211" s="263">
        <v>0</v>
      </c>
      <c r="W211" s="263">
        <v>0</v>
      </c>
      <c r="X211" s="263">
        <v>0</v>
      </c>
      <c r="Y211" s="263">
        <v>0</v>
      </c>
      <c r="Z211" s="263">
        <v>0</v>
      </c>
    </row>
    <row r="212" spans="1:26" ht="16.5" outlineLevel="1">
      <c r="A212" s="183"/>
      <c r="B212" s="26"/>
      <c r="D212" s="28" t="s">
        <v>538</v>
      </c>
      <c r="E212" s="48" t="s">
        <v>157</v>
      </c>
      <c r="F212" s="49"/>
      <c r="G212" s="185"/>
      <c r="H212" s="260">
        <f t="shared" si="144"/>
        <v>0</v>
      </c>
      <c r="I212" s="424">
        <f t="shared" si="151"/>
        <v>0</v>
      </c>
      <c r="J212" s="413">
        <v>0</v>
      </c>
      <c r="K212" s="413">
        <v>0</v>
      </c>
      <c r="L212" s="413">
        <v>0</v>
      </c>
      <c r="M212" s="264">
        <f t="shared" si="148"/>
        <v>0</v>
      </c>
      <c r="N212" s="263">
        <v>0</v>
      </c>
      <c r="O212" s="410">
        <f t="shared" si="149"/>
        <v>0</v>
      </c>
      <c r="P212" s="263">
        <v>0</v>
      </c>
      <c r="Q212" s="263">
        <v>0</v>
      </c>
      <c r="R212" s="263">
        <v>0</v>
      </c>
      <c r="S212" s="263">
        <v>0</v>
      </c>
      <c r="T212" s="264">
        <f t="shared" si="150"/>
        <v>0</v>
      </c>
      <c r="U212" s="263">
        <v>0</v>
      </c>
      <c r="V212" s="263">
        <v>0</v>
      </c>
      <c r="W212" s="263">
        <v>0</v>
      </c>
      <c r="X212" s="263">
        <v>0</v>
      </c>
      <c r="Y212" s="263">
        <v>0</v>
      </c>
      <c r="Z212" s="263">
        <v>0</v>
      </c>
    </row>
    <row r="213" spans="1:26" ht="16.5" outlineLevel="1">
      <c r="A213" s="183"/>
      <c r="B213" s="26"/>
      <c r="D213" s="28" t="s">
        <v>539</v>
      </c>
      <c r="E213" s="48" t="s">
        <v>158</v>
      </c>
      <c r="F213" s="49"/>
      <c r="G213" s="185"/>
      <c r="H213" s="260">
        <f t="shared" si="144"/>
        <v>0</v>
      </c>
      <c r="I213" s="424">
        <f t="shared" si="151"/>
        <v>0</v>
      </c>
      <c r="J213" s="413">
        <v>0</v>
      </c>
      <c r="K213" s="413">
        <v>0</v>
      </c>
      <c r="L213" s="413">
        <v>0</v>
      </c>
      <c r="M213" s="264">
        <f t="shared" si="148"/>
        <v>0</v>
      </c>
      <c r="N213" s="263">
        <v>0</v>
      </c>
      <c r="O213" s="410">
        <f t="shared" si="149"/>
        <v>0</v>
      </c>
      <c r="P213" s="263">
        <v>0</v>
      </c>
      <c r="Q213" s="263">
        <v>0</v>
      </c>
      <c r="R213" s="263">
        <v>0</v>
      </c>
      <c r="S213" s="263">
        <v>0</v>
      </c>
      <c r="T213" s="264">
        <f t="shared" si="150"/>
        <v>0</v>
      </c>
      <c r="U213" s="263">
        <v>0</v>
      </c>
      <c r="V213" s="263">
        <v>0</v>
      </c>
      <c r="W213" s="263">
        <v>0</v>
      </c>
      <c r="X213" s="263">
        <v>0</v>
      </c>
      <c r="Y213" s="263">
        <v>0</v>
      </c>
      <c r="Z213" s="263">
        <v>0</v>
      </c>
    </row>
    <row r="214" spans="1:26" ht="16.5" outlineLevel="1">
      <c r="A214" s="183"/>
      <c r="B214" s="26"/>
      <c r="D214" s="28" t="s">
        <v>540</v>
      </c>
      <c r="E214" s="48" t="s">
        <v>159</v>
      </c>
      <c r="F214" s="49"/>
      <c r="G214" s="185"/>
      <c r="H214" s="260">
        <f t="shared" si="144"/>
        <v>0</v>
      </c>
      <c r="I214" s="424">
        <f t="shared" si="151"/>
        <v>0</v>
      </c>
      <c r="J214" s="413">
        <v>0</v>
      </c>
      <c r="K214" s="413">
        <v>0</v>
      </c>
      <c r="L214" s="413">
        <v>0</v>
      </c>
      <c r="M214" s="264">
        <f t="shared" si="148"/>
        <v>0</v>
      </c>
      <c r="N214" s="263">
        <v>0</v>
      </c>
      <c r="O214" s="410">
        <f t="shared" si="149"/>
        <v>0</v>
      </c>
      <c r="P214" s="263">
        <v>0</v>
      </c>
      <c r="Q214" s="263">
        <v>0</v>
      </c>
      <c r="R214" s="263">
        <v>0</v>
      </c>
      <c r="S214" s="263">
        <v>0</v>
      </c>
      <c r="T214" s="264">
        <f t="shared" si="150"/>
        <v>0</v>
      </c>
      <c r="U214" s="263">
        <v>0</v>
      </c>
      <c r="V214" s="263">
        <v>0</v>
      </c>
      <c r="W214" s="263">
        <v>0</v>
      </c>
      <c r="X214" s="263">
        <v>0</v>
      </c>
      <c r="Y214" s="263">
        <v>0</v>
      </c>
      <c r="Z214" s="263">
        <v>0</v>
      </c>
    </row>
    <row r="215" spans="1:26" ht="16.5" outlineLevel="1">
      <c r="A215" s="183"/>
      <c r="B215" s="26"/>
      <c r="D215" s="28" t="s">
        <v>541</v>
      </c>
      <c r="E215" s="48" t="s">
        <v>160</v>
      </c>
      <c r="F215" s="49"/>
      <c r="G215" s="185"/>
      <c r="H215" s="260">
        <f t="shared" si="144"/>
        <v>0</v>
      </c>
      <c r="I215" s="424">
        <f t="shared" si="151"/>
        <v>0</v>
      </c>
      <c r="J215" s="413">
        <v>0</v>
      </c>
      <c r="K215" s="413">
        <v>0</v>
      </c>
      <c r="L215" s="413">
        <v>0</v>
      </c>
      <c r="M215" s="264">
        <f t="shared" si="148"/>
        <v>0</v>
      </c>
      <c r="N215" s="263">
        <v>0</v>
      </c>
      <c r="O215" s="410">
        <f t="shared" si="149"/>
        <v>0</v>
      </c>
      <c r="P215" s="263">
        <v>0</v>
      </c>
      <c r="Q215" s="263">
        <v>0</v>
      </c>
      <c r="R215" s="263">
        <v>0</v>
      </c>
      <c r="S215" s="263">
        <v>0</v>
      </c>
      <c r="T215" s="264">
        <f t="shared" si="150"/>
        <v>0</v>
      </c>
      <c r="U215" s="263">
        <v>0</v>
      </c>
      <c r="V215" s="263">
        <v>0</v>
      </c>
      <c r="W215" s="263">
        <v>0</v>
      </c>
      <c r="X215" s="263">
        <v>0</v>
      </c>
      <c r="Y215" s="263">
        <v>0</v>
      </c>
      <c r="Z215" s="263">
        <v>0</v>
      </c>
    </row>
    <row r="216" spans="1:26" ht="16.5" outlineLevel="1">
      <c r="A216" s="183"/>
      <c r="B216" s="26"/>
      <c r="D216" s="28" t="s">
        <v>542</v>
      </c>
      <c r="E216" s="48" t="s">
        <v>161</v>
      </c>
      <c r="F216" s="49"/>
      <c r="G216" s="185"/>
      <c r="H216" s="260">
        <f t="shared" si="144"/>
        <v>0</v>
      </c>
      <c r="I216" s="424">
        <f t="shared" si="151"/>
        <v>0</v>
      </c>
      <c r="J216" s="413">
        <v>0</v>
      </c>
      <c r="K216" s="413">
        <v>0</v>
      </c>
      <c r="L216" s="413">
        <v>0</v>
      </c>
      <c r="M216" s="264">
        <f t="shared" si="148"/>
        <v>0</v>
      </c>
      <c r="N216" s="263">
        <v>0</v>
      </c>
      <c r="O216" s="410">
        <f t="shared" si="149"/>
        <v>0</v>
      </c>
      <c r="P216" s="263">
        <v>0</v>
      </c>
      <c r="Q216" s="263">
        <v>0</v>
      </c>
      <c r="R216" s="263">
        <v>0</v>
      </c>
      <c r="S216" s="263">
        <v>0</v>
      </c>
      <c r="T216" s="264">
        <f t="shared" si="150"/>
        <v>0</v>
      </c>
      <c r="U216" s="263">
        <v>0</v>
      </c>
      <c r="V216" s="263">
        <v>0</v>
      </c>
      <c r="W216" s="263">
        <v>0</v>
      </c>
      <c r="X216" s="263">
        <v>0</v>
      </c>
      <c r="Y216" s="263">
        <v>0</v>
      </c>
      <c r="Z216" s="263">
        <v>0</v>
      </c>
    </row>
    <row r="217" spans="1:26" ht="16.5" outlineLevel="1" collapsed="1">
      <c r="A217" s="183"/>
      <c r="B217" s="26"/>
      <c r="D217" s="28" t="s">
        <v>125</v>
      </c>
      <c r="E217" s="48" t="s">
        <v>162</v>
      </c>
      <c r="F217" s="49"/>
      <c r="G217" s="185"/>
      <c r="H217" s="260">
        <f t="shared" si="144"/>
        <v>0</v>
      </c>
      <c r="I217" s="424">
        <f t="shared" si="151"/>
        <v>0</v>
      </c>
      <c r="J217" s="414">
        <f>SUM(J218:J220)</f>
        <v>0</v>
      </c>
      <c r="K217" s="414">
        <f t="shared" ref="K217:Q217" si="154">SUM(K218:K220)</f>
        <v>0</v>
      </c>
      <c r="L217" s="414">
        <f t="shared" si="154"/>
        <v>0</v>
      </c>
      <c r="M217" s="264">
        <f t="shared" si="148"/>
        <v>0</v>
      </c>
      <c r="N217" s="265">
        <f t="shared" si="154"/>
        <v>0</v>
      </c>
      <c r="O217" s="410">
        <f t="shared" si="149"/>
        <v>0</v>
      </c>
      <c r="P217" s="415">
        <f t="shared" si="154"/>
        <v>0</v>
      </c>
      <c r="Q217" s="415">
        <f t="shared" si="154"/>
        <v>0</v>
      </c>
      <c r="R217" s="265">
        <f t="shared" ref="R217:Z217" si="155">SUM(R218:R220)</f>
        <v>0</v>
      </c>
      <c r="S217" s="265">
        <f t="shared" si="155"/>
        <v>0</v>
      </c>
      <c r="T217" s="264">
        <f t="shared" si="150"/>
        <v>0</v>
      </c>
      <c r="U217" s="265">
        <f t="shared" si="155"/>
        <v>0</v>
      </c>
      <c r="V217" s="265">
        <f t="shared" si="155"/>
        <v>0</v>
      </c>
      <c r="W217" s="265">
        <f t="shared" si="155"/>
        <v>0</v>
      </c>
      <c r="X217" s="265">
        <f t="shared" si="155"/>
        <v>0</v>
      </c>
      <c r="Y217" s="265">
        <f t="shared" si="155"/>
        <v>0</v>
      </c>
      <c r="Z217" s="265">
        <f t="shared" si="155"/>
        <v>0</v>
      </c>
    </row>
    <row r="218" spans="1:26" ht="16.5" hidden="1" outlineLevel="4">
      <c r="A218" s="183"/>
      <c r="B218" s="26"/>
      <c r="D218" s="25"/>
      <c r="E218" s="184"/>
      <c r="F218" s="192" t="s">
        <v>778</v>
      </c>
      <c r="G218" s="44" t="s">
        <v>873</v>
      </c>
      <c r="H218" s="260">
        <f t="shared" si="144"/>
        <v>0</v>
      </c>
      <c r="I218" s="408">
        <f t="shared" si="151"/>
        <v>0</v>
      </c>
      <c r="J218" s="413"/>
      <c r="K218" s="413"/>
      <c r="L218" s="413"/>
      <c r="M218" s="262">
        <f t="shared" si="148"/>
        <v>0</v>
      </c>
      <c r="N218" s="263"/>
      <c r="O218" s="410">
        <f t="shared" si="149"/>
        <v>0</v>
      </c>
      <c r="P218" s="263"/>
      <c r="Q218" s="263"/>
      <c r="R218" s="263"/>
      <c r="S218" s="263"/>
      <c r="T218" s="262">
        <f t="shared" si="150"/>
        <v>0</v>
      </c>
      <c r="U218" s="263"/>
      <c r="V218" s="263"/>
      <c r="W218" s="263"/>
      <c r="X218" s="263"/>
      <c r="Y218" s="263"/>
      <c r="Z218" s="263"/>
    </row>
    <row r="219" spans="1:26" ht="16.5" hidden="1" outlineLevel="4">
      <c r="A219" s="183"/>
      <c r="B219" s="26"/>
      <c r="D219" s="25"/>
      <c r="E219" s="184"/>
      <c r="F219" s="192" t="s">
        <v>779</v>
      </c>
      <c r="G219" s="44" t="s">
        <v>874</v>
      </c>
      <c r="H219" s="260">
        <f t="shared" si="144"/>
        <v>0</v>
      </c>
      <c r="I219" s="408">
        <f t="shared" si="151"/>
        <v>0</v>
      </c>
      <c r="J219" s="413"/>
      <c r="K219" s="413"/>
      <c r="L219" s="413"/>
      <c r="M219" s="262">
        <f t="shared" si="148"/>
        <v>0</v>
      </c>
      <c r="N219" s="263"/>
      <c r="O219" s="410">
        <f t="shared" si="149"/>
        <v>0</v>
      </c>
      <c r="P219" s="263"/>
      <c r="Q219" s="263"/>
      <c r="R219" s="263"/>
      <c r="S219" s="263"/>
      <c r="T219" s="262">
        <f t="shared" si="150"/>
        <v>0</v>
      </c>
      <c r="U219" s="263"/>
      <c r="V219" s="263"/>
      <c r="W219" s="263"/>
      <c r="X219" s="263"/>
      <c r="Y219" s="263"/>
      <c r="Z219" s="263"/>
    </row>
    <row r="220" spans="1:26" ht="16.5" hidden="1" outlineLevel="4">
      <c r="A220" s="183"/>
      <c r="B220" s="26"/>
      <c r="D220" s="25"/>
      <c r="E220" s="184"/>
      <c r="F220" s="192" t="s">
        <v>776</v>
      </c>
      <c r="G220" s="44" t="s">
        <v>875</v>
      </c>
      <c r="H220" s="260">
        <f t="shared" si="144"/>
        <v>0</v>
      </c>
      <c r="I220" s="408">
        <f t="shared" si="151"/>
        <v>0</v>
      </c>
      <c r="J220" s="413"/>
      <c r="K220" s="413"/>
      <c r="L220" s="413"/>
      <c r="M220" s="262">
        <f t="shared" si="148"/>
        <v>0</v>
      </c>
      <c r="N220" s="263"/>
      <c r="O220" s="410">
        <f t="shared" si="149"/>
        <v>0</v>
      </c>
      <c r="P220" s="263"/>
      <c r="Q220" s="263"/>
      <c r="R220" s="263"/>
      <c r="S220" s="263"/>
      <c r="T220" s="262">
        <f t="shared" si="150"/>
        <v>0</v>
      </c>
      <c r="U220" s="263"/>
      <c r="V220" s="263"/>
      <c r="W220" s="263"/>
      <c r="X220" s="263"/>
      <c r="Y220" s="263"/>
      <c r="Z220" s="263"/>
    </row>
    <row r="221" spans="1:26" ht="16.5" outlineLevel="1">
      <c r="A221" s="183"/>
      <c r="B221" s="26"/>
      <c r="D221" s="28" t="s">
        <v>126</v>
      </c>
      <c r="E221" s="48" t="s">
        <v>163</v>
      </c>
      <c r="F221" s="49"/>
      <c r="G221" s="185"/>
      <c r="H221" s="260">
        <f t="shared" si="144"/>
        <v>0</v>
      </c>
      <c r="I221" s="424">
        <f t="shared" si="151"/>
        <v>0</v>
      </c>
      <c r="J221" s="413">
        <v>0</v>
      </c>
      <c r="K221" s="413">
        <v>0</v>
      </c>
      <c r="L221" s="413">
        <v>0</v>
      </c>
      <c r="M221" s="264">
        <f t="shared" si="148"/>
        <v>0</v>
      </c>
      <c r="N221" s="263">
        <v>0</v>
      </c>
      <c r="O221" s="410">
        <f t="shared" si="149"/>
        <v>0</v>
      </c>
      <c r="P221" s="263"/>
      <c r="Q221" s="263"/>
      <c r="R221" s="263"/>
      <c r="S221" s="263"/>
      <c r="T221" s="264">
        <f t="shared" si="150"/>
        <v>0</v>
      </c>
      <c r="U221" s="263"/>
      <c r="V221" s="263"/>
      <c r="W221" s="263"/>
      <c r="X221" s="263"/>
      <c r="Y221" s="263"/>
      <c r="Z221" s="263"/>
    </row>
    <row r="222" spans="1:26" ht="16.5" outlineLevel="1">
      <c r="A222" s="183"/>
      <c r="B222" s="26"/>
      <c r="D222" s="28" t="s">
        <v>543</v>
      </c>
      <c r="E222" s="48" t="s">
        <v>164</v>
      </c>
      <c r="F222" s="49"/>
      <c r="G222" s="185"/>
      <c r="H222" s="260">
        <f t="shared" si="144"/>
        <v>416000</v>
      </c>
      <c r="I222" s="424">
        <f t="shared" si="151"/>
        <v>70000</v>
      </c>
      <c r="J222" s="413">
        <v>70000</v>
      </c>
      <c r="K222" s="413"/>
      <c r="L222" s="413"/>
      <c r="M222" s="264">
        <f t="shared" si="148"/>
        <v>291000</v>
      </c>
      <c r="N222" s="263">
        <v>21000</v>
      </c>
      <c r="O222" s="410">
        <f t="shared" si="149"/>
        <v>10000</v>
      </c>
      <c r="P222" s="263">
        <v>10000</v>
      </c>
      <c r="Q222" s="263"/>
      <c r="R222" s="263">
        <v>110000</v>
      </c>
      <c r="S222" s="263">
        <v>150000</v>
      </c>
      <c r="T222" s="264">
        <f t="shared" si="150"/>
        <v>55000</v>
      </c>
      <c r="U222" s="263">
        <v>30000</v>
      </c>
      <c r="V222" s="263">
        <v>5000</v>
      </c>
      <c r="W222" s="263">
        <v>5000</v>
      </c>
      <c r="X222" s="263">
        <v>5000</v>
      </c>
      <c r="Y222" s="263">
        <v>5000</v>
      </c>
      <c r="Z222" s="263">
        <v>5000</v>
      </c>
    </row>
    <row r="223" spans="1:26" ht="16.5" outlineLevel="1">
      <c r="A223" s="183"/>
      <c r="B223" s="26"/>
      <c r="D223" s="28" t="s">
        <v>544</v>
      </c>
      <c r="E223" s="48" t="s">
        <v>166</v>
      </c>
      <c r="F223" s="49"/>
      <c r="G223" s="185"/>
      <c r="H223" s="260">
        <f t="shared" si="144"/>
        <v>289000</v>
      </c>
      <c r="I223" s="424">
        <f t="shared" si="151"/>
        <v>124000</v>
      </c>
      <c r="J223" s="414">
        <f>SUM(J224:J227)</f>
        <v>124000</v>
      </c>
      <c r="K223" s="414">
        <f t="shared" ref="K223:Q223" si="156">SUM(K224:K227)</f>
        <v>0</v>
      </c>
      <c r="L223" s="414">
        <f t="shared" si="156"/>
        <v>0</v>
      </c>
      <c r="M223" s="264">
        <f t="shared" si="148"/>
        <v>165000</v>
      </c>
      <c r="N223" s="265">
        <f t="shared" si="156"/>
        <v>0</v>
      </c>
      <c r="O223" s="410">
        <f t="shared" si="149"/>
        <v>145000</v>
      </c>
      <c r="P223" s="415">
        <f t="shared" si="156"/>
        <v>0</v>
      </c>
      <c r="Q223" s="415">
        <f t="shared" si="156"/>
        <v>145000</v>
      </c>
      <c r="R223" s="265">
        <f t="shared" ref="R223:Z223" si="157">SUM(R224:R227)</f>
        <v>20000</v>
      </c>
      <c r="S223" s="265">
        <f t="shared" si="157"/>
        <v>0</v>
      </c>
      <c r="T223" s="264">
        <f t="shared" si="150"/>
        <v>0</v>
      </c>
      <c r="U223" s="265">
        <f t="shared" si="157"/>
        <v>0</v>
      </c>
      <c r="V223" s="265">
        <f t="shared" si="157"/>
        <v>0</v>
      </c>
      <c r="W223" s="265">
        <f t="shared" si="157"/>
        <v>0</v>
      </c>
      <c r="X223" s="265">
        <f t="shared" si="157"/>
        <v>0</v>
      </c>
      <c r="Y223" s="265">
        <f t="shared" si="157"/>
        <v>0</v>
      </c>
      <c r="Z223" s="265">
        <f t="shared" si="157"/>
        <v>0</v>
      </c>
    </row>
    <row r="224" spans="1:26" ht="16.5" outlineLevel="4">
      <c r="A224" s="183"/>
      <c r="B224" s="26"/>
      <c r="D224" s="25"/>
      <c r="E224" s="184"/>
      <c r="F224" s="192" t="s">
        <v>778</v>
      </c>
      <c r="G224" s="44" t="s">
        <v>876</v>
      </c>
      <c r="H224" s="260">
        <f t="shared" si="144"/>
        <v>188000</v>
      </c>
      <c r="I224" s="408">
        <f t="shared" si="151"/>
        <v>43000</v>
      </c>
      <c r="J224" s="413">
        <v>43000</v>
      </c>
      <c r="K224" s="413"/>
      <c r="L224" s="413"/>
      <c r="M224" s="262">
        <f t="shared" si="148"/>
        <v>145000</v>
      </c>
      <c r="N224" s="263"/>
      <c r="O224" s="410">
        <f t="shared" si="149"/>
        <v>145000</v>
      </c>
      <c r="P224" s="263"/>
      <c r="Q224" s="263">
        <v>145000</v>
      </c>
      <c r="R224" s="263"/>
      <c r="S224" s="263"/>
      <c r="T224" s="262">
        <f t="shared" si="150"/>
        <v>0</v>
      </c>
      <c r="U224" s="263"/>
      <c r="V224" s="263"/>
      <c r="W224" s="263"/>
      <c r="X224" s="263"/>
      <c r="Y224" s="263"/>
      <c r="Z224" s="263"/>
    </row>
    <row r="225" spans="1:26" ht="16.5" outlineLevel="4">
      <c r="A225" s="183"/>
      <c r="B225" s="26"/>
      <c r="D225" s="25"/>
      <c r="E225" s="184"/>
      <c r="F225" s="192" t="s">
        <v>779</v>
      </c>
      <c r="G225" s="44" t="s">
        <v>877</v>
      </c>
      <c r="H225" s="260">
        <f t="shared" si="144"/>
        <v>20000</v>
      </c>
      <c r="I225" s="408">
        <f t="shared" si="151"/>
        <v>0</v>
      </c>
      <c r="J225" s="413"/>
      <c r="K225" s="413"/>
      <c r="L225" s="413"/>
      <c r="M225" s="262">
        <f t="shared" si="148"/>
        <v>20000</v>
      </c>
      <c r="N225" s="263"/>
      <c r="O225" s="410">
        <f t="shared" si="149"/>
        <v>0</v>
      </c>
      <c r="P225" s="263"/>
      <c r="Q225" s="263"/>
      <c r="R225" s="263">
        <v>20000</v>
      </c>
      <c r="S225" s="263"/>
      <c r="T225" s="262">
        <f t="shared" si="150"/>
        <v>0</v>
      </c>
      <c r="U225" s="263"/>
      <c r="V225" s="263"/>
      <c r="W225" s="263"/>
      <c r="X225" s="263"/>
      <c r="Y225" s="263"/>
      <c r="Z225" s="263"/>
    </row>
    <row r="226" spans="1:26" ht="16.5" outlineLevel="4">
      <c r="A226" s="183"/>
      <c r="B226" s="26"/>
      <c r="D226" s="25"/>
      <c r="E226" s="184"/>
      <c r="F226" s="192" t="s">
        <v>776</v>
      </c>
      <c r="G226" s="44" t="s">
        <v>878</v>
      </c>
      <c r="H226" s="260">
        <f t="shared" si="144"/>
        <v>81000</v>
      </c>
      <c r="I226" s="408">
        <f t="shared" si="151"/>
        <v>81000</v>
      </c>
      <c r="J226" s="413">
        <v>81000</v>
      </c>
      <c r="K226" s="413"/>
      <c r="L226" s="413"/>
      <c r="M226" s="262">
        <f t="shared" si="148"/>
        <v>0</v>
      </c>
      <c r="N226" s="263"/>
      <c r="O226" s="410">
        <f t="shared" si="149"/>
        <v>0</v>
      </c>
      <c r="P226" s="263"/>
      <c r="Q226" s="263"/>
      <c r="R226" s="263"/>
      <c r="S226" s="263"/>
      <c r="T226" s="262">
        <f t="shared" si="150"/>
        <v>0</v>
      </c>
      <c r="U226" s="263"/>
      <c r="V226" s="263"/>
      <c r="W226" s="263"/>
      <c r="X226" s="263"/>
      <c r="Y226" s="263"/>
      <c r="Z226" s="263"/>
    </row>
    <row r="227" spans="1:26" ht="16.5" outlineLevel="4">
      <c r="A227" s="183"/>
      <c r="B227" s="26"/>
      <c r="D227" s="25"/>
      <c r="E227" s="184"/>
      <c r="F227" s="192" t="s">
        <v>781</v>
      </c>
      <c r="G227" s="44" t="s">
        <v>785</v>
      </c>
      <c r="H227" s="260">
        <f t="shared" si="144"/>
        <v>0</v>
      </c>
      <c r="I227" s="408">
        <f t="shared" si="151"/>
        <v>0</v>
      </c>
      <c r="J227" s="413"/>
      <c r="K227" s="413"/>
      <c r="L227" s="413"/>
      <c r="M227" s="262">
        <f t="shared" si="148"/>
        <v>0</v>
      </c>
      <c r="N227" s="263"/>
      <c r="O227" s="410">
        <f t="shared" si="149"/>
        <v>0</v>
      </c>
      <c r="P227" s="263"/>
      <c r="Q227" s="263"/>
      <c r="R227" s="263"/>
      <c r="S227" s="263"/>
      <c r="T227" s="262">
        <f t="shared" si="150"/>
        <v>0</v>
      </c>
      <c r="U227" s="263"/>
      <c r="V227" s="263"/>
      <c r="W227" s="263"/>
      <c r="X227" s="263"/>
      <c r="Y227" s="263"/>
      <c r="Z227" s="263"/>
    </row>
    <row r="228" spans="1:26" ht="16.5" outlineLevel="1">
      <c r="A228" s="183"/>
      <c r="B228" s="26"/>
      <c r="D228" s="28" t="s">
        <v>545</v>
      </c>
      <c r="E228" s="48" t="s">
        <v>168</v>
      </c>
      <c r="F228" s="49"/>
      <c r="G228" s="185"/>
      <c r="H228" s="260">
        <f t="shared" si="144"/>
        <v>343000</v>
      </c>
      <c r="I228" s="424">
        <f t="shared" si="151"/>
        <v>273000</v>
      </c>
      <c r="J228" s="414">
        <f>SUM(J229:J237)</f>
        <v>273000</v>
      </c>
      <c r="K228" s="414">
        <f t="shared" ref="K228:Q228" si="158">SUM(K229:K237)</f>
        <v>0</v>
      </c>
      <c r="L228" s="414">
        <f t="shared" si="158"/>
        <v>0</v>
      </c>
      <c r="M228" s="264">
        <f t="shared" si="148"/>
        <v>52000</v>
      </c>
      <c r="N228" s="265">
        <f t="shared" si="158"/>
        <v>16000</v>
      </c>
      <c r="O228" s="410">
        <f t="shared" si="149"/>
        <v>36000</v>
      </c>
      <c r="P228" s="415">
        <f t="shared" si="158"/>
        <v>21000</v>
      </c>
      <c r="Q228" s="415">
        <f t="shared" si="158"/>
        <v>15000</v>
      </c>
      <c r="R228" s="265">
        <f t="shared" ref="R228:Z228" si="159">SUM(R229:R237)</f>
        <v>0</v>
      </c>
      <c r="S228" s="265">
        <f t="shared" si="159"/>
        <v>0</v>
      </c>
      <c r="T228" s="264">
        <f t="shared" si="150"/>
        <v>18000</v>
      </c>
      <c r="U228" s="265">
        <f t="shared" si="159"/>
        <v>18000</v>
      </c>
      <c r="V228" s="265">
        <f t="shared" si="159"/>
        <v>0</v>
      </c>
      <c r="W228" s="265">
        <f t="shared" si="159"/>
        <v>0</v>
      </c>
      <c r="X228" s="265">
        <f t="shared" si="159"/>
        <v>0</v>
      </c>
      <c r="Y228" s="265">
        <f t="shared" si="159"/>
        <v>0</v>
      </c>
      <c r="Z228" s="265">
        <f t="shared" si="159"/>
        <v>0</v>
      </c>
    </row>
    <row r="229" spans="1:26" ht="16.5" outlineLevel="4">
      <c r="A229" s="183"/>
      <c r="B229" s="26"/>
      <c r="D229" s="25"/>
      <c r="E229" s="184"/>
      <c r="F229" s="192" t="s">
        <v>778</v>
      </c>
      <c r="G229" s="44" t="s">
        <v>881</v>
      </c>
      <c r="H229" s="260">
        <f t="shared" si="144"/>
        <v>65000</v>
      </c>
      <c r="I229" s="408">
        <f t="shared" si="151"/>
        <v>65000</v>
      </c>
      <c r="J229" s="413">
        <v>65000</v>
      </c>
      <c r="K229" s="413"/>
      <c r="L229" s="413"/>
      <c r="M229" s="262">
        <f t="shared" si="148"/>
        <v>0</v>
      </c>
      <c r="N229" s="263"/>
      <c r="O229" s="410">
        <f t="shared" si="149"/>
        <v>0</v>
      </c>
      <c r="P229" s="263"/>
      <c r="Q229" s="263"/>
      <c r="R229" s="263"/>
      <c r="S229" s="263"/>
      <c r="T229" s="262">
        <f t="shared" si="150"/>
        <v>0</v>
      </c>
      <c r="U229" s="263"/>
      <c r="V229" s="263"/>
      <c r="W229" s="263"/>
      <c r="X229" s="263"/>
      <c r="Y229" s="263"/>
      <c r="Z229" s="263"/>
    </row>
    <row r="230" spans="1:26" ht="16.5" outlineLevel="4">
      <c r="A230" s="183"/>
      <c r="B230" s="26"/>
      <c r="D230" s="25"/>
      <c r="E230" s="184"/>
      <c r="F230" s="192" t="s">
        <v>779</v>
      </c>
      <c r="G230" s="44" t="s">
        <v>882</v>
      </c>
      <c r="H230" s="260">
        <f t="shared" si="144"/>
        <v>48000</v>
      </c>
      <c r="I230" s="408">
        <f t="shared" si="151"/>
        <v>48000</v>
      </c>
      <c r="J230" s="413">
        <v>48000</v>
      </c>
      <c r="K230" s="413"/>
      <c r="L230" s="413"/>
      <c r="M230" s="262">
        <f t="shared" si="148"/>
        <v>0</v>
      </c>
      <c r="N230" s="263"/>
      <c r="O230" s="410">
        <f t="shared" si="149"/>
        <v>0</v>
      </c>
      <c r="P230" s="263"/>
      <c r="Q230" s="263"/>
      <c r="R230" s="263"/>
      <c r="S230" s="263"/>
      <c r="T230" s="262">
        <f t="shared" si="150"/>
        <v>0</v>
      </c>
      <c r="U230" s="263"/>
      <c r="V230" s="263"/>
      <c r="W230" s="263"/>
      <c r="X230" s="263"/>
      <c r="Y230" s="263"/>
      <c r="Z230" s="263"/>
    </row>
    <row r="231" spans="1:26" ht="16.5" outlineLevel="4">
      <c r="A231" s="183"/>
      <c r="B231" s="26"/>
      <c r="D231" s="25"/>
      <c r="E231" s="184"/>
      <c r="F231" s="192" t="s">
        <v>776</v>
      </c>
      <c r="G231" s="44" t="s">
        <v>883</v>
      </c>
      <c r="H231" s="260">
        <f t="shared" si="144"/>
        <v>18000</v>
      </c>
      <c r="I231" s="408">
        <f t="shared" si="151"/>
        <v>0</v>
      </c>
      <c r="J231" s="413"/>
      <c r="K231" s="413"/>
      <c r="L231" s="413"/>
      <c r="M231" s="262">
        <f t="shared" si="148"/>
        <v>0</v>
      </c>
      <c r="N231" s="263"/>
      <c r="O231" s="410">
        <f t="shared" si="149"/>
        <v>0</v>
      </c>
      <c r="P231" s="263"/>
      <c r="Q231" s="263"/>
      <c r="R231" s="263"/>
      <c r="S231" s="263"/>
      <c r="T231" s="262">
        <f t="shared" si="150"/>
        <v>18000</v>
      </c>
      <c r="U231" s="263">
        <v>18000</v>
      </c>
      <c r="V231" s="263"/>
      <c r="W231" s="263"/>
      <c r="X231" s="263"/>
      <c r="Y231" s="263"/>
      <c r="Z231" s="263"/>
    </row>
    <row r="232" spans="1:26" ht="16.5" outlineLevel="4">
      <c r="A232" s="183"/>
      <c r="B232" s="26"/>
      <c r="D232" s="25"/>
      <c r="E232" s="184"/>
      <c r="F232" s="192" t="s">
        <v>780</v>
      </c>
      <c r="G232" s="44" t="s">
        <v>884</v>
      </c>
      <c r="H232" s="260">
        <f t="shared" si="144"/>
        <v>0</v>
      </c>
      <c r="I232" s="408">
        <f t="shared" si="151"/>
        <v>0</v>
      </c>
      <c r="J232" s="413"/>
      <c r="K232" s="413"/>
      <c r="L232" s="413"/>
      <c r="M232" s="262">
        <f t="shared" si="148"/>
        <v>0</v>
      </c>
      <c r="N232" s="263"/>
      <c r="O232" s="410">
        <f t="shared" si="149"/>
        <v>0</v>
      </c>
      <c r="P232" s="263"/>
      <c r="Q232" s="263"/>
      <c r="R232" s="263"/>
      <c r="S232" s="263"/>
      <c r="T232" s="262">
        <f t="shared" si="150"/>
        <v>0</v>
      </c>
      <c r="U232" s="263"/>
      <c r="V232" s="263"/>
      <c r="W232" s="263"/>
      <c r="X232" s="263"/>
      <c r="Y232" s="263"/>
      <c r="Z232" s="263"/>
    </row>
    <row r="233" spans="1:26" ht="16.5" outlineLevel="4">
      <c r="A233" s="183"/>
      <c r="B233" s="26"/>
      <c r="D233" s="25"/>
      <c r="E233" s="184"/>
      <c r="F233" s="192" t="s">
        <v>786</v>
      </c>
      <c r="G233" s="44" t="s">
        <v>885</v>
      </c>
      <c r="H233" s="260">
        <f t="shared" si="144"/>
        <v>0</v>
      </c>
      <c r="I233" s="408">
        <f t="shared" si="151"/>
        <v>0</v>
      </c>
      <c r="J233" s="413"/>
      <c r="K233" s="413"/>
      <c r="L233" s="413"/>
      <c r="M233" s="262">
        <f t="shared" si="148"/>
        <v>0</v>
      </c>
      <c r="N233" s="263"/>
      <c r="O233" s="410">
        <f t="shared" si="149"/>
        <v>0</v>
      </c>
      <c r="P233" s="263"/>
      <c r="Q233" s="263"/>
      <c r="R233" s="263"/>
      <c r="S233" s="263"/>
      <c r="T233" s="262">
        <f t="shared" si="150"/>
        <v>0</v>
      </c>
      <c r="U233" s="263"/>
      <c r="V233" s="263"/>
      <c r="W233" s="263"/>
      <c r="X233" s="263"/>
      <c r="Y233" s="263"/>
      <c r="Z233" s="263"/>
    </row>
    <row r="234" spans="1:26" ht="16.5" outlineLevel="4">
      <c r="A234" s="183"/>
      <c r="B234" s="26"/>
      <c r="D234" s="25"/>
      <c r="E234" s="184"/>
      <c r="F234" s="192" t="s">
        <v>787</v>
      </c>
      <c r="G234" s="44" t="s">
        <v>886</v>
      </c>
      <c r="H234" s="260">
        <f t="shared" si="144"/>
        <v>68000</v>
      </c>
      <c r="I234" s="408">
        <f t="shared" si="151"/>
        <v>16000</v>
      </c>
      <c r="J234" s="413">
        <v>16000</v>
      </c>
      <c r="K234" s="413"/>
      <c r="L234" s="413"/>
      <c r="M234" s="262">
        <f t="shared" si="148"/>
        <v>52000</v>
      </c>
      <c r="N234" s="263">
        <v>16000</v>
      </c>
      <c r="O234" s="410">
        <f t="shared" si="149"/>
        <v>36000</v>
      </c>
      <c r="P234" s="263">
        <v>21000</v>
      </c>
      <c r="Q234" s="263">
        <v>15000</v>
      </c>
      <c r="R234" s="263"/>
      <c r="S234" s="263"/>
      <c r="T234" s="262">
        <f t="shared" si="150"/>
        <v>0</v>
      </c>
      <c r="U234" s="263"/>
      <c r="V234" s="263"/>
      <c r="W234" s="263"/>
      <c r="X234" s="263"/>
      <c r="Y234" s="263"/>
      <c r="Z234" s="263"/>
    </row>
    <row r="235" spans="1:26" ht="16.5" outlineLevel="4">
      <c r="A235" s="183"/>
      <c r="B235" s="26"/>
      <c r="D235" s="25"/>
      <c r="E235" s="184"/>
      <c r="F235" s="192" t="s">
        <v>879</v>
      </c>
      <c r="G235" s="44" t="s">
        <v>887</v>
      </c>
      <c r="H235" s="260">
        <f t="shared" si="144"/>
        <v>4000</v>
      </c>
      <c r="I235" s="408">
        <f t="shared" si="151"/>
        <v>4000</v>
      </c>
      <c r="J235" s="413">
        <v>4000</v>
      </c>
      <c r="K235" s="413"/>
      <c r="L235" s="413"/>
      <c r="M235" s="262">
        <f t="shared" si="148"/>
        <v>0</v>
      </c>
      <c r="N235" s="263">
        <v>0</v>
      </c>
      <c r="O235" s="410">
        <f t="shared" si="149"/>
        <v>0</v>
      </c>
      <c r="P235" s="263"/>
      <c r="Q235" s="263"/>
      <c r="R235" s="263"/>
      <c r="S235" s="263"/>
      <c r="T235" s="262">
        <f t="shared" si="150"/>
        <v>0</v>
      </c>
      <c r="U235" s="263"/>
      <c r="V235" s="263"/>
      <c r="W235" s="263"/>
      <c r="X235" s="263"/>
      <c r="Y235" s="263"/>
      <c r="Z235" s="263"/>
    </row>
    <row r="236" spans="1:26" ht="16.5" outlineLevel="4">
      <c r="A236" s="183"/>
      <c r="B236" s="26"/>
      <c r="D236" s="25"/>
      <c r="E236" s="184"/>
      <c r="F236" s="192" t="s">
        <v>880</v>
      </c>
      <c r="G236" s="44" t="s">
        <v>888</v>
      </c>
      <c r="H236" s="260">
        <f t="shared" si="144"/>
        <v>120000</v>
      </c>
      <c r="I236" s="408">
        <f t="shared" si="151"/>
        <v>120000</v>
      </c>
      <c r="J236" s="413">
        <v>120000</v>
      </c>
      <c r="K236" s="413"/>
      <c r="L236" s="413"/>
      <c r="M236" s="262">
        <f t="shared" si="148"/>
        <v>0</v>
      </c>
      <c r="N236" s="263"/>
      <c r="O236" s="410">
        <f t="shared" si="149"/>
        <v>0</v>
      </c>
      <c r="P236" s="263"/>
      <c r="Q236" s="263"/>
      <c r="R236" s="263"/>
      <c r="S236" s="263"/>
      <c r="T236" s="262">
        <f t="shared" si="150"/>
        <v>0</v>
      </c>
      <c r="U236" s="263"/>
      <c r="V236" s="263"/>
      <c r="W236" s="263"/>
      <c r="X236" s="263"/>
      <c r="Y236" s="263"/>
      <c r="Z236" s="263"/>
    </row>
    <row r="237" spans="1:26" ht="16.5" outlineLevel="4">
      <c r="A237" s="183"/>
      <c r="B237" s="26"/>
      <c r="D237" s="25"/>
      <c r="E237" s="184"/>
      <c r="F237" s="192" t="s">
        <v>781</v>
      </c>
      <c r="G237" s="44" t="s">
        <v>785</v>
      </c>
      <c r="H237" s="260">
        <f t="shared" si="144"/>
        <v>20000</v>
      </c>
      <c r="I237" s="408">
        <f t="shared" si="151"/>
        <v>20000</v>
      </c>
      <c r="J237" s="413">
        <v>20000</v>
      </c>
      <c r="K237" s="413"/>
      <c r="L237" s="413"/>
      <c r="M237" s="262">
        <f t="shared" si="148"/>
        <v>0</v>
      </c>
      <c r="N237" s="263"/>
      <c r="O237" s="410">
        <f t="shared" si="149"/>
        <v>0</v>
      </c>
      <c r="P237" s="263"/>
      <c r="Q237" s="263"/>
      <c r="R237" s="263"/>
      <c r="S237" s="263"/>
      <c r="T237" s="262">
        <f t="shared" si="150"/>
        <v>0</v>
      </c>
      <c r="U237" s="263"/>
      <c r="V237" s="263"/>
      <c r="W237" s="263"/>
      <c r="X237" s="263"/>
      <c r="Y237" s="263"/>
      <c r="Z237" s="263"/>
    </row>
    <row r="238" spans="1:26" ht="16.5" outlineLevel="1">
      <c r="A238" s="183"/>
      <c r="B238" s="26"/>
      <c r="D238" s="28" t="s">
        <v>413</v>
      </c>
      <c r="E238" s="48" t="s">
        <v>170</v>
      </c>
      <c r="F238" s="49"/>
      <c r="G238" s="185"/>
      <c r="H238" s="260">
        <f t="shared" si="144"/>
        <v>0</v>
      </c>
      <c r="I238" s="424">
        <f t="shared" si="151"/>
        <v>0</v>
      </c>
      <c r="J238" s="413">
        <v>0</v>
      </c>
      <c r="K238" s="413">
        <v>0</v>
      </c>
      <c r="L238" s="413">
        <v>0</v>
      </c>
      <c r="M238" s="264">
        <f t="shared" si="148"/>
        <v>0</v>
      </c>
      <c r="N238" s="263">
        <v>0</v>
      </c>
      <c r="O238" s="410">
        <f t="shared" si="149"/>
        <v>0</v>
      </c>
      <c r="P238" s="263">
        <v>0</v>
      </c>
      <c r="Q238" s="263">
        <v>0</v>
      </c>
      <c r="R238" s="263">
        <v>0</v>
      </c>
      <c r="S238" s="263">
        <v>0</v>
      </c>
      <c r="T238" s="264">
        <f t="shared" si="150"/>
        <v>0</v>
      </c>
      <c r="U238" s="263">
        <v>0</v>
      </c>
      <c r="V238" s="263">
        <v>0</v>
      </c>
      <c r="W238" s="263">
        <v>0</v>
      </c>
      <c r="X238" s="263">
        <v>0</v>
      </c>
      <c r="Y238" s="263">
        <v>0</v>
      </c>
      <c r="Z238" s="263">
        <v>0</v>
      </c>
    </row>
    <row r="239" spans="1:26" ht="16.5" outlineLevel="1">
      <c r="A239" s="183"/>
      <c r="B239" s="26"/>
      <c r="D239" s="28" t="s">
        <v>130</v>
      </c>
      <c r="E239" s="48" t="s">
        <v>173</v>
      </c>
      <c r="F239" s="49"/>
      <c r="G239" s="185"/>
      <c r="H239" s="260">
        <f t="shared" si="144"/>
        <v>749000</v>
      </c>
      <c r="I239" s="424">
        <f t="shared" si="151"/>
        <v>601000</v>
      </c>
      <c r="J239" s="414">
        <f>SUM(J240:J248)</f>
        <v>571000</v>
      </c>
      <c r="K239" s="414">
        <f t="shared" ref="K239:Q239" si="160">SUM(K240:K248)</f>
        <v>0</v>
      </c>
      <c r="L239" s="414">
        <f t="shared" si="160"/>
        <v>30000</v>
      </c>
      <c r="M239" s="264">
        <f t="shared" si="148"/>
        <v>148000</v>
      </c>
      <c r="N239" s="265">
        <f t="shared" si="160"/>
        <v>38000</v>
      </c>
      <c r="O239" s="410">
        <f t="shared" si="149"/>
        <v>30000</v>
      </c>
      <c r="P239" s="415">
        <f t="shared" si="160"/>
        <v>0</v>
      </c>
      <c r="Q239" s="415">
        <f t="shared" si="160"/>
        <v>30000</v>
      </c>
      <c r="R239" s="265">
        <f t="shared" ref="R239:Z239" si="161">SUM(R240:R248)</f>
        <v>80000</v>
      </c>
      <c r="S239" s="265">
        <f t="shared" si="161"/>
        <v>0</v>
      </c>
      <c r="T239" s="264">
        <f t="shared" si="150"/>
        <v>0</v>
      </c>
      <c r="U239" s="265">
        <f t="shared" si="161"/>
        <v>0</v>
      </c>
      <c r="V239" s="265">
        <f t="shared" si="161"/>
        <v>0</v>
      </c>
      <c r="W239" s="265">
        <f t="shared" si="161"/>
        <v>0</v>
      </c>
      <c r="X239" s="265">
        <f t="shared" si="161"/>
        <v>0</v>
      </c>
      <c r="Y239" s="265">
        <f t="shared" si="161"/>
        <v>0</v>
      </c>
      <c r="Z239" s="265">
        <f t="shared" si="161"/>
        <v>0</v>
      </c>
    </row>
    <row r="240" spans="1:26" ht="16.5" outlineLevel="4">
      <c r="A240" s="183"/>
      <c r="B240" s="26"/>
      <c r="D240" s="25"/>
      <c r="E240" s="184"/>
      <c r="F240" s="192" t="s">
        <v>778</v>
      </c>
      <c r="G240" s="44" t="s">
        <v>889</v>
      </c>
      <c r="H240" s="260">
        <f t="shared" si="144"/>
        <v>151000</v>
      </c>
      <c r="I240" s="408">
        <f t="shared" si="151"/>
        <v>151000</v>
      </c>
      <c r="J240" s="413">
        <v>151000</v>
      </c>
      <c r="K240" s="413"/>
      <c r="L240" s="413"/>
      <c r="M240" s="262">
        <f t="shared" si="148"/>
        <v>0</v>
      </c>
      <c r="N240" s="263"/>
      <c r="O240" s="410">
        <f t="shared" si="149"/>
        <v>0</v>
      </c>
      <c r="P240" s="263"/>
      <c r="Q240" s="263"/>
      <c r="R240" s="263"/>
      <c r="S240" s="263"/>
      <c r="T240" s="262">
        <f t="shared" si="150"/>
        <v>0</v>
      </c>
      <c r="U240" s="263"/>
      <c r="V240" s="263"/>
      <c r="W240" s="263"/>
      <c r="X240" s="263"/>
      <c r="Y240" s="263"/>
      <c r="Z240" s="263"/>
    </row>
    <row r="241" spans="1:26" ht="16.5" outlineLevel="4">
      <c r="A241" s="183"/>
      <c r="B241" s="26"/>
      <c r="D241" s="25"/>
      <c r="E241" s="184"/>
      <c r="F241" s="192" t="s">
        <v>779</v>
      </c>
      <c r="G241" s="44" t="s">
        <v>890</v>
      </c>
      <c r="H241" s="260">
        <f t="shared" si="144"/>
        <v>0</v>
      </c>
      <c r="I241" s="408">
        <f t="shared" si="151"/>
        <v>0</v>
      </c>
      <c r="J241" s="413"/>
      <c r="K241" s="413"/>
      <c r="L241" s="413"/>
      <c r="M241" s="262">
        <f t="shared" si="148"/>
        <v>0</v>
      </c>
      <c r="N241" s="263"/>
      <c r="O241" s="410">
        <f t="shared" si="149"/>
        <v>0</v>
      </c>
      <c r="P241" s="263"/>
      <c r="Q241" s="263"/>
      <c r="R241" s="263"/>
      <c r="S241" s="263"/>
      <c r="T241" s="262">
        <f t="shared" si="150"/>
        <v>0</v>
      </c>
      <c r="U241" s="263"/>
      <c r="V241" s="263"/>
      <c r="W241" s="263"/>
      <c r="X241" s="263"/>
      <c r="Y241" s="263"/>
      <c r="Z241" s="263"/>
    </row>
    <row r="242" spans="1:26" ht="16.5" outlineLevel="4">
      <c r="A242" s="183"/>
      <c r="B242" s="26"/>
      <c r="D242" s="25"/>
      <c r="E242" s="184"/>
      <c r="F242" s="192" t="s">
        <v>776</v>
      </c>
      <c r="G242" s="44" t="s">
        <v>891</v>
      </c>
      <c r="H242" s="260">
        <f t="shared" si="144"/>
        <v>0</v>
      </c>
      <c r="I242" s="408">
        <f t="shared" si="151"/>
        <v>0</v>
      </c>
      <c r="J242" s="413"/>
      <c r="K242" s="413"/>
      <c r="L242" s="413"/>
      <c r="M242" s="262">
        <f t="shared" si="148"/>
        <v>0</v>
      </c>
      <c r="N242" s="263"/>
      <c r="O242" s="410">
        <f t="shared" si="149"/>
        <v>0</v>
      </c>
      <c r="P242" s="263"/>
      <c r="Q242" s="263"/>
      <c r="R242" s="263"/>
      <c r="S242" s="263"/>
      <c r="T242" s="262">
        <f t="shared" si="150"/>
        <v>0</v>
      </c>
      <c r="U242" s="263"/>
      <c r="V242" s="263"/>
      <c r="W242" s="263"/>
      <c r="X242" s="263"/>
      <c r="Y242" s="263"/>
      <c r="Z242" s="263"/>
    </row>
    <row r="243" spans="1:26" ht="16.5" outlineLevel="4">
      <c r="A243" s="183"/>
      <c r="B243" s="26"/>
      <c r="D243" s="25"/>
      <c r="E243" s="184"/>
      <c r="F243" s="192" t="s">
        <v>780</v>
      </c>
      <c r="G243" s="44" t="s">
        <v>892</v>
      </c>
      <c r="H243" s="260">
        <f t="shared" si="144"/>
        <v>30000</v>
      </c>
      <c r="I243" s="408">
        <f t="shared" si="151"/>
        <v>30000</v>
      </c>
      <c r="J243" s="413">
        <v>30000</v>
      </c>
      <c r="K243" s="413"/>
      <c r="L243" s="413"/>
      <c r="M243" s="262">
        <f t="shared" si="148"/>
        <v>0</v>
      </c>
      <c r="N243" s="263"/>
      <c r="O243" s="410">
        <f t="shared" si="149"/>
        <v>0</v>
      </c>
      <c r="P243" s="263"/>
      <c r="Q243" s="263"/>
      <c r="R243" s="263"/>
      <c r="S243" s="263"/>
      <c r="T243" s="262">
        <f t="shared" si="150"/>
        <v>0</v>
      </c>
      <c r="U243" s="263"/>
      <c r="V243" s="263"/>
      <c r="W243" s="263"/>
      <c r="X243" s="263"/>
      <c r="Y243" s="263"/>
      <c r="Z243" s="263"/>
    </row>
    <row r="244" spans="1:26" ht="16.5" outlineLevel="4">
      <c r="A244" s="183"/>
      <c r="B244" s="26"/>
      <c r="D244" s="25"/>
      <c r="E244" s="184"/>
      <c r="F244" s="192" t="s">
        <v>786</v>
      </c>
      <c r="G244" s="44" t="s">
        <v>893</v>
      </c>
      <c r="H244" s="260">
        <f t="shared" si="144"/>
        <v>538000</v>
      </c>
      <c r="I244" s="408">
        <f t="shared" si="151"/>
        <v>390000</v>
      </c>
      <c r="J244" s="413">
        <v>360000</v>
      </c>
      <c r="K244" s="413"/>
      <c r="L244" s="413">
        <v>30000</v>
      </c>
      <c r="M244" s="262">
        <f t="shared" si="148"/>
        <v>148000</v>
      </c>
      <c r="N244" s="263">
        <v>38000</v>
      </c>
      <c r="O244" s="410">
        <f t="shared" si="149"/>
        <v>30000</v>
      </c>
      <c r="P244" s="263"/>
      <c r="Q244" s="263">
        <v>30000</v>
      </c>
      <c r="R244" s="263">
        <v>80000</v>
      </c>
      <c r="S244" s="263"/>
      <c r="T244" s="262">
        <f t="shared" si="150"/>
        <v>0</v>
      </c>
      <c r="U244" s="263"/>
      <c r="V244" s="263"/>
      <c r="W244" s="263"/>
      <c r="X244" s="263"/>
      <c r="Y244" s="263"/>
      <c r="Z244" s="263"/>
    </row>
    <row r="245" spans="1:26" ht="16.5" outlineLevel="4">
      <c r="A245" s="183"/>
      <c r="B245" s="26"/>
      <c r="D245" s="25"/>
      <c r="E245" s="184"/>
      <c r="F245" s="192" t="s">
        <v>787</v>
      </c>
      <c r="G245" s="44" t="s">
        <v>894</v>
      </c>
      <c r="H245" s="260">
        <f t="shared" si="144"/>
        <v>0</v>
      </c>
      <c r="I245" s="408">
        <f t="shared" si="151"/>
        <v>0</v>
      </c>
      <c r="J245" s="413"/>
      <c r="K245" s="413"/>
      <c r="L245" s="413"/>
      <c r="M245" s="262">
        <f t="shared" si="148"/>
        <v>0</v>
      </c>
      <c r="N245" s="263"/>
      <c r="O245" s="410">
        <f t="shared" si="149"/>
        <v>0</v>
      </c>
      <c r="P245" s="263"/>
      <c r="Q245" s="263"/>
      <c r="R245" s="263"/>
      <c r="S245" s="263"/>
      <c r="T245" s="262">
        <f t="shared" si="150"/>
        <v>0</v>
      </c>
      <c r="U245" s="263"/>
      <c r="V245" s="263"/>
      <c r="W245" s="263"/>
      <c r="X245" s="263"/>
      <c r="Y245" s="263"/>
      <c r="Z245" s="263"/>
    </row>
    <row r="246" spans="1:26" ht="16.5" outlineLevel="4">
      <c r="A246" s="183"/>
      <c r="B246" s="26"/>
      <c r="D246" s="25"/>
      <c r="E246" s="184"/>
      <c r="F246" s="192" t="s">
        <v>879</v>
      </c>
      <c r="G246" s="44" t="s">
        <v>895</v>
      </c>
      <c r="H246" s="260">
        <f t="shared" si="144"/>
        <v>0</v>
      </c>
      <c r="I246" s="408">
        <f t="shared" si="151"/>
        <v>0</v>
      </c>
      <c r="J246" s="413"/>
      <c r="K246" s="413"/>
      <c r="L246" s="413"/>
      <c r="M246" s="262">
        <f t="shared" si="148"/>
        <v>0</v>
      </c>
      <c r="N246" s="263"/>
      <c r="O246" s="410">
        <f t="shared" si="149"/>
        <v>0</v>
      </c>
      <c r="P246" s="263"/>
      <c r="Q246" s="263"/>
      <c r="R246" s="263"/>
      <c r="S246" s="263"/>
      <c r="T246" s="262">
        <f t="shared" si="150"/>
        <v>0</v>
      </c>
      <c r="U246" s="263"/>
      <c r="V246" s="263"/>
      <c r="W246" s="263"/>
      <c r="X246" s="263"/>
      <c r="Y246" s="263"/>
      <c r="Z246" s="263"/>
    </row>
    <row r="247" spans="1:26" ht="16.5" outlineLevel="4">
      <c r="A247" s="183"/>
      <c r="B247" s="26"/>
      <c r="D247" s="25"/>
      <c r="E247" s="184"/>
      <c r="F247" s="192" t="s">
        <v>880</v>
      </c>
      <c r="G247" s="44" t="s">
        <v>896</v>
      </c>
      <c r="H247" s="260">
        <f t="shared" si="144"/>
        <v>0</v>
      </c>
      <c r="I247" s="408">
        <f t="shared" si="151"/>
        <v>0</v>
      </c>
      <c r="J247" s="413"/>
      <c r="K247" s="413"/>
      <c r="L247" s="413"/>
      <c r="M247" s="262">
        <f t="shared" si="148"/>
        <v>0</v>
      </c>
      <c r="N247" s="263"/>
      <c r="O247" s="410">
        <f t="shared" si="149"/>
        <v>0</v>
      </c>
      <c r="P247" s="263"/>
      <c r="Q247" s="263"/>
      <c r="R247" s="263"/>
      <c r="S247" s="263"/>
      <c r="T247" s="262">
        <f t="shared" si="150"/>
        <v>0</v>
      </c>
      <c r="U247" s="263"/>
      <c r="V247" s="263"/>
      <c r="W247" s="263"/>
      <c r="X247" s="263"/>
      <c r="Y247" s="263"/>
      <c r="Z247" s="263"/>
    </row>
    <row r="248" spans="1:26" ht="16.5" outlineLevel="4">
      <c r="A248" s="183"/>
      <c r="B248" s="26"/>
      <c r="D248" s="25"/>
      <c r="E248" s="184"/>
      <c r="F248" s="192" t="s">
        <v>781</v>
      </c>
      <c r="G248" s="44" t="s">
        <v>785</v>
      </c>
      <c r="H248" s="260">
        <f t="shared" si="144"/>
        <v>30000</v>
      </c>
      <c r="I248" s="408">
        <f t="shared" si="151"/>
        <v>30000</v>
      </c>
      <c r="J248" s="413">
        <v>30000</v>
      </c>
      <c r="K248" s="413"/>
      <c r="L248" s="413"/>
      <c r="M248" s="262">
        <f t="shared" si="148"/>
        <v>0</v>
      </c>
      <c r="N248" s="263"/>
      <c r="O248" s="410">
        <f t="shared" si="149"/>
        <v>0</v>
      </c>
      <c r="P248" s="263"/>
      <c r="Q248" s="263"/>
      <c r="R248" s="263"/>
      <c r="S248" s="263"/>
      <c r="T248" s="262">
        <f t="shared" si="150"/>
        <v>0</v>
      </c>
      <c r="U248" s="263"/>
      <c r="V248" s="263"/>
      <c r="W248" s="263"/>
      <c r="X248" s="263"/>
      <c r="Y248" s="263"/>
      <c r="Z248" s="263"/>
    </row>
    <row r="249" spans="1:26" ht="16.5" outlineLevel="1">
      <c r="A249" s="183"/>
      <c r="B249" s="26"/>
      <c r="D249" s="28" t="s">
        <v>546</v>
      </c>
      <c r="E249" s="48" t="s">
        <v>154</v>
      </c>
      <c r="F249" s="49"/>
      <c r="G249" s="185"/>
      <c r="H249" s="260">
        <f t="shared" si="144"/>
        <v>1827000</v>
      </c>
      <c r="I249" s="424">
        <f t="shared" si="151"/>
        <v>429000</v>
      </c>
      <c r="J249" s="414">
        <f>SUM(J250:J252)</f>
        <v>429000</v>
      </c>
      <c r="K249" s="414">
        <f t="shared" ref="K249:Q249" si="162">SUM(K250:K252)</f>
        <v>0</v>
      </c>
      <c r="L249" s="414">
        <f t="shared" si="162"/>
        <v>0</v>
      </c>
      <c r="M249" s="264">
        <f t="shared" si="148"/>
        <v>690000</v>
      </c>
      <c r="N249" s="265">
        <f t="shared" si="162"/>
        <v>0</v>
      </c>
      <c r="O249" s="410">
        <f t="shared" si="149"/>
        <v>10000</v>
      </c>
      <c r="P249" s="415">
        <f t="shared" si="162"/>
        <v>0</v>
      </c>
      <c r="Q249" s="415">
        <f t="shared" si="162"/>
        <v>10000</v>
      </c>
      <c r="R249" s="265">
        <f t="shared" ref="R249:Z249" si="163">SUM(R250:R252)</f>
        <v>680000</v>
      </c>
      <c r="S249" s="265">
        <f t="shared" si="163"/>
        <v>0</v>
      </c>
      <c r="T249" s="264">
        <f t="shared" si="150"/>
        <v>708000</v>
      </c>
      <c r="U249" s="265">
        <f t="shared" si="163"/>
        <v>708000</v>
      </c>
      <c r="V249" s="265">
        <f t="shared" si="163"/>
        <v>0</v>
      </c>
      <c r="W249" s="265">
        <f t="shared" si="163"/>
        <v>0</v>
      </c>
      <c r="X249" s="265">
        <f t="shared" si="163"/>
        <v>0</v>
      </c>
      <c r="Y249" s="265">
        <f t="shared" si="163"/>
        <v>0</v>
      </c>
      <c r="Z249" s="265">
        <f t="shared" si="163"/>
        <v>0</v>
      </c>
    </row>
    <row r="250" spans="1:26" ht="16.5" outlineLevel="4">
      <c r="A250" s="183"/>
      <c r="B250" s="26"/>
      <c r="D250" s="25"/>
      <c r="E250" s="184"/>
      <c r="F250" s="192" t="s">
        <v>778</v>
      </c>
      <c r="G250" s="44" t="s">
        <v>897</v>
      </c>
      <c r="H250" s="260">
        <f t="shared" si="144"/>
        <v>708000</v>
      </c>
      <c r="I250" s="408">
        <f t="shared" si="151"/>
        <v>0</v>
      </c>
      <c r="J250" s="413"/>
      <c r="K250" s="413"/>
      <c r="L250" s="413"/>
      <c r="M250" s="262">
        <f t="shared" si="148"/>
        <v>0</v>
      </c>
      <c r="N250" s="263"/>
      <c r="O250" s="410">
        <f t="shared" si="149"/>
        <v>0</v>
      </c>
      <c r="P250" s="263"/>
      <c r="Q250" s="263"/>
      <c r="R250" s="263"/>
      <c r="S250" s="263"/>
      <c r="T250" s="262">
        <f t="shared" si="150"/>
        <v>708000</v>
      </c>
      <c r="U250" s="263">
        <v>708000</v>
      </c>
      <c r="V250" s="263"/>
      <c r="W250" s="263"/>
      <c r="X250" s="263"/>
      <c r="Y250" s="263"/>
      <c r="Z250" s="263"/>
    </row>
    <row r="251" spans="1:26" ht="16.5" outlineLevel="4">
      <c r="A251" s="183"/>
      <c r="B251" s="26"/>
      <c r="D251" s="25"/>
      <c r="E251" s="184"/>
      <c r="F251" s="192" t="s">
        <v>779</v>
      </c>
      <c r="G251" s="44" t="s">
        <v>898</v>
      </c>
      <c r="H251" s="260">
        <f t="shared" si="144"/>
        <v>70000</v>
      </c>
      <c r="I251" s="408">
        <f t="shared" si="151"/>
        <v>40000</v>
      </c>
      <c r="J251" s="413">
        <v>40000</v>
      </c>
      <c r="K251" s="413"/>
      <c r="L251" s="413"/>
      <c r="M251" s="262">
        <f t="shared" si="148"/>
        <v>30000</v>
      </c>
      <c r="N251" s="263"/>
      <c r="O251" s="410">
        <f t="shared" si="149"/>
        <v>10000</v>
      </c>
      <c r="P251" s="263"/>
      <c r="Q251" s="263">
        <v>10000</v>
      </c>
      <c r="R251" s="263">
        <v>20000</v>
      </c>
      <c r="S251" s="263"/>
      <c r="T251" s="262">
        <f t="shared" si="150"/>
        <v>0</v>
      </c>
      <c r="U251" s="263"/>
      <c r="V251" s="263"/>
      <c r="W251" s="263"/>
      <c r="X251" s="263"/>
      <c r="Y251" s="263"/>
      <c r="Z251" s="263"/>
    </row>
    <row r="252" spans="1:26" ht="16.5" outlineLevel="4">
      <c r="A252" s="183"/>
      <c r="B252" s="26"/>
      <c r="D252" s="25"/>
      <c r="E252" s="184"/>
      <c r="F252" s="192" t="s">
        <v>781</v>
      </c>
      <c r="G252" s="44" t="s">
        <v>785</v>
      </c>
      <c r="H252" s="260">
        <f t="shared" si="144"/>
        <v>1049000</v>
      </c>
      <c r="I252" s="408">
        <f t="shared" si="151"/>
        <v>389000</v>
      </c>
      <c r="J252" s="413">
        <v>389000</v>
      </c>
      <c r="K252" s="413"/>
      <c r="L252" s="413"/>
      <c r="M252" s="262">
        <f t="shared" si="148"/>
        <v>660000</v>
      </c>
      <c r="N252" s="263"/>
      <c r="O252" s="410">
        <f t="shared" si="149"/>
        <v>0</v>
      </c>
      <c r="P252" s="263"/>
      <c r="Q252" s="263"/>
      <c r="R252" s="263">
        <v>660000</v>
      </c>
      <c r="S252" s="263"/>
      <c r="T252" s="262">
        <f t="shared" si="150"/>
        <v>0</v>
      </c>
      <c r="U252" s="263"/>
      <c r="V252" s="263"/>
      <c r="W252" s="263"/>
      <c r="X252" s="263"/>
      <c r="Y252" s="263"/>
      <c r="Z252" s="263"/>
    </row>
    <row r="253" spans="1:26" ht="16.5" outlineLevel="1">
      <c r="A253" s="183"/>
      <c r="B253" s="26"/>
      <c r="D253" s="28" t="s">
        <v>547</v>
      </c>
      <c r="E253" s="48" t="s">
        <v>153</v>
      </c>
      <c r="F253" s="49"/>
      <c r="G253" s="185"/>
      <c r="H253" s="260">
        <f t="shared" si="144"/>
        <v>166000</v>
      </c>
      <c r="I253" s="424">
        <f t="shared" si="151"/>
        <v>10000</v>
      </c>
      <c r="J253" s="413">
        <v>10000</v>
      </c>
      <c r="K253" s="413"/>
      <c r="L253" s="413"/>
      <c r="M253" s="264">
        <f t="shared" si="148"/>
        <v>156000</v>
      </c>
      <c r="N253" s="263"/>
      <c r="O253" s="410">
        <f t="shared" si="149"/>
        <v>156000</v>
      </c>
      <c r="P253" s="263">
        <v>108000</v>
      </c>
      <c r="Q253" s="263">
        <v>48000</v>
      </c>
      <c r="R253" s="263"/>
      <c r="S253" s="263"/>
      <c r="T253" s="264">
        <f t="shared" si="150"/>
        <v>0</v>
      </c>
      <c r="U253" s="263"/>
      <c r="V253" s="263"/>
      <c r="W253" s="263"/>
      <c r="X253" s="263"/>
      <c r="Y253" s="263"/>
      <c r="Z253" s="263"/>
    </row>
    <row r="254" spans="1:26" ht="16.5" outlineLevel="1">
      <c r="A254" s="183"/>
      <c r="B254" s="26"/>
      <c r="D254" s="28" t="s">
        <v>548</v>
      </c>
      <c r="E254" s="48" t="s">
        <v>165</v>
      </c>
      <c r="F254" s="49"/>
      <c r="G254" s="185"/>
      <c r="H254" s="260">
        <f t="shared" si="144"/>
        <v>155000</v>
      </c>
      <c r="I254" s="424">
        <f t="shared" si="151"/>
        <v>20000</v>
      </c>
      <c r="J254" s="413">
        <v>20000</v>
      </c>
      <c r="K254" s="413"/>
      <c r="L254" s="413"/>
      <c r="M254" s="264">
        <f t="shared" si="148"/>
        <v>60000</v>
      </c>
      <c r="N254" s="263">
        <v>20000</v>
      </c>
      <c r="O254" s="410">
        <f t="shared" si="149"/>
        <v>20000</v>
      </c>
      <c r="P254" s="263">
        <v>10000</v>
      </c>
      <c r="Q254" s="263">
        <v>10000</v>
      </c>
      <c r="R254" s="263">
        <v>20000</v>
      </c>
      <c r="S254" s="263"/>
      <c r="T254" s="264">
        <f t="shared" si="150"/>
        <v>75000</v>
      </c>
      <c r="U254" s="263">
        <v>75000</v>
      </c>
      <c r="V254" s="263"/>
      <c r="W254" s="263"/>
      <c r="X254" s="263"/>
      <c r="Y254" s="263"/>
      <c r="Z254" s="263"/>
    </row>
    <row r="255" spans="1:26" ht="16.5" outlineLevel="1">
      <c r="A255" s="183"/>
      <c r="B255" s="26"/>
      <c r="D255" s="28" t="s">
        <v>549</v>
      </c>
      <c r="E255" s="48" t="s">
        <v>167</v>
      </c>
      <c r="F255" s="49"/>
      <c r="G255" s="185"/>
      <c r="H255" s="260">
        <f t="shared" si="144"/>
        <v>20000</v>
      </c>
      <c r="I255" s="424">
        <f t="shared" si="151"/>
        <v>20000</v>
      </c>
      <c r="J255" s="413">
        <v>20000</v>
      </c>
      <c r="K255" s="413"/>
      <c r="L255" s="413"/>
      <c r="M255" s="264">
        <f t="shared" si="148"/>
        <v>0</v>
      </c>
      <c r="N255" s="263"/>
      <c r="O255" s="410">
        <f t="shared" si="149"/>
        <v>0</v>
      </c>
      <c r="P255" s="263"/>
      <c r="Q255" s="263"/>
      <c r="R255" s="263"/>
      <c r="S255" s="263"/>
      <c r="T255" s="264">
        <f t="shared" si="150"/>
        <v>0</v>
      </c>
      <c r="U255" s="263"/>
      <c r="V255" s="263"/>
      <c r="W255" s="263"/>
      <c r="X255" s="263"/>
      <c r="Y255" s="263"/>
      <c r="Z255" s="263"/>
    </row>
    <row r="256" spans="1:26" ht="16.5" outlineLevel="1">
      <c r="A256" s="183"/>
      <c r="B256" s="26"/>
      <c r="D256" s="28" t="s">
        <v>550</v>
      </c>
      <c r="E256" s="48" t="s">
        <v>174</v>
      </c>
      <c r="F256" s="49"/>
      <c r="G256" s="185"/>
      <c r="H256" s="260">
        <f t="shared" si="144"/>
        <v>317000</v>
      </c>
      <c r="I256" s="424">
        <f t="shared" si="151"/>
        <v>96000</v>
      </c>
      <c r="J256" s="414">
        <f>SUM(J257:J259)</f>
        <v>96000</v>
      </c>
      <c r="K256" s="414">
        <f t="shared" ref="K256:Q256" si="164">SUM(K257:K259)</f>
        <v>0</v>
      </c>
      <c r="L256" s="414">
        <f t="shared" si="164"/>
        <v>0</v>
      </c>
      <c r="M256" s="264">
        <f t="shared" si="148"/>
        <v>76000</v>
      </c>
      <c r="N256" s="265">
        <f t="shared" si="164"/>
        <v>24000</v>
      </c>
      <c r="O256" s="410">
        <f t="shared" si="149"/>
        <v>28000</v>
      </c>
      <c r="P256" s="415">
        <f t="shared" si="164"/>
        <v>10000</v>
      </c>
      <c r="Q256" s="415">
        <f t="shared" si="164"/>
        <v>18000</v>
      </c>
      <c r="R256" s="265">
        <f t="shared" ref="R256:Z256" si="165">SUM(R257:R259)</f>
        <v>24000</v>
      </c>
      <c r="S256" s="265">
        <f t="shared" si="165"/>
        <v>0</v>
      </c>
      <c r="T256" s="264">
        <f t="shared" si="150"/>
        <v>145000</v>
      </c>
      <c r="U256" s="265">
        <f t="shared" si="165"/>
        <v>120000</v>
      </c>
      <c r="V256" s="265">
        <f t="shared" si="165"/>
        <v>5000</v>
      </c>
      <c r="W256" s="265">
        <f t="shared" si="165"/>
        <v>5000</v>
      </c>
      <c r="X256" s="265">
        <f t="shared" si="165"/>
        <v>5000</v>
      </c>
      <c r="Y256" s="265">
        <f t="shared" si="165"/>
        <v>5000</v>
      </c>
      <c r="Z256" s="265">
        <f t="shared" si="165"/>
        <v>5000</v>
      </c>
    </row>
    <row r="257" spans="1:26" ht="16.5" outlineLevel="4">
      <c r="A257" s="183"/>
      <c r="B257" s="26"/>
      <c r="D257" s="25"/>
      <c r="E257" s="184"/>
      <c r="F257" s="192" t="s">
        <v>778</v>
      </c>
      <c r="G257" s="44" t="s">
        <v>918</v>
      </c>
      <c r="H257" s="260">
        <f t="shared" si="144"/>
        <v>136000</v>
      </c>
      <c r="I257" s="408">
        <f t="shared" si="151"/>
        <v>84000</v>
      </c>
      <c r="J257" s="413">
        <v>84000</v>
      </c>
      <c r="K257" s="413"/>
      <c r="L257" s="413"/>
      <c r="M257" s="262">
        <f t="shared" si="148"/>
        <v>52000</v>
      </c>
      <c r="N257" s="263">
        <v>20000</v>
      </c>
      <c r="O257" s="410">
        <f t="shared" si="149"/>
        <v>20000</v>
      </c>
      <c r="P257" s="263">
        <v>5000</v>
      </c>
      <c r="Q257" s="263">
        <v>15000</v>
      </c>
      <c r="R257" s="263">
        <v>12000</v>
      </c>
      <c r="S257" s="263"/>
      <c r="T257" s="262">
        <f t="shared" si="150"/>
        <v>0</v>
      </c>
      <c r="U257" s="263"/>
      <c r="V257" s="263"/>
      <c r="W257" s="263"/>
      <c r="X257" s="263"/>
      <c r="Y257" s="263"/>
      <c r="Z257" s="263"/>
    </row>
    <row r="258" spans="1:26" ht="16.5" outlineLevel="4">
      <c r="A258" s="183"/>
      <c r="B258" s="26"/>
      <c r="D258" s="25"/>
      <c r="E258" s="184"/>
      <c r="F258" s="192" t="s">
        <v>779</v>
      </c>
      <c r="G258" s="44" t="s">
        <v>919</v>
      </c>
      <c r="H258" s="260">
        <f t="shared" si="144"/>
        <v>121000</v>
      </c>
      <c r="I258" s="408">
        <f t="shared" si="151"/>
        <v>12000</v>
      </c>
      <c r="J258" s="413">
        <v>12000</v>
      </c>
      <c r="K258" s="413"/>
      <c r="L258" s="413"/>
      <c r="M258" s="262">
        <f t="shared" si="148"/>
        <v>24000</v>
      </c>
      <c r="N258" s="263">
        <v>4000</v>
      </c>
      <c r="O258" s="410">
        <f t="shared" si="149"/>
        <v>8000</v>
      </c>
      <c r="P258" s="263">
        <v>5000</v>
      </c>
      <c r="Q258" s="263">
        <v>3000</v>
      </c>
      <c r="R258" s="263">
        <v>12000</v>
      </c>
      <c r="S258" s="263"/>
      <c r="T258" s="262">
        <f t="shared" si="150"/>
        <v>85000</v>
      </c>
      <c r="U258" s="263">
        <v>60000</v>
      </c>
      <c r="V258" s="263">
        <v>5000</v>
      </c>
      <c r="W258" s="263">
        <v>5000</v>
      </c>
      <c r="X258" s="263">
        <v>5000</v>
      </c>
      <c r="Y258" s="263">
        <v>5000</v>
      </c>
      <c r="Z258" s="263">
        <v>5000</v>
      </c>
    </row>
    <row r="259" spans="1:26" ht="16.5" outlineLevel="4">
      <c r="A259" s="183"/>
      <c r="B259" s="26"/>
      <c r="D259" s="25"/>
      <c r="E259" s="184"/>
      <c r="F259" s="192" t="s">
        <v>781</v>
      </c>
      <c r="G259" s="44" t="s">
        <v>785</v>
      </c>
      <c r="H259" s="260">
        <f t="shared" si="144"/>
        <v>60000</v>
      </c>
      <c r="I259" s="408">
        <f t="shared" si="151"/>
        <v>0</v>
      </c>
      <c r="J259" s="413"/>
      <c r="K259" s="413"/>
      <c r="L259" s="413"/>
      <c r="M259" s="262">
        <f t="shared" si="148"/>
        <v>0</v>
      </c>
      <c r="N259" s="263"/>
      <c r="O259" s="410">
        <f t="shared" si="149"/>
        <v>0</v>
      </c>
      <c r="P259" s="263"/>
      <c r="Q259" s="263"/>
      <c r="R259" s="263"/>
      <c r="S259" s="263"/>
      <c r="T259" s="262">
        <f t="shared" si="150"/>
        <v>60000</v>
      </c>
      <c r="U259" s="263">
        <v>60000</v>
      </c>
      <c r="V259" s="263"/>
      <c r="W259" s="263"/>
      <c r="X259" s="263"/>
      <c r="Y259" s="263"/>
      <c r="Z259" s="263"/>
    </row>
    <row r="260" spans="1:26" ht="16.5" outlineLevel="1">
      <c r="A260" s="183"/>
      <c r="B260" s="26"/>
      <c r="D260" s="28" t="s">
        <v>551</v>
      </c>
      <c r="E260" s="48" t="s">
        <v>176</v>
      </c>
      <c r="F260" s="49"/>
      <c r="G260" s="185"/>
      <c r="H260" s="260">
        <f t="shared" si="144"/>
        <v>6000</v>
      </c>
      <c r="I260" s="424">
        <f t="shared" si="151"/>
        <v>0</v>
      </c>
      <c r="J260" s="413">
        <v>0</v>
      </c>
      <c r="K260" s="413">
        <v>0</v>
      </c>
      <c r="L260" s="413">
        <v>0</v>
      </c>
      <c r="M260" s="264">
        <f t="shared" si="148"/>
        <v>6000</v>
      </c>
      <c r="N260" s="263">
        <v>0</v>
      </c>
      <c r="O260" s="410">
        <f t="shared" si="149"/>
        <v>6000</v>
      </c>
      <c r="P260" s="263">
        <v>0</v>
      </c>
      <c r="Q260" s="263">
        <v>6000</v>
      </c>
      <c r="R260" s="263">
        <v>0</v>
      </c>
      <c r="S260" s="263">
        <v>0</v>
      </c>
      <c r="T260" s="264">
        <f t="shared" si="150"/>
        <v>0</v>
      </c>
      <c r="U260" s="263">
        <v>0</v>
      </c>
      <c r="V260" s="263">
        <v>0</v>
      </c>
      <c r="W260" s="263">
        <v>0</v>
      </c>
      <c r="X260" s="263">
        <v>0</v>
      </c>
      <c r="Y260" s="263">
        <v>0</v>
      </c>
      <c r="Z260" s="263">
        <v>0</v>
      </c>
    </row>
    <row r="261" spans="1:26" ht="16.5" outlineLevel="1">
      <c r="A261" s="183"/>
      <c r="B261" s="26"/>
      <c r="D261" s="28" t="s">
        <v>552</v>
      </c>
      <c r="E261" s="48" t="s">
        <v>175</v>
      </c>
      <c r="F261" s="49"/>
      <c r="G261" s="185"/>
      <c r="H261" s="260">
        <f t="shared" si="144"/>
        <v>20000</v>
      </c>
      <c r="I261" s="424">
        <f t="shared" si="151"/>
        <v>0</v>
      </c>
      <c r="J261" s="413">
        <v>0</v>
      </c>
      <c r="K261" s="413">
        <v>0</v>
      </c>
      <c r="L261" s="413">
        <v>0</v>
      </c>
      <c r="M261" s="264">
        <f t="shared" si="148"/>
        <v>20000</v>
      </c>
      <c r="N261" s="263">
        <v>0</v>
      </c>
      <c r="O261" s="410">
        <f t="shared" si="149"/>
        <v>20000</v>
      </c>
      <c r="P261" s="263"/>
      <c r="Q261" s="263">
        <v>20000</v>
      </c>
      <c r="R261" s="263"/>
      <c r="S261" s="263"/>
      <c r="T261" s="264">
        <f t="shared" si="150"/>
        <v>0</v>
      </c>
      <c r="U261" s="263"/>
      <c r="V261" s="263"/>
      <c r="W261" s="263"/>
      <c r="X261" s="263"/>
      <c r="Y261" s="263"/>
      <c r="Z261" s="263"/>
    </row>
    <row r="262" spans="1:26" ht="16.5" outlineLevel="1">
      <c r="A262" s="183"/>
      <c r="B262" s="26"/>
      <c r="D262" s="28" t="s">
        <v>553</v>
      </c>
      <c r="E262" s="48" t="s">
        <v>169</v>
      </c>
      <c r="F262" s="49"/>
      <c r="G262" s="185"/>
      <c r="H262" s="260">
        <f t="shared" si="144"/>
        <v>1234000</v>
      </c>
      <c r="I262" s="424">
        <f t="shared" si="151"/>
        <v>46000</v>
      </c>
      <c r="J262" s="413">
        <v>46000</v>
      </c>
      <c r="K262" s="413"/>
      <c r="L262" s="413"/>
      <c r="M262" s="264">
        <f t="shared" si="148"/>
        <v>1188000</v>
      </c>
      <c r="N262" s="263"/>
      <c r="O262" s="410">
        <f t="shared" si="149"/>
        <v>1188000</v>
      </c>
      <c r="P262" s="263">
        <v>1188000</v>
      </c>
      <c r="Q262" s="263"/>
      <c r="R262" s="263"/>
      <c r="S262" s="263"/>
      <c r="T262" s="264">
        <f t="shared" si="150"/>
        <v>0</v>
      </c>
      <c r="U262" s="263"/>
      <c r="V262" s="263"/>
      <c r="W262" s="263"/>
      <c r="X262" s="263"/>
      <c r="Y262" s="263"/>
      <c r="Z262" s="263"/>
    </row>
    <row r="263" spans="1:26" ht="16.5" outlineLevel="1">
      <c r="A263" s="183"/>
      <c r="B263" s="26"/>
      <c r="D263" s="28" t="s">
        <v>554</v>
      </c>
      <c r="E263" s="48" t="s">
        <v>171</v>
      </c>
      <c r="F263" s="49"/>
      <c r="G263" s="185"/>
      <c r="H263" s="260">
        <f t="shared" ref="H263:H326" si="166">SUM(I263,M263,T263)</f>
        <v>26000</v>
      </c>
      <c r="I263" s="424">
        <f t="shared" si="151"/>
        <v>0</v>
      </c>
      <c r="J263" s="414">
        <f>SUM(J264:J266)</f>
        <v>0</v>
      </c>
      <c r="K263" s="414">
        <f t="shared" ref="K263:Q263" si="167">SUM(K264:K266)</f>
        <v>0</v>
      </c>
      <c r="L263" s="414">
        <f t="shared" si="167"/>
        <v>0</v>
      </c>
      <c r="M263" s="264">
        <f t="shared" si="148"/>
        <v>6000</v>
      </c>
      <c r="N263" s="265">
        <f t="shared" si="167"/>
        <v>0</v>
      </c>
      <c r="O263" s="410">
        <f t="shared" si="149"/>
        <v>0</v>
      </c>
      <c r="P263" s="415">
        <f t="shared" si="167"/>
        <v>0</v>
      </c>
      <c r="Q263" s="415">
        <f t="shared" si="167"/>
        <v>0</v>
      </c>
      <c r="R263" s="265">
        <f t="shared" ref="R263:Z263" si="168">SUM(R264:R266)</f>
        <v>0</v>
      </c>
      <c r="S263" s="265">
        <f t="shared" si="168"/>
        <v>6000</v>
      </c>
      <c r="T263" s="264">
        <f t="shared" si="150"/>
        <v>20000</v>
      </c>
      <c r="U263" s="265">
        <f t="shared" si="168"/>
        <v>0</v>
      </c>
      <c r="V263" s="265">
        <f t="shared" si="168"/>
        <v>8000</v>
      </c>
      <c r="W263" s="265">
        <f t="shared" si="168"/>
        <v>3000</v>
      </c>
      <c r="X263" s="265">
        <f t="shared" si="168"/>
        <v>3000</v>
      </c>
      <c r="Y263" s="265">
        <f t="shared" si="168"/>
        <v>3000</v>
      </c>
      <c r="Z263" s="265">
        <f t="shared" si="168"/>
        <v>3000</v>
      </c>
    </row>
    <row r="264" spans="1:26" ht="16.5" outlineLevel="4">
      <c r="A264" s="183"/>
      <c r="B264" s="26"/>
      <c r="D264" s="25"/>
      <c r="E264" s="184"/>
      <c r="F264" s="192" t="s">
        <v>778</v>
      </c>
      <c r="G264" s="44" t="s">
        <v>899</v>
      </c>
      <c r="H264" s="260">
        <f t="shared" si="166"/>
        <v>0</v>
      </c>
      <c r="I264" s="408">
        <f t="shared" si="151"/>
        <v>0</v>
      </c>
      <c r="J264" s="413"/>
      <c r="K264" s="413"/>
      <c r="L264" s="413"/>
      <c r="M264" s="262">
        <f t="shared" si="148"/>
        <v>0</v>
      </c>
      <c r="N264" s="263"/>
      <c r="O264" s="410">
        <f t="shared" si="149"/>
        <v>0</v>
      </c>
      <c r="P264" s="263"/>
      <c r="Q264" s="263"/>
      <c r="R264" s="263"/>
      <c r="S264" s="263"/>
      <c r="T264" s="262">
        <f t="shared" si="150"/>
        <v>0</v>
      </c>
      <c r="U264" s="263"/>
      <c r="V264" s="263"/>
      <c r="W264" s="263"/>
      <c r="X264" s="263"/>
      <c r="Y264" s="263"/>
      <c r="Z264" s="263"/>
    </row>
    <row r="265" spans="1:26" ht="16.5" outlineLevel="4">
      <c r="A265" s="183"/>
      <c r="B265" s="26"/>
      <c r="D265" s="25"/>
      <c r="E265" s="184"/>
      <c r="F265" s="192" t="s">
        <v>779</v>
      </c>
      <c r="G265" s="44" t="s">
        <v>900</v>
      </c>
      <c r="H265" s="260">
        <f t="shared" si="166"/>
        <v>0</v>
      </c>
      <c r="I265" s="408">
        <f t="shared" si="151"/>
        <v>0</v>
      </c>
      <c r="J265" s="413"/>
      <c r="K265" s="413"/>
      <c r="L265" s="413"/>
      <c r="M265" s="262">
        <f t="shared" si="148"/>
        <v>0</v>
      </c>
      <c r="N265" s="263"/>
      <c r="O265" s="410">
        <f t="shared" si="149"/>
        <v>0</v>
      </c>
      <c r="P265" s="263"/>
      <c r="Q265" s="263"/>
      <c r="R265" s="263"/>
      <c r="S265" s="263"/>
      <c r="T265" s="262">
        <f t="shared" si="150"/>
        <v>0</v>
      </c>
      <c r="U265" s="263"/>
      <c r="V265" s="263"/>
      <c r="W265" s="263"/>
      <c r="X265" s="263"/>
      <c r="Y265" s="263"/>
      <c r="Z265" s="263"/>
    </row>
    <row r="266" spans="1:26" ht="16.5" outlineLevel="4">
      <c r="A266" s="183"/>
      <c r="B266" s="26"/>
      <c r="D266" s="25"/>
      <c r="E266" s="184"/>
      <c r="F266" s="192" t="s">
        <v>781</v>
      </c>
      <c r="G266" s="44" t="s">
        <v>785</v>
      </c>
      <c r="H266" s="260">
        <f t="shared" si="166"/>
        <v>26000</v>
      </c>
      <c r="I266" s="408">
        <f t="shared" si="151"/>
        <v>0</v>
      </c>
      <c r="J266" s="413"/>
      <c r="K266" s="413"/>
      <c r="L266" s="413"/>
      <c r="M266" s="262">
        <f t="shared" ref="M266:M329" si="169">SUM(N266,O266,R266:S266)</f>
        <v>6000</v>
      </c>
      <c r="N266" s="263"/>
      <c r="O266" s="410">
        <f t="shared" ref="O266:O329" si="170">SUM(P266:Q266)</f>
        <v>0</v>
      </c>
      <c r="P266" s="263"/>
      <c r="Q266" s="263"/>
      <c r="R266" s="263"/>
      <c r="S266" s="263">
        <v>6000</v>
      </c>
      <c r="T266" s="262">
        <f t="shared" ref="T266:T329" si="171">SUM(U266:Z266)</f>
        <v>20000</v>
      </c>
      <c r="U266" s="263"/>
      <c r="V266" s="263">
        <v>8000</v>
      </c>
      <c r="W266" s="263">
        <v>3000</v>
      </c>
      <c r="X266" s="263">
        <v>3000</v>
      </c>
      <c r="Y266" s="263">
        <v>3000</v>
      </c>
      <c r="Z266" s="263">
        <v>3000</v>
      </c>
    </row>
    <row r="267" spans="1:26" ht="16.5" outlineLevel="1">
      <c r="A267" s="183"/>
      <c r="B267" s="26"/>
      <c r="D267" s="28" t="s">
        <v>555</v>
      </c>
      <c r="E267" s="48" t="s">
        <v>172</v>
      </c>
      <c r="F267" s="49"/>
      <c r="G267" s="185"/>
      <c r="H267" s="260">
        <f t="shared" si="166"/>
        <v>47000</v>
      </c>
      <c r="I267" s="424">
        <f t="shared" si="151"/>
        <v>45000</v>
      </c>
      <c r="J267" s="414">
        <f>SUM(J268:J270)</f>
        <v>45000</v>
      </c>
      <c r="K267" s="414">
        <f t="shared" ref="K267:Q267" si="172">SUM(K268:K270)</f>
        <v>0</v>
      </c>
      <c r="L267" s="414">
        <f t="shared" si="172"/>
        <v>0</v>
      </c>
      <c r="M267" s="264">
        <f t="shared" si="169"/>
        <v>1000</v>
      </c>
      <c r="N267" s="265">
        <f t="shared" si="172"/>
        <v>0</v>
      </c>
      <c r="O267" s="410">
        <f t="shared" si="170"/>
        <v>1000</v>
      </c>
      <c r="P267" s="415">
        <f t="shared" si="172"/>
        <v>1000</v>
      </c>
      <c r="Q267" s="415">
        <f t="shared" si="172"/>
        <v>0</v>
      </c>
      <c r="R267" s="265">
        <f t="shared" ref="R267:Z267" si="173">SUM(R268:R270)</f>
        <v>0</v>
      </c>
      <c r="S267" s="265">
        <f t="shared" si="173"/>
        <v>0</v>
      </c>
      <c r="T267" s="264">
        <f t="shared" si="171"/>
        <v>1000</v>
      </c>
      <c r="U267" s="265">
        <f t="shared" si="173"/>
        <v>0</v>
      </c>
      <c r="V267" s="265">
        <f t="shared" si="173"/>
        <v>1000</v>
      </c>
      <c r="W267" s="265">
        <f t="shared" si="173"/>
        <v>0</v>
      </c>
      <c r="X267" s="265">
        <f t="shared" si="173"/>
        <v>0</v>
      </c>
      <c r="Y267" s="265">
        <f t="shared" si="173"/>
        <v>0</v>
      </c>
      <c r="Z267" s="265">
        <f t="shared" si="173"/>
        <v>0</v>
      </c>
    </row>
    <row r="268" spans="1:26" ht="16.5" outlineLevel="4">
      <c r="A268" s="183"/>
      <c r="B268" s="26"/>
      <c r="D268" s="25"/>
      <c r="E268" s="184"/>
      <c r="F268" s="192" t="s">
        <v>778</v>
      </c>
      <c r="G268" s="44" t="s">
        <v>901</v>
      </c>
      <c r="H268" s="260">
        <f t="shared" si="166"/>
        <v>15000</v>
      </c>
      <c r="I268" s="408">
        <f t="shared" ref="I268:I331" si="174">SUM(J268:L268)</f>
        <v>15000</v>
      </c>
      <c r="J268" s="413">
        <v>15000</v>
      </c>
      <c r="K268" s="413"/>
      <c r="L268" s="413"/>
      <c r="M268" s="262">
        <f t="shared" si="169"/>
        <v>0</v>
      </c>
      <c r="N268" s="263"/>
      <c r="O268" s="410">
        <f t="shared" si="170"/>
        <v>0</v>
      </c>
      <c r="P268" s="263"/>
      <c r="Q268" s="263"/>
      <c r="R268" s="263"/>
      <c r="S268" s="263"/>
      <c r="T268" s="262">
        <f t="shared" si="171"/>
        <v>0</v>
      </c>
      <c r="U268" s="263"/>
      <c r="V268" s="263"/>
      <c r="W268" s="263"/>
      <c r="X268" s="263"/>
      <c r="Y268" s="263"/>
      <c r="Z268" s="263"/>
    </row>
    <row r="269" spans="1:26" ht="16.5" outlineLevel="4">
      <c r="A269" s="183"/>
      <c r="B269" s="26"/>
      <c r="D269" s="25"/>
      <c r="E269" s="184"/>
      <c r="F269" s="192" t="s">
        <v>779</v>
      </c>
      <c r="G269" s="44" t="s">
        <v>902</v>
      </c>
      <c r="H269" s="260">
        <f t="shared" si="166"/>
        <v>30000</v>
      </c>
      <c r="I269" s="408">
        <f t="shared" si="174"/>
        <v>30000</v>
      </c>
      <c r="J269" s="413">
        <v>30000</v>
      </c>
      <c r="K269" s="413"/>
      <c r="L269" s="413"/>
      <c r="M269" s="262">
        <f t="shared" si="169"/>
        <v>0</v>
      </c>
      <c r="N269" s="263"/>
      <c r="O269" s="410">
        <f t="shared" si="170"/>
        <v>0</v>
      </c>
      <c r="P269" s="263"/>
      <c r="Q269" s="263"/>
      <c r="R269" s="263"/>
      <c r="S269" s="263"/>
      <c r="T269" s="262">
        <f t="shared" si="171"/>
        <v>0</v>
      </c>
      <c r="U269" s="263"/>
      <c r="V269" s="263"/>
      <c r="W269" s="263"/>
      <c r="X269" s="263"/>
      <c r="Y269" s="263"/>
      <c r="Z269" s="263"/>
    </row>
    <row r="270" spans="1:26" ht="16.5" outlineLevel="4">
      <c r="A270" s="183"/>
      <c r="B270" s="26"/>
      <c r="D270" s="25"/>
      <c r="E270" s="184"/>
      <c r="F270" s="192" t="s">
        <v>781</v>
      </c>
      <c r="G270" s="44" t="s">
        <v>903</v>
      </c>
      <c r="H270" s="260">
        <f t="shared" si="166"/>
        <v>2000</v>
      </c>
      <c r="I270" s="408">
        <f t="shared" si="174"/>
        <v>0</v>
      </c>
      <c r="J270" s="413"/>
      <c r="K270" s="413"/>
      <c r="L270" s="413"/>
      <c r="M270" s="262">
        <f t="shared" si="169"/>
        <v>1000</v>
      </c>
      <c r="N270" s="263"/>
      <c r="O270" s="410">
        <f t="shared" si="170"/>
        <v>1000</v>
      </c>
      <c r="P270" s="263">
        <v>1000</v>
      </c>
      <c r="Q270" s="263"/>
      <c r="R270" s="263"/>
      <c r="S270" s="263"/>
      <c r="T270" s="262">
        <f t="shared" si="171"/>
        <v>1000</v>
      </c>
      <c r="U270" s="263"/>
      <c r="V270" s="263">
        <v>1000</v>
      </c>
      <c r="W270" s="263"/>
      <c r="X270" s="263"/>
      <c r="Y270" s="263"/>
      <c r="Z270" s="263"/>
    </row>
    <row r="271" spans="1:26" ht="16.5" outlineLevel="1">
      <c r="A271" s="183"/>
      <c r="B271" s="24"/>
      <c r="C271" s="193"/>
      <c r="D271" s="28" t="s">
        <v>556</v>
      </c>
      <c r="E271" s="48" t="s">
        <v>633</v>
      </c>
      <c r="F271" s="49"/>
      <c r="G271" s="185"/>
      <c r="H271" s="260">
        <f t="shared" si="166"/>
        <v>0</v>
      </c>
      <c r="I271" s="424">
        <f t="shared" si="174"/>
        <v>0</v>
      </c>
      <c r="J271" s="413">
        <v>0</v>
      </c>
      <c r="K271" s="413">
        <v>0</v>
      </c>
      <c r="L271" s="413">
        <v>0</v>
      </c>
      <c r="M271" s="264">
        <f t="shared" si="169"/>
        <v>0</v>
      </c>
      <c r="N271" s="263">
        <v>0</v>
      </c>
      <c r="O271" s="410">
        <f t="shared" si="170"/>
        <v>0</v>
      </c>
      <c r="P271" s="263">
        <v>0</v>
      </c>
      <c r="Q271" s="263">
        <v>0</v>
      </c>
      <c r="R271" s="263">
        <v>0</v>
      </c>
      <c r="S271" s="263">
        <v>0</v>
      </c>
      <c r="T271" s="264">
        <f t="shared" si="171"/>
        <v>0</v>
      </c>
      <c r="U271" s="263">
        <v>0</v>
      </c>
      <c r="V271" s="263"/>
      <c r="W271" s="263">
        <v>0</v>
      </c>
      <c r="X271" s="263">
        <v>0</v>
      </c>
      <c r="Y271" s="263">
        <v>0</v>
      </c>
      <c r="Z271" s="263">
        <v>0</v>
      </c>
    </row>
    <row r="272" spans="1:26" s="182" customFormat="1" ht="16.5">
      <c r="A272" s="177"/>
      <c r="B272" s="24" t="s">
        <v>557</v>
      </c>
      <c r="C272" s="16" t="s">
        <v>178</v>
      </c>
      <c r="D272" s="19"/>
      <c r="E272" s="189"/>
      <c r="F272" s="190"/>
      <c r="G272" s="189"/>
      <c r="H272" s="260">
        <f t="shared" si="166"/>
        <v>1281000</v>
      </c>
      <c r="I272" s="424">
        <f t="shared" si="174"/>
        <v>988000</v>
      </c>
      <c r="J272" s="411">
        <f>SUM(J273,J283:J285,J290:J292,J296:J298,J302:J304,J307,J311,J314,J326,J329,J332:J335)</f>
        <v>696000</v>
      </c>
      <c r="K272" s="411">
        <f t="shared" ref="K272:Q272" si="175">SUM(K273,K283:K285,K290:K292,K296:K298,K302:K304,K307,K311,K314,K326,K329,K332:K335)</f>
        <v>118000</v>
      </c>
      <c r="L272" s="411">
        <f t="shared" si="175"/>
        <v>174000</v>
      </c>
      <c r="M272" s="264">
        <f t="shared" si="169"/>
        <v>285000</v>
      </c>
      <c r="N272" s="411">
        <f t="shared" si="175"/>
        <v>92000</v>
      </c>
      <c r="O272" s="410">
        <f t="shared" si="170"/>
        <v>110000</v>
      </c>
      <c r="P272" s="412">
        <f t="shared" si="175"/>
        <v>27000</v>
      </c>
      <c r="Q272" s="412">
        <f t="shared" si="175"/>
        <v>83000</v>
      </c>
      <c r="R272" s="264">
        <f t="shared" ref="R272:Z272" si="176">SUM(R273,R283:R285,R290:R292,R296:R298,R302:R304,R307,R311,R314,R326,R329,R332:R335)</f>
        <v>83000</v>
      </c>
      <c r="S272" s="264">
        <f t="shared" si="176"/>
        <v>0</v>
      </c>
      <c r="T272" s="264">
        <f t="shared" si="171"/>
        <v>8000</v>
      </c>
      <c r="U272" s="264">
        <f t="shared" si="176"/>
        <v>8000</v>
      </c>
      <c r="V272" s="264">
        <f t="shared" si="176"/>
        <v>0</v>
      </c>
      <c r="W272" s="264">
        <f t="shared" si="176"/>
        <v>0</v>
      </c>
      <c r="X272" s="264">
        <f t="shared" si="176"/>
        <v>0</v>
      </c>
      <c r="Y272" s="264">
        <f t="shared" si="176"/>
        <v>0</v>
      </c>
      <c r="Z272" s="264">
        <f t="shared" si="176"/>
        <v>0</v>
      </c>
    </row>
    <row r="273" spans="1:26" ht="16.5" outlineLevel="1">
      <c r="A273" s="183"/>
      <c r="B273" s="25"/>
      <c r="C273" s="184"/>
      <c r="D273" s="28" t="s">
        <v>558</v>
      </c>
      <c r="E273" s="48" t="s">
        <v>183</v>
      </c>
      <c r="F273" s="49"/>
      <c r="G273" s="185"/>
      <c r="H273" s="260">
        <f t="shared" si="166"/>
        <v>112000</v>
      </c>
      <c r="I273" s="424">
        <f t="shared" si="174"/>
        <v>109000</v>
      </c>
      <c r="J273" s="414">
        <f>SUM(J274:J282)</f>
        <v>64000</v>
      </c>
      <c r="K273" s="414">
        <f t="shared" ref="K273:Q273" si="177">SUM(K274:K282)</f>
        <v>45000</v>
      </c>
      <c r="L273" s="414">
        <f t="shared" si="177"/>
        <v>0</v>
      </c>
      <c r="M273" s="264">
        <f t="shared" si="169"/>
        <v>3000</v>
      </c>
      <c r="N273" s="265">
        <f t="shared" si="177"/>
        <v>0</v>
      </c>
      <c r="O273" s="410">
        <f t="shared" si="170"/>
        <v>0</v>
      </c>
      <c r="P273" s="415">
        <f t="shared" si="177"/>
        <v>0</v>
      </c>
      <c r="Q273" s="415">
        <f t="shared" si="177"/>
        <v>0</v>
      </c>
      <c r="R273" s="265">
        <f t="shared" ref="R273:Z273" si="178">SUM(R274:R282)</f>
        <v>3000</v>
      </c>
      <c r="S273" s="265">
        <f t="shared" si="178"/>
        <v>0</v>
      </c>
      <c r="T273" s="264">
        <f t="shared" si="171"/>
        <v>0</v>
      </c>
      <c r="U273" s="265">
        <f t="shared" si="178"/>
        <v>0</v>
      </c>
      <c r="V273" s="265">
        <f t="shared" si="178"/>
        <v>0</v>
      </c>
      <c r="W273" s="265">
        <f t="shared" si="178"/>
        <v>0</v>
      </c>
      <c r="X273" s="265">
        <f t="shared" si="178"/>
        <v>0</v>
      </c>
      <c r="Y273" s="265">
        <f t="shared" si="178"/>
        <v>0</v>
      </c>
      <c r="Z273" s="265">
        <f t="shared" si="178"/>
        <v>0</v>
      </c>
    </row>
    <row r="274" spans="1:26" ht="16.5" outlineLevel="4">
      <c r="A274" s="183"/>
      <c r="B274" s="26"/>
      <c r="D274" s="25"/>
      <c r="E274" s="184"/>
      <c r="F274" s="192" t="s">
        <v>778</v>
      </c>
      <c r="G274" s="44" t="s">
        <v>907</v>
      </c>
      <c r="H274" s="260">
        <f t="shared" si="166"/>
        <v>25000</v>
      </c>
      <c r="I274" s="408">
        <f t="shared" si="174"/>
        <v>25000</v>
      </c>
      <c r="J274" s="263">
        <v>11000</v>
      </c>
      <c r="K274" s="413">
        <v>14000</v>
      </c>
      <c r="L274" s="413"/>
      <c r="M274" s="262">
        <f t="shared" si="169"/>
        <v>0</v>
      </c>
      <c r="N274" s="263"/>
      <c r="O274" s="410">
        <f t="shared" si="170"/>
        <v>0</v>
      </c>
      <c r="P274" s="263"/>
      <c r="Q274" s="263"/>
      <c r="R274" s="263"/>
      <c r="S274" s="263"/>
      <c r="T274" s="262">
        <f t="shared" si="171"/>
        <v>0</v>
      </c>
      <c r="U274" s="263"/>
      <c r="V274" s="263"/>
      <c r="W274" s="263"/>
      <c r="X274" s="263"/>
      <c r="Y274" s="263"/>
      <c r="Z274" s="263"/>
    </row>
    <row r="275" spans="1:26" ht="16.5" outlineLevel="4">
      <c r="A275" s="183"/>
      <c r="B275" s="26"/>
      <c r="D275" s="25"/>
      <c r="E275" s="184"/>
      <c r="F275" s="192" t="s">
        <v>779</v>
      </c>
      <c r="G275" s="44" t="s">
        <v>908</v>
      </c>
      <c r="H275" s="260">
        <f t="shared" si="166"/>
        <v>68000</v>
      </c>
      <c r="I275" s="408">
        <f t="shared" si="174"/>
        <v>67000</v>
      </c>
      <c r="J275" s="263">
        <v>40000</v>
      </c>
      <c r="K275" s="413">
        <v>27000</v>
      </c>
      <c r="L275" s="413"/>
      <c r="M275" s="262">
        <f t="shared" si="169"/>
        <v>1000</v>
      </c>
      <c r="N275" s="263"/>
      <c r="O275" s="410">
        <f t="shared" si="170"/>
        <v>0</v>
      </c>
      <c r="P275" s="263"/>
      <c r="Q275" s="263"/>
      <c r="R275" s="263">
        <v>1000</v>
      </c>
      <c r="S275" s="263"/>
      <c r="T275" s="262">
        <f t="shared" si="171"/>
        <v>0</v>
      </c>
      <c r="U275" s="263"/>
      <c r="V275" s="263"/>
      <c r="W275" s="263"/>
      <c r="X275" s="263"/>
      <c r="Y275" s="263"/>
      <c r="Z275" s="263"/>
    </row>
    <row r="276" spans="1:26" ht="16.5" outlineLevel="4">
      <c r="A276" s="183"/>
      <c r="B276" s="26"/>
      <c r="D276" s="25"/>
      <c r="E276" s="184"/>
      <c r="F276" s="192" t="s">
        <v>776</v>
      </c>
      <c r="G276" s="44" t="s">
        <v>909</v>
      </c>
      <c r="H276" s="260">
        <f t="shared" si="166"/>
        <v>0</v>
      </c>
      <c r="I276" s="408">
        <f t="shared" si="174"/>
        <v>0</v>
      </c>
      <c r="J276" s="263"/>
      <c r="K276" s="413"/>
      <c r="L276" s="413"/>
      <c r="M276" s="262">
        <f t="shared" si="169"/>
        <v>0</v>
      </c>
      <c r="N276" s="263"/>
      <c r="O276" s="410">
        <f t="shared" si="170"/>
        <v>0</v>
      </c>
      <c r="P276" s="263"/>
      <c r="Q276" s="263"/>
      <c r="R276" s="263"/>
      <c r="S276" s="263"/>
      <c r="T276" s="262">
        <f t="shared" si="171"/>
        <v>0</v>
      </c>
      <c r="U276" s="263"/>
      <c r="V276" s="263"/>
      <c r="W276" s="263"/>
      <c r="X276" s="263"/>
      <c r="Y276" s="263"/>
      <c r="Z276" s="263"/>
    </row>
    <row r="277" spans="1:26" ht="16.5" outlineLevel="4">
      <c r="A277" s="183"/>
      <c r="B277" s="26"/>
      <c r="D277" s="25"/>
      <c r="E277" s="184"/>
      <c r="F277" s="192" t="s">
        <v>780</v>
      </c>
      <c r="G277" s="44" t="s">
        <v>910</v>
      </c>
      <c r="H277" s="260">
        <f t="shared" si="166"/>
        <v>0</v>
      </c>
      <c r="I277" s="408">
        <f t="shared" si="174"/>
        <v>0</v>
      </c>
      <c r="J277" s="263"/>
      <c r="K277" s="413"/>
      <c r="L277" s="413"/>
      <c r="M277" s="262">
        <f t="shared" si="169"/>
        <v>0</v>
      </c>
      <c r="N277" s="263"/>
      <c r="O277" s="410">
        <f t="shared" si="170"/>
        <v>0</v>
      </c>
      <c r="P277" s="263"/>
      <c r="Q277" s="263"/>
      <c r="R277" s="263"/>
      <c r="S277" s="263"/>
      <c r="T277" s="262">
        <f t="shared" si="171"/>
        <v>0</v>
      </c>
      <c r="U277" s="263"/>
      <c r="V277" s="263"/>
      <c r="W277" s="263"/>
      <c r="X277" s="263"/>
      <c r="Y277" s="263"/>
      <c r="Z277" s="263"/>
    </row>
    <row r="278" spans="1:26" ht="16.5" outlineLevel="4">
      <c r="A278" s="183"/>
      <c r="B278" s="26"/>
      <c r="D278" s="25"/>
      <c r="E278" s="184"/>
      <c r="F278" s="192" t="s">
        <v>786</v>
      </c>
      <c r="G278" s="44" t="s">
        <v>911</v>
      </c>
      <c r="H278" s="260">
        <f t="shared" si="166"/>
        <v>0</v>
      </c>
      <c r="I278" s="408">
        <f t="shared" si="174"/>
        <v>0</v>
      </c>
      <c r="J278" s="263"/>
      <c r="K278" s="413"/>
      <c r="L278" s="413"/>
      <c r="M278" s="262">
        <f t="shared" si="169"/>
        <v>0</v>
      </c>
      <c r="N278" s="263"/>
      <c r="O278" s="410">
        <f t="shared" si="170"/>
        <v>0</v>
      </c>
      <c r="P278" s="263"/>
      <c r="Q278" s="263"/>
      <c r="R278" s="263"/>
      <c r="S278" s="263"/>
      <c r="T278" s="262">
        <f t="shared" si="171"/>
        <v>0</v>
      </c>
      <c r="U278" s="263"/>
      <c r="V278" s="263"/>
      <c r="W278" s="263"/>
      <c r="X278" s="263"/>
      <c r="Y278" s="263"/>
      <c r="Z278" s="263"/>
    </row>
    <row r="279" spans="1:26" ht="16.5" outlineLevel="4">
      <c r="A279" s="183"/>
      <c r="B279" s="26"/>
      <c r="D279" s="25"/>
      <c r="E279" s="184"/>
      <c r="F279" s="192" t="s">
        <v>904</v>
      </c>
      <c r="G279" s="44" t="s">
        <v>912</v>
      </c>
      <c r="H279" s="260">
        <f t="shared" si="166"/>
        <v>0</v>
      </c>
      <c r="I279" s="408">
        <f t="shared" si="174"/>
        <v>0</v>
      </c>
      <c r="J279" s="263"/>
      <c r="K279" s="413"/>
      <c r="L279" s="413"/>
      <c r="M279" s="262">
        <f t="shared" si="169"/>
        <v>0</v>
      </c>
      <c r="N279" s="263"/>
      <c r="O279" s="410">
        <f t="shared" si="170"/>
        <v>0</v>
      </c>
      <c r="P279" s="263"/>
      <c r="Q279" s="263"/>
      <c r="R279" s="263"/>
      <c r="S279" s="263"/>
      <c r="T279" s="262">
        <f t="shared" si="171"/>
        <v>0</v>
      </c>
      <c r="U279" s="263"/>
      <c r="V279" s="263"/>
      <c r="W279" s="263"/>
      <c r="X279" s="263"/>
      <c r="Y279" s="263"/>
      <c r="Z279" s="263"/>
    </row>
    <row r="280" spans="1:26" ht="16.5" outlineLevel="4">
      <c r="A280" s="183"/>
      <c r="B280" s="26"/>
      <c r="D280" s="25"/>
      <c r="E280" s="184"/>
      <c r="F280" s="192" t="s">
        <v>905</v>
      </c>
      <c r="G280" s="44" t="s">
        <v>913</v>
      </c>
      <c r="H280" s="260">
        <f t="shared" si="166"/>
        <v>17000</v>
      </c>
      <c r="I280" s="408">
        <f t="shared" si="174"/>
        <v>17000</v>
      </c>
      <c r="J280" s="263">
        <v>13000</v>
      </c>
      <c r="K280" s="413">
        <v>4000</v>
      </c>
      <c r="L280" s="413"/>
      <c r="M280" s="262">
        <f t="shared" si="169"/>
        <v>0</v>
      </c>
      <c r="N280" s="263"/>
      <c r="O280" s="410">
        <f t="shared" si="170"/>
        <v>0</v>
      </c>
      <c r="P280" s="263"/>
      <c r="Q280" s="263"/>
      <c r="R280" s="263"/>
      <c r="S280" s="263"/>
      <c r="T280" s="262">
        <f t="shared" si="171"/>
        <v>0</v>
      </c>
      <c r="U280" s="263"/>
      <c r="V280" s="263"/>
      <c r="W280" s="263"/>
      <c r="X280" s="263"/>
      <c r="Y280" s="263"/>
      <c r="Z280" s="263"/>
    </row>
    <row r="281" spans="1:26" ht="16.5" outlineLevel="4">
      <c r="A281" s="183"/>
      <c r="B281" s="26"/>
      <c r="D281" s="25"/>
      <c r="E281" s="184"/>
      <c r="F281" s="192" t="s">
        <v>906</v>
      </c>
      <c r="G281" s="44" t="s">
        <v>914</v>
      </c>
      <c r="H281" s="260">
        <f t="shared" si="166"/>
        <v>2000</v>
      </c>
      <c r="I281" s="408">
        <f t="shared" si="174"/>
        <v>0</v>
      </c>
      <c r="J281" s="263"/>
      <c r="K281" s="413"/>
      <c r="L281" s="413"/>
      <c r="M281" s="262">
        <f t="shared" si="169"/>
        <v>2000</v>
      </c>
      <c r="N281" s="263"/>
      <c r="O281" s="410">
        <f t="shared" si="170"/>
        <v>0</v>
      </c>
      <c r="P281" s="263"/>
      <c r="Q281" s="263"/>
      <c r="R281" s="263">
        <v>2000</v>
      </c>
      <c r="S281" s="263"/>
      <c r="T281" s="262">
        <f t="shared" si="171"/>
        <v>0</v>
      </c>
      <c r="U281" s="263"/>
      <c r="V281" s="263"/>
      <c r="W281" s="263"/>
      <c r="X281" s="263"/>
      <c r="Y281" s="263"/>
      <c r="Z281" s="263"/>
    </row>
    <row r="282" spans="1:26" ht="16.5" outlineLevel="4">
      <c r="A282" s="183"/>
      <c r="B282" s="26"/>
      <c r="D282" s="25"/>
      <c r="E282" s="184"/>
      <c r="F282" s="192" t="s">
        <v>781</v>
      </c>
      <c r="G282" s="44" t="s">
        <v>785</v>
      </c>
      <c r="H282" s="260">
        <f t="shared" si="166"/>
        <v>0</v>
      </c>
      <c r="I282" s="408">
        <f t="shared" si="174"/>
        <v>0</v>
      </c>
      <c r="J282" s="413"/>
      <c r="K282" s="413"/>
      <c r="L282" s="413"/>
      <c r="M282" s="262">
        <f t="shared" si="169"/>
        <v>0</v>
      </c>
      <c r="N282" s="263"/>
      <c r="O282" s="410">
        <f t="shared" si="170"/>
        <v>0</v>
      </c>
      <c r="P282" s="263"/>
      <c r="Q282" s="263"/>
      <c r="R282" s="263"/>
      <c r="S282" s="263"/>
      <c r="T282" s="262">
        <f t="shared" si="171"/>
        <v>0</v>
      </c>
      <c r="U282" s="263"/>
      <c r="V282" s="263"/>
      <c r="W282" s="263"/>
      <c r="X282" s="263"/>
      <c r="Y282" s="263"/>
      <c r="Z282" s="263"/>
    </row>
    <row r="283" spans="1:26" ht="16.5" outlineLevel="1">
      <c r="A283" s="183"/>
      <c r="B283" s="26"/>
      <c r="D283" s="28" t="s">
        <v>559</v>
      </c>
      <c r="E283" s="48" t="s">
        <v>184</v>
      </c>
      <c r="F283" s="49"/>
      <c r="G283" s="185"/>
      <c r="H283" s="260">
        <f t="shared" si="166"/>
        <v>0</v>
      </c>
      <c r="I283" s="424">
        <f t="shared" si="174"/>
        <v>0</v>
      </c>
      <c r="J283" s="413">
        <v>0</v>
      </c>
      <c r="K283" s="413">
        <v>0</v>
      </c>
      <c r="L283" s="413">
        <v>0</v>
      </c>
      <c r="M283" s="264">
        <f t="shared" si="169"/>
        <v>0</v>
      </c>
      <c r="N283" s="263">
        <v>0</v>
      </c>
      <c r="O283" s="410">
        <f t="shared" si="170"/>
        <v>0</v>
      </c>
      <c r="P283" s="263">
        <v>0</v>
      </c>
      <c r="Q283" s="263">
        <v>0</v>
      </c>
      <c r="R283" s="263">
        <v>0</v>
      </c>
      <c r="S283" s="263">
        <v>0</v>
      </c>
      <c r="T283" s="264">
        <f t="shared" si="171"/>
        <v>0</v>
      </c>
      <c r="U283" s="263">
        <v>0</v>
      </c>
      <c r="V283" s="263">
        <v>0</v>
      </c>
      <c r="W283" s="263">
        <v>0</v>
      </c>
      <c r="X283" s="263">
        <v>0</v>
      </c>
      <c r="Y283" s="263">
        <v>0</v>
      </c>
      <c r="Z283" s="263">
        <v>0</v>
      </c>
    </row>
    <row r="284" spans="1:26" ht="16.5" outlineLevel="1">
      <c r="A284" s="183"/>
      <c r="B284" s="26"/>
      <c r="D284" s="28" t="s">
        <v>560</v>
      </c>
      <c r="E284" s="48" t="s">
        <v>153</v>
      </c>
      <c r="F284" s="49"/>
      <c r="G284" s="185"/>
      <c r="H284" s="260">
        <f t="shared" si="166"/>
        <v>0</v>
      </c>
      <c r="I284" s="424">
        <f t="shared" si="174"/>
        <v>0</v>
      </c>
      <c r="J284" s="413">
        <v>0</v>
      </c>
      <c r="K284" s="413">
        <v>0</v>
      </c>
      <c r="L284" s="413">
        <v>0</v>
      </c>
      <c r="M284" s="264">
        <f t="shared" si="169"/>
        <v>0</v>
      </c>
      <c r="N284" s="263">
        <v>0</v>
      </c>
      <c r="O284" s="410">
        <f t="shared" si="170"/>
        <v>0</v>
      </c>
      <c r="P284" s="263">
        <v>0</v>
      </c>
      <c r="Q284" s="263">
        <v>0</v>
      </c>
      <c r="R284" s="263">
        <v>0</v>
      </c>
      <c r="S284" s="263">
        <v>0</v>
      </c>
      <c r="T284" s="264">
        <f t="shared" si="171"/>
        <v>0</v>
      </c>
      <c r="U284" s="263">
        <v>0</v>
      </c>
      <c r="V284" s="263">
        <v>0</v>
      </c>
      <c r="W284" s="263">
        <v>0</v>
      </c>
      <c r="X284" s="263">
        <v>0</v>
      </c>
      <c r="Y284" s="263">
        <v>0</v>
      </c>
      <c r="Z284" s="263">
        <v>0</v>
      </c>
    </row>
    <row r="285" spans="1:26" ht="16.5" outlineLevel="1">
      <c r="A285" s="183"/>
      <c r="B285" s="26"/>
      <c r="D285" s="28" t="s">
        <v>561</v>
      </c>
      <c r="E285" s="48" t="s">
        <v>185</v>
      </c>
      <c r="F285" s="49"/>
      <c r="G285" s="185"/>
      <c r="H285" s="260">
        <f t="shared" si="166"/>
        <v>141000</v>
      </c>
      <c r="I285" s="424">
        <f t="shared" si="174"/>
        <v>85000</v>
      </c>
      <c r="J285" s="414">
        <f>SUM(J286:J289)</f>
        <v>55000</v>
      </c>
      <c r="K285" s="414">
        <f t="shared" ref="K285:Q285" si="179">SUM(K286:K289)</f>
        <v>0</v>
      </c>
      <c r="L285" s="414">
        <f t="shared" si="179"/>
        <v>30000</v>
      </c>
      <c r="M285" s="264">
        <f t="shared" si="169"/>
        <v>50000</v>
      </c>
      <c r="N285" s="265">
        <f t="shared" si="179"/>
        <v>20000</v>
      </c>
      <c r="O285" s="410">
        <f t="shared" si="170"/>
        <v>20000</v>
      </c>
      <c r="P285" s="415">
        <f t="shared" si="179"/>
        <v>0</v>
      </c>
      <c r="Q285" s="415">
        <f t="shared" si="179"/>
        <v>20000</v>
      </c>
      <c r="R285" s="265">
        <f t="shared" ref="R285:Z285" si="180">SUM(R286:R289)</f>
        <v>10000</v>
      </c>
      <c r="S285" s="265">
        <f t="shared" si="180"/>
        <v>0</v>
      </c>
      <c r="T285" s="264">
        <f t="shared" si="171"/>
        <v>6000</v>
      </c>
      <c r="U285" s="265">
        <f t="shared" si="180"/>
        <v>6000</v>
      </c>
      <c r="V285" s="265">
        <f t="shared" si="180"/>
        <v>0</v>
      </c>
      <c r="W285" s="265">
        <f t="shared" si="180"/>
        <v>0</v>
      </c>
      <c r="X285" s="265">
        <f t="shared" si="180"/>
        <v>0</v>
      </c>
      <c r="Y285" s="265">
        <f t="shared" si="180"/>
        <v>0</v>
      </c>
      <c r="Z285" s="265">
        <f t="shared" si="180"/>
        <v>0</v>
      </c>
    </row>
    <row r="286" spans="1:26" ht="16.5" outlineLevel="4">
      <c r="A286" s="183"/>
      <c r="B286" s="26"/>
      <c r="D286" s="25"/>
      <c r="E286" s="184"/>
      <c r="F286" s="192" t="s">
        <v>778</v>
      </c>
      <c r="G286" s="44" t="s">
        <v>915</v>
      </c>
      <c r="H286" s="260">
        <f t="shared" si="166"/>
        <v>90000</v>
      </c>
      <c r="I286" s="408">
        <f t="shared" si="174"/>
        <v>50000</v>
      </c>
      <c r="J286" s="413">
        <v>35000</v>
      </c>
      <c r="K286" s="413"/>
      <c r="L286" s="413">
        <v>15000</v>
      </c>
      <c r="M286" s="262">
        <f t="shared" si="169"/>
        <v>37000</v>
      </c>
      <c r="N286" s="263">
        <v>15000</v>
      </c>
      <c r="O286" s="410">
        <f t="shared" si="170"/>
        <v>15000</v>
      </c>
      <c r="P286" s="263"/>
      <c r="Q286" s="263">
        <v>15000</v>
      </c>
      <c r="R286" s="263">
        <v>7000</v>
      </c>
      <c r="S286" s="263"/>
      <c r="T286" s="262">
        <f t="shared" si="171"/>
        <v>3000</v>
      </c>
      <c r="U286" s="263">
        <v>3000</v>
      </c>
      <c r="V286" s="263"/>
      <c r="W286" s="263"/>
      <c r="X286" s="263"/>
      <c r="Y286" s="263"/>
      <c r="Z286" s="263"/>
    </row>
    <row r="287" spans="1:26" ht="16.5" outlineLevel="4">
      <c r="A287" s="183"/>
      <c r="B287" s="26"/>
      <c r="D287" s="25"/>
      <c r="E287" s="184"/>
      <c r="F287" s="192" t="s">
        <v>779</v>
      </c>
      <c r="G287" s="44" t="s">
        <v>916</v>
      </c>
      <c r="H287" s="260">
        <f t="shared" si="166"/>
        <v>42000</v>
      </c>
      <c r="I287" s="408">
        <f t="shared" si="174"/>
        <v>26000</v>
      </c>
      <c r="J287" s="413">
        <v>15000</v>
      </c>
      <c r="K287" s="413"/>
      <c r="L287" s="413">
        <v>11000</v>
      </c>
      <c r="M287" s="262">
        <f t="shared" si="169"/>
        <v>13000</v>
      </c>
      <c r="N287" s="263">
        <v>5000</v>
      </c>
      <c r="O287" s="410">
        <f t="shared" si="170"/>
        <v>5000</v>
      </c>
      <c r="P287" s="263"/>
      <c r="Q287" s="263">
        <v>5000</v>
      </c>
      <c r="R287" s="263">
        <v>3000</v>
      </c>
      <c r="S287" s="263"/>
      <c r="T287" s="262">
        <f t="shared" si="171"/>
        <v>3000</v>
      </c>
      <c r="U287" s="263">
        <v>3000</v>
      </c>
      <c r="V287" s="263"/>
      <c r="W287" s="263"/>
      <c r="X287" s="263"/>
      <c r="Y287" s="263"/>
      <c r="Z287" s="263"/>
    </row>
    <row r="288" spans="1:26" ht="16.5" outlineLevel="4">
      <c r="A288" s="183"/>
      <c r="B288" s="26"/>
      <c r="D288" s="25"/>
      <c r="E288" s="184"/>
      <c r="F288" s="192" t="s">
        <v>776</v>
      </c>
      <c r="G288" s="44" t="s">
        <v>917</v>
      </c>
      <c r="H288" s="260">
        <f t="shared" si="166"/>
        <v>9000</v>
      </c>
      <c r="I288" s="408">
        <f t="shared" si="174"/>
        <v>9000</v>
      </c>
      <c r="J288" s="413">
        <v>5000</v>
      </c>
      <c r="K288" s="413"/>
      <c r="L288" s="413">
        <v>4000</v>
      </c>
      <c r="M288" s="262">
        <f t="shared" si="169"/>
        <v>0</v>
      </c>
      <c r="N288" s="263"/>
      <c r="O288" s="410">
        <f t="shared" si="170"/>
        <v>0</v>
      </c>
      <c r="P288" s="263"/>
      <c r="Q288" s="263"/>
      <c r="R288" s="263"/>
      <c r="S288" s="263"/>
      <c r="T288" s="262">
        <f t="shared" si="171"/>
        <v>0</v>
      </c>
      <c r="U288" s="263"/>
      <c r="V288" s="263"/>
      <c r="W288" s="263"/>
      <c r="X288" s="263"/>
      <c r="Y288" s="263"/>
      <c r="Z288" s="263"/>
    </row>
    <row r="289" spans="1:26" ht="16.5" outlineLevel="4">
      <c r="A289" s="183"/>
      <c r="B289" s="26"/>
      <c r="D289" s="25"/>
      <c r="E289" s="184"/>
      <c r="F289" s="192" t="s">
        <v>781</v>
      </c>
      <c r="G289" s="44" t="s">
        <v>785</v>
      </c>
      <c r="H289" s="260">
        <f t="shared" si="166"/>
        <v>0</v>
      </c>
      <c r="I289" s="408">
        <f t="shared" si="174"/>
        <v>0</v>
      </c>
      <c r="J289" s="413"/>
      <c r="K289" s="413"/>
      <c r="L289" s="413"/>
      <c r="M289" s="262">
        <f t="shared" si="169"/>
        <v>0</v>
      </c>
      <c r="N289" s="263"/>
      <c r="O289" s="410">
        <f t="shared" si="170"/>
        <v>0</v>
      </c>
      <c r="P289" s="263"/>
      <c r="Q289" s="263"/>
      <c r="R289" s="263"/>
      <c r="S289" s="263"/>
      <c r="T289" s="262">
        <f t="shared" si="171"/>
        <v>0</v>
      </c>
      <c r="U289" s="263"/>
      <c r="V289" s="263"/>
      <c r="W289" s="263"/>
      <c r="X289" s="263"/>
      <c r="Y289" s="263"/>
      <c r="Z289" s="263"/>
    </row>
    <row r="290" spans="1:26" ht="16.5" outlineLevel="1">
      <c r="A290" s="183"/>
      <c r="B290" s="26"/>
      <c r="D290" s="28" t="s">
        <v>562</v>
      </c>
      <c r="E290" s="48" t="s">
        <v>186</v>
      </c>
      <c r="F290" s="49"/>
      <c r="G290" s="185"/>
      <c r="H290" s="260">
        <f t="shared" si="166"/>
        <v>30000</v>
      </c>
      <c r="I290" s="424">
        <f t="shared" si="174"/>
        <v>20000</v>
      </c>
      <c r="J290" s="413">
        <v>0</v>
      </c>
      <c r="K290" s="413">
        <v>0</v>
      </c>
      <c r="L290" s="413">
        <v>20000</v>
      </c>
      <c r="M290" s="264">
        <f t="shared" si="169"/>
        <v>10000</v>
      </c>
      <c r="N290" s="263">
        <v>0</v>
      </c>
      <c r="O290" s="410">
        <f t="shared" si="170"/>
        <v>10000</v>
      </c>
      <c r="P290" s="263">
        <v>0</v>
      </c>
      <c r="Q290" s="263">
        <v>10000</v>
      </c>
      <c r="R290" s="263">
        <v>0</v>
      </c>
      <c r="S290" s="263">
        <v>0</v>
      </c>
      <c r="T290" s="264">
        <f t="shared" si="171"/>
        <v>0</v>
      </c>
      <c r="U290" s="263">
        <v>0</v>
      </c>
      <c r="V290" s="263">
        <v>0</v>
      </c>
      <c r="W290" s="263">
        <v>0</v>
      </c>
      <c r="X290" s="263">
        <v>0</v>
      </c>
      <c r="Y290" s="263">
        <v>0</v>
      </c>
      <c r="Z290" s="263">
        <v>0</v>
      </c>
    </row>
    <row r="291" spans="1:26" ht="16.5" outlineLevel="1">
      <c r="A291" s="183"/>
      <c r="B291" s="26"/>
      <c r="D291" s="28" t="s">
        <v>563</v>
      </c>
      <c r="E291" s="48" t="s">
        <v>634</v>
      </c>
      <c r="F291" s="49"/>
      <c r="G291" s="185"/>
      <c r="H291" s="260">
        <f t="shared" si="166"/>
        <v>0</v>
      </c>
      <c r="I291" s="424">
        <f t="shared" si="174"/>
        <v>0</v>
      </c>
      <c r="J291" s="413">
        <v>0</v>
      </c>
      <c r="K291" s="413">
        <v>0</v>
      </c>
      <c r="L291" s="413">
        <v>0</v>
      </c>
      <c r="M291" s="264">
        <f t="shared" si="169"/>
        <v>0</v>
      </c>
      <c r="N291" s="263">
        <v>0</v>
      </c>
      <c r="O291" s="410">
        <f t="shared" si="170"/>
        <v>0</v>
      </c>
      <c r="P291" s="263">
        <v>0</v>
      </c>
      <c r="Q291" s="263">
        <v>0</v>
      </c>
      <c r="R291" s="263">
        <v>0</v>
      </c>
      <c r="S291" s="263">
        <v>0</v>
      </c>
      <c r="T291" s="264">
        <f t="shared" si="171"/>
        <v>0</v>
      </c>
      <c r="U291" s="263">
        <v>0</v>
      </c>
      <c r="V291" s="263">
        <v>0</v>
      </c>
      <c r="W291" s="263">
        <v>0</v>
      </c>
      <c r="X291" s="263">
        <v>0</v>
      </c>
      <c r="Y291" s="263">
        <v>0</v>
      </c>
      <c r="Z291" s="263">
        <v>0</v>
      </c>
    </row>
    <row r="292" spans="1:26" ht="16.5" outlineLevel="1" collapsed="1">
      <c r="A292" s="183"/>
      <c r="B292" s="26"/>
      <c r="D292" s="28" t="s">
        <v>564</v>
      </c>
      <c r="E292" s="48" t="s">
        <v>635</v>
      </c>
      <c r="F292" s="49"/>
      <c r="G292" s="185"/>
      <c r="H292" s="260">
        <f t="shared" si="166"/>
        <v>0</v>
      </c>
      <c r="I292" s="424">
        <f t="shared" si="174"/>
        <v>0</v>
      </c>
      <c r="J292" s="414">
        <f>SUM(J293:J295)</f>
        <v>0</v>
      </c>
      <c r="K292" s="414">
        <f t="shared" ref="K292:Q292" si="181">SUM(K293:K295)</f>
        <v>0</v>
      </c>
      <c r="L292" s="414">
        <f t="shared" si="181"/>
        <v>0</v>
      </c>
      <c r="M292" s="264">
        <f t="shared" si="169"/>
        <v>0</v>
      </c>
      <c r="N292" s="265">
        <f t="shared" si="181"/>
        <v>0</v>
      </c>
      <c r="O292" s="410">
        <f t="shared" si="170"/>
        <v>0</v>
      </c>
      <c r="P292" s="415">
        <f t="shared" si="181"/>
        <v>0</v>
      </c>
      <c r="Q292" s="415">
        <f t="shared" si="181"/>
        <v>0</v>
      </c>
      <c r="R292" s="265">
        <f t="shared" ref="R292:Z292" si="182">SUM(R293:R295)</f>
        <v>0</v>
      </c>
      <c r="S292" s="265">
        <f t="shared" si="182"/>
        <v>0</v>
      </c>
      <c r="T292" s="264">
        <f t="shared" si="171"/>
        <v>0</v>
      </c>
      <c r="U292" s="265">
        <f t="shared" si="182"/>
        <v>0</v>
      </c>
      <c r="V292" s="265">
        <f t="shared" si="182"/>
        <v>0</v>
      </c>
      <c r="W292" s="265">
        <f t="shared" si="182"/>
        <v>0</v>
      </c>
      <c r="X292" s="265">
        <f t="shared" si="182"/>
        <v>0</v>
      </c>
      <c r="Y292" s="265">
        <f t="shared" si="182"/>
        <v>0</v>
      </c>
      <c r="Z292" s="265">
        <f t="shared" si="182"/>
        <v>0</v>
      </c>
    </row>
    <row r="293" spans="1:26" ht="16.5" hidden="1" outlineLevel="4">
      <c r="A293" s="183"/>
      <c r="B293" s="26"/>
      <c r="D293" s="25"/>
      <c r="E293" s="184"/>
      <c r="F293" s="192" t="s">
        <v>778</v>
      </c>
      <c r="G293" s="44" t="s">
        <v>873</v>
      </c>
      <c r="H293" s="260">
        <f t="shared" si="166"/>
        <v>0</v>
      </c>
      <c r="I293" s="408">
        <f t="shared" si="174"/>
        <v>0</v>
      </c>
      <c r="J293" s="413"/>
      <c r="K293" s="413"/>
      <c r="L293" s="413"/>
      <c r="M293" s="262">
        <f t="shared" si="169"/>
        <v>0</v>
      </c>
      <c r="N293" s="263"/>
      <c r="O293" s="410">
        <f t="shared" si="170"/>
        <v>0</v>
      </c>
      <c r="P293" s="263"/>
      <c r="Q293" s="263"/>
      <c r="R293" s="263"/>
      <c r="S293" s="263"/>
      <c r="T293" s="262">
        <f t="shared" si="171"/>
        <v>0</v>
      </c>
      <c r="U293" s="263"/>
      <c r="V293" s="263"/>
      <c r="W293" s="263"/>
      <c r="X293" s="263"/>
      <c r="Y293" s="263"/>
      <c r="Z293" s="263"/>
    </row>
    <row r="294" spans="1:26" ht="16.5" hidden="1" outlineLevel="4">
      <c r="A294" s="183"/>
      <c r="B294" s="26"/>
      <c r="D294" s="25"/>
      <c r="E294" s="184"/>
      <c r="F294" s="192" t="s">
        <v>779</v>
      </c>
      <c r="G294" s="44" t="s">
        <v>874</v>
      </c>
      <c r="H294" s="260">
        <f t="shared" si="166"/>
        <v>0</v>
      </c>
      <c r="I294" s="408">
        <f t="shared" si="174"/>
        <v>0</v>
      </c>
      <c r="J294" s="413"/>
      <c r="K294" s="413"/>
      <c r="L294" s="413"/>
      <c r="M294" s="262">
        <f t="shared" si="169"/>
        <v>0</v>
      </c>
      <c r="N294" s="263"/>
      <c r="O294" s="410">
        <f t="shared" si="170"/>
        <v>0</v>
      </c>
      <c r="P294" s="263"/>
      <c r="Q294" s="263"/>
      <c r="R294" s="263"/>
      <c r="S294" s="263"/>
      <c r="T294" s="262">
        <f t="shared" si="171"/>
        <v>0</v>
      </c>
      <c r="U294" s="263"/>
      <c r="V294" s="263"/>
      <c r="W294" s="263"/>
      <c r="X294" s="263"/>
      <c r="Y294" s="263"/>
      <c r="Z294" s="263"/>
    </row>
    <row r="295" spans="1:26" ht="16.5" hidden="1" outlineLevel="4">
      <c r="A295" s="183"/>
      <c r="B295" s="26"/>
      <c r="D295" s="25"/>
      <c r="E295" s="184"/>
      <c r="F295" s="192" t="s">
        <v>776</v>
      </c>
      <c r="G295" s="44" t="s">
        <v>875</v>
      </c>
      <c r="H295" s="260">
        <f t="shared" si="166"/>
        <v>0</v>
      </c>
      <c r="I295" s="408">
        <f t="shared" si="174"/>
        <v>0</v>
      </c>
      <c r="J295" s="413"/>
      <c r="K295" s="413"/>
      <c r="L295" s="413"/>
      <c r="M295" s="262">
        <f t="shared" si="169"/>
        <v>0</v>
      </c>
      <c r="N295" s="263"/>
      <c r="O295" s="410">
        <f t="shared" si="170"/>
        <v>0</v>
      </c>
      <c r="P295" s="263"/>
      <c r="Q295" s="263"/>
      <c r="R295" s="263"/>
      <c r="S295" s="263"/>
      <c r="T295" s="262">
        <f t="shared" si="171"/>
        <v>0</v>
      </c>
      <c r="U295" s="263"/>
      <c r="V295" s="263"/>
      <c r="W295" s="263"/>
      <c r="X295" s="263"/>
      <c r="Y295" s="263"/>
      <c r="Z295" s="263"/>
    </row>
    <row r="296" spans="1:26" ht="16.5" outlineLevel="1">
      <c r="A296" s="183"/>
      <c r="B296" s="26"/>
      <c r="D296" s="28" t="s">
        <v>565</v>
      </c>
      <c r="E296" s="48" t="s">
        <v>636</v>
      </c>
      <c r="F296" s="49"/>
      <c r="G296" s="185"/>
      <c r="H296" s="260">
        <f t="shared" si="166"/>
        <v>0</v>
      </c>
      <c r="I296" s="424">
        <f t="shared" si="174"/>
        <v>0</v>
      </c>
      <c r="J296" s="413">
        <v>0</v>
      </c>
      <c r="K296" s="413">
        <v>0</v>
      </c>
      <c r="L296" s="413">
        <v>0</v>
      </c>
      <c r="M296" s="264">
        <f t="shared" si="169"/>
        <v>0</v>
      </c>
      <c r="N296" s="263">
        <v>0</v>
      </c>
      <c r="O296" s="410">
        <f t="shared" si="170"/>
        <v>0</v>
      </c>
      <c r="P296" s="263">
        <v>0</v>
      </c>
      <c r="Q296" s="263">
        <v>0</v>
      </c>
      <c r="R296" s="263">
        <v>0</v>
      </c>
      <c r="S296" s="263">
        <v>0</v>
      </c>
      <c r="T296" s="264">
        <f t="shared" si="171"/>
        <v>0</v>
      </c>
      <c r="U296" s="263">
        <v>0</v>
      </c>
      <c r="V296" s="263">
        <v>0</v>
      </c>
      <c r="W296" s="263">
        <v>0</v>
      </c>
      <c r="X296" s="263">
        <v>0</v>
      </c>
      <c r="Y296" s="263">
        <v>0</v>
      </c>
      <c r="Z296" s="263">
        <v>0</v>
      </c>
    </row>
    <row r="297" spans="1:26" ht="16.5" outlineLevel="1">
      <c r="A297" s="183"/>
      <c r="B297" s="26"/>
      <c r="D297" s="28" t="s">
        <v>566</v>
      </c>
      <c r="E297" s="48" t="s">
        <v>637</v>
      </c>
      <c r="F297" s="49"/>
      <c r="G297" s="185"/>
      <c r="H297" s="260">
        <f t="shared" si="166"/>
        <v>0</v>
      </c>
      <c r="I297" s="424">
        <f t="shared" si="174"/>
        <v>0</v>
      </c>
      <c r="J297" s="413">
        <v>0</v>
      </c>
      <c r="K297" s="413">
        <v>0</v>
      </c>
      <c r="L297" s="413">
        <v>0</v>
      </c>
      <c r="M297" s="264">
        <f t="shared" si="169"/>
        <v>0</v>
      </c>
      <c r="N297" s="263">
        <v>0</v>
      </c>
      <c r="O297" s="410">
        <f t="shared" si="170"/>
        <v>0</v>
      </c>
      <c r="P297" s="263">
        <v>0</v>
      </c>
      <c r="Q297" s="263">
        <v>0</v>
      </c>
      <c r="R297" s="263">
        <v>0</v>
      </c>
      <c r="S297" s="263">
        <v>0</v>
      </c>
      <c r="T297" s="264">
        <f t="shared" si="171"/>
        <v>0</v>
      </c>
      <c r="U297" s="263">
        <v>0</v>
      </c>
      <c r="V297" s="263">
        <v>0</v>
      </c>
      <c r="W297" s="263">
        <v>0</v>
      </c>
      <c r="X297" s="263">
        <v>0</v>
      </c>
      <c r="Y297" s="263">
        <v>0</v>
      </c>
      <c r="Z297" s="263">
        <v>0</v>
      </c>
    </row>
    <row r="298" spans="1:26" ht="16.5" outlineLevel="1">
      <c r="A298" s="183"/>
      <c r="B298" s="26"/>
      <c r="D298" s="28" t="s">
        <v>567</v>
      </c>
      <c r="E298" s="48" t="s">
        <v>638</v>
      </c>
      <c r="F298" s="49"/>
      <c r="G298" s="185"/>
      <c r="H298" s="260">
        <f t="shared" si="166"/>
        <v>32000</v>
      </c>
      <c r="I298" s="424">
        <f t="shared" si="174"/>
        <v>32000</v>
      </c>
      <c r="J298" s="414">
        <f>SUM(J299:J301)</f>
        <v>0</v>
      </c>
      <c r="K298" s="414">
        <f t="shared" ref="K298:Q298" si="183">SUM(K299:K301)</f>
        <v>2000</v>
      </c>
      <c r="L298" s="414">
        <f t="shared" si="183"/>
        <v>30000</v>
      </c>
      <c r="M298" s="264">
        <f t="shared" si="169"/>
        <v>0</v>
      </c>
      <c r="N298" s="265">
        <f t="shared" si="183"/>
        <v>0</v>
      </c>
      <c r="O298" s="410">
        <f t="shared" si="170"/>
        <v>0</v>
      </c>
      <c r="P298" s="415">
        <f t="shared" si="183"/>
        <v>0</v>
      </c>
      <c r="Q298" s="415">
        <f t="shared" si="183"/>
        <v>0</v>
      </c>
      <c r="R298" s="265">
        <f t="shared" ref="R298:Z298" si="184">SUM(R299:R301)</f>
        <v>0</v>
      </c>
      <c r="S298" s="265">
        <f t="shared" si="184"/>
        <v>0</v>
      </c>
      <c r="T298" s="264">
        <f t="shared" si="171"/>
        <v>0</v>
      </c>
      <c r="U298" s="265">
        <f t="shared" si="184"/>
        <v>0</v>
      </c>
      <c r="V298" s="265">
        <f t="shared" si="184"/>
        <v>0</v>
      </c>
      <c r="W298" s="265">
        <f t="shared" si="184"/>
        <v>0</v>
      </c>
      <c r="X298" s="265">
        <f t="shared" si="184"/>
        <v>0</v>
      </c>
      <c r="Y298" s="265">
        <f t="shared" si="184"/>
        <v>0</v>
      </c>
      <c r="Z298" s="265">
        <f t="shared" si="184"/>
        <v>0</v>
      </c>
    </row>
    <row r="299" spans="1:26" ht="16.5" outlineLevel="4">
      <c r="A299" s="183"/>
      <c r="B299" s="26"/>
      <c r="D299" s="25"/>
      <c r="E299" s="184"/>
      <c r="F299" s="192" t="s">
        <v>778</v>
      </c>
      <c r="G299" s="44" t="s">
        <v>918</v>
      </c>
      <c r="H299" s="260">
        <f t="shared" si="166"/>
        <v>25000</v>
      </c>
      <c r="I299" s="408">
        <f t="shared" si="174"/>
        <v>25000</v>
      </c>
      <c r="J299" s="413"/>
      <c r="K299" s="413"/>
      <c r="L299" s="413">
        <v>25000</v>
      </c>
      <c r="M299" s="262">
        <f t="shared" si="169"/>
        <v>0</v>
      </c>
      <c r="N299" s="263"/>
      <c r="O299" s="410">
        <f t="shared" si="170"/>
        <v>0</v>
      </c>
      <c r="P299" s="263"/>
      <c r="Q299" s="263"/>
      <c r="R299" s="263"/>
      <c r="S299" s="263"/>
      <c r="T299" s="262">
        <f t="shared" si="171"/>
        <v>0</v>
      </c>
      <c r="U299" s="263"/>
      <c r="V299" s="263"/>
      <c r="W299" s="263"/>
      <c r="X299" s="263"/>
      <c r="Y299" s="263"/>
      <c r="Z299" s="263"/>
    </row>
    <row r="300" spans="1:26" ht="16.5" outlineLevel="4">
      <c r="A300" s="183"/>
      <c r="B300" s="26"/>
      <c r="D300" s="25"/>
      <c r="E300" s="184"/>
      <c r="F300" s="192" t="s">
        <v>779</v>
      </c>
      <c r="G300" s="44" t="s">
        <v>919</v>
      </c>
      <c r="H300" s="260">
        <f t="shared" si="166"/>
        <v>7000</v>
      </c>
      <c r="I300" s="408">
        <f t="shared" si="174"/>
        <v>7000</v>
      </c>
      <c r="J300" s="413"/>
      <c r="K300" s="413">
        <v>2000</v>
      </c>
      <c r="L300" s="413">
        <v>5000</v>
      </c>
      <c r="M300" s="262">
        <f t="shared" si="169"/>
        <v>0</v>
      </c>
      <c r="N300" s="263"/>
      <c r="O300" s="410">
        <f t="shared" si="170"/>
        <v>0</v>
      </c>
      <c r="P300" s="263"/>
      <c r="Q300" s="263"/>
      <c r="R300" s="263"/>
      <c r="S300" s="263"/>
      <c r="T300" s="262">
        <f t="shared" si="171"/>
        <v>0</v>
      </c>
      <c r="U300" s="263"/>
      <c r="V300" s="263"/>
      <c r="W300" s="263"/>
      <c r="X300" s="263"/>
      <c r="Y300" s="263"/>
      <c r="Z300" s="263"/>
    </row>
    <row r="301" spans="1:26" ht="16.5" outlineLevel="4">
      <c r="A301" s="183"/>
      <c r="B301" s="26"/>
      <c r="D301" s="25"/>
      <c r="E301" s="184"/>
      <c r="F301" s="192" t="s">
        <v>781</v>
      </c>
      <c r="G301" s="44" t="s">
        <v>785</v>
      </c>
      <c r="H301" s="260">
        <f t="shared" si="166"/>
        <v>0</v>
      </c>
      <c r="I301" s="408">
        <f t="shared" si="174"/>
        <v>0</v>
      </c>
      <c r="J301" s="413"/>
      <c r="K301" s="413"/>
      <c r="L301" s="413"/>
      <c r="M301" s="262">
        <f t="shared" si="169"/>
        <v>0</v>
      </c>
      <c r="N301" s="263"/>
      <c r="O301" s="410">
        <f t="shared" si="170"/>
        <v>0</v>
      </c>
      <c r="P301" s="263"/>
      <c r="Q301" s="263"/>
      <c r="R301" s="263"/>
      <c r="S301" s="263"/>
      <c r="T301" s="262">
        <f t="shared" si="171"/>
        <v>0</v>
      </c>
      <c r="U301" s="263"/>
      <c r="V301" s="263"/>
      <c r="W301" s="263"/>
      <c r="X301" s="263"/>
      <c r="Y301" s="263"/>
      <c r="Z301" s="263"/>
    </row>
    <row r="302" spans="1:26" ht="16.5" outlineLevel="1">
      <c r="A302" s="183"/>
      <c r="B302" s="26"/>
      <c r="D302" s="28" t="s">
        <v>568</v>
      </c>
      <c r="E302" s="48" t="s">
        <v>639</v>
      </c>
      <c r="F302" s="49"/>
      <c r="G302" s="185"/>
      <c r="H302" s="260">
        <f t="shared" si="166"/>
        <v>2000</v>
      </c>
      <c r="I302" s="424">
        <f t="shared" si="174"/>
        <v>2000</v>
      </c>
      <c r="J302" s="413">
        <v>2000</v>
      </c>
      <c r="K302" s="413"/>
      <c r="L302" s="413"/>
      <c r="M302" s="264">
        <f t="shared" si="169"/>
        <v>0</v>
      </c>
      <c r="N302" s="263"/>
      <c r="O302" s="410">
        <f t="shared" si="170"/>
        <v>0</v>
      </c>
      <c r="P302" s="263"/>
      <c r="Q302" s="263"/>
      <c r="R302" s="263"/>
      <c r="S302" s="263"/>
      <c r="T302" s="264">
        <f t="shared" si="171"/>
        <v>0</v>
      </c>
      <c r="U302" s="263"/>
      <c r="V302" s="263"/>
      <c r="W302" s="263"/>
      <c r="X302" s="263"/>
      <c r="Y302" s="263"/>
      <c r="Z302" s="263"/>
    </row>
    <row r="303" spans="1:26" ht="16.5" outlineLevel="1">
      <c r="A303" s="183"/>
      <c r="B303" s="26"/>
      <c r="D303" s="28" t="s">
        <v>569</v>
      </c>
      <c r="E303" s="48" t="s">
        <v>640</v>
      </c>
      <c r="F303" s="49"/>
      <c r="G303" s="185"/>
      <c r="H303" s="260">
        <f t="shared" si="166"/>
        <v>0</v>
      </c>
      <c r="I303" s="424">
        <f t="shared" si="174"/>
        <v>0</v>
      </c>
      <c r="J303" s="413">
        <v>0</v>
      </c>
      <c r="K303" s="413">
        <v>0</v>
      </c>
      <c r="L303" s="413">
        <v>0</v>
      </c>
      <c r="M303" s="264">
        <f t="shared" si="169"/>
        <v>0</v>
      </c>
      <c r="N303" s="263">
        <v>0</v>
      </c>
      <c r="O303" s="410">
        <f t="shared" si="170"/>
        <v>0</v>
      </c>
      <c r="P303" s="263">
        <v>0</v>
      </c>
      <c r="Q303" s="263">
        <v>0</v>
      </c>
      <c r="R303" s="263">
        <v>0</v>
      </c>
      <c r="S303" s="263">
        <v>0</v>
      </c>
      <c r="T303" s="264">
        <f t="shared" si="171"/>
        <v>0</v>
      </c>
      <c r="U303" s="263">
        <v>0</v>
      </c>
      <c r="V303" s="263">
        <v>0</v>
      </c>
      <c r="W303" s="263">
        <v>0</v>
      </c>
      <c r="X303" s="263">
        <v>0</v>
      </c>
      <c r="Y303" s="263">
        <v>0</v>
      </c>
      <c r="Z303" s="263">
        <v>0</v>
      </c>
    </row>
    <row r="304" spans="1:26" ht="16.5" outlineLevel="1">
      <c r="A304" s="183"/>
      <c r="B304" s="26"/>
      <c r="D304" s="28" t="s">
        <v>570</v>
      </c>
      <c r="E304" s="48" t="s">
        <v>641</v>
      </c>
      <c r="F304" s="49"/>
      <c r="G304" s="185"/>
      <c r="H304" s="260">
        <f t="shared" si="166"/>
        <v>44000</v>
      </c>
      <c r="I304" s="424">
        <f t="shared" si="174"/>
        <v>44000</v>
      </c>
      <c r="J304" s="414">
        <f>SUM(J305:J306)</f>
        <v>0</v>
      </c>
      <c r="K304" s="414">
        <f t="shared" ref="K304:Q304" si="185">SUM(K305:K306)</f>
        <v>20000</v>
      </c>
      <c r="L304" s="414">
        <f t="shared" si="185"/>
        <v>24000</v>
      </c>
      <c r="M304" s="262">
        <f t="shared" si="169"/>
        <v>0</v>
      </c>
      <c r="N304" s="265">
        <f t="shared" si="185"/>
        <v>0</v>
      </c>
      <c r="O304" s="410">
        <f t="shared" si="170"/>
        <v>0</v>
      </c>
      <c r="P304" s="415">
        <f t="shared" si="185"/>
        <v>0</v>
      </c>
      <c r="Q304" s="415">
        <f t="shared" si="185"/>
        <v>0</v>
      </c>
      <c r="R304" s="265">
        <f t="shared" ref="R304:Z304" si="186">SUM(R305:R306)</f>
        <v>0</v>
      </c>
      <c r="S304" s="265">
        <f t="shared" si="186"/>
        <v>0</v>
      </c>
      <c r="T304" s="262">
        <f t="shared" si="171"/>
        <v>0</v>
      </c>
      <c r="U304" s="265">
        <f t="shared" si="186"/>
        <v>0</v>
      </c>
      <c r="V304" s="265">
        <f t="shared" si="186"/>
        <v>0</v>
      </c>
      <c r="W304" s="265">
        <f t="shared" si="186"/>
        <v>0</v>
      </c>
      <c r="X304" s="265">
        <f t="shared" si="186"/>
        <v>0</v>
      </c>
      <c r="Y304" s="265">
        <f t="shared" si="186"/>
        <v>0</v>
      </c>
      <c r="Z304" s="265">
        <f t="shared" si="186"/>
        <v>0</v>
      </c>
    </row>
    <row r="305" spans="1:26" ht="16.5" outlineLevel="2">
      <c r="A305" s="183"/>
      <c r="B305" s="26"/>
      <c r="D305" s="25"/>
      <c r="E305" s="184"/>
      <c r="F305" s="28" t="s">
        <v>629</v>
      </c>
      <c r="G305" s="48" t="s">
        <v>630</v>
      </c>
      <c r="H305" s="260">
        <f t="shared" si="166"/>
        <v>0</v>
      </c>
      <c r="I305" s="424">
        <f t="shared" si="174"/>
        <v>0</v>
      </c>
      <c r="J305" s="413">
        <v>0</v>
      </c>
      <c r="K305" s="413">
        <v>0</v>
      </c>
      <c r="L305" s="413">
        <v>0</v>
      </c>
      <c r="M305" s="262">
        <f t="shared" si="169"/>
        <v>0</v>
      </c>
      <c r="N305" s="263">
        <v>0</v>
      </c>
      <c r="O305" s="410">
        <f t="shared" si="170"/>
        <v>0</v>
      </c>
      <c r="P305" s="263">
        <v>0</v>
      </c>
      <c r="Q305" s="263">
        <v>0</v>
      </c>
      <c r="R305" s="263">
        <v>0</v>
      </c>
      <c r="S305" s="263">
        <v>0</v>
      </c>
      <c r="T305" s="262">
        <f t="shared" si="171"/>
        <v>0</v>
      </c>
      <c r="U305" s="263">
        <v>0</v>
      </c>
      <c r="V305" s="263">
        <v>0</v>
      </c>
      <c r="W305" s="263">
        <v>0</v>
      </c>
      <c r="X305" s="263">
        <v>0</v>
      </c>
      <c r="Y305" s="263">
        <v>0</v>
      </c>
      <c r="Z305" s="263">
        <v>0</v>
      </c>
    </row>
    <row r="306" spans="1:26" ht="16.5" outlineLevel="2">
      <c r="A306" s="183"/>
      <c r="B306" s="24"/>
      <c r="C306" s="193"/>
      <c r="F306" s="28" t="s">
        <v>632</v>
      </c>
      <c r="G306" s="48" t="s">
        <v>631</v>
      </c>
      <c r="H306" s="260">
        <f t="shared" si="166"/>
        <v>44000</v>
      </c>
      <c r="I306" s="424">
        <f t="shared" si="174"/>
        <v>44000</v>
      </c>
      <c r="J306" s="413"/>
      <c r="K306" s="413">
        <v>20000</v>
      </c>
      <c r="L306" s="413">
        <v>24000</v>
      </c>
      <c r="M306" s="262">
        <f t="shared" si="169"/>
        <v>0</v>
      </c>
      <c r="N306" s="263"/>
      <c r="O306" s="410">
        <f t="shared" si="170"/>
        <v>0</v>
      </c>
      <c r="P306" s="263"/>
      <c r="Q306" s="263"/>
      <c r="R306" s="263"/>
      <c r="S306" s="263"/>
      <c r="T306" s="262">
        <f t="shared" si="171"/>
        <v>0</v>
      </c>
      <c r="U306" s="263"/>
      <c r="V306" s="263"/>
      <c r="W306" s="263"/>
      <c r="X306" s="263"/>
      <c r="Y306" s="263"/>
      <c r="Z306" s="263"/>
    </row>
    <row r="307" spans="1:26" ht="16.5" outlineLevel="1">
      <c r="A307" s="183"/>
      <c r="B307" s="26"/>
      <c r="D307" s="28" t="s">
        <v>571</v>
      </c>
      <c r="E307" s="48" t="s">
        <v>642</v>
      </c>
      <c r="F307" s="49"/>
      <c r="G307" s="185"/>
      <c r="H307" s="260">
        <f t="shared" si="166"/>
        <v>1000</v>
      </c>
      <c r="I307" s="424">
        <f t="shared" si="174"/>
        <v>0</v>
      </c>
      <c r="J307" s="414">
        <f>SUM(J308:J310)</f>
        <v>0</v>
      </c>
      <c r="K307" s="414">
        <f t="shared" ref="K307:Q307" si="187">SUM(K308:K310)</f>
        <v>0</v>
      </c>
      <c r="L307" s="414">
        <f t="shared" si="187"/>
        <v>0</v>
      </c>
      <c r="M307" s="264">
        <f t="shared" si="169"/>
        <v>1000</v>
      </c>
      <c r="N307" s="265">
        <f t="shared" si="187"/>
        <v>1000</v>
      </c>
      <c r="O307" s="410">
        <f t="shared" si="170"/>
        <v>0</v>
      </c>
      <c r="P307" s="415">
        <f t="shared" si="187"/>
        <v>0</v>
      </c>
      <c r="Q307" s="415">
        <f t="shared" si="187"/>
        <v>0</v>
      </c>
      <c r="R307" s="265">
        <f t="shared" ref="R307:Z307" si="188">SUM(R308:R310)</f>
        <v>0</v>
      </c>
      <c r="S307" s="265">
        <f t="shared" si="188"/>
        <v>0</v>
      </c>
      <c r="T307" s="264">
        <f t="shared" si="171"/>
        <v>0</v>
      </c>
      <c r="U307" s="265">
        <f t="shared" si="188"/>
        <v>0</v>
      </c>
      <c r="V307" s="265">
        <f t="shared" si="188"/>
        <v>0</v>
      </c>
      <c r="W307" s="265">
        <f t="shared" si="188"/>
        <v>0</v>
      </c>
      <c r="X307" s="265">
        <f t="shared" si="188"/>
        <v>0</v>
      </c>
      <c r="Y307" s="265">
        <f t="shared" si="188"/>
        <v>0</v>
      </c>
      <c r="Z307" s="265">
        <f t="shared" si="188"/>
        <v>0</v>
      </c>
    </row>
    <row r="308" spans="1:26" ht="16.5" outlineLevel="4">
      <c r="A308" s="183"/>
      <c r="B308" s="26"/>
      <c r="D308" s="25"/>
      <c r="E308" s="184"/>
      <c r="F308" s="192" t="s">
        <v>778</v>
      </c>
      <c r="G308" s="44" t="s">
        <v>899</v>
      </c>
      <c r="H308" s="260">
        <f t="shared" si="166"/>
        <v>1000</v>
      </c>
      <c r="I308" s="408">
        <f t="shared" si="174"/>
        <v>0</v>
      </c>
      <c r="J308" s="413"/>
      <c r="K308" s="413"/>
      <c r="L308" s="413"/>
      <c r="M308" s="262">
        <f t="shared" si="169"/>
        <v>1000</v>
      </c>
      <c r="N308" s="263">
        <v>1000</v>
      </c>
      <c r="O308" s="410">
        <f t="shared" si="170"/>
        <v>0</v>
      </c>
      <c r="P308" s="263"/>
      <c r="Q308" s="263"/>
      <c r="R308" s="263"/>
      <c r="S308" s="263"/>
      <c r="T308" s="262">
        <f t="shared" si="171"/>
        <v>0</v>
      </c>
      <c r="U308" s="263"/>
      <c r="V308" s="263"/>
      <c r="W308" s="263"/>
      <c r="X308" s="263"/>
      <c r="Y308" s="263"/>
      <c r="Z308" s="263"/>
    </row>
    <row r="309" spans="1:26" ht="16.5" outlineLevel="4">
      <c r="A309" s="183"/>
      <c r="B309" s="26"/>
      <c r="D309" s="25"/>
      <c r="E309" s="184"/>
      <c r="F309" s="192" t="s">
        <v>779</v>
      </c>
      <c r="G309" s="44" t="s">
        <v>900</v>
      </c>
      <c r="H309" s="260">
        <f t="shared" si="166"/>
        <v>0</v>
      </c>
      <c r="I309" s="408">
        <f t="shared" si="174"/>
        <v>0</v>
      </c>
      <c r="J309" s="413"/>
      <c r="K309" s="413"/>
      <c r="L309" s="413"/>
      <c r="M309" s="262">
        <f t="shared" si="169"/>
        <v>0</v>
      </c>
      <c r="N309" s="263"/>
      <c r="O309" s="410">
        <f t="shared" si="170"/>
        <v>0</v>
      </c>
      <c r="P309" s="263"/>
      <c r="Q309" s="263"/>
      <c r="R309" s="263"/>
      <c r="S309" s="263"/>
      <c r="T309" s="262">
        <f t="shared" si="171"/>
        <v>0</v>
      </c>
      <c r="U309" s="263"/>
      <c r="V309" s="263"/>
      <c r="W309" s="263"/>
      <c r="X309" s="263"/>
      <c r="Y309" s="263"/>
      <c r="Z309" s="263"/>
    </row>
    <row r="310" spans="1:26" ht="16.5" outlineLevel="4">
      <c r="A310" s="183"/>
      <c r="B310" s="26"/>
      <c r="D310" s="25"/>
      <c r="E310" s="184"/>
      <c r="F310" s="192" t="s">
        <v>781</v>
      </c>
      <c r="G310" s="44" t="s">
        <v>785</v>
      </c>
      <c r="H310" s="260">
        <f t="shared" si="166"/>
        <v>0</v>
      </c>
      <c r="I310" s="408">
        <f t="shared" si="174"/>
        <v>0</v>
      </c>
      <c r="J310" s="413"/>
      <c r="K310" s="413"/>
      <c r="L310" s="413"/>
      <c r="M310" s="262">
        <f t="shared" si="169"/>
        <v>0</v>
      </c>
      <c r="N310" s="263"/>
      <c r="O310" s="410">
        <f t="shared" si="170"/>
        <v>0</v>
      </c>
      <c r="P310" s="263"/>
      <c r="Q310" s="263"/>
      <c r="R310" s="263"/>
      <c r="S310" s="263"/>
      <c r="T310" s="262">
        <f t="shared" si="171"/>
        <v>0</v>
      </c>
      <c r="U310" s="263"/>
      <c r="V310" s="263"/>
      <c r="W310" s="263"/>
      <c r="X310" s="263"/>
      <c r="Y310" s="263"/>
      <c r="Z310" s="263"/>
    </row>
    <row r="311" spans="1:26" ht="16.5" outlineLevel="1">
      <c r="A311" s="183"/>
      <c r="B311" s="26"/>
      <c r="D311" s="28" t="s">
        <v>572</v>
      </c>
      <c r="E311" s="48" t="s">
        <v>643</v>
      </c>
      <c r="F311" s="49"/>
      <c r="G311" s="185"/>
      <c r="H311" s="260">
        <f t="shared" si="166"/>
        <v>37000</v>
      </c>
      <c r="I311" s="424">
        <f t="shared" si="174"/>
        <v>37000</v>
      </c>
      <c r="J311" s="414">
        <f>SUM(J312:J313)</f>
        <v>20000</v>
      </c>
      <c r="K311" s="414">
        <f t="shared" ref="K311:Q311" si="189">SUM(K312:K313)</f>
        <v>15000</v>
      </c>
      <c r="L311" s="414">
        <f t="shared" si="189"/>
        <v>2000</v>
      </c>
      <c r="M311" s="264">
        <f t="shared" si="169"/>
        <v>0</v>
      </c>
      <c r="N311" s="265">
        <f t="shared" si="189"/>
        <v>0</v>
      </c>
      <c r="O311" s="410">
        <f t="shared" si="170"/>
        <v>0</v>
      </c>
      <c r="P311" s="415">
        <f t="shared" si="189"/>
        <v>0</v>
      </c>
      <c r="Q311" s="415">
        <f t="shared" si="189"/>
        <v>0</v>
      </c>
      <c r="R311" s="265">
        <f t="shared" ref="R311:Z311" si="190">SUM(R312:R313)</f>
        <v>0</v>
      </c>
      <c r="S311" s="265">
        <f t="shared" si="190"/>
        <v>0</v>
      </c>
      <c r="T311" s="264">
        <f t="shared" si="171"/>
        <v>0</v>
      </c>
      <c r="U311" s="265">
        <f t="shared" si="190"/>
        <v>0</v>
      </c>
      <c r="V311" s="265">
        <f t="shared" si="190"/>
        <v>0</v>
      </c>
      <c r="W311" s="265">
        <f t="shared" si="190"/>
        <v>0</v>
      </c>
      <c r="X311" s="265">
        <f t="shared" si="190"/>
        <v>0</v>
      </c>
      <c r="Y311" s="265">
        <f t="shared" si="190"/>
        <v>0</v>
      </c>
      <c r="Z311" s="265">
        <f t="shared" si="190"/>
        <v>0</v>
      </c>
    </row>
    <row r="312" spans="1:26" ht="16.5" outlineLevel="4">
      <c r="A312" s="183"/>
      <c r="B312" s="26"/>
      <c r="D312" s="25"/>
      <c r="E312" s="184"/>
      <c r="F312" s="192" t="s">
        <v>778</v>
      </c>
      <c r="G312" s="44" t="s">
        <v>920</v>
      </c>
      <c r="H312" s="260">
        <f t="shared" si="166"/>
        <v>37000</v>
      </c>
      <c r="I312" s="408">
        <f t="shared" si="174"/>
        <v>37000</v>
      </c>
      <c r="J312" s="413">
        <v>20000</v>
      </c>
      <c r="K312" s="413">
        <v>15000</v>
      </c>
      <c r="L312" s="413">
        <v>2000</v>
      </c>
      <c r="M312" s="262">
        <f t="shared" si="169"/>
        <v>0</v>
      </c>
      <c r="N312" s="263"/>
      <c r="O312" s="410">
        <f t="shared" si="170"/>
        <v>0</v>
      </c>
      <c r="P312" s="263"/>
      <c r="Q312" s="263"/>
      <c r="R312" s="263"/>
      <c r="S312" s="263"/>
      <c r="T312" s="262">
        <f t="shared" si="171"/>
        <v>0</v>
      </c>
      <c r="U312" s="263"/>
      <c r="V312" s="263"/>
      <c r="W312" s="263"/>
      <c r="X312" s="263"/>
      <c r="Y312" s="263"/>
      <c r="Z312" s="263"/>
    </row>
    <row r="313" spans="1:26" ht="16.5" outlineLevel="4">
      <c r="A313" s="183"/>
      <c r="B313" s="26"/>
      <c r="D313" s="25"/>
      <c r="E313" s="184"/>
      <c r="F313" s="192" t="s">
        <v>781</v>
      </c>
      <c r="G313" s="44" t="s">
        <v>785</v>
      </c>
      <c r="H313" s="260">
        <f t="shared" si="166"/>
        <v>0</v>
      </c>
      <c r="I313" s="408">
        <f t="shared" si="174"/>
        <v>0</v>
      </c>
      <c r="J313" s="413"/>
      <c r="K313" s="413"/>
      <c r="L313" s="413"/>
      <c r="M313" s="262">
        <f t="shared" si="169"/>
        <v>0</v>
      </c>
      <c r="N313" s="263"/>
      <c r="O313" s="410">
        <f t="shared" si="170"/>
        <v>0</v>
      </c>
      <c r="P313" s="263"/>
      <c r="Q313" s="263"/>
      <c r="R313" s="263"/>
      <c r="S313" s="263"/>
      <c r="T313" s="262">
        <f t="shared" si="171"/>
        <v>0</v>
      </c>
      <c r="U313" s="263"/>
      <c r="V313" s="263"/>
      <c r="W313" s="263"/>
      <c r="X313" s="263"/>
      <c r="Y313" s="263"/>
      <c r="Z313" s="263"/>
    </row>
    <row r="314" spans="1:26" ht="16.5" outlineLevel="1" collapsed="1">
      <c r="A314" s="183"/>
      <c r="B314" s="26"/>
      <c r="D314" s="28" t="s">
        <v>573</v>
      </c>
      <c r="E314" s="48" t="s">
        <v>644</v>
      </c>
      <c r="F314" s="49"/>
      <c r="G314" s="185"/>
      <c r="H314" s="260">
        <f t="shared" si="166"/>
        <v>0</v>
      </c>
      <c r="I314" s="424">
        <f t="shared" si="174"/>
        <v>0</v>
      </c>
      <c r="J314" s="414">
        <f>SUM(J315:J325)</f>
        <v>0</v>
      </c>
      <c r="K314" s="414">
        <f t="shared" ref="K314:Q314" si="191">SUM(K315:K325)</f>
        <v>0</v>
      </c>
      <c r="L314" s="414">
        <f t="shared" si="191"/>
        <v>0</v>
      </c>
      <c r="M314" s="264">
        <f t="shared" si="169"/>
        <v>0</v>
      </c>
      <c r="N314" s="265">
        <f t="shared" si="191"/>
        <v>0</v>
      </c>
      <c r="O314" s="410">
        <f t="shared" si="170"/>
        <v>0</v>
      </c>
      <c r="P314" s="415">
        <f t="shared" si="191"/>
        <v>0</v>
      </c>
      <c r="Q314" s="415">
        <f t="shared" si="191"/>
        <v>0</v>
      </c>
      <c r="R314" s="265">
        <f t="shared" ref="R314:Z314" si="192">SUM(R315:R325)</f>
        <v>0</v>
      </c>
      <c r="S314" s="265">
        <f t="shared" si="192"/>
        <v>0</v>
      </c>
      <c r="T314" s="264">
        <f t="shared" si="171"/>
        <v>0</v>
      </c>
      <c r="U314" s="265">
        <f t="shared" si="192"/>
        <v>0</v>
      </c>
      <c r="V314" s="265">
        <f t="shared" si="192"/>
        <v>0</v>
      </c>
      <c r="W314" s="265">
        <f t="shared" si="192"/>
        <v>0</v>
      </c>
      <c r="X314" s="265">
        <f t="shared" si="192"/>
        <v>0</v>
      </c>
      <c r="Y314" s="265">
        <f t="shared" si="192"/>
        <v>0</v>
      </c>
      <c r="Z314" s="265">
        <f t="shared" si="192"/>
        <v>0</v>
      </c>
    </row>
    <row r="315" spans="1:26" ht="16.5" hidden="1" outlineLevel="4">
      <c r="A315" s="183"/>
      <c r="B315" s="26"/>
      <c r="D315" s="25"/>
      <c r="E315" s="184"/>
      <c r="F315" s="192" t="s">
        <v>778</v>
      </c>
      <c r="G315" s="44" t="s">
        <v>922</v>
      </c>
      <c r="H315" s="260">
        <f t="shared" si="166"/>
        <v>0</v>
      </c>
      <c r="I315" s="408">
        <f t="shared" si="174"/>
        <v>0</v>
      </c>
      <c r="J315" s="413"/>
      <c r="K315" s="413"/>
      <c r="L315" s="413"/>
      <c r="M315" s="262">
        <f t="shared" si="169"/>
        <v>0</v>
      </c>
      <c r="N315" s="263"/>
      <c r="O315" s="410">
        <f t="shared" si="170"/>
        <v>0</v>
      </c>
      <c r="P315" s="263"/>
      <c r="Q315" s="263"/>
      <c r="R315" s="263"/>
      <c r="S315" s="263"/>
      <c r="T315" s="262">
        <f t="shared" si="171"/>
        <v>0</v>
      </c>
      <c r="U315" s="263"/>
      <c r="V315" s="263"/>
      <c r="W315" s="263"/>
      <c r="X315" s="263"/>
      <c r="Y315" s="263"/>
      <c r="Z315" s="263"/>
    </row>
    <row r="316" spans="1:26" ht="16.5" hidden="1" outlineLevel="4">
      <c r="A316" s="183"/>
      <c r="B316" s="26"/>
      <c r="D316" s="25"/>
      <c r="E316" s="184"/>
      <c r="F316" s="192" t="s">
        <v>779</v>
      </c>
      <c r="G316" s="44" t="s">
        <v>923</v>
      </c>
      <c r="H316" s="260">
        <f t="shared" si="166"/>
        <v>0</v>
      </c>
      <c r="I316" s="408">
        <f t="shared" si="174"/>
        <v>0</v>
      </c>
      <c r="J316" s="413"/>
      <c r="K316" s="413"/>
      <c r="L316" s="413"/>
      <c r="M316" s="262">
        <f t="shared" si="169"/>
        <v>0</v>
      </c>
      <c r="N316" s="263"/>
      <c r="O316" s="410">
        <f t="shared" si="170"/>
        <v>0</v>
      </c>
      <c r="P316" s="263"/>
      <c r="Q316" s="263"/>
      <c r="R316" s="263"/>
      <c r="S316" s="263"/>
      <c r="T316" s="262">
        <f t="shared" si="171"/>
        <v>0</v>
      </c>
      <c r="U316" s="263"/>
      <c r="V316" s="263"/>
      <c r="W316" s="263"/>
      <c r="X316" s="263"/>
      <c r="Y316" s="263"/>
      <c r="Z316" s="263"/>
    </row>
    <row r="317" spans="1:26" ht="16.5" hidden="1" outlineLevel="4">
      <c r="A317" s="183"/>
      <c r="B317" s="26"/>
      <c r="D317" s="25"/>
      <c r="E317" s="184"/>
      <c r="F317" s="192" t="s">
        <v>776</v>
      </c>
      <c r="G317" s="44" t="s">
        <v>882</v>
      </c>
      <c r="H317" s="260">
        <f t="shared" si="166"/>
        <v>0</v>
      </c>
      <c r="I317" s="408">
        <f t="shared" si="174"/>
        <v>0</v>
      </c>
      <c r="J317" s="413"/>
      <c r="K317" s="413"/>
      <c r="L317" s="413"/>
      <c r="M317" s="262">
        <f t="shared" si="169"/>
        <v>0</v>
      </c>
      <c r="N317" s="263"/>
      <c r="O317" s="410">
        <f t="shared" si="170"/>
        <v>0</v>
      </c>
      <c r="P317" s="263"/>
      <c r="Q317" s="263"/>
      <c r="R317" s="263"/>
      <c r="S317" s="263"/>
      <c r="T317" s="262">
        <f t="shared" si="171"/>
        <v>0</v>
      </c>
      <c r="U317" s="263"/>
      <c r="V317" s="263"/>
      <c r="W317" s="263"/>
      <c r="X317" s="263"/>
      <c r="Y317" s="263"/>
      <c r="Z317" s="263"/>
    </row>
    <row r="318" spans="1:26" ht="16.5" hidden="1" outlineLevel="4">
      <c r="A318" s="183"/>
      <c r="B318" s="26"/>
      <c r="D318" s="25"/>
      <c r="E318" s="184"/>
      <c r="F318" s="192" t="s">
        <v>780</v>
      </c>
      <c r="G318" s="44" t="s">
        <v>887</v>
      </c>
      <c r="H318" s="260">
        <f t="shared" si="166"/>
        <v>0</v>
      </c>
      <c r="I318" s="408">
        <f t="shared" si="174"/>
        <v>0</v>
      </c>
      <c r="J318" s="413"/>
      <c r="K318" s="413"/>
      <c r="L318" s="413"/>
      <c r="M318" s="262">
        <f t="shared" si="169"/>
        <v>0</v>
      </c>
      <c r="N318" s="263"/>
      <c r="O318" s="410">
        <f t="shared" si="170"/>
        <v>0</v>
      </c>
      <c r="P318" s="263"/>
      <c r="Q318" s="263"/>
      <c r="R318" s="263"/>
      <c r="S318" s="263"/>
      <c r="T318" s="262">
        <f t="shared" si="171"/>
        <v>0</v>
      </c>
      <c r="U318" s="263"/>
      <c r="V318" s="263"/>
      <c r="W318" s="263"/>
      <c r="X318" s="263"/>
      <c r="Y318" s="263"/>
      <c r="Z318" s="263"/>
    </row>
    <row r="319" spans="1:26" ht="16.5" hidden="1" outlineLevel="4">
      <c r="A319" s="183"/>
      <c r="B319" s="26"/>
      <c r="D319" s="25"/>
      <c r="E319" s="184"/>
      <c r="F319" s="192" t="s">
        <v>786</v>
      </c>
      <c r="G319" s="44" t="s">
        <v>924</v>
      </c>
      <c r="H319" s="260">
        <f t="shared" si="166"/>
        <v>0</v>
      </c>
      <c r="I319" s="408">
        <f t="shared" si="174"/>
        <v>0</v>
      </c>
      <c r="J319" s="413"/>
      <c r="K319" s="413"/>
      <c r="L319" s="413"/>
      <c r="M319" s="262">
        <f t="shared" si="169"/>
        <v>0</v>
      </c>
      <c r="N319" s="263"/>
      <c r="O319" s="410">
        <f t="shared" si="170"/>
        <v>0</v>
      </c>
      <c r="P319" s="263"/>
      <c r="Q319" s="263"/>
      <c r="R319" s="263"/>
      <c r="S319" s="263"/>
      <c r="T319" s="262">
        <f t="shared" si="171"/>
        <v>0</v>
      </c>
      <c r="U319" s="263"/>
      <c r="V319" s="263"/>
      <c r="W319" s="263"/>
      <c r="X319" s="263"/>
      <c r="Y319" s="263"/>
      <c r="Z319" s="263"/>
    </row>
    <row r="320" spans="1:26" ht="16.5" hidden="1" outlineLevel="4">
      <c r="A320" s="183"/>
      <c r="B320" s="26"/>
      <c r="D320" s="25"/>
      <c r="E320" s="184"/>
      <c r="F320" s="192" t="s">
        <v>787</v>
      </c>
      <c r="G320" s="44" t="s">
        <v>925</v>
      </c>
      <c r="H320" s="260">
        <f t="shared" si="166"/>
        <v>0</v>
      </c>
      <c r="I320" s="408">
        <f t="shared" si="174"/>
        <v>0</v>
      </c>
      <c r="J320" s="413"/>
      <c r="K320" s="413"/>
      <c r="L320" s="413"/>
      <c r="M320" s="262">
        <f t="shared" si="169"/>
        <v>0</v>
      </c>
      <c r="N320" s="263"/>
      <c r="O320" s="410">
        <f t="shared" si="170"/>
        <v>0</v>
      </c>
      <c r="P320" s="263"/>
      <c r="Q320" s="263"/>
      <c r="R320" s="263"/>
      <c r="S320" s="263"/>
      <c r="T320" s="262">
        <f t="shared" si="171"/>
        <v>0</v>
      </c>
      <c r="U320" s="263"/>
      <c r="V320" s="263"/>
      <c r="W320" s="263"/>
      <c r="X320" s="263"/>
      <c r="Y320" s="263"/>
      <c r="Z320" s="263"/>
    </row>
    <row r="321" spans="1:26" ht="16.5" hidden="1" outlineLevel="4">
      <c r="A321" s="183"/>
      <c r="B321" s="26"/>
      <c r="D321" s="25"/>
      <c r="E321" s="184"/>
      <c r="F321" s="192" t="s">
        <v>879</v>
      </c>
      <c r="G321" s="44" t="s">
        <v>885</v>
      </c>
      <c r="H321" s="260">
        <f t="shared" si="166"/>
        <v>0</v>
      </c>
      <c r="I321" s="408">
        <f t="shared" si="174"/>
        <v>0</v>
      </c>
      <c r="J321" s="413"/>
      <c r="K321" s="413"/>
      <c r="L321" s="413"/>
      <c r="M321" s="262">
        <f t="shared" si="169"/>
        <v>0</v>
      </c>
      <c r="N321" s="263"/>
      <c r="O321" s="410">
        <f t="shared" si="170"/>
        <v>0</v>
      </c>
      <c r="P321" s="263"/>
      <c r="Q321" s="263"/>
      <c r="R321" s="263"/>
      <c r="S321" s="263"/>
      <c r="T321" s="262">
        <f t="shared" si="171"/>
        <v>0</v>
      </c>
      <c r="U321" s="263"/>
      <c r="V321" s="263"/>
      <c r="W321" s="263"/>
      <c r="X321" s="263"/>
      <c r="Y321" s="263"/>
      <c r="Z321" s="263"/>
    </row>
    <row r="322" spans="1:26" ht="16.5" hidden="1" outlineLevel="4">
      <c r="A322" s="183"/>
      <c r="B322" s="26"/>
      <c r="D322" s="25"/>
      <c r="E322" s="184"/>
      <c r="F322" s="192" t="s">
        <v>880</v>
      </c>
      <c r="G322" s="44" t="s">
        <v>926</v>
      </c>
      <c r="H322" s="260">
        <f t="shared" si="166"/>
        <v>0</v>
      </c>
      <c r="I322" s="408">
        <f t="shared" si="174"/>
        <v>0</v>
      </c>
      <c r="J322" s="413"/>
      <c r="K322" s="413"/>
      <c r="L322" s="413"/>
      <c r="M322" s="262">
        <f t="shared" si="169"/>
        <v>0</v>
      </c>
      <c r="N322" s="263"/>
      <c r="O322" s="410">
        <f t="shared" si="170"/>
        <v>0</v>
      </c>
      <c r="P322" s="263"/>
      <c r="Q322" s="263"/>
      <c r="R322" s="263"/>
      <c r="S322" s="263"/>
      <c r="T322" s="262">
        <f t="shared" si="171"/>
        <v>0</v>
      </c>
      <c r="U322" s="263"/>
      <c r="V322" s="263"/>
      <c r="W322" s="263"/>
      <c r="X322" s="263"/>
      <c r="Y322" s="263"/>
      <c r="Z322" s="263"/>
    </row>
    <row r="323" spans="1:26" ht="16.5" hidden="1" outlineLevel="4">
      <c r="A323" s="183"/>
      <c r="B323" s="26"/>
      <c r="D323" s="25"/>
      <c r="E323" s="184"/>
      <c r="F323" s="192" t="s">
        <v>921</v>
      </c>
      <c r="G323" s="44" t="s">
        <v>927</v>
      </c>
      <c r="H323" s="260">
        <f t="shared" si="166"/>
        <v>0</v>
      </c>
      <c r="I323" s="408">
        <f t="shared" si="174"/>
        <v>0</v>
      </c>
      <c r="J323" s="413"/>
      <c r="K323" s="413"/>
      <c r="L323" s="413"/>
      <c r="M323" s="262">
        <f t="shared" si="169"/>
        <v>0</v>
      </c>
      <c r="N323" s="263"/>
      <c r="O323" s="410">
        <f t="shared" si="170"/>
        <v>0</v>
      </c>
      <c r="P323" s="263"/>
      <c r="Q323" s="263"/>
      <c r="R323" s="263"/>
      <c r="S323" s="263"/>
      <c r="T323" s="262">
        <f t="shared" si="171"/>
        <v>0</v>
      </c>
      <c r="U323" s="263"/>
      <c r="V323" s="263"/>
      <c r="W323" s="263"/>
      <c r="X323" s="263"/>
      <c r="Y323" s="263"/>
      <c r="Z323" s="263"/>
    </row>
    <row r="324" spans="1:26" ht="16.5" hidden="1" outlineLevel="4">
      <c r="A324" s="183"/>
      <c r="B324" s="26"/>
      <c r="D324" s="25"/>
      <c r="E324" s="184"/>
      <c r="F324" s="192" t="s">
        <v>905</v>
      </c>
      <c r="G324" s="44" t="s">
        <v>928</v>
      </c>
      <c r="H324" s="260">
        <f t="shared" si="166"/>
        <v>0</v>
      </c>
      <c r="I324" s="408">
        <f t="shared" si="174"/>
        <v>0</v>
      </c>
      <c r="J324" s="413"/>
      <c r="K324" s="413"/>
      <c r="L324" s="413"/>
      <c r="M324" s="262">
        <f t="shared" si="169"/>
        <v>0</v>
      </c>
      <c r="N324" s="263"/>
      <c r="O324" s="410">
        <f t="shared" si="170"/>
        <v>0</v>
      </c>
      <c r="P324" s="263"/>
      <c r="Q324" s="263"/>
      <c r="R324" s="263"/>
      <c r="S324" s="263"/>
      <c r="T324" s="262">
        <f t="shared" si="171"/>
        <v>0</v>
      </c>
      <c r="U324" s="263"/>
      <c r="V324" s="263"/>
      <c r="W324" s="263"/>
      <c r="X324" s="263"/>
      <c r="Y324" s="263"/>
      <c r="Z324" s="263"/>
    </row>
    <row r="325" spans="1:26" ht="16.5" hidden="1" outlineLevel="4">
      <c r="A325" s="183"/>
      <c r="B325" s="26"/>
      <c r="D325" s="25"/>
      <c r="E325" s="184"/>
      <c r="F325" s="192" t="s">
        <v>781</v>
      </c>
      <c r="G325" s="44" t="s">
        <v>785</v>
      </c>
      <c r="H325" s="260">
        <f t="shared" si="166"/>
        <v>0</v>
      </c>
      <c r="I325" s="408">
        <f t="shared" si="174"/>
        <v>0</v>
      </c>
      <c r="J325" s="413"/>
      <c r="K325" s="413"/>
      <c r="L325" s="413"/>
      <c r="M325" s="262">
        <f t="shared" si="169"/>
        <v>0</v>
      </c>
      <c r="N325" s="263"/>
      <c r="O325" s="410">
        <f t="shared" si="170"/>
        <v>0</v>
      </c>
      <c r="P325" s="263"/>
      <c r="Q325" s="263"/>
      <c r="R325" s="263"/>
      <c r="S325" s="263"/>
      <c r="T325" s="262">
        <f t="shared" si="171"/>
        <v>0</v>
      </c>
      <c r="U325" s="263"/>
      <c r="V325" s="263"/>
      <c r="W325" s="263"/>
      <c r="X325" s="263"/>
      <c r="Y325" s="263"/>
      <c r="Z325" s="263"/>
    </row>
    <row r="326" spans="1:26" ht="16.5" outlineLevel="1">
      <c r="A326" s="183"/>
      <c r="B326" s="26"/>
      <c r="D326" s="28" t="s">
        <v>574</v>
      </c>
      <c r="E326" s="48" t="s">
        <v>187</v>
      </c>
      <c r="F326" s="49"/>
      <c r="G326" s="185"/>
      <c r="H326" s="260">
        <f t="shared" si="166"/>
        <v>202000</v>
      </c>
      <c r="I326" s="424">
        <f t="shared" si="174"/>
        <v>202000</v>
      </c>
      <c r="J326" s="414">
        <f>SUM(J327:J328)</f>
        <v>130000</v>
      </c>
      <c r="K326" s="414">
        <f t="shared" ref="K326:Q326" si="193">SUM(K327:K328)</f>
        <v>36000</v>
      </c>
      <c r="L326" s="414">
        <f t="shared" si="193"/>
        <v>36000</v>
      </c>
      <c r="M326" s="264">
        <f t="shared" si="169"/>
        <v>0</v>
      </c>
      <c r="N326" s="265">
        <f t="shared" si="193"/>
        <v>0</v>
      </c>
      <c r="O326" s="410">
        <f t="shared" si="170"/>
        <v>0</v>
      </c>
      <c r="P326" s="415">
        <f t="shared" si="193"/>
        <v>0</v>
      </c>
      <c r="Q326" s="415">
        <f t="shared" si="193"/>
        <v>0</v>
      </c>
      <c r="R326" s="265">
        <f t="shared" ref="R326:Z326" si="194">SUM(R327:R328)</f>
        <v>0</v>
      </c>
      <c r="S326" s="265">
        <f t="shared" si="194"/>
        <v>0</v>
      </c>
      <c r="T326" s="264">
        <f t="shared" si="171"/>
        <v>0</v>
      </c>
      <c r="U326" s="265">
        <f t="shared" si="194"/>
        <v>0</v>
      </c>
      <c r="V326" s="265">
        <f t="shared" si="194"/>
        <v>0</v>
      </c>
      <c r="W326" s="265">
        <f t="shared" si="194"/>
        <v>0</v>
      </c>
      <c r="X326" s="265">
        <f t="shared" si="194"/>
        <v>0</v>
      </c>
      <c r="Y326" s="265">
        <f t="shared" si="194"/>
        <v>0</v>
      </c>
      <c r="Z326" s="265">
        <f t="shared" si="194"/>
        <v>0</v>
      </c>
    </row>
    <row r="327" spans="1:26" ht="16.5" outlineLevel="4">
      <c r="A327" s="183"/>
      <c r="B327" s="26"/>
      <c r="D327" s="25"/>
      <c r="E327" s="184"/>
      <c r="F327" s="192" t="s">
        <v>778</v>
      </c>
      <c r="G327" s="44" t="s">
        <v>929</v>
      </c>
      <c r="H327" s="260">
        <f t="shared" ref="H327:H390" si="195">SUM(I327,M327,T327)</f>
        <v>0</v>
      </c>
      <c r="I327" s="408">
        <f t="shared" si="174"/>
        <v>0</v>
      </c>
      <c r="J327" s="413"/>
      <c r="K327" s="413"/>
      <c r="L327" s="413"/>
      <c r="M327" s="262">
        <f t="shared" si="169"/>
        <v>0</v>
      </c>
      <c r="N327" s="263"/>
      <c r="O327" s="410">
        <f t="shared" si="170"/>
        <v>0</v>
      </c>
      <c r="P327" s="263"/>
      <c r="Q327" s="263"/>
      <c r="R327" s="263"/>
      <c r="S327" s="263"/>
      <c r="T327" s="262">
        <f t="shared" si="171"/>
        <v>0</v>
      </c>
      <c r="U327" s="263"/>
      <c r="V327" s="263"/>
      <c r="W327" s="263"/>
      <c r="X327" s="263"/>
      <c r="Y327" s="263"/>
      <c r="Z327" s="263"/>
    </row>
    <row r="328" spans="1:26" ht="16.5" outlineLevel="4">
      <c r="A328" s="183"/>
      <c r="B328" s="26"/>
      <c r="D328" s="25"/>
      <c r="E328" s="184"/>
      <c r="F328" s="192" t="s">
        <v>779</v>
      </c>
      <c r="G328" s="44" t="s">
        <v>930</v>
      </c>
      <c r="H328" s="260">
        <f t="shared" si="195"/>
        <v>202000</v>
      </c>
      <c r="I328" s="408">
        <f t="shared" si="174"/>
        <v>202000</v>
      </c>
      <c r="J328" s="413">
        <v>130000</v>
      </c>
      <c r="K328" s="413">
        <v>36000</v>
      </c>
      <c r="L328" s="413">
        <v>36000</v>
      </c>
      <c r="M328" s="262">
        <f t="shared" si="169"/>
        <v>0</v>
      </c>
      <c r="N328" s="263"/>
      <c r="O328" s="410">
        <f t="shared" si="170"/>
        <v>0</v>
      </c>
      <c r="P328" s="263"/>
      <c r="Q328" s="263"/>
      <c r="R328" s="263"/>
      <c r="S328" s="263"/>
      <c r="T328" s="262">
        <f t="shared" si="171"/>
        <v>0</v>
      </c>
      <c r="U328" s="263"/>
      <c r="V328" s="263"/>
      <c r="W328" s="263"/>
      <c r="X328" s="263"/>
      <c r="Y328" s="263"/>
      <c r="Z328" s="263"/>
    </row>
    <row r="329" spans="1:26" ht="16.5" outlineLevel="1">
      <c r="A329" s="183"/>
      <c r="B329" s="26"/>
      <c r="D329" s="28" t="s">
        <v>575</v>
      </c>
      <c r="E329" s="48" t="s">
        <v>645</v>
      </c>
      <c r="F329" s="49"/>
      <c r="G329" s="185"/>
      <c r="H329" s="260">
        <f t="shared" si="195"/>
        <v>258000</v>
      </c>
      <c r="I329" s="424">
        <f t="shared" si="174"/>
        <v>37000</v>
      </c>
      <c r="J329" s="414">
        <f>SUM(J330:J331)</f>
        <v>5000</v>
      </c>
      <c r="K329" s="414">
        <f t="shared" ref="K329:Q329" si="196">SUM(K330:K331)</f>
        <v>0</v>
      </c>
      <c r="L329" s="414">
        <f t="shared" si="196"/>
        <v>32000</v>
      </c>
      <c r="M329" s="264">
        <f t="shared" si="169"/>
        <v>220000</v>
      </c>
      <c r="N329" s="265">
        <f t="shared" si="196"/>
        <v>71000</v>
      </c>
      <c r="O329" s="410">
        <f t="shared" si="170"/>
        <v>79000</v>
      </c>
      <c r="P329" s="415">
        <f t="shared" si="196"/>
        <v>27000</v>
      </c>
      <c r="Q329" s="415">
        <f t="shared" si="196"/>
        <v>52000</v>
      </c>
      <c r="R329" s="265">
        <f t="shared" ref="R329:Z329" si="197">SUM(R330:R331)</f>
        <v>70000</v>
      </c>
      <c r="S329" s="265">
        <f t="shared" si="197"/>
        <v>0</v>
      </c>
      <c r="T329" s="264">
        <f t="shared" si="171"/>
        <v>1000</v>
      </c>
      <c r="U329" s="265">
        <f t="shared" si="197"/>
        <v>1000</v>
      </c>
      <c r="V329" s="265">
        <f t="shared" si="197"/>
        <v>0</v>
      </c>
      <c r="W329" s="265">
        <f t="shared" si="197"/>
        <v>0</v>
      </c>
      <c r="X329" s="265">
        <f t="shared" si="197"/>
        <v>0</v>
      </c>
      <c r="Y329" s="265">
        <f t="shared" si="197"/>
        <v>0</v>
      </c>
      <c r="Z329" s="265">
        <f t="shared" si="197"/>
        <v>0</v>
      </c>
    </row>
    <row r="330" spans="1:26" ht="16.5" outlineLevel="4">
      <c r="A330" s="183"/>
      <c r="B330" s="26"/>
      <c r="D330" s="25"/>
      <c r="E330" s="184"/>
      <c r="F330" s="192" t="s">
        <v>778</v>
      </c>
      <c r="G330" s="44" t="s">
        <v>931</v>
      </c>
      <c r="H330" s="260">
        <f t="shared" si="195"/>
        <v>254000</v>
      </c>
      <c r="I330" s="408">
        <f t="shared" si="174"/>
        <v>33000</v>
      </c>
      <c r="J330" s="413">
        <v>1000</v>
      </c>
      <c r="K330" s="413"/>
      <c r="L330" s="413">
        <v>32000</v>
      </c>
      <c r="M330" s="262">
        <f t="shared" ref="M330:M393" si="198">SUM(N330,O330,R330:S330)</f>
        <v>220000</v>
      </c>
      <c r="N330" s="263">
        <v>71000</v>
      </c>
      <c r="O330" s="410">
        <f t="shared" ref="O330:O393" si="199">SUM(P330:Q330)</f>
        <v>79000</v>
      </c>
      <c r="P330" s="263">
        <v>27000</v>
      </c>
      <c r="Q330" s="263">
        <v>52000</v>
      </c>
      <c r="R330" s="263">
        <v>70000</v>
      </c>
      <c r="S330" s="263"/>
      <c r="T330" s="262">
        <f t="shared" ref="T330:T393" si="200">SUM(U330:Z330)</f>
        <v>1000</v>
      </c>
      <c r="U330" s="263">
        <v>1000</v>
      </c>
      <c r="V330" s="263"/>
      <c r="W330" s="263"/>
      <c r="X330" s="263"/>
      <c r="Y330" s="263"/>
      <c r="Z330" s="263"/>
    </row>
    <row r="331" spans="1:26" ht="16.5" outlineLevel="4">
      <c r="A331" s="183"/>
      <c r="B331" s="26"/>
      <c r="D331" s="25"/>
      <c r="E331" s="184"/>
      <c r="F331" s="192" t="s">
        <v>779</v>
      </c>
      <c r="G331" s="44" t="s">
        <v>903</v>
      </c>
      <c r="H331" s="260">
        <f t="shared" si="195"/>
        <v>4000</v>
      </c>
      <c r="I331" s="408">
        <f t="shared" si="174"/>
        <v>4000</v>
      </c>
      <c r="J331" s="413">
        <v>4000</v>
      </c>
      <c r="K331" s="413"/>
      <c r="L331" s="413"/>
      <c r="M331" s="262">
        <f t="shared" si="198"/>
        <v>0</v>
      </c>
      <c r="N331" s="263"/>
      <c r="O331" s="410">
        <f t="shared" si="199"/>
        <v>0</v>
      </c>
      <c r="P331" s="263"/>
      <c r="Q331" s="263"/>
      <c r="R331" s="263"/>
      <c r="S331" s="263"/>
      <c r="T331" s="262">
        <f t="shared" si="200"/>
        <v>0</v>
      </c>
      <c r="U331" s="263"/>
      <c r="V331" s="263"/>
      <c r="W331" s="263"/>
      <c r="X331" s="263"/>
      <c r="Y331" s="263"/>
      <c r="Z331" s="263"/>
    </row>
    <row r="332" spans="1:26" ht="16.5" outlineLevel="1">
      <c r="A332" s="183"/>
      <c r="B332" s="26"/>
      <c r="D332" s="28" t="s">
        <v>576</v>
      </c>
      <c r="E332" s="48" t="s">
        <v>188</v>
      </c>
      <c r="F332" s="49"/>
      <c r="G332" s="185"/>
      <c r="H332" s="260">
        <f t="shared" si="195"/>
        <v>422000</v>
      </c>
      <c r="I332" s="424">
        <f t="shared" ref="I332:I395" si="201">SUM(J332:L332)</f>
        <v>420000</v>
      </c>
      <c r="J332" s="413">
        <v>420000</v>
      </c>
      <c r="K332" s="413"/>
      <c r="L332" s="413"/>
      <c r="M332" s="264">
        <f t="shared" si="198"/>
        <v>1000</v>
      </c>
      <c r="N332" s="263"/>
      <c r="O332" s="410">
        <f t="shared" si="199"/>
        <v>1000</v>
      </c>
      <c r="P332" s="263"/>
      <c r="Q332" s="263">
        <v>1000</v>
      </c>
      <c r="R332" s="263"/>
      <c r="S332" s="263"/>
      <c r="T332" s="264">
        <f t="shared" si="200"/>
        <v>1000</v>
      </c>
      <c r="U332" s="263">
        <v>1000</v>
      </c>
      <c r="V332" s="263"/>
      <c r="W332" s="263"/>
      <c r="X332" s="263"/>
      <c r="Y332" s="263"/>
      <c r="Z332" s="263"/>
    </row>
    <row r="333" spans="1:26" ht="16.5" outlineLevel="1">
      <c r="A333" s="183"/>
      <c r="B333" s="26"/>
      <c r="D333" s="28" t="s">
        <v>577</v>
      </c>
      <c r="E333" s="48" t="s">
        <v>189</v>
      </c>
      <c r="F333" s="49"/>
      <c r="G333" s="185"/>
      <c r="H333" s="260">
        <f t="shared" si="195"/>
        <v>0</v>
      </c>
      <c r="I333" s="424">
        <f t="shared" si="201"/>
        <v>0</v>
      </c>
      <c r="J333" s="413">
        <v>0</v>
      </c>
      <c r="K333" s="413">
        <v>0</v>
      </c>
      <c r="L333" s="413">
        <v>0</v>
      </c>
      <c r="M333" s="264">
        <f t="shared" si="198"/>
        <v>0</v>
      </c>
      <c r="N333" s="263">
        <v>0</v>
      </c>
      <c r="O333" s="410">
        <f t="shared" si="199"/>
        <v>0</v>
      </c>
      <c r="P333" s="263">
        <v>0</v>
      </c>
      <c r="Q333" s="263">
        <v>0</v>
      </c>
      <c r="R333" s="263">
        <v>0</v>
      </c>
      <c r="S333" s="263">
        <v>0</v>
      </c>
      <c r="T333" s="264">
        <f t="shared" si="200"/>
        <v>0</v>
      </c>
      <c r="U333" s="263">
        <v>0</v>
      </c>
      <c r="V333" s="263">
        <v>0</v>
      </c>
      <c r="W333" s="263">
        <v>0</v>
      </c>
      <c r="X333" s="263">
        <v>0</v>
      </c>
      <c r="Y333" s="263">
        <v>0</v>
      </c>
      <c r="Z333" s="263">
        <v>0</v>
      </c>
    </row>
    <row r="334" spans="1:26" ht="16.5" outlineLevel="1">
      <c r="A334" s="183"/>
      <c r="B334" s="26"/>
      <c r="D334" s="28" t="s">
        <v>131</v>
      </c>
      <c r="E334" s="48" t="s">
        <v>190</v>
      </c>
      <c r="F334" s="49"/>
      <c r="G334" s="185"/>
      <c r="H334" s="260">
        <f t="shared" si="195"/>
        <v>0</v>
      </c>
      <c r="I334" s="424">
        <f t="shared" si="201"/>
        <v>0</v>
      </c>
      <c r="J334" s="413">
        <v>0</v>
      </c>
      <c r="K334" s="413">
        <v>0</v>
      </c>
      <c r="L334" s="413">
        <v>0</v>
      </c>
      <c r="M334" s="264">
        <f t="shared" si="198"/>
        <v>0</v>
      </c>
      <c r="N334" s="263">
        <v>0</v>
      </c>
      <c r="O334" s="410">
        <f t="shared" si="199"/>
        <v>0</v>
      </c>
      <c r="P334" s="263">
        <v>0</v>
      </c>
      <c r="Q334" s="263">
        <v>0</v>
      </c>
      <c r="R334" s="263">
        <v>0</v>
      </c>
      <c r="S334" s="263">
        <v>0</v>
      </c>
      <c r="T334" s="264">
        <f t="shared" si="200"/>
        <v>0</v>
      </c>
      <c r="U334" s="263">
        <v>0</v>
      </c>
      <c r="V334" s="263">
        <v>0</v>
      </c>
      <c r="W334" s="263">
        <v>0</v>
      </c>
      <c r="X334" s="263">
        <v>0</v>
      </c>
      <c r="Y334" s="263">
        <v>0</v>
      </c>
      <c r="Z334" s="263">
        <v>0</v>
      </c>
    </row>
    <row r="335" spans="1:26" ht="16.5" outlineLevel="1">
      <c r="A335" s="183"/>
      <c r="B335" s="24"/>
      <c r="C335" s="193"/>
      <c r="D335" s="28" t="s">
        <v>578</v>
      </c>
      <c r="E335" s="48" t="s">
        <v>646</v>
      </c>
      <c r="F335" s="49"/>
      <c r="G335" s="185"/>
      <c r="H335" s="260">
        <f t="shared" si="195"/>
        <v>0</v>
      </c>
      <c r="I335" s="424">
        <f t="shared" si="201"/>
        <v>0</v>
      </c>
      <c r="J335" s="413">
        <v>0</v>
      </c>
      <c r="K335" s="413">
        <v>0</v>
      </c>
      <c r="L335" s="413">
        <v>0</v>
      </c>
      <c r="M335" s="264">
        <f t="shared" si="198"/>
        <v>0</v>
      </c>
      <c r="N335" s="263">
        <v>0</v>
      </c>
      <c r="O335" s="410">
        <f t="shared" si="199"/>
        <v>0</v>
      </c>
      <c r="P335" s="263">
        <v>0</v>
      </c>
      <c r="Q335" s="263">
        <v>0</v>
      </c>
      <c r="R335" s="263">
        <v>0</v>
      </c>
      <c r="S335" s="263">
        <v>0</v>
      </c>
      <c r="T335" s="264">
        <f t="shared" si="200"/>
        <v>0</v>
      </c>
      <c r="U335" s="263">
        <v>0</v>
      </c>
      <c r="V335" s="263">
        <v>0</v>
      </c>
      <c r="W335" s="263">
        <v>0</v>
      </c>
      <c r="X335" s="263">
        <v>0</v>
      </c>
      <c r="Y335" s="263">
        <v>0</v>
      </c>
      <c r="Z335" s="263">
        <v>0</v>
      </c>
    </row>
    <row r="336" spans="1:26" s="182" customFormat="1" ht="16.5" collapsed="1">
      <c r="A336" s="177"/>
      <c r="B336" s="24" t="s">
        <v>579</v>
      </c>
      <c r="C336" s="16" t="s">
        <v>191</v>
      </c>
      <c r="D336" s="19"/>
      <c r="E336" s="189"/>
      <c r="F336" s="190"/>
      <c r="G336" s="189"/>
      <c r="H336" s="260">
        <f t="shared" si="195"/>
        <v>0</v>
      </c>
      <c r="I336" s="424">
        <f t="shared" si="201"/>
        <v>0</v>
      </c>
      <c r="J336" s="411">
        <f>SUM(J337,J340)</f>
        <v>0</v>
      </c>
      <c r="K336" s="411">
        <f t="shared" ref="K336:Q336" si="202">SUM(K337,K340)</f>
        <v>0</v>
      </c>
      <c r="L336" s="411">
        <f t="shared" si="202"/>
        <v>0</v>
      </c>
      <c r="M336" s="264">
        <f t="shared" si="198"/>
        <v>0</v>
      </c>
      <c r="N336" s="264">
        <f t="shared" si="202"/>
        <v>0</v>
      </c>
      <c r="O336" s="410">
        <f t="shared" si="199"/>
        <v>0</v>
      </c>
      <c r="P336" s="412">
        <f t="shared" si="202"/>
        <v>0</v>
      </c>
      <c r="Q336" s="412">
        <f t="shared" si="202"/>
        <v>0</v>
      </c>
      <c r="R336" s="264">
        <f t="shared" ref="R336:Z336" si="203">SUM(R337,R340)</f>
        <v>0</v>
      </c>
      <c r="S336" s="264">
        <f t="shared" si="203"/>
        <v>0</v>
      </c>
      <c r="T336" s="264">
        <f t="shared" si="200"/>
        <v>0</v>
      </c>
      <c r="U336" s="264">
        <f t="shared" si="203"/>
        <v>0</v>
      </c>
      <c r="V336" s="264">
        <f t="shared" si="203"/>
        <v>0</v>
      </c>
      <c r="W336" s="264">
        <f t="shared" si="203"/>
        <v>0</v>
      </c>
      <c r="X336" s="264">
        <f t="shared" si="203"/>
        <v>0</v>
      </c>
      <c r="Y336" s="264">
        <f t="shared" si="203"/>
        <v>0</v>
      </c>
      <c r="Z336" s="264">
        <f t="shared" si="203"/>
        <v>0</v>
      </c>
    </row>
    <row r="337" spans="1:26" ht="16.5" hidden="1" outlineLevel="1" collapsed="1">
      <c r="A337" s="183"/>
      <c r="B337" s="25"/>
      <c r="C337" s="184"/>
      <c r="D337" s="28" t="s">
        <v>580</v>
      </c>
      <c r="E337" s="48" t="s">
        <v>192</v>
      </c>
      <c r="F337" s="49"/>
      <c r="G337" s="185"/>
      <c r="H337" s="260">
        <f t="shared" si="195"/>
        <v>0</v>
      </c>
      <c r="I337" s="424">
        <f t="shared" si="201"/>
        <v>0</v>
      </c>
      <c r="J337" s="414">
        <f>SUM(J338:J339)</f>
        <v>0</v>
      </c>
      <c r="K337" s="414">
        <f t="shared" ref="K337:Q337" si="204">SUM(K338:K339)</f>
        <v>0</v>
      </c>
      <c r="L337" s="414">
        <f t="shared" si="204"/>
        <v>0</v>
      </c>
      <c r="M337" s="264">
        <f t="shared" si="198"/>
        <v>0</v>
      </c>
      <c r="N337" s="265">
        <f t="shared" si="204"/>
        <v>0</v>
      </c>
      <c r="O337" s="410">
        <f t="shared" si="199"/>
        <v>0</v>
      </c>
      <c r="P337" s="415">
        <f t="shared" si="204"/>
        <v>0</v>
      </c>
      <c r="Q337" s="415">
        <f t="shared" si="204"/>
        <v>0</v>
      </c>
      <c r="R337" s="265">
        <f t="shared" ref="R337:Z337" si="205">SUM(R338:R339)</f>
        <v>0</v>
      </c>
      <c r="S337" s="265">
        <f t="shared" si="205"/>
        <v>0</v>
      </c>
      <c r="T337" s="264">
        <f t="shared" si="200"/>
        <v>0</v>
      </c>
      <c r="U337" s="265">
        <f t="shared" si="205"/>
        <v>0</v>
      </c>
      <c r="V337" s="265">
        <f t="shared" si="205"/>
        <v>0</v>
      </c>
      <c r="W337" s="265">
        <f t="shared" si="205"/>
        <v>0</v>
      </c>
      <c r="X337" s="265">
        <f t="shared" si="205"/>
        <v>0</v>
      </c>
      <c r="Y337" s="265">
        <f t="shared" si="205"/>
        <v>0</v>
      </c>
      <c r="Z337" s="265">
        <f t="shared" si="205"/>
        <v>0</v>
      </c>
    </row>
    <row r="338" spans="1:26" ht="16.5" hidden="1" outlineLevel="2">
      <c r="A338" s="183"/>
      <c r="B338" s="26"/>
      <c r="F338" s="24" t="s">
        <v>581</v>
      </c>
      <c r="G338" s="48" t="s">
        <v>193</v>
      </c>
      <c r="H338" s="260">
        <f t="shared" si="195"/>
        <v>0</v>
      </c>
      <c r="I338" s="424">
        <f t="shared" si="201"/>
        <v>0</v>
      </c>
      <c r="J338" s="413">
        <v>0</v>
      </c>
      <c r="K338" s="413">
        <v>0</v>
      </c>
      <c r="L338" s="413">
        <v>0</v>
      </c>
      <c r="M338" s="264">
        <f t="shared" si="198"/>
        <v>0</v>
      </c>
      <c r="N338" s="263">
        <v>0</v>
      </c>
      <c r="O338" s="410">
        <f t="shared" si="199"/>
        <v>0</v>
      </c>
      <c r="P338" s="263">
        <v>0</v>
      </c>
      <c r="Q338" s="263">
        <v>0</v>
      </c>
      <c r="R338" s="263">
        <v>0</v>
      </c>
      <c r="S338" s="263">
        <v>0</v>
      </c>
      <c r="T338" s="264">
        <f t="shared" si="200"/>
        <v>0</v>
      </c>
      <c r="U338" s="263">
        <v>0</v>
      </c>
      <c r="V338" s="263">
        <v>0</v>
      </c>
      <c r="W338" s="263">
        <v>0</v>
      </c>
      <c r="X338" s="263">
        <v>0</v>
      </c>
      <c r="Y338" s="263">
        <v>0</v>
      </c>
      <c r="Z338" s="263">
        <v>0</v>
      </c>
    </row>
    <row r="339" spans="1:26" ht="16.5" hidden="1" outlineLevel="2">
      <c r="A339" s="183"/>
      <c r="B339" s="26"/>
      <c r="D339" s="24"/>
      <c r="E339" s="193"/>
      <c r="F339" s="28" t="s">
        <v>582</v>
      </c>
      <c r="G339" s="48" t="s">
        <v>194</v>
      </c>
      <c r="H339" s="260">
        <f t="shared" si="195"/>
        <v>0</v>
      </c>
      <c r="I339" s="424">
        <f t="shared" si="201"/>
        <v>0</v>
      </c>
      <c r="J339" s="413">
        <v>0</v>
      </c>
      <c r="K339" s="413">
        <v>0</v>
      </c>
      <c r="L339" s="413">
        <v>0</v>
      </c>
      <c r="M339" s="264">
        <f t="shared" si="198"/>
        <v>0</v>
      </c>
      <c r="N339" s="263">
        <v>0</v>
      </c>
      <c r="O339" s="410">
        <f t="shared" si="199"/>
        <v>0</v>
      </c>
      <c r="P339" s="263">
        <v>0</v>
      </c>
      <c r="Q339" s="263">
        <v>0</v>
      </c>
      <c r="R339" s="263">
        <v>0</v>
      </c>
      <c r="S339" s="263">
        <v>0</v>
      </c>
      <c r="T339" s="264">
        <f t="shared" si="200"/>
        <v>0</v>
      </c>
      <c r="U339" s="263">
        <v>0</v>
      </c>
      <c r="V339" s="263">
        <v>0</v>
      </c>
      <c r="W339" s="263">
        <v>0</v>
      </c>
      <c r="X339" s="263">
        <v>0</v>
      </c>
      <c r="Y339" s="263">
        <v>0</v>
      </c>
      <c r="Z339" s="263">
        <v>0</v>
      </c>
    </row>
    <row r="340" spans="1:26" ht="16.5" hidden="1" outlineLevel="1">
      <c r="A340" s="183"/>
      <c r="B340" s="24"/>
      <c r="C340" s="193"/>
      <c r="D340" s="24" t="s">
        <v>583</v>
      </c>
      <c r="E340" s="83" t="s">
        <v>195</v>
      </c>
      <c r="F340" s="102"/>
      <c r="G340" s="185"/>
      <c r="H340" s="260">
        <f t="shared" si="195"/>
        <v>0</v>
      </c>
      <c r="I340" s="424">
        <f t="shared" si="201"/>
        <v>0</v>
      </c>
      <c r="J340" s="413">
        <v>0</v>
      </c>
      <c r="K340" s="413">
        <v>0</v>
      </c>
      <c r="L340" s="413">
        <v>0</v>
      </c>
      <c r="M340" s="264">
        <f t="shared" si="198"/>
        <v>0</v>
      </c>
      <c r="N340" s="263">
        <v>0</v>
      </c>
      <c r="O340" s="410">
        <f t="shared" si="199"/>
        <v>0</v>
      </c>
      <c r="P340" s="263">
        <v>0</v>
      </c>
      <c r="Q340" s="263">
        <v>0</v>
      </c>
      <c r="R340" s="263">
        <v>0</v>
      </c>
      <c r="S340" s="263">
        <v>0</v>
      </c>
      <c r="T340" s="264">
        <f t="shared" si="200"/>
        <v>0</v>
      </c>
      <c r="U340" s="263">
        <v>0</v>
      </c>
      <c r="V340" s="263">
        <v>0</v>
      </c>
      <c r="W340" s="263">
        <v>0</v>
      </c>
      <c r="X340" s="263">
        <v>0</v>
      </c>
      <c r="Y340" s="263">
        <v>0</v>
      </c>
      <c r="Z340" s="263">
        <v>0</v>
      </c>
    </row>
    <row r="341" spans="1:26" s="182" customFormat="1" ht="16.5" collapsed="1">
      <c r="A341" s="177"/>
      <c r="B341" s="24" t="s">
        <v>710</v>
      </c>
      <c r="C341" s="16" t="s">
        <v>711</v>
      </c>
      <c r="D341" s="19"/>
      <c r="E341" s="189"/>
      <c r="F341" s="190"/>
      <c r="G341" s="189"/>
      <c r="H341" s="260">
        <f t="shared" si="195"/>
        <v>0</v>
      </c>
      <c r="I341" s="424">
        <f t="shared" si="201"/>
        <v>0</v>
      </c>
      <c r="J341" s="411">
        <f>SUM(J342)</f>
        <v>0</v>
      </c>
      <c r="K341" s="411">
        <f t="shared" ref="K341:Q341" si="206">SUM(K342)</f>
        <v>0</v>
      </c>
      <c r="L341" s="411">
        <f t="shared" si="206"/>
        <v>0</v>
      </c>
      <c r="M341" s="264">
        <f t="shared" si="198"/>
        <v>0</v>
      </c>
      <c r="N341" s="264">
        <f t="shared" si="206"/>
        <v>0</v>
      </c>
      <c r="O341" s="410">
        <f t="shared" si="199"/>
        <v>0</v>
      </c>
      <c r="P341" s="412">
        <f t="shared" si="206"/>
        <v>0</v>
      </c>
      <c r="Q341" s="412">
        <f t="shared" si="206"/>
        <v>0</v>
      </c>
      <c r="R341" s="264">
        <f t="shared" ref="R341:Z341" si="207">SUM(R342)</f>
        <v>0</v>
      </c>
      <c r="S341" s="264">
        <f t="shared" si="207"/>
        <v>0</v>
      </c>
      <c r="T341" s="264">
        <f t="shared" si="200"/>
        <v>0</v>
      </c>
      <c r="U341" s="264">
        <f t="shared" si="207"/>
        <v>0</v>
      </c>
      <c r="V341" s="264">
        <f t="shared" si="207"/>
        <v>0</v>
      </c>
      <c r="W341" s="264">
        <f t="shared" si="207"/>
        <v>0</v>
      </c>
      <c r="X341" s="264">
        <f t="shared" si="207"/>
        <v>0</v>
      </c>
      <c r="Y341" s="264">
        <f t="shared" si="207"/>
        <v>0</v>
      </c>
      <c r="Z341" s="264">
        <f t="shared" si="207"/>
        <v>0</v>
      </c>
    </row>
    <row r="342" spans="1:26" ht="16.5" hidden="1" outlineLevel="1">
      <c r="A342" s="183"/>
      <c r="B342" s="28"/>
      <c r="C342" s="185"/>
      <c r="D342" s="28" t="s">
        <v>710</v>
      </c>
      <c r="E342" s="48" t="s">
        <v>711</v>
      </c>
      <c r="F342" s="49"/>
      <c r="G342" s="185"/>
      <c r="H342" s="260">
        <f t="shared" si="195"/>
        <v>0</v>
      </c>
      <c r="I342" s="424">
        <f t="shared" si="201"/>
        <v>0</v>
      </c>
      <c r="J342" s="413"/>
      <c r="K342" s="413"/>
      <c r="L342" s="413"/>
      <c r="M342" s="264">
        <f t="shared" si="198"/>
        <v>0</v>
      </c>
      <c r="N342" s="263"/>
      <c r="O342" s="410">
        <f t="shared" si="199"/>
        <v>0</v>
      </c>
      <c r="P342" s="263"/>
      <c r="Q342" s="263"/>
      <c r="R342" s="263"/>
      <c r="S342" s="263"/>
      <c r="T342" s="264">
        <f t="shared" si="200"/>
        <v>0</v>
      </c>
      <c r="U342" s="263"/>
      <c r="V342" s="263"/>
      <c r="W342" s="263"/>
      <c r="X342" s="263"/>
      <c r="Y342" s="263"/>
      <c r="Z342" s="263"/>
    </row>
    <row r="343" spans="1:26" s="182" customFormat="1" ht="16.5">
      <c r="A343" s="177"/>
      <c r="B343" s="24" t="s">
        <v>584</v>
      </c>
      <c r="C343" s="16" t="s">
        <v>196</v>
      </c>
      <c r="D343" s="19"/>
      <c r="E343" s="189"/>
      <c r="F343" s="190"/>
      <c r="G343" s="189"/>
      <c r="H343" s="260">
        <f t="shared" si="195"/>
        <v>860000</v>
      </c>
      <c r="I343" s="424">
        <f t="shared" si="201"/>
        <v>0</v>
      </c>
      <c r="J343" s="411">
        <f>SUM(J344)</f>
        <v>0</v>
      </c>
      <c r="K343" s="411">
        <f t="shared" ref="K343:Q343" si="208">SUM(K344)</f>
        <v>0</v>
      </c>
      <c r="L343" s="411">
        <f t="shared" si="208"/>
        <v>0</v>
      </c>
      <c r="M343" s="264">
        <f t="shared" si="198"/>
        <v>0</v>
      </c>
      <c r="N343" s="264">
        <f t="shared" si="208"/>
        <v>0</v>
      </c>
      <c r="O343" s="410">
        <f t="shared" si="199"/>
        <v>0</v>
      </c>
      <c r="P343" s="412">
        <f t="shared" si="208"/>
        <v>0</v>
      </c>
      <c r="Q343" s="412">
        <f t="shared" si="208"/>
        <v>0</v>
      </c>
      <c r="R343" s="264">
        <f t="shared" ref="R343:Z343" si="209">SUM(R344)</f>
        <v>0</v>
      </c>
      <c r="S343" s="264">
        <f t="shared" si="209"/>
        <v>0</v>
      </c>
      <c r="T343" s="264">
        <f t="shared" si="200"/>
        <v>860000</v>
      </c>
      <c r="U343" s="264">
        <f t="shared" si="209"/>
        <v>0</v>
      </c>
      <c r="V343" s="264">
        <f t="shared" si="209"/>
        <v>500000</v>
      </c>
      <c r="W343" s="264">
        <f t="shared" si="209"/>
        <v>90000</v>
      </c>
      <c r="X343" s="264">
        <f t="shared" si="209"/>
        <v>90000</v>
      </c>
      <c r="Y343" s="264">
        <f t="shared" si="209"/>
        <v>90000</v>
      </c>
      <c r="Z343" s="264">
        <f t="shared" si="209"/>
        <v>90000</v>
      </c>
    </row>
    <row r="344" spans="1:26" ht="16.5" outlineLevel="1">
      <c r="A344" s="183"/>
      <c r="B344" s="28"/>
      <c r="C344" s="185"/>
      <c r="D344" s="28" t="s">
        <v>585</v>
      </c>
      <c r="E344" s="48" t="s">
        <v>197</v>
      </c>
      <c r="F344" s="49"/>
      <c r="G344" s="185"/>
      <c r="H344" s="260">
        <f t="shared" si="195"/>
        <v>860000</v>
      </c>
      <c r="I344" s="424">
        <f t="shared" si="201"/>
        <v>0</v>
      </c>
      <c r="J344" s="414">
        <f>SUM(J345:J349)</f>
        <v>0</v>
      </c>
      <c r="K344" s="414">
        <f t="shared" ref="K344:Q344" si="210">SUM(K345:K349)</f>
        <v>0</v>
      </c>
      <c r="L344" s="414">
        <f t="shared" si="210"/>
        <v>0</v>
      </c>
      <c r="M344" s="264">
        <f t="shared" si="198"/>
        <v>0</v>
      </c>
      <c r="N344" s="265">
        <f t="shared" si="210"/>
        <v>0</v>
      </c>
      <c r="O344" s="410">
        <f t="shared" si="199"/>
        <v>0</v>
      </c>
      <c r="P344" s="415">
        <f t="shared" si="210"/>
        <v>0</v>
      </c>
      <c r="Q344" s="415">
        <f t="shared" si="210"/>
        <v>0</v>
      </c>
      <c r="R344" s="265">
        <f t="shared" ref="R344:Z344" si="211">SUM(R345:R349)</f>
        <v>0</v>
      </c>
      <c r="S344" s="265">
        <f t="shared" si="211"/>
        <v>0</v>
      </c>
      <c r="T344" s="264">
        <f t="shared" si="200"/>
        <v>860000</v>
      </c>
      <c r="U344" s="265">
        <f t="shared" si="211"/>
        <v>0</v>
      </c>
      <c r="V344" s="265">
        <f t="shared" si="211"/>
        <v>500000</v>
      </c>
      <c r="W344" s="265">
        <f t="shared" si="211"/>
        <v>90000</v>
      </c>
      <c r="X344" s="265">
        <f t="shared" si="211"/>
        <v>90000</v>
      </c>
      <c r="Y344" s="265">
        <f t="shared" si="211"/>
        <v>90000</v>
      </c>
      <c r="Z344" s="265">
        <f t="shared" si="211"/>
        <v>90000</v>
      </c>
    </row>
    <row r="345" spans="1:26" ht="16.5" outlineLevel="4">
      <c r="A345" s="183"/>
      <c r="B345" s="26"/>
      <c r="D345" s="25"/>
      <c r="E345" s="184"/>
      <c r="F345" s="192" t="s">
        <v>778</v>
      </c>
      <c r="G345" s="44" t="s">
        <v>798</v>
      </c>
      <c r="H345" s="260">
        <f t="shared" si="195"/>
        <v>500000</v>
      </c>
      <c r="I345" s="408">
        <f t="shared" si="201"/>
        <v>0</v>
      </c>
      <c r="J345" s="413"/>
      <c r="K345" s="413"/>
      <c r="L345" s="413"/>
      <c r="M345" s="262">
        <f t="shared" si="198"/>
        <v>0</v>
      </c>
      <c r="N345" s="263"/>
      <c r="O345" s="410">
        <f t="shared" si="199"/>
        <v>0</v>
      </c>
      <c r="P345" s="263"/>
      <c r="Q345" s="263"/>
      <c r="R345" s="263"/>
      <c r="S345" s="263"/>
      <c r="T345" s="262">
        <f t="shared" si="200"/>
        <v>500000</v>
      </c>
      <c r="U345" s="263"/>
      <c r="V345" s="263">
        <v>500000</v>
      </c>
      <c r="W345" s="263"/>
      <c r="X345" s="263"/>
      <c r="Y345" s="263"/>
      <c r="Z345" s="263"/>
    </row>
    <row r="346" spans="1:26" ht="16.5" outlineLevel="4">
      <c r="A346" s="183"/>
      <c r="B346" s="26"/>
      <c r="D346" s="25"/>
      <c r="E346" s="184"/>
      <c r="F346" s="192" t="s">
        <v>779</v>
      </c>
      <c r="G346" s="44" t="s">
        <v>799</v>
      </c>
      <c r="H346" s="260">
        <f t="shared" si="195"/>
        <v>90000</v>
      </c>
      <c r="I346" s="408">
        <f t="shared" si="201"/>
        <v>0</v>
      </c>
      <c r="J346" s="413"/>
      <c r="K346" s="413"/>
      <c r="L346" s="413"/>
      <c r="M346" s="262">
        <f t="shared" si="198"/>
        <v>0</v>
      </c>
      <c r="N346" s="263"/>
      <c r="O346" s="410">
        <f t="shared" si="199"/>
        <v>0</v>
      </c>
      <c r="P346" s="263"/>
      <c r="Q346" s="263"/>
      <c r="R346" s="263"/>
      <c r="S346" s="263"/>
      <c r="T346" s="262">
        <f t="shared" si="200"/>
        <v>90000</v>
      </c>
      <c r="U346" s="263"/>
      <c r="V346" s="263"/>
      <c r="W346" s="263">
        <v>90000</v>
      </c>
      <c r="X346" s="263"/>
      <c r="Y346" s="263"/>
      <c r="Z346" s="263"/>
    </row>
    <row r="347" spans="1:26" ht="16.5" outlineLevel="4">
      <c r="A347" s="183"/>
      <c r="B347" s="26"/>
      <c r="D347" s="25"/>
      <c r="E347" s="184"/>
      <c r="F347" s="192" t="s">
        <v>776</v>
      </c>
      <c r="G347" s="44" t="s">
        <v>800</v>
      </c>
      <c r="H347" s="260">
        <f t="shared" si="195"/>
        <v>90000</v>
      </c>
      <c r="I347" s="408">
        <f t="shared" si="201"/>
        <v>0</v>
      </c>
      <c r="J347" s="413"/>
      <c r="K347" s="413"/>
      <c r="L347" s="413"/>
      <c r="M347" s="262">
        <f t="shared" si="198"/>
        <v>0</v>
      </c>
      <c r="N347" s="263"/>
      <c r="O347" s="410">
        <f t="shared" si="199"/>
        <v>0</v>
      </c>
      <c r="P347" s="263"/>
      <c r="Q347" s="263"/>
      <c r="R347" s="263"/>
      <c r="S347" s="263"/>
      <c r="T347" s="262">
        <f t="shared" si="200"/>
        <v>90000</v>
      </c>
      <c r="U347" s="263"/>
      <c r="V347" s="263"/>
      <c r="W347" s="263"/>
      <c r="X347" s="263">
        <v>90000</v>
      </c>
      <c r="Y347" s="263"/>
      <c r="Z347" s="263"/>
    </row>
    <row r="348" spans="1:26" ht="16.5" outlineLevel="4">
      <c r="A348" s="183"/>
      <c r="B348" s="26"/>
      <c r="D348" s="25"/>
      <c r="E348" s="184"/>
      <c r="F348" s="192" t="s">
        <v>780</v>
      </c>
      <c r="G348" s="44" t="s">
        <v>801</v>
      </c>
      <c r="H348" s="260">
        <f t="shared" si="195"/>
        <v>90000</v>
      </c>
      <c r="I348" s="408">
        <f t="shared" si="201"/>
        <v>0</v>
      </c>
      <c r="J348" s="413"/>
      <c r="K348" s="413"/>
      <c r="L348" s="413"/>
      <c r="M348" s="262">
        <f t="shared" si="198"/>
        <v>0</v>
      </c>
      <c r="N348" s="263"/>
      <c r="O348" s="410">
        <f t="shared" si="199"/>
        <v>0</v>
      </c>
      <c r="P348" s="263"/>
      <c r="Q348" s="263"/>
      <c r="R348" s="263"/>
      <c r="S348" s="263"/>
      <c r="T348" s="262">
        <f t="shared" si="200"/>
        <v>90000</v>
      </c>
      <c r="U348" s="263"/>
      <c r="V348" s="263"/>
      <c r="W348" s="263"/>
      <c r="X348" s="263"/>
      <c r="Y348" s="263">
        <v>90000</v>
      </c>
      <c r="Z348" s="263"/>
    </row>
    <row r="349" spans="1:26" ht="16.5" outlineLevel="4">
      <c r="A349" s="183"/>
      <c r="B349" s="26"/>
      <c r="D349" s="25"/>
      <c r="E349" s="184"/>
      <c r="F349" s="192" t="s">
        <v>786</v>
      </c>
      <c r="G349" s="44" t="s">
        <v>802</v>
      </c>
      <c r="H349" s="260">
        <f t="shared" si="195"/>
        <v>90000</v>
      </c>
      <c r="I349" s="408">
        <f t="shared" si="201"/>
        <v>0</v>
      </c>
      <c r="J349" s="413"/>
      <c r="K349" s="413"/>
      <c r="L349" s="413"/>
      <c r="M349" s="262">
        <f t="shared" si="198"/>
        <v>0</v>
      </c>
      <c r="N349" s="263"/>
      <c r="O349" s="410">
        <f t="shared" si="199"/>
        <v>0</v>
      </c>
      <c r="P349" s="263"/>
      <c r="Q349" s="263"/>
      <c r="R349" s="263"/>
      <c r="S349" s="263"/>
      <c r="T349" s="262">
        <f t="shared" si="200"/>
        <v>90000</v>
      </c>
      <c r="U349" s="263"/>
      <c r="V349" s="263"/>
      <c r="W349" s="263"/>
      <c r="X349" s="263"/>
      <c r="Y349" s="263"/>
      <c r="Z349" s="263">
        <v>90000</v>
      </c>
    </row>
    <row r="350" spans="1:26" s="182" customFormat="1" ht="16.5" collapsed="1">
      <c r="A350" s="177"/>
      <c r="B350" s="24" t="s">
        <v>586</v>
      </c>
      <c r="C350" s="16" t="s">
        <v>43</v>
      </c>
      <c r="D350" s="19"/>
      <c r="E350" s="189"/>
      <c r="F350" s="190"/>
      <c r="G350" s="189"/>
      <c r="H350" s="260">
        <f t="shared" si="195"/>
        <v>0</v>
      </c>
      <c r="I350" s="424">
        <f t="shared" si="201"/>
        <v>0</v>
      </c>
      <c r="J350" s="411">
        <f>SUM(J351:J351)</f>
        <v>0</v>
      </c>
      <c r="K350" s="411">
        <f t="shared" ref="K350:Q350" si="212">SUM(K351:K351)</f>
        <v>0</v>
      </c>
      <c r="L350" s="411">
        <f t="shared" si="212"/>
        <v>0</v>
      </c>
      <c r="M350" s="264">
        <f t="shared" si="198"/>
        <v>0</v>
      </c>
      <c r="N350" s="264">
        <f t="shared" si="212"/>
        <v>0</v>
      </c>
      <c r="O350" s="410">
        <f t="shared" si="199"/>
        <v>0</v>
      </c>
      <c r="P350" s="412">
        <f t="shared" si="212"/>
        <v>0</v>
      </c>
      <c r="Q350" s="412">
        <f t="shared" si="212"/>
        <v>0</v>
      </c>
      <c r="R350" s="264">
        <f t="shared" ref="R350:Z350" si="213">SUM(R351:R351)</f>
        <v>0</v>
      </c>
      <c r="S350" s="264">
        <f t="shared" si="213"/>
        <v>0</v>
      </c>
      <c r="T350" s="264">
        <f t="shared" si="200"/>
        <v>0</v>
      </c>
      <c r="U350" s="264">
        <f t="shared" si="213"/>
        <v>0</v>
      </c>
      <c r="V350" s="264">
        <f t="shared" si="213"/>
        <v>0</v>
      </c>
      <c r="W350" s="264">
        <f t="shared" si="213"/>
        <v>0</v>
      </c>
      <c r="X350" s="264">
        <f t="shared" si="213"/>
        <v>0</v>
      </c>
      <c r="Y350" s="264">
        <f t="shared" si="213"/>
        <v>0</v>
      </c>
      <c r="Z350" s="264">
        <f t="shared" si="213"/>
        <v>0</v>
      </c>
    </row>
    <row r="351" spans="1:26" ht="16.5" hidden="1" outlineLevel="1">
      <c r="A351" s="183"/>
      <c r="B351" s="25"/>
      <c r="C351" s="184"/>
      <c r="D351" s="28" t="s">
        <v>587</v>
      </c>
      <c r="E351" s="48" t="s">
        <v>434</v>
      </c>
      <c r="F351" s="49"/>
      <c r="G351" s="185"/>
      <c r="H351" s="260">
        <f t="shared" si="195"/>
        <v>0</v>
      </c>
      <c r="I351" s="424">
        <f t="shared" si="201"/>
        <v>0</v>
      </c>
      <c r="J351" s="413">
        <v>0</v>
      </c>
      <c r="K351" s="413">
        <v>0</v>
      </c>
      <c r="L351" s="413">
        <v>0</v>
      </c>
      <c r="M351" s="264">
        <f t="shared" si="198"/>
        <v>0</v>
      </c>
      <c r="N351" s="263">
        <v>0</v>
      </c>
      <c r="O351" s="410">
        <f t="shared" si="199"/>
        <v>0</v>
      </c>
      <c r="P351" s="263">
        <v>0</v>
      </c>
      <c r="Q351" s="263">
        <v>0</v>
      </c>
      <c r="R351" s="263">
        <v>0</v>
      </c>
      <c r="S351" s="263">
        <v>0</v>
      </c>
      <c r="T351" s="264">
        <f t="shared" si="200"/>
        <v>0</v>
      </c>
      <c r="U351" s="263">
        <v>0</v>
      </c>
      <c r="V351" s="263">
        <v>0</v>
      </c>
      <c r="W351" s="263">
        <v>0</v>
      </c>
      <c r="X351" s="263">
        <v>0</v>
      </c>
      <c r="Y351" s="263">
        <v>0</v>
      </c>
      <c r="Z351" s="263">
        <v>0</v>
      </c>
    </row>
    <row r="352" spans="1:26" s="182" customFormat="1" ht="16.5">
      <c r="A352" s="177"/>
      <c r="B352" s="24" t="s">
        <v>588</v>
      </c>
      <c r="C352" s="16" t="s">
        <v>44</v>
      </c>
      <c r="D352" s="19"/>
      <c r="E352" s="189"/>
      <c r="F352" s="190"/>
      <c r="G352" s="189"/>
      <c r="H352" s="260">
        <f t="shared" si="195"/>
        <v>0</v>
      </c>
      <c r="I352" s="424">
        <f t="shared" si="201"/>
        <v>0</v>
      </c>
      <c r="J352" s="411">
        <f>SUM(J353)</f>
        <v>0</v>
      </c>
      <c r="K352" s="411">
        <f t="shared" ref="K352:Q352" si="214">SUM(K353)</f>
        <v>0</v>
      </c>
      <c r="L352" s="411">
        <f t="shared" si="214"/>
        <v>0</v>
      </c>
      <c r="M352" s="264">
        <f t="shared" si="198"/>
        <v>0</v>
      </c>
      <c r="N352" s="264">
        <f t="shared" si="214"/>
        <v>0</v>
      </c>
      <c r="O352" s="410">
        <f t="shared" si="199"/>
        <v>0</v>
      </c>
      <c r="P352" s="412">
        <f t="shared" si="214"/>
        <v>0</v>
      </c>
      <c r="Q352" s="412">
        <f t="shared" si="214"/>
        <v>0</v>
      </c>
      <c r="R352" s="264">
        <f t="shared" ref="R352:Z352" si="215">SUM(R353)</f>
        <v>0</v>
      </c>
      <c r="S352" s="264">
        <f t="shared" si="215"/>
        <v>0</v>
      </c>
      <c r="T352" s="264">
        <f t="shared" si="200"/>
        <v>0</v>
      </c>
      <c r="U352" s="264">
        <f t="shared" si="215"/>
        <v>0</v>
      </c>
      <c r="V352" s="264">
        <f t="shared" si="215"/>
        <v>0</v>
      </c>
      <c r="W352" s="264">
        <f t="shared" si="215"/>
        <v>0</v>
      </c>
      <c r="X352" s="264">
        <f t="shared" si="215"/>
        <v>0</v>
      </c>
      <c r="Y352" s="264">
        <f t="shared" si="215"/>
        <v>0</v>
      </c>
      <c r="Z352" s="264">
        <f t="shared" si="215"/>
        <v>0</v>
      </c>
    </row>
    <row r="353" spans="1:26" ht="16.5" customHeight="1" outlineLevel="1" collapsed="1">
      <c r="A353" s="183"/>
      <c r="B353" s="25"/>
      <c r="C353" s="184"/>
      <c r="D353" s="28" t="s">
        <v>589</v>
      </c>
      <c r="E353" s="48" t="s">
        <v>44</v>
      </c>
      <c r="F353" s="49"/>
      <c r="G353" s="185"/>
      <c r="H353" s="260">
        <f t="shared" si="195"/>
        <v>0</v>
      </c>
      <c r="I353" s="424">
        <f t="shared" si="201"/>
        <v>0</v>
      </c>
      <c r="J353" s="413">
        <v>0</v>
      </c>
      <c r="K353" s="413">
        <v>0</v>
      </c>
      <c r="L353" s="413">
        <v>0</v>
      </c>
      <c r="M353" s="264">
        <f t="shared" si="198"/>
        <v>0</v>
      </c>
      <c r="N353" s="263">
        <v>0</v>
      </c>
      <c r="O353" s="410">
        <f t="shared" si="199"/>
        <v>0</v>
      </c>
      <c r="P353" s="263">
        <v>0</v>
      </c>
      <c r="Q353" s="263">
        <v>0</v>
      </c>
      <c r="R353" s="263">
        <v>0</v>
      </c>
      <c r="S353" s="263">
        <v>0</v>
      </c>
      <c r="T353" s="264">
        <f t="shared" si="200"/>
        <v>0</v>
      </c>
      <c r="U353" s="263">
        <v>0</v>
      </c>
      <c r="V353" s="263">
        <v>0</v>
      </c>
      <c r="W353" s="263">
        <v>0</v>
      </c>
      <c r="X353" s="263">
        <v>0</v>
      </c>
      <c r="Y353" s="263">
        <v>0</v>
      </c>
      <c r="Z353" s="263">
        <v>0</v>
      </c>
    </row>
    <row r="354" spans="1:26" s="182" customFormat="1" ht="16.5" collapsed="1">
      <c r="A354" s="177"/>
      <c r="B354" s="24" t="s">
        <v>136</v>
      </c>
      <c r="C354" s="16" t="s">
        <v>198</v>
      </c>
      <c r="D354" s="19"/>
      <c r="E354" s="189"/>
      <c r="F354" s="190"/>
      <c r="G354" s="189"/>
      <c r="H354" s="260">
        <f t="shared" si="195"/>
        <v>0</v>
      </c>
      <c r="I354" s="424">
        <f t="shared" si="201"/>
        <v>0</v>
      </c>
      <c r="J354" s="411">
        <f>SUM(J355)</f>
        <v>0</v>
      </c>
      <c r="K354" s="411">
        <f t="shared" ref="K354:Q354" si="216">SUM(K355)</f>
        <v>0</v>
      </c>
      <c r="L354" s="411">
        <f t="shared" si="216"/>
        <v>0</v>
      </c>
      <c r="M354" s="264">
        <f t="shared" si="198"/>
        <v>0</v>
      </c>
      <c r="N354" s="264">
        <f t="shared" si="216"/>
        <v>0</v>
      </c>
      <c r="O354" s="410">
        <f t="shared" si="199"/>
        <v>0</v>
      </c>
      <c r="P354" s="412">
        <f t="shared" si="216"/>
        <v>0</v>
      </c>
      <c r="Q354" s="412">
        <f t="shared" si="216"/>
        <v>0</v>
      </c>
      <c r="R354" s="264">
        <f t="shared" ref="R354:Z354" si="217">SUM(R355)</f>
        <v>0</v>
      </c>
      <c r="S354" s="264">
        <f t="shared" si="217"/>
        <v>0</v>
      </c>
      <c r="T354" s="264">
        <f t="shared" si="200"/>
        <v>0</v>
      </c>
      <c r="U354" s="264">
        <f t="shared" si="217"/>
        <v>0</v>
      </c>
      <c r="V354" s="264">
        <f t="shared" si="217"/>
        <v>0</v>
      </c>
      <c r="W354" s="264">
        <f t="shared" si="217"/>
        <v>0</v>
      </c>
      <c r="X354" s="264">
        <f t="shared" si="217"/>
        <v>0</v>
      </c>
      <c r="Y354" s="264">
        <f t="shared" si="217"/>
        <v>0</v>
      </c>
      <c r="Z354" s="264">
        <f t="shared" si="217"/>
        <v>0</v>
      </c>
    </row>
    <row r="355" spans="1:26" ht="16.5" hidden="1" outlineLevel="1">
      <c r="A355" s="183"/>
      <c r="B355" s="28"/>
      <c r="C355" s="185"/>
      <c r="D355" s="28" t="s">
        <v>136</v>
      </c>
      <c r="E355" s="48" t="s">
        <v>198</v>
      </c>
      <c r="F355" s="49"/>
      <c r="G355" s="185"/>
      <c r="H355" s="260">
        <f t="shared" si="195"/>
        <v>0</v>
      </c>
      <c r="I355" s="424">
        <f t="shared" si="201"/>
        <v>0</v>
      </c>
      <c r="J355" s="413">
        <v>0</v>
      </c>
      <c r="K355" s="413">
        <v>0</v>
      </c>
      <c r="L355" s="413">
        <v>0</v>
      </c>
      <c r="M355" s="264">
        <f t="shared" si="198"/>
        <v>0</v>
      </c>
      <c r="N355" s="263">
        <v>0</v>
      </c>
      <c r="O355" s="410">
        <f t="shared" si="199"/>
        <v>0</v>
      </c>
      <c r="P355" s="263">
        <v>0</v>
      </c>
      <c r="Q355" s="263">
        <v>0</v>
      </c>
      <c r="R355" s="263">
        <v>0</v>
      </c>
      <c r="S355" s="263">
        <v>0</v>
      </c>
      <c r="T355" s="264">
        <f t="shared" si="200"/>
        <v>0</v>
      </c>
      <c r="U355" s="263">
        <v>0</v>
      </c>
      <c r="V355" s="263">
        <v>0</v>
      </c>
      <c r="W355" s="263">
        <v>0</v>
      </c>
      <c r="X355" s="263">
        <v>0</v>
      </c>
      <c r="Y355" s="263">
        <v>0</v>
      </c>
      <c r="Z355" s="263">
        <v>0</v>
      </c>
    </row>
    <row r="356" spans="1:26" s="182" customFormat="1" ht="16.5" collapsed="1">
      <c r="A356" s="177"/>
      <c r="B356" s="24" t="s">
        <v>590</v>
      </c>
      <c r="C356" s="16" t="s">
        <v>12</v>
      </c>
      <c r="D356" s="19"/>
      <c r="E356" s="189"/>
      <c r="F356" s="190"/>
      <c r="G356" s="189"/>
      <c r="H356" s="260">
        <f t="shared" si="195"/>
        <v>0</v>
      </c>
      <c r="I356" s="424">
        <f t="shared" si="201"/>
        <v>0</v>
      </c>
      <c r="J356" s="411">
        <f>SUM(J357:J358)</f>
        <v>0</v>
      </c>
      <c r="K356" s="411">
        <f t="shared" ref="K356:Q356" si="218">SUM(K357:K358)</f>
        <v>0</v>
      </c>
      <c r="L356" s="411">
        <f t="shared" si="218"/>
        <v>0</v>
      </c>
      <c r="M356" s="264">
        <f t="shared" si="198"/>
        <v>0</v>
      </c>
      <c r="N356" s="264">
        <f t="shared" si="218"/>
        <v>0</v>
      </c>
      <c r="O356" s="410">
        <f t="shared" si="199"/>
        <v>0</v>
      </c>
      <c r="P356" s="412">
        <f t="shared" si="218"/>
        <v>0</v>
      </c>
      <c r="Q356" s="412">
        <f t="shared" si="218"/>
        <v>0</v>
      </c>
      <c r="R356" s="264">
        <f t="shared" ref="R356:Z356" si="219">SUM(R357:R358)</f>
        <v>0</v>
      </c>
      <c r="S356" s="264">
        <f t="shared" si="219"/>
        <v>0</v>
      </c>
      <c r="T356" s="264">
        <f t="shared" si="200"/>
        <v>0</v>
      </c>
      <c r="U356" s="264">
        <f t="shared" si="219"/>
        <v>0</v>
      </c>
      <c r="V356" s="264">
        <f t="shared" si="219"/>
        <v>0</v>
      </c>
      <c r="W356" s="264">
        <f t="shared" si="219"/>
        <v>0</v>
      </c>
      <c r="X356" s="264">
        <f t="shared" si="219"/>
        <v>0</v>
      </c>
      <c r="Y356" s="264">
        <f t="shared" si="219"/>
        <v>0</v>
      </c>
      <c r="Z356" s="264">
        <f t="shared" si="219"/>
        <v>0</v>
      </c>
    </row>
    <row r="357" spans="1:26" ht="16.5" hidden="1" outlineLevel="1">
      <c r="A357" s="183"/>
      <c r="B357" s="25"/>
      <c r="C357" s="184"/>
      <c r="D357" s="28" t="s">
        <v>591</v>
      </c>
      <c r="E357" s="48" t="s">
        <v>200</v>
      </c>
      <c r="F357" s="49"/>
      <c r="G357" s="185"/>
      <c r="H357" s="260">
        <f t="shared" si="195"/>
        <v>0</v>
      </c>
      <c r="I357" s="424">
        <f t="shared" si="201"/>
        <v>0</v>
      </c>
      <c r="J357" s="413">
        <v>0</v>
      </c>
      <c r="K357" s="413">
        <v>0</v>
      </c>
      <c r="L357" s="413">
        <v>0</v>
      </c>
      <c r="M357" s="264">
        <f t="shared" si="198"/>
        <v>0</v>
      </c>
      <c r="N357" s="263">
        <v>0</v>
      </c>
      <c r="O357" s="410">
        <f t="shared" si="199"/>
        <v>0</v>
      </c>
      <c r="P357" s="263">
        <v>0</v>
      </c>
      <c r="Q357" s="263">
        <v>0</v>
      </c>
      <c r="R357" s="263">
        <v>0</v>
      </c>
      <c r="S357" s="263">
        <v>0</v>
      </c>
      <c r="T357" s="264">
        <f t="shared" si="200"/>
        <v>0</v>
      </c>
      <c r="U357" s="263">
        <v>0</v>
      </c>
      <c r="V357" s="263">
        <v>0</v>
      </c>
      <c r="W357" s="263">
        <v>0</v>
      </c>
      <c r="X357" s="263">
        <v>0</v>
      </c>
      <c r="Y357" s="263">
        <v>0</v>
      </c>
      <c r="Z357" s="263">
        <v>0</v>
      </c>
    </row>
    <row r="358" spans="1:26" ht="16.5" hidden="1" outlineLevel="1" collapsed="1">
      <c r="A358" s="183"/>
      <c r="B358" s="26"/>
      <c r="D358" s="28" t="s">
        <v>592</v>
      </c>
      <c r="E358" s="48" t="s">
        <v>177</v>
      </c>
      <c r="F358" s="49"/>
      <c r="G358" s="185"/>
      <c r="H358" s="260">
        <f t="shared" si="195"/>
        <v>0</v>
      </c>
      <c r="I358" s="424">
        <f t="shared" si="201"/>
        <v>0</v>
      </c>
      <c r="J358" s="414">
        <f>SUM(J359:J360)</f>
        <v>0</v>
      </c>
      <c r="K358" s="414">
        <f t="shared" ref="K358:Q358" si="220">SUM(K359:K360)</f>
        <v>0</v>
      </c>
      <c r="L358" s="414">
        <f t="shared" si="220"/>
        <v>0</v>
      </c>
      <c r="M358" s="264">
        <f t="shared" si="198"/>
        <v>0</v>
      </c>
      <c r="N358" s="265">
        <f t="shared" si="220"/>
        <v>0</v>
      </c>
      <c r="O358" s="410">
        <f t="shared" si="199"/>
        <v>0</v>
      </c>
      <c r="P358" s="415">
        <f t="shared" si="220"/>
        <v>0</v>
      </c>
      <c r="Q358" s="415">
        <f t="shared" si="220"/>
        <v>0</v>
      </c>
      <c r="R358" s="265">
        <f t="shared" ref="R358:Z358" si="221">SUM(R359:R360)</f>
        <v>0</v>
      </c>
      <c r="S358" s="265">
        <f t="shared" si="221"/>
        <v>0</v>
      </c>
      <c r="T358" s="264">
        <f t="shared" si="200"/>
        <v>0</v>
      </c>
      <c r="U358" s="265">
        <f t="shared" si="221"/>
        <v>0</v>
      </c>
      <c r="V358" s="265">
        <f t="shared" si="221"/>
        <v>0</v>
      </c>
      <c r="W358" s="265">
        <f t="shared" si="221"/>
        <v>0</v>
      </c>
      <c r="X358" s="265">
        <f t="shared" si="221"/>
        <v>0</v>
      </c>
      <c r="Y358" s="265">
        <f t="shared" si="221"/>
        <v>0</v>
      </c>
      <c r="Z358" s="265">
        <f t="shared" si="221"/>
        <v>0</v>
      </c>
    </row>
    <row r="359" spans="1:26" ht="16.5" hidden="1" outlineLevel="2">
      <c r="A359" s="183"/>
      <c r="B359" s="26"/>
      <c r="D359" s="25"/>
      <c r="E359" s="184"/>
      <c r="F359" s="28" t="s">
        <v>593</v>
      </c>
      <c r="G359" s="48" t="s">
        <v>201</v>
      </c>
      <c r="H359" s="260">
        <f t="shared" si="195"/>
        <v>0</v>
      </c>
      <c r="I359" s="424">
        <f t="shared" si="201"/>
        <v>0</v>
      </c>
      <c r="J359" s="413">
        <v>0</v>
      </c>
      <c r="K359" s="413">
        <v>0</v>
      </c>
      <c r="L359" s="413">
        <v>0</v>
      </c>
      <c r="M359" s="264">
        <f t="shared" si="198"/>
        <v>0</v>
      </c>
      <c r="N359" s="263">
        <v>0</v>
      </c>
      <c r="O359" s="410">
        <f t="shared" si="199"/>
        <v>0</v>
      </c>
      <c r="P359" s="263">
        <v>0</v>
      </c>
      <c r="Q359" s="263">
        <v>0</v>
      </c>
      <c r="R359" s="263">
        <v>0</v>
      </c>
      <c r="S359" s="263">
        <v>0</v>
      </c>
      <c r="T359" s="264">
        <f t="shared" si="200"/>
        <v>0</v>
      </c>
      <c r="U359" s="263">
        <v>0</v>
      </c>
      <c r="V359" s="263">
        <v>0</v>
      </c>
      <c r="W359" s="263">
        <v>0</v>
      </c>
      <c r="X359" s="263">
        <v>0</v>
      </c>
      <c r="Y359" s="263">
        <v>0</v>
      </c>
      <c r="Z359" s="263">
        <v>0</v>
      </c>
    </row>
    <row r="360" spans="1:26" ht="16.5" hidden="1" outlineLevel="2">
      <c r="A360" s="183"/>
      <c r="B360" s="24"/>
      <c r="C360" s="193"/>
      <c r="D360" s="24"/>
      <c r="E360" s="193"/>
      <c r="F360" s="28" t="s">
        <v>592</v>
      </c>
      <c r="G360" s="48" t="s">
        <v>202</v>
      </c>
      <c r="H360" s="260">
        <f t="shared" si="195"/>
        <v>0</v>
      </c>
      <c r="I360" s="424">
        <f t="shared" si="201"/>
        <v>0</v>
      </c>
      <c r="J360" s="413">
        <v>0</v>
      </c>
      <c r="K360" s="413">
        <v>0</v>
      </c>
      <c r="L360" s="413">
        <v>0</v>
      </c>
      <c r="M360" s="264">
        <f t="shared" si="198"/>
        <v>0</v>
      </c>
      <c r="N360" s="263">
        <v>0</v>
      </c>
      <c r="O360" s="410">
        <f t="shared" si="199"/>
        <v>0</v>
      </c>
      <c r="P360" s="263">
        <v>0</v>
      </c>
      <c r="Q360" s="263">
        <v>0</v>
      </c>
      <c r="R360" s="263">
        <v>0</v>
      </c>
      <c r="S360" s="263">
        <v>0</v>
      </c>
      <c r="T360" s="264">
        <f t="shared" si="200"/>
        <v>0</v>
      </c>
      <c r="U360" s="263">
        <v>0</v>
      </c>
      <c r="V360" s="263">
        <v>0</v>
      </c>
      <c r="W360" s="263">
        <v>0</v>
      </c>
      <c r="X360" s="263">
        <v>0</v>
      </c>
      <c r="Y360" s="263">
        <v>0</v>
      </c>
      <c r="Z360" s="263">
        <v>0</v>
      </c>
    </row>
    <row r="361" spans="1:26" s="182" customFormat="1" ht="16.5">
      <c r="A361" s="177"/>
      <c r="B361" s="24" t="s">
        <v>594</v>
      </c>
      <c r="C361" s="16" t="s">
        <v>203</v>
      </c>
      <c r="D361" s="17"/>
      <c r="E361" s="189"/>
      <c r="F361" s="190"/>
      <c r="G361" s="189"/>
      <c r="H361" s="260">
        <f t="shared" si="195"/>
        <v>20000</v>
      </c>
      <c r="I361" s="424">
        <f t="shared" si="201"/>
        <v>1000</v>
      </c>
      <c r="J361" s="411">
        <f>SUM(J362:J362)</f>
        <v>1000</v>
      </c>
      <c r="K361" s="411">
        <f t="shared" ref="K361:Q361" si="222">SUM(K362:K362)</f>
        <v>0</v>
      </c>
      <c r="L361" s="411">
        <f t="shared" si="222"/>
        <v>0</v>
      </c>
      <c r="M361" s="264">
        <f t="shared" si="198"/>
        <v>0</v>
      </c>
      <c r="N361" s="264">
        <f t="shared" si="222"/>
        <v>0</v>
      </c>
      <c r="O361" s="410">
        <f t="shared" si="199"/>
        <v>0</v>
      </c>
      <c r="P361" s="412">
        <f t="shared" si="222"/>
        <v>0</v>
      </c>
      <c r="Q361" s="412">
        <f t="shared" si="222"/>
        <v>0</v>
      </c>
      <c r="R361" s="264">
        <f t="shared" ref="R361:Z361" si="223">SUM(R362:R362)</f>
        <v>0</v>
      </c>
      <c r="S361" s="264">
        <f t="shared" si="223"/>
        <v>0</v>
      </c>
      <c r="T361" s="264">
        <f t="shared" si="200"/>
        <v>19000</v>
      </c>
      <c r="U361" s="264">
        <f t="shared" si="223"/>
        <v>0</v>
      </c>
      <c r="V361" s="264">
        <f t="shared" si="223"/>
        <v>19000</v>
      </c>
      <c r="W361" s="264">
        <f t="shared" si="223"/>
        <v>0</v>
      </c>
      <c r="X361" s="264">
        <f t="shared" si="223"/>
        <v>0</v>
      </c>
      <c r="Y361" s="264">
        <f t="shared" si="223"/>
        <v>0</v>
      </c>
      <c r="Z361" s="264">
        <f t="shared" si="223"/>
        <v>0</v>
      </c>
    </row>
    <row r="362" spans="1:26" ht="16.5" outlineLevel="1">
      <c r="A362" s="183"/>
      <c r="B362" s="27"/>
      <c r="C362" s="195"/>
      <c r="D362" s="196" t="s">
        <v>595</v>
      </c>
      <c r="E362" s="90" t="s">
        <v>13</v>
      </c>
      <c r="F362" s="91"/>
      <c r="G362" s="213"/>
      <c r="H362" s="284">
        <f t="shared" si="195"/>
        <v>20000</v>
      </c>
      <c r="I362" s="447">
        <f t="shared" si="201"/>
        <v>1000</v>
      </c>
      <c r="J362" s="416">
        <v>1000</v>
      </c>
      <c r="K362" s="416">
        <v>0</v>
      </c>
      <c r="L362" s="416">
        <v>0</v>
      </c>
      <c r="M362" s="276">
        <f t="shared" si="198"/>
        <v>0</v>
      </c>
      <c r="N362" s="266">
        <v>0</v>
      </c>
      <c r="O362" s="418">
        <f t="shared" si="199"/>
        <v>0</v>
      </c>
      <c r="P362" s="266">
        <v>0</v>
      </c>
      <c r="Q362" s="266">
        <v>0</v>
      </c>
      <c r="R362" s="266">
        <v>0</v>
      </c>
      <c r="S362" s="266">
        <v>0</v>
      </c>
      <c r="T362" s="276">
        <f t="shared" si="200"/>
        <v>19000</v>
      </c>
      <c r="U362" s="266">
        <v>0</v>
      </c>
      <c r="V362" s="266">
        <v>19000</v>
      </c>
      <c r="W362" s="266">
        <v>0</v>
      </c>
      <c r="X362" s="266">
        <v>0</v>
      </c>
      <c r="Y362" s="266">
        <v>0</v>
      </c>
      <c r="Z362" s="266">
        <v>0</v>
      </c>
    </row>
    <row r="363" spans="1:26" ht="16.5">
      <c r="A363" s="97" t="s">
        <v>206</v>
      </c>
      <c r="B363" s="47"/>
      <c r="C363" s="229"/>
      <c r="D363" s="23"/>
      <c r="E363" s="229"/>
      <c r="F363" s="22"/>
      <c r="G363" s="229"/>
      <c r="H363" s="267">
        <f t="shared" si="195"/>
        <v>93170000</v>
      </c>
      <c r="I363" s="419">
        <f t="shared" si="201"/>
        <v>85670000</v>
      </c>
      <c r="J363" s="431">
        <f>SUM(J201,J208,J272,J336,J343,J350,J352,J354,J356,J361,J341)</f>
        <v>41848000</v>
      </c>
      <c r="K363" s="431">
        <f t="shared" ref="K363:N363" si="224">SUM(K201,K208,K272,K336,K343,K350,K352,K354,K356,K361,K341)</f>
        <v>40029000</v>
      </c>
      <c r="L363" s="431">
        <f t="shared" si="224"/>
        <v>3793000</v>
      </c>
      <c r="M363" s="269">
        <f t="shared" si="198"/>
        <v>5591000</v>
      </c>
      <c r="N363" s="431">
        <f t="shared" si="224"/>
        <v>211000</v>
      </c>
      <c r="O363" s="269">
        <f t="shared" si="199"/>
        <v>1760000</v>
      </c>
      <c r="P363" s="269">
        <f t="shared" ref="P363:Q363" si="225">SUM(P201,P208,P272,P336,P343,P350,P352,P354,P356,P361,P341)</f>
        <v>1375000</v>
      </c>
      <c r="Q363" s="269">
        <f t="shared" si="225"/>
        <v>385000</v>
      </c>
      <c r="R363" s="269">
        <f t="shared" ref="R363:Z363" si="226">SUM(R201,R208,R272,R336,R343,R350,R352,R354,R356,R361,R341)</f>
        <v>3464000</v>
      </c>
      <c r="S363" s="269">
        <f t="shared" si="226"/>
        <v>156000</v>
      </c>
      <c r="T363" s="269">
        <f t="shared" si="200"/>
        <v>1909000</v>
      </c>
      <c r="U363" s="269">
        <f t="shared" si="226"/>
        <v>959000</v>
      </c>
      <c r="V363" s="269">
        <f t="shared" si="226"/>
        <v>538000</v>
      </c>
      <c r="W363" s="269">
        <f t="shared" si="226"/>
        <v>103000</v>
      </c>
      <c r="X363" s="269">
        <f t="shared" si="226"/>
        <v>103000</v>
      </c>
      <c r="Y363" s="269">
        <f t="shared" si="226"/>
        <v>103000</v>
      </c>
      <c r="Z363" s="269">
        <f t="shared" si="226"/>
        <v>103000</v>
      </c>
    </row>
    <row r="364" spans="1:26" s="438" customFormat="1" ht="16.5">
      <c r="A364" s="67" t="s">
        <v>205</v>
      </c>
      <c r="B364" s="113"/>
      <c r="C364" s="65"/>
      <c r="D364" s="66"/>
      <c r="E364" s="65"/>
      <c r="F364" s="65"/>
      <c r="G364" s="65"/>
      <c r="H364" s="230">
        <f t="shared" si="195"/>
        <v>-40204000</v>
      </c>
      <c r="I364" s="580">
        <f t="shared" si="201"/>
        <v>-53072000</v>
      </c>
      <c r="J364" s="581">
        <f>J200-J363</f>
        <v>-22380000</v>
      </c>
      <c r="K364" s="581">
        <f t="shared" ref="K364:Q364" si="227">K200-K363</f>
        <v>-28523000</v>
      </c>
      <c r="L364" s="581">
        <f t="shared" si="227"/>
        <v>-2169000</v>
      </c>
      <c r="M364" s="582">
        <f t="shared" si="198"/>
        <v>9162000</v>
      </c>
      <c r="N364" s="582">
        <f t="shared" si="227"/>
        <v>2589000</v>
      </c>
      <c r="O364" s="582">
        <f t="shared" si="199"/>
        <v>4269000</v>
      </c>
      <c r="P364" s="582">
        <f t="shared" si="227"/>
        <v>0</v>
      </c>
      <c r="Q364" s="582">
        <f t="shared" si="227"/>
        <v>4269000</v>
      </c>
      <c r="R364" s="582">
        <f t="shared" ref="R364:Z364" si="228">R200-R363</f>
        <v>2460000</v>
      </c>
      <c r="S364" s="582">
        <f t="shared" si="228"/>
        <v>-156000</v>
      </c>
      <c r="T364" s="582">
        <f t="shared" si="200"/>
        <v>3706000</v>
      </c>
      <c r="U364" s="582">
        <f t="shared" si="228"/>
        <v>3351000</v>
      </c>
      <c r="V364" s="582">
        <f t="shared" si="228"/>
        <v>163000</v>
      </c>
      <c r="W364" s="582">
        <f t="shared" si="228"/>
        <v>48000</v>
      </c>
      <c r="X364" s="582">
        <f t="shared" si="228"/>
        <v>48000</v>
      </c>
      <c r="Y364" s="582">
        <f t="shared" si="228"/>
        <v>48000</v>
      </c>
      <c r="Z364" s="582">
        <f t="shared" si="228"/>
        <v>48000</v>
      </c>
    </row>
    <row r="365" spans="1:26" s="182" customFormat="1" ht="16.5" collapsed="1">
      <c r="A365" s="2" t="s">
        <v>39</v>
      </c>
      <c r="B365" s="27"/>
      <c r="C365" s="225"/>
      <c r="D365" s="46"/>
      <c r="E365" s="225"/>
      <c r="F365" s="35"/>
      <c r="G365" s="225"/>
      <c r="H365" s="281">
        <f t="shared" si="195"/>
        <v>0</v>
      </c>
      <c r="I365" s="448">
        <f t="shared" si="201"/>
        <v>0</v>
      </c>
      <c r="J365" s="449"/>
      <c r="K365" s="449"/>
      <c r="L365" s="449"/>
      <c r="M365" s="283">
        <f t="shared" si="198"/>
        <v>0</v>
      </c>
      <c r="N365" s="283"/>
      <c r="O365" s="429">
        <f t="shared" si="199"/>
        <v>0</v>
      </c>
      <c r="P365" s="428"/>
      <c r="Q365" s="428"/>
      <c r="R365" s="283"/>
      <c r="S365" s="283"/>
      <c r="T365" s="283">
        <f t="shared" si="200"/>
        <v>0</v>
      </c>
      <c r="U365" s="283"/>
      <c r="V365" s="283"/>
      <c r="W365" s="283"/>
      <c r="X365" s="283"/>
      <c r="Y365" s="283"/>
      <c r="Z365" s="283"/>
    </row>
    <row r="366" spans="1:26" s="182" customFormat="1" ht="16.5" hidden="1" outlineLevel="1" collapsed="1">
      <c r="A366" s="177"/>
      <c r="B366" s="31" t="s">
        <v>715</v>
      </c>
      <c r="C366" s="20" t="s">
        <v>9</v>
      </c>
      <c r="D366" s="21"/>
      <c r="E366" s="208"/>
      <c r="F366" s="31"/>
      <c r="G366" s="208"/>
      <c r="H366" s="260">
        <f t="shared" si="195"/>
        <v>0</v>
      </c>
      <c r="I366" s="450">
        <f t="shared" si="201"/>
        <v>0</v>
      </c>
      <c r="J366" s="446">
        <f>SUM(J367:J368)</f>
        <v>0</v>
      </c>
      <c r="K366" s="446">
        <f t="shared" ref="K366:Q366" si="229">SUM(K367:K368)</f>
        <v>0</v>
      </c>
      <c r="L366" s="446">
        <f t="shared" si="229"/>
        <v>0</v>
      </c>
      <c r="M366" s="272">
        <f t="shared" si="198"/>
        <v>0</v>
      </c>
      <c r="N366" s="272">
        <f t="shared" si="229"/>
        <v>0</v>
      </c>
      <c r="O366" s="410">
        <f t="shared" si="199"/>
        <v>0</v>
      </c>
      <c r="P366" s="410">
        <f t="shared" si="229"/>
        <v>0</v>
      </c>
      <c r="Q366" s="410">
        <f t="shared" si="229"/>
        <v>0</v>
      </c>
      <c r="R366" s="272">
        <f t="shared" ref="R366:Z366" si="230">SUM(R367:R368)</f>
        <v>0</v>
      </c>
      <c r="S366" s="272">
        <f t="shared" si="230"/>
        <v>0</v>
      </c>
      <c r="T366" s="272">
        <f t="shared" si="200"/>
        <v>0</v>
      </c>
      <c r="U366" s="272">
        <f t="shared" si="230"/>
        <v>0</v>
      </c>
      <c r="V366" s="272">
        <f t="shared" si="230"/>
        <v>0</v>
      </c>
      <c r="W366" s="272">
        <f t="shared" si="230"/>
        <v>0</v>
      </c>
      <c r="X366" s="272">
        <f t="shared" si="230"/>
        <v>0</v>
      </c>
      <c r="Y366" s="272">
        <f t="shared" si="230"/>
        <v>0</v>
      </c>
      <c r="Z366" s="272">
        <f t="shared" si="230"/>
        <v>0</v>
      </c>
    </row>
    <row r="367" spans="1:26" ht="16.5" hidden="1" outlineLevel="2">
      <c r="A367" s="183"/>
      <c r="B367" s="25"/>
      <c r="C367" s="184"/>
      <c r="D367" s="28" t="s">
        <v>208</v>
      </c>
      <c r="E367" s="48" t="s">
        <v>210</v>
      </c>
      <c r="F367" s="49"/>
      <c r="G367" s="185"/>
      <c r="H367" s="260">
        <f t="shared" si="195"/>
        <v>0</v>
      </c>
      <c r="I367" s="424">
        <f t="shared" si="201"/>
        <v>0</v>
      </c>
      <c r="J367" s="413">
        <v>0</v>
      </c>
      <c r="K367" s="413">
        <v>0</v>
      </c>
      <c r="L367" s="413">
        <v>0</v>
      </c>
      <c r="M367" s="264">
        <f t="shared" si="198"/>
        <v>0</v>
      </c>
      <c r="N367" s="263">
        <v>0</v>
      </c>
      <c r="O367" s="410">
        <f t="shared" si="199"/>
        <v>0</v>
      </c>
      <c r="P367" s="263">
        <v>0</v>
      </c>
      <c r="Q367" s="263">
        <v>0</v>
      </c>
      <c r="R367" s="263">
        <v>0</v>
      </c>
      <c r="S367" s="263">
        <v>0</v>
      </c>
      <c r="T367" s="264">
        <f t="shared" si="200"/>
        <v>0</v>
      </c>
      <c r="U367" s="263">
        <v>0</v>
      </c>
      <c r="V367" s="263">
        <v>0</v>
      </c>
      <c r="W367" s="263">
        <v>0</v>
      </c>
      <c r="X367" s="263">
        <v>0</v>
      </c>
      <c r="Y367" s="263">
        <v>0</v>
      </c>
      <c r="Z367" s="263">
        <v>0</v>
      </c>
    </row>
    <row r="368" spans="1:26" ht="16.5" hidden="1" outlineLevel="2">
      <c r="A368" s="183"/>
      <c r="B368" s="24"/>
      <c r="C368" s="193"/>
      <c r="D368" s="28" t="s">
        <v>209</v>
      </c>
      <c r="E368" s="48" t="s">
        <v>211</v>
      </c>
      <c r="F368" s="49"/>
      <c r="G368" s="185"/>
      <c r="H368" s="260">
        <f t="shared" si="195"/>
        <v>0</v>
      </c>
      <c r="I368" s="424">
        <f t="shared" si="201"/>
        <v>0</v>
      </c>
      <c r="J368" s="413">
        <v>0</v>
      </c>
      <c r="K368" s="413">
        <v>0</v>
      </c>
      <c r="L368" s="413">
        <v>0</v>
      </c>
      <c r="M368" s="264">
        <f t="shared" si="198"/>
        <v>0</v>
      </c>
      <c r="N368" s="263">
        <v>0</v>
      </c>
      <c r="O368" s="410">
        <f t="shared" si="199"/>
        <v>0</v>
      </c>
      <c r="P368" s="263">
        <v>0</v>
      </c>
      <c r="Q368" s="263">
        <v>0</v>
      </c>
      <c r="R368" s="263">
        <v>0</v>
      </c>
      <c r="S368" s="263">
        <v>0</v>
      </c>
      <c r="T368" s="264">
        <f t="shared" si="200"/>
        <v>0</v>
      </c>
      <c r="U368" s="263">
        <v>0</v>
      </c>
      <c r="V368" s="263">
        <v>0</v>
      </c>
      <c r="W368" s="263">
        <v>0</v>
      </c>
      <c r="X368" s="263">
        <v>0</v>
      </c>
      <c r="Y368" s="263">
        <v>0</v>
      </c>
      <c r="Z368" s="263">
        <v>0</v>
      </c>
    </row>
    <row r="369" spans="1:26" s="182" customFormat="1" ht="16.5" hidden="1" outlineLevel="1" collapsed="1">
      <c r="A369" s="177"/>
      <c r="B369" s="24" t="s">
        <v>597</v>
      </c>
      <c r="C369" s="16" t="s">
        <v>10</v>
      </c>
      <c r="D369" s="19"/>
      <c r="E369" s="189"/>
      <c r="F369" s="190"/>
      <c r="G369" s="189"/>
      <c r="H369" s="260">
        <f t="shared" si="195"/>
        <v>0</v>
      </c>
      <c r="I369" s="424">
        <f t="shared" si="201"/>
        <v>0</v>
      </c>
      <c r="J369" s="411">
        <f>SUM(J370:J372)</f>
        <v>0</v>
      </c>
      <c r="K369" s="411">
        <f t="shared" ref="K369:Q369" si="231">SUM(K370:K372)</f>
        <v>0</v>
      </c>
      <c r="L369" s="411">
        <f t="shared" si="231"/>
        <v>0</v>
      </c>
      <c r="M369" s="264">
        <f t="shared" si="198"/>
        <v>0</v>
      </c>
      <c r="N369" s="264">
        <f t="shared" si="231"/>
        <v>0</v>
      </c>
      <c r="O369" s="410">
        <f t="shared" si="199"/>
        <v>0</v>
      </c>
      <c r="P369" s="412">
        <f t="shared" si="231"/>
        <v>0</v>
      </c>
      <c r="Q369" s="412">
        <f t="shared" si="231"/>
        <v>0</v>
      </c>
      <c r="R369" s="264">
        <f t="shared" ref="R369:Z369" si="232">SUM(R370:R372)</f>
        <v>0</v>
      </c>
      <c r="S369" s="264">
        <f t="shared" si="232"/>
        <v>0</v>
      </c>
      <c r="T369" s="264">
        <f t="shared" si="200"/>
        <v>0</v>
      </c>
      <c r="U369" s="264">
        <f t="shared" si="232"/>
        <v>0</v>
      </c>
      <c r="V369" s="264">
        <f t="shared" si="232"/>
        <v>0</v>
      </c>
      <c r="W369" s="264">
        <f t="shared" si="232"/>
        <v>0</v>
      </c>
      <c r="X369" s="264">
        <f t="shared" si="232"/>
        <v>0</v>
      </c>
      <c r="Y369" s="264">
        <f t="shared" si="232"/>
        <v>0</v>
      </c>
      <c r="Z369" s="264">
        <f t="shared" si="232"/>
        <v>0</v>
      </c>
    </row>
    <row r="370" spans="1:26" ht="16.5" hidden="1" outlineLevel="2">
      <c r="A370" s="183"/>
      <c r="B370" s="25"/>
      <c r="C370" s="184"/>
      <c r="D370" s="28" t="s">
        <v>716</v>
      </c>
      <c r="E370" s="48" t="s">
        <v>212</v>
      </c>
      <c r="F370" s="49"/>
      <c r="G370" s="185"/>
      <c r="H370" s="260">
        <f t="shared" si="195"/>
        <v>0</v>
      </c>
      <c r="I370" s="424">
        <f t="shared" si="201"/>
        <v>0</v>
      </c>
      <c r="J370" s="413">
        <v>0</v>
      </c>
      <c r="K370" s="413">
        <v>0</v>
      </c>
      <c r="L370" s="413">
        <v>0</v>
      </c>
      <c r="M370" s="264">
        <f t="shared" si="198"/>
        <v>0</v>
      </c>
      <c r="N370" s="263">
        <v>0</v>
      </c>
      <c r="O370" s="410">
        <f t="shared" si="199"/>
        <v>0</v>
      </c>
      <c r="P370" s="263">
        <v>0</v>
      </c>
      <c r="Q370" s="263">
        <v>0</v>
      </c>
      <c r="R370" s="263">
        <v>0</v>
      </c>
      <c r="S370" s="263">
        <v>0</v>
      </c>
      <c r="T370" s="264">
        <f t="shared" si="200"/>
        <v>0</v>
      </c>
      <c r="U370" s="263">
        <v>0</v>
      </c>
      <c r="V370" s="263">
        <v>0</v>
      </c>
      <c r="W370" s="263">
        <v>0</v>
      </c>
      <c r="X370" s="263">
        <v>0</v>
      </c>
      <c r="Y370" s="263">
        <v>0</v>
      </c>
      <c r="Z370" s="263">
        <v>0</v>
      </c>
    </row>
    <row r="371" spans="1:26" ht="16.5" hidden="1" outlineLevel="2">
      <c r="A371" s="183"/>
      <c r="B371" s="26"/>
      <c r="D371" s="28" t="s">
        <v>598</v>
      </c>
      <c r="E371" s="48" t="s">
        <v>213</v>
      </c>
      <c r="F371" s="49"/>
      <c r="G371" s="185"/>
      <c r="H371" s="260">
        <f t="shared" si="195"/>
        <v>0</v>
      </c>
      <c r="I371" s="424">
        <f t="shared" si="201"/>
        <v>0</v>
      </c>
      <c r="J371" s="413">
        <v>0</v>
      </c>
      <c r="K371" s="413">
        <v>0</v>
      </c>
      <c r="L371" s="413">
        <v>0</v>
      </c>
      <c r="M371" s="264">
        <f t="shared" si="198"/>
        <v>0</v>
      </c>
      <c r="N371" s="263">
        <v>0</v>
      </c>
      <c r="O371" s="410">
        <f t="shared" si="199"/>
        <v>0</v>
      </c>
      <c r="P371" s="263">
        <v>0</v>
      </c>
      <c r="Q371" s="263">
        <v>0</v>
      </c>
      <c r="R371" s="263">
        <v>0</v>
      </c>
      <c r="S371" s="263">
        <v>0</v>
      </c>
      <c r="T371" s="264">
        <f t="shared" si="200"/>
        <v>0</v>
      </c>
      <c r="U371" s="263">
        <v>0</v>
      </c>
      <c r="V371" s="263">
        <v>0</v>
      </c>
      <c r="W371" s="263">
        <v>0</v>
      </c>
      <c r="X371" s="263">
        <v>0</v>
      </c>
      <c r="Y371" s="263">
        <v>0</v>
      </c>
      <c r="Z371" s="263">
        <v>0</v>
      </c>
    </row>
    <row r="372" spans="1:26" ht="16.5" hidden="1" outlineLevel="2">
      <c r="A372" s="183"/>
      <c r="B372" s="24"/>
      <c r="C372" s="193"/>
      <c r="D372" s="28" t="s">
        <v>717</v>
      </c>
      <c r="E372" s="48" t="s">
        <v>718</v>
      </c>
      <c r="F372" s="49"/>
      <c r="G372" s="185"/>
      <c r="H372" s="260">
        <f t="shared" si="195"/>
        <v>0</v>
      </c>
      <c r="I372" s="424">
        <f t="shared" si="201"/>
        <v>0</v>
      </c>
      <c r="J372" s="413">
        <v>0</v>
      </c>
      <c r="K372" s="413">
        <v>0</v>
      </c>
      <c r="L372" s="413">
        <v>0</v>
      </c>
      <c r="M372" s="264">
        <f t="shared" si="198"/>
        <v>0</v>
      </c>
      <c r="N372" s="263">
        <v>0</v>
      </c>
      <c r="O372" s="410">
        <f t="shared" si="199"/>
        <v>0</v>
      </c>
      <c r="P372" s="263">
        <v>0</v>
      </c>
      <c r="Q372" s="263">
        <v>0</v>
      </c>
      <c r="R372" s="263">
        <v>0</v>
      </c>
      <c r="S372" s="263">
        <v>0</v>
      </c>
      <c r="T372" s="264">
        <f t="shared" si="200"/>
        <v>0</v>
      </c>
      <c r="U372" s="263">
        <v>0</v>
      </c>
      <c r="V372" s="263">
        <v>0</v>
      </c>
      <c r="W372" s="263">
        <v>0</v>
      </c>
      <c r="X372" s="263">
        <v>0</v>
      </c>
      <c r="Y372" s="263">
        <v>0</v>
      </c>
      <c r="Z372" s="263">
        <v>0</v>
      </c>
    </row>
    <row r="373" spans="1:26" s="182" customFormat="1" ht="16.5" hidden="1" outlineLevel="1" collapsed="1">
      <c r="A373" s="177"/>
      <c r="B373" s="24" t="s">
        <v>719</v>
      </c>
      <c r="C373" s="16" t="s">
        <v>214</v>
      </c>
      <c r="D373" s="19"/>
      <c r="E373" s="189"/>
      <c r="F373" s="190"/>
      <c r="G373" s="189"/>
      <c r="H373" s="260">
        <f t="shared" si="195"/>
        <v>0</v>
      </c>
      <c r="I373" s="424">
        <f t="shared" si="201"/>
        <v>0</v>
      </c>
      <c r="J373" s="411">
        <f>SUM(J374:J374)</f>
        <v>0</v>
      </c>
      <c r="K373" s="411">
        <f t="shared" ref="K373:Q373" si="233">SUM(K374:K374)</f>
        <v>0</v>
      </c>
      <c r="L373" s="411">
        <f t="shared" si="233"/>
        <v>0</v>
      </c>
      <c r="M373" s="264">
        <f t="shared" si="198"/>
        <v>0</v>
      </c>
      <c r="N373" s="264">
        <f t="shared" si="233"/>
        <v>0</v>
      </c>
      <c r="O373" s="410">
        <f t="shared" si="199"/>
        <v>0</v>
      </c>
      <c r="P373" s="412">
        <f t="shared" si="233"/>
        <v>0</v>
      </c>
      <c r="Q373" s="412">
        <f t="shared" si="233"/>
        <v>0</v>
      </c>
      <c r="R373" s="264">
        <f t="shared" ref="R373:Z373" si="234">SUM(R374:R374)</f>
        <v>0</v>
      </c>
      <c r="S373" s="264">
        <f t="shared" si="234"/>
        <v>0</v>
      </c>
      <c r="T373" s="264">
        <f t="shared" si="200"/>
        <v>0</v>
      </c>
      <c r="U373" s="264">
        <f t="shared" si="234"/>
        <v>0</v>
      </c>
      <c r="V373" s="264">
        <f t="shared" si="234"/>
        <v>0</v>
      </c>
      <c r="W373" s="264">
        <f t="shared" si="234"/>
        <v>0</v>
      </c>
      <c r="X373" s="264">
        <f t="shared" si="234"/>
        <v>0</v>
      </c>
      <c r="Y373" s="264">
        <f t="shared" si="234"/>
        <v>0</v>
      </c>
      <c r="Z373" s="264">
        <f t="shared" si="234"/>
        <v>0</v>
      </c>
    </row>
    <row r="374" spans="1:26" ht="16.5" hidden="1" outlineLevel="1">
      <c r="A374" s="183"/>
      <c r="B374" s="25"/>
      <c r="C374" s="184"/>
      <c r="D374" s="196" t="s">
        <v>720</v>
      </c>
      <c r="E374" s="90" t="s">
        <v>215</v>
      </c>
      <c r="F374" s="91"/>
      <c r="G374" s="185"/>
      <c r="H374" s="284">
        <f t="shared" si="195"/>
        <v>0</v>
      </c>
      <c r="I374" s="424">
        <f t="shared" si="201"/>
        <v>0</v>
      </c>
      <c r="J374" s="413">
        <v>0</v>
      </c>
      <c r="K374" s="413">
        <v>0</v>
      </c>
      <c r="L374" s="413">
        <v>0</v>
      </c>
      <c r="M374" s="264">
        <f t="shared" si="198"/>
        <v>0</v>
      </c>
      <c r="N374" s="263">
        <v>0</v>
      </c>
      <c r="O374" s="418">
        <f t="shared" si="199"/>
        <v>0</v>
      </c>
      <c r="P374" s="263">
        <v>0</v>
      </c>
      <c r="Q374" s="263">
        <v>0</v>
      </c>
      <c r="R374" s="263">
        <v>0</v>
      </c>
      <c r="S374" s="263">
        <v>0</v>
      </c>
      <c r="T374" s="264">
        <f t="shared" si="200"/>
        <v>0</v>
      </c>
      <c r="U374" s="263">
        <v>0</v>
      </c>
      <c r="V374" s="263">
        <v>0</v>
      </c>
      <c r="W374" s="263">
        <v>0</v>
      </c>
      <c r="X374" s="263">
        <v>0</v>
      </c>
      <c r="Y374" s="263">
        <v>0</v>
      </c>
      <c r="Z374" s="263">
        <v>0</v>
      </c>
    </row>
    <row r="375" spans="1:26" s="182" customFormat="1" ht="16.5">
      <c r="A375" s="97" t="s">
        <v>216</v>
      </c>
      <c r="B375" s="47"/>
      <c r="C375" s="229"/>
      <c r="D375" s="23"/>
      <c r="E375" s="229"/>
      <c r="F375" s="22"/>
      <c r="G375" s="229"/>
      <c r="H375" s="267">
        <f t="shared" si="195"/>
        <v>0</v>
      </c>
      <c r="I375" s="419">
        <f t="shared" si="201"/>
        <v>0</v>
      </c>
      <c r="J375" s="431">
        <f>SUM(J366,J369,J373)</f>
        <v>0</v>
      </c>
      <c r="K375" s="431">
        <f t="shared" ref="K375:N375" si="235">SUM(K366,K369,K373)</f>
        <v>0</v>
      </c>
      <c r="L375" s="431">
        <f t="shared" si="235"/>
        <v>0</v>
      </c>
      <c r="M375" s="269">
        <f t="shared" si="198"/>
        <v>0</v>
      </c>
      <c r="N375" s="269">
        <f t="shared" si="235"/>
        <v>0</v>
      </c>
      <c r="O375" s="269">
        <f t="shared" si="199"/>
        <v>0</v>
      </c>
      <c r="P375" s="269">
        <f t="shared" ref="P375:Q375" si="236">SUM(P366,P369,P373)</f>
        <v>0</v>
      </c>
      <c r="Q375" s="269">
        <f t="shared" si="236"/>
        <v>0</v>
      </c>
      <c r="R375" s="269">
        <f t="shared" ref="R375:Z375" si="237">SUM(R366,R369,R373)</f>
        <v>0</v>
      </c>
      <c r="S375" s="269">
        <f t="shared" si="237"/>
        <v>0</v>
      </c>
      <c r="T375" s="269">
        <f t="shared" si="200"/>
        <v>0</v>
      </c>
      <c r="U375" s="269">
        <f t="shared" si="237"/>
        <v>0</v>
      </c>
      <c r="V375" s="269">
        <f t="shared" si="237"/>
        <v>0</v>
      </c>
      <c r="W375" s="269">
        <f t="shared" si="237"/>
        <v>0</v>
      </c>
      <c r="X375" s="269">
        <f t="shared" si="237"/>
        <v>0</v>
      </c>
      <c r="Y375" s="269">
        <f t="shared" si="237"/>
        <v>0</v>
      </c>
      <c r="Z375" s="269">
        <f t="shared" si="237"/>
        <v>0</v>
      </c>
    </row>
    <row r="376" spans="1:26" ht="16.5" outlineLevel="1" collapsed="1">
      <c r="A376" s="177"/>
      <c r="B376" s="24" t="s">
        <v>596</v>
      </c>
      <c r="C376" s="16" t="s">
        <v>217</v>
      </c>
      <c r="D376" s="17"/>
      <c r="E376" s="178"/>
      <c r="F376" s="15"/>
      <c r="G376" s="178"/>
      <c r="H376" s="260">
        <f t="shared" si="195"/>
        <v>0</v>
      </c>
      <c r="I376" s="408">
        <f t="shared" si="201"/>
        <v>0</v>
      </c>
      <c r="J376" s="409">
        <f>SUM(J377)</f>
        <v>0</v>
      </c>
      <c r="K376" s="409">
        <f t="shared" ref="K376:Q376" si="238">SUM(K377)</f>
        <v>0</v>
      </c>
      <c r="L376" s="409">
        <f t="shared" si="238"/>
        <v>0</v>
      </c>
      <c r="M376" s="262">
        <f t="shared" si="198"/>
        <v>0</v>
      </c>
      <c r="N376" s="262">
        <f t="shared" si="238"/>
        <v>0</v>
      </c>
      <c r="O376" s="410">
        <f t="shared" si="199"/>
        <v>0</v>
      </c>
      <c r="P376" s="410">
        <f t="shared" si="238"/>
        <v>0</v>
      </c>
      <c r="Q376" s="410">
        <f t="shared" si="238"/>
        <v>0</v>
      </c>
      <c r="R376" s="262">
        <f t="shared" ref="R376:Z376" si="239">SUM(R377)</f>
        <v>0</v>
      </c>
      <c r="S376" s="262">
        <f t="shared" si="239"/>
        <v>0</v>
      </c>
      <c r="T376" s="262">
        <f t="shared" si="200"/>
        <v>0</v>
      </c>
      <c r="U376" s="262">
        <f t="shared" si="239"/>
        <v>0</v>
      </c>
      <c r="V376" s="262">
        <f t="shared" si="239"/>
        <v>0</v>
      </c>
      <c r="W376" s="262">
        <f t="shared" si="239"/>
        <v>0</v>
      </c>
      <c r="X376" s="262">
        <f t="shared" si="239"/>
        <v>0</v>
      </c>
      <c r="Y376" s="262">
        <f t="shared" si="239"/>
        <v>0</v>
      </c>
      <c r="Z376" s="262">
        <f t="shared" si="239"/>
        <v>0</v>
      </c>
    </row>
    <row r="377" spans="1:26" ht="16.5" hidden="1" outlineLevel="2">
      <c r="A377" s="183"/>
      <c r="B377" s="25"/>
      <c r="C377" s="184"/>
      <c r="D377" s="28" t="s">
        <v>208</v>
      </c>
      <c r="E377" s="48" t="s">
        <v>217</v>
      </c>
      <c r="F377" s="49"/>
      <c r="G377" s="185"/>
      <c r="H377" s="260">
        <f t="shared" si="195"/>
        <v>0</v>
      </c>
      <c r="I377" s="424">
        <f t="shared" si="201"/>
        <v>0</v>
      </c>
      <c r="J377" s="413">
        <v>0</v>
      </c>
      <c r="K377" s="413">
        <v>0</v>
      </c>
      <c r="L377" s="413">
        <v>0</v>
      </c>
      <c r="M377" s="264">
        <f t="shared" si="198"/>
        <v>0</v>
      </c>
      <c r="N377" s="263">
        <v>0</v>
      </c>
      <c r="O377" s="410">
        <f t="shared" si="199"/>
        <v>0</v>
      </c>
      <c r="P377" s="263">
        <v>0</v>
      </c>
      <c r="Q377" s="263">
        <v>0</v>
      </c>
      <c r="R377" s="263">
        <v>0</v>
      </c>
      <c r="S377" s="263">
        <v>0</v>
      </c>
      <c r="T377" s="264">
        <f t="shared" si="200"/>
        <v>0</v>
      </c>
      <c r="U377" s="263">
        <v>0</v>
      </c>
      <c r="V377" s="263">
        <v>0</v>
      </c>
      <c r="W377" s="263">
        <v>0</v>
      </c>
      <c r="X377" s="263">
        <v>0</v>
      </c>
      <c r="Y377" s="263">
        <v>0</v>
      </c>
      <c r="Z377" s="263">
        <v>0</v>
      </c>
    </row>
    <row r="378" spans="1:26" ht="16.5" outlineLevel="1" collapsed="1">
      <c r="A378" s="177"/>
      <c r="B378" s="24" t="s">
        <v>599</v>
      </c>
      <c r="C378" s="16" t="s">
        <v>218</v>
      </c>
      <c r="D378" s="17"/>
      <c r="E378" s="178"/>
      <c r="F378" s="15"/>
      <c r="G378" s="178"/>
      <c r="H378" s="260">
        <f t="shared" si="195"/>
        <v>0</v>
      </c>
      <c r="I378" s="424">
        <f t="shared" si="201"/>
        <v>0</v>
      </c>
      <c r="J378" s="411">
        <f>SUM(J379:J386)</f>
        <v>0</v>
      </c>
      <c r="K378" s="411">
        <f t="shared" ref="K378:Q378" si="240">SUM(K379:K386)</f>
        <v>0</v>
      </c>
      <c r="L378" s="411">
        <f t="shared" si="240"/>
        <v>0</v>
      </c>
      <c r="M378" s="264">
        <f t="shared" si="198"/>
        <v>0</v>
      </c>
      <c r="N378" s="264">
        <f t="shared" si="240"/>
        <v>0</v>
      </c>
      <c r="O378" s="410">
        <f t="shared" si="199"/>
        <v>0</v>
      </c>
      <c r="P378" s="412">
        <f t="shared" si="240"/>
        <v>0</v>
      </c>
      <c r="Q378" s="412">
        <f t="shared" si="240"/>
        <v>0</v>
      </c>
      <c r="R378" s="264">
        <f t="shared" ref="R378:Z378" si="241">SUM(R379:R386)</f>
        <v>0</v>
      </c>
      <c r="S378" s="264">
        <f t="shared" si="241"/>
        <v>0</v>
      </c>
      <c r="T378" s="264">
        <f t="shared" si="200"/>
        <v>0</v>
      </c>
      <c r="U378" s="264">
        <f t="shared" si="241"/>
        <v>0</v>
      </c>
      <c r="V378" s="264">
        <f t="shared" si="241"/>
        <v>0</v>
      </c>
      <c r="W378" s="264">
        <f t="shared" si="241"/>
        <v>0</v>
      </c>
      <c r="X378" s="264">
        <f t="shared" si="241"/>
        <v>0</v>
      </c>
      <c r="Y378" s="264">
        <f t="shared" si="241"/>
        <v>0</v>
      </c>
      <c r="Z378" s="264">
        <f t="shared" si="241"/>
        <v>0</v>
      </c>
    </row>
    <row r="379" spans="1:26" ht="16.5" hidden="1" outlineLevel="2">
      <c r="A379" s="183"/>
      <c r="B379" s="25"/>
      <c r="C379" s="184"/>
      <c r="D379" s="28" t="s">
        <v>721</v>
      </c>
      <c r="E379" s="48" t="s">
        <v>219</v>
      </c>
      <c r="F379" s="49"/>
      <c r="G379" s="185"/>
      <c r="H379" s="260">
        <f t="shared" si="195"/>
        <v>0</v>
      </c>
      <c r="I379" s="424">
        <f t="shared" si="201"/>
        <v>0</v>
      </c>
      <c r="J379" s="413">
        <v>0</v>
      </c>
      <c r="K379" s="413">
        <v>0</v>
      </c>
      <c r="L379" s="413">
        <v>0</v>
      </c>
      <c r="M379" s="264">
        <f t="shared" si="198"/>
        <v>0</v>
      </c>
      <c r="N379" s="263">
        <v>0</v>
      </c>
      <c r="O379" s="410">
        <f t="shared" si="199"/>
        <v>0</v>
      </c>
      <c r="P379" s="263">
        <v>0</v>
      </c>
      <c r="Q379" s="263">
        <v>0</v>
      </c>
      <c r="R379" s="263">
        <v>0</v>
      </c>
      <c r="S379" s="263">
        <v>0</v>
      </c>
      <c r="T379" s="264">
        <f t="shared" si="200"/>
        <v>0</v>
      </c>
      <c r="U379" s="263">
        <v>0</v>
      </c>
      <c r="V379" s="263">
        <v>0</v>
      </c>
      <c r="W379" s="263">
        <v>0</v>
      </c>
      <c r="X379" s="263">
        <v>0</v>
      </c>
      <c r="Y379" s="263">
        <v>0</v>
      </c>
      <c r="Z379" s="263">
        <v>0</v>
      </c>
    </row>
    <row r="380" spans="1:26" ht="16.5" hidden="1" outlineLevel="2">
      <c r="A380" s="183"/>
      <c r="B380" s="26"/>
      <c r="D380" s="28" t="s">
        <v>722</v>
      </c>
      <c r="E380" s="48" t="s">
        <v>220</v>
      </c>
      <c r="F380" s="49"/>
      <c r="G380" s="185"/>
      <c r="H380" s="260">
        <f t="shared" si="195"/>
        <v>0</v>
      </c>
      <c r="I380" s="424">
        <f t="shared" si="201"/>
        <v>0</v>
      </c>
      <c r="J380" s="413">
        <v>0</v>
      </c>
      <c r="K380" s="413">
        <v>0</v>
      </c>
      <c r="L380" s="413">
        <v>0</v>
      </c>
      <c r="M380" s="264">
        <f t="shared" si="198"/>
        <v>0</v>
      </c>
      <c r="N380" s="263">
        <v>0</v>
      </c>
      <c r="O380" s="410">
        <f t="shared" si="199"/>
        <v>0</v>
      </c>
      <c r="P380" s="263">
        <v>0</v>
      </c>
      <c r="Q380" s="263">
        <v>0</v>
      </c>
      <c r="R380" s="263">
        <v>0</v>
      </c>
      <c r="S380" s="263">
        <v>0</v>
      </c>
      <c r="T380" s="264">
        <f t="shared" si="200"/>
        <v>0</v>
      </c>
      <c r="U380" s="263">
        <v>0</v>
      </c>
      <c r="V380" s="263">
        <v>0</v>
      </c>
      <c r="W380" s="263">
        <v>0</v>
      </c>
      <c r="X380" s="263">
        <v>0</v>
      </c>
      <c r="Y380" s="263">
        <v>0</v>
      </c>
      <c r="Z380" s="263">
        <v>0</v>
      </c>
    </row>
    <row r="381" spans="1:26" ht="16.5" hidden="1" outlineLevel="2">
      <c r="A381" s="183"/>
      <c r="B381" s="26"/>
      <c r="D381" s="28" t="s">
        <v>723</v>
      </c>
      <c r="E381" s="48" t="s">
        <v>221</v>
      </c>
      <c r="F381" s="49"/>
      <c r="G381" s="185"/>
      <c r="H381" s="260">
        <f t="shared" si="195"/>
        <v>0</v>
      </c>
      <c r="I381" s="424">
        <f t="shared" si="201"/>
        <v>0</v>
      </c>
      <c r="J381" s="413">
        <v>0</v>
      </c>
      <c r="K381" s="413">
        <v>0</v>
      </c>
      <c r="L381" s="413">
        <v>0</v>
      </c>
      <c r="M381" s="264">
        <f t="shared" si="198"/>
        <v>0</v>
      </c>
      <c r="N381" s="263">
        <v>0</v>
      </c>
      <c r="O381" s="410">
        <f t="shared" si="199"/>
        <v>0</v>
      </c>
      <c r="P381" s="263">
        <v>0</v>
      </c>
      <c r="Q381" s="263">
        <v>0</v>
      </c>
      <c r="R381" s="263">
        <v>0</v>
      </c>
      <c r="S381" s="263">
        <v>0</v>
      </c>
      <c r="T381" s="264">
        <f t="shared" si="200"/>
        <v>0</v>
      </c>
      <c r="U381" s="263">
        <v>0</v>
      </c>
      <c r="V381" s="263">
        <v>0</v>
      </c>
      <c r="W381" s="263">
        <v>0</v>
      </c>
      <c r="X381" s="263">
        <v>0</v>
      </c>
      <c r="Y381" s="263">
        <v>0</v>
      </c>
      <c r="Z381" s="263">
        <v>0</v>
      </c>
    </row>
    <row r="382" spans="1:26" ht="16.5" hidden="1" outlineLevel="2">
      <c r="A382" s="183"/>
      <c r="B382" s="26"/>
      <c r="D382" s="28" t="s">
        <v>724</v>
      </c>
      <c r="E382" s="48" t="s">
        <v>222</v>
      </c>
      <c r="F382" s="49"/>
      <c r="G382" s="185"/>
      <c r="H382" s="260">
        <f t="shared" si="195"/>
        <v>0</v>
      </c>
      <c r="I382" s="424">
        <f t="shared" si="201"/>
        <v>0</v>
      </c>
      <c r="J382" s="413">
        <v>0</v>
      </c>
      <c r="K382" s="413">
        <v>0</v>
      </c>
      <c r="L382" s="413">
        <v>0</v>
      </c>
      <c r="M382" s="264">
        <f t="shared" si="198"/>
        <v>0</v>
      </c>
      <c r="N382" s="263">
        <v>0</v>
      </c>
      <c r="O382" s="410">
        <f t="shared" si="199"/>
        <v>0</v>
      </c>
      <c r="P382" s="263">
        <v>0</v>
      </c>
      <c r="Q382" s="263">
        <v>0</v>
      </c>
      <c r="R382" s="263">
        <v>0</v>
      </c>
      <c r="S382" s="263">
        <v>0</v>
      </c>
      <c r="T382" s="264">
        <f t="shared" si="200"/>
        <v>0</v>
      </c>
      <c r="U382" s="263">
        <v>0</v>
      </c>
      <c r="V382" s="263">
        <v>0</v>
      </c>
      <c r="W382" s="263">
        <v>0</v>
      </c>
      <c r="X382" s="263">
        <v>0</v>
      </c>
      <c r="Y382" s="263">
        <v>0</v>
      </c>
      <c r="Z382" s="263">
        <v>0</v>
      </c>
    </row>
    <row r="383" spans="1:26" ht="16.5" hidden="1" outlineLevel="2">
      <c r="A383" s="183"/>
      <c r="B383" s="26"/>
      <c r="D383" s="28" t="s">
        <v>600</v>
      </c>
      <c r="E383" s="48" t="s">
        <v>223</v>
      </c>
      <c r="F383" s="49"/>
      <c r="G383" s="185"/>
      <c r="H383" s="260">
        <f t="shared" si="195"/>
        <v>0</v>
      </c>
      <c r="I383" s="424">
        <f t="shared" si="201"/>
        <v>0</v>
      </c>
      <c r="J383" s="413"/>
      <c r="K383" s="413"/>
      <c r="L383" s="413"/>
      <c r="M383" s="264">
        <f t="shared" si="198"/>
        <v>0</v>
      </c>
      <c r="N383" s="263"/>
      <c r="O383" s="410">
        <f t="shared" si="199"/>
        <v>0</v>
      </c>
      <c r="P383" s="263"/>
      <c r="Q383" s="263"/>
      <c r="R383" s="263"/>
      <c r="S383" s="263"/>
      <c r="T383" s="264">
        <f t="shared" si="200"/>
        <v>0</v>
      </c>
      <c r="U383" s="263"/>
      <c r="V383" s="263"/>
      <c r="W383" s="263"/>
      <c r="X383" s="263"/>
      <c r="Y383" s="263"/>
      <c r="Z383" s="263"/>
    </row>
    <row r="384" spans="1:26" ht="16.5" hidden="1" outlineLevel="2">
      <c r="A384" s="183"/>
      <c r="B384" s="26"/>
      <c r="D384" s="28" t="s">
        <v>601</v>
      </c>
      <c r="E384" s="48" t="s">
        <v>224</v>
      </c>
      <c r="F384" s="49"/>
      <c r="G384" s="185"/>
      <c r="H384" s="260">
        <f t="shared" si="195"/>
        <v>0</v>
      </c>
      <c r="I384" s="424">
        <f t="shared" si="201"/>
        <v>0</v>
      </c>
      <c r="J384" s="413">
        <v>0</v>
      </c>
      <c r="K384" s="413">
        <v>0</v>
      </c>
      <c r="L384" s="413">
        <v>0</v>
      </c>
      <c r="M384" s="264">
        <f t="shared" si="198"/>
        <v>0</v>
      </c>
      <c r="N384" s="263">
        <v>0</v>
      </c>
      <c r="O384" s="410">
        <f t="shared" si="199"/>
        <v>0</v>
      </c>
      <c r="P384" s="263">
        <v>0</v>
      </c>
      <c r="Q384" s="263">
        <v>0</v>
      </c>
      <c r="R384" s="263">
        <v>0</v>
      </c>
      <c r="S384" s="263">
        <v>0</v>
      </c>
      <c r="T384" s="264">
        <f t="shared" si="200"/>
        <v>0</v>
      </c>
      <c r="U384" s="263">
        <v>0</v>
      </c>
      <c r="V384" s="263">
        <v>0</v>
      </c>
      <c r="W384" s="263">
        <v>0</v>
      </c>
      <c r="X384" s="263">
        <v>0</v>
      </c>
      <c r="Y384" s="263">
        <v>0</v>
      </c>
      <c r="Z384" s="263">
        <v>0</v>
      </c>
    </row>
    <row r="385" spans="1:26" ht="16.5" hidden="1" outlineLevel="2">
      <c r="A385" s="183"/>
      <c r="B385" s="26"/>
      <c r="D385" s="28" t="s">
        <v>757</v>
      </c>
      <c r="E385" s="48" t="s">
        <v>773</v>
      </c>
      <c r="F385" s="49"/>
      <c r="G385" s="185"/>
      <c r="H385" s="260">
        <f t="shared" si="195"/>
        <v>0</v>
      </c>
      <c r="I385" s="424">
        <f t="shared" si="201"/>
        <v>0</v>
      </c>
      <c r="J385" s="263"/>
      <c r="K385" s="413"/>
      <c r="L385" s="413"/>
      <c r="M385" s="264">
        <f t="shared" si="198"/>
        <v>0</v>
      </c>
      <c r="N385" s="263"/>
      <c r="O385" s="410">
        <f t="shared" si="199"/>
        <v>0</v>
      </c>
      <c r="P385" s="263"/>
      <c r="Q385" s="263"/>
      <c r="R385" s="263"/>
      <c r="S385" s="263"/>
      <c r="T385" s="264">
        <f t="shared" si="200"/>
        <v>0</v>
      </c>
      <c r="U385" s="263"/>
      <c r="V385" s="263"/>
      <c r="W385" s="263"/>
      <c r="X385" s="263"/>
      <c r="Y385" s="263"/>
      <c r="Z385" s="263"/>
    </row>
    <row r="386" spans="1:26" ht="16.5" hidden="1" outlineLevel="2">
      <c r="A386" s="183"/>
      <c r="B386" s="24"/>
      <c r="C386" s="193"/>
      <c r="D386" s="28" t="s">
        <v>602</v>
      </c>
      <c r="E386" s="48" t="s">
        <v>774</v>
      </c>
      <c r="F386" s="49"/>
      <c r="G386" s="185"/>
      <c r="H386" s="260">
        <f t="shared" si="195"/>
        <v>0</v>
      </c>
      <c r="I386" s="424">
        <f t="shared" si="201"/>
        <v>0</v>
      </c>
      <c r="J386" s="263"/>
      <c r="K386" s="413"/>
      <c r="L386" s="413"/>
      <c r="M386" s="264">
        <f t="shared" si="198"/>
        <v>0</v>
      </c>
      <c r="N386" s="263"/>
      <c r="O386" s="410">
        <f t="shared" si="199"/>
        <v>0</v>
      </c>
      <c r="P386" s="263"/>
      <c r="Q386" s="263"/>
      <c r="R386" s="263"/>
      <c r="S386" s="263"/>
      <c r="T386" s="264">
        <f t="shared" si="200"/>
        <v>0</v>
      </c>
      <c r="U386" s="263"/>
      <c r="V386" s="263"/>
      <c r="W386" s="263"/>
      <c r="X386" s="263"/>
      <c r="Y386" s="263"/>
      <c r="Z386" s="263"/>
    </row>
    <row r="387" spans="1:26" ht="16.5" outlineLevel="1" collapsed="1">
      <c r="A387" s="177"/>
      <c r="B387" s="24" t="s">
        <v>765</v>
      </c>
      <c r="C387" s="16" t="s">
        <v>225</v>
      </c>
      <c r="D387" s="17"/>
      <c r="E387" s="178"/>
      <c r="F387" s="190"/>
      <c r="G387" s="189"/>
      <c r="H387" s="260">
        <f t="shared" si="195"/>
        <v>0</v>
      </c>
      <c r="I387" s="424">
        <f t="shared" si="201"/>
        <v>0</v>
      </c>
      <c r="J387" s="411">
        <f>SUM(J388)</f>
        <v>0</v>
      </c>
      <c r="K387" s="411">
        <f t="shared" ref="K387:Q387" si="242">SUM(K388)</f>
        <v>0</v>
      </c>
      <c r="L387" s="411">
        <f t="shared" si="242"/>
        <v>0</v>
      </c>
      <c r="M387" s="264">
        <f t="shared" si="198"/>
        <v>0</v>
      </c>
      <c r="N387" s="264">
        <f t="shared" si="242"/>
        <v>0</v>
      </c>
      <c r="O387" s="410">
        <f t="shared" si="199"/>
        <v>0</v>
      </c>
      <c r="P387" s="412">
        <f t="shared" si="242"/>
        <v>0</v>
      </c>
      <c r="Q387" s="412">
        <f t="shared" si="242"/>
        <v>0</v>
      </c>
      <c r="R387" s="264">
        <f t="shared" ref="R387:Z387" si="243">SUM(R388)</f>
        <v>0</v>
      </c>
      <c r="S387" s="264">
        <f t="shared" si="243"/>
        <v>0</v>
      </c>
      <c r="T387" s="264">
        <f t="shared" si="200"/>
        <v>0</v>
      </c>
      <c r="U387" s="264">
        <f t="shared" si="243"/>
        <v>0</v>
      </c>
      <c r="V387" s="264">
        <f t="shared" si="243"/>
        <v>0</v>
      </c>
      <c r="W387" s="264">
        <f t="shared" si="243"/>
        <v>0</v>
      </c>
      <c r="X387" s="264">
        <f t="shared" si="243"/>
        <v>0</v>
      </c>
      <c r="Y387" s="264">
        <f t="shared" si="243"/>
        <v>0</v>
      </c>
      <c r="Z387" s="264">
        <f t="shared" si="243"/>
        <v>0</v>
      </c>
    </row>
    <row r="388" spans="1:26" ht="16.5" hidden="1" outlineLevel="2">
      <c r="A388" s="183"/>
      <c r="B388" s="25"/>
      <c r="C388" s="184"/>
      <c r="D388" s="28" t="s">
        <v>226</v>
      </c>
      <c r="E388" s="48" t="s">
        <v>225</v>
      </c>
      <c r="F388" s="49"/>
      <c r="G388" s="185"/>
      <c r="H388" s="260">
        <f t="shared" si="195"/>
        <v>0</v>
      </c>
      <c r="I388" s="424">
        <f t="shared" si="201"/>
        <v>0</v>
      </c>
      <c r="J388" s="413">
        <v>0</v>
      </c>
      <c r="K388" s="413">
        <v>0</v>
      </c>
      <c r="L388" s="413">
        <v>0</v>
      </c>
      <c r="M388" s="264">
        <f t="shared" si="198"/>
        <v>0</v>
      </c>
      <c r="N388" s="263">
        <v>0</v>
      </c>
      <c r="O388" s="410">
        <f t="shared" si="199"/>
        <v>0</v>
      </c>
      <c r="P388" s="263">
        <v>0</v>
      </c>
      <c r="Q388" s="263">
        <v>0</v>
      </c>
      <c r="R388" s="263">
        <v>0</v>
      </c>
      <c r="S388" s="263">
        <v>0</v>
      </c>
      <c r="T388" s="264">
        <f t="shared" si="200"/>
        <v>0</v>
      </c>
      <c r="U388" s="263">
        <v>0</v>
      </c>
      <c r="V388" s="263">
        <v>0</v>
      </c>
      <c r="W388" s="263">
        <v>0</v>
      </c>
      <c r="X388" s="263">
        <v>0</v>
      </c>
      <c r="Y388" s="263">
        <v>0</v>
      </c>
      <c r="Z388" s="263">
        <v>0</v>
      </c>
    </row>
    <row r="389" spans="1:26" ht="16.5" outlineLevel="1" collapsed="1">
      <c r="A389" s="177"/>
      <c r="B389" s="24" t="s">
        <v>603</v>
      </c>
      <c r="C389" s="16" t="s">
        <v>227</v>
      </c>
      <c r="D389" s="17"/>
      <c r="E389" s="178"/>
      <c r="F389" s="190"/>
      <c r="G389" s="189"/>
      <c r="H389" s="260">
        <f t="shared" si="195"/>
        <v>0</v>
      </c>
      <c r="I389" s="424">
        <f t="shared" si="201"/>
        <v>0</v>
      </c>
      <c r="J389" s="411">
        <f>SUM(J390)</f>
        <v>0</v>
      </c>
      <c r="K389" s="411">
        <f t="shared" ref="K389:Q390" si="244">SUM(K390)</f>
        <v>0</v>
      </c>
      <c r="L389" s="411">
        <f t="shared" si="244"/>
        <v>0</v>
      </c>
      <c r="M389" s="264">
        <f t="shared" si="198"/>
        <v>0</v>
      </c>
      <c r="N389" s="264">
        <f t="shared" si="244"/>
        <v>0</v>
      </c>
      <c r="O389" s="410">
        <f t="shared" si="199"/>
        <v>0</v>
      </c>
      <c r="P389" s="412">
        <f t="shared" si="244"/>
        <v>0</v>
      </c>
      <c r="Q389" s="412">
        <f t="shared" si="244"/>
        <v>0</v>
      </c>
      <c r="R389" s="264">
        <f t="shared" ref="R389:Z390" si="245">SUM(R390)</f>
        <v>0</v>
      </c>
      <c r="S389" s="264">
        <f t="shared" si="245"/>
        <v>0</v>
      </c>
      <c r="T389" s="264">
        <f t="shared" si="200"/>
        <v>0</v>
      </c>
      <c r="U389" s="264">
        <f t="shared" si="245"/>
        <v>0</v>
      </c>
      <c r="V389" s="264">
        <f t="shared" si="245"/>
        <v>0</v>
      </c>
      <c r="W389" s="264">
        <f t="shared" si="245"/>
        <v>0</v>
      </c>
      <c r="X389" s="264">
        <f t="shared" si="245"/>
        <v>0</v>
      </c>
      <c r="Y389" s="264">
        <f t="shared" si="245"/>
        <v>0</v>
      </c>
      <c r="Z389" s="264">
        <f t="shared" si="245"/>
        <v>0</v>
      </c>
    </row>
    <row r="390" spans="1:26" ht="16.5" hidden="1" outlineLevel="2">
      <c r="A390" s="183"/>
      <c r="B390" s="25"/>
      <c r="C390" s="184"/>
      <c r="D390" s="25" t="s">
        <v>604</v>
      </c>
      <c r="E390" s="83" t="s">
        <v>227</v>
      </c>
      <c r="F390" s="98"/>
      <c r="G390" s="184"/>
      <c r="H390" s="260">
        <f t="shared" si="195"/>
        <v>0</v>
      </c>
      <c r="I390" s="424">
        <f t="shared" si="201"/>
        <v>0</v>
      </c>
      <c r="J390" s="414">
        <f>SUM(J391)</f>
        <v>0</v>
      </c>
      <c r="K390" s="413">
        <f t="shared" si="244"/>
        <v>0</v>
      </c>
      <c r="L390" s="413">
        <f t="shared" si="244"/>
        <v>0</v>
      </c>
      <c r="M390" s="264">
        <f t="shared" si="198"/>
        <v>0</v>
      </c>
      <c r="N390" s="263">
        <f t="shared" si="244"/>
        <v>0</v>
      </c>
      <c r="O390" s="410">
        <f t="shared" si="199"/>
        <v>0</v>
      </c>
      <c r="P390" s="263">
        <f t="shared" si="244"/>
        <v>0</v>
      </c>
      <c r="Q390" s="263">
        <f t="shared" si="244"/>
        <v>0</v>
      </c>
      <c r="R390" s="263">
        <f t="shared" si="245"/>
        <v>0</v>
      </c>
      <c r="S390" s="263">
        <f t="shared" si="245"/>
        <v>0</v>
      </c>
      <c r="T390" s="264">
        <f t="shared" si="200"/>
        <v>0</v>
      </c>
      <c r="U390" s="263">
        <f t="shared" si="245"/>
        <v>0</v>
      </c>
      <c r="V390" s="263">
        <f t="shared" si="245"/>
        <v>0</v>
      </c>
      <c r="W390" s="263">
        <f t="shared" si="245"/>
        <v>0</v>
      </c>
      <c r="X390" s="263">
        <f t="shared" si="245"/>
        <v>0</v>
      </c>
      <c r="Y390" s="263">
        <f t="shared" si="245"/>
        <v>0</v>
      </c>
      <c r="Z390" s="263">
        <f t="shared" si="245"/>
        <v>0</v>
      </c>
    </row>
    <row r="391" spans="1:26" ht="16.5" hidden="1" outlineLevel="2">
      <c r="A391" s="183"/>
      <c r="B391" s="26"/>
      <c r="E391" s="83"/>
      <c r="F391" s="192" t="s">
        <v>932</v>
      </c>
      <c r="G391" s="44" t="s">
        <v>933</v>
      </c>
      <c r="H391" s="260">
        <f t="shared" ref="H391:H454" si="246">SUM(I391,M391,T391)</f>
        <v>0</v>
      </c>
      <c r="I391" s="424">
        <f t="shared" si="201"/>
        <v>0</v>
      </c>
      <c r="J391" s="413">
        <v>0</v>
      </c>
      <c r="K391" s="413">
        <v>0</v>
      </c>
      <c r="L391" s="413">
        <v>0</v>
      </c>
      <c r="M391" s="264">
        <f t="shared" si="198"/>
        <v>0</v>
      </c>
      <c r="N391" s="263">
        <v>0</v>
      </c>
      <c r="O391" s="410">
        <f t="shared" si="199"/>
        <v>0</v>
      </c>
      <c r="P391" s="263">
        <v>0</v>
      </c>
      <c r="Q391" s="263">
        <v>0</v>
      </c>
      <c r="R391" s="263">
        <v>0</v>
      </c>
      <c r="S391" s="263">
        <v>0</v>
      </c>
      <c r="T391" s="264">
        <f t="shared" si="200"/>
        <v>0</v>
      </c>
      <c r="U391" s="263">
        <v>0</v>
      </c>
      <c r="V391" s="263">
        <v>0</v>
      </c>
      <c r="W391" s="263">
        <v>0</v>
      </c>
      <c r="X391" s="263">
        <v>0</v>
      </c>
      <c r="Y391" s="263">
        <v>0</v>
      </c>
      <c r="Z391" s="263">
        <v>0</v>
      </c>
    </row>
    <row r="392" spans="1:26" ht="16.5" outlineLevel="1" collapsed="1">
      <c r="A392" s="177"/>
      <c r="B392" s="24" t="s">
        <v>725</v>
      </c>
      <c r="C392" s="16" t="s">
        <v>228</v>
      </c>
      <c r="D392" s="17"/>
      <c r="E392" s="178"/>
      <c r="F392" s="190"/>
      <c r="G392" s="189"/>
      <c r="H392" s="260">
        <f t="shared" si="246"/>
        <v>0</v>
      </c>
      <c r="I392" s="424">
        <f t="shared" si="201"/>
        <v>0</v>
      </c>
      <c r="J392" s="411">
        <f>SUM(J393)</f>
        <v>0</v>
      </c>
      <c r="K392" s="411">
        <f t="shared" ref="K392:Q392" si="247">SUM(K393)</f>
        <v>0</v>
      </c>
      <c r="L392" s="411">
        <f t="shared" si="247"/>
        <v>0</v>
      </c>
      <c r="M392" s="264">
        <f t="shared" si="198"/>
        <v>0</v>
      </c>
      <c r="N392" s="264">
        <f t="shared" si="247"/>
        <v>0</v>
      </c>
      <c r="O392" s="410">
        <f t="shared" si="199"/>
        <v>0</v>
      </c>
      <c r="P392" s="412">
        <f t="shared" si="247"/>
        <v>0</v>
      </c>
      <c r="Q392" s="412">
        <f t="shared" si="247"/>
        <v>0</v>
      </c>
      <c r="R392" s="264">
        <f t="shared" ref="R392:Z392" si="248">SUM(R393)</f>
        <v>0</v>
      </c>
      <c r="S392" s="264">
        <f t="shared" si="248"/>
        <v>0</v>
      </c>
      <c r="T392" s="264">
        <f t="shared" si="200"/>
        <v>0</v>
      </c>
      <c r="U392" s="264">
        <f t="shared" si="248"/>
        <v>0</v>
      </c>
      <c r="V392" s="264">
        <f t="shared" si="248"/>
        <v>0</v>
      </c>
      <c r="W392" s="264">
        <f t="shared" si="248"/>
        <v>0</v>
      </c>
      <c r="X392" s="264">
        <f t="shared" si="248"/>
        <v>0</v>
      </c>
      <c r="Y392" s="264">
        <f t="shared" si="248"/>
        <v>0</v>
      </c>
      <c r="Z392" s="264">
        <f t="shared" si="248"/>
        <v>0</v>
      </c>
    </row>
    <row r="393" spans="1:26" ht="16.5" hidden="1" outlineLevel="2">
      <c r="A393" s="183"/>
      <c r="B393" s="26"/>
      <c r="D393" s="25" t="s">
        <v>726</v>
      </c>
      <c r="E393" s="88" t="s">
        <v>228</v>
      </c>
      <c r="F393" s="98"/>
      <c r="G393" s="184"/>
      <c r="H393" s="284">
        <f t="shared" si="246"/>
        <v>0</v>
      </c>
      <c r="I393" s="424">
        <f t="shared" si="201"/>
        <v>0</v>
      </c>
      <c r="J393" s="432">
        <v>0</v>
      </c>
      <c r="K393" s="432">
        <v>0</v>
      </c>
      <c r="L393" s="432">
        <v>0</v>
      </c>
      <c r="M393" s="264">
        <f t="shared" si="198"/>
        <v>0</v>
      </c>
      <c r="N393" s="285">
        <v>0</v>
      </c>
      <c r="O393" s="418">
        <f t="shared" si="199"/>
        <v>0</v>
      </c>
      <c r="P393" s="285">
        <v>0</v>
      </c>
      <c r="Q393" s="285">
        <v>0</v>
      </c>
      <c r="R393" s="285">
        <v>0</v>
      </c>
      <c r="S393" s="285">
        <v>0</v>
      </c>
      <c r="T393" s="264">
        <f t="shared" si="200"/>
        <v>0</v>
      </c>
      <c r="U393" s="285">
        <v>0</v>
      </c>
      <c r="V393" s="285">
        <v>0</v>
      </c>
      <c r="W393" s="285">
        <v>0</v>
      </c>
      <c r="X393" s="285">
        <v>0</v>
      </c>
      <c r="Y393" s="285">
        <v>0</v>
      </c>
      <c r="Z393" s="285">
        <v>0</v>
      </c>
    </row>
    <row r="394" spans="1:26" ht="16.5">
      <c r="A394" s="97" t="s">
        <v>231</v>
      </c>
      <c r="B394" s="22"/>
      <c r="C394" s="229"/>
      <c r="D394" s="23"/>
      <c r="E394" s="229"/>
      <c r="F394" s="22"/>
      <c r="G394" s="229"/>
      <c r="H394" s="267">
        <f t="shared" si="246"/>
        <v>0</v>
      </c>
      <c r="I394" s="419">
        <f t="shared" si="201"/>
        <v>0</v>
      </c>
      <c r="J394" s="431">
        <f>SUM(J376,J378,J387,J389,J392)</f>
        <v>0</v>
      </c>
      <c r="K394" s="431">
        <f t="shared" ref="K394:N394" si="249">SUM(K376,K378,K387,K389,K392)</f>
        <v>0</v>
      </c>
      <c r="L394" s="431">
        <f t="shared" si="249"/>
        <v>0</v>
      </c>
      <c r="M394" s="269">
        <f t="shared" ref="M394:M457" si="250">SUM(N394,O394,R394:S394)</f>
        <v>0</v>
      </c>
      <c r="N394" s="269">
        <f t="shared" si="249"/>
        <v>0</v>
      </c>
      <c r="O394" s="269">
        <f t="shared" ref="O394:O457" si="251">SUM(P394:Q394)</f>
        <v>0</v>
      </c>
      <c r="P394" s="269">
        <f t="shared" ref="P394:Q394" si="252">SUM(P376,P378,P387,P389,P392)</f>
        <v>0</v>
      </c>
      <c r="Q394" s="269">
        <f t="shared" si="252"/>
        <v>0</v>
      </c>
      <c r="R394" s="269">
        <f t="shared" ref="R394:Z394" si="253">SUM(R376,R378,R387,R389,R392)</f>
        <v>0</v>
      </c>
      <c r="S394" s="269">
        <f t="shared" si="253"/>
        <v>0</v>
      </c>
      <c r="T394" s="269">
        <f t="shared" ref="T394:T457" si="254">SUM(U394:Z394)</f>
        <v>0</v>
      </c>
      <c r="U394" s="269">
        <f t="shared" si="253"/>
        <v>0</v>
      </c>
      <c r="V394" s="269">
        <f t="shared" si="253"/>
        <v>0</v>
      </c>
      <c r="W394" s="269">
        <f t="shared" si="253"/>
        <v>0</v>
      </c>
      <c r="X394" s="269">
        <f t="shared" si="253"/>
        <v>0</v>
      </c>
      <c r="Y394" s="269">
        <f t="shared" si="253"/>
        <v>0</v>
      </c>
      <c r="Z394" s="269">
        <f t="shared" si="253"/>
        <v>0</v>
      </c>
    </row>
    <row r="395" spans="1:26" s="438" customFormat="1" ht="17.25" thickBot="1">
      <c r="A395" s="67" t="s">
        <v>232</v>
      </c>
      <c r="B395" s="65"/>
      <c r="C395" s="65"/>
      <c r="D395" s="66"/>
      <c r="E395" s="65"/>
      <c r="F395" s="65"/>
      <c r="G395" s="65"/>
      <c r="H395" s="230">
        <f t="shared" si="246"/>
        <v>0</v>
      </c>
      <c r="I395" s="583">
        <f t="shared" si="201"/>
        <v>0</v>
      </c>
      <c r="J395" s="581">
        <f>J375-J394</f>
        <v>0</v>
      </c>
      <c r="K395" s="581">
        <f t="shared" ref="K395:Q395" si="255">K375-K394</f>
        <v>0</v>
      </c>
      <c r="L395" s="581">
        <f t="shared" si="255"/>
        <v>0</v>
      </c>
      <c r="M395" s="582">
        <f t="shared" si="250"/>
        <v>0</v>
      </c>
      <c r="N395" s="582">
        <f t="shared" si="255"/>
        <v>0</v>
      </c>
      <c r="O395" s="582">
        <f t="shared" si="251"/>
        <v>0</v>
      </c>
      <c r="P395" s="582">
        <f t="shared" si="255"/>
        <v>0</v>
      </c>
      <c r="Q395" s="582">
        <f t="shared" si="255"/>
        <v>0</v>
      </c>
      <c r="R395" s="582">
        <f t="shared" ref="R395:Z395" si="256">R375-R394</f>
        <v>0</v>
      </c>
      <c r="S395" s="582">
        <f t="shared" si="256"/>
        <v>0</v>
      </c>
      <c r="T395" s="582">
        <f t="shared" si="254"/>
        <v>0</v>
      </c>
      <c r="U395" s="582">
        <f t="shared" si="256"/>
        <v>0</v>
      </c>
      <c r="V395" s="582">
        <f t="shared" si="256"/>
        <v>0</v>
      </c>
      <c r="W395" s="582">
        <f t="shared" si="256"/>
        <v>0</v>
      </c>
      <c r="X395" s="582">
        <f t="shared" si="256"/>
        <v>0</v>
      </c>
      <c r="Y395" s="582">
        <f t="shared" si="256"/>
        <v>0</v>
      </c>
      <c r="Z395" s="582">
        <f t="shared" si="256"/>
        <v>0</v>
      </c>
    </row>
    <row r="396" spans="1:26" s="182" customFormat="1" ht="16.5">
      <c r="A396" s="2" t="s">
        <v>233</v>
      </c>
      <c r="B396" s="47"/>
      <c r="C396" s="229"/>
      <c r="D396" s="23"/>
      <c r="E396" s="229"/>
      <c r="F396" s="22"/>
      <c r="G396" s="229"/>
      <c r="H396" s="281">
        <f t="shared" si="246"/>
        <v>0</v>
      </c>
      <c r="I396" s="448">
        <f t="shared" ref="I396:I459" si="257">SUM(J396:L396)</f>
        <v>0</v>
      </c>
      <c r="J396" s="449"/>
      <c r="K396" s="449"/>
      <c r="L396" s="449"/>
      <c r="M396" s="283">
        <f t="shared" si="250"/>
        <v>0</v>
      </c>
      <c r="N396" s="283"/>
      <c r="O396" s="259">
        <f t="shared" si="251"/>
        <v>0</v>
      </c>
      <c r="P396" s="259"/>
      <c r="Q396" s="259"/>
      <c r="R396" s="283"/>
      <c r="S396" s="283"/>
      <c r="T396" s="283">
        <f t="shared" si="254"/>
        <v>0</v>
      </c>
      <c r="U396" s="283"/>
      <c r="V396" s="283"/>
      <c r="W396" s="283"/>
      <c r="X396" s="283"/>
      <c r="Y396" s="283"/>
      <c r="Z396" s="428"/>
    </row>
    <row r="397" spans="1:26" ht="16.5" outlineLevel="1">
      <c r="A397" s="177"/>
      <c r="B397" s="24" t="s">
        <v>605</v>
      </c>
      <c r="C397" s="16" t="s">
        <v>236</v>
      </c>
      <c r="D397" s="19"/>
      <c r="E397" s="189"/>
      <c r="F397" s="190"/>
      <c r="G397" s="189"/>
      <c r="H397" s="260">
        <f t="shared" si="246"/>
        <v>32554000</v>
      </c>
      <c r="I397" s="408">
        <f t="shared" si="257"/>
        <v>32554000</v>
      </c>
      <c r="J397" s="411">
        <f>SUM(J398:J399,J403:J410)</f>
        <v>14797000</v>
      </c>
      <c r="K397" s="411">
        <f t="shared" ref="K397:Q397" si="258">SUM(K398:K399,K403:K410)</f>
        <v>16113000</v>
      </c>
      <c r="L397" s="411">
        <f t="shared" si="258"/>
        <v>1644000</v>
      </c>
      <c r="M397" s="262">
        <f t="shared" si="250"/>
        <v>0</v>
      </c>
      <c r="N397" s="411">
        <f t="shared" si="258"/>
        <v>0</v>
      </c>
      <c r="O397" s="410">
        <f t="shared" si="251"/>
        <v>0</v>
      </c>
      <c r="P397" s="412">
        <f t="shared" si="258"/>
        <v>0</v>
      </c>
      <c r="Q397" s="412">
        <f t="shared" si="258"/>
        <v>0</v>
      </c>
      <c r="R397" s="264">
        <f t="shared" ref="R397:Z397" si="259">SUM(R398:R399,R403:R410)</f>
        <v>0</v>
      </c>
      <c r="S397" s="264">
        <f t="shared" si="259"/>
        <v>0</v>
      </c>
      <c r="T397" s="262">
        <f t="shared" si="254"/>
        <v>0</v>
      </c>
      <c r="U397" s="411">
        <f t="shared" si="259"/>
        <v>0</v>
      </c>
      <c r="V397" s="411">
        <f t="shared" si="259"/>
        <v>0</v>
      </c>
      <c r="W397" s="411">
        <f t="shared" si="259"/>
        <v>0</v>
      </c>
      <c r="X397" s="411">
        <f t="shared" si="259"/>
        <v>0</v>
      </c>
      <c r="Y397" s="411">
        <f t="shared" si="259"/>
        <v>0</v>
      </c>
      <c r="Z397" s="264">
        <f t="shared" si="259"/>
        <v>0</v>
      </c>
    </row>
    <row r="398" spans="1:26" ht="16.5" outlineLevel="2">
      <c r="A398" s="183"/>
      <c r="B398" s="25"/>
      <c r="C398" s="184"/>
      <c r="D398" s="28" t="s">
        <v>647</v>
      </c>
      <c r="E398" s="83" t="s">
        <v>401</v>
      </c>
      <c r="F398" s="49"/>
      <c r="G398" s="185"/>
      <c r="H398" s="260">
        <f t="shared" si="246"/>
        <v>0</v>
      </c>
      <c r="I398" s="408">
        <f t="shared" si="257"/>
        <v>0</v>
      </c>
      <c r="J398" s="413">
        <v>0</v>
      </c>
      <c r="K398" s="413">
        <v>0</v>
      </c>
      <c r="L398" s="413">
        <v>0</v>
      </c>
      <c r="M398" s="262">
        <f t="shared" si="250"/>
        <v>0</v>
      </c>
      <c r="N398" s="263">
        <v>0</v>
      </c>
      <c r="O398" s="410">
        <f t="shared" si="251"/>
        <v>0</v>
      </c>
      <c r="P398" s="263">
        <v>0</v>
      </c>
      <c r="Q398" s="263">
        <v>0</v>
      </c>
      <c r="R398" s="263">
        <v>0</v>
      </c>
      <c r="S398" s="263">
        <v>0</v>
      </c>
      <c r="T398" s="262">
        <f t="shared" si="254"/>
        <v>0</v>
      </c>
      <c r="U398" s="263">
        <v>0</v>
      </c>
      <c r="V398" s="263">
        <v>0</v>
      </c>
      <c r="W398" s="263">
        <v>0</v>
      </c>
      <c r="X398" s="263">
        <v>0</v>
      </c>
      <c r="Y398" s="263">
        <v>0</v>
      </c>
      <c r="Z398" s="263">
        <v>0</v>
      </c>
    </row>
    <row r="399" spans="1:26" ht="16.5" outlineLevel="2" collapsed="1">
      <c r="A399" s="183"/>
      <c r="B399" s="26"/>
      <c r="D399" s="28" t="s">
        <v>606</v>
      </c>
      <c r="E399" s="83" t="s">
        <v>402</v>
      </c>
      <c r="F399" s="49"/>
      <c r="G399" s="185"/>
      <c r="H399" s="260">
        <f t="shared" si="246"/>
        <v>0</v>
      </c>
      <c r="I399" s="408">
        <f t="shared" si="257"/>
        <v>0</v>
      </c>
      <c r="J399" s="414">
        <f>SUM(J400:J402)</f>
        <v>0</v>
      </c>
      <c r="K399" s="414">
        <f t="shared" ref="K399:N399" si="260">SUM(K400:K402)</f>
        <v>0</v>
      </c>
      <c r="L399" s="414">
        <f t="shared" si="260"/>
        <v>0</v>
      </c>
      <c r="M399" s="262">
        <f t="shared" si="250"/>
        <v>0</v>
      </c>
      <c r="N399" s="414">
        <f t="shared" si="260"/>
        <v>0</v>
      </c>
      <c r="O399" s="410">
        <f t="shared" si="251"/>
        <v>0</v>
      </c>
      <c r="P399" s="669">
        <f t="shared" ref="P399" si="261">SUM(P400:P402)</f>
        <v>0</v>
      </c>
      <c r="Q399" s="669">
        <f t="shared" ref="Q399" si="262">SUM(Q400:Q402)</f>
        <v>0</v>
      </c>
      <c r="R399" s="414">
        <f t="shared" ref="R399" si="263">SUM(R400:R402)</f>
        <v>0</v>
      </c>
      <c r="S399" s="414">
        <f t="shared" ref="S399" si="264">SUM(S400:S402)</f>
        <v>0</v>
      </c>
      <c r="T399" s="262">
        <f t="shared" si="254"/>
        <v>0</v>
      </c>
      <c r="U399" s="414">
        <f t="shared" ref="U399" si="265">SUM(U400:U402)</f>
        <v>0</v>
      </c>
      <c r="V399" s="414">
        <f t="shared" ref="V399" si="266">SUM(V400:V402)</f>
        <v>0</v>
      </c>
      <c r="W399" s="414">
        <f t="shared" ref="W399" si="267">SUM(W400:W402)</f>
        <v>0</v>
      </c>
      <c r="X399" s="414">
        <f t="shared" ref="X399" si="268">SUM(X400:X402)</f>
        <v>0</v>
      </c>
      <c r="Y399" s="414">
        <f t="shared" ref="Y399" si="269">SUM(Y400:Y402)</f>
        <v>0</v>
      </c>
      <c r="Z399" s="265">
        <f t="shared" ref="Z399" si="270">SUM(Z400:Z402)</f>
        <v>0</v>
      </c>
    </row>
    <row r="400" spans="1:26" ht="16.5" hidden="1" outlineLevel="4">
      <c r="A400" s="183"/>
      <c r="B400" s="26"/>
      <c r="D400" s="25"/>
      <c r="E400" s="184"/>
      <c r="F400" s="192"/>
      <c r="G400" s="44" t="s">
        <v>934</v>
      </c>
      <c r="H400" s="260">
        <f t="shared" si="246"/>
        <v>0</v>
      </c>
      <c r="I400" s="408">
        <f t="shared" si="257"/>
        <v>0</v>
      </c>
      <c r="J400" s="413">
        <v>0</v>
      </c>
      <c r="K400" s="413">
        <v>0</v>
      </c>
      <c r="L400" s="413">
        <v>0</v>
      </c>
      <c r="M400" s="262">
        <f t="shared" si="250"/>
        <v>0</v>
      </c>
      <c r="N400" s="263">
        <v>0</v>
      </c>
      <c r="O400" s="410">
        <f t="shared" si="251"/>
        <v>0</v>
      </c>
      <c r="P400" s="263">
        <v>0</v>
      </c>
      <c r="Q400" s="263">
        <v>0</v>
      </c>
      <c r="R400" s="263">
        <v>0</v>
      </c>
      <c r="S400" s="263">
        <v>0</v>
      </c>
      <c r="T400" s="262">
        <f t="shared" si="254"/>
        <v>0</v>
      </c>
      <c r="U400" s="263">
        <v>0</v>
      </c>
      <c r="V400" s="263">
        <v>0</v>
      </c>
      <c r="W400" s="263">
        <v>0</v>
      </c>
      <c r="X400" s="263">
        <v>0</v>
      </c>
      <c r="Y400" s="263">
        <v>0</v>
      </c>
      <c r="Z400" s="263">
        <v>0</v>
      </c>
    </row>
    <row r="401" spans="1:26" ht="16.5" hidden="1" outlineLevel="4">
      <c r="A401" s="183"/>
      <c r="B401" s="26"/>
      <c r="D401" s="25"/>
      <c r="E401" s="184"/>
      <c r="F401" s="192"/>
      <c r="G401" s="44" t="s">
        <v>935</v>
      </c>
      <c r="H401" s="260">
        <f t="shared" si="246"/>
        <v>0</v>
      </c>
      <c r="I401" s="408">
        <f t="shared" si="257"/>
        <v>0</v>
      </c>
      <c r="J401" s="413">
        <v>0</v>
      </c>
      <c r="K401" s="413">
        <v>0</v>
      </c>
      <c r="L401" s="413">
        <v>0</v>
      </c>
      <c r="M401" s="262">
        <f t="shared" si="250"/>
        <v>0</v>
      </c>
      <c r="N401" s="263">
        <v>0</v>
      </c>
      <c r="O401" s="410">
        <f t="shared" si="251"/>
        <v>0</v>
      </c>
      <c r="P401" s="263">
        <v>0</v>
      </c>
      <c r="Q401" s="263">
        <v>0</v>
      </c>
      <c r="R401" s="263">
        <v>0</v>
      </c>
      <c r="S401" s="263">
        <v>0</v>
      </c>
      <c r="T401" s="262">
        <f t="shared" si="254"/>
        <v>0</v>
      </c>
      <c r="U401" s="263">
        <v>0</v>
      </c>
      <c r="V401" s="263">
        <v>0</v>
      </c>
      <c r="W401" s="263">
        <v>0</v>
      </c>
      <c r="X401" s="263">
        <v>0</v>
      </c>
      <c r="Y401" s="263">
        <v>0</v>
      </c>
      <c r="Z401" s="263">
        <v>0</v>
      </c>
    </row>
    <row r="402" spans="1:26" ht="16.5" hidden="1" outlineLevel="4">
      <c r="A402" s="183"/>
      <c r="B402" s="26"/>
      <c r="D402" s="25"/>
      <c r="E402" s="184"/>
      <c r="F402" s="192"/>
      <c r="G402" s="44" t="s">
        <v>936</v>
      </c>
      <c r="H402" s="260">
        <f t="shared" si="246"/>
        <v>0</v>
      </c>
      <c r="I402" s="408">
        <f t="shared" si="257"/>
        <v>0</v>
      </c>
      <c r="J402" s="413">
        <v>0</v>
      </c>
      <c r="K402" s="413">
        <v>0</v>
      </c>
      <c r="L402" s="413">
        <v>0</v>
      </c>
      <c r="M402" s="262">
        <f t="shared" si="250"/>
        <v>0</v>
      </c>
      <c r="N402" s="263">
        <v>0</v>
      </c>
      <c r="O402" s="410">
        <f t="shared" si="251"/>
        <v>0</v>
      </c>
      <c r="P402" s="263">
        <v>0</v>
      </c>
      <c r="Q402" s="263">
        <v>0</v>
      </c>
      <c r="R402" s="263">
        <v>0</v>
      </c>
      <c r="S402" s="263">
        <v>0</v>
      </c>
      <c r="T402" s="262">
        <f t="shared" si="254"/>
        <v>0</v>
      </c>
      <c r="U402" s="263">
        <v>0</v>
      </c>
      <c r="V402" s="263">
        <v>0</v>
      </c>
      <c r="W402" s="263">
        <v>0</v>
      </c>
      <c r="X402" s="263">
        <v>0</v>
      </c>
      <c r="Y402" s="263">
        <v>0</v>
      </c>
      <c r="Z402" s="263">
        <v>0</v>
      </c>
    </row>
    <row r="403" spans="1:26" ht="16.5" customHeight="1" outlineLevel="2">
      <c r="A403" s="183"/>
      <c r="B403" s="26"/>
      <c r="D403" s="145" t="s">
        <v>937</v>
      </c>
      <c r="E403" s="44" t="s">
        <v>938</v>
      </c>
      <c r="F403" s="45"/>
      <c r="G403" s="593"/>
      <c r="H403" s="260">
        <f t="shared" si="246"/>
        <v>0</v>
      </c>
      <c r="I403" s="408">
        <f t="shared" si="257"/>
        <v>0</v>
      </c>
      <c r="J403" s="413">
        <v>0</v>
      </c>
      <c r="K403" s="413">
        <v>0</v>
      </c>
      <c r="L403" s="413">
        <v>0</v>
      </c>
      <c r="M403" s="262">
        <f t="shared" si="250"/>
        <v>0</v>
      </c>
      <c r="N403" s="263">
        <v>0</v>
      </c>
      <c r="O403" s="410">
        <f t="shared" si="251"/>
        <v>0</v>
      </c>
      <c r="P403" s="263">
        <v>0</v>
      </c>
      <c r="Q403" s="263">
        <v>0</v>
      </c>
      <c r="R403" s="263">
        <v>0</v>
      </c>
      <c r="S403" s="263">
        <v>0</v>
      </c>
      <c r="T403" s="262">
        <f t="shared" si="254"/>
        <v>0</v>
      </c>
      <c r="U403" s="263">
        <v>0</v>
      </c>
      <c r="V403" s="263">
        <v>0</v>
      </c>
      <c r="W403" s="263">
        <v>0</v>
      </c>
      <c r="X403" s="263">
        <v>0</v>
      </c>
      <c r="Y403" s="263">
        <v>0</v>
      </c>
      <c r="Z403" s="263">
        <v>0</v>
      </c>
    </row>
    <row r="404" spans="1:26" ht="16.5" customHeight="1" outlineLevel="2">
      <c r="A404" s="183"/>
      <c r="B404" s="26"/>
      <c r="D404" s="28" t="s">
        <v>607</v>
      </c>
      <c r="E404" s="48" t="s">
        <v>416</v>
      </c>
      <c r="F404" s="49"/>
      <c r="G404" s="185"/>
      <c r="H404" s="260">
        <f t="shared" si="246"/>
        <v>0</v>
      </c>
      <c r="I404" s="408">
        <f t="shared" si="257"/>
        <v>0</v>
      </c>
      <c r="J404" s="413">
        <v>0</v>
      </c>
      <c r="K404" s="413">
        <v>0</v>
      </c>
      <c r="L404" s="413">
        <v>0</v>
      </c>
      <c r="M404" s="262">
        <f t="shared" si="250"/>
        <v>0</v>
      </c>
      <c r="N404" s="263">
        <v>0</v>
      </c>
      <c r="O404" s="410">
        <f t="shared" si="251"/>
        <v>0</v>
      </c>
      <c r="P404" s="263">
        <v>0</v>
      </c>
      <c r="Q404" s="263">
        <v>0</v>
      </c>
      <c r="R404" s="263">
        <v>0</v>
      </c>
      <c r="S404" s="263">
        <v>0</v>
      </c>
      <c r="T404" s="262">
        <f t="shared" si="254"/>
        <v>0</v>
      </c>
      <c r="U404" s="263">
        <v>0</v>
      </c>
      <c r="V404" s="263">
        <v>0</v>
      </c>
      <c r="W404" s="263">
        <v>0</v>
      </c>
      <c r="X404" s="263">
        <v>0</v>
      </c>
      <c r="Y404" s="263">
        <v>0</v>
      </c>
      <c r="Z404" s="263">
        <v>0</v>
      </c>
    </row>
    <row r="405" spans="1:26" ht="16.5" customHeight="1" outlineLevel="2">
      <c r="A405" s="183"/>
      <c r="B405" s="26"/>
      <c r="D405" s="28" t="s">
        <v>608</v>
      </c>
      <c r="E405" s="48" t="s">
        <v>417</v>
      </c>
      <c r="F405" s="49"/>
      <c r="G405" s="185"/>
      <c r="H405" s="260">
        <f t="shared" si="246"/>
        <v>0</v>
      </c>
      <c r="I405" s="408">
        <f t="shared" si="257"/>
        <v>0</v>
      </c>
      <c r="J405" s="413">
        <v>0</v>
      </c>
      <c r="K405" s="413">
        <v>0</v>
      </c>
      <c r="L405" s="413">
        <v>0</v>
      </c>
      <c r="M405" s="262">
        <f t="shared" si="250"/>
        <v>0</v>
      </c>
      <c r="N405" s="263">
        <v>0</v>
      </c>
      <c r="O405" s="410">
        <f t="shared" si="251"/>
        <v>0</v>
      </c>
      <c r="P405" s="263">
        <v>0</v>
      </c>
      <c r="Q405" s="263">
        <v>0</v>
      </c>
      <c r="R405" s="263">
        <v>0</v>
      </c>
      <c r="S405" s="263">
        <v>0</v>
      </c>
      <c r="T405" s="262">
        <f t="shared" si="254"/>
        <v>0</v>
      </c>
      <c r="U405" s="263">
        <v>0</v>
      </c>
      <c r="V405" s="263">
        <v>0</v>
      </c>
      <c r="W405" s="263">
        <v>0</v>
      </c>
      <c r="X405" s="263">
        <v>0</v>
      </c>
      <c r="Y405" s="263">
        <v>0</v>
      </c>
      <c r="Z405" s="263">
        <v>0</v>
      </c>
    </row>
    <row r="406" spans="1:26" ht="16.5" customHeight="1" outlineLevel="2">
      <c r="A406" s="183"/>
      <c r="B406" s="26"/>
      <c r="D406" s="28" t="s">
        <v>609</v>
      </c>
      <c r="E406" s="48" t="s">
        <v>400</v>
      </c>
      <c r="F406" s="49"/>
      <c r="G406" s="185"/>
      <c r="H406" s="260">
        <f t="shared" si="246"/>
        <v>0</v>
      </c>
      <c r="I406" s="408">
        <f t="shared" si="257"/>
        <v>0</v>
      </c>
      <c r="J406" s="413"/>
      <c r="K406" s="413"/>
      <c r="L406" s="413"/>
      <c r="M406" s="262">
        <f t="shared" si="250"/>
        <v>0</v>
      </c>
      <c r="N406" s="263"/>
      <c r="O406" s="410">
        <f t="shared" si="251"/>
        <v>0</v>
      </c>
      <c r="P406" s="263"/>
      <c r="Q406" s="263"/>
      <c r="R406" s="263"/>
      <c r="S406" s="263"/>
      <c r="T406" s="262">
        <f t="shared" si="254"/>
        <v>0</v>
      </c>
      <c r="U406" s="263"/>
      <c r="V406" s="263"/>
      <c r="W406" s="263"/>
      <c r="X406" s="263"/>
      <c r="Y406" s="263"/>
      <c r="Z406" s="263"/>
    </row>
    <row r="407" spans="1:26" ht="16.5" customHeight="1" outlineLevel="2">
      <c r="A407" s="183"/>
      <c r="B407" s="26"/>
      <c r="D407" s="28" t="s">
        <v>610</v>
      </c>
      <c r="E407" s="48" t="s">
        <v>418</v>
      </c>
      <c r="F407" s="49"/>
      <c r="G407" s="185"/>
      <c r="H407" s="260">
        <f t="shared" si="246"/>
        <v>0</v>
      </c>
      <c r="I407" s="408">
        <f t="shared" si="257"/>
        <v>0</v>
      </c>
      <c r="J407" s="413"/>
      <c r="K407" s="413"/>
      <c r="L407" s="413"/>
      <c r="M407" s="262">
        <f t="shared" si="250"/>
        <v>0</v>
      </c>
      <c r="N407" s="263"/>
      <c r="O407" s="410">
        <f t="shared" si="251"/>
        <v>0</v>
      </c>
      <c r="P407" s="263"/>
      <c r="Q407" s="263"/>
      <c r="R407" s="263"/>
      <c r="S407" s="263"/>
      <c r="T407" s="262">
        <f t="shared" si="254"/>
        <v>0</v>
      </c>
      <c r="U407" s="263"/>
      <c r="V407" s="263"/>
      <c r="W407" s="263"/>
      <c r="X407" s="263"/>
      <c r="Y407" s="263"/>
      <c r="Z407" s="263"/>
    </row>
    <row r="408" spans="1:26" ht="16.5" customHeight="1" outlineLevel="2">
      <c r="A408" s="183"/>
      <c r="B408" s="26"/>
      <c r="D408" s="28" t="s">
        <v>611</v>
      </c>
      <c r="E408" s="48" t="s">
        <v>426</v>
      </c>
      <c r="F408" s="49"/>
      <c r="G408" s="185"/>
      <c r="H408" s="260">
        <f t="shared" si="246"/>
        <v>0</v>
      </c>
      <c r="I408" s="408">
        <f t="shared" si="257"/>
        <v>0</v>
      </c>
      <c r="J408" s="413">
        <v>0</v>
      </c>
      <c r="K408" s="413">
        <v>0</v>
      </c>
      <c r="L408" s="413">
        <v>0</v>
      </c>
      <c r="M408" s="262">
        <f t="shared" si="250"/>
        <v>0</v>
      </c>
      <c r="N408" s="263">
        <v>0</v>
      </c>
      <c r="O408" s="410">
        <f t="shared" si="251"/>
        <v>0</v>
      </c>
      <c r="P408" s="263">
        <v>0</v>
      </c>
      <c r="Q408" s="263">
        <v>0</v>
      </c>
      <c r="R408" s="263">
        <v>0</v>
      </c>
      <c r="S408" s="263">
        <v>0</v>
      </c>
      <c r="T408" s="262">
        <f t="shared" si="254"/>
        <v>0</v>
      </c>
      <c r="U408" s="263">
        <v>0</v>
      </c>
      <c r="V408" s="263">
        <v>0</v>
      </c>
      <c r="W408" s="263">
        <v>0</v>
      </c>
      <c r="X408" s="263">
        <v>0</v>
      </c>
      <c r="Y408" s="263">
        <v>0</v>
      </c>
      <c r="Z408" s="263">
        <v>0</v>
      </c>
    </row>
    <row r="409" spans="1:26" ht="16.5" customHeight="1" outlineLevel="2">
      <c r="A409" s="183"/>
      <c r="B409" s="26"/>
      <c r="D409" s="28" t="s">
        <v>612</v>
      </c>
      <c r="E409" s="48" t="s">
        <v>415</v>
      </c>
      <c r="F409" s="49"/>
      <c r="G409" s="185"/>
      <c r="H409" s="260">
        <f t="shared" si="246"/>
        <v>0</v>
      </c>
      <c r="I409" s="408">
        <f t="shared" si="257"/>
        <v>0</v>
      </c>
      <c r="J409" s="413">
        <v>0</v>
      </c>
      <c r="K409" s="413">
        <v>0</v>
      </c>
      <c r="L409" s="413">
        <v>0</v>
      </c>
      <c r="M409" s="262">
        <f t="shared" si="250"/>
        <v>0</v>
      </c>
      <c r="N409" s="263">
        <v>0</v>
      </c>
      <c r="O409" s="410">
        <f t="shared" si="251"/>
        <v>0</v>
      </c>
      <c r="P409" s="263">
        <v>0</v>
      </c>
      <c r="Q409" s="263">
        <v>0</v>
      </c>
      <c r="R409" s="263">
        <v>0</v>
      </c>
      <c r="S409" s="263">
        <v>0</v>
      </c>
      <c r="T409" s="262">
        <f t="shared" si="254"/>
        <v>0</v>
      </c>
      <c r="U409" s="263">
        <v>0</v>
      </c>
      <c r="V409" s="263">
        <v>0</v>
      </c>
      <c r="W409" s="263">
        <v>0</v>
      </c>
      <c r="X409" s="263">
        <v>0</v>
      </c>
      <c r="Y409" s="263">
        <v>0</v>
      </c>
      <c r="Z409" s="263">
        <v>0</v>
      </c>
    </row>
    <row r="410" spans="1:26" ht="16.5" customHeight="1" outlineLevel="2">
      <c r="A410" s="183"/>
      <c r="B410" s="25"/>
      <c r="C410" s="184"/>
      <c r="D410" s="28" t="s">
        <v>613</v>
      </c>
      <c r="E410" s="48" t="s">
        <v>237</v>
      </c>
      <c r="F410" s="48"/>
      <c r="G410" s="185"/>
      <c r="H410" s="260">
        <f t="shared" si="246"/>
        <v>32554000</v>
      </c>
      <c r="I410" s="408">
        <f t="shared" si="257"/>
        <v>32554000</v>
      </c>
      <c r="J410" s="413">
        <v>14797000</v>
      </c>
      <c r="K410" s="413">
        <v>16113000</v>
      </c>
      <c r="L410" s="413">
        <v>1644000</v>
      </c>
      <c r="M410" s="262">
        <f t="shared" si="250"/>
        <v>0</v>
      </c>
      <c r="N410" s="263">
        <v>0</v>
      </c>
      <c r="O410" s="410">
        <f t="shared" si="251"/>
        <v>0</v>
      </c>
      <c r="P410" s="263">
        <v>0</v>
      </c>
      <c r="Q410" s="263">
        <v>0</v>
      </c>
      <c r="R410" s="263">
        <v>0</v>
      </c>
      <c r="S410" s="263">
        <v>0</v>
      </c>
      <c r="T410" s="262">
        <f t="shared" si="254"/>
        <v>0</v>
      </c>
      <c r="U410" s="263">
        <v>0</v>
      </c>
      <c r="V410" s="263">
        <v>0</v>
      </c>
      <c r="W410" s="263">
        <v>0</v>
      </c>
      <c r="X410" s="263">
        <v>0</v>
      </c>
      <c r="Y410" s="263">
        <v>0</v>
      </c>
      <c r="Z410" s="263">
        <v>0</v>
      </c>
    </row>
    <row r="411" spans="1:26" ht="16.5" outlineLevel="1" collapsed="1">
      <c r="A411" s="177"/>
      <c r="B411" s="24" t="s">
        <v>730</v>
      </c>
      <c r="C411" s="16" t="s">
        <v>238</v>
      </c>
      <c r="D411" s="19"/>
      <c r="E411" s="185"/>
      <c r="F411" s="190"/>
      <c r="G411" s="189"/>
      <c r="H411" s="260">
        <f t="shared" si="246"/>
        <v>0</v>
      </c>
      <c r="I411" s="408">
        <f t="shared" si="257"/>
        <v>0</v>
      </c>
      <c r="J411" s="411">
        <f>SUM(J412)</f>
        <v>0</v>
      </c>
      <c r="K411" s="411">
        <f t="shared" ref="K411:Q411" si="271">SUM(K412)</f>
        <v>0</v>
      </c>
      <c r="L411" s="411">
        <f t="shared" si="271"/>
        <v>0</v>
      </c>
      <c r="M411" s="262">
        <f t="shared" si="250"/>
        <v>0</v>
      </c>
      <c r="N411" s="264">
        <f t="shared" si="271"/>
        <v>0</v>
      </c>
      <c r="O411" s="410">
        <f t="shared" si="251"/>
        <v>0</v>
      </c>
      <c r="P411" s="412">
        <f t="shared" si="271"/>
        <v>0</v>
      </c>
      <c r="Q411" s="412">
        <f t="shared" si="271"/>
        <v>0</v>
      </c>
      <c r="R411" s="264">
        <f t="shared" ref="R411:Z411" si="272">SUM(R412)</f>
        <v>0</v>
      </c>
      <c r="S411" s="264">
        <f t="shared" si="272"/>
        <v>0</v>
      </c>
      <c r="T411" s="262">
        <f t="shared" si="254"/>
        <v>0</v>
      </c>
      <c r="U411" s="264">
        <f t="shared" si="272"/>
        <v>0</v>
      </c>
      <c r="V411" s="264">
        <f t="shared" si="272"/>
        <v>0</v>
      </c>
      <c r="W411" s="264">
        <f t="shared" si="272"/>
        <v>0</v>
      </c>
      <c r="X411" s="264">
        <f t="shared" si="272"/>
        <v>0</v>
      </c>
      <c r="Y411" s="264">
        <f t="shared" si="272"/>
        <v>0</v>
      </c>
      <c r="Z411" s="264">
        <f t="shared" si="272"/>
        <v>0</v>
      </c>
    </row>
    <row r="412" spans="1:26" ht="16.5" hidden="1" outlineLevel="2">
      <c r="A412" s="183"/>
      <c r="B412" s="25"/>
      <c r="C412" s="184"/>
      <c r="D412" s="28" t="s">
        <v>751</v>
      </c>
      <c r="E412" s="83" t="s">
        <v>238</v>
      </c>
      <c r="F412" s="49"/>
      <c r="G412" s="185"/>
      <c r="H412" s="260">
        <f t="shared" si="246"/>
        <v>0</v>
      </c>
      <c r="I412" s="408">
        <f t="shared" si="257"/>
        <v>0</v>
      </c>
      <c r="J412" s="413">
        <v>0</v>
      </c>
      <c r="K412" s="413">
        <v>0</v>
      </c>
      <c r="L412" s="413">
        <v>0</v>
      </c>
      <c r="M412" s="262">
        <f t="shared" si="250"/>
        <v>0</v>
      </c>
      <c r="N412" s="263">
        <v>0</v>
      </c>
      <c r="O412" s="410">
        <f t="shared" si="251"/>
        <v>0</v>
      </c>
      <c r="P412" s="263">
        <v>0</v>
      </c>
      <c r="Q412" s="263">
        <v>0</v>
      </c>
      <c r="R412" s="263">
        <v>0</v>
      </c>
      <c r="S412" s="263">
        <v>0</v>
      </c>
      <c r="T412" s="262">
        <f t="shared" si="254"/>
        <v>0</v>
      </c>
      <c r="U412" s="263">
        <v>0</v>
      </c>
      <c r="V412" s="263">
        <v>0</v>
      </c>
      <c r="W412" s="263">
        <v>0</v>
      </c>
      <c r="X412" s="263">
        <v>0</v>
      </c>
      <c r="Y412" s="263">
        <v>0</v>
      </c>
      <c r="Z412" s="263">
        <v>0</v>
      </c>
    </row>
    <row r="413" spans="1:26" ht="16.5" outlineLevel="1" collapsed="1">
      <c r="A413" s="177"/>
      <c r="B413" s="24" t="s">
        <v>731</v>
      </c>
      <c r="C413" s="16" t="s">
        <v>239</v>
      </c>
      <c r="D413" s="19"/>
      <c r="E413" s="185"/>
      <c r="F413" s="190"/>
      <c r="G413" s="189"/>
      <c r="H413" s="260">
        <f t="shared" si="246"/>
        <v>0</v>
      </c>
      <c r="I413" s="408">
        <f t="shared" si="257"/>
        <v>0</v>
      </c>
      <c r="J413" s="411">
        <f>SUM(J414)</f>
        <v>0</v>
      </c>
      <c r="K413" s="411">
        <f t="shared" ref="K413:Q413" si="273">SUM(K414)</f>
        <v>0</v>
      </c>
      <c r="L413" s="411">
        <f t="shared" si="273"/>
        <v>0</v>
      </c>
      <c r="M413" s="262">
        <f t="shared" si="250"/>
        <v>0</v>
      </c>
      <c r="N413" s="264">
        <f t="shared" si="273"/>
        <v>0</v>
      </c>
      <c r="O413" s="410">
        <f t="shared" si="251"/>
        <v>0</v>
      </c>
      <c r="P413" s="412">
        <f t="shared" si="273"/>
        <v>0</v>
      </c>
      <c r="Q413" s="412">
        <f t="shared" si="273"/>
        <v>0</v>
      </c>
      <c r="R413" s="264">
        <f t="shared" ref="R413:Z413" si="274">SUM(R414)</f>
        <v>0</v>
      </c>
      <c r="S413" s="264">
        <f t="shared" si="274"/>
        <v>0</v>
      </c>
      <c r="T413" s="262">
        <f t="shared" si="254"/>
        <v>0</v>
      </c>
      <c r="U413" s="264">
        <f t="shared" si="274"/>
        <v>0</v>
      </c>
      <c r="V413" s="264">
        <f t="shared" si="274"/>
        <v>0</v>
      </c>
      <c r="W413" s="264">
        <f t="shared" si="274"/>
        <v>0</v>
      </c>
      <c r="X413" s="264">
        <f t="shared" si="274"/>
        <v>0</v>
      </c>
      <c r="Y413" s="264">
        <f t="shared" si="274"/>
        <v>0</v>
      </c>
      <c r="Z413" s="264">
        <f t="shared" si="274"/>
        <v>0</v>
      </c>
    </row>
    <row r="414" spans="1:26" ht="16.5" hidden="1" outlineLevel="2">
      <c r="A414" s="183"/>
      <c r="B414" s="25"/>
      <c r="C414" s="184"/>
      <c r="D414" s="28" t="s">
        <v>752</v>
      </c>
      <c r="E414" s="83" t="s">
        <v>239</v>
      </c>
      <c r="F414" s="49"/>
      <c r="G414" s="185"/>
      <c r="H414" s="260">
        <f t="shared" si="246"/>
        <v>0</v>
      </c>
      <c r="I414" s="408">
        <f t="shared" si="257"/>
        <v>0</v>
      </c>
      <c r="J414" s="413">
        <v>0</v>
      </c>
      <c r="K414" s="413">
        <v>0</v>
      </c>
      <c r="L414" s="413">
        <v>0</v>
      </c>
      <c r="M414" s="262">
        <f t="shared" si="250"/>
        <v>0</v>
      </c>
      <c r="N414" s="263">
        <v>0</v>
      </c>
      <c r="O414" s="410">
        <f t="shared" si="251"/>
        <v>0</v>
      </c>
      <c r="P414" s="263">
        <v>0</v>
      </c>
      <c r="Q414" s="263">
        <v>0</v>
      </c>
      <c r="R414" s="263">
        <v>0</v>
      </c>
      <c r="S414" s="263">
        <v>0</v>
      </c>
      <c r="T414" s="262">
        <f t="shared" si="254"/>
        <v>0</v>
      </c>
      <c r="U414" s="263">
        <v>0</v>
      </c>
      <c r="V414" s="263">
        <v>0</v>
      </c>
      <c r="W414" s="263">
        <v>0</v>
      </c>
      <c r="X414" s="263">
        <v>0</v>
      </c>
      <c r="Y414" s="263">
        <v>0</v>
      </c>
      <c r="Z414" s="263">
        <v>0</v>
      </c>
    </row>
    <row r="415" spans="1:26" ht="16.5" outlineLevel="1" collapsed="1">
      <c r="A415" s="177"/>
      <c r="B415" s="24" t="s">
        <v>732</v>
      </c>
      <c r="C415" s="16" t="s">
        <v>240</v>
      </c>
      <c r="D415" s="19"/>
      <c r="E415" s="185"/>
      <c r="F415" s="190"/>
      <c r="G415" s="189"/>
      <c r="H415" s="260">
        <f t="shared" si="246"/>
        <v>0</v>
      </c>
      <c r="I415" s="408">
        <f t="shared" si="257"/>
        <v>0</v>
      </c>
      <c r="J415" s="411">
        <f>SUM(J416)</f>
        <v>0</v>
      </c>
      <c r="K415" s="411">
        <f t="shared" ref="K415:Q415" si="275">SUM(K416)</f>
        <v>0</v>
      </c>
      <c r="L415" s="411">
        <f t="shared" si="275"/>
        <v>0</v>
      </c>
      <c r="M415" s="262">
        <f t="shared" si="250"/>
        <v>0</v>
      </c>
      <c r="N415" s="264">
        <f t="shared" si="275"/>
        <v>0</v>
      </c>
      <c r="O415" s="410">
        <f t="shared" si="251"/>
        <v>0</v>
      </c>
      <c r="P415" s="412">
        <f t="shared" si="275"/>
        <v>0</v>
      </c>
      <c r="Q415" s="412">
        <f t="shared" si="275"/>
        <v>0</v>
      </c>
      <c r="R415" s="264">
        <f t="shared" ref="R415:Z415" si="276">SUM(R416)</f>
        <v>0</v>
      </c>
      <c r="S415" s="264">
        <f t="shared" si="276"/>
        <v>0</v>
      </c>
      <c r="T415" s="262">
        <f t="shared" si="254"/>
        <v>0</v>
      </c>
      <c r="U415" s="264">
        <f t="shared" si="276"/>
        <v>0</v>
      </c>
      <c r="V415" s="264">
        <f t="shared" si="276"/>
        <v>0</v>
      </c>
      <c r="W415" s="264">
        <f t="shared" si="276"/>
        <v>0</v>
      </c>
      <c r="X415" s="264">
        <f t="shared" si="276"/>
        <v>0</v>
      </c>
      <c r="Y415" s="264">
        <f t="shared" si="276"/>
        <v>0</v>
      </c>
      <c r="Z415" s="264">
        <f t="shared" si="276"/>
        <v>0</v>
      </c>
    </row>
    <row r="416" spans="1:26" ht="16.5" hidden="1" outlineLevel="2">
      <c r="A416" s="183"/>
      <c r="B416" s="25"/>
      <c r="C416" s="184"/>
      <c r="D416" s="28" t="s">
        <v>753</v>
      </c>
      <c r="E416" s="83" t="s">
        <v>240</v>
      </c>
      <c r="F416" s="49"/>
      <c r="G416" s="185"/>
      <c r="H416" s="260">
        <f t="shared" si="246"/>
        <v>0</v>
      </c>
      <c r="I416" s="408">
        <f t="shared" si="257"/>
        <v>0</v>
      </c>
      <c r="J416" s="413">
        <v>0</v>
      </c>
      <c r="K416" s="413">
        <v>0</v>
      </c>
      <c r="L416" s="413">
        <v>0</v>
      </c>
      <c r="M416" s="262">
        <f t="shared" si="250"/>
        <v>0</v>
      </c>
      <c r="N416" s="263">
        <v>0</v>
      </c>
      <c r="O416" s="410">
        <f t="shared" si="251"/>
        <v>0</v>
      </c>
      <c r="P416" s="263">
        <v>0</v>
      </c>
      <c r="Q416" s="263">
        <v>0</v>
      </c>
      <c r="R416" s="263">
        <v>0</v>
      </c>
      <c r="S416" s="263">
        <v>0</v>
      </c>
      <c r="T416" s="262">
        <f t="shared" si="254"/>
        <v>0</v>
      </c>
      <c r="U416" s="263">
        <v>0</v>
      </c>
      <c r="V416" s="263">
        <v>0</v>
      </c>
      <c r="W416" s="263">
        <v>0</v>
      </c>
      <c r="X416" s="263">
        <v>0</v>
      </c>
      <c r="Y416" s="263">
        <v>0</v>
      </c>
      <c r="Z416" s="263">
        <v>0</v>
      </c>
    </row>
    <row r="417" spans="1:26" ht="16.5" outlineLevel="1" collapsed="1">
      <c r="A417" s="177"/>
      <c r="B417" s="24" t="s">
        <v>727</v>
      </c>
      <c r="C417" s="16" t="s">
        <v>241</v>
      </c>
      <c r="D417" s="19"/>
      <c r="E417" s="185"/>
      <c r="F417" s="190"/>
      <c r="G417" s="189"/>
      <c r="H417" s="260">
        <f t="shared" si="246"/>
        <v>0</v>
      </c>
      <c r="I417" s="408">
        <f t="shared" si="257"/>
        <v>0</v>
      </c>
      <c r="J417" s="411">
        <f>SUM(J418)</f>
        <v>0</v>
      </c>
      <c r="K417" s="411">
        <f t="shared" ref="K417:Q417" si="277">SUM(K418)</f>
        <v>0</v>
      </c>
      <c r="L417" s="411">
        <f t="shared" si="277"/>
        <v>0</v>
      </c>
      <c r="M417" s="262">
        <f t="shared" si="250"/>
        <v>0</v>
      </c>
      <c r="N417" s="264">
        <f t="shared" si="277"/>
        <v>0</v>
      </c>
      <c r="O417" s="410">
        <f t="shared" si="251"/>
        <v>0</v>
      </c>
      <c r="P417" s="412">
        <f t="shared" si="277"/>
        <v>0</v>
      </c>
      <c r="Q417" s="412">
        <f t="shared" si="277"/>
        <v>0</v>
      </c>
      <c r="R417" s="264">
        <f t="shared" ref="R417:Z417" si="278">SUM(R418)</f>
        <v>0</v>
      </c>
      <c r="S417" s="264">
        <f t="shared" si="278"/>
        <v>0</v>
      </c>
      <c r="T417" s="262">
        <f t="shared" si="254"/>
        <v>0</v>
      </c>
      <c r="U417" s="264">
        <f t="shared" si="278"/>
        <v>0</v>
      </c>
      <c r="V417" s="264">
        <f t="shared" si="278"/>
        <v>0</v>
      </c>
      <c r="W417" s="264">
        <f t="shared" si="278"/>
        <v>0</v>
      </c>
      <c r="X417" s="264">
        <f t="shared" si="278"/>
        <v>0</v>
      </c>
      <c r="Y417" s="264">
        <f t="shared" si="278"/>
        <v>0</v>
      </c>
      <c r="Z417" s="264">
        <f t="shared" si="278"/>
        <v>0</v>
      </c>
    </row>
    <row r="418" spans="1:26" ht="16.5" hidden="1" outlineLevel="2">
      <c r="A418" s="183"/>
      <c r="B418" s="25"/>
      <c r="C418" s="184"/>
      <c r="D418" s="28" t="s">
        <v>754</v>
      </c>
      <c r="E418" s="83" t="s">
        <v>241</v>
      </c>
      <c r="F418" s="49"/>
      <c r="G418" s="185"/>
      <c r="H418" s="260">
        <f t="shared" si="246"/>
        <v>0</v>
      </c>
      <c r="I418" s="408">
        <f t="shared" si="257"/>
        <v>0</v>
      </c>
      <c r="J418" s="413">
        <v>0</v>
      </c>
      <c r="K418" s="413">
        <v>0</v>
      </c>
      <c r="L418" s="413">
        <v>0</v>
      </c>
      <c r="M418" s="262">
        <f t="shared" si="250"/>
        <v>0</v>
      </c>
      <c r="N418" s="263">
        <v>0</v>
      </c>
      <c r="O418" s="410">
        <f t="shared" si="251"/>
        <v>0</v>
      </c>
      <c r="P418" s="263">
        <v>0</v>
      </c>
      <c r="Q418" s="263">
        <v>0</v>
      </c>
      <c r="R418" s="263">
        <v>0</v>
      </c>
      <c r="S418" s="263">
        <v>0</v>
      </c>
      <c r="T418" s="262">
        <f t="shared" si="254"/>
        <v>0</v>
      </c>
      <c r="U418" s="263">
        <v>0</v>
      </c>
      <c r="V418" s="263">
        <v>0</v>
      </c>
      <c r="W418" s="263">
        <v>0</v>
      </c>
      <c r="X418" s="263">
        <v>0</v>
      </c>
      <c r="Y418" s="263">
        <v>0</v>
      </c>
      <c r="Z418" s="263">
        <v>0</v>
      </c>
    </row>
    <row r="419" spans="1:26" ht="16.5" outlineLevel="1" collapsed="1">
      <c r="A419" s="177"/>
      <c r="B419" s="24" t="s">
        <v>728</v>
      </c>
      <c r="C419" s="16" t="s">
        <v>242</v>
      </c>
      <c r="D419" s="19"/>
      <c r="E419" s="185"/>
      <c r="F419" s="190"/>
      <c r="G419" s="189"/>
      <c r="H419" s="260">
        <f t="shared" si="246"/>
        <v>0</v>
      </c>
      <c r="I419" s="408">
        <f t="shared" si="257"/>
        <v>0</v>
      </c>
      <c r="J419" s="411">
        <f>SUM(J420)</f>
        <v>0</v>
      </c>
      <c r="K419" s="411">
        <f t="shared" ref="K419:Q419" si="279">SUM(K420)</f>
        <v>0</v>
      </c>
      <c r="L419" s="411">
        <f t="shared" si="279"/>
        <v>0</v>
      </c>
      <c r="M419" s="262">
        <f t="shared" si="250"/>
        <v>0</v>
      </c>
      <c r="N419" s="264">
        <f t="shared" si="279"/>
        <v>0</v>
      </c>
      <c r="O419" s="410">
        <f t="shared" si="251"/>
        <v>0</v>
      </c>
      <c r="P419" s="412">
        <f t="shared" si="279"/>
        <v>0</v>
      </c>
      <c r="Q419" s="412">
        <f t="shared" si="279"/>
        <v>0</v>
      </c>
      <c r="R419" s="264">
        <f t="shared" ref="R419:Z419" si="280">SUM(R420)</f>
        <v>0</v>
      </c>
      <c r="S419" s="264">
        <f t="shared" si="280"/>
        <v>0</v>
      </c>
      <c r="T419" s="262">
        <f t="shared" si="254"/>
        <v>0</v>
      </c>
      <c r="U419" s="264">
        <f t="shared" si="280"/>
        <v>0</v>
      </c>
      <c r="V419" s="264">
        <f t="shared" si="280"/>
        <v>0</v>
      </c>
      <c r="W419" s="264">
        <f t="shared" si="280"/>
        <v>0</v>
      </c>
      <c r="X419" s="264">
        <f t="shared" si="280"/>
        <v>0</v>
      </c>
      <c r="Y419" s="264">
        <f t="shared" si="280"/>
        <v>0</v>
      </c>
      <c r="Z419" s="264">
        <f t="shared" si="280"/>
        <v>0</v>
      </c>
    </row>
    <row r="420" spans="1:26" ht="16.5" hidden="1" outlineLevel="2">
      <c r="A420" s="183"/>
      <c r="B420" s="25"/>
      <c r="C420" s="184"/>
      <c r="D420" s="28" t="s">
        <v>755</v>
      </c>
      <c r="E420" s="83" t="s">
        <v>242</v>
      </c>
      <c r="F420" s="49"/>
      <c r="G420" s="185"/>
      <c r="H420" s="260">
        <f t="shared" si="246"/>
        <v>0</v>
      </c>
      <c r="I420" s="408">
        <f t="shared" si="257"/>
        <v>0</v>
      </c>
      <c r="J420" s="413">
        <v>0</v>
      </c>
      <c r="K420" s="413">
        <v>0</v>
      </c>
      <c r="L420" s="413">
        <v>0</v>
      </c>
      <c r="M420" s="262">
        <f t="shared" si="250"/>
        <v>0</v>
      </c>
      <c r="N420" s="263">
        <v>0</v>
      </c>
      <c r="O420" s="410">
        <f t="shared" si="251"/>
        <v>0</v>
      </c>
      <c r="P420" s="263">
        <v>0</v>
      </c>
      <c r="Q420" s="263">
        <v>0</v>
      </c>
      <c r="R420" s="263">
        <v>0</v>
      </c>
      <c r="S420" s="263">
        <v>0</v>
      </c>
      <c r="T420" s="262">
        <f t="shared" si="254"/>
        <v>0</v>
      </c>
      <c r="U420" s="263">
        <v>0</v>
      </c>
      <c r="V420" s="263">
        <v>0</v>
      </c>
      <c r="W420" s="263">
        <v>0</v>
      </c>
      <c r="X420" s="263">
        <v>0</v>
      </c>
      <c r="Y420" s="263">
        <v>0</v>
      </c>
      <c r="Z420" s="263">
        <v>0</v>
      </c>
    </row>
    <row r="421" spans="1:26" ht="16.5" outlineLevel="1" collapsed="1">
      <c r="A421" s="177"/>
      <c r="B421" s="24" t="s">
        <v>729</v>
      </c>
      <c r="C421" s="16" t="s">
        <v>243</v>
      </c>
      <c r="D421" s="19"/>
      <c r="E421" s="185"/>
      <c r="F421" s="190"/>
      <c r="G421" s="189"/>
      <c r="H421" s="260">
        <f t="shared" si="246"/>
        <v>0</v>
      </c>
      <c r="I421" s="408">
        <f t="shared" si="257"/>
        <v>0</v>
      </c>
      <c r="J421" s="411">
        <f>SUM(J422)</f>
        <v>0</v>
      </c>
      <c r="K421" s="411">
        <f t="shared" ref="K421:Q421" si="281">SUM(K422)</f>
        <v>0</v>
      </c>
      <c r="L421" s="411">
        <f t="shared" si="281"/>
        <v>0</v>
      </c>
      <c r="M421" s="262">
        <f t="shared" si="250"/>
        <v>0</v>
      </c>
      <c r="N421" s="264">
        <f t="shared" si="281"/>
        <v>0</v>
      </c>
      <c r="O421" s="410">
        <f t="shared" si="251"/>
        <v>0</v>
      </c>
      <c r="P421" s="412">
        <f t="shared" si="281"/>
        <v>0</v>
      </c>
      <c r="Q421" s="412">
        <f t="shared" si="281"/>
        <v>0</v>
      </c>
      <c r="R421" s="264">
        <f t="shared" ref="R421:Z421" si="282">SUM(R422)</f>
        <v>0</v>
      </c>
      <c r="S421" s="264">
        <f t="shared" si="282"/>
        <v>0</v>
      </c>
      <c r="T421" s="262">
        <f t="shared" si="254"/>
        <v>0</v>
      </c>
      <c r="U421" s="264">
        <f t="shared" si="282"/>
        <v>0</v>
      </c>
      <c r="V421" s="264">
        <f t="shared" si="282"/>
        <v>0</v>
      </c>
      <c r="W421" s="264">
        <f t="shared" si="282"/>
        <v>0</v>
      </c>
      <c r="X421" s="264">
        <f t="shared" si="282"/>
        <v>0</v>
      </c>
      <c r="Y421" s="264">
        <f t="shared" si="282"/>
        <v>0</v>
      </c>
      <c r="Z421" s="264">
        <f t="shared" si="282"/>
        <v>0</v>
      </c>
    </row>
    <row r="422" spans="1:26" ht="16.5" hidden="1" outlineLevel="2">
      <c r="A422" s="183"/>
      <c r="B422" s="25"/>
      <c r="C422" s="184"/>
      <c r="D422" s="28" t="s">
        <v>756</v>
      </c>
      <c r="E422" s="83" t="s">
        <v>243</v>
      </c>
      <c r="F422" s="49"/>
      <c r="G422" s="185"/>
      <c r="H422" s="260">
        <f t="shared" si="246"/>
        <v>0</v>
      </c>
      <c r="I422" s="408">
        <f t="shared" si="257"/>
        <v>0</v>
      </c>
      <c r="J422" s="413">
        <v>0</v>
      </c>
      <c r="K422" s="413">
        <v>0</v>
      </c>
      <c r="L422" s="413">
        <v>0</v>
      </c>
      <c r="M422" s="262">
        <f t="shared" si="250"/>
        <v>0</v>
      </c>
      <c r="N422" s="263">
        <v>0</v>
      </c>
      <c r="O422" s="410">
        <f t="shared" si="251"/>
        <v>0</v>
      </c>
      <c r="P422" s="263">
        <v>0</v>
      </c>
      <c r="Q422" s="263">
        <v>0</v>
      </c>
      <c r="R422" s="263">
        <v>0</v>
      </c>
      <c r="S422" s="263">
        <v>0</v>
      </c>
      <c r="T422" s="262">
        <f t="shared" si="254"/>
        <v>0</v>
      </c>
      <c r="U422" s="263">
        <v>0</v>
      </c>
      <c r="V422" s="263">
        <v>0</v>
      </c>
      <c r="W422" s="263">
        <v>0</v>
      </c>
      <c r="X422" s="263">
        <v>0</v>
      </c>
      <c r="Y422" s="263">
        <v>0</v>
      </c>
      <c r="Z422" s="263">
        <v>0</v>
      </c>
    </row>
    <row r="423" spans="1:26" ht="16.5" outlineLevel="1" collapsed="1">
      <c r="A423" s="177"/>
      <c r="B423" s="24" t="s">
        <v>614</v>
      </c>
      <c r="C423" s="16" t="s">
        <v>244</v>
      </c>
      <c r="D423" s="19"/>
      <c r="E423" s="189"/>
      <c r="F423" s="190"/>
      <c r="G423" s="189"/>
      <c r="H423" s="260">
        <f t="shared" si="246"/>
        <v>0</v>
      </c>
      <c r="I423" s="408">
        <f t="shared" si="257"/>
        <v>0</v>
      </c>
      <c r="J423" s="411">
        <f>SUM(J424)</f>
        <v>0</v>
      </c>
      <c r="K423" s="411">
        <f t="shared" ref="K423:Q423" si="283">SUM(K424)</f>
        <v>0</v>
      </c>
      <c r="L423" s="411">
        <f t="shared" si="283"/>
        <v>0</v>
      </c>
      <c r="M423" s="262">
        <f t="shared" si="250"/>
        <v>0</v>
      </c>
      <c r="N423" s="264">
        <f t="shared" si="283"/>
        <v>0</v>
      </c>
      <c r="O423" s="410">
        <f t="shared" si="251"/>
        <v>0</v>
      </c>
      <c r="P423" s="412">
        <f t="shared" si="283"/>
        <v>0</v>
      </c>
      <c r="Q423" s="412">
        <f t="shared" si="283"/>
        <v>0</v>
      </c>
      <c r="R423" s="264">
        <f t="shared" ref="R423:Z423" si="284">SUM(R424)</f>
        <v>0</v>
      </c>
      <c r="S423" s="264">
        <f t="shared" si="284"/>
        <v>0</v>
      </c>
      <c r="T423" s="262">
        <f t="shared" si="254"/>
        <v>0</v>
      </c>
      <c r="U423" s="264">
        <f t="shared" si="284"/>
        <v>0</v>
      </c>
      <c r="V423" s="264">
        <f t="shared" si="284"/>
        <v>0</v>
      </c>
      <c r="W423" s="264">
        <f t="shared" si="284"/>
        <v>0</v>
      </c>
      <c r="X423" s="264">
        <f t="shared" si="284"/>
        <v>0</v>
      </c>
      <c r="Y423" s="264">
        <f t="shared" si="284"/>
        <v>0</v>
      </c>
      <c r="Z423" s="264">
        <f t="shared" si="284"/>
        <v>0</v>
      </c>
    </row>
    <row r="424" spans="1:26" ht="16.5" hidden="1" outlineLevel="2">
      <c r="A424" s="183"/>
      <c r="B424" s="25"/>
      <c r="C424" s="184"/>
      <c r="D424" s="28" t="s">
        <v>614</v>
      </c>
      <c r="E424" s="83" t="s">
        <v>244</v>
      </c>
      <c r="F424" s="49"/>
      <c r="G424" s="185"/>
      <c r="H424" s="260">
        <f t="shared" si="246"/>
        <v>0</v>
      </c>
      <c r="I424" s="408">
        <f t="shared" si="257"/>
        <v>0</v>
      </c>
      <c r="J424" s="413">
        <v>0</v>
      </c>
      <c r="K424" s="413">
        <v>0</v>
      </c>
      <c r="L424" s="413">
        <v>0</v>
      </c>
      <c r="M424" s="262">
        <f t="shared" si="250"/>
        <v>0</v>
      </c>
      <c r="N424" s="263">
        <v>0</v>
      </c>
      <c r="O424" s="410">
        <f t="shared" si="251"/>
        <v>0</v>
      </c>
      <c r="P424" s="263">
        <v>0</v>
      </c>
      <c r="Q424" s="263">
        <v>0</v>
      </c>
      <c r="R424" s="263">
        <v>0</v>
      </c>
      <c r="S424" s="263">
        <v>0</v>
      </c>
      <c r="T424" s="262">
        <f t="shared" si="254"/>
        <v>0</v>
      </c>
      <c r="U424" s="263">
        <v>0</v>
      </c>
      <c r="V424" s="263">
        <v>0</v>
      </c>
      <c r="W424" s="263">
        <v>0</v>
      </c>
      <c r="X424" s="263">
        <v>0</v>
      </c>
      <c r="Y424" s="263">
        <v>0</v>
      </c>
      <c r="Z424" s="263">
        <v>0</v>
      </c>
    </row>
    <row r="425" spans="1:26" ht="16.5" outlineLevel="1">
      <c r="A425" s="177"/>
      <c r="B425" s="24" t="s">
        <v>615</v>
      </c>
      <c r="C425" s="16" t="s">
        <v>245</v>
      </c>
      <c r="D425" s="19"/>
      <c r="E425" s="185"/>
      <c r="F425" s="28"/>
      <c r="G425" s="189"/>
      <c r="H425" s="260">
        <f t="shared" si="246"/>
        <v>12509000</v>
      </c>
      <c r="I425" s="408">
        <f t="shared" si="257"/>
        <v>12353000</v>
      </c>
      <c r="J425" s="411">
        <f>SUM(J426)</f>
        <v>9606000</v>
      </c>
      <c r="K425" s="411">
        <f t="shared" ref="K425:Q425" si="285">SUM(K426)</f>
        <v>2074000</v>
      </c>
      <c r="L425" s="411">
        <f t="shared" si="285"/>
        <v>673000</v>
      </c>
      <c r="M425" s="262">
        <f t="shared" si="250"/>
        <v>156000</v>
      </c>
      <c r="N425" s="264">
        <f t="shared" si="285"/>
        <v>0</v>
      </c>
      <c r="O425" s="410">
        <f t="shared" si="251"/>
        <v>0</v>
      </c>
      <c r="P425" s="412">
        <f t="shared" si="285"/>
        <v>0</v>
      </c>
      <c r="Q425" s="412">
        <f t="shared" si="285"/>
        <v>0</v>
      </c>
      <c r="R425" s="264">
        <f t="shared" ref="R425:Z425" si="286">SUM(R426)</f>
        <v>0</v>
      </c>
      <c r="S425" s="264">
        <f t="shared" si="286"/>
        <v>156000</v>
      </c>
      <c r="T425" s="262">
        <f t="shared" si="254"/>
        <v>0</v>
      </c>
      <c r="U425" s="264">
        <f t="shared" si="286"/>
        <v>0</v>
      </c>
      <c r="V425" s="264">
        <f t="shared" si="286"/>
        <v>0</v>
      </c>
      <c r="W425" s="264">
        <f t="shared" si="286"/>
        <v>0</v>
      </c>
      <c r="X425" s="264">
        <f t="shared" si="286"/>
        <v>0</v>
      </c>
      <c r="Y425" s="264">
        <f t="shared" si="286"/>
        <v>0</v>
      </c>
      <c r="Z425" s="264">
        <f t="shared" si="286"/>
        <v>0</v>
      </c>
    </row>
    <row r="426" spans="1:26" ht="16.5" outlineLevel="2">
      <c r="A426" s="183"/>
      <c r="B426" s="25"/>
      <c r="C426" s="184"/>
      <c r="D426" s="28" t="s">
        <v>615</v>
      </c>
      <c r="E426" s="83" t="s">
        <v>245</v>
      </c>
      <c r="F426" s="49"/>
      <c r="G426" s="185"/>
      <c r="H426" s="260">
        <f t="shared" si="246"/>
        <v>12509000</v>
      </c>
      <c r="I426" s="408">
        <f t="shared" si="257"/>
        <v>12353000</v>
      </c>
      <c r="J426" s="263">
        <v>9606000</v>
      </c>
      <c r="K426" s="263">
        <v>2074000</v>
      </c>
      <c r="L426" s="263">
        <v>673000</v>
      </c>
      <c r="M426" s="262">
        <f t="shared" si="250"/>
        <v>156000</v>
      </c>
      <c r="N426" s="263"/>
      <c r="O426" s="410">
        <f t="shared" si="251"/>
        <v>0</v>
      </c>
      <c r="P426" s="263"/>
      <c r="Q426" s="263"/>
      <c r="R426" s="263"/>
      <c r="S426" s="263">
        <v>156000</v>
      </c>
      <c r="T426" s="262">
        <f t="shared" si="254"/>
        <v>0</v>
      </c>
      <c r="U426" s="263"/>
      <c r="V426" s="263"/>
      <c r="W426" s="263"/>
      <c r="X426" s="263"/>
      <c r="Y426" s="263"/>
      <c r="Z426" s="263"/>
    </row>
    <row r="427" spans="1:26" ht="16.5" outlineLevel="1">
      <c r="A427" s="177"/>
      <c r="B427" s="24" t="s">
        <v>229</v>
      </c>
      <c r="C427" s="16" t="s">
        <v>246</v>
      </c>
      <c r="D427" s="19"/>
      <c r="E427" s="185"/>
      <c r="F427" s="28"/>
      <c r="G427" s="189"/>
      <c r="H427" s="260">
        <f t="shared" si="246"/>
        <v>12599000</v>
      </c>
      <c r="I427" s="408">
        <f t="shared" si="257"/>
        <v>12599000</v>
      </c>
      <c r="J427" s="411">
        <f>SUM(J428)</f>
        <v>0</v>
      </c>
      <c r="K427" s="411">
        <f t="shared" ref="K427:Q427" si="287">SUM(K428)</f>
        <v>12599000</v>
      </c>
      <c r="L427" s="411">
        <f t="shared" si="287"/>
        <v>0</v>
      </c>
      <c r="M427" s="262">
        <f t="shared" si="250"/>
        <v>0</v>
      </c>
      <c r="N427" s="264">
        <f t="shared" si="287"/>
        <v>0</v>
      </c>
      <c r="O427" s="410">
        <f t="shared" si="251"/>
        <v>0</v>
      </c>
      <c r="P427" s="412">
        <f t="shared" si="287"/>
        <v>0</v>
      </c>
      <c r="Q427" s="412">
        <f t="shared" si="287"/>
        <v>0</v>
      </c>
      <c r="R427" s="264">
        <f t="shared" ref="R427:Z427" si="288">SUM(R428)</f>
        <v>0</v>
      </c>
      <c r="S427" s="264">
        <f t="shared" si="288"/>
        <v>0</v>
      </c>
      <c r="T427" s="262">
        <f t="shared" si="254"/>
        <v>0</v>
      </c>
      <c r="U427" s="264">
        <f t="shared" si="288"/>
        <v>0</v>
      </c>
      <c r="V427" s="264">
        <f t="shared" si="288"/>
        <v>0</v>
      </c>
      <c r="W427" s="264">
        <f t="shared" si="288"/>
        <v>0</v>
      </c>
      <c r="X427" s="264">
        <f t="shared" si="288"/>
        <v>0</v>
      </c>
      <c r="Y427" s="264">
        <f t="shared" si="288"/>
        <v>0</v>
      </c>
      <c r="Z427" s="264">
        <f t="shared" si="288"/>
        <v>0</v>
      </c>
    </row>
    <row r="428" spans="1:26" ht="16.5" outlineLevel="2">
      <c r="A428" s="183"/>
      <c r="B428" s="25"/>
      <c r="C428" s="184"/>
      <c r="D428" s="28" t="s">
        <v>229</v>
      </c>
      <c r="E428" s="83" t="s">
        <v>246</v>
      </c>
      <c r="F428" s="49"/>
      <c r="G428" s="185"/>
      <c r="H428" s="260">
        <f t="shared" si="246"/>
        <v>12599000</v>
      </c>
      <c r="I428" s="408">
        <f t="shared" si="257"/>
        <v>12599000</v>
      </c>
      <c r="J428" s="263"/>
      <c r="K428" s="263">
        <v>12599000</v>
      </c>
      <c r="L428" s="263"/>
      <c r="M428" s="262">
        <f t="shared" si="250"/>
        <v>0</v>
      </c>
      <c r="N428" s="263"/>
      <c r="O428" s="410">
        <f t="shared" si="251"/>
        <v>0</v>
      </c>
      <c r="P428" s="263"/>
      <c r="Q428" s="263"/>
      <c r="R428" s="263"/>
      <c r="S428" s="263"/>
      <c r="T428" s="262">
        <f t="shared" si="254"/>
        <v>0</v>
      </c>
      <c r="U428" s="263"/>
      <c r="V428" s="263"/>
      <c r="W428" s="263"/>
      <c r="X428" s="263"/>
      <c r="Y428" s="263"/>
      <c r="Z428" s="263"/>
    </row>
    <row r="429" spans="1:26" ht="16.5" outlineLevel="1" collapsed="1">
      <c r="A429" s="177"/>
      <c r="B429" s="24" t="s">
        <v>616</v>
      </c>
      <c r="C429" s="16" t="s">
        <v>247</v>
      </c>
      <c r="D429" s="19"/>
      <c r="E429" s="189"/>
      <c r="F429" s="190"/>
      <c r="G429" s="189"/>
      <c r="H429" s="260">
        <f t="shared" si="246"/>
        <v>0</v>
      </c>
      <c r="I429" s="408">
        <f t="shared" si="257"/>
        <v>0</v>
      </c>
      <c r="J429" s="411">
        <f>SUM(J430:J432)</f>
        <v>0</v>
      </c>
      <c r="K429" s="411">
        <f t="shared" ref="K429:Q429" si="289">SUM(K430:K432)</f>
        <v>0</v>
      </c>
      <c r="L429" s="411">
        <f t="shared" si="289"/>
        <v>0</v>
      </c>
      <c r="M429" s="262">
        <f t="shared" si="250"/>
        <v>0</v>
      </c>
      <c r="N429" s="264">
        <f t="shared" si="289"/>
        <v>0</v>
      </c>
      <c r="O429" s="410">
        <f t="shared" si="251"/>
        <v>0</v>
      </c>
      <c r="P429" s="412">
        <f t="shared" si="289"/>
        <v>0</v>
      </c>
      <c r="Q429" s="412">
        <f t="shared" si="289"/>
        <v>0</v>
      </c>
      <c r="R429" s="264">
        <f t="shared" ref="R429:Z429" si="290">SUM(R430:R432)</f>
        <v>0</v>
      </c>
      <c r="S429" s="264">
        <f t="shared" si="290"/>
        <v>0</v>
      </c>
      <c r="T429" s="262">
        <f t="shared" si="254"/>
        <v>0</v>
      </c>
      <c r="U429" s="264">
        <f t="shared" si="290"/>
        <v>0</v>
      </c>
      <c r="V429" s="264">
        <f t="shared" si="290"/>
        <v>0</v>
      </c>
      <c r="W429" s="264">
        <f t="shared" si="290"/>
        <v>0</v>
      </c>
      <c r="X429" s="264">
        <f t="shared" si="290"/>
        <v>0</v>
      </c>
      <c r="Y429" s="264">
        <f t="shared" si="290"/>
        <v>0</v>
      </c>
      <c r="Z429" s="264">
        <f t="shared" si="290"/>
        <v>0</v>
      </c>
    </row>
    <row r="430" spans="1:26" ht="16.5" hidden="1" outlineLevel="2">
      <c r="A430" s="183"/>
      <c r="B430" s="25"/>
      <c r="C430" s="184"/>
      <c r="D430" s="28" t="s">
        <v>767</v>
      </c>
      <c r="E430" s="48" t="s">
        <v>248</v>
      </c>
      <c r="F430" s="49"/>
      <c r="G430" s="185"/>
      <c r="H430" s="260">
        <f t="shared" si="246"/>
        <v>0</v>
      </c>
      <c r="I430" s="408">
        <f t="shared" si="257"/>
        <v>0</v>
      </c>
      <c r="J430" s="413">
        <v>0</v>
      </c>
      <c r="K430" s="413">
        <v>0</v>
      </c>
      <c r="L430" s="413">
        <v>0</v>
      </c>
      <c r="M430" s="262">
        <f t="shared" si="250"/>
        <v>0</v>
      </c>
      <c r="N430" s="263">
        <v>0</v>
      </c>
      <c r="O430" s="410">
        <f t="shared" si="251"/>
        <v>0</v>
      </c>
      <c r="P430" s="263">
        <v>0</v>
      </c>
      <c r="Q430" s="263">
        <v>0</v>
      </c>
      <c r="R430" s="263">
        <v>0</v>
      </c>
      <c r="S430" s="263">
        <v>0</v>
      </c>
      <c r="T430" s="262">
        <f t="shared" si="254"/>
        <v>0</v>
      </c>
      <c r="U430" s="263">
        <v>0</v>
      </c>
      <c r="V430" s="263">
        <v>0</v>
      </c>
      <c r="W430" s="263">
        <v>0</v>
      </c>
      <c r="X430" s="263">
        <v>0</v>
      </c>
      <c r="Y430" s="263">
        <v>0</v>
      </c>
      <c r="Z430" s="263">
        <v>0</v>
      </c>
    </row>
    <row r="431" spans="1:26" ht="16.5" hidden="1" outlineLevel="2">
      <c r="A431" s="183"/>
      <c r="B431" s="26"/>
      <c r="D431" s="28" t="s">
        <v>766</v>
      </c>
      <c r="E431" s="48" t="s">
        <v>249</v>
      </c>
      <c r="F431" s="49"/>
      <c r="G431" s="185"/>
      <c r="H431" s="260">
        <f t="shared" si="246"/>
        <v>0</v>
      </c>
      <c r="I431" s="408">
        <f t="shared" si="257"/>
        <v>0</v>
      </c>
      <c r="J431" s="413">
        <v>0</v>
      </c>
      <c r="K431" s="413">
        <v>0</v>
      </c>
      <c r="L431" s="413">
        <v>0</v>
      </c>
      <c r="M431" s="262">
        <f t="shared" si="250"/>
        <v>0</v>
      </c>
      <c r="N431" s="263">
        <v>0</v>
      </c>
      <c r="O431" s="410">
        <f t="shared" si="251"/>
        <v>0</v>
      </c>
      <c r="P431" s="263">
        <v>0</v>
      </c>
      <c r="Q431" s="263">
        <v>0</v>
      </c>
      <c r="R431" s="263">
        <v>0</v>
      </c>
      <c r="S431" s="263">
        <v>0</v>
      </c>
      <c r="T431" s="262">
        <f t="shared" si="254"/>
        <v>0</v>
      </c>
      <c r="U431" s="263">
        <v>0</v>
      </c>
      <c r="V431" s="263">
        <v>0</v>
      </c>
      <c r="W431" s="263">
        <v>0</v>
      </c>
      <c r="X431" s="263">
        <v>0</v>
      </c>
      <c r="Y431" s="263">
        <v>0</v>
      </c>
      <c r="Z431" s="263">
        <v>0</v>
      </c>
    </row>
    <row r="432" spans="1:26" ht="16.5" hidden="1" outlineLevel="2">
      <c r="A432" s="183"/>
      <c r="B432" s="26"/>
      <c r="D432" s="28" t="s">
        <v>768</v>
      </c>
      <c r="E432" s="88" t="s">
        <v>215</v>
      </c>
      <c r="F432" s="98"/>
      <c r="G432" s="184"/>
      <c r="H432" s="284">
        <f t="shared" si="246"/>
        <v>0</v>
      </c>
      <c r="I432" s="408">
        <f t="shared" si="257"/>
        <v>0</v>
      </c>
      <c r="J432" s="433">
        <v>0</v>
      </c>
      <c r="K432" s="433">
        <v>0</v>
      </c>
      <c r="L432" s="433">
        <v>0</v>
      </c>
      <c r="M432" s="262">
        <f t="shared" si="250"/>
        <v>0</v>
      </c>
      <c r="N432" s="286">
        <v>0</v>
      </c>
      <c r="O432" s="418">
        <f t="shared" si="251"/>
        <v>0</v>
      </c>
      <c r="P432" s="286">
        <v>0</v>
      </c>
      <c r="Q432" s="286">
        <v>0</v>
      </c>
      <c r="R432" s="286">
        <v>0</v>
      </c>
      <c r="S432" s="286">
        <v>0</v>
      </c>
      <c r="T432" s="262">
        <f t="shared" si="254"/>
        <v>0</v>
      </c>
      <c r="U432" s="286">
        <v>0</v>
      </c>
      <c r="V432" s="286">
        <v>0</v>
      </c>
      <c r="W432" s="286">
        <v>0</v>
      </c>
      <c r="X432" s="286">
        <v>0</v>
      </c>
      <c r="Y432" s="286">
        <v>0</v>
      </c>
      <c r="Z432" s="286">
        <v>0</v>
      </c>
    </row>
    <row r="433" spans="1:26" s="182" customFormat="1" ht="16.5">
      <c r="A433" s="97" t="s">
        <v>250</v>
      </c>
      <c r="B433" s="22"/>
      <c r="C433" s="229"/>
      <c r="D433" s="23"/>
      <c r="E433" s="229"/>
      <c r="F433" s="22"/>
      <c r="G433" s="229"/>
      <c r="H433" s="267">
        <f t="shared" si="246"/>
        <v>57662000</v>
      </c>
      <c r="I433" s="419">
        <f t="shared" si="257"/>
        <v>57506000</v>
      </c>
      <c r="J433" s="431">
        <f>SUM(J429,J427,J425,J423,J421,J419,J417,J415,J413,J411,J397)</f>
        <v>24403000</v>
      </c>
      <c r="K433" s="431">
        <f t="shared" ref="K433:N433" si="291">SUM(K429,K427,K425,K423,K421,K419,K417,K415,K413,K411,K397)</f>
        <v>30786000</v>
      </c>
      <c r="L433" s="431">
        <f t="shared" si="291"/>
        <v>2317000</v>
      </c>
      <c r="M433" s="269">
        <f t="shared" si="250"/>
        <v>156000</v>
      </c>
      <c r="N433" s="431">
        <f t="shared" si="291"/>
        <v>0</v>
      </c>
      <c r="O433" s="269">
        <f t="shared" si="251"/>
        <v>0</v>
      </c>
      <c r="P433" s="269">
        <f t="shared" ref="P433:Q433" si="292">SUM(P429,P427,P425,P423,P421,P419,P417,P415,P413,P411,P397)</f>
        <v>0</v>
      </c>
      <c r="Q433" s="269">
        <f t="shared" si="292"/>
        <v>0</v>
      </c>
      <c r="R433" s="269">
        <f t="shared" ref="R433:Z433" si="293">SUM(R429,R427,R425,R423,R421,R419,R417,R415,R413,R411,R397)</f>
        <v>0</v>
      </c>
      <c r="S433" s="269">
        <f t="shared" si="293"/>
        <v>156000</v>
      </c>
      <c r="T433" s="269">
        <f t="shared" si="254"/>
        <v>0</v>
      </c>
      <c r="U433" s="269">
        <f t="shared" si="293"/>
        <v>0</v>
      </c>
      <c r="V433" s="269">
        <f t="shared" si="293"/>
        <v>0</v>
      </c>
      <c r="W433" s="269">
        <f t="shared" si="293"/>
        <v>0</v>
      </c>
      <c r="X433" s="269">
        <f t="shared" si="293"/>
        <v>0</v>
      </c>
      <c r="Y433" s="269">
        <f t="shared" si="293"/>
        <v>0</v>
      </c>
      <c r="Z433" s="269">
        <f t="shared" si="293"/>
        <v>0</v>
      </c>
    </row>
    <row r="434" spans="1:26" ht="16.5" outlineLevel="1" collapsed="1">
      <c r="A434" s="177"/>
      <c r="B434" s="24" t="s">
        <v>733</v>
      </c>
      <c r="C434" s="16" t="s">
        <v>251</v>
      </c>
      <c r="D434" s="17"/>
      <c r="E434" s="178"/>
      <c r="F434" s="15"/>
      <c r="G434" s="178"/>
      <c r="H434" s="260">
        <f t="shared" si="246"/>
        <v>0</v>
      </c>
      <c r="I434" s="408">
        <f t="shared" si="257"/>
        <v>0</v>
      </c>
      <c r="J434" s="409">
        <f>SUM(J435)</f>
        <v>0</v>
      </c>
      <c r="K434" s="409">
        <f t="shared" ref="K434:Q434" si="294">SUM(K435)</f>
        <v>0</v>
      </c>
      <c r="L434" s="409">
        <f t="shared" si="294"/>
        <v>0</v>
      </c>
      <c r="M434" s="262">
        <f t="shared" si="250"/>
        <v>0</v>
      </c>
      <c r="N434" s="262">
        <f t="shared" si="294"/>
        <v>0</v>
      </c>
      <c r="O434" s="410">
        <f t="shared" si="251"/>
        <v>0</v>
      </c>
      <c r="P434" s="410">
        <f t="shared" si="294"/>
        <v>0</v>
      </c>
      <c r="Q434" s="410">
        <f t="shared" si="294"/>
        <v>0</v>
      </c>
      <c r="R434" s="262">
        <f t="shared" ref="R434:Z434" si="295">SUM(R435)</f>
        <v>0</v>
      </c>
      <c r="S434" s="262">
        <f t="shared" si="295"/>
        <v>0</v>
      </c>
      <c r="T434" s="262">
        <f t="shared" si="254"/>
        <v>0</v>
      </c>
      <c r="U434" s="262">
        <f t="shared" si="295"/>
        <v>0</v>
      </c>
      <c r="V434" s="262">
        <f t="shared" si="295"/>
        <v>0</v>
      </c>
      <c r="W434" s="262">
        <f t="shared" si="295"/>
        <v>0</v>
      </c>
      <c r="X434" s="262">
        <f t="shared" si="295"/>
        <v>0</v>
      </c>
      <c r="Y434" s="262">
        <f t="shared" si="295"/>
        <v>0</v>
      </c>
      <c r="Z434" s="262">
        <f t="shared" si="295"/>
        <v>0</v>
      </c>
    </row>
    <row r="435" spans="1:26" s="182" customFormat="1" ht="16.5" hidden="1" outlineLevel="2">
      <c r="A435" s="183"/>
      <c r="B435" s="25"/>
      <c r="C435" s="184"/>
      <c r="D435" s="28" t="s">
        <v>234</v>
      </c>
      <c r="E435" s="83" t="s">
        <v>251</v>
      </c>
      <c r="F435" s="49"/>
      <c r="G435" s="185"/>
      <c r="H435" s="260">
        <f t="shared" si="246"/>
        <v>0</v>
      </c>
      <c r="I435" s="408">
        <f t="shared" si="257"/>
        <v>0</v>
      </c>
      <c r="J435" s="413">
        <v>0</v>
      </c>
      <c r="K435" s="413">
        <v>0</v>
      </c>
      <c r="L435" s="413">
        <v>0</v>
      </c>
      <c r="M435" s="262">
        <f t="shared" si="250"/>
        <v>0</v>
      </c>
      <c r="N435" s="263">
        <v>0</v>
      </c>
      <c r="O435" s="410">
        <f t="shared" si="251"/>
        <v>0</v>
      </c>
      <c r="P435" s="263">
        <v>0</v>
      </c>
      <c r="Q435" s="263">
        <v>0</v>
      </c>
      <c r="R435" s="263">
        <v>0</v>
      </c>
      <c r="S435" s="263">
        <v>0</v>
      </c>
      <c r="T435" s="262">
        <f t="shared" si="254"/>
        <v>0</v>
      </c>
      <c r="U435" s="263">
        <v>0</v>
      </c>
      <c r="V435" s="263">
        <v>0</v>
      </c>
      <c r="W435" s="263">
        <v>0</v>
      </c>
      <c r="X435" s="263">
        <v>0</v>
      </c>
      <c r="Y435" s="263">
        <v>0</v>
      </c>
      <c r="Z435" s="263">
        <v>0</v>
      </c>
    </row>
    <row r="436" spans="1:26" ht="16.5" outlineLevel="1" collapsed="1">
      <c r="A436" s="177"/>
      <c r="B436" s="15" t="s">
        <v>734</v>
      </c>
      <c r="C436" s="16" t="s">
        <v>252</v>
      </c>
      <c r="D436" s="19"/>
      <c r="E436" s="185"/>
      <c r="F436" s="28"/>
      <c r="G436" s="189"/>
      <c r="H436" s="260">
        <f t="shared" si="246"/>
        <v>0</v>
      </c>
      <c r="I436" s="408">
        <f t="shared" si="257"/>
        <v>0</v>
      </c>
      <c r="J436" s="411">
        <f>SUM(J437)</f>
        <v>0</v>
      </c>
      <c r="K436" s="411">
        <f t="shared" ref="K436:Q436" si="296">SUM(K437)</f>
        <v>0</v>
      </c>
      <c r="L436" s="411">
        <f t="shared" si="296"/>
        <v>0</v>
      </c>
      <c r="M436" s="262">
        <f t="shared" si="250"/>
        <v>0</v>
      </c>
      <c r="N436" s="264">
        <f t="shared" si="296"/>
        <v>0</v>
      </c>
      <c r="O436" s="410">
        <f t="shared" si="251"/>
        <v>0</v>
      </c>
      <c r="P436" s="412">
        <f t="shared" si="296"/>
        <v>0</v>
      </c>
      <c r="Q436" s="412">
        <f t="shared" si="296"/>
        <v>0</v>
      </c>
      <c r="R436" s="584">
        <f t="shared" ref="R436:Z436" si="297">SUM(R437)</f>
        <v>0</v>
      </c>
      <c r="S436" s="584">
        <f t="shared" si="297"/>
        <v>0</v>
      </c>
      <c r="T436" s="262">
        <f t="shared" si="254"/>
        <v>0</v>
      </c>
      <c r="U436" s="264">
        <f t="shared" si="297"/>
        <v>0</v>
      </c>
      <c r="V436" s="264">
        <f t="shared" si="297"/>
        <v>0</v>
      </c>
      <c r="W436" s="264">
        <f t="shared" si="297"/>
        <v>0</v>
      </c>
      <c r="X436" s="264">
        <f t="shared" si="297"/>
        <v>0</v>
      </c>
      <c r="Y436" s="264">
        <f t="shared" si="297"/>
        <v>0</v>
      </c>
      <c r="Z436" s="264">
        <f t="shared" si="297"/>
        <v>0</v>
      </c>
    </row>
    <row r="437" spans="1:26" ht="16.5" hidden="1" outlineLevel="2">
      <c r="A437" s="183"/>
      <c r="B437" s="18"/>
      <c r="C437" s="184"/>
      <c r="D437" s="28" t="s">
        <v>735</v>
      </c>
      <c r="E437" s="83" t="s">
        <v>252</v>
      </c>
      <c r="F437" s="49"/>
      <c r="G437" s="185"/>
      <c r="H437" s="260">
        <f t="shared" si="246"/>
        <v>0</v>
      </c>
      <c r="I437" s="408">
        <f t="shared" si="257"/>
        <v>0</v>
      </c>
      <c r="J437" s="413">
        <v>0</v>
      </c>
      <c r="K437" s="413">
        <v>0</v>
      </c>
      <c r="L437" s="413">
        <v>0</v>
      </c>
      <c r="M437" s="262">
        <f t="shared" si="250"/>
        <v>0</v>
      </c>
      <c r="N437" s="263">
        <v>0</v>
      </c>
      <c r="O437" s="410">
        <f t="shared" si="251"/>
        <v>0</v>
      </c>
      <c r="P437" s="263">
        <v>0</v>
      </c>
      <c r="Q437" s="263">
        <v>0</v>
      </c>
      <c r="R437" s="263">
        <v>0</v>
      </c>
      <c r="S437" s="263">
        <v>0</v>
      </c>
      <c r="T437" s="262">
        <f t="shared" si="254"/>
        <v>0</v>
      </c>
      <c r="U437" s="263">
        <v>0</v>
      </c>
      <c r="V437" s="263">
        <v>0</v>
      </c>
      <c r="W437" s="263">
        <v>0</v>
      </c>
      <c r="X437" s="263">
        <v>0</v>
      </c>
      <c r="Y437" s="263">
        <v>0</v>
      </c>
      <c r="Z437" s="263">
        <v>0</v>
      </c>
    </row>
    <row r="438" spans="1:26" ht="16.5" outlineLevel="1" collapsed="1">
      <c r="A438" s="177"/>
      <c r="B438" s="15" t="s">
        <v>736</v>
      </c>
      <c r="C438" s="16" t="s">
        <v>283</v>
      </c>
      <c r="D438" s="19"/>
      <c r="E438" s="185"/>
      <c r="F438" s="28"/>
      <c r="G438" s="189"/>
      <c r="H438" s="260">
        <f t="shared" si="246"/>
        <v>0</v>
      </c>
      <c r="I438" s="408">
        <f t="shared" si="257"/>
        <v>0</v>
      </c>
      <c r="J438" s="411">
        <f>SUM(J439)</f>
        <v>0</v>
      </c>
      <c r="K438" s="411">
        <f t="shared" ref="K438:Q438" si="298">SUM(K439)</f>
        <v>0</v>
      </c>
      <c r="L438" s="411">
        <f t="shared" si="298"/>
        <v>0</v>
      </c>
      <c r="M438" s="262">
        <f t="shared" si="250"/>
        <v>0</v>
      </c>
      <c r="N438" s="264">
        <f t="shared" si="298"/>
        <v>0</v>
      </c>
      <c r="O438" s="410">
        <f t="shared" si="251"/>
        <v>0</v>
      </c>
      <c r="P438" s="412">
        <f t="shared" si="298"/>
        <v>0</v>
      </c>
      <c r="Q438" s="412">
        <f t="shared" si="298"/>
        <v>0</v>
      </c>
      <c r="R438" s="264">
        <f t="shared" ref="R438:Z438" si="299">SUM(R439)</f>
        <v>0</v>
      </c>
      <c r="S438" s="264">
        <f t="shared" si="299"/>
        <v>0</v>
      </c>
      <c r="T438" s="262">
        <f t="shared" si="254"/>
        <v>0</v>
      </c>
      <c r="U438" s="264">
        <f t="shared" si="299"/>
        <v>0</v>
      </c>
      <c r="V438" s="264">
        <f t="shared" si="299"/>
        <v>0</v>
      </c>
      <c r="W438" s="264">
        <f t="shared" si="299"/>
        <v>0</v>
      </c>
      <c r="X438" s="264">
        <f t="shared" si="299"/>
        <v>0</v>
      </c>
      <c r="Y438" s="264">
        <f t="shared" si="299"/>
        <v>0</v>
      </c>
      <c r="Z438" s="264">
        <f t="shared" si="299"/>
        <v>0</v>
      </c>
    </row>
    <row r="439" spans="1:26" ht="16.5" hidden="1" outlineLevel="2">
      <c r="A439" s="183"/>
      <c r="B439" s="18"/>
      <c r="C439" s="184"/>
      <c r="D439" s="28" t="s">
        <v>737</v>
      </c>
      <c r="E439" s="83" t="s">
        <v>283</v>
      </c>
      <c r="F439" s="49"/>
      <c r="G439" s="185"/>
      <c r="H439" s="260">
        <f t="shared" si="246"/>
        <v>0</v>
      </c>
      <c r="I439" s="408">
        <f t="shared" si="257"/>
        <v>0</v>
      </c>
      <c r="J439" s="413">
        <v>0</v>
      </c>
      <c r="K439" s="413">
        <v>0</v>
      </c>
      <c r="L439" s="413">
        <v>0</v>
      </c>
      <c r="M439" s="262">
        <f t="shared" si="250"/>
        <v>0</v>
      </c>
      <c r="N439" s="263">
        <v>0</v>
      </c>
      <c r="O439" s="410">
        <f t="shared" si="251"/>
        <v>0</v>
      </c>
      <c r="P439" s="263">
        <v>0</v>
      </c>
      <c r="Q439" s="263">
        <v>0</v>
      </c>
      <c r="R439" s="263">
        <v>0</v>
      </c>
      <c r="S439" s="263">
        <v>0</v>
      </c>
      <c r="T439" s="262">
        <f t="shared" si="254"/>
        <v>0</v>
      </c>
      <c r="U439" s="263">
        <v>0</v>
      </c>
      <c r="V439" s="263">
        <v>0</v>
      </c>
      <c r="W439" s="263">
        <v>0</v>
      </c>
      <c r="X439" s="263">
        <v>0</v>
      </c>
      <c r="Y439" s="263">
        <v>0</v>
      </c>
      <c r="Z439" s="263">
        <v>0</v>
      </c>
    </row>
    <row r="440" spans="1:26" ht="16.5" outlineLevel="1">
      <c r="A440" s="177"/>
      <c r="B440" s="15" t="s">
        <v>626</v>
      </c>
      <c r="C440" s="16" t="s">
        <v>253</v>
      </c>
      <c r="D440" s="19"/>
      <c r="E440" s="189"/>
      <c r="F440" s="190"/>
      <c r="G440" s="189"/>
      <c r="H440" s="260">
        <f t="shared" si="246"/>
        <v>2663000</v>
      </c>
      <c r="I440" s="408">
        <f t="shared" si="257"/>
        <v>2663000</v>
      </c>
      <c r="J440" s="411">
        <f>SUM(J441:J450)</f>
        <v>1154000</v>
      </c>
      <c r="K440" s="411">
        <f t="shared" ref="K440:Q440" si="300">SUM(K441:K450)</f>
        <v>1406000</v>
      </c>
      <c r="L440" s="411">
        <f t="shared" si="300"/>
        <v>103000</v>
      </c>
      <c r="M440" s="262">
        <f t="shared" si="250"/>
        <v>0</v>
      </c>
      <c r="N440" s="264">
        <f t="shared" si="300"/>
        <v>0</v>
      </c>
      <c r="O440" s="410">
        <f t="shared" si="251"/>
        <v>0</v>
      </c>
      <c r="P440" s="412">
        <f t="shared" si="300"/>
        <v>0</v>
      </c>
      <c r="Q440" s="412">
        <f t="shared" si="300"/>
        <v>0</v>
      </c>
      <c r="R440" s="264">
        <f t="shared" ref="R440:Z440" si="301">SUM(R441:R450)</f>
        <v>0</v>
      </c>
      <c r="S440" s="264">
        <f t="shared" si="301"/>
        <v>0</v>
      </c>
      <c r="T440" s="262">
        <f t="shared" si="254"/>
        <v>0</v>
      </c>
      <c r="U440" s="264">
        <f t="shared" si="301"/>
        <v>0</v>
      </c>
      <c r="V440" s="264">
        <f t="shared" si="301"/>
        <v>0</v>
      </c>
      <c r="W440" s="264">
        <f t="shared" si="301"/>
        <v>0</v>
      </c>
      <c r="X440" s="264">
        <f t="shared" si="301"/>
        <v>0</v>
      </c>
      <c r="Y440" s="264">
        <f t="shared" si="301"/>
        <v>0</v>
      </c>
      <c r="Z440" s="264">
        <f t="shared" si="301"/>
        <v>0</v>
      </c>
    </row>
    <row r="441" spans="1:26" ht="16.5" outlineLevel="2">
      <c r="A441" s="183"/>
      <c r="B441" s="18"/>
      <c r="C441" s="184"/>
      <c r="D441" s="28" t="s">
        <v>138</v>
      </c>
      <c r="E441" s="83" t="s">
        <v>404</v>
      </c>
      <c r="F441" s="49"/>
      <c r="G441" s="185"/>
      <c r="H441" s="260">
        <f t="shared" si="246"/>
        <v>0</v>
      </c>
      <c r="I441" s="408">
        <f t="shared" si="257"/>
        <v>0</v>
      </c>
      <c r="J441" s="413">
        <v>0</v>
      </c>
      <c r="K441" s="413">
        <v>0</v>
      </c>
      <c r="L441" s="413">
        <v>0</v>
      </c>
      <c r="M441" s="262">
        <f t="shared" si="250"/>
        <v>0</v>
      </c>
      <c r="N441" s="263">
        <v>0</v>
      </c>
      <c r="O441" s="410">
        <f t="shared" si="251"/>
        <v>0</v>
      </c>
      <c r="P441" s="263">
        <v>0</v>
      </c>
      <c r="Q441" s="263">
        <v>0</v>
      </c>
      <c r="R441" s="263">
        <v>0</v>
      </c>
      <c r="S441" s="263">
        <v>0</v>
      </c>
      <c r="T441" s="262">
        <f t="shared" si="254"/>
        <v>0</v>
      </c>
      <c r="U441" s="263">
        <v>0</v>
      </c>
      <c r="V441" s="263">
        <v>0</v>
      </c>
      <c r="W441" s="263">
        <v>0</v>
      </c>
      <c r="X441" s="263">
        <v>0</v>
      </c>
      <c r="Y441" s="263">
        <v>0</v>
      </c>
      <c r="Z441" s="263">
        <v>0</v>
      </c>
    </row>
    <row r="442" spans="1:26" ht="16.5" outlineLevel="2">
      <c r="A442" s="183"/>
      <c r="D442" s="28" t="s">
        <v>617</v>
      </c>
      <c r="E442" s="83" t="s">
        <v>405</v>
      </c>
      <c r="F442" s="49"/>
      <c r="G442" s="185"/>
      <c r="H442" s="260">
        <f t="shared" si="246"/>
        <v>0</v>
      </c>
      <c r="I442" s="408">
        <f t="shared" si="257"/>
        <v>0</v>
      </c>
      <c r="J442" s="413">
        <v>0</v>
      </c>
      <c r="K442" s="413">
        <v>0</v>
      </c>
      <c r="L442" s="413">
        <v>0</v>
      </c>
      <c r="M442" s="262">
        <f t="shared" si="250"/>
        <v>0</v>
      </c>
      <c r="N442" s="263">
        <v>0</v>
      </c>
      <c r="O442" s="410">
        <f t="shared" si="251"/>
        <v>0</v>
      </c>
      <c r="P442" s="263">
        <v>0</v>
      </c>
      <c r="Q442" s="263">
        <v>0</v>
      </c>
      <c r="R442" s="263">
        <v>0</v>
      </c>
      <c r="S442" s="263">
        <v>0</v>
      </c>
      <c r="T442" s="262">
        <f t="shared" si="254"/>
        <v>0</v>
      </c>
      <c r="U442" s="263">
        <v>0</v>
      </c>
      <c r="V442" s="263">
        <v>0</v>
      </c>
      <c r="W442" s="263">
        <v>0</v>
      </c>
      <c r="X442" s="263">
        <v>0</v>
      </c>
      <c r="Y442" s="263">
        <v>0</v>
      </c>
      <c r="Z442" s="263">
        <v>0</v>
      </c>
    </row>
    <row r="443" spans="1:26" ht="16.5" outlineLevel="2">
      <c r="A443" s="183"/>
      <c r="B443" s="15"/>
      <c r="C443" s="193"/>
      <c r="D443" s="28" t="s">
        <v>618</v>
      </c>
      <c r="E443" s="83" t="s">
        <v>403</v>
      </c>
      <c r="F443" s="49"/>
      <c r="G443" s="185"/>
      <c r="H443" s="260">
        <f t="shared" si="246"/>
        <v>0</v>
      </c>
      <c r="I443" s="408">
        <f t="shared" si="257"/>
        <v>0</v>
      </c>
      <c r="J443" s="413">
        <v>0</v>
      </c>
      <c r="K443" s="413">
        <v>0</v>
      </c>
      <c r="L443" s="413">
        <v>0</v>
      </c>
      <c r="M443" s="262">
        <f t="shared" si="250"/>
        <v>0</v>
      </c>
      <c r="N443" s="263">
        <v>0</v>
      </c>
      <c r="O443" s="410">
        <f t="shared" si="251"/>
        <v>0</v>
      </c>
      <c r="P443" s="263">
        <v>0</v>
      </c>
      <c r="Q443" s="263">
        <v>0</v>
      </c>
      <c r="R443" s="263">
        <v>0</v>
      </c>
      <c r="S443" s="263">
        <v>0</v>
      </c>
      <c r="T443" s="262">
        <f t="shared" si="254"/>
        <v>0</v>
      </c>
      <c r="U443" s="263">
        <v>0</v>
      </c>
      <c r="V443" s="263">
        <v>0</v>
      </c>
      <c r="W443" s="263">
        <v>0</v>
      </c>
      <c r="X443" s="263">
        <v>0</v>
      </c>
      <c r="Y443" s="263">
        <v>0</v>
      </c>
      <c r="Z443" s="263">
        <v>0</v>
      </c>
    </row>
    <row r="444" spans="1:26" ht="16.5" outlineLevel="2">
      <c r="A444" s="183"/>
      <c r="D444" s="28" t="s">
        <v>619</v>
      </c>
      <c r="E444" s="48" t="s">
        <v>420</v>
      </c>
      <c r="F444" s="49"/>
      <c r="G444" s="185"/>
      <c r="H444" s="260">
        <f t="shared" si="246"/>
        <v>0</v>
      </c>
      <c r="I444" s="408">
        <f t="shared" si="257"/>
        <v>0</v>
      </c>
      <c r="J444" s="413">
        <v>0</v>
      </c>
      <c r="K444" s="413">
        <v>0</v>
      </c>
      <c r="L444" s="413">
        <v>0</v>
      </c>
      <c r="M444" s="262">
        <f t="shared" si="250"/>
        <v>0</v>
      </c>
      <c r="N444" s="263">
        <v>0</v>
      </c>
      <c r="O444" s="410">
        <f t="shared" si="251"/>
        <v>0</v>
      </c>
      <c r="P444" s="263">
        <v>0</v>
      </c>
      <c r="Q444" s="263">
        <v>0</v>
      </c>
      <c r="R444" s="263">
        <v>0</v>
      </c>
      <c r="S444" s="263">
        <v>0</v>
      </c>
      <c r="T444" s="262">
        <f t="shared" si="254"/>
        <v>0</v>
      </c>
      <c r="U444" s="263">
        <v>0</v>
      </c>
      <c r="V444" s="263">
        <v>0</v>
      </c>
      <c r="W444" s="263">
        <v>0</v>
      </c>
      <c r="X444" s="263">
        <v>0</v>
      </c>
      <c r="Y444" s="263">
        <v>0</v>
      </c>
      <c r="Z444" s="263">
        <v>0</v>
      </c>
    </row>
    <row r="445" spans="1:26" ht="16.5" outlineLevel="2">
      <c r="A445" s="183"/>
      <c r="D445" s="28" t="s">
        <v>620</v>
      </c>
      <c r="E445" s="48" t="s">
        <v>422</v>
      </c>
      <c r="F445" s="49"/>
      <c r="G445" s="185"/>
      <c r="H445" s="260">
        <f t="shared" si="246"/>
        <v>0</v>
      </c>
      <c r="I445" s="408">
        <f t="shared" si="257"/>
        <v>0</v>
      </c>
      <c r="J445" s="413">
        <v>0</v>
      </c>
      <c r="K445" s="413">
        <v>0</v>
      </c>
      <c r="L445" s="413">
        <v>0</v>
      </c>
      <c r="M445" s="262">
        <f t="shared" si="250"/>
        <v>0</v>
      </c>
      <c r="N445" s="263">
        <v>0</v>
      </c>
      <c r="O445" s="410">
        <f t="shared" si="251"/>
        <v>0</v>
      </c>
      <c r="P445" s="263">
        <v>0</v>
      </c>
      <c r="Q445" s="263">
        <v>0</v>
      </c>
      <c r="R445" s="263">
        <v>0</v>
      </c>
      <c r="S445" s="263">
        <v>0</v>
      </c>
      <c r="T445" s="262">
        <f t="shared" si="254"/>
        <v>0</v>
      </c>
      <c r="U445" s="263">
        <v>0</v>
      </c>
      <c r="V445" s="263">
        <v>0</v>
      </c>
      <c r="W445" s="263">
        <v>0</v>
      </c>
      <c r="X445" s="263">
        <v>0</v>
      </c>
      <c r="Y445" s="263">
        <v>0</v>
      </c>
      <c r="Z445" s="263">
        <v>0</v>
      </c>
    </row>
    <row r="446" spans="1:26" ht="16.5" outlineLevel="2">
      <c r="A446" s="183"/>
      <c r="D446" s="28" t="s">
        <v>621</v>
      </c>
      <c r="E446" s="48" t="s">
        <v>423</v>
      </c>
      <c r="F446" s="49"/>
      <c r="G446" s="185"/>
      <c r="H446" s="260">
        <f t="shared" si="246"/>
        <v>0</v>
      </c>
      <c r="I446" s="408">
        <f t="shared" si="257"/>
        <v>0</v>
      </c>
      <c r="J446" s="413">
        <v>0</v>
      </c>
      <c r="K446" s="413">
        <v>0</v>
      </c>
      <c r="L446" s="413">
        <v>0</v>
      </c>
      <c r="M446" s="262">
        <f t="shared" si="250"/>
        <v>0</v>
      </c>
      <c r="N446" s="263">
        <v>0</v>
      </c>
      <c r="O446" s="410">
        <f t="shared" si="251"/>
        <v>0</v>
      </c>
      <c r="P446" s="263">
        <v>0</v>
      </c>
      <c r="Q446" s="263">
        <v>0</v>
      </c>
      <c r="R446" s="263">
        <v>0</v>
      </c>
      <c r="S446" s="263">
        <v>0</v>
      </c>
      <c r="T446" s="262">
        <f t="shared" si="254"/>
        <v>0</v>
      </c>
      <c r="U446" s="263">
        <v>0</v>
      </c>
      <c r="V446" s="263">
        <v>0</v>
      </c>
      <c r="W446" s="263">
        <v>0</v>
      </c>
      <c r="X446" s="263">
        <v>0</v>
      </c>
      <c r="Y446" s="263">
        <v>0</v>
      </c>
      <c r="Z446" s="263">
        <v>0</v>
      </c>
    </row>
    <row r="447" spans="1:26" ht="16.5" outlineLevel="2">
      <c r="A447" s="183"/>
      <c r="D447" s="28" t="s">
        <v>622</v>
      </c>
      <c r="E447" s="48" t="s">
        <v>424</v>
      </c>
      <c r="F447" s="49"/>
      <c r="G447" s="185"/>
      <c r="H447" s="260">
        <f t="shared" si="246"/>
        <v>0</v>
      </c>
      <c r="I447" s="408">
        <f t="shared" si="257"/>
        <v>0</v>
      </c>
      <c r="J447" s="413">
        <v>0</v>
      </c>
      <c r="K447" s="413">
        <v>0</v>
      </c>
      <c r="L447" s="413">
        <v>0</v>
      </c>
      <c r="M447" s="262">
        <f t="shared" si="250"/>
        <v>0</v>
      </c>
      <c r="N447" s="263">
        <v>0</v>
      </c>
      <c r="O447" s="410">
        <f t="shared" si="251"/>
        <v>0</v>
      </c>
      <c r="P447" s="263">
        <v>0</v>
      </c>
      <c r="Q447" s="263">
        <v>0</v>
      </c>
      <c r="R447" s="263">
        <v>0</v>
      </c>
      <c r="S447" s="263">
        <v>0</v>
      </c>
      <c r="T447" s="262">
        <f t="shared" si="254"/>
        <v>0</v>
      </c>
      <c r="U447" s="263">
        <v>0</v>
      </c>
      <c r="V447" s="263">
        <v>0</v>
      </c>
      <c r="W447" s="263">
        <v>0</v>
      </c>
      <c r="X447" s="263">
        <v>0</v>
      </c>
      <c r="Y447" s="263">
        <v>0</v>
      </c>
      <c r="Z447" s="263">
        <v>0</v>
      </c>
    </row>
    <row r="448" spans="1:26" ht="16.5" outlineLevel="2">
      <c r="A448" s="183"/>
      <c r="D448" s="28" t="s">
        <v>623</v>
      </c>
      <c r="E448" s="48" t="s">
        <v>425</v>
      </c>
      <c r="F448" s="49"/>
      <c r="G448" s="185"/>
      <c r="H448" s="260">
        <f t="shared" si="246"/>
        <v>0</v>
      </c>
      <c r="I448" s="408">
        <f t="shared" si="257"/>
        <v>0</v>
      </c>
      <c r="J448" s="413">
        <v>0</v>
      </c>
      <c r="K448" s="413">
        <v>0</v>
      </c>
      <c r="L448" s="413">
        <v>0</v>
      </c>
      <c r="M448" s="262">
        <f t="shared" si="250"/>
        <v>0</v>
      </c>
      <c r="N448" s="263">
        <v>0</v>
      </c>
      <c r="O448" s="410">
        <f t="shared" si="251"/>
        <v>0</v>
      </c>
      <c r="P448" s="263">
        <v>0</v>
      </c>
      <c r="Q448" s="263">
        <v>0</v>
      </c>
      <c r="R448" s="263">
        <v>0</v>
      </c>
      <c r="S448" s="263">
        <v>0</v>
      </c>
      <c r="T448" s="262">
        <f t="shared" si="254"/>
        <v>0</v>
      </c>
      <c r="U448" s="263">
        <v>0</v>
      </c>
      <c r="V448" s="263">
        <v>0</v>
      </c>
      <c r="W448" s="263">
        <v>0</v>
      </c>
      <c r="X448" s="263">
        <v>0</v>
      </c>
      <c r="Y448" s="263">
        <v>0</v>
      </c>
      <c r="Z448" s="263">
        <v>0</v>
      </c>
    </row>
    <row r="449" spans="1:26" ht="16.5" outlineLevel="2">
      <c r="A449" s="183"/>
      <c r="D449" s="28" t="s">
        <v>624</v>
      </c>
      <c r="E449" s="48" t="s">
        <v>421</v>
      </c>
      <c r="F449" s="49"/>
      <c r="G449" s="185"/>
      <c r="H449" s="260">
        <f t="shared" si="246"/>
        <v>0</v>
      </c>
      <c r="I449" s="408">
        <f t="shared" si="257"/>
        <v>0</v>
      </c>
      <c r="J449" s="413">
        <v>0</v>
      </c>
      <c r="K449" s="413">
        <v>0</v>
      </c>
      <c r="L449" s="413">
        <v>0</v>
      </c>
      <c r="M449" s="262">
        <f t="shared" si="250"/>
        <v>0</v>
      </c>
      <c r="N449" s="263">
        <v>0</v>
      </c>
      <c r="O449" s="410">
        <f t="shared" si="251"/>
        <v>0</v>
      </c>
      <c r="P449" s="263">
        <v>0</v>
      </c>
      <c r="Q449" s="263">
        <v>0</v>
      </c>
      <c r="R449" s="263">
        <v>0</v>
      </c>
      <c r="S449" s="263">
        <v>0</v>
      </c>
      <c r="T449" s="262">
        <f t="shared" si="254"/>
        <v>0</v>
      </c>
      <c r="U449" s="263">
        <v>0</v>
      </c>
      <c r="V449" s="263">
        <v>0</v>
      </c>
      <c r="W449" s="263">
        <v>0</v>
      </c>
      <c r="X449" s="263">
        <v>0</v>
      </c>
      <c r="Y449" s="263">
        <v>0</v>
      </c>
      <c r="Z449" s="263">
        <v>0</v>
      </c>
    </row>
    <row r="450" spans="1:26" ht="16.5" outlineLevel="2">
      <c r="A450" s="183"/>
      <c r="B450" s="18"/>
      <c r="C450" s="184"/>
      <c r="D450" s="28" t="s">
        <v>625</v>
      </c>
      <c r="E450" s="48" t="s">
        <v>254</v>
      </c>
      <c r="F450" s="48"/>
      <c r="G450" s="185"/>
      <c r="H450" s="260">
        <f t="shared" si="246"/>
        <v>2663000</v>
      </c>
      <c r="I450" s="408">
        <f t="shared" si="257"/>
        <v>2663000</v>
      </c>
      <c r="J450" s="413">
        <v>1154000</v>
      </c>
      <c r="K450" s="413">
        <v>1406000</v>
      </c>
      <c r="L450" s="413">
        <v>103000</v>
      </c>
      <c r="M450" s="262">
        <f t="shared" si="250"/>
        <v>0</v>
      </c>
      <c r="N450" s="263"/>
      <c r="O450" s="410">
        <f t="shared" si="251"/>
        <v>0</v>
      </c>
      <c r="P450" s="263"/>
      <c r="Q450" s="263"/>
      <c r="R450" s="263"/>
      <c r="S450" s="263"/>
      <c r="T450" s="262">
        <f t="shared" si="254"/>
        <v>0</v>
      </c>
      <c r="U450" s="263"/>
      <c r="V450" s="263"/>
      <c r="W450" s="263"/>
      <c r="X450" s="263"/>
      <c r="Y450" s="263"/>
      <c r="Z450" s="263"/>
    </row>
    <row r="451" spans="1:26" ht="16.5" outlineLevel="1" collapsed="1">
      <c r="A451" s="177"/>
      <c r="B451" s="15" t="s">
        <v>738</v>
      </c>
      <c r="C451" s="16" t="s">
        <v>255</v>
      </c>
      <c r="D451" s="19"/>
      <c r="E451" s="185"/>
      <c r="F451" s="190"/>
      <c r="G451" s="189"/>
      <c r="H451" s="260">
        <f t="shared" si="246"/>
        <v>0</v>
      </c>
      <c r="I451" s="408">
        <f t="shared" si="257"/>
        <v>0</v>
      </c>
      <c r="J451" s="411">
        <f>SUM(J452)</f>
        <v>0</v>
      </c>
      <c r="K451" s="411">
        <f t="shared" ref="K451:Q451" si="302">SUM(K452)</f>
        <v>0</v>
      </c>
      <c r="L451" s="411">
        <f t="shared" si="302"/>
        <v>0</v>
      </c>
      <c r="M451" s="262">
        <f t="shared" si="250"/>
        <v>0</v>
      </c>
      <c r="N451" s="264">
        <f t="shared" si="302"/>
        <v>0</v>
      </c>
      <c r="O451" s="410">
        <f t="shared" si="251"/>
        <v>0</v>
      </c>
      <c r="P451" s="412">
        <f t="shared" si="302"/>
        <v>0</v>
      </c>
      <c r="Q451" s="412">
        <f t="shared" si="302"/>
        <v>0</v>
      </c>
      <c r="R451" s="264">
        <f t="shared" ref="R451:Z451" si="303">SUM(R452)</f>
        <v>0</v>
      </c>
      <c r="S451" s="264">
        <f t="shared" si="303"/>
        <v>0</v>
      </c>
      <c r="T451" s="262">
        <f t="shared" si="254"/>
        <v>0</v>
      </c>
      <c r="U451" s="264">
        <f t="shared" si="303"/>
        <v>0</v>
      </c>
      <c r="V451" s="264">
        <f t="shared" si="303"/>
        <v>0</v>
      </c>
      <c r="W451" s="264">
        <f t="shared" si="303"/>
        <v>0</v>
      </c>
      <c r="X451" s="264">
        <f t="shared" si="303"/>
        <v>0</v>
      </c>
      <c r="Y451" s="264">
        <f t="shared" si="303"/>
        <v>0</v>
      </c>
      <c r="Z451" s="264">
        <f t="shared" si="303"/>
        <v>0</v>
      </c>
    </row>
    <row r="452" spans="1:26" ht="16.5" hidden="1" outlineLevel="2">
      <c r="A452" s="183"/>
      <c r="B452" s="18"/>
      <c r="C452" s="184"/>
      <c r="D452" s="28" t="s">
        <v>235</v>
      </c>
      <c r="E452" s="83" t="s">
        <v>255</v>
      </c>
      <c r="F452" s="49"/>
      <c r="G452" s="185"/>
      <c r="H452" s="260">
        <f t="shared" si="246"/>
        <v>0</v>
      </c>
      <c r="I452" s="408">
        <f t="shared" si="257"/>
        <v>0</v>
      </c>
      <c r="J452" s="413">
        <v>0</v>
      </c>
      <c r="K452" s="413">
        <v>0</v>
      </c>
      <c r="L452" s="413">
        <v>0</v>
      </c>
      <c r="M452" s="262">
        <f t="shared" si="250"/>
        <v>0</v>
      </c>
      <c r="N452" s="263">
        <v>0</v>
      </c>
      <c r="O452" s="410">
        <f t="shared" si="251"/>
        <v>0</v>
      </c>
      <c r="P452" s="263">
        <v>0</v>
      </c>
      <c r="Q452" s="263">
        <v>0</v>
      </c>
      <c r="R452" s="263">
        <v>0</v>
      </c>
      <c r="S452" s="263">
        <v>0</v>
      </c>
      <c r="T452" s="262">
        <f t="shared" si="254"/>
        <v>0</v>
      </c>
      <c r="U452" s="263">
        <v>0</v>
      </c>
      <c r="V452" s="263">
        <v>0</v>
      </c>
      <c r="W452" s="263">
        <v>0</v>
      </c>
      <c r="X452" s="263">
        <v>0</v>
      </c>
      <c r="Y452" s="263">
        <v>0</v>
      </c>
      <c r="Z452" s="263">
        <v>0</v>
      </c>
    </row>
    <row r="453" spans="1:26" ht="16.5" outlineLevel="1" collapsed="1">
      <c r="A453" s="177"/>
      <c r="B453" s="15" t="s">
        <v>739</v>
      </c>
      <c r="C453" s="16" t="s">
        <v>256</v>
      </c>
      <c r="D453" s="19"/>
      <c r="E453" s="185"/>
      <c r="F453" s="28"/>
      <c r="G453" s="189"/>
      <c r="H453" s="260">
        <f t="shared" si="246"/>
        <v>0</v>
      </c>
      <c r="I453" s="408">
        <f t="shared" si="257"/>
        <v>0</v>
      </c>
      <c r="J453" s="411">
        <f>SUM(J454)</f>
        <v>0</v>
      </c>
      <c r="K453" s="411">
        <f t="shared" ref="K453:Q453" si="304">SUM(K454)</f>
        <v>0</v>
      </c>
      <c r="L453" s="411">
        <f t="shared" si="304"/>
        <v>0</v>
      </c>
      <c r="M453" s="262">
        <f t="shared" si="250"/>
        <v>0</v>
      </c>
      <c r="N453" s="264">
        <f t="shared" si="304"/>
        <v>0</v>
      </c>
      <c r="O453" s="410">
        <f t="shared" si="251"/>
        <v>0</v>
      </c>
      <c r="P453" s="412">
        <f t="shared" si="304"/>
        <v>0</v>
      </c>
      <c r="Q453" s="412">
        <f t="shared" si="304"/>
        <v>0</v>
      </c>
      <c r="R453" s="264">
        <f t="shared" ref="R453:Z453" si="305">SUM(R454)</f>
        <v>0</v>
      </c>
      <c r="S453" s="264">
        <f t="shared" si="305"/>
        <v>0</v>
      </c>
      <c r="T453" s="262">
        <f t="shared" si="254"/>
        <v>0</v>
      </c>
      <c r="U453" s="264">
        <f t="shared" si="305"/>
        <v>0</v>
      </c>
      <c r="V453" s="264">
        <f t="shared" si="305"/>
        <v>0</v>
      </c>
      <c r="W453" s="264">
        <f t="shared" si="305"/>
        <v>0</v>
      </c>
      <c r="X453" s="264">
        <f t="shared" si="305"/>
        <v>0</v>
      </c>
      <c r="Y453" s="264">
        <f t="shared" si="305"/>
        <v>0</v>
      </c>
      <c r="Z453" s="264">
        <f t="shared" si="305"/>
        <v>0</v>
      </c>
    </row>
    <row r="454" spans="1:26" ht="16.5" hidden="1" outlineLevel="2">
      <c r="A454" s="183"/>
      <c r="B454" s="18"/>
      <c r="C454" s="184"/>
      <c r="D454" s="28" t="s">
        <v>740</v>
      </c>
      <c r="E454" s="83" t="s">
        <v>256</v>
      </c>
      <c r="F454" s="49"/>
      <c r="G454" s="185"/>
      <c r="H454" s="260">
        <f t="shared" si="246"/>
        <v>0</v>
      </c>
      <c r="I454" s="408">
        <f t="shared" si="257"/>
        <v>0</v>
      </c>
      <c r="J454" s="413">
        <v>0</v>
      </c>
      <c r="K454" s="413">
        <v>0</v>
      </c>
      <c r="L454" s="413">
        <v>0</v>
      </c>
      <c r="M454" s="262">
        <f t="shared" si="250"/>
        <v>0</v>
      </c>
      <c r="N454" s="263">
        <v>0</v>
      </c>
      <c r="O454" s="410">
        <f t="shared" si="251"/>
        <v>0</v>
      </c>
      <c r="P454" s="263">
        <v>0</v>
      </c>
      <c r="Q454" s="263">
        <v>0</v>
      </c>
      <c r="R454" s="263">
        <v>0</v>
      </c>
      <c r="S454" s="263">
        <v>0</v>
      </c>
      <c r="T454" s="262">
        <f t="shared" si="254"/>
        <v>0</v>
      </c>
      <c r="U454" s="263">
        <v>0</v>
      </c>
      <c r="V454" s="263">
        <v>0</v>
      </c>
      <c r="W454" s="263">
        <v>0</v>
      </c>
      <c r="X454" s="263">
        <v>0</v>
      </c>
      <c r="Y454" s="263">
        <v>0</v>
      </c>
      <c r="Z454" s="263">
        <v>0</v>
      </c>
    </row>
    <row r="455" spans="1:26" ht="16.5" outlineLevel="1" collapsed="1">
      <c r="A455" s="177"/>
      <c r="B455" s="15" t="s">
        <v>741</v>
      </c>
      <c r="C455" s="16" t="s">
        <v>257</v>
      </c>
      <c r="D455" s="19"/>
      <c r="E455" s="185"/>
      <c r="F455" s="28"/>
      <c r="G455" s="189"/>
      <c r="H455" s="260">
        <f t="shared" ref="H455:H478" si="306">SUM(I455,M455,T455)</f>
        <v>0</v>
      </c>
      <c r="I455" s="408">
        <f t="shared" si="257"/>
        <v>0</v>
      </c>
      <c r="J455" s="411">
        <f>SUM(J456)</f>
        <v>0</v>
      </c>
      <c r="K455" s="411">
        <f t="shared" ref="K455:Q455" si="307">SUM(K456)</f>
        <v>0</v>
      </c>
      <c r="L455" s="411">
        <f t="shared" si="307"/>
        <v>0</v>
      </c>
      <c r="M455" s="262">
        <f t="shared" si="250"/>
        <v>0</v>
      </c>
      <c r="N455" s="264">
        <f t="shared" si="307"/>
        <v>0</v>
      </c>
      <c r="O455" s="410">
        <f t="shared" si="251"/>
        <v>0</v>
      </c>
      <c r="P455" s="412">
        <f t="shared" si="307"/>
        <v>0</v>
      </c>
      <c r="Q455" s="412">
        <f t="shared" si="307"/>
        <v>0</v>
      </c>
      <c r="R455" s="264">
        <f t="shared" ref="R455:Z455" si="308">SUM(R456)</f>
        <v>0</v>
      </c>
      <c r="S455" s="264">
        <f t="shared" si="308"/>
        <v>0</v>
      </c>
      <c r="T455" s="262">
        <f t="shared" si="254"/>
        <v>0</v>
      </c>
      <c r="U455" s="264">
        <f t="shared" si="308"/>
        <v>0</v>
      </c>
      <c r="V455" s="264">
        <f t="shared" si="308"/>
        <v>0</v>
      </c>
      <c r="W455" s="264">
        <f t="shared" si="308"/>
        <v>0</v>
      </c>
      <c r="X455" s="264">
        <f t="shared" si="308"/>
        <v>0</v>
      </c>
      <c r="Y455" s="264">
        <f t="shared" si="308"/>
        <v>0</v>
      </c>
      <c r="Z455" s="264">
        <f t="shared" si="308"/>
        <v>0</v>
      </c>
    </row>
    <row r="456" spans="1:26" ht="16.5" hidden="1" outlineLevel="2">
      <c r="A456" s="183"/>
      <c r="B456" s="18"/>
      <c r="C456" s="184"/>
      <c r="D456" s="28" t="s">
        <v>742</v>
      </c>
      <c r="E456" s="83" t="s">
        <v>257</v>
      </c>
      <c r="F456" s="49"/>
      <c r="G456" s="185"/>
      <c r="H456" s="260">
        <f t="shared" si="306"/>
        <v>0</v>
      </c>
      <c r="I456" s="408">
        <f t="shared" si="257"/>
        <v>0</v>
      </c>
      <c r="J456" s="413">
        <v>0</v>
      </c>
      <c r="K456" s="413">
        <v>0</v>
      </c>
      <c r="L456" s="413">
        <v>0</v>
      </c>
      <c r="M456" s="262">
        <f t="shared" si="250"/>
        <v>0</v>
      </c>
      <c r="N456" s="263">
        <v>0</v>
      </c>
      <c r="O456" s="410">
        <f t="shared" si="251"/>
        <v>0</v>
      </c>
      <c r="P456" s="263">
        <v>0</v>
      </c>
      <c r="Q456" s="263">
        <v>0</v>
      </c>
      <c r="R456" s="263">
        <v>0</v>
      </c>
      <c r="S456" s="263">
        <v>0</v>
      </c>
      <c r="T456" s="262">
        <f t="shared" si="254"/>
        <v>0</v>
      </c>
      <c r="U456" s="263">
        <v>0</v>
      </c>
      <c r="V456" s="263">
        <v>0</v>
      </c>
      <c r="W456" s="263">
        <v>0</v>
      </c>
      <c r="X456" s="263">
        <v>0</v>
      </c>
      <c r="Y456" s="263">
        <v>0</v>
      </c>
      <c r="Z456" s="263">
        <v>0</v>
      </c>
    </row>
    <row r="457" spans="1:26" ht="16.5" outlineLevel="1" collapsed="1">
      <c r="A457" s="177"/>
      <c r="B457" s="15" t="s">
        <v>743</v>
      </c>
      <c r="C457" s="16" t="s">
        <v>258</v>
      </c>
      <c r="D457" s="19"/>
      <c r="E457" s="185"/>
      <c r="F457" s="190"/>
      <c r="G457" s="189"/>
      <c r="H457" s="260">
        <f t="shared" si="306"/>
        <v>0</v>
      </c>
      <c r="I457" s="408">
        <f t="shared" si="257"/>
        <v>0</v>
      </c>
      <c r="J457" s="411">
        <f>SUM(J458)</f>
        <v>0</v>
      </c>
      <c r="K457" s="411">
        <f t="shared" ref="K457:Q457" si="309">SUM(K458)</f>
        <v>0</v>
      </c>
      <c r="L457" s="411">
        <f t="shared" si="309"/>
        <v>0</v>
      </c>
      <c r="M457" s="262">
        <f t="shared" si="250"/>
        <v>0</v>
      </c>
      <c r="N457" s="264">
        <f t="shared" si="309"/>
        <v>0</v>
      </c>
      <c r="O457" s="410">
        <f t="shared" si="251"/>
        <v>0</v>
      </c>
      <c r="P457" s="412">
        <f t="shared" si="309"/>
        <v>0</v>
      </c>
      <c r="Q457" s="412">
        <f t="shared" si="309"/>
        <v>0</v>
      </c>
      <c r="R457" s="264">
        <f t="shared" ref="R457:Z457" si="310">SUM(R458)</f>
        <v>0</v>
      </c>
      <c r="S457" s="264">
        <f t="shared" si="310"/>
        <v>0</v>
      </c>
      <c r="T457" s="262">
        <f t="shared" si="254"/>
        <v>0</v>
      </c>
      <c r="U457" s="264">
        <f t="shared" si="310"/>
        <v>0</v>
      </c>
      <c r="V457" s="264">
        <f t="shared" si="310"/>
        <v>0</v>
      </c>
      <c r="W457" s="264">
        <f t="shared" si="310"/>
        <v>0</v>
      </c>
      <c r="X457" s="264">
        <f t="shared" si="310"/>
        <v>0</v>
      </c>
      <c r="Y457" s="264">
        <f t="shared" si="310"/>
        <v>0</v>
      </c>
      <c r="Z457" s="264">
        <f t="shared" si="310"/>
        <v>0</v>
      </c>
    </row>
    <row r="458" spans="1:26" ht="16.5" hidden="1" outlineLevel="2">
      <c r="A458" s="183"/>
      <c r="B458" s="18"/>
      <c r="C458" s="184"/>
      <c r="D458" s="28" t="s">
        <v>744</v>
      </c>
      <c r="E458" s="83" t="s">
        <v>258</v>
      </c>
      <c r="F458" s="49"/>
      <c r="G458" s="185"/>
      <c r="H458" s="260">
        <f t="shared" si="306"/>
        <v>0</v>
      </c>
      <c r="I458" s="408">
        <f t="shared" si="257"/>
        <v>0</v>
      </c>
      <c r="J458" s="413">
        <v>0</v>
      </c>
      <c r="K458" s="413">
        <v>0</v>
      </c>
      <c r="L458" s="413">
        <v>0</v>
      </c>
      <c r="M458" s="262">
        <f t="shared" ref="M458:M478" si="311">SUM(N458,O458,R458:S458)</f>
        <v>0</v>
      </c>
      <c r="N458" s="263">
        <v>0</v>
      </c>
      <c r="O458" s="410">
        <f t="shared" ref="O458:O478" si="312">SUM(P458:Q458)</f>
        <v>0</v>
      </c>
      <c r="P458" s="263">
        <v>0</v>
      </c>
      <c r="Q458" s="263">
        <v>0</v>
      </c>
      <c r="R458" s="263">
        <v>0</v>
      </c>
      <c r="S458" s="263">
        <v>0</v>
      </c>
      <c r="T458" s="262">
        <f t="shared" ref="T458:T478" si="313">SUM(U458:Z458)</f>
        <v>0</v>
      </c>
      <c r="U458" s="263">
        <v>0</v>
      </c>
      <c r="V458" s="263">
        <v>0</v>
      </c>
      <c r="W458" s="263">
        <v>0</v>
      </c>
      <c r="X458" s="263">
        <v>0</v>
      </c>
      <c r="Y458" s="263">
        <v>0</v>
      </c>
      <c r="Z458" s="263">
        <v>0</v>
      </c>
    </row>
    <row r="459" spans="1:26" ht="16.5" outlineLevel="1" collapsed="1">
      <c r="A459" s="177"/>
      <c r="B459" s="15" t="s">
        <v>745</v>
      </c>
      <c r="C459" s="16" t="s">
        <v>259</v>
      </c>
      <c r="D459" s="19"/>
      <c r="E459" s="185"/>
      <c r="F459" s="190"/>
      <c r="G459" s="189"/>
      <c r="H459" s="260">
        <f t="shared" si="306"/>
        <v>0</v>
      </c>
      <c r="I459" s="408">
        <f t="shared" si="257"/>
        <v>0</v>
      </c>
      <c r="J459" s="411">
        <f>SUM(J460)</f>
        <v>0</v>
      </c>
      <c r="K459" s="411">
        <f t="shared" ref="K459:Q459" si="314">SUM(K460)</f>
        <v>0</v>
      </c>
      <c r="L459" s="411">
        <f t="shared" si="314"/>
        <v>0</v>
      </c>
      <c r="M459" s="262">
        <f t="shared" si="311"/>
        <v>0</v>
      </c>
      <c r="N459" s="264">
        <f t="shared" si="314"/>
        <v>0</v>
      </c>
      <c r="O459" s="410">
        <f t="shared" si="312"/>
        <v>0</v>
      </c>
      <c r="P459" s="412">
        <f t="shared" si="314"/>
        <v>0</v>
      </c>
      <c r="Q459" s="412">
        <f t="shared" si="314"/>
        <v>0</v>
      </c>
      <c r="R459" s="264">
        <f t="shared" ref="R459:Z459" si="315">SUM(R460)</f>
        <v>0</v>
      </c>
      <c r="S459" s="264">
        <f t="shared" si="315"/>
        <v>0</v>
      </c>
      <c r="T459" s="262">
        <f t="shared" si="313"/>
        <v>0</v>
      </c>
      <c r="U459" s="264">
        <f t="shared" si="315"/>
        <v>0</v>
      </c>
      <c r="V459" s="264">
        <f t="shared" si="315"/>
        <v>0</v>
      </c>
      <c r="W459" s="264">
        <f t="shared" si="315"/>
        <v>0</v>
      </c>
      <c r="X459" s="264">
        <f t="shared" si="315"/>
        <v>0</v>
      </c>
      <c r="Y459" s="264">
        <f t="shared" si="315"/>
        <v>0</v>
      </c>
      <c r="Z459" s="264">
        <f t="shared" si="315"/>
        <v>0</v>
      </c>
    </row>
    <row r="460" spans="1:26" ht="16.5" hidden="1" outlineLevel="2">
      <c r="A460" s="183"/>
      <c r="B460" s="18"/>
      <c r="C460" s="184"/>
      <c r="D460" s="28" t="s">
        <v>746</v>
      </c>
      <c r="E460" s="83" t="s">
        <v>259</v>
      </c>
      <c r="F460" s="49"/>
      <c r="G460" s="185"/>
      <c r="H460" s="260">
        <f t="shared" si="306"/>
        <v>0</v>
      </c>
      <c r="I460" s="408">
        <f t="shared" ref="I460:I478" si="316">SUM(J460:L460)</f>
        <v>0</v>
      </c>
      <c r="J460" s="413">
        <v>0</v>
      </c>
      <c r="K460" s="413">
        <v>0</v>
      </c>
      <c r="L460" s="413">
        <v>0</v>
      </c>
      <c r="M460" s="262">
        <f t="shared" si="311"/>
        <v>0</v>
      </c>
      <c r="N460" s="263">
        <v>0</v>
      </c>
      <c r="O460" s="410">
        <f t="shared" si="312"/>
        <v>0</v>
      </c>
      <c r="P460" s="263">
        <v>0</v>
      </c>
      <c r="Q460" s="263">
        <v>0</v>
      </c>
      <c r="R460" s="263">
        <v>0</v>
      </c>
      <c r="S460" s="263">
        <v>0</v>
      </c>
      <c r="T460" s="262">
        <f t="shared" si="313"/>
        <v>0</v>
      </c>
      <c r="U460" s="263">
        <v>0</v>
      </c>
      <c r="V460" s="263">
        <v>0</v>
      </c>
      <c r="W460" s="263">
        <v>0</v>
      </c>
      <c r="X460" s="263">
        <v>0</v>
      </c>
      <c r="Y460" s="263">
        <v>0</v>
      </c>
      <c r="Z460" s="263">
        <v>0</v>
      </c>
    </row>
    <row r="461" spans="1:26" ht="16.5" outlineLevel="1" collapsed="1">
      <c r="A461" s="177"/>
      <c r="B461" s="15" t="s">
        <v>747</v>
      </c>
      <c r="C461" s="16" t="s">
        <v>260</v>
      </c>
      <c r="D461" s="19"/>
      <c r="E461" s="185"/>
      <c r="F461" s="190"/>
      <c r="G461" s="189"/>
      <c r="H461" s="260">
        <f t="shared" si="306"/>
        <v>0</v>
      </c>
      <c r="I461" s="408">
        <f t="shared" si="316"/>
        <v>0</v>
      </c>
      <c r="J461" s="411">
        <f>SUM(J462)</f>
        <v>0</v>
      </c>
      <c r="K461" s="411">
        <f t="shared" ref="K461:Q461" si="317">SUM(K462)</f>
        <v>0</v>
      </c>
      <c r="L461" s="411">
        <f t="shared" si="317"/>
        <v>0</v>
      </c>
      <c r="M461" s="262">
        <f t="shared" si="311"/>
        <v>0</v>
      </c>
      <c r="N461" s="264">
        <f t="shared" si="317"/>
        <v>0</v>
      </c>
      <c r="O461" s="410">
        <f t="shared" si="312"/>
        <v>0</v>
      </c>
      <c r="P461" s="412">
        <f t="shared" si="317"/>
        <v>0</v>
      </c>
      <c r="Q461" s="412">
        <f t="shared" si="317"/>
        <v>0</v>
      </c>
      <c r="R461" s="264">
        <f t="shared" ref="R461:Z461" si="318">SUM(R462)</f>
        <v>0</v>
      </c>
      <c r="S461" s="264">
        <f t="shared" si="318"/>
        <v>0</v>
      </c>
      <c r="T461" s="262">
        <f t="shared" si="313"/>
        <v>0</v>
      </c>
      <c r="U461" s="264">
        <f t="shared" si="318"/>
        <v>0</v>
      </c>
      <c r="V461" s="264">
        <f t="shared" si="318"/>
        <v>0</v>
      </c>
      <c r="W461" s="264">
        <f t="shared" si="318"/>
        <v>0</v>
      </c>
      <c r="X461" s="264">
        <f t="shared" si="318"/>
        <v>0</v>
      </c>
      <c r="Y461" s="264">
        <f t="shared" si="318"/>
        <v>0</v>
      </c>
      <c r="Z461" s="264">
        <f t="shared" si="318"/>
        <v>0</v>
      </c>
    </row>
    <row r="462" spans="1:26" ht="16.5" hidden="1" outlineLevel="2">
      <c r="A462" s="183"/>
      <c r="B462" s="18"/>
      <c r="C462" s="184"/>
      <c r="D462" s="28" t="s">
        <v>748</v>
      </c>
      <c r="E462" s="83" t="s">
        <v>260</v>
      </c>
      <c r="F462" s="49"/>
      <c r="G462" s="185"/>
      <c r="H462" s="260">
        <f t="shared" si="306"/>
        <v>0</v>
      </c>
      <c r="I462" s="408">
        <f t="shared" si="316"/>
        <v>0</v>
      </c>
      <c r="J462" s="413">
        <v>0</v>
      </c>
      <c r="K462" s="413">
        <v>0</v>
      </c>
      <c r="L462" s="413">
        <v>0</v>
      </c>
      <c r="M462" s="262">
        <f t="shared" si="311"/>
        <v>0</v>
      </c>
      <c r="N462" s="263">
        <v>0</v>
      </c>
      <c r="O462" s="410">
        <f t="shared" si="312"/>
        <v>0</v>
      </c>
      <c r="P462" s="263">
        <v>0</v>
      </c>
      <c r="Q462" s="263">
        <v>0</v>
      </c>
      <c r="R462" s="263">
        <v>0</v>
      </c>
      <c r="S462" s="263">
        <v>0</v>
      </c>
      <c r="T462" s="262">
        <f t="shared" si="313"/>
        <v>0</v>
      </c>
      <c r="U462" s="263">
        <v>0</v>
      </c>
      <c r="V462" s="263">
        <v>0</v>
      </c>
      <c r="W462" s="263">
        <v>0</v>
      </c>
      <c r="X462" s="263">
        <v>0</v>
      </c>
      <c r="Y462" s="263">
        <v>0</v>
      </c>
      <c r="Z462" s="263">
        <v>0</v>
      </c>
    </row>
    <row r="463" spans="1:26" ht="16.5" outlineLevel="1" collapsed="1">
      <c r="A463" s="177"/>
      <c r="B463" s="15" t="s">
        <v>772</v>
      </c>
      <c r="C463" s="16" t="s">
        <v>261</v>
      </c>
      <c r="D463" s="19"/>
      <c r="E463" s="189"/>
      <c r="F463" s="190"/>
      <c r="G463" s="189"/>
      <c r="H463" s="260">
        <f t="shared" si="306"/>
        <v>0</v>
      </c>
      <c r="I463" s="408">
        <f t="shared" si="316"/>
        <v>0</v>
      </c>
      <c r="J463" s="411">
        <f>SUM(J464)</f>
        <v>0</v>
      </c>
      <c r="K463" s="411">
        <f t="shared" ref="K463:Q463" si="319">SUM(K464)</f>
        <v>0</v>
      </c>
      <c r="L463" s="411">
        <f t="shared" si="319"/>
        <v>0</v>
      </c>
      <c r="M463" s="262">
        <f t="shared" si="311"/>
        <v>0</v>
      </c>
      <c r="N463" s="264">
        <f t="shared" si="319"/>
        <v>0</v>
      </c>
      <c r="O463" s="410">
        <f t="shared" si="312"/>
        <v>0</v>
      </c>
      <c r="P463" s="412">
        <f t="shared" si="319"/>
        <v>0</v>
      </c>
      <c r="Q463" s="412">
        <f t="shared" si="319"/>
        <v>0</v>
      </c>
      <c r="R463" s="264">
        <f t="shared" ref="R463:Z463" si="320">SUM(R464)</f>
        <v>0</v>
      </c>
      <c r="S463" s="264">
        <f t="shared" si="320"/>
        <v>0</v>
      </c>
      <c r="T463" s="262">
        <f t="shared" si="313"/>
        <v>0</v>
      </c>
      <c r="U463" s="264">
        <f t="shared" si="320"/>
        <v>0</v>
      </c>
      <c r="V463" s="264">
        <f t="shared" si="320"/>
        <v>0</v>
      </c>
      <c r="W463" s="264">
        <f t="shared" si="320"/>
        <v>0</v>
      </c>
      <c r="X463" s="264">
        <f t="shared" si="320"/>
        <v>0</v>
      </c>
      <c r="Y463" s="264">
        <f t="shared" si="320"/>
        <v>0</v>
      </c>
      <c r="Z463" s="264">
        <f t="shared" si="320"/>
        <v>0</v>
      </c>
    </row>
    <row r="464" spans="1:26" ht="16.5" hidden="1" outlineLevel="2">
      <c r="A464" s="183"/>
      <c r="B464" s="18"/>
      <c r="C464" s="184"/>
      <c r="D464" s="28" t="s">
        <v>772</v>
      </c>
      <c r="E464" s="83" t="s">
        <v>261</v>
      </c>
      <c r="F464" s="49"/>
      <c r="G464" s="185"/>
      <c r="H464" s="260">
        <f t="shared" si="306"/>
        <v>0</v>
      </c>
      <c r="I464" s="408">
        <f t="shared" si="316"/>
        <v>0</v>
      </c>
      <c r="J464" s="413">
        <v>0</v>
      </c>
      <c r="K464" s="413">
        <v>0</v>
      </c>
      <c r="L464" s="413">
        <v>0</v>
      </c>
      <c r="M464" s="262">
        <f t="shared" si="311"/>
        <v>0</v>
      </c>
      <c r="N464" s="263">
        <v>0</v>
      </c>
      <c r="O464" s="410">
        <f t="shared" si="312"/>
        <v>0</v>
      </c>
      <c r="P464" s="263">
        <v>0</v>
      </c>
      <c r="Q464" s="263">
        <v>0</v>
      </c>
      <c r="R464" s="263">
        <v>0</v>
      </c>
      <c r="S464" s="263">
        <v>0</v>
      </c>
      <c r="T464" s="262">
        <f t="shared" si="313"/>
        <v>0</v>
      </c>
      <c r="U464" s="263">
        <v>0</v>
      </c>
      <c r="V464" s="263">
        <v>0</v>
      </c>
      <c r="W464" s="263">
        <v>0</v>
      </c>
      <c r="X464" s="263">
        <v>0</v>
      </c>
      <c r="Y464" s="263">
        <v>0</v>
      </c>
      <c r="Z464" s="263">
        <v>0</v>
      </c>
    </row>
    <row r="465" spans="1:26" ht="16.5" outlineLevel="1">
      <c r="A465" s="177"/>
      <c r="B465" s="15" t="s">
        <v>627</v>
      </c>
      <c r="C465" s="16" t="s">
        <v>262</v>
      </c>
      <c r="D465" s="19"/>
      <c r="E465" s="185"/>
      <c r="F465" s="28"/>
      <c r="G465" s="189"/>
      <c r="H465" s="260">
        <f t="shared" si="306"/>
        <v>1841000</v>
      </c>
      <c r="I465" s="408">
        <f t="shared" si="316"/>
        <v>1771000</v>
      </c>
      <c r="J465" s="411">
        <f>SUM(J466)</f>
        <v>869000</v>
      </c>
      <c r="K465" s="411">
        <f t="shared" ref="K465:Q465" si="321">SUM(K466)</f>
        <v>857000</v>
      </c>
      <c r="L465" s="411">
        <f t="shared" si="321"/>
        <v>45000</v>
      </c>
      <c r="M465" s="262">
        <f t="shared" si="311"/>
        <v>70000</v>
      </c>
      <c r="N465" s="264">
        <f t="shared" si="321"/>
        <v>0</v>
      </c>
      <c r="O465" s="410">
        <f t="shared" si="312"/>
        <v>0</v>
      </c>
      <c r="P465" s="412">
        <f t="shared" si="321"/>
        <v>0</v>
      </c>
      <c r="Q465" s="412">
        <f t="shared" si="321"/>
        <v>0</v>
      </c>
      <c r="R465" s="264">
        <f t="shared" ref="R465:Z465" si="322">SUM(R466)</f>
        <v>70000</v>
      </c>
      <c r="S465" s="264">
        <f t="shared" si="322"/>
        <v>0</v>
      </c>
      <c r="T465" s="262">
        <f t="shared" si="313"/>
        <v>0</v>
      </c>
      <c r="U465" s="264">
        <f t="shared" si="322"/>
        <v>0</v>
      </c>
      <c r="V465" s="264">
        <f t="shared" si="322"/>
        <v>0</v>
      </c>
      <c r="W465" s="264">
        <f t="shared" si="322"/>
        <v>0</v>
      </c>
      <c r="X465" s="264">
        <f t="shared" si="322"/>
        <v>0</v>
      </c>
      <c r="Y465" s="264">
        <f t="shared" si="322"/>
        <v>0</v>
      </c>
      <c r="Z465" s="264">
        <f t="shared" si="322"/>
        <v>0</v>
      </c>
    </row>
    <row r="466" spans="1:26" ht="16.5" outlineLevel="2">
      <c r="A466" s="183"/>
      <c r="B466" s="18"/>
      <c r="C466" s="184"/>
      <c r="D466" s="28" t="s">
        <v>627</v>
      </c>
      <c r="E466" s="83" t="s">
        <v>262</v>
      </c>
      <c r="F466" s="49"/>
      <c r="G466" s="185"/>
      <c r="H466" s="260">
        <f t="shared" si="306"/>
        <v>1841000</v>
      </c>
      <c r="I466" s="408">
        <f t="shared" si="316"/>
        <v>1771000</v>
      </c>
      <c r="J466" s="413">
        <v>869000</v>
      </c>
      <c r="K466" s="413">
        <v>857000</v>
      </c>
      <c r="L466" s="413">
        <v>45000</v>
      </c>
      <c r="M466" s="262">
        <f t="shared" si="311"/>
        <v>70000</v>
      </c>
      <c r="N466" s="263"/>
      <c r="O466" s="410">
        <f t="shared" si="312"/>
        <v>0</v>
      </c>
      <c r="P466" s="263"/>
      <c r="Q466" s="263"/>
      <c r="R466" s="263">
        <v>70000</v>
      </c>
      <c r="S466" s="263"/>
      <c r="T466" s="262">
        <f t="shared" si="313"/>
        <v>0</v>
      </c>
      <c r="U466" s="263"/>
      <c r="V466" s="263"/>
      <c r="W466" s="263"/>
      <c r="X466" s="263"/>
      <c r="Y466" s="263"/>
      <c r="Z466" s="263"/>
    </row>
    <row r="467" spans="1:26" ht="16.5" outlineLevel="1">
      <c r="A467" s="177"/>
      <c r="B467" s="15" t="s">
        <v>628</v>
      </c>
      <c r="C467" s="16" t="s">
        <v>263</v>
      </c>
      <c r="D467" s="19"/>
      <c r="E467" s="185"/>
      <c r="F467" s="28"/>
      <c r="G467" s="189"/>
      <c r="H467" s="260">
        <f t="shared" si="306"/>
        <v>12599000</v>
      </c>
      <c r="I467" s="408">
        <f t="shared" si="316"/>
        <v>0</v>
      </c>
      <c r="J467" s="411">
        <f>SUM(J468)</f>
        <v>0</v>
      </c>
      <c r="K467" s="411">
        <f t="shared" ref="K467:Q467" si="323">SUM(K468)</f>
        <v>0</v>
      </c>
      <c r="L467" s="411">
        <f t="shared" si="323"/>
        <v>0</v>
      </c>
      <c r="M467" s="262">
        <f t="shared" si="311"/>
        <v>9248000</v>
      </c>
      <c r="N467" s="264">
        <f t="shared" si="323"/>
        <v>2589000</v>
      </c>
      <c r="O467" s="410">
        <f t="shared" si="312"/>
        <v>4269000</v>
      </c>
      <c r="P467" s="412">
        <f t="shared" si="323"/>
        <v>0</v>
      </c>
      <c r="Q467" s="412">
        <f t="shared" si="323"/>
        <v>4269000</v>
      </c>
      <c r="R467" s="264">
        <f t="shared" ref="R467:Z467" si="324">SUM(R468)</f>
        <v>2390000</v>
      </c>
      <c r="S467" s="264">
        <f t="shared" si="324"/>
        <v>0</v>
      </c>
      <c r="T467" s="262">
        <f t="shared" si="313"/>
        <v>3351000</v>
      </c>
      <c r="U467" s="264">
        <f t="shared" si="324"/>
        <v>3351000</v>
      </c>
      <c r="V467" s="264">
        <f t="shared" si="324"/>
        <v>0</v>
      </c>
      <c r="W467" s="264">
        <f t="shared" si="324"/>
        <v>0</v>
      </c>
      <c r="X467" s="264">
        <f t="shared" si="324"/>
        <v>0</v>
      </c>
      <c r="Y467" s="264">
        <f t="shared" si="324"/>
        <v>0</v>
      </c>
      <c r="Z467" s="264">
        <f t="shared" si="324"/>
        <v>0</v>
      </c>
    </row>
    <row r="468" spans="1:26" ht="16.5" outlineLevel="2">
      <c r="A468" s="183"/>
      <c r="B468" s="18"/>
      <c r="C468" s="184"/>
      <c r="D468" s="28" t="s">
        <v>628</v>
      </c>
      <c r="E468" s="83" t="s">
        <v>263</v>
      </c>
      <c r="F468" s="49"/>
      <c r="G468" s="185"/>
      <c r="H468" s="260">
        <f t="shared" si="306"/>
        <v>12599000</v>
      </c>
      <c r="I468" s="408">
        <f t="shared" si="316"/>
        <v>0</v>
      </c>
      <c r="J468" s="413">
        <v>0</v>
      </c>
      <c r="K468" s="413">
        <v>0</v>
      </c>
      <c r="L468" s="413">
        <v>0</v>
      </c>
      <c r="M468" s="262">
        <f t="shared" si="311"/>
        <v>9248000</v>
      </c>
      <c r="N468" s="263">
        <v>2589000</v>
      </c>
      <c r="O468" s="410">
        <f t="shared" si="312"/>
        <v>4269000</v>
      </c>
      <c r="P468" s="263">
        <v>0</v>
      </c>
      <c r="Q468" s="263">
        <v>4269000</v>
      </c>
      <c r="R468" s="263">
        <v>2390000</v>
      </c>
      <c r="S468" s="263">
        <v>0</v>
      </c>
      <c r="T468" s="262">
        <f t="shared" si="313"/>
        <v>3351000</v>
      </c>
      <c r="U468" s="263">
        <v>3351000</v>
      </c>
      <c r="V468" s="263">
        <v>0</v>
      </c>
      <c r="W468" s="263">
        <v>0</v>
      </c>
      <c r="X468" s="263">
        <v>0</v>
      </c>
      <c r="Y468" s="263">
        <v>0</v>
      </c>
      <c r="Z468" s="263">
        <v>0</v>
      </c>
    </row>
    <row r="469" spans="1:26" ht="16.5" outlineLevel="1" collapsed="1">
      <c r="A469" s="177"/>
      <c r="B469" s="15" t="s">
        <v>749</v>
      </c>
      <c r="C469" s="16" t="s">
        <v>264</v>
      </c>
      <c r="D469" s="19"/>
      <c r="E469" s="189"/>
      <c r="F469" s="190"/>
      <c r="G469" s="189"/>
      <c r="H469" s="260">
        <f t="shared" si="306"/>
        <v>0</v>
      </c>
      <c r="I469" s="408">
        <f t="shared" si="316"/>
        <v>0</v>
      </c>
      <c r="J469" s="411">
        <f>SUM(J470:J472)</f>
        <v>0</v>
      </c>
      <c r="K469" s="411">
        <f t="shared" ref="K469:Q469" si="325">SUM(K470:K472)</f>
        <v>0</v>
      </c>
      <c r="L469" s="411">
        <f t="shared" si="325"/>
        <v>0</v>
      </c>
      <c r="M469" s="262">
        <f t="shared" si="311"/>
        <v>0</v>
      </c>
      <c r="N469" s="264">
        <f t="shared" si="325"/>
        <v>0</v>
      </c>
      <c r="O469" s="410">
        <f t="shared" si="312"/>
        <v>0</v>
      </c>
      <c r="P469" s="412">
        <f t="shared" si="325"/>
        <v>0</v>
      </c>
      <c r="Q469" s="412">
        <f t="shared" si="325"/>
        <v>0</v>
      </c>
      <c r="R469" s="264">
        <f t="shared" ref="R469:Z469" si="326">SUM(R470:R472)</f>
        <v>0</v>
      </c>
      <c r="S469" s="264">
        <f t="shared" si="326"/>
        <v>0</v>
      </c>
      <c r="T469" s="262">
        <f t="shared" si="313"/>
        <v>0</v>
      </c>
      <c r="U469" s="264">
        <f t="shared" si="326"/>
        <v>0</v>
      </c>
      <c r="V469" s="264">
        <f t="shared" si="326"/>
        <v>0</v>
      </c>
      <c r="W469" s="264">
        <f t="shared" si="326"/>
        <v>0</v>
      </c>
      <c r="X469" s="264">
        <f t="shared" si="326"/>
        <v>0</v>
      </c>
      <c r="Y469" s="264">
        <f t="shared" si="326"/>
        <v>0</v>
      </c>
      <c r="Z469" s="264">
        <f t="shared" si="326"/>
        <v>0</v>
      </c>
    </row>
    <row r="470" spans="1:26" ht="16.5" hidden="1" outlineLevel="2">
      <c r="A470" s="183"/>
      <c r="B470" s="18"/>
      <c r="C470" s="184"/>
      <c r="D470" s="28" t="s">
        <v>769</v>
      </c>
      <c r="E470" s="48" t="s">
        <v>265</v>
      </c>
      <c r="F470" s="49"/>
      <c r="G470" s="185"/>
      <c r="H470" s="260">
        <f t="shared" si="306"/>
        <v>0</v>
      </c>
      <c r="I470" s="408">
        <f t="shared" si="316"/>
        <v>0</v>
      </c>
      <c r="J470" s="413">
        <v>0</v>
      </c>
      <c r="K470" s="413">
        <v>0</v>
      </c>
      <c r="L470" s="413">
        <v>0</v>
      </c>
      <c r="M470" s="262">
        <f t="shared" si="311"/>
        <v>0</v>
      </c>
      <c r="N470" s="263">
        <v>0</v>
      </c>
      <c r="O470" s="410">
        <f t="shared" si="312"/>
        <v>0</v>
      </c>
      <c r="P470" s="263">
        <v>0</v>
      </c>
      <c r="Q470" s="263">
        <v>0</v>
      </c>
      <c r="R470" s="263">
        <v>0</v>
      </c>
      <c r="S470" s="263">
        <v>0</v>
      </c>
      <c r="T470" s="262">
        <f t="shared" si="313"/>
        <v>0</v>
      </c>
      <c r="U470" s="263">
        <v>0</v>
      </c>
      <c r="V470" s="263">
        <v>0</v>
      </c>
      <c r="W470" s="263">
        <v>0</v>
      </c>
      <c r="X470" s="263">
        <v>0</v>
      </c>
      <c r="Y470" s="263">
        <v>0</v>
      </c>
      <c r="Z470" s="263">
        <v>0</v>
      </c>
    </row>
    <row r="471" spans="1:26" ht="16.5" hidden="1" outlineLevel="2">
      <c r="A471" s="183"/>
      <c r="D471" s="28" t="s">
        <v>750</v>
      </c>
      <c r="E471" s="48" t="s">
        <v>266</v>
      </c>
      <c r="F471" s="49"/>
      <c r="G471" s="185"/>
      <c r="H471" s="260">
        <f t="shared" si="306"/>
        <v>0</v>
      </c>
      <c r="I471" s="408">
        <f t="shared" si="316"/>
        <v>0</v>
      </c>
      <c r="J471" s="425"/>
      <c r="K471" s="425"/>
      <c r="L471" s="425"/>
      <c r="M471" s="262">
        <f t="shared" si="311"/>
        <v>0</v>
      </c>
      <c r="N471" s="263"/>
      <c r="O471" s="410">
        <f t="shared" si="312"/>
        <v>0</v>
      </c>
      <c r="P471" s="263"/>
      <c r="Q471" s="263"/>
      <c r="R471" s="263"/>
      <c r="S471" s="263"/>
      <c r="T471" s="262">
        <f t="shared" si="313"/>
        <v>0</v>
      </c>
      <c r="U471" s="263"/>
      <c r="V471" s="263"/>
      <c r="W471" s="263"/>
      <c r="X471" s="263"/>
      <c r="Y471" s="263"/>
      <c r="Z471" s="263"/>
    </row>
    <row r="472" spans="1:26" ht="16.5" hidden="1" outlineLevel="2">
      <c r="A472" s="183"/>
      <c r="D472" s="25" t="s">
        <v>770</v>
      </c>
      <c r="E472" s="88" t="s">
        <v>230</v>
      </c>
      <c r="F472" s="98"/>
      <c r="G472" s="184"/>
      <c r="H472" s="284">
        <f t="shared" si="306"/>
        <v>0</v>
      </c>
      <c r="I472" s="408">
        <f t="shared" si="316"/>
        <v>0</v>
      </c>
      <c r="J472" s="433">
        <v>0</v>
      </c>
      <c r="K472" s="433">
        <v>0</v>
      </c>
      <c r="L472" s="433">
        <v>0</v>
      </c>
      <c r="M472" s="262">
        <f t="shared" si="311"/>
        <v>0</v>
      </c>
      <c r="N472" s="286">
        <v>0</v>
      </c>
      <c r="O472" s="418">
        <f t="shared" si="312"/>
        <v>0</v>
      </c>
      <c r="P472" s="286">
        <v>0</v>
      </c>
      <c r="Q472" s="286">
        <v>0</v>
      </c>
      <c r="R472" s="286">
        <v>0</v>
      </c>
      <c r="S472" s="286">
        <v>0</v>
      </c>
      <c r="T472" s="262">
        <f t="shared" si="313"/>
        <v>0</v>
      </c>
      <c r="U472" s="286">
        <v>0</v>
      </c>
      <c r="V472" s="286">
        <v>0</v>
      </c>
      <c r="W472" s="286">
        <v>0</v>
      </c>
      <c r="X472" s="286">
        <v>0</v>
      </c>
      <c r="Y472" s="286">
        <v>0</v>
      </c>
      <c r="Z472" s="286">
        <v>0</v>
      </c>
    </row>
    <row r="473" spans="1:26" ht="16.5">
      <c r="A473" s="97" t="s">
        <v>267</v>
      </c>
      <c r="B473" s="22"/>
      <c r="C473" s="229"/>
      <c r="D473" s="23"/>
      <c r="E473" s="229"/>
      <c r="F473" s="22"/>
      <c r="G473" s="229"/>
      <c r="H473" s="202">
        <f t="shared" si="306"/>
        <v>17103000</v>
      </c>
      <c r="I473" s="360">
        <f t="shared" si="316"/>
        <v>4434000</v>
      </c>
      <c r="J473" s="361">
        <f>SUM(J469,J467,J465,J463,J461,J459,J457,J455,J453,J451,J440,J438,J436,J434)</f>
        <v>2023000</v>
      </c>
      <c r="K473" s="361">
        <f t="shared" ref="K473:N473" si="327">SUM(K469,K467,K465,K463,K461,K459,K457,K455,K453,K451,K440,K438,K436,K434)</f>
        <v>2263000</v>
      </c>
      <c r="L473" s="361">
        <f t="shared" si="327"/>
        <v>148000</v>
      </c>
      <c r="M473" s="288">
        <f t="shared" si="311"/>
        <v>9318000</v>
      </c>
      <c r="N473" s="361">
        <f t="shared" si="327"/>
        <v>2589000</v>
      </c>
      <c r="O473" s="288">
        <f t="shared" si="312"/>
        <v>4269000</v>
      </c>
      <c r="P473" s="288">
        <f t="shared" ref="P473:Q473" si="328">SUM(P469,P467,P465,P463,P461,P459,P457,P455,P453,P451,P440,P438,P436,P434)</f>
        <v>0</v>
      </c>
      <c r="Q473" s="288">
        <f t="shared" si="328"/>
        <v>4269000</v>
      </c>
      <c r="R473" s="288">
        <f t="shared" ref="R473:Z473" si="329">SUM(R469,R467,R465,R463,R461,R459,R457,R455,R453,R451,R440,R438,R436,R434)</f>
        <v>2460000</v>
      </c>
      <c r="S473" s="288">
        <f t="shared" si="329"/>
        <v>0</v>
      </c>
      <c r="T473" s="288">
        <f t="shared" si="313"/>
        <v>3351000</v>
      </c>
      <c r="U473" s="288">
        <f t="shared" si="329"/>
        <v>3351000</v>
      </c>
      <c r="V473" s="288">
        <f t="shared" si="329"/>
        <v>0</v>
      </c>
      <c r="W473" s="288">
        <f t="shared" si="329"/>
        <v>0</v>
      </c>
      <c r="X473" s="288">
        <f t="shared" si="329"/>
        <v>0</v>
      </c>
      <c r="Y473" s="288">
        <f t="shared" si="329"/>
        <v>0</v>
      </c>
      <c r="Z473" s="288">
        <f t="shared" si="329"/>
        <v>0</v>
      </c>
    </row>
    <row r="474" spans="1:26" s="438" customFormat="1" ht="16.5">
      <c r="A474" s="67" t="s">
        <v>268</v>
      </c>
      <c r="B474" s="65"/>
      <c r="C474" s="65"/>
      <c r="D474" s="66"/>
      <c r="E474" s="65"/>
      <c r="F474" s="65"/>
      <c r="G474" s="65"/>
      <c r="H474" s="202">
        <f t="shared" si="306"/>
        <v>40559000</v>
      </c>
      <c r="I474" s="360">
        <f t="shared" si="316"/>
        <v>53072000</v>
      </c>
      <c r="J474" s="361">
        <f>J433-J473</f>
        <v>22380000</v>
      </c>
      <c r="K474" s="361">
        <f t="shared" ref="K474:Q474" si="330">K433-K473</f>
        <v>28523000</v>
      </c>
      <c r="L474" s="361">
        <f t="shared" si="330"/>
        <v>2169000</v>
      </c>
      <c r="M474" s="288">
        <f t="shared" si="311"/>
        <v>-9162000</v>
      </c>
      <c r="N474" s="288">
        <f t="shared" si="330"/>
        <v>-2589000</v>
      </c>
      <c r="O474" s="288">
        <f t="shared" si="312"/>
        <v>-4269000</v>
      </c>
      <c r="P474" s="288">
        <f t="shared" si="330"/>
        <v>0</v>
      </c>
      <c r="Q474" s="288">
        <f t="shared" si="330"/>
        <v>-4269000</v>
      </c>
      <c r="R474" s="288">
        <f t="shared" ref="R474:Z474" si="331">R433-R473</f>
        <v>-2460000</v>
      </c>
      <c r="S474" s="288">
        <f t="shared" si="331"/>
        <v>156000</v>
      </c>
      <c r="T474" s="288">
        <f t="shared" si="313"/>
        <v>-3351000</v>
      </c>
      <c r="U474" s="288">
        <f t="shared" si="331"/>
        <v>-3351000</v>
      </c>
      <c r="V474" s="288">
        <f t="shared" si="331"/>
        <v>0</v>
      </c>
      <c r="W474" s="288">
        <f t="shared" si="331"/>
        <v>0</v>
      </c>
      <c r="X474" s="288">
        <f t="shared" si="331"/>
        <v>0</v>
      </c>
      <c r="Y474" s="288">
        <f t="shared" si="331"/>
        <v>0</v>
      </c>
      <c r="Z474" s="288">
        <f t="shared" si="331"/>
        <v>0</v>
      </c>
    </row>
    <row r="475" spans="1:26" s="438" customFormat="1" ht="16.5">
      <c r="A475" s="67" t="s">
        <v>269</v>
      </c>
      <c r="B475" s="65"/>
      <c r="C475" s="66"/>
      <c r="D475" s="66"/>
      <c r="E475" s="65"/>
      <c r="F475" s="65"/>
      <c r="G475" s="65"/>
      <c r="H475" s="289">
        <f t="shared" si="306"/>
        <v>0</v>
      </c>
      <c r="I475" s="363">
        <f t="shared" si="316"/>
        <v>0</v>
      </c>
      <c r="J475" s="437"/>
      <c r="K475" s="437"/>
      <c r="L475" s="437"/>
      <c r="M475" s="292">
        <f t="shared" si="311"/>
        <v>0</v>
      </c>
      <c r="N475" s="291"/>
      <c r="O475" s="291">
        <f t="shared" si="312"/>
        <v>0</v>
      </c>
      <c r="P475" s="291"/>
      <c r="Q475" s="291"/>
      <c r="R475" s="291"/>
      <c r="S475" s="291"/>
      <c r="T475" s="292">
        <f t="shared" si="313"/>
        <v>0</v>
      </c>
      <c r="U475" s="291"/>
      <c r="V475" s="291"/>
      <c r="W475" s="291"/>
      <c r="X475" s="291"/>
      <c r="Y475" s="291"/>
      <c r="Z475" s="291"/>
    </row>
    <row r="476" spans="1:26" s="438" customFormat="1" ht="16.5">
      <c r="A476" s="67" t="s">
        <v>270</v>
      </c>
      <c r="B476" s="65"/>
      <c r="C476" s="65"/>
      <c r="D476" s="66"/>
      <c r="E476" s="65"/>
      <c r="F476" s="65"/>
      <c r="G476" s="65"/>
      <c r="H476" s="293">
        <f t="shared" si="306"/>
        <v>355000</v>
      </c>
      <c r="I476" s="366">
        <f t="shared" si="316"/>
        <v>0</v>
      </c>
      <c r="J476" s="367">
        <f>J364+J395+J474-J475</f>
        <v>0</v>
      </c>
      <c r="K476" s="367">
        <f>K364+K395+K474-K475</f>
        <v>0</v>
      </c>
      <c r="L476" s="367">
        <f t="shared" ref="L476:Q476" si="332">L364+L395+L474-L475</f>
        <v>0</v>
      </c>
      <c r="M476" s="295">
        <f t="shared" si="311"/>
        <v>0</v>
      </c>
      <c r="N476" s="295">
        <f t="shared" si="332"/>
        <v>0</v>
      </c>
      <c r="O476" s="295">
        <f t="shared" si="312"/>
        <v>0</v>
      </c>
      <c r="P476" s="295">
        <f t="shared" si="332"/>
        <v>0</v>
      </c>
      <c r="Q476" s="295">
        <f t="shared" si="332"/>
        <v>0</v>
      </c>
      <c r="R476" s="295">
        <f t="shared" ref="R476:Z476" si="333">R364+R395+R474-R475</f>
        <v>0</v>
      </c>
      <c r="S476" s="295">
        <f t="shared" si="333"/>
        <v>0</v>
      </c>
      <c r="T476" s="295">
        <f t="shared" si="313"/>
        <v>355000</v>
      </c>
      <c r="U476" s="295">
        <f t="shared" si="333"/>
        <v>0</v>
      </c>
      <c r="V476" s="295">
        <f t="shared" si="333"/>
        <v>163000</v>
      </c>
      <c r="W476" s="295">
        <f t="shared" si="333"/>
        <v>48000</v>
      </c>
      <c r="X476" s="295">
        <f t="shared" si="333"/>
        <v>48000</v>
      </c>
      <c r="Y476" s="295">
        <f t="shared" si="333"/>
        <v>48000</v>
      </c>
      <c r="Z476" s="295">
        <f t="shared" si="333"/>
        <v>48000</v>
      </c>
    </row>
    <row r="477" spans="1:26" s="438" customFormat="1" ht="16.5">
      <c r="A477" s="67" t="s">
        <v>271</v>
      </c>
      <c r="B477" s="65"/>
      <c r="C477" s="65"/>
      <c r="D477" s="66"/>
      <c r="E477" s="65"/>
      <c r="F477" s="65"/>
      <c r="G477" s="65"/>
      <c r="H477" s="296">
        <f t="shared" si="306"/>
        <v>2170000</v>
      </c>
      <c r="I477" s="369">
        <f t="shared" si="316"/>
        <v>0</v>
      </c>
      <c r="J477" s="370"/>
      <c r="K477" s="370"/>
      <c r="L477" s="370"/>
      <c r="M477" s="298">
        <f t="shared" si="311"/>
        <v>0</v>
      </c>
      <c r="N477" s="298"/>
      <c r="O477" s="298">
        <f t="shared" si="312"/>
        <v>0</v>
      </c>
      <c r="P477" s="298"/>
      <c r="Q477" s="298"/>
      <c r="R477" s="298"/>
      <c r="S477" s="298"/>
      <c r="T477" s="298">
        <f t="shared" si="313"/>
        <v>2170000</v>
      </c>
      <c r="U477" s="298"/>
      <c r="V477" s="298">
        <v>509000</v>
      </c>
      <c r="W477" s="298">
        <v>351000</v>
      </c>
      <c r="X477" s="298">
        <v>328000</v>
      </c>
      <c r="Y477" s="298">
        <v>505000</v>
      </c>
      <c r="Z477" s="298">
        <v>477000</v>
      </c>
    </row>
    <row r="478" spans="1:26" s="438" customFormat="1" ht="17.25" thickBot="1">
      <c r="A478" s="67" t="s">
        <v>272</v>
      </c>
      <c r="B478" s="65"/>
      <c r="C478" s="65"/>
      <c r="D478" s="66"/>
      <c r="E478" s="65"/>
      <c r="F478" s="65"/>
      <c r="G478" s="65"/>
      <c r="H478" s="299">
        <f t="shared" si="306"/>
        <v>2525000</v>
      </c>
      <c r="I478" s="372">
        <f t="shared" si="316"/>
        <v>0</v>
      </c>
      <c r="J478" s="367">
        <f>SUM(J476:J477)</f>
        <v>0</v>
      </c>
      <c r="K478" s="367">
        <f>SUM(K476:K477)</f>
        <v>0</v>
      </c>
      <c r="L478" s="367">
        <f t="shared" ref="L478:Q478" si="334">SUM(L476:L477)</f>
        <v>0</v>
      </c>
      <c r="M478" s="295">
        <f t="shared" si="311"/>
        <v>0</v>
      </c>
      <c r="N478" s="295">
        <f t="shared" si="334"/>
        <v>0</v>
      </c>
      <c r="O478" s="295">
        <f t="shared" si="312"/>
        <v>0</v>
      </c>
      <c r="P478" s="295">
        <f t="shared" si="334"/>
        <v>0</v>
      </c>
      <c r="Q478" s="295">
        <f t="shared" si="334"/>
        <v>0</v>
      </c>
      <c r="R478" s="295">
        <f t="shared" ref="R478:Z478" si="335">SUM(R476:R477)</f>
        <v>0</v>
      </c>
      <c r="S478" s="295">
        <f t="shared" si="335"/>
        <v>0</v>
      </c>
      <c r="T478" s="295">
        <f t="shared" si="313"/>
        <v>2525000</v>
      </c>
      <c r="U478" s="295">
        <f t="shared" si="335"/>
        <v>0</v>
      </c>
      <c r="V478" s="295">
        <f t="shared" si="335"/>
        <v>672000</v>
      </c>
      <c r="W478" s="295">
        <f t="shared" si="335"/>
        <v>399000</v>
      </c>
      <c r="X478" s="295">
        <f t="shared" si="335"/>
        <v>376000</v>
      </c>
      <c r="Y478" s="295">
        <f t="shared" si="335"/>
        <v>553000</v>
      </c>
      <c r="Z478" s="295">
        <f t="shared" si="335"/>
        <v>525000</v>
      </c>
    </row>
  </sheetData>
  <autoFilter ref="A5:L477"/>
  <mergeCells count="1">
    <mergeCell ref="H2:H5"/>
  </mergeCells>
  <phoneticPr fontId="1"/>
  <dataValidations count="1">
    <dataValidation allowBlank="1" showInputMessage="1" showErrorMessage="1" errorTitle="自動計算ｾﾙです!!!" sqref="R435:S435 R432:S433 R473:S474 R476:S476 U476:Z476 U473:Z474 U432:Z433 U435:Z435 N476 J473:L474 J432:L433 N435 U200:Z200 N432:N433 J200:L200 J435:L435 J175:L175 N175 U175:Z175 R175:S175 J336:L336 J393:L395 J369:L369 J366:L366 R341:S341 J361:L361 J356:L356 J354:L354 J352:L352 J373:L373 J343:L343 J390:L391 J378:L378 J375:L376 J188:L188 J283:L284 N473:N474 J222:L222 J12:L12 N152 J63:L64 J69:L70 J76:L76 J106:L106 J119:L119 N363:N364 U14:Z15 J208:L208 J7:L7 J296:L296 J329:L331 J334:L334 J350:L350 J27:L27 N32 J32:L32 J47:L47 U54:Z54 U329:Z331 U47:Z47 R47:S47 R393:S395 N393:N395 N369 N366 J363:L364 N361 N356 N354 N352 N373 N343 N390:N391 N378 N375:N376 N188 N283:N284 J271:L272 N222 N12 J54:L54 N63:N64 N69:N70 N76 N106 N119 J152:L152 U190:Z190 N208 N7 N296 N329:N331 N334 J14:L15 U32:Z32 J190:L190 N336 N350 U350:Z350 U369:Z369 U366:Z366 U363:Z364 U361:Z361 U356:Z356 U354:Z354 U352:Z352 U373:Z373 U343:Z343 U390:Z391 U378:Z378 U375:Z376 U188:Z188 U283:Z284 N271:N272 N47 U12:Z12 R54:S54 U63:Z64 U69:Z70 U76:Z76 U106:Z106 U119:Z119 U152:Z152 V256:Z260 U208:Z208 U7:Z7 U296:Z296 U222:Z222 U334:Z334 N14:N15 P200:S200 P190:S190 U336:Z336 R350:S350 R336:S336 R32:S32 R14:S15 U393:Z395 R334:S334 R329:S331 R296:S296 R7:S7 R208:S208 R152:S152 R119:S119 R106:S106 R76:S76 R69:S70 R63:S64 N54 R12:S12 R222:S222 R271:S272 R283:S284 R188:S188 R375:S376 R378:S378 R390:S391 R343:S343 R373:S373 R352:S352 R354:S354 R356:S356 R361:S361 R363:S364 R366:S366 R369:S369 R27:S27 U27:Z27 N27 U271:Z272 J341:L341 N341 U341:Z341 N190 N200 J476:L476"/>
  </dataValidations>
  <pageMargins left="0.39370078740157483" right="0.19685039370078741" top="0.94488188976377963" bottom="0.39370078740157483" header="0.59055118110236227" footer="0.31496062992125984"/>
  <pageSetup paperSize="8" scale="65"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B478"/>
  <sheetViews>
    <sheetView zoomScaleNormal="100" workbookViewId="0">
      <pane xSplit="8" ySplit="5" topLeftCell="I444" activePane="bottomRight" state="frozen"/>
      <selection activeCell="I12" sqref="I12:I478"/>
      <selection pane="topRight" activeCell="I12" sqref="I12:I478"/>
      <selection pane="bottomLeft" activeCell="I12" sqref="I12:I478"/>
      <selection pane="bottomRight" activeCell="I12" sqref="I12:I478"/>
    </sheetView>
  </sheetViews>
  <sheetFormatPr defaultColWidth="11.42578125" defaultRowHeight="11.25" outlineLevelRow="2"/>
  <cols>
    <col min="1" max="1" width="3.42578125" style="497" customWidth="1"/>
    <col min="2" max="2" width="5.85546875" style="73" customWidth="1"/>
    <col min="3" max="3" width="2.140625" style="497" customWidth="1"/>
    <col min="4" max="4" width="5.140625" style="71" bestFit="1" customWidth="1"/>
    <col min="5" max="5" width="2.42578125" style="497" customWidth="1"/>
    <col min="6" max="6" width="5.140625" style="71" bestFit="1" customWidth="1"/>
    <col min="7" max="7" width="24.85546875" style="497" customWidth="1"/>
    <col min="8" max="8" width="13.28515625" style="529" bestFit="1" customWidth="1"/>
    <col min="9" max="13" width="11.42578125" style="529" customWidth="1"/>
    <col min="14" max="16384" width="11.42578125" style="497"/>
  </cols>
  <sheetData>
    <row r="1" spans="1:13" ht="15" thickBot="1">
      <c r="A1" s="496" t="s">
        <v>84</v>
      </c>
      <c r="H1" s="498" t="s">
        <v>367</v>
      </c>
      <c r="I1" s="499"/>
      <c r="J1" s="500"/>
      <c r="K1" s="500"/>
      <c r="L1" s="500"/>
      <c r="M1" s="500"/>
    </row>
    <row r="2" spans="1:13" s="506" customFormat="1" ht="11.25" customHeight="1">
      <c r="A2" s="501"/>
      <c r="B2" s="74"/>
      <c r="C2" s="502"/>
      <c r="D2" s="503"/>
      <c r="E2" s="502"/>
      <c r="F2" s="503"/>
      <c r="G2" s="502"/>
      <c r="H2" s="689" t="s">
        <v>960</v>
      </c>
      <c r="I2" s="504"/>
      <c r="J2" s="505"/>
      <c r="K2" s="505"/>
      <c r="L2" s="505"/>
      <c r="M2" s="505"/>
    </row>
    <row r="3" spans="1:13" s="50" customFormat="1" ht="25.5" customHeight="1">
      <c r="A3" s="507"/>
      <c r="B3" s="508"/>
      <c r="C3" s="506"/>
      <c r="D3" s="509"/>
      <c r="E3" s="506"/>
      <c r="F3" s="509"/>
      <c r="G3" s="50" t="s">
        <v>289</v>
      </c>
      <c r="H3" s="690"/>
      <c r="I3" s="510" t="s">
        <v>84</v>
      </c>
      <c r="J3" s="511"/>
      <c r="K3" s="511"/>
      <c r="L3" s="511"/>
      <c r="M3" s="511"/>
    </row>
    <row r="4" spans="1:13" s="506" customFormat="1" ht="12.75" customHeight="1">
      <c r="A4" s="512"/>
      <c r="B4" s="513"/>
      <c r="C4" s="50"/>
      <c r="D4" s="514"/>
      <c r="E4" s="50"/>
      <c r="F4" s="515"/>
      <c r="G4" s="50"/>
      <c r="H4" s="690"/>
      <c r="I4" s="516"/>
      <c r="J4" s="517"/>
      <c r="K4" s="517"/>
      <c r="L4" s="517"/>
      <c r="M4" s="517"/>
    </row>
    <row r="5" spans="1:13" s="50" customFormat="1" ht="38.25" customHeight="1" thickBot="1">
      <c r="A5" s="51"/>
      <c r="B5" s="75"/>
      <c r="C5" s="52"/>
      <c r="D5" s="114"/>
      <c r="E5" s="52"/>
      <c r="F5" s="121"/>
      <c r="G5" s="52" t="s">
        <v>290</v>
      </c>
      <c r="H5" s="691"/>
      <c r="I5" s="53"/>
      <c r="J5" s="54" t="s">
        <v>84</v>
      </c>
      <c r="K5" s="54" t="s">
        <v>297</v>
      </c>
      <c r="L5" s="54" t="s">
        <v>298</v>
      </c>
      <c r="M5" s="54" t="s">
        <v>299</v>
      </c>
    </row>
    <row r="6" spans="1:13" s="523" customFormat="1" ht="12.75">
      <c r="A6" s="108" t="s">
        <v>96</v>
      </c>
      <c r="B6" s="76"/>
      <c r="C6" s="518"/>
      <c r="D6" s="115"/>
      <c r="E6" s="518"/>
      <c r="F6" s="519"/>
      <c r="G6" s="518"/>
      <c r="H6" s="520"/>
      <c r="I6" s="521"/>
      <c r="J6" s="522"/>
      <c r="K6" s="522"/>
      <c r="L6" s="522"/>
      <c r="M6" s="522"/>
    </row>
    <row r="7" spans="1:13" s="529" customFormat="1" ht="16.5" collapsed="1">
      <c r="A7" s="524"/>
      <c r="B7" s="69">
        <v>7730</v>
      </c>
      <c r="C7" s="55" t="s">
        <v>31</v>
      </c>
      <c r="D7" s="116"/>
      <c r="E7" s="525"/>
      <c r="F7" s="80"/>
      <c r="G7" s="525"/>
      <c r="H7" s="526">
        <f>SUM(I7)</f>
        <v>0</v>
      </c>
      <c r="I7" s="527">
        <f>SUM(J7:M7)</f>
        <v>0</v>
      </c>
      <c r="J7" s="528">
        <f>SUM(J8:J10)</f>
        <v>0</v>
      </c>
      <c r="K7" s="528">
        <f>SUM(K8:K10)</f>
        <v>0</v>
      </c>
      <c r="L7" s="528">
        <f>SUM(L8:L10)</f>
        <v>0</v>
      </c>
      <c r="M7" s="528">
        <f>SUM(M8:M10)</f>
        <v>0</v>
      </c>
    </row>
    <row r="8" spans="1:13" ht="16.5" hidden="1" outlineLevel="1">
      <c r="A8" s="530"/>
      <c r="B8" s="70"/>
      <c r="C8" s="531"/>
      <c r="D8" s="72">
        <v>7731</v>
      </c>
      <c r="E8" s="68" t="s">
        <v>32</v>
      </c>
      <c r="F8" s="82"/>
      <c r="G8" s="532"/>
      <c r="H8" s="526">
        <f t="shared" ref="H8:H71" si="0">SUM(I8)</f>
        <v>0</v>
      </c>
      <c r="I8" s="527">
        <f t="shared" ref="I8:I71" si="1">SUM(J8:M8)</f>
        <v>0</v>
      </c>
      <c r="J8" s="533"/>
      <c r="K8" s="533"/>
      <c r="L8" s="533"/>
      <c r="M8" s="533"/>
    </row>
    <row r="9" spans="1:13" ht="16.5" hidden="1" outlineLevel="1">
      <c r="A9" s="530"/>
      <c r="B9" s="71"/>
      <c r="D9" s="72">
        <v>7732</v>
      </c>
      <c r="E9" s="68" t="s">
        <v>33</v>
      </c>
      <c r="F9" s="82"/>
      <c r="G9" s="532"/>
      <c r="H9" s="526">
        <f t="shared" si="0"/>
        <v>0</v>
      </c>
      <c r="I9" s="527">
        <f t="shared" si="1"/>
        <v>0</v>
      </c>
      <c r="J9" s="533"/>
      <c r="K9" s="533"/>
      <c r="L9" s="533"/>
      <c r="M9" s="533"/>
    </row>
    <row r="10" spans="1:13" ht="16.5" hidden="1" outlineLevel="1">
      <c r="A10" s="530"/>
      <c r="B10" s="69"/>
      <c r="C10" s="534"/>
      <c r="D10" s="72">
        <v>7733</v>
      </c>
      <c r="E10" s="68" t="s">
        <v>40</v>
      </c>
      <c r="F10" s="82"/>
      <c r="G10" s="532"/>
      <c r="H10" s="526">
        <f t="shared" si="0"/>
        <v>0</v>
      </c>
      <c r="I10" s="527">
        <f t="shared" si="1"/>
        <v>0</v>
      </c>
      <c r="J10" s="533"/>
      <c r="K10" s="533"/>
      <c r="L10" s="533"/>
      <c r="M10" s="533"/>
    </row>
    <row r="11" spans="1:13" ht="16.5" hidden="1" outlineLevel="1">
      <c r="A11" s="530"/>
      <c r="B11" s="69"/>
      <c r="C11" s="534"/>
      <c r="D11" s="72">
        <v>7734</v>
      </c>
      <c r="E11" s="68" t="s">
        <v>427</v>
      </c>
      <c r="F11" s="82"/>
      <c r="G11" s="532"/>
      <c r="H11" s="526">
        <f t="shared" si="0"/>
        <v>0</v>
      </c>
      <c r="I11" s="527">
        <f t="shared" si="1"/>
        <v>0</v>
      </c>
      <c r="J11" s="533"/>
      <c r="K11" s="533"/>
      <c r="L11" s="533"/>
      <c r="M11" s="533"/>
    </row>
    <row r="12" spans="1:13" s="529" customFormat="1" ht="16.5" collapsed="1">
      <c r="A12" s="524"/>
      <c r="B12" s="69">
        <v>7750</v>
      </c>
      <c r="C12" s="55" t="s">
        <v>34</v>
      </c>
      <c r="D12" s="117"/>
      <c r="E12" s="535"/>
      <c r="F12" s="536"/>
      <c r="G12" s="535"/>
      <c r="H12" s="526">
        <f t="shared" si="0"/>
        <v>0</v>
      </c>
      <c r="I12" s="527">
        <f t="shared" si="1"/>
        <v>0</v>
      </c>
      <c r="J12" s="537">
        <f>SUM(J13)</f>
        <v>0</v>
      </c>
      <c r="K12" s="537">
        <f>SUM(K13)</f>
        <v>0</v>
      </c>
      <c r="L12" s="537">
        <f>SUM(L13)</f>
        <v>0</v>
      </c>
      <c r="M12" s="537">
        <f>SUM(M13)</f>
        <v>0</v>
      </c>
    </row>
    <row r="13" spans="1:13" ht="16.5" hidden="1" outlineLevel="1">
      <c r="A13" s="530"/>
      <c r="B13" s="72"/>
      <c r="C13" s="532"/>
      <c r="D13" s="72">
        <v>7751</v>
      </c>
      <c r="E13" s="68" t="s">
        <v>34</v>
      </c>
      <c r="F13" s="82"/>
      <c r="G13" s="532"/>
      <c r="H13" s="526">
        <f t="shared" si="0"/>
        <v>0</v>
      </c>
      <c r="I13" s="527">
        <f t="shared" si="1"/>
        <v>0</v>
      </c>
      <c r="J13" s="533"/>
      <c r="K13" s="533"/>
      <c r="L13" s="533"/>
      <c r="M13" s="533"/>
    </row>
    <row r="14" spans="1:13" s="529" customFormat="1" ht="16.5" collapsed="1">
      <c r="A14" s="524"/>
      <c r="B14" s="69">
        <v>7760</v>
      </c>
      <c r="C14" s="55" t="s">
        <v>35</v>
      </c>
      <c r="D14" s="117"/>
      <c r="E14" s="535"/>
      <c r="F14" s="536"/>
      <c r="G14" s="535"/>
      <c r="H14" s="526">
        <f t="shared" si="0"/>
        <v>0</v>
      </c>
      <c r="I14" s="527">
        <f t="shared" si="1"/>
        <v>0</v>
      </c>
      <c r="J14" s="537">
        <f>SUM(J15,J18,J24,J27,J30)</f>
        <v>0</v>
      </c>
      <c r="K14" s="537">
        <f t="shared" ref="K14:M14" si="2">SUM(K15,K18,K24,K27,K30)</f>
        <v>0</v>
      </c>
      <c r="L14" s="537">
        <f t="shared" si="2"/>
        <v>0</v>
      </c>
      <c r="M14" s="537">
        <f t="shared" si="2"/>
        <v>0</v>
      </c>
    </row>
    <row r="15" spans="1:13" ht="16.5" hidden="1" outlineLevel="1">
      <c r="A15" s="530"/>
      <c r="B15" s="70"/>
      <c r="C15" s="531"/>
      <c r="D15" s="72">
        <v>7770</v>
      </c>
      <c r="E15" s="68" t="s">
        <v>97</v>
      </c>
      <c r="F15" s="82"/>
      <c r="G15" s="532"/>
      <c r="H15" s="526">
        <f t="shared" si="0"/>
        <v>0</v>
      </c>
      <c r="I15" s="527">
        <f t="shared" si="1"/>
        <v>0</v>
      </c>
      <c r="J15" s="538">
        <f>SUM(J16:J17)</f>
        <v>0</v>
      </c>
      <c r="K15" s="538">
        <f t="shared" ref="K15:M15" si="3">SUM(K16:K17)</f>
        <v>0</v>
      </c>
      <c r="L15" s="538">
        <f t="shared" si="3"/>
        <v>0</v>
      </c>
      <c r="M15" s="538">
        <f t="shared" si="3"/>
        <v>0</v>
      </c>
    </row>
    <row r="16" spans="1:13" ht="16.5" hidden="1" outlineLevel="2">
      <c r="A16" s="530"/>
      <c r="B16" s="71"/>
      <c r="D16" s="70"/>
      <c r="E16" s="531"/>
      <c r="F16" s="72">
        <v>7772</v>
      </c>
      <c r="G16" s="68" t="s">
        <v>98</v>
      </c>
      <c r="H16" s="526">
        <f t="shared" si="0"/>
        <v>0</v>
      </c>
      <c r="I16" s="527">
        <f t="shared" si="1"/>
        <v>0</v>
      </c>
      <c r="J16" s="533"/>
      <c r="K16" s="533"/>
      <c r="L16" s="533"/>
      <c r="M16" s="533"/>
    </row>
    <row r="17" spans="1:13" ht="16.5" hidden="1" outlineLevel="2">
      <c r="A17" s="530"/>
      <c r="B17" s="71"/>
      <c r="F17" s="72" t="s">
        <v>99</v>
      </c>
      <c r="G17" s="68" t="s">
        <v>100</v>
      </c>
      <c r="H17" s="526">
        <f t="shared" si="0"/>
        <v>0</v>
      </c>
      <c r="I17" s="527">
        <f t="shared" si="1"/>
        <v>0</v>
      </c>
      <c r="J17" s="533"/>
      <c r="K17" s="533"/>
      <c r="L17" s="533"/>
      <c r="M17" s="533"/>
    </row>
    <row r="18" spans="1:13" ht="16.5" hidden="1" outlineLevel="1">
      <c r="A18" s="530"/>
      <c r="B18" s="71"/>
      <c r="D18" s="72">
        <v>7780</v>
      </c>
      <c r="E18" s="68" t="s">
        <v>446</v>
      </c>
      <c r="F18" s="82"/>
      <c r="G18" s="532"/>
      <c r="H18" s="526">
        <f t="shared" si="0"/>
        <v>0</v>
      </c>
      <c r="I18" s="527">
        <f t="shared" si="1"/>
        <v>0</v>
      </c>
      <c r="J18" s="538">
        <f>SUM(J19)</f>
        <v>0</v>
      </c>
      <c r="K18" s="538">
        <f t="shared" ref="K18:M18" si="4">SUM(K19)</f>
        <v>0</v>
      </c>
      <c r="L18" s="538">
        <f t="shared" si="4"/>
        <v>0</v>
      </c>
      <c r="M18" s="538">
        <f t="shared" si="4"/>
        <v>0</v>
      </c>
    </row>
    <row r="19" spans="1:13" ht="16.5" hidden="1" outlineLevel="2">
      <c r="A19" s="530"/>
      <c r="B19" s="71"/>
      <c r="D19" s="70"/>
      <c r="E19" s="531"/>
      <c r="F19" s="72">
        <v>7781</v>
      </c>
      <c r="G19" s="68" t="s">
        <v>448</v>
      </c>
      <c r="H19" s="526">
        <f t="shared" si="0"/>
        <v>0</v>
      </c>
      <c r="I19" s="527">
        <f t="shared" si="1"/>
        <v>0</v>
      </c>
      <c r="J19" s="538">
        <f>SUM(J20:J23)</f>
        <v>0</v>
      </c>
      <c r="K19" s="533">
        <f t="shared" ref="K19:M19" si="5">SUM(K20:K23)</f>
        <v>0</v>
      </c>
      <c r="L19" s="533">
        <f t="shared" si="5"/>
        <v>0</v>
      </c>
      <c r="M19" s="533">
        <f t="shared" si="5"/>
        <v>0</v>
      </c>
    </row>
    <row r="20" spans="1:13" ht="16.5" hidden="1" outlineLevel="2">
      <c r="A20" s="530"/>
      <c r="B20" s="71"/>
      <c r="D20" s="70"/>
      <c r="E20" s="531"/>
      <c r="F20" s="539" t="s">
        <v>778</v>
      </c>
      <c r="G20" s="56" t="s">
        <v>782</v>
      </c>
      <c r="H20" s="526">
        <f t="shared" si="0"/>
        <v>0</v>
      </c>
      <c r="I20" s="527">
        <f t="shared" si="1"/>
        <v>0</v>
      </c>
      <c r="J20" s="533"/>
      <c r="K20" s="533"/>
      <c r="L20" s="533"/>
      <c r="M20" s="533"/>
    </row>
    <row r="21" spans="1:13" ht="16.5" hidden="1" outlineLevel="2">
      <c r="A21" s="530"/>
      <c r="B21" s="71"/>
      <c r="D21" s="70"/>
      <c r="E21" s="531"/>
      <c r="F21" s="539" t="s">
        <v>779</v>
      </c>
      <c r="G21" s="56" t="s">
        <v>783</v>
      </c>
      <c r="H21" s="526">
        <f t="shared" si="0"/>
        <v>0</v>
      </c>
      <c r="I21" s="527">
        <f t="shared" si="1"/>
        <v>0</v>
      </c>
      <c r="J21" s="533"/>
      <c r="K21" s="533"/>
      <c r="L21" s="533"/>
      <c r="M21" s="533"/>
    </row>
    <row r="22" spans="1:13" ht="16.5" hidden="1" outlineLevel="2">
      <c r="A22" s="530"/>
      <c r="B22" s="71"/>
      <c r="D22" s="70"/>
      <c r="E22" s="531"/>
      <c r="F22" s="539" t="s">
        <v>780</v>
      </c>
      <c r="G22" s="56" t="s">
        <v>784</v>
      </c>
      <c r="H22" s="526">
        <f t="shared" si="0"/>
        <v>0</v>
      </c>
      <c r="I22" s="527">
        <f t="shared" si="1"/>
        <v>0</v>
      </c>
      <c r="J22" s="533"/>
      <c r="K22" s="533"/>
      <c r="L22" s="533"/>
      <c r="M22" s="533"/>
    </row>
    <row r="23" spans="1:13" ht="16.5" hidden="1" outlineLevel="2">
      <c r="A23" s="530"/>
      <c r="B23" s="71"/>
      <c r="D23" s="70"/>
      <c r="E23" s="531"/>
      <c r="F23" s="539" t="s">
        <v>781</v>
      </c>
      <c r="G23" s="56" t="s">
        <v>785</v>
      </c>
      <c r="H23" s="526">
        <f t="shared" si="0"/>
        <v>0</v>
      </c>
      <c r="I23" s="527">
        <f t="shared" si="1"/>
        <v>0</v>
      </c>
      <c r="J23" s="533"/>
      <c r="K23" s="533"/>
      <c r="L23" s="533"/>
      <c r="M23" s="533"/>
    </row>
    <row r="24" spans="1:13" ht="16.5" hidden="1" outlineLevel="1" collapsed="1">
      <c r="A24" s="530"/>
      <c r="B24" s="71"/>
      <c r="D24" s="72">
        <v>7790</v>
      </c>
      <c r="E24" s="56" t="s">
        <v>450</v>
      </c>
      <c r="F24" s="82"/>
      <c r="G24" s="532"/>
      <c r="H24" s="526">
        <f t="shared" si="0"/>
        <v>0</v>
      </c>
      <c r="I24" s="527">
        <f t="shared" si="1"/>
        <v>0</v>
      </c>
      <c r="J24" s="538">
        <f>SUM(J25:J26)</f>
        <v>0</v>
      </c>
      <c r="K24" s="538">
        <f t="shared" ref="K24:M24" si="6">SUM(K25:K26)</f>
        <v>0</v>
      </c>
      <c r="L24" s="538">
        <f t="shared" si="6"/>
        <v>0</v>
      </c>
      <c r="M24" s="538">
        <f t="shared" si="6"/>
        <v>0</v>
      </c>
    </row>
    <row r="25" spans="1:13" ht="16.5" hidden="1" outlineLevel="2">
      <c r="A25" s="530"/>
      <c r="B25" s="69"/>
      <c r="C25" s="534"/>
      <c r="D25" s="70"/>
      <c r="E25" s="531"/>
      <c r="F25" s="72">
        <v>7791</v>
      </c>
      <c r="G25" s="68" t="s">
        <v>452</v>
      </c>
      <c r="H25" s="526">
        <f t="shared" si="0"/>
        <v>0</v>
      </c>
      <c r="I25" s="527">
        <f t="shared" si="1"/>
        <v>0</v>
      </c>
      <c r="J25" s="533"/>
      <c r="K25" s="533"/>
      <c r="L25" s="533"/>
      <c r="M25" s="533"/>
    </row>
    <row r="26" spans="1:13" ht="16.5" hidden="1" outlineLevel="2">
      <c r="A26" s="530"/>
      <c r="B26" s="69"/>
      <c r="C26" s="534"/>
      <c r="D26" s="72"/>
      <c r="E26" s="531"/>
      <c r="F26" s="72">
        <v>7792</v>
      </c>
      <c r="G26" s="68" t="s">
        <v>453</v>
      </c>
      <c r="H26" s="526">
        <f t="shared" si="0"/>
        <v>0</v>
      </c>
      <c r="I26" s="527">
        <f t="shared" si="1"/>
        <v>0</v>
      </c>
      <c r="J26" s="533"/>
      <c r="K26" s="533"/>
      <c r="L26" s="533"/>
      <c r="M26" s="533"/>
    </row>
    <row r="27" spans="1:13" ht="16.5" hidden="1" outlineLevel="1" collapsed="1">
      <c r="A27" s="530"/>
      <c r="B27" s="70"/>
      <c r="C27" s="531"/>
      <c r="D27" s="72">
        <v>7810</v>
      </c>
      <c r="E27" s="56" t="s">
        <v>456</v>
      </c>
      <c r="F27" s="82"/>
      <c r="G27" s="532"/>
      <c r="H27" s="526">
        <f t="shared" si="0"/>
        <v>0</v>
      </c>
      <c r="I27" s="527">
        <f t="shared" si="1"/>
        <v>0</v>
      </c>
      <c r="J27" s="538">
        <f>SUM(J28:J29)</f>
        <v>0</v>
      </c>
      <c r="K27" s="538">
        <f t="shared" ref="K27:M27" si="7">SUM(K28:K29)</f>
        <v>0</v>
      </c>
      <c r="L27" s="538">
        <f t="shared" si="7"/>
        <v>0</v>
      </c>
      <c r="M27" s="538">
        <f t="shared" si="7"/>
        <v>0</v>
      </c>
    </row>
    <row r="28" spans="1:13" ht="16.5" hidden="1" outlineLevel="2">
      <c r="A28" s="530"/>
      <c r="B28" s="71"/>
      <c r="E28" s="110"/>
      <c r="F28" s="82">
        <v>7811</v>
      </c>
      <c r="G28" s="532" t="s">
        <v>458</v>
      </c>
      <c r="H28" s="526">
        <f t="shared" si="0"/>
        <v>0</v>
      </c>
      <c r="I28" s="527">
        <f t="shared" si="1"/>
        <v>0</v>
      </c>
      <c r="J28" s="533"/>
      <c r="K28" s="533"/>
      <c r="L28" s="533"/>
      <c r="M28" s="533"/>
    </row>
    <row r="29" spans="1:13" ht="16.5" hidden="1" outlineLevel="2">
      <c r="A29" s="530"/>
      <c r="B29" s="71"/>
      <c r="D29" s="70"/>
      <c r="E29" s="109"/>
      <c r="F29" s="82">
        <v>7812</v>
      </c>
      <c r="G29" s="85" t="s">
        <v>36</v>
      </c>
      <c r="H29" s="526">
        <f t="shared" si="0"/>
        <v>0</v>
      </c>
      <c r="I29" s="527">
        <f t="shared" si="1"/>
        <v>0</v>
      </c>
      <c r="J29" s="533"/>
      <c r="K29" s="533"/>
      <c r="L29" s="533"/>
      <c r="M29" s="533"/>
    </row>
    <row r="30" spans="1:13" ht="16.5" hidden="1" outlineLevel="1" collapsed="1">
      <c r="A30" s="530"/>
      <c r="B30" s="71"/>
      <c r="D30" s="69">
        <v>7813</v>
      </c>
      <c r="E30" s="85" t="s">
        <v>37</v>
      </c>
      <c r="F30" s="82"/>
      <c r="G30" s="532"/>
      <c r="H30" s="526">
        <f t="shared" si="0"/>
        <v>0</v>
      </c>
      <c r="I30" s="527">
        <f t="shared" si="1"/>
        <v>0</v>
      </c>
      <c r="J30" s="537">
        <f>SUM(J31)</f>
        <v>0</v>
      </c>
      <c r="K30" s="537">
        <f t="shared" ref="K30:M30" si="8">SUM(K31)</f>
        <v>0</v>
      </c>
      <c r="L30" s="537">
        <f t="shared" si="8"/>
        <v>0</v>
      </c>
      <c r="M30" s="537">
        <f t="shared" si="8"/>
        <v>0</v>
      </c>
    </row>
    <row r="31" spans="1:13" ht="16.5" hidden="1" outlineLevel="2">
      <c r="A31" s="530"/>
      <c r="B31" s="69"/>
      <c r="C31" s="534"/>
      <c r="D31" s="70"/>
      <c r="E31" s="109"/>
      <c r="F31" s="82">
        <v>7813</v>
      </c>
      <c r="G31" s="532" t="s">
        <v>37</v>
      </c>
      <c r="H31" s="526">
        <f t="shared" si="0"/>
        <v>0</v>
      </c>
      <c r="I31" s="527">
        <f t="shared" si="1"/>
        <v>0</v>
      </c>
      <c r="J31" s="533"/>
      <c r="K31" s="533"/>
      <c r="L31" s="533"/>
      <c r="M31" s="533"/>
    </row>
    <row r="32" spans="1:13" s="529" customFormat="1" ht="16.5" collapsed="1">
      <c r="A32" s="524"/>
      <c r="B32" s="69">
        <v>7820</v>
      </c>
      <c r="C32" s="55" t="s">
        <v>0</v>
      </c>
      <c r="D32" s="116"/>
      <c r="E32" s="535"/>
      <c r="F32" s="536"/>
      <c r="G32" s="532"/>
      <c r="H32" s="526">
        <f t="shared" si="0"/>
        <v>0</v>
      </c>
      <c r="I32" s="527">
        <f t="shared" si="1"/>
        <v>0</v>
      </c>
      <c r="J32" s="264">
        <f t="shared" ref="J32:M32" si="9">SUM(J33,J42)</f>
        <v>0</v>
      </c>
      <c r="K32" s="264">
        <f t="shared" si="9"/>
        <v>0</v>
      </c>
      <c r="L32" s="264">
        <f t="shared" si="9"/>
        <v>0</v>
      </c>
      <c r="M32" s="264">
        <f t="shared" si="9"/>
        <v>0</v>
      </c>
    </row>
    <row r="33" spans="1:13" ht="16.5" hidden="1" outlineLevel="1">
      <c r="A33" s="530"/>
      <c r="B33" s="71"/>
      <c r="D33" s="72">
        <v>7840</v>
      </c>
      <c r="E33" s="68" t="s">
        <v>463</v>
      </c>
      <c r="F33" s="82"/>
      <c r="G33" s="532"/>
      <c r="H33" s="526">
        <f t="shared" si="0"/>
        <v>0</v>
      </c>
      <c r="I33" s="527">
        <f t="shared" si="1"/>
        <v>0</v>
      </c>
      <c r="J33" s="538">
        <f>SUM(J34)</f>
        <v>0</v>
      </c>
      <c r="K33" s="538">
        <f t="shared" ref="K33:M33" si="10">SUM(K34)</f>
        <v>0</v>
      </c>
      <c r="L33" s="538">
        <f t="shared" si="10"/>
        <v>0</v>
      </c>
      <c r="M33" s="538">
        <f t="shared" si="10"/>
        <v>0</v>
      </c>
    </row>
    <row r="34" spans="1:13" ht="16.5" hidden="1" outlineLevel="2">
      <c r="A34" s="530"/>
      <c r="B34" s="71"/>
      <c r="D34" s="70"/>
      <c r="E34" s="531"/>
      <c r="F34" s="72">
        <v>7841</v>
      </c>
      <c r="G34" s="68" t="s">
        <v>465</v>
      </c>
      <c r="H34" s="526">
        <f t="shared" si="0"/>
        <v>0</v>
      </c>
      <c r="I34" s="527">
        <f t="shared" si="1"/>
        <v>0</v>
      </c>
      <c r="J34" s="538">
        <f>SUM(J35:J41)</f>
        <v>0</v>
      </c>
      <c r="K34" s="538">
        <f t="shared" ref="K34:M34" si="11">SUM(K35:K41)</f>
        <v>0</v>
      </c>
      <c r="L34" s="538">
        <f t="shared" si="11"/>
        <v>0</v>
      </c>
      <c r="M34" s="538">
        <f t="shared" si="11"/>
        <v>0</v>
      </c>
    </row>
    <row r="35" spans="1:13" ht="16.5" hidden="1" outlineLevel="2">
      <c r="A35" s="530"/>
      <c r="B35" s="71"/>
      <c r="D35" s="70"/>
      <c r="E35" s="531"/>
      <c r="F35" s="539" t="s">
        <v>778</v>
      </c>
      <c r="G35" s="56" t="s">
        <v>788</v>
      </c>
      <c r="H35" s="526">
        <f t="shared" si="0"/>
        <v>0</v>
      </c>
      <c r="I35" s="527">
        <f t="shared" si="1"/>
        <v>0</v>
      </c>
      <c r="J35" s="533"/>
      <c r="K35" s="533"/>
      <c r="L35" s="533"/>
      <c r="M35" s="533"/>
    </row>
    <row r="36" spans="1:13" ht="16.5" hidden="1" outlineLevel="2">
      <c r="A36" s="530"/>
      <c r="B36" s="71"/>
      <c r="D36" s="70"/>
      <c r="E36" s="531"/>
      <c r="F36" s="539" t="s">
        <v>779</v>
      </c>
      <c r="G36" s="56" t="s">
        <v>789</v>
      </c>
      <c r="H36" s="526">
        <f t="shared" si="0"/>
        <v>0</v>
      </c>
      <c r="I36" s="527">
        <f t="shared" si="1"/>
        <v>0</v>
      </c>
      <c r="J36" s="533"/>
      <c r="K36" s="533"/>
      <c r="L36" s="533"/>
      <c r="M36" s="533"/>
    </row>
    <row r="37" spans="1:13" ht="16.5" hidden="1" outlineLevel="2">
      <c r="A37" s="530"/>
      <c r="B37" s="71"/>
      <c r="D37" s="70"/>
      <c r="E37" s="531"/>
      <c r="F37" s="539" t="s">
        <v>776</v>
      </c>
      <c r="G37" s="56" t="s">
        <v>790</v>
      </c>
      <c r="H37" s="526">
        <f t="shared" si="0"/>
        <v>0</v>
      </c>
      <c r="I37" s="527">
        <f t="shared" si="1"/>
        <v>0</v>
      </c>
      <c r="J37" s="533"/>
      <c r="K37" s="533"/>
      <c r="L37" s="533"/>
      <c r="M37" s="533"/>
    </row>
    <row r="38" spans="1:13" ht="16.5" hidden="1" outlineLevel="2">
      <c r="A38" s="530"/>
      <c r="B38" s="71"/>
      <c r="D38" s="70"/>
      <c r="E38" s="531"/>
      <c r="F38" s="539" t="s">
        <v>780</v>
      </c>
      <c r="G38" s="56" t="s">
        <v>791</v>
      </c>
      <c r="H38" s="526">
        <f t="shared" si="0"/>
        <v>0</v>
      </c>
      <c r="I38" s="527">
        <f t="shared" si="1"/>
        <v>0</v>
      </c>
      <c r="J38" s="533"/>
      <c r="K38" s="533"/>
      <c r="L38" s="533"/>
      <c r="M38" s="533"/>
    </row>
    <row r="39" spans="1:13" ht="16.5" hidden="1" outlineLevel="2">
      <c r="A39" s="530"/>
      <c r="B39" s="71"/>
      <c r="D39" s="70"/>
      <c r="E39" s="531"/>
      <c r="F39" s="539" t="s">
        <v>786</v>
      </c>
      <c r="G39" s="56" t="s">
        <v>792</v>
      </c>
      <c r="H39" s="526">
        <f t="shared" si="0"/>
        <v>0</v>
      </c>
      <c r="I39" s="527">
        <f t="shared" si="1"/>
        <v>0</v>
      </c>
      <c r="J39" s="533"/>
      <c r="K39" s="533"/>
      <c r="L39" s="533"/>
      <c r="M39" s="533"/>
    </row>
    <row r="40" spans="1:13" ht="16.5" hidden="1" outlineLevel="2">
      <c r="A40" s="530"/>
      <c r="B40" s="71"/>
      <c r="D40" s="70"/>
      <c r="E40" s="531"/>
      <c r="F40" s="539" t="s">
        <v>787</v>
      </c>
      <c r="G40" s="56" t="s">
        <v>793</v>
      </c>
      <c r="H40" s="526">
        <f t="shared" si="0"/>
        <v>0</v>
      </c>
      <c r="I40" s="527">
        <f t="shared" si="1"/>
        <v>0</v>
      </c>
      <c r="J40" s="533"/>
      <c r="K40" s="533"/>
      <c r="L40" s="533"/>
      <c r="M40" s="533"/>
    </row>
    <row r="41" spans="1:13" ht="16.5" hidden="1" outlineLevel="2">
      <c r="A41" s="530"/>
      <c r="B41" s="71"/>
      <c r="D41" s="70"/>
      <c r="E41" s="531"/>
      <c r="F41" s="539" t="s">
        <v>781</v>
      </c>
      <c r="G41" s="56" t="s">
        <v>785</v>
      </c>
      <c r="H41" s="526">
        <f t="shared" si="0"/>
        <v>0</v>
      </c>
      <c r="I41" s="527">
        <f t="shared" si="1"/>
        <v>0</v>
      </c>
      <c r="J41" s="533"/>
      <c r="K41" s="533"/>
      <c r="L41" s="533"/>
      <c r="M41" s="533"/>
    </row>
    <row r="42" spans="1:13" ht="16.5" hidden="1" outlineLevel="1">
      <c r="A42" s="530"/>
      <c r="B42" s="71"/>
      <c r="D42" s="72">
        <v>7871</v>
      </c>
      <c r="E42" s="68" t="s">
        <v>777</v>
      </c>
      <c r="F42" s="82"/>
      <c r="G42" s="532"/>
      <c r="H42" s="526">
        <f t="shared" si="0"/>
        <v>0</v>
      </c>
      <c r="I42" s="527">
        <f t="shared" si="1"/>
        <v>0</v>
      </c>
      <c r="J42" s="538">
        <f>SUM(J43:J46)</f>
        <v>0</v>
      </c>
      <c r="K42" s="538">
        <f t="shared" ref="K42:M42" si="12">SUM(K43:K46)</f>
        <v>0</v>
      </c>
      <c r="L42" s="538">
        <f t="shared" si="12"/>
        <v>0</v>
      </c>
      <c r="M42" s="538">
        <f t="shared" si="12"/>
        <v>0</v>
      </c>
    </row>
    <row r="43" spans="1:13" ht="16.5" hidden="1" outlineLevel="2">
      <c r="A43" s="530"/>
      <c r="B43" s="69"/>
      <c r="C43" s="534"/>
      <c r="D43" s="72"/>
      <c r="E43" s="531"/>
      <c r="F43" s="539" t="s">
        <v>778</v>
      </c>
      <c r="G43" s="56" t="s">
        <v>794</v>
      </c>
      <c r="H43" s="526">
        <f t="shared" si="0"/>
        <v>0</v>
      </c>
      <c r="I43" s="527">
        <f t="shared" si="1"/>
        <v>0</v>
      </c>
      <c r="J43" s="533"/>
      <c r="K43" s="533"/>
      <c r="L43" s="533"/>
      <c r="M43" s="533"/>
    </row>
    <row r="44" spans="1:13" ht="16.5" hidden="1" outlineLevel="2">
      <c r="A44" s="530"/>
      <c r="B44" s="69"/>
      <c r="C44" s="534"/>
      <c r="D44" s="72"/>
      <c r="E44" s="531"/>
      <c r="F44" s="539" t="s">
        <v>779</v>
      </c>
      <c r="G44" s="56" t="s">
        <v>795</v>
      </c>
      <c r="H44" s="526">
        <f t="shared" si="0"/>
        <v>0</v>
      </c>
      <c r="I44" s="527">
        <f t="shared" si="1"/>
        <v>0</v>
      </c>
      <c r="J44" s="533"/>
      <c r="K44" s="533"/>
      <c r="L44" s="533"/>
      <c r="M44" s="533"/>
    </row>
    <row r="45" spans="1:13" ht="16.5" hidden="1" outlineLevel="2">
      <c r="A45" s="530"/>
      <c r="B45" s="69"/>
      <c r="C45" s="534"/>
      <c r="D45" s="72"/>
      <c r="E45" s="531"/>
      <c r="F45" s="539" t="s">
        <v>776</v>
      </c>
      <c r="G45" s="56" t="s">
        <v>796</v>
      </c>
      <c r="H45" s="526">
        <f t="shared" si="0"/>
        <v>0</v>
      </c>
      <c r="I45" s="527">
        <f t="shared" si="1"/>
        <v>0</v>
      </c>
      <c r="J45" s="533"/>
      <c r="K45" s="533"/>
      <c r="L45" s="533"/>
      <c r="M45" s="533"/>
    </row>
    <row r="46" spans="1:13" ht="16.5" hidden="1" outlineLevel="2">
      <c r="A46" s="530"/>
      <c r="B46" s="69"/>
      <c r="C46" s="534"/>
      <c r="D46" s="72"/>
      <c r="E46" s="531"/>
      <c r="F46" s="539" t="s">
        <v>780</v>
      </c>
      <c r="G46" s="56" t="s">
        <v>797</v>
      </c>
      <c r="H46" s="526">
        <f t="shared" si="0"/>
        <v>0</v>
      </c>
      <c r="I46" s="527">
        <f t="shared" si="1"/>
        <v>0</v>
      </c>
      <c r="J46" s="533"/>
      <c r="K46" s="533"/>
      <c r="L46" s="533"/>
      <c r="M46" s="533"/>
    </row>
    <row r="47" spans="1:13" s="529" customFormat="1" ht="16.5" collapsed="1">
      <c r="A47" s="524"/>
      <c r="B47" s="69">
        <v>7890</v>
      </c>
      <c r="C47" s="55" t="s">
        <v>368</v>
      </c>
      <c r="D47" s="117"/>
      <c r="E47" s="535"/>
      <c r="F47" s="536"/>
      <c r="G47" s="535"/>
      <c r="H47" s="526">
        <f t="shared" si="0"/>
        <v>0</v>
      </c>
      <c r="I47" s="527">
        <f t="shared" si="1"/>
        <v>0</v>
      </c>
      <c r="J47" s="537">
        <f>SUM(J48)</f>
        <v>0</v>
      </c>
      <c r="K47" s="537">
        <f t="shared" ref="K47:M47" si="13">SUM(K48)</f>
        <v>0</v>
      </c>
      <c r="L47" s="537">
        <f t="shared" si="13"/>
        <v>0</v>
      </c>
      <c r="M47" s="537">
        <f t="shared" si="13"/>
        <v>0</v>
      </c>
    </row>
    <row r="48" spans="1:13" ht="16.5" hidden="1" outlineLevel="1">
      <c r="A48" s="530"/>
      <c r="B48" s="72"/>
      <c r="C48" s="532"/>
      <c r="D48" s="72">
        <v>7891</v>
      </c>
      <c r="E48" s="68" t="s">
        <v>369</v>
      </c>
      <c r="F48" s="82"/>
      <c r="G48" s="532"/>
      <c r="H48" s="526">
        <f t="shared" si="0"/>
        <v>0</v>
      </c>
      <c r="I48" s="527">
        <f t="shared" si="1"/>
        <v>0</v>
      </c>
      <c r="J48" s="538">
        <f>SUM(J49:J53)</f>
        <v>0</v>
      </c>
      <c r="K48" s="533">
        <f t="shared" ref="K48:M48" si="14">SUM(K49:K53)</f>
        <v>0</v>
      </c>
      <c r="L48" s="533">
        <f t="shared" si="14"/>
        <v>0</v>
      </c>
      <c r="M48" s="533">
        <f t="shared" si="14"/>
        <v>0</v>
      </c>
    </row>
    <row r="49" spans="1:13" ht="16.5" hidden="1" outlineLevel="1">
      <c r="A49" s="530"/>
      <c r="B49" s="69"/>
      <c r="C49" s="534"/>
      <c r="D49" s="69"/>
      <c r="E49" s="68"/>
      <c r="F49" s="539" t="s">
        <v>778</v>
      </c>
      <c r="G49" s="56" t="s">
        <v>798</v>
      </c>
      <c r="H49" s="526">
        <f t="shared" si="0"/>
        <v>0</v>
      </c>
      <c r="I49" s="527">
        <f t="shared" si="1"/>
        <v>0</v>
      </c>
      <c r="J49" s="533"/>
      <c r="K49" s="533"/>
      <c r="L49" s="533"/>
      <c r="M49" s="533"/>
    </row>
    <row r="50" spans="1:13" ht="16.5" hidden="1" outlineLevel="1">
      <c r="A50" s="530"/>
      <c r="B50" s="69"/>
      <c r="C50" s="534"/>
      <c r="D50" s="69"/>
      <c r="E50" s="68"/>
      <c r="F50" s="539" t="s">
        <v>779</v>
      </c>
      <c r="G50" s="56" t="s">
        <v>799</v>
      </c>
      <c r="H50" s="526">
        <f t="shared" si="0"/>
        <v>0</v>
      </c>
      <c r="I50" s="527">
        <f t="shared" si="1"/>
        <v>0</v>
      </c>
      <c r="J50" s="533"/>
      <c r="K50" s="533"/>
      <c r="L50" s="533"/>
      <c r="M50" s="533"/>
    </row>
    <row r="51" spans="1:13" ht="16.5" hidden="1" outlineLevel="1">
      <c r="A51" s="530"/>
      <c r="B51" s="69"/>
      <c r="C51" s="534"/>
      <c r="D51" s="69"/>
      <c r="E51" s="68"/>
      <c r="F51" s="539" t="s">
        <v>776</v>
      </c>
      <c r="G51" s="56" t="s">
        <v>800</v>
      </c>
      <c r="H51" s="526">
        <f t="shared" si="0"/>
        <v>0</v>
      </c>
      <c r="I51" s="527">
        <f t="shared" si="1"/>
        <v>0</v>
      </c>
      <c r="J51" s="533"/>
      <c r="K51" s="533"/>
      <c r="L51" s="533"/>
      <c r="M51" s="533"/>
    </row>
    <row r="52" spans="1:13" ht="16.5" hidden="1" outlineLevel="1">
      <c r="A52" s="530"/>
      <c r="B52" s="69"/>
      <c r="C52" s="534"/>
      <c r="D52" s="69"/>
      <c r="E52" s="68"/>
      <c r="F52" s="539" t="s">
        <v>780</v>
      </c>
      <c r="G52" s="56" t="s">
        <v>801</v>
      </c>
      <c r="H52" s="526">
        <f t="shared" si="0"/>
        <v>0</v>
      </c>
      <c r="I52" s="527">
        <f t="shared" si="1"/>
        <v>0</v>
      </c>
      <c r="J52" s="533"/>
      <c r="K52" s="533"/>
      <c r="L52" s="533"/>
      <c r="M52" s="533"/>
    </row>
    <row r="53" spans="1:13" ht="16.5" hidden="1" outlineLevel="1">
      <c r="A53" s="530"/>
      <c r="B53" s="69"/>
      <c r="C53" s="534"/>
      <c r="D53" s="69"/>
      <c r="E53" s="68"/>
      <c r="F53" s="539" t="s">
        <v>786</v>
      </c>
      <c r="G53" s="56" t="s">
        <v>802</v>
      </c>
      <c r="H53" s="526">
        <f t="shared" si="0"/>
        <v>0</v>
      </c>
      <c r="I53" s="527">
        <f t="shared" si="1"/>
        <v>0</v>
      </c>
      <c r="J53" s="533"/>
      <c r="K53" s="533"/>
      <c r="L53" s="533"/>
      <c r="M53" s="533"/>
    </row>
    <row r="54" spans="1:13" s="529" customFormat="1" ht="16.5" collapsed="1">
      <c r="A54" s="524"/>
      <c r="B54" s="69">
        <v>7920</v>
      </c>
      <c r="C54" s="55" t="s">
        <v>1</v>
      </c>
      <c r="D54" s="116"/>
      <c r="E54" s="535"/>
      <c r="F54" s="536"/>
      <c r="G54" s="535"/>
      <c r="H54" s="526">
        <f t="shared" si="0"/>
        <v>0</v>
      </c>
      <c r="I54" s="527">
        <f t="shared" si="1"/>
        <v>0</v>
      </c>
      <c r="J54" s="264">
        <f>SUM(J62,J61,J56,J55)</f>
        <v>0</v>
      </c>
      <c r="K54" s="264">
        <f>SUM(K62,K61,K56,K55)</f>
        <v>0</v>
      </c>
      <c r="L54" s="264">
        <f>SUM(L62,L61,L56,L55)</f>
        <v>0</v>
      </c>
      <c r="M54" s="264">
        <f>SUM(M62,M61,M56,M55)</f>
        <v>0</v>
      </c>
    </row>
    <row r="55" spans="1:13" ht="16.5" hidden="1" outlineLevel="1">
      <c r="A55" s="530"/>
      <c r="B55" s="70"/>
      <c r="C55" s="531"/>
      <c r="D55" s="72">
        <v>7921</v>
      </c>
      <c r="E55" s="68" t="s">
        <v>2</v>
      </c>
      <c r="F55" s="82"/>
      <c r="G55" s="532"/>
      <c r="H55" s="526">
        <f t="shared" si="0"/>
        <v>0</v>
      </c>
      <c r="I55" s="527">
        <f t="shared" si="1"/>
        <v>0</v>
      </c>
      <c r="J55" s="533"/>
      <c r="K55" s="533"/>
      <c r="L55" s="533"/>
      <c r="M55" s="533"/>
    </row>
    <row r="56" spans="1:13" ht="16.5" hidden="1" outlineLevel="1">
      <c r="A56" s="530"/>
      <c r="B56" s="71"/>
      <c r="D56" s="72">
        <v>7922</v>
      </c>
      <c r="E56" s="68" t="s">
        <v>101</v>
      </c>
      <c r="F56" s="82"/>
      <c r="G56" s="532"/>
      <c r="H56" s="526">
        <f t="shared" si="0"/>
        <v>0</v>
      </c>
      <c r="I56" s="527">
        <f t="shared" si="1"/>
        <v>0</v>
      </c>
      <c r="J56" s="538">
        <f>SUM(J57:J60)</f>
        <v>0</v>
      </c>
      <c r="K56" s="538">
        <f t="shared" ref="K56:M56" si="15">SUM(K57:K60)</f>
        <v>0</v>
      </c>
      <c r="L56" s="538">
        <f t="shared" si="15"/>
        <v>0</v>
      </c>
      <c r="M56" s="538">
        <f t="shared" si="15"/>
        <v>0</v>
      </c>
    </row>
    <row r="57" spans="1:13" ht="16.5" hidden="1" outlineLevel="1">
      <c r="A57" s="530"/>
      <c r="B57" s="71"/>
      <c r="D57" s="72"/>
      <c r="E57" s="68"/>
      <c r="F57" s="539" t="s">
        <v>778</v>
      </c>
      <c r="G57" s="56" t="s">
        <v>803</v>
      </c>
      <c r="H57" s="526">
        <f t="shared" si="0"/>
        <v>0</v>
      </c>
      <c r="I57" s="527">
        <f t="shared" si="1"/>
        <v>0</v>
      </c>
      <c r="J57" s="533"/>
      <c r="K57" s="533"/>
      <c r="L57" s="533"/>
      <c r="M57" s="533"/>
    </row>
    <row r="58" spans="1:13" ht="16.5" hidden="1" outlineLevel="1">
      <c r="A58" s="530"/>
      <c r="B58" s="71"/>
      <c r="D58" s="72"/>
      <c r="E58" s="68"/>
      <c r="F58" s="539" t="s">
        <v>779</v>
      </c>
      <c r="G58" s="56" t="s">
        <v>804</v>
      </c>
      <c r="H58" s="526">
        <f t="shared" si="0"/>
        <v>0</v>
      </c>
      <c r="I58" s="527">
        <f t="shared" si="1"/>
        <v>0</v>
      </c>
      <c r="J58" s="533"/>
      <c r="K58" s="533"/>
      <c r="L58" s="533"/>
      <c r="M58" s="533"/>
    </row>
    <row r="59" spans="1:13" ht="16.5" hidden="1" outlineLevel="1">
      <c r="A59" s="530"/>
      <c r="B59" s="71"/>
      <c r="D59" s="72"/>
      <c r="E59" s="68"/>
      <c r="F59" s="539" t="s">
        <v>776</v>
      </c>
      <c r="G59" s="56" t="s">
        <v>805</v>
      </c>
      <c r="H59" s="526">
        <f t="shared" si="0"/>
        <v>0</v>
      </c>
      <c r="I59" s="527">
        <f t="shared" si="1"/>
        <v>0</v>
      </c>
      <c r="J59" s="533"/>
      <c r="K59" s="533"/>
      <c r="L59" s="533"/>
      <c r="M59" s="533"/>
    </row>
    <row r="60" spans="1:13" ht="16.5" hidden="1" outlineLevel="1">
      <c r="A60" s="530"/>
      <c r="B60" s="71"/>
      <c r="D60" s="72"/>
      <c r="E60" s="68"/>
      <c r="F60" s="539" t="s">
        <v>780</v>
      </c>
      <c r="G60" s="56" t="s">
        <v>806</v>
      </c>
      <c r="H60" s="526">
        <f t="shared" si="0"/>
        <v>0</v>
      </c>
      <c r="I60" s="527">
        <f t="shared" si="1"/>
        <v>0</v>
      </c>
      <c r="J60" s="533"/>
      <c r="K60" s="533"/>
      <c r="L60" s="533"/>
      <c r="M60" s="533"/>
    </row>
    <row r="61" spans="1:13" ht="16.5" hidden="1" outlineLevel="1">
      <c r="A61" s="530"/>
      <c r="B61" s="71"/>
      <c r="D61" s="72">
        <v>7923</v>
      </c>
      <c r="E61" s="68" t="s">
        <v>3</v>
      </c>
      <c r="F61" s="82"/>
      <c r="G61" s="532"/>
      <c r="H61" s="526">
        <f t="shared" si="0"/>
        <v>0</v>
      </c>
      <c r="I61" s="527">
        <f t="shared" si="1"/>
        <v>0</v>
      </c>
      <c r="J61" s="533"/>
      <c r="K61" s="533"/>
      <c r="L61" s="533"/>
      <c r="M61" s="533"/>
    </row>
    <row r="62" spans="1:13" ht="16.5" hidden="1" outlineLevel="1">
      <c r="A62" s="530"/>
      <c r="B62" s="69"/>
      <c r="C62" s="534"/>
      <c r="D62" s="72">
        <v>7925</v>
      </c>
      <c r="E62" s="68" t="s">
        <v>4</v>
      </c>
      <c r="F62" s="82"/>
      <c r="G62" s="532"/>
      <c r="H62" s="526">
        <f t="shared" si="0"/>
        <v>0</v>
      </c>
      <c r="I62" s="527">
        <f t="shared" si="1"/>
        <v>0</v>
      </c>
      <c r="J62" s="533"/>
      <c r="K62" s="533"/>
      <c r="L62" s="533"/>
      <c r="M62" s="533"/>
    </row>
    <row r="63" spans="1:13" s="529" customFormat="1" ht="16.5" collapsed="1">
      <c r="A63" s="524"/>
      <c r="B63" s="69">
        <v>7930</v>
      </c>
      <c r="C63" s="55" t="s">
        <v>38</v>
      </c>
      <c r="D63" s="117"/>
      <c r="E63" s="535"/>
      <c r="F63" s="536"/>
      <c r="G63" s="535"/>
      <c r="H63" s="526">
        <f t="shared" si="0"/>
        <v>0</v>
      </c>
      <c r="I63" s="527">
        <f t="shared" si="1"/>
        <v>0</v>
      </c>
      <c r="J63" s="537">
        <f>SUM(J64)</f>
        <v>0</v>
      </c>
      <c r="K63" s="537">
        <f t="shared" ref="K63:M64" si="16">SUM(K64)</f>
        <v>0</v>
      </c>
      <c r="L63" s="537">
        <f t="shared" si="16"/>
        <v>0</v>
      </c>
      <c r="M63" s="537">
        <f t="shared" si="16"/>
        <v>0</v>
      </c>
    </row>
    <row r="64" spans="1:13" ht="16.5" hidden="1" outlineLevel="1">
      <c r="A64" s="530"/>
      <c r="B64" s="70"/>
      <c r="C64" s="531"/>
      <c r="D64" s="72">
        <v>7940</v>
      </c>
      <c r="E64" s="68" t="s">
        <v>38</v>
      </c>
      <c r="F64" s="82"/>
      <c r="G64" s="532"/>
      <c r="H64" s="526">
        <f t="shared" si="0"/>
        <v>0</v>
      </c>
      <c r="I64" s="527">
        <f t="shared" si="1"/>
        <v>0</v>
      </c>
      <c r="J64" s="538">
        <f>SUM(J65)</f>
        <v>0</v>
      </c>
      <c r="K64" s="538">
        <f t="shared" si="16"/>
        <v>0</v>
      </c>
      <c r="L64" s="538">
        <f t="shared" si="16"/>
        <v>0</v>
      </c>
      <c r="M64" s="538">
        <f t="shared" si="16"/>
        <v>0</v>
      </c>
    </row>
    <row r="65" spans="1:13" ht="16.5" hidden="1" outlineLevel="2">
      <c r="A65" s="530"/>
      <c r="B65" s="69"/>
      <c r="C65" s="534"/>
      <c r="D65" s="69"/>
      <c r="E65" s="534"/>
      <c r="F65" s="72">
        <v>7942</v>
      </c>
      <c r="G65" s="68" t="s">
        <v>102</v>
      </c>
      <c r="H65" s="526">
        <f t="shared" si="0"/>
        <v>0</v>
      </c>
      <c r="I65" s="527">
        <f t="shared" si="1"/>
        <v>0</v>
      </c>
      <c r="J65" s="538">
        <f>SUM(J66:J68)</f>
        <v>0</v>
      </c>
      <c r="K65" s="533">
        <f t="shared" ref="K65:M65" si="17">SUM(K66:K68)</f>
        <v>0</v>
      </c>
      <c r="L65" s="533">
        <f t="shared" si="17"/>
        <v>0</v>
      </c>
      <c r="M65" s="533">
        <f t="shared" si="17"/>
        <v>0</v>
      </c>
    </row>
    <row r="66" spans="1:13" ht="16.5" hidden="1" outlineLevel="2">
      <c r="A66" s="530"/>
      <c r="B66" s="69"/>
      <c r="C66" s="534"/>
      <c r="D66" s="69"/>
      <c r="E66" s="534"/>
      <c r="F66" s="539" t="s">
        <v>778</v>
      </c>
      <c r="G66" s="56" t="s">
        <v>807</v>
      </c>
      <c r="H66" s="526">
        <f t="shared" si="0"/>
        <v>0</v>
      </c>
      <c r="I66" s="527">
        <f t="shared" si="1"/>
        <v>0</v>
      </c>
      <c r="J66" s="533"/>
      <c r="K66" s="533"/>
      <c r="L66" s="533"/>
      <c r="M66" s="533"/>
    </row>
    <row r="67" spans="1:13" ht="16.5" hidden="1" outlineLevel="2">
      <c r="A67" s="530"/>
      <c r="B67" s="69"/>
      <c r="C67" s="534"/>
      <c r="D67" s="69"/>
      <c r="E67" s="534"/>
      <c r="F67" s="539" t="s">
        <v>779</v>
      </c>
      <c r="G67" s="56" t="s">
        <v>808</v>
      </c>
      <c r="H67" s="526">
        <f t="shared" si="0"/>
        <v>0</v>
      </c>
      <c r="I67" s="527">
        <f t="shared" si="1"/>
        <v>0</v>
      </c>
      <c r="J67" s="533"/>
      <c r="K67" s="533"/>
      <c r="L67" s="533"/>
      <c r="M67" s="533"/>
    </row>
    <row r="68" spans="1:13" ht="16.5" hidden="1" outlineLevel="2">
      <c r="A68" s="530"/>
      <c r="B68" s="69"/>
      <c r="C68" s="534"/>
      <c r="D68" s="69"/>
      <c r="E68" s="534"/>
      <c r="F68" s="539" t="s">
        <v>781</v>
      </c>
      <c r="G68" s="56" t="s">
        <v>785</v>
      </c>
      <c r="H68" s="526">
        <f t="shared" si="0"/>
        <v>0</v>
      </c>
      <c r="I68" s="527">
        <f t="shared" si="1"/>
        <v>0</v>
      </c>
      <c r="J68" s="533"/>
      <c r="K68" s="533"/>
      <c r="L68" s="533"/>
      <c r="M68" s="533"/>
    </row>
    <row r="69" spans="1:13" s="529" customFormat="1" ht="16.5" collapsed="1">
      <c r="A69" s="524"/>
      <c r="B69" s="69">
        <v>7100</v>
      </c>
      <c r="C69" s="55" t="s">
        <v>103</v>
      </c>
      <c r="D69" s="116"/>
      <c r="E69" s="525"/>
      <c r="F69" s="536"/>
      <c r="G69" s="535"/>
      <c r="H69" s="526">
        <f t="shared" si="0"/>
        <v>0</v>
      </c>
      <c r="I69" s="527">
        <f t="shared" si="1"/>
        <v>0</v>
      </c>
      <c r="J69" s="537">
        <f>SUM(J70,J76,J95,J106,J119,J91)</f>
        <v>0</v>
      </c>
      <c r="K69" s="537">
        <f t="shared" ref="K69:M69" si="18">SUM(K70,K76,K95,K106,K119,K91)</f>
        <v>0</v>
      </c>
      <c r="L69" s="537">
        <f t="shared" si="18"/>
        <v>0</v>
      </c>
      <c r="M69" s="537">
        <f t="shared" si="18"/>
        <v>0</v>
      </c>
    </row>
    <row r="70" spans="1:13" ht="16.5" hidden="1" outlineLevel="1">
      <c r="A70" s="530"/>
      <c r="B70" s="70"/>
      <c r="C70" s="531"/>
      <c r="D70" s="72" t="s">
        <v>775</v>
      </c>
      <c r="E70" s="68" t="s">
        <v>104</v>
      </c>
      <c r="F70" s="536"/>
      <c r="G70" s="532"/>
      <c r="H70" s="526">
        <f t="shared" si="0"/>
        <v>0</v>
      </c>
      <c r="I70" s="527">
        <f t="shared" si="1"/>
        <v>0</v>
      </c>
      <c r="J70" s="538">
        <f>SUM(J71)</f>
        <v>0</v>
      </c>
      <c r="K70" s="538">
        <f t="shared" ref="K70:M70" si="19">SUM(K71)</f>
        <v>0</v>
      </c>
      <c r="L70" s="538">
        <f t="shared" si="19"/>
        <v>0</v>
      </c>
      <c r="M70" s="538">
        <f t="shared" si="19"/>
        <v>0</v>
      </c>
    </row>
    <row r="71" spans="1:13" ht="16.5" hidden="1" outlineLevel="2">
      <c r="A71" s="530"/>
      <c r="B71" s="71"/>
      <c r="D71" s="70"/>
      <c r="E71" s="531"/>
      <c r="F71" s="72">
        <v>7115</v>
      </c>
      <c r="G71" s="68" t="s">
        <v>5</v>
      </c>
      <c r="H71" s="526">
        <f t="shared" si="0"/>
        <v>0</v>
      </c>
      <c r="I71" s="527">
        <f t="shared" si="1"/>
        <v>0</v>
      </c>
      <c r="J71" s="538">
        <f>SUM(J72:J73)</f>
        <v>0</v>
      </c>
      <c r="K71" s="533">
        <f t="shared" ref="K71:M71" si="20">SUM(K72:K73)</f>
        <v>0</v>
      </c>
      <c r="L71" s="533">
        <f t="shared" si="20"/>
        <v>0</v>
      </c>
      <c r="M71" s="533">
        <f t="shared" si="20"/>
        <v>0</v>
      </c>
    </row>
    <row r="72" spans="1:13" ht="16.5" hidden="1" outlineLevel="2">
      <c r="A72" s="530"/>
      <c r="B72" s="71"/>
      <c r="F72" s="539" t="s">
        <v>778</v>
      </c>
      <c r="G72" s="56" t="s">
        <v>809</v>
      </c>
      <c r="H72" s="526">
        <f t="shared" ref="H72:H135" si="21">SUM(I72)</f>
        <v>0</v>
      </c>
      <c r="I72" s="527">
        <f t="shared" ref="I72:I135" si="22">SUM(J72:M72)</f>
        <v>0</v>
      </c>
      <c r="J72" s="533"/>
      <c r="K72" s="533"/>
      <c r="L72" s="533"/>
      <c r="M72" s="533"/>
    </row>
    <row r="73" spans="1:13" ht="16.5" hidden="1" outlineLevel="2">
      <c r="A73" s="530"/>
      <c r="B73" s="71"/>
      <c r="F73" s="539" t="s">
        <v>779</v>
      </c>
      <c r="G73" s="56" t="s">
        <v>810</v>
      </c>
      <c r="H73" s="526">
        <f t="shared" si="21"/>
        <v>0</v>
      </c>
      <c r="I73" s="527">
        <f t="shared" si="22"/>
        <v>0</v>
      </c>
      <c r="J73" s="533"/>
      <c r="K73" s="533"/>
      <c r="L73" s="533"/>
      <c r="M73" s="533"/>
    </row>
    <row r="74" spans="1:13" ht="16.5" hidden="1" outlineLevel="2">
      <c r="A74" s="530"/>
      <c r="B74" s="71"/>
      <c r="F74" s="72">
        <v>7116</v>
      </c>
      <c r="G74" s="68" t="s">
        <v>105</v>
      </c>
      <c r="H74" s="526">
        <f t="shared" si="21"/>
        <v>0</v>
      </c>
      <c r="I74" s="527">
        <f t="shared" si="22"/>
        <v>0</v>
      </c>
      <c r="J74" s="538">
        <f>SUM(J75)</f>
        <v>0</v>
      </c>
      <c r="K74" s="533">
        <f t="shared" ref="K74:M74" si="23">SUM(K75)</f>
        <v>0</v>
      </c>
      <c r="L74" s="533">
        <f t="shared" si="23"/>
        <v>0</v>
      </c>
      <c r="M74" s="533">
        <f t="shared" si="23"/>
        <v>0</v>
      </c>
    </row>
    <row r="75" spans="1:13" ht="16.5" hidden="1" outlineLevel="2">
      <c r="A75" s="530"/>
      <c r="B75" s="71"/>
      <c r="F75" s="539" t="s">
        <v>778</v>
      </c>
      <c r="G75" s="56" t="s">
        <v>811</v>
      </c>
      <c r="H75" s="526">
        <f t="shared" si="21"/>
        <v>0</v>
      </c>
      <c r="I75" s="527">
        <f t="shared" si="22"/>
        <v>0</v>
      </c>
      <c r="J75" s="533"/>
      <c r="K75" s="533"/>
      <c r="L75" s="533"/>
      <c r="M75" s="533"/>
    </row>
    <row r="76" spans="1:13" ht="16.5" hidden="1" outlineLevel="1">
      <c r="A76" s="530"/>
      <c r="B76" s="71"/>
      <c r="D76" s="69">
        <v>7140</v>
      </c>
      <c r="E76" s="85" t="s">
        <v>106</v>
      </c>
      <c r="F76" s="82"/>
      <c r="G76" s="532"/>
      <c r="H76" s="526">
        <f t="shared" si="21"/>
        <v>0</v>
      </c>
      <c r="I76" s="527">
        <f t="shared" si="22"/>
        <v>0</v>
      </c>
      <c r="J76" s="538">
        <f>SUM(J77,J82,J87,J89)</f>
        <v>0</v>
      </c>
      <c r="K76" s="538">
        <f t="shared" ref="K76:M76" si="24">SUM(K77,K82,K87,K89)</f>
        <v>0</v>
      </c>
      <c r="L76" s="538">
        <f t="shared" si="24"/>
        <v>0</v>
      </c>
      <c r="M76" s="538">
        <f t="shared" si="24"/>
        <v>0</v>
      </c>
    </row>
    <row r="77" spans="1:13" ht="16.5" hidden="1" outlineLevel="2">
      <c r="A77" s="530"/>
      <c r="B77" s="71"/>
      <c r="D77" s="70"/>
      <c r="E77" s="531"/>
      <c r="F77" s="72">
        <v>7118</v>
      </c>
      <c r="G77" s="68" t="s">
        <v>107</v>
      </c>
      <c r="H77" s="526">
        <f t="shared" si="21"/>
        <v>0</v>
      </c>
      <c r="I77" s="527">
        <f t="shared" si="22"/>
        <v>0</v>
      </c>
      <c r="J77" s="538">
        <f>SUM(J78:J81)</f>
        <v>0</v>
      </c>
      <c r="K77" s="533">
        <f t="shared" ref="K77:M77" si="25">SUM(K78:K81)</f>
        <v>0</v>
      </c>
      <c r="L77" s="533">
        <f t="shared" si="25"/>
        <v>0</v>
      </c>
      <c r="M77" s="533">
        <f t="shared" si="25"/>
        <v>0</v>
      </c>
    </row>
    <row r="78" spans="1:13" ht="16.5" hidden="1" outlineLevel="2">
      <c r="A78" s="530"/>
      <c r="B78" s="71"/>
      <c r="F78" s="539" t="s">
        <v>778</v>
      </c>
      <c r="G78" s="56" t="s">
        <v>812</v>
      </c>
      <c r="H78" s="526">
        <f t="shared" si="21"/>
        <v>0</v>
      </c>
      <c r="I78" s="527">
        <f t="shared" si="22"/>
        <v>0</v>
      </c>
      <c r="J78" s="533"/>
      <c r="K78" s="533"/>
      <c r="L78" s="533"/>
      <c r="M78" s="533"/>
    </row>
    <row r="79" spans="1:13" ht="16.5" hidden="1" outlineLevel="2">
      <c r="A79" s="530"/>
      <c r="B79" s="71"/>
      <c r="F79" s="539" t="s">
        <v>779</v>
      </c>
      <c r="G79" s="56" t="s">
        <v>813</v>
      </c>
      <c r="H79" s="526">
        <f t="shared" si="21"/>
        <v>0</v>
      </c>
      <c r="I79" s="527">
        <f t="shared" si="22"/>
        <v>0</v>
      </c>
      <c r="J79" s="533"/>
      <c r="K79" s="533"/>
      <c r="L79" s="533"/>
      <c r="M79" s="533"/>
    </row>
    <row r="80" spans="1:13" ht="16.5" hidden="1" outlineLevel="2">
      <c r="A80" s="530"/>
      <c r="B80" s="71"/>
      <c r="F80" s="539" t="s">
        <v>776</v>
      </c>
      <c r="G80" s="56" t="s">
        <v>814</v>
      </c>
      <c r="H80" s="526">
        <f t="shared" si="21"/>
        <v>0</v>
      </c>
      <c r="I80" s="527">
        <f t="shared" si="22"/>
        <v>0</v>
      </c>
      <c r="J80" s="533"/>
      <c r="K80" s="533"/>
      <c r="L80" s="533"/>
      <c r="M80" s="533"/>
    </row>
    <row r="81" spans="1:13" ht="16.5" hidden="1" outlineLevel="2">
      <c r="A81" s="530"/>
      <c r="B81" s="71"/>
      <c r="F81" s="539" t="s">
        <v>780</v>
      </c>
      <c r="G81" s="56" t="s">
        <v>815</v>
      </c>
      <c r="H81" s="526">
        <f t="shared" si="21"/>
        <v>0</v>
      </c>
      <c r="I81" s="527">
        <f t="shared" si="22"/>
        <v>0</v>
      </c>
      <c r="J81" s="533"/>
      <c r="K81" s="533"/>
      <c r="L81" s="533"/>
      <c r="M81" s="533"/>
    </row>
    <row r="82" spans="1:13" ht="16.5" hidden="1" outlineLevel="2">
      <c r="A82" s="530"/>
      <c r="B82" s="71"/>
      <c r="F82" s="72">
        <v>7119</v>
      </c>
      <c r="G82" s="68" t="s">
        <v>108</v>
      </c>
      <c r="H82" s="526">
        <f t="shared" si="21"/>
        <v>0</v>
      </c>
      <c r="I82" s="527">
        <f t="shared" si="22"/>
        <v>0</v>
      </c>
      <c r="J82" s="538">
        <f>SUM(J83:J86)</f>
        <v>0</v>
      </c>
      <c r="K82" s="533">
        <f t="shared" ref="K82:M82" si="26">SUM(K83:K86)</f>
        <v>0</v>
      </c>
      <c r="L82" s="533">
        <f t="shared" si="26"/>
        <v>0</v>
      </c>
      <c r="M82" s="533">
        <f t="shared" si="26"/>
        <v>0</v>
      </c>
    </row>
    <row r="83" spans="1:13" ht="16.5" hidden="1" outlineLevel="2">
      <c r="A83" s="530"/>
      <c r="B83" s="71"/>
      <c r="F83" s="539" t="s">
        <v>778</v>
      </c>
      <c r="G83" s="56" t="s">
        <v>816</v>
      </c>
      <c r="H83" s="526">
        <f t="shared" si="21"/>
        <v>0</v>
      </c>
      <c r="I83" s="527">
        <f t="shared" si="22"/>
        <v>0</v>
      </c>
      <c r="J83" s="533"/>
      <c r="K83" s="533"/>
      <c r="L83" s="533"/>
      <c r="M83" s="533"/>
    </row>
    <row r="84" spans="1:13" ht="16.5" hidden="1" outlineLevel="2">
      <c r="A84" s="530"/>
      <c r="B84" s="71"/>
      <c r="F84" s="539" t="s">
        <v>779</v>
      </c>
      <c r="G84" s="56" t="s">
        <v>817</v>
      </c>
      <c r="H84" s="526">
        <f t="shared" si="21"/>
        <v>0</v>
      </c>
      <c r="I84" s="527">
        <f t="shared" si="22"/>
        <v>0</v>
      </c>
      <c r="J84" s="533"/>
      <c r="K84" s="533"/>
      <c r="L84" s="533"/>
      <c r="M84" s="533"/>
    </row>
    <row r="85" spans="1:13" ht="16.5" hidden="1" outlineLevel="2">
      <c r="A85" s="530"/>
      <c r="B85" s="71"/>
      <c r="F85" s="539" t="s">
        <v>776</v>
      </c>
      <c r="G85" s="56" t="s">
        <v>818</v>
      </c>
      <c r="H85" s="526">
        <f t="shared" si="21"/>
        <v>0</v>
      </c>
      <c r="I85" s="527">
        <f t="shared" si="22"/>
        <v>0</v>
      </c>
      <c r="J85" s="533"/>
      <c r="K85" s="533"/>
      <c r="L85" s="533"/>
      <c r="M85" s="533"/>
    </row>
    <row r="86" spans="1:13" ht="16.5" hidden="1" outlineLevel="2">
      <c r="A86" s="530"/>
      <c r="B86" s="71"/>
      <c r="F86" s="539" t="s">
        <v>786</v>
      </c>
      <c r="G86" s="56" t="s">
        <v>819</v>
      </c>
      <c r="H86" s="526">
        <f t="shared" si="21"/>
        <v>0</v>
      </c>
      <c r="I86" s="527">
        <f t="shared" si="22"/>
        <v>0</v>
      </c>
      <c r="J86" s="533"/>
      <c r="K86" s="533"/>
      <c r="L86" s="533"/>
      <c r="M86" s="533"/>
    </row>
    <row r="87" spans="1:13" ht="16.5" hidden="1" outlineLevel="2">
      <c r="A87" s="530"/>
      <c r="B87" s="71"/>
      <c r="F87" s="72">
        <v>7121</v>
      </c>
      <c r="G87" s="68" t="s">
        <v>109</v>
      </c>
      <c r="H87" s="526">
        <f t="shared" si="21"/>
        <v>0</v>
      </c>
      <c r="I87" s="527">
        <f t="shared" si="22"/>
        <v>0</v>
      </c>
      <c r="J87" s="538">
        <f>SUM(J88)</f>
        <v>0</v>
      </c>
      <c r="K87" s="533">
        <f t="shared" ref="K87:M87" si="27">SUM(K88)</f>
        <v>0</v>
      </c>
      <c r="L87" s="533">
        <f t="shared" si="27"/>
        <v>0</v>
      </c>
      <c r="M87" s="533">
        <f t="shared" si="27"/>
        <v>0</v>
      </c>
    </row>
    <row r="88" spans="1:13" ht="16.5" hidden="1" outlineLevel="2">
      <c r="A88" s="530"/>
      <c r="B88" s="71"/>
      <c r="F88" s="539" t="s">
        <v>778</v>
      </c>
      <c r="G88" s="56" t="s">
        <v>820</v>
      </c>
      <c r="H88" s="526">
        <f t="shared" si="21"/>
        <v>0</v>
      </c>
      <c r="I88" s="527">
        <f t="shared" si="22"/>
        <v>0</v>
      </c>
      <c r="J88" s="533"/>
      <c r="K88" s="533"/>
      <c r="L88" s="533"/>
      <c r="M88" s="533"/>
    </row>
    <row r="89" spans="1:13" ht="16.5" hidden="1" outlineLevel="2">
      <c r="A89" s="530"/>
      <c r="B89" s="71"/>
      <c r="F89" s="72">
        <v>7122</v>
      </c>
      <c r="G89" s="68" t="s">
        <v>110</v>
      </c>
      <c r="H89" s="526">
        <f t="shared" si="21"/>
        <v>0</v>
      </c>
      <c r="I89" s="527">
        <f t="shared" si="22"/>
        <v>0</v>
      </c>
      <c r="J89" s="538">
        <f>SUM(J90)</f>
        <v>0</v>
      </c>
      <c r="K89" s="533">
        <f t="shared" ref="K89:M89" si="28">SUM(K90)</f>
        <v>0</v>
      </c>
      <c r="L89" s="533">
        <f t="shared" si="28"/>
        <v>0</v>
      </c>
      <c r="M89" s="533">
        <f t="shared" si="28"/>
        <v>0</v>
      </c>
    </row>
    <row r="90" spans="1:13" ht="16.5" hidden="1" outlineLevel="2">
      <c r="A90" s="530"/>
      <c r="B90" s="71"/>
      <c r="F90" s="539" t="s">
        <v>778</v>
      </c>
      <c r="G90" s="56" t="s">
        <v>821</v>
      </c>
      <c r="H90" s="526">
        <f t="shared" si="21"/>
        <v>0</v>
      </c>
      <c r="I90" s="527">
        <f t="shared" si="22"/>
        <v>0</v>
      </c>
      <c r="J90" s="533"/>
      <c r="K90" s="533"/>
      <c r="L90" s="533"/>
      <c r="M90" s="533"/>
    </row>
    <row r="91" spans="1:13" ht="16.5" hidden="1" outlineLevel="1">
      <c r="A91" s="530"/>
      <c r="B91" s="71"/>
      <c r="D91" s="69">
        <v>7180</v>
      </c>
      <c r="E91" s="85" t="s">
        <v>6</v>
      </c>
      <c r="F91" s="82"/>
      <c r="G91" s="532"/>
      <c r="H91" s="526">
        <f t="shared" si="21"/>
        <v>0</v>
      </c>
      <c r="I91" s="527">
        <f t="shared" si="22"/>
        <v>0</v>
      </c>
      <c r="J91" s="538">
        <f>SUM(J92)</f>
        <v>0</v>
      </c>
      <c r="K91" s="538">
        <f t="shared" ref="K91:M91" si="29">SUM(K92)</f>
        <v>0</v>
      </c>
      <c r="L91" s="538">
        <f t="shared" si="29"/>
        <v>0</v>
      </c>
      <c r="M91" s="538">
        <f t="shared" si="29"/>
        <v>0</v>
      </c>
    </row>
    <row r="92" spans="1:13" ht="16.5" hidden="1" outlineLevel="2">
      <c r="A92" s="530"/>
      <c r="B92" s="71"/>
      <c r="D92" s="70"/>
      <c r="E92" s="531"/>
      <c r="F92" s="72">
        <v>7133</v>
      </c>
      <c r="G92" s="68" t="s">
        <v>111</v>
      </c>
      <c r="H92" s="526">
        <f t="shared" si="21"/>
        <v>0</v>
      </c>
      <c r="I92" s="527">
        <f t="shared" si="22"/>
        <v>0</v>
      </c>
      <c r="J92" s="538">
        <f>SUM(J93:J94)</f>
        <v>0</v>
      </c>
      <c r="K92" s="533">
        <f t="shared" ref="K92:M92" si="30">SUM(K93:K94)</f>
        <v>0</v>
      </c>
      <c r="L92" s="533">
        <f t="shared" si="30"/>
        <v>0</v>
      </c>
      <c r="M92" s="533">
        <f t="shared" si="30"/>
        <v>0</v>
      </c>
    </row>
    <row r="93" spans="1:13" ht="16.5" hidden="1" outlineLevel="2">
      <c r="A93" s="530"/>
      <c r="B93" s="71"/>
      <c r="F93" s="539" t="s">
        <v>778</v>
      </c>
      <c r="G93" s="56" t="s">
        <v>809</v>
      </c>
      <c r="H93" s="526">
        <f t="shared" si="21"/>
        <v>0</v>
      </c>
      <c r="I93" s="527">
        <f t="shared" si="22"/>
        <v>0</v>
      </c>
      <c r="J93" s="533"/>
      <c r="K93" s="533"/>
      <c r="L93" s="533"/>
      <c r="M93" s="533"/>
    </row>
    <row r="94" spans="1:13" ht="16.5" hidden="1" outlineLevel="2">
      <c r="A94" s="530"/>
      <c r="B94" s="71"/>
      <c r="F94" s="539" t="s">
        <v>781</v>
      </c>
      <c r="G94" s="56" t="s">
        <v>785</v>
      </c>
      <c r="H94" s="526">
        <f t="shared" si="21"/>
        <v>0</v>
      </c>
      <c r="I94" s="527">
        <f t="shared" si="22"/>
        <v>0</v>
      </c>
      <c r="J94" s="533"/>
      <c r="K94" s="533"/>
      <c r="L94" s="533"/>
      <c r="M94" s="533"/>
    </row>
    <row r="95" spans="1:13" ht="16.5" hidden="1" outlineLevel="1">
      <c r="A95" s="530"/>
      <c r="B95" s="71"/>
      <c r="D95" s="69">
        <v>7020</v>
      </c>
      <c r="E95" s="85" t="s">
        <v>410</v>
      </c>
      <c r="F95" s="82"/>
      <c r="G95" s="532"/>
      <c r="H95" s="526">
        <f t="shared" si="21"/>
        <v>0</v>
      </c>
      <c r="I95" s="527">
        <f t="shared" si="22"/>
        <v>0</v>
      </c>
      <c r="J95" s="538">
        <f>SUM(J96,J99,J102)</f>
        <v>0</v>
      </c>
      <c r="K95" s="538">
        <f t="shared" ref="K95:M95" si="31">SUM(K96,K99,K102)</f>
        <v>0</v>
      </c>
      <c r="L95" s="538">
        <f t="shared" si="31"/>
        <v>0</v>
      </c>
      <c r="M95" s="538">
        <f t="shared" si="31"/>
        <v>0</v>
      </c>
    </row>
    <row r="96" spans="1:13" ht="16.5" hidden="1" outlineLevel="2">
      <c r="A96" s="530"/>
      <c r="B96" s="71"/>
      <c r="D96" s="70"/>
      <c r="E96" s="531"/>
      <c r="F96" s="72">
        <v>7342</v>
      </c>
      <c r="G96" s="68" t="s">
        <v>488</v>
      </c>
      <c r="H96" s="526">
        <f t="shared" si="21"/>
        <v>0</v>
      </c>
      <c r="I96" s="527">
        <f t="shared" si="22"/>
        <v>0</v>
      </c>
      <c r="J96" s="538">
        <f>SUM(J98)</f>
        <v>0</v>
      </c>
      <c r="K96" s="533">
        <f t="shared" ref="K96:M96" si="32">SUM(K98)</f>
        <v>0</v>
      </c>
      <c r="L96" s="533">
        <f t="shared" si="32"/>
        <v>0</v>
      </c>
      <c r="M96" s="533">
        <f t="shared" si="32"/>
        <v>0</v>
      </c>
    </row>
    <row r="97" spans="1:43" ht="16.5" hidden="1" outlineLevel="2">
      <c r="A97" s="530"/>
      <c r="B97" s="71"/>
      <c r="F97" s="539" t="s">
        <v>778</v>
      </c>
      <c r="G97" s="56" t="s">
        <v>822</v>
      </c>
      <c r="H97" s="526">
        <f t="shared" si="21"/>
        <v>0</v>
      </c>
      <c r="I97" s="527">
        <f t="shared" si="22"/>
        <v>0</v>
      </c>
      <c r="J97" s="533"/>
      <c r="K97" s="533"/>
      <c r="L97" s="533"/>
      <c r="M97" s="533"/>
    </row>
    <row r="98" spans="1:43" ht="16.5" hidden="1" outlineLevel="2">
      <c r="A98" s="530"/>
      <c r="B98" s="71"/>
      <c r="F98" s="539" t="s">
        <v>779</v>
      </c>
      <c r="G98" s="56" t="s">
        <v>990</v>
      </c>
      <c r="H98" s="526">
        <f t="shared" si="21"/>
        <v>0</v>
      </c>
      <c r="I98" s="527">
        <f t="shared" si="22"/>
        <v>0</v>
      </c>
      <c r="J98" s="533"/>
      <c r="K98" s="533"/>
      <c r="L98" s="533"/>
      <c r="M98" s="533"/>
    </row>
    <row r="99" spans="1:43" ht="16.5" hidden="1" outlineLevel="2">
      <c r="A99" s="530"/>
      <c r="B99" s="71"/>
      <c r="F99" s="72">
        <v>7343</v>
      </c>
      <c r="G99" s="68" t="s">
        <v>491</v>
      </c>
      <c r="H99" s="526">
        <f t="shared" si="21"/>
        <v>0</v>
      </c>
      <c r="I99" s="527">
        <f t="shared" si="22"/>
        <v>0</v>
      </c>
      <c r="J99" s="538">
        <f>SUM(J100:J101)</f>
        <v>0</v>
      </c>
      <c r="K99" s="533">
        <f t="shared" ref="K99:M99" si="33">SUM(K100:K101)</f>
        <v>0</v>
      </c>
      <c r="L99" s="533">
        <f t="shared" si="33"/>
        <v>0</v>
      </c>
      <c r="M99" s="533">
        <f t="shared" si="33"/>
        <v>0</v>
      </c>
    </row>
    <row r="100" spans="1:43" ht="16.5" hidden="1" outlineLevel="2">
      <c r="A100" s="530"/>
      <c r="B100" s="71"/>
      <c r="F100" s="539" t="s">
        <v>778</v>
      </c>
      <c r="G100" s="56" t="s">
        <v>823</v>
      </c>
      <c r="H100" s="526">
        <f t="shared" si="21"/>
        <v>0</v>
      </c>
      <c r="I100" s="527">
        <f t="shared" si="22"/>
        <v>0</v>
      </c>
      <c r="J100" s="533"/>
      <c r="K100" s="533"/>
      <c r="L100" s="533"/>
      <c r="M100" s="533"/>
    </row>
    <row r="101" spans="1:43" ht="16.5" hidden="1" outlineLevel="2">
      <c r="A101" s="530"/>
      <c r="B101" s="71"/>
      <c r="F101" s="539" t="s">
        <v>779</v>
      </c>
      <c r="G101" s="56" t="s">
        <v>824</v>
      </c>
      <c r="H101" s="526">
        <f t="shared" si="21"/>
        <v>0</v>
      </c>
      <c r="I101" s="527">
        <f t="shared" si="22"/>
        <v>0</v>
      </c>
      <c r="J101" s="533"/>
      <c r="K101" s="533"/>
      <c r="L101" s="533"/>
      <c r="M101" s="533"/>
    </row>
    <row r="102" spans="1:43" ht="16.5" hidden="1" outlineLevel="2">
      <c r="A102" s="530"/>
      <c r="B102" s="71"/>
      <c r="F102" s="72">
        <v>7344</v>
      </c>
      <c r="G102" s="68" t="s">
        <v>492</v>
      </c>
      <c r="H102" s="526">
        <f t="shared" si="21"/>
        <v>0</v>
      </c>
      <c r="I102" s="527">
        <f t="shared" si="22"/>
        <v>0</v>
      </c>
      <c r="J102" s="538">
        <f>SUM(J103:J105)</f>
        <v>0</v>
      </c>
      <c r="K102" s="533">
        <f t="shared" ref="K102:M102" si="34">SUM(K103:K105)</f>
        <v>0</v>
      </c>
      <c r="L102" s="533">
        <f t="shared" si="34"/>
        <v>0</v>
      </c>
      <c r="M102" s="533">
        <f t="shared" si="34"/>
        <v>0</v>
      </c>
    </row>
    <row r="103" spans="1:43" ht="16.5" hidden="1" outlineLevel="2">
      <c r="A103" s="530"/>
      <c r="B103" s="71"/>
      <c r="F103" s="539" t="s">
        <v>778</v>
      </c>
      <c r="G103" s="56" t="s">
        <v>825</v>
      </c>
      <c r="H103" s="526">
        <f t="shared" si="21"/>
        <v>0</v>
      </c>
      <c r="I103" s="527">
        <f t="shared" si="22"/>
        <v>0</v>
      </c>
      <c r="J103" s="533"/>
      <c r="K103" s="533"/>
      <c r="L103" s="533"/>
      <c r="M103" s="533"/>
    </row>
    <row r="104" spans="1:43" ht="16.5" hidden="1" outlineLevel="2">
      <c r="A104" s="530"/>
      <c r="B104" s="71"/>
      <c r="F104" s="539" t="s">
        <v>779</v>
      </c>
      <c r="G104" s="56" t="s">
        <v>826</v>
      </c>
      <c r="H104" s="526">
        <f t="shared" si="21"/>
        <v>0</v>
      </c>
      <c r="I104" s="527">
        <f t="shared" si="22"/>
        <v>0</v>
      </c>
      <c r="J104" s="533"/>
      <c r="K104" s="533"/>
      <c r="L104" s="533"/>
      <c r="M104" s="533"/>
    </row>
    <row r="105" spans="1:43" ht="16.5" hidden="1" outlineLevel="2">
      <c r="A105" s="530"/>
      <c r="B105" s="71"/>
      <c r="F105" s="539" t="s">
        <v>776</v>
      </c>
      <c r="G105" s="56" t="s">
        <v>991</v>
      </c>
      <c r="H105" s="526">
        <f t="shared" si="21"/>
        <v>0</v>
      </c>
      <c r="I105" s="527">
        <f t="shared" si="22"/>
        <v>0</v>
      </c>
      <c r="J105" s="533"/>
      <c r="K105" s="533"/>
      <c r="L105" s="533"/>
      <c r="M105" s="533"/>
    </row>
    <row r="106" spans="1:43" ht="16.5" hidden="1" outlineLevel="1">
      <c r="A106" s="530"/>
      <c r="B106" s="71"/>
      <c r="D106" s="72">
        <v>7190</v>
      </c>
      <c r="E106" s="68" t="s">
        <v>7</v>
      </c>
      <c r="F106" s="82"/>
      <c r="G106" s="532"/>
      <c r="H106" s="526">
        <f t="shared" si="21"/>
        <v>0</v>
      </c>
      <c r="I106" s="527">
        <f t="shared" si="22"/>
        <v>0</v>
      </c>
      <c r="J106" s="538">
        <f>SUM(J107,J108,J110,J112)</f>
        <v>0</v>
      </c>
      <c r="K106" s="538">
        <f t="shared" ref="K106:M106" si="35">SUM(K107,K108,K110,K112)</f>
        <v>0</v>
      </c>
      <c r="L106" s="538">
        <f t="shared" si="35"/>
        <v>0</v>
      </c>
      <c r="M106" s="538">
        <f t="shared" si="35"/>
        <v>0</v>
      </c>
      <c r="AQ106" s="497">
        <f>SUM(AQ107:AQ112)</f>
        <v>0</v>
      </c>
    </row>
    <row r="107" spans="1:43" ht="16.5" hidden="1" outlineLevel="2">
      <c r="A107" s="530"/>
      <c r="B107" s="71"/>
      <c r="F107" s="72">
        <v>7139</v>
      </c>
      <c r="G107" s="68" t="s">
        <v>112</v>
      </c>
      <c r="H107" s="526">
        <f t="shared" si="21"/>
        <v>0</v>
      </c>
      <c r="I107" s="527">
        <f t="shared" si="22"/>
        <v>0</v>
      </c>
      <c r="J107" s="533"/>
      <c r="K107" s="533"/>
      <c r="L107" s="533"/>
      <c r="M107" s="533"/>
    </row>
    <row r="108" spans="1:43" ht="16.5" hidden="1" outlineLevel="2">
      <c r="A108" s="530"/>
      <c r="B108" s="71"/>
      <c r="F108" s="72">
        <v>7141</v>
      </c>
      <c r="G108" s="68" t="s">
        <v>113</v>
      </c>
      <c r="H108" s="526">
        <f t="shared" si="21"/>
        <v>0</v>
      </c>
      <c r="I108" s="527">
        <f t="shared" si="22"/>
        <v>0</v>
      </c>
      <c r="J108" s="538">
        <f>SUM(J109)</f>
        <v>0</v>
      </c>
      <c r="K108" s="533">
        <f t="shared" ref="K108:M108" si="36">SUM(K109)</f>
        <v>0</v>
      </c>
      <c r="L108" s="533">
        <f t="shared" si="36"/>
        <v>0</v>
      </c>
      <c r="M108" s="533">
        <f t="shared" si="36"/>
        <v>0</v>
      </c>
    </row>
    <row r="109" spans="1:43" ht="16.5" hidden="1" outlineLevel="2">
      <c r="A109" s="530"/>
      <c r="B109" s="71"/>
      <c r="F109" s="539" t="s">
        <v>778</v>
      </c>
      <c r="G109" s="56" t="s">
        <v>827</v>
      </c>
      <c r="H109" s="526">
        <f t="shared" si="21"/>
        <v>0</v>
      </c>
      <c r="I109" s="527">
        <f t="shared" si="22"/>
        <v>0</v>
      </c>
      <c r="J109" s="533"/>
      <c r="K109" s="533"/>
      <c r="L109" s="533"/>
      <c r="M109" s="533"/>
    </row>
    <row r="110" spans="1:43" ht="16.5" hidden="1" outlineLevel="2">
      <c r="A110" s="530"/>
      <c r="B110" s="71"/>
      <c r="F110" s="72">
        <v>7346</v>
      </c>
      <c r="G110" s="86" t="s">
        <v>411</v>
      </c>
      <c r="H110" s="526">
        <f t="shared" si="21"/>
        <v>0</v>
      </c>
      <c r="I110" s="527">
        <f t="shared" si="22"/>
        <v>0</v>
      </c>
      <c r="J110" s="538">
        <f>SUM(J111)</f>
        <v>0</v>
      </c>
      <c r="K110" s="533">
        <f t="shared" ref="K110:M110" si="37">SUM(K111)</f>
        <v>0</v>
      </c>
      <c r="L110" s="533">
        <f t="shared" si="37"/>
        <v>0</v>
      </c>
      <c r="M110" s="533">
        <f t="shared" si="37"/>
        <v>0</v>
      </c>
    </row>
    <row r="111" spans="1:43" ht="16.5" hidden="1" outlineLevel="2">
      <c r="A111" s="530"/>
      <c r="B111" s="71"/>
      <c r="F111" s="539" t="s">
        <v>778</v>
      </c>
      <c r="G111" s="56" t="s">
        <v>828</v>
      </c>
      <c r="H111" s="526">
        <f t="shared" si="21"/>
        <v>0</v>
      </c>
      <c r="I111" s="527">
        <f t="shared" si="22"/>
        <v>0</v>
      </c>
      <c r="J111" s="533"/>
      <c r="K111" s="533"/>
      <c r="L111" s="533"/>
      <c r="M111" s="533"/>
    </row>
    <row r="112" spans="1:43" ht="16.5" hidden="1" outlineLevel="2">
      <c r="A112" s="530"/>
      <c r="B112" s="71"/>
      <c r="F112" s="72">
        <v>7145</v>
      </c>
      <c r="G112" s="68" t="s">
        <v>498</v>
      </c>
      <c r="H112" s="526">
        <f t="shared" si="21"/>
        <v>0</v>
      </c>
      <c r="I112" s="527">
        <f t="shared" si="22"/>
        <v>0</v>
      </c>
      <c r="J112" s="538">
        <f>SUM(J113:J118)</f>
        <v>0</v>
      </c>
      <c r="K112" s="533">
        <f t="shared" ref="K112:M112" si="38">SUM(K113:K118)</f>
        <v>0</v>
      </c>
      <c r="L112" s="533">
        <f t="shared" si="38"/>
        <v>0</v>
      </c>
      <c r="M112" s="533">
        <f t="shared" si="38"/>
        <v>0</v>
      </c>
    </row>
    <row r="113" spans="1:13" ht="16.5" hidden="1" outlineLevel="2">
      <c r="A113" s="530"/>
      <c r="B113" s="71"/>
      <c r="F113" s="539" t="s">
        <v>778</v>
      </c>
      <c r="G113" s="56" t="s">
        <v>829</v>
      </c>
      <c r="H113" s="526">
        <f t="shared" si="21"/>
        <v>0</v>
      </c>
      <c r="I113" s="527">
        <f t="shared" si="22"/>
        <v>0</v>
      </c>
      <c r="J113" s="533"/>
      <c r="K113" s="533"/>
      <c r="L113" s="533"/>
      <c r="M113" s="533"/>
    </row>
    <row r="114" spans="1:13" ht="16.5" hidden="1" outlineLevel="2">
      <c r="A114" s="530"/>
      <c r="B114" s="71"/>
      <c r="F114" s="539" t="s">
        <v>779</v>
      </c>
      <c r="G114" s="56" t="s">
        <v>830</v>
      </c>
      <c r="H114" s="526">
        <f t="shared" si="21"/>
        <v>0</v>
      </c>
      <c r="I114" s="527">
        <f t="shared" si="22"/>
        <v>0</v>
      </c>
      <c r="J114" s="533"/>
      <c r="K114" s="533"/>
      <c r="L114" s="533"/>
      <c r="M114" s="533"/>
    </row>
    <row r="115" spans="1:13" ht="16.5" hidden="1" outlineLevel="2">
      <c r="A115" s="530"/>
      <c r="B115" s="71"/>
      <c r="F115" s="539" t="s">
        <v>776</v>
      </c>
      <c r="G115" s="56" t="s">
        <v>831</v>
      </c>
      <c r="H115" s="526">
        <f t="shared" si="21"/>
        <v>0</v>
      </c>
      <c r="I115" s="527">
        <f t="shared" si="22"/>
        <v>0</v>
      </c>
      <c r="J115" s="533"/>
      <c r="K115" s="533"/>
      <c r="L115" s="533"/>
      <c r="M115" s="533"/>
    </row>
    <row r="116" spans="1:13" ht="16.5" hidden="1" outlineLevel="2">
      <c r="A116" s="530"/>
      <c r="B116" s="71"/>
      <c r="F116" s="539" t="s">
        <v>780</v>
      </c>
      <c r="G116" s="56" t="s">
        <v>832</v>
      </c>
      <c r="H116" s="526">
        <f t="shared" si="21"/>
        <v>0</v>
      </c>
      <c r="I116" s="527">
        <f t="shared" si="22"/>
        <v>0</v>
      </c>
      <c r="J116" s="533"/>
      <c r="K116" s="533"/>
      <c r="L116" s="533"/>
      <c r="M116" s="533"/>
    </row>
    <row r="117" spans="1:13" ht="16.5" hidden="1" outlineLevel="2">
      <c r="A117" s="530"/>
      <c r="B117" s="71"/>
      <c r="F117" s="539" t="s">
        <v>786</v>
      </c>
      <c r="G117" s="56" t="s">
        <v>833</v>
      </c>
      <c r="H117" s="526">
        <f t="shared" si="21"/>
        <v>0</v>
      </c>
      <c r="I117" s="527">
        <f t="shared" si="22"/>
        <v>0</v>
      </c>
      <c r="J117" s="533"/>
      <c r="K117" s="533"/>
      <c r="L117" s="533"/>
      <c r="M117" s="533"/>
    </row>
    <row r="118" spans="1:13" ht="16.5" hidden="1" outlineLevel="2">
      <c r="A118" s="530"/>
      <c r="B118" s="71"/>
      <c r="F118" s="539" t="s">
        <v>787</v>
      </c>
      <c r="G118" s="56" t="s">
        <v>834</v>
      </c>
      <c r="H118" s="526">
        <f t="shared" si="21"/>
        <v>0</v>
      </c>
      <c r="I118" s="527">
        <f t="shared" si="22"/>
        <v>0</v>
      </c>
      <c r="J118" s="533"/>
      <c r="K118" s="533"/>
      <c r="L118" s="533"/>
      <c r="M118" s="533"/>
    </row>
    <row r="119" spans="1:13" ht="16.5" hidden="1" outlineLevel="1">
      <c r="A119" s="530"/>
      <c r="B119" s="71"/>
      <c r="D119" s="69">
        <v>7210</v>
      </c>
      <c r="E119" s="85" t="s">
        <v>8</v>
      </c>
      <c r="F119" s="82"/>
      <c r="G119" s="532"/>
      <c r="H119" s="526">
        <f t="shared" si="21"/>
        <v>0</v>
      </c>
      <c r="I119" s="527">
        <f t="shared" si="22"/>
        <v>0</v>
      </c>
      <c r="J119" s="538">
        <f>SUM(J120,J123,J124)</f>
        <v>0</v>
      </c>
      <c r="K119" s="538">
        <f t="shared" ref="K119:M119" si="39">SUM(K120,K123,K124)</f>
        <v>0</v>
      </c>
      <c r="L119" s="538">
        <f t="shared" si="39"/>
        <v>0</v>
      </c>
      <c r="M119" s="538">
        <f t="shared" si="39"/>
        <v>0</v>
      </c>
    </row>
    <row r="120" spans="1:13" ht="16.5" hidden="1" outlineLevel="2">
      <c r="A120" s="530"/>
      <c r="B120" s="71"/>
      <c r="D120" s="70"/>
      <c r="E120" s="531"/>
      <c r="F120" s="72">
        <v>7368</v>
      </c>
      <c r="G120" s="68" t="s">
        <v>429</v>
      </c>
      <c r="H120" s="526">
        <f t="shared" si="21"/>
        <v>0</v>
      </c>
      <c r="I120" s="527">
        <f t="shared" si="22"/>
        <v>0</v>
      </c>
      <c r="J120" s="538">
        <f>SUM(J121:J122)</f>
        <v>0</v>
      </c>
      <c r="K120" s="533">
        <f t="shared" ref="K120:M120" si="40">SUM(K121:K122)</f>
        <v>0</v>
      </c>
      <c r="L120" s="533">
        <f t="shared" si="40"/>
        <v>0</v>
      </c>
      <c r="M120" s="533">
        <f t="shared" si="40"/>
        <v>0</v>
      </c>
    </row>
    <row r="121" spans="1:13" ht="16.5" hidden="1" outlineLevel="2">
      <c r="A121" s="530"/>
      <c r="B121" s="71"/>
      <c r="F121" s="539" t="s">
        <v>778</v>
      </c>
      <c r="G121" s="56" t="s">
        <v>835</v>
      </c>
      <c r="H121" s="526">
        <f t="shared" si="21"/>
        <v>0</v>
      </c>
      <c r="I121" s="527">
        <f t="shared" si="22"/>
        <v>0</v>
      </c>
      <c r="J121" s="533"/>
      <c r="K121" s="533"/>
      <c r="L121" s="533"/>
      <c r="M121" s="533"/>
    </row>
    <row r="122" spans="1:13" ht="16.5" hidden="1" outlineLevel="2">
      <c r="A122" s="530"/>
      <c r="B122" s="71"/>
      <c r="F122" s="539" t="s">
        <v>776</v>
      </c>
      <c r="G122" s="56" t="s">
        <v>836</v>
      </c>
      <c r="H122" s="526">
        <f t="shared" si="21"/>
        <v>0</v>
      </c>
      <c r="I122" s="527">
        <f t="shared" si="22"/>
        <v>0</v>
      </c>
      <c r="J122" s="533"/>
      <c r="K122" s="533"/>
      <c r="L122" s="533"/>
      <c r="M122" s="533"/>
    </row>
    <row r="123" spans="1:13" ht="16.5" hidden="1" outlineLevel="2">
      <c r="A123" s="530"/>
      <c r="B123" s="71"/>
      <c r="F123" s="72">
        <v>7371</v>
      </c>
      <c r="G123" s="68" t="s">
        <v>430</v>
      </c>
      <c r="H123" s="526">
        <f t="shared" si="21"/>
        <v>0</v>
      </c>
      <c r="I123" s="527">
        <f t="shared" si="22"/>
        <v>0</v>
      </c>
      <c r="J123" s="533"/>
      <c r="K123" s="533"/>
      <c r="L123" s="533"/>
      <c r="M123" s="533"/>
    </row>
    <row r="124" spans="1:13" ht="16.5" hidden="1" outlineLevel="2">
      <c r="A124" s="530"/>
      <c r="B124" s="71"/>
      <c r="F124" s="72">
        <v>7373</v>
      </c>
      <c r="G124" s="68" t="s">
        <v>431</v>
      </c>
      <c r="H124" s="526">
        <f t="shared" si="21"/>
        <v>0</v>
      </c>
      <c r="I124" s="527">
        <f t="shared" si="22"/>
        <v>0</v>
      </c>
      <c r="J124" s="538">
        <f>SUM(J125:J128)</f>
        <v>0</v>
      </c>
      <c r="K124" s="533">
        <f t="shared" ref="K124:M124" si="41">SUM(K125:K128)</f>
        <v>0</v>
      </c>
      <c r="L124" s="533">
        <f t="shared" si="41"/>
        <v>0</v>
      </c>
      <c r="M124" s="533">
        <f t="shared" si="41"/>
        <v>0</v>
      </c>
    </row>
    <row r="125" spans="1:13" ht="16.5" hidden="1" outlineLevel="2">
      <c r="A125" s="530"/>
      <c r="B125" s="71"/>
      <c r="F125" s="539" t="s">
        <v>778</v>
      </c>
      <c r="G125" s="56" t="s">
        <v>837</v>
      </c>
      <c r="H125" s="526">
        <f t="shared" si="21"/>
        <v>0</v>
      </c>
      <c r="I125" s="527">
        <f t="shared" si="22"/>
        <v>0</v>
      </c>
      <c r="J125" s="533"/>
      <c r="K125" s="533"/>
      <c r="L125" s="533"/>
      <c r="M125" s="533"/>
    </row>
    <row r="126" spans="1:13" ht="16.5" hidden="1" outlineLevel="2">
      <c r="A126" s="530"/>
      <c r="B126" s="71"/>
      <c r="F126" s="539" t="s">
        <v>779</v>
      </c>
      <c r="G126" s="56" t="s">
        <v>838</v>
      </c>
      <c r="H126" s="526">
        <f t="shared" si="21"/>
        <v>0</v>
      </c>
      <c r="I126" s="527">
        <f t="shared" si="22"/>
        <v>0</v>
      </c>
      <c r="J126" s="533"/>
      <c r="K126" s="533"/>
      <c r="L126" s="533"/>
      <c r="M126" s="533"/>
    </row>
    <row r="127" spans="1:13" ht="16.5" hidden="1" outlineLevel="2">
      <c r="A127" s="530"/>
      <c r="B127" s="71"/>
      <c r="F127" s="539" t="s">
        <v>776</v>
      </c>
      <c r="G127" s="56" t="s">
        <v>839</v>
      </c>
      <c r="H127" s="526">
        <f t="shared" si="21"/>
        <v>0</v>
      </c>
      <c r="I127" s="527">
        <f t="shared" si="22"/>
        <v>0</v>
      </c>
      <c r="J127" s="533"/>
      <c r="K127" s="533"/>
      <c r="L127" s="533"/>
      <c r="M127" s="533"/>
    </row>
    <row r="128" spans="1:13" ht="16.5" hidden="1" outlineLevel="2">
      <c r="A128" s="530"/>
      <c r="B128" s="71"/>
      <c r="F128" s="539" t="s">
        <v>780</v>
      </c>
      <c r="G128" s="56" t="s">
        <v>840</v>
      </c>
      <c r="H128" s="526">
        <f t="shared" si="21"/>
        <v>0</v>
      </c>
      <c r="I128" s="527">
        <f t="shared" si="22"/>
        <v>0</v>
      </c>
      <c r="J128" s="533"/>
      <c r="K128" s="533"/>
      <c r="L128" s="533"/>
      <c r="M128" s="533"/>
    </row>
    <row r="129" spans="1:13" s="529" customFormat="1" ht="16.5" collapsed="1">
      <c r="A129" s="524"/>
      <c r="B129" s="69">
        <v>7340</v>
      </c>
      <c r="C129" s="55" t="s">
        <v>115</v>
      </c>
      <c r="D129" s="116"/>
      <c r="E129" s="525"/>
      <c r="F129" s="80"/>
      <c r="G129" s="535"/>
      <c r="H129" s="526">
        <f t="shared" si="21"/>
        <v>0</v>
      </c>
      <c r="I129" s="527">
        <f t="shared" si="22"/>
        <v>0</v>
      </c>
      <c r="J129" s="537">
        <f>SUM(J130)</f>
        <v>0</v>
      </c>
      <c r="K129" s="537">
        <f t="shared" ref="K129:M129" si="42">SUM(K130)</f>
        <v>0</v>
      </c>
      <c r="L129" s="537">
        <f t="shared" si="42"/>
        <v>0</v>
      </c>
      <c r="M129" s="537">
        <f t="shared" si="42"/>
        <v>0</v>
      </c>
    </row>
    <row r="130" spans="1:13" ht="16.5" hidden="1" outlineLevel="1">
      <c r="A130" s="530"/>
      <c r="B130" s="71"/>
      <c r="D130" s="72">
        <v>7340</v>
      </c>
      <c r="E130" s="68" t="s">
        <v>115</v>
      </c>
      <c r="F130" s="82"/>
      <c r="G130" s="532"/>
      <c r="H130" s="526">
        <f t="shared" si="21"/>
        <v>0</v>
      </c>
      <c r="I130" s="527">
        <f t="shared" si="22"/>
        <v>0</v>
      </c>
      <c r="J130" s="538">
        <f>SUM(J131,J135,J140,J141,J145,J146)</f>
        <v>0</v>
      </c>
      <c r="K130" s="538">
        <f t="shared" ref="K130:M130" si="43">SUM(K131,K135,K140,K141,K145,K146)</f>
        <v>0</v>
      </c>
      <c r="L130" s="538">
        <f t="shared" si="43"/>
        <v>0</v>
      </c>
      <c r="M130" s="538">
        <f t="shared" si="43"/>
        <v>0</v>
      </c>
    </row>
    <row r="131" spans="1:13" ht="16.5" hidden="1" outlineLevel="2">
      <c r="A131" s="530"/>
      <c r="B131" s="71"/>
      <c r="F131" s="72">
        <v>7196</v>
      </c>
      <c r="G131" s="68" t="s">
        <v>117</v>
      </c>
      <c r="H131" s="526">
        <f t="shared" si="21"/>
        <v>0</v>
      </c>
      <c r="I131" s="527">
        <f t="shared" si="22"/>
        <v>0</v>
      </c>
      <c r="J131" s="538">
        <f>SUM(J132:J134)</f>
        <v>0</v>
      </c>
      <c r="K131" s="533">
        <f t="shared" ref="K131:M131" si="44">SUM(K132:K134)</f>
        <v>0</v>
      </c>
      <c r="L131" s="533">
        <f t="shared" si="44"/>
        <v>0</v>
      </c>
      <c r="M131" s="533">
        <f t="shared" si="44"/>
        <v>0</v>
      </c>
    </row>
    <row r="132" spans="1:13" ht="16.5" hidden="1" outlineLevel="2">
      <c r="A132" s="530"/>
      <c r="B132" s="71"/>
      <c r="F132" s="539" t="s">
        <v>778</v>
      </c>
      <c r="G132" s="56" t="s">
        <v>841</v>
      </c>
      <c r="H132" s="526">
        <f t="shared" si="21"/>
        <v>0</v>
      </c>
      <c r="I132" s="527">
        <f t="shared" si="22"/>
        <v>0</v>
      </c>
      <c r="J132" s="533"/>
      <c r="K132" s="533"/>
      <c r="L132" s="533"/>
      <c r="M132" s="533"/>
    </row>
    <row r="133" spans="1:13" ht="16.5" hidden="1" outlineLevel="2">
      <c r="A133" s="530"/>
      <c r="B133" s="71"/>
      <c r="F133" s="539" t="s">
        <v>779</v>
      </c>
      <c r="G133" s="56" t="s">
        <v>842</v>
      </c>
      <c r="H133" s="526">
        <f t="shared" si="21"/>
        <v>0</v>
      </c>
      <c r="I133" s="527">
        <f t="shared" si="22"/>
        <v>0</v>
      </c>
      <c r="J133" s="533"/>
      <c r="K133" s="533"/>
      <c r="L133" s="533"/>
      <c r="M133" s="533"/>
    </row>
    <row r="134" spans="1:13" ht="16.5" hidden="1" outlineLevel="2">
      <c r="A134" s="530"/>
      <c r="B134" s="71"/>
      <c r="F134" s="539" t="s">
        <v>781</v>
      </c>
      <c r="G134" s="56" t="s">
        <v>785</v>
      </c>
      <c r="H134" s="526">
        <f t="shared" si="21"/>
        <v>0</v>
      </c>
      <c r="I134" s="527">
        <f t="shared" si="22"/>
        <v>0</v>
      </c>
      <c r="J134" s="533"/>
      <c r="K134" s="533"/>
      <c r="L134" s="533"/>
      <c r="M134" s="533"/>
    </row>
    <row r="135" spans="1:13" ht="16.5" hidden="1" outlineLevel="2">
      <c r="A135" s="530"/>
      <c r="B135" s="71"/>
      <c r="F135" s="72">
        <v>7197</v>
      </c>
      <c r="G135" s="68" t="s">
        <v>118</v>
      </c>
      <c r="H135" s="526">
        <f t="shared" si="21"/>
        <v>0</v>
      </c>
      <c r="I135" s="527">
        <f t="shared" si="22"/>
        <v>0</v>
      </c>
      <c r="J135" s="538">
        <f>SUM(J136:J139)</f>
        <v>0</v>
      </c>
      <c r="K135" s="533">
        <f t="shared" ref="K135:M135" si="45">SUM(K136:K139)</f>
        <v>0</v>
      </c>
      <c r="L135" s="533">
        <f t="shared" si="45"/>
        <v>0</v>
      </c>
      <c r="M135" s="533">
        <f t="shared" si="45"/>
        <v>0</v>
      </c>
    </row>
    <row r="136" spans="1:13" ht="16.5" hidden="1" outlineLevel="2">
      <c r="A136" s="530"/>
      <c r="B136" s="71"/>
      <c r="F136" s="539" t="s">
        <v>778</v>
      </c>
      <c r="G136" s="56" t="s">
        <v>843</v>
      </c>
      <c r="H136" s="526">
        <f t="shared" ref="H136:H198" si="46">SUM(I136)</f>
        <v>0</v>
      </c>
      <c r="I136" s="527">
        <f t="shared" ref="I136:I199" si="47">SUM(J136:M136)</f>
        <v>0</v>
      </c>
      <c r="J136" s="533"/>
      <c r="K136" s="533"/>
      <c r="L136" s="533"/>
      <c r="M136" s="533"/>
    </row>
    <row r="137" spans="1:13" ht="16.5" hidden="1" outlineLevel="2">
      <c r="A137" s="530"/>
      <c r="B137" s="71"/>
      <c r="F137" s="539" t="s">
        <v>779</v>
      </c>
      <c r="G137" s="56" t="s">
        <v>844</v>
      </c>
      <c r="H137" s="526">
        <f t="shared" si="46"/>
        <v>0</v>
      </c>
      <c r="I137" s="527">
        <f t="shared" si="47"/>
        <v>0</v>
      </c>
      <c r="J137" s="533"/>
      <c r="K137" s="533"/>
      <c r="L137" s="533"/>
      <c r="M137" s="533"/>
    </row>
    <row r="138" spans="1:13" ht="16.5" hidden="1" outlineLevel="2">
      <c r="A138" s="530"/>
      <c r="B138" s="71"/>
      <c r="F138" s="539" t="s">
        <v>776</v>
      </c>
      <c r="G138" s="56" t="s">
        <v>989</v>
      </c>
      <c r="H138" s="526">
        <f t="shared" si="46"/>
        <v>0</v>
      </c>
      <c r="I138" s="527">
        <f t="shared" si="47"/>
        <v>0</v>
      </c>
      <c r="J138" s="533"/>
      <c r="K138" s="533"/>
      <c r="L138" s="533"/>
      <c r="M138" s="533"/>
    </row>
    <row r="139" spans="1:13" ht="16.5" hidden="1" outlineLevel="2">
      <c r="A139" s="530"/>
      <c r="B139" s="71"/>
      <c r="F139" s="539" t="s">
        <v>781</v>
      </c>
      <c r="G139" s="56" t="s">
        <v>785</v>
      </c>
      <c r="H139" s="526">
        <f t="shared" si="46"/>
        <v>0</v>
      </c>
      <c r="I139" s="527">
        <f t="shared" si="47"/>
        <v>0</v>
      </c>
      <c r="J139" s="533"/>
      <c r="K139" s="533"/>
      <c r="L139" s="533"/>
      <c r="M139" s="533"/>
    </row>
    <row r="140" spans="1:13" ht="16.5" hidden="1" outlineLevel="2">
      <c r="A140" s="530"/>
      <c r="B140" s="71"/>
      <c r="F140" s="72">
        <v>7198</v>
      </c>
      <c r="G140" s="68" t="s">
        <v>119</v>
      </c>
      <c r="H140" s="526">
        <f t="shared" si="46"/>
        <v>0</v>
      </c>
      <c r="I140" s="527">
        <f t="shared" si="47"/>
        <v>0</v>
      </c>
      <c r="J140" s="533"/>
      <c r="K140" s="533"/>
      <c r="L140" s="533"/>
      <c r="M140" s="533"/>
    </row>
    <row r="141" spans="1:13" ht="16.5" hidden="1" outlineLevel="2">
      <c r="A141" s="530"/>
      <c r="B141" s="71"/>
      <c r="F141" s="72">
        <v>7199</v>
      </c>
      <c r="G141" s="68" t="s">
        <v>120</v>
      </c>
      <c r="H141" s="526">
        <f t="shared" si="46"/>
        <v>0</v>
      </c>
      <c r="I141" s="527">
        <f t="shared" si="47"/>
        <v>0</v>
      </c>
      <c r="J141" s="538">
        <f>SUM(J142:J144)</f>
        <v>0</v>
      </c>
      <c r="K141" s="533">
        <f t="shared" ref="K141:M141" si="48">SUM(K142:K144)</f>
        <v>0</v>
      </c>
      <c r="L141" s="533">
        <f t="shared" si="48"/>
        <v>0</v>
      </c>
      <c r="M141" s="533">
        <f t="shared" si="48"/>
        <v>0</v>
      </c>
    </row>
    <row r="142" spans="1:13" ht="16.5" hidden="1" outlineLevel="2">
      <c r="A142" s="530"/>
      <c r="B142" s="71"/>
      <c r="F142" s="539" t="s">
        <v>778</v>
      </c>
      <c r="G142" s="56" t="s">
        <v>845</v>
      </c>
      <c r="H142" s="526">
        <f t="shared" si="46"/>
        <v>0</v>
      </c>
      <c r="I142" s="527">
        <f t="shared" si="47"/>
        <v>0</v>
      </c>
      <c r="J142" s="533"/>
      <c r="K142" s="533"/>
      <c r="L142" s="533"/>
      <c r="M142" s="533"/>
    </row>
    <row r="143" spans="1:13" ht="16.5" hidden="1" outlineLevel="2">
      <c r="A143" s="530"/>
      <c r="B143" s="71"/>
      <c r="F143" s="539" t="s">
        <v>779</v>
      </c>
      <c r="G143" s="56" t="s">
        <v>846</v>
      </c>
      <c r="H143" s="526">
        <f t="shared" si="46"/>
        <v>0</v>
      </c>
      <c r="I143" s="527">
        <f t="shared" si="47"/>
        <v>0</v>
      </c>
      <c r="J143" s="533"/>
      <c r="K143" s="533"/>
      <c r="L143" s="533"/>
      <c r="M143" s="533"/>
    </row>
    <row r="144" spans="1:13" ht="16.5" hidden="1" outlineLevel="2">
      <c r="A144" s="530"/>
      <c r="B144" s="71"/>
      <c r="F144" s="539" t="s">
        <v>776</v>
      </c>
      <c r="G144" s="56" t="s">
        <v>847</v>
      </c>
      <c r="H144" s="526">
        <f t="shared" si="46"/>
        <v>0</v>
      </c>
      <c r="I144" s="527">
        <f t="shared" si="47"/>
        <v>0</v>
      </c>
      <c r="J144" s="533"/>
      <c r="K144" s="533"/>
      <c r="L144" s="533"/>
      <c r="M144" s="533"/>
    </row>
    <row r="145" spans="1:13" ht="16.5" hidden="1" outlineLevel="2">
      <c r="A145" s="530"/>
      <c r="B145" s="71"/>
      <c r="F145" s="72" t="s">
        <v>147</v>
      </c>
      <c r="G145" s="68" t="s">
        <v>122</v>
      </c>
      <c r="H145" s="526">
        <f t="shared" si="46"/>
        <v>0</v>
      </c>
      <c r="I145" s="527">
        <f t="shared" si="47"/>
        <v>0</v>
      </c>
      <c r="J145" s="533"/>
      <c r="K145" s="533"/>
      <c r="L145" s="533"/>
      <c r="M145" s="533"/>
    </row>
    <row r="146" spans="1:13" ht="16.5" hidden="1" outlineLevel="2">
      <c r="A146" s="530"/>
      <c r="B146" s="69"/>
      <c r="C146" s="534"/>
      <c r="D146" s="69"/>
      <c r="E146" s="534"/>
      <c r="F146" s="72" t="s">
        <v>148</v>
      </c>
      <c r="G146" s="68" t="s">
        <v>121</v>
      </c>
      <c r="H146" s="526">
        <f t="shared" si="46"/>
        <v>0</v>
      </c>
      <c r="I146" s="527">
        <f t="shared" si="47"/>
        <v>0</v>
      </c>
      <c r="J146" s="538">
        <f>SUM(J147:J151)</f>
        <v>0</v>
      </c>
      <c r="K146" s="533">
        <f t="shared" ref="K146:M146" si="49">SUM(K147:K151)</f>
        <v>0</v>
      </c>
      <c r="L146" s="533">
        <f t="shared" si="49"/>
        <v>0</v>
      </c>
      <c r="M146" s="533">
        <f t="shared" si="49"/>
        <v>0</v>
      </c>
    </row>
    <row r="147" spans="1:13" ht="16.5" hidden="1" outlineLevel="2">
      <c r="A147" s="530"/>
      <c r="B147" s="69"/>
      <c r="C147" s="534"/>
      <c r="D147" s="69"/>
      <c r="E147" s="534"/>
      <c r="F147" s="539" t="s">
        <v>778</v>
      </c>
      <c r="G147" s="56" t="s">
        <v>848</v>
      </c>
      <c r="H147" s="526">
        <f t="shared" si="46"/>
        <v>0</v>
      </c>
      <c r="I147" s="527">
        <f t="shared" si="47"/>
        <v>0</v>
      </c>
      <c r="J147" s="533"/>
      <c r="K147" s="533"/>
      <c r="L147" s="533"/>
      <c r="M147" s="533"/>
    </row>
    <row r="148" spans="1:13" ht="16.5" hidden="1" outlineLevel="2">
      <c r="A148" s="530"/>
      <c r="B148" s="69"/>
      <c r="C148" s="534"/>
      <c r="D148" s="69"/>
      <c r="E148" s="534"/>
      <c r="F148" s="539" t="s">
        <v>779</v>
      </c>
      <c r="G148" s="56" t="s">
        <v>849</v>
      </c>
      <c r="H148" s="526">
        <f t="shared" si="46"/>
        <v>0</v>
      </c>
      <c r="I148" s="527">
        <f t="shared" si="47"/>
        <v>0</v>
      </c>
      <c r="J148" s="533"/>
      <c r="K148" s="533"/>
      <c r="L148" s="533"/>
      <c r="M148" s="533"/>
    </row>
    <row r="149" spans="1:13" ht="16.5" hidden="1" outlineLevel="2">
      <c r="A149" s="530"/>
      <c r="B149" s="69"/>
      <c r="C149" s="534"/>
      <c r="D149" s="69"/>
      <c r="E149" s="534"/>
      <c r="F149" s="539" t="s">
        <v>776</v>
      </c>
      <c r="G149" s="56" t="s">
        <v>850</v>
      </c>
      <c r="H149" s="526">
        <f t="shared" si="46"/>
        <v>0</v>
      </c>
      <c r="I149" s="527">
        <f t="shared" si="47"/>
        <v>0</v>
      </c>
      <c r="J149" s="533"/>
      <c r="K149" s="533"/>
      <c r="L149" s="533"/>
      <c r="M149" s="533"/>
    </row>
    <row r="150" spans="1:13" ht="16.5" hidden="1" outlineLevel="2">
      <c r="A150" s="530"/>
      <c r="B150" s="69"/>
      <c r="C150" s="534"/>
      <c r="D150" s="69"/>
      <c r="E150" s="534"/>
      <c r="F150" s="539" t="s">
        <v>780</v>
      </c>
      <c r="G150" s="56" t="s">
        <v>851</v>
      </c>
      <c r="H150" s="526">
        <f t="shared" si="46"/>
        <v>0</v>
      </c>
      <c r="I150" s="527">
        <f t="shared" si="47"/>
        <v>0</v>
      </c>
      <c r="J150" s="533"/>
      <c r="K150" s="533"/>
      <c r="L150" s="533"/>
      <c r="M150" s="533"/>
    </row>
    <row r="151" spans="1:13" ht="16.5" hidden="1" outlineLevel="2">
      <c r="A151" s="530"/>
      <c r="B151" s="69"/>
      <c r="C151" s="534"/>
      <c r="D151" s="69"/>
      <c r="E151" s="534"/>
      <c r="F151" s="539" t="s">
        <v>781</v>
      </c>
      <c r="G151" s="56" t="s">
        <v>785</v>
      </c>
      <c r="H151" s="526">
        <f t="shared" si="46"/>
        <v>0</v>
      </c>
      <c r="I151" s="527">
        <f t="shared" si="47"/>
        <v>0</v>
      </c>
      <c r="J151" s="533"/>
      <c r="K151" s="533"/>
      <c r="L151" s="533"/>
      <c r="M151" s="533"/>
    </row>
    <row r="152" spans="1:13" s="529" customFormat="1" ht="16.5" collapsed="1">
      <c r="A152" s="524"/>
      <c r="B152" s="69">
        <v>7350</v>
      </c>
      <c r="C152" s="55" t="s">
        <v>123</v>
      </c>
      <c r="D152" s="116"/>
      <c r="E152" s="525"/>
      <c r="F152" s="80"/>
      <c r="G152" s="535"/>
      <c r="H152" s="526">
        <f t="shared" si="46"/>
        <v>0</v>
      </c>
      <c r="I152" s="527">
        <f t="shared" si="47"/>
        <v>0</v>
      </c>
      <c r="J152" s="537">
        <f>SUM(J153,J167)</f>
        <v>0</v>
      </c>
      <c r="K152" s="537">
        <f t="shared" ref="K152:M152" si="50">SUM(K153,K167)</f>
        <v>0</v>
      </c>
      <c r="L152" s="537">
        <f t="shared" si="50"/>
        <v>0</v>
      </c>
      <c r="M152" s="537">
        <f t="shared" si="50"/>
        <v>0</v>
      </c>
    </row>
    <row r="153" spans="1:13" ht="16.5" hidden="1" outlineLevel="1">
      <c r="A153" s="530"/>
      <c r="B153" s="70"/>
      <c r="C153" s="531"/>
      <c r="D153" s="72">
        <v>7360</v>
      </c>
      <c r="E153" s="68" t="s">
        <v>124</v>
      </c>
      <c r="F153" s="82"/>
      <c r="G153" s="532"/>
      <c r="H153" s="526">
        <f t="shared" si="46"/>
        <v>0</v>
      </c>
      <c r="I153" s="527">
        <f t="shared" si="47"/>
        <v>0</v>
      </c>
      <c r="J153" s="538">
        <f>SUM(J154,J157,J158,J161,J162,J163,J164)</f>
        <v>0</v>
      </c>
      <c r="K153" s="538">
        <f t="shared" ref="K153:M153" si="51">SUM(K154,K157,K158,K161,K162,K163,K164)</f>
        <v>0</v>
      </c>
      <c r="L153" s="538">
        <f t="shared" si="51"/>
        <v>0</v>
      </c>
      <c r="M153" s="538">
        <f t="shared" si="51"/>
        <v>0</v>
      </c>
    </row>
    <row r="154" spans="1:13" ht="16.5" hidden="1" outlineLevel="2">
      <c r="A154" s="530"/>
      <c r="B154" s="71"/>
      <c r="F154" s="72">
        <v>7217</v>
      </c>
      <c r="G154" s="68" t="s">
        <v>510</v>
      </c>
      <c r="H154" s="526">
        <f t="shared" si="46"/>
        <v>0</v>
      </c>
      <c r="I154" s="527">
        <f t="shared" si="47"/>
        <v>0</v>
      </c>
      <c r="J154" s="538">
        <f>SUM(J155:J156)</f>
        <v>0</v>
      </c>
      <c r="K154" s="533">
        <f t="shared" ref="K154:M154" si="52">SUM(K155:K156)</f>
        <v>0</v>
      </c>
      <c r="L154" s="533">
        <f t="shared" si="52"/>
        <v>0</v>
      </c>
      <c r="M154" s="533">
        <f t="shared" si="52"/>
        <v>0</v>
      </c>
    </row>
    <row r="155" spans="1:13" ht="16.5" hidden="1" outlineLevel="2">
      <c r="A155" s="530"/>
      <c r="B155" s="71"/>
      <c r="F155" s="539" t="s">
        <v>778</v>
      </c>
      <c r="G155" s="56" t="s">
        <v>852</v>
      </c>
      <c r="H155" s="526">
        <f t="shared" si="46"/>
        <v>0</v>
      </c>
      <c r="I155" s="527">
        <f t="shared" si="47"/>
        <v>0</v>
      </c>
      <c r="J155" s="533"/>
      <c r="K155" s="533"/>
      <c r="L155" s="533"/>
      <c r="M155" s="533"/>
    </row>
    <row r="156" spans="1:13" ht="16.5" hidden="1" outlineLevel="2">
      <c r="A156" s="530"/>
      <c r="B156" s="71"/>
      <c r="F156" s="539" t="s">
        <v>779</v>
      </c>
      <c r="G156" s="56" t="s">
        <v>853</v>
      </c>
      <c r="H156" s="526">
        <f t="shared" si="46"/>
        <v>0</v>
      </c>
      <c r="I156" s="527">
        <f t="shared" si="47"/>
        <v>0</v>
      </c>
      <c r="J156" s="533"/>
      <c r="K156" s="533"/>
      <c r="L156" s="533"/>
      <c r="M156" s="533"/>
    </row>
    <row r="157" spans="1:13" ht="16.5" hidden="1" outlineLevel="2">
      <c r="A157" s="530"/>
      <c r="B157" s="71"/>
      <c r="F157" s="72" t="s">
        <v>712</v>
      </c>
      <c r="G157" s="68" t="s">
        <v>127</v>
      </c>
      <c r="H157" s="526">
        <f t="shared" si="46"/>
        <v>0</v>
      </c>
      <c r="I157" s="527">
        <f t="shared" si="47"/>
        <v>0</v>
      </c>
      <c r="J157" s="533"/>
      <c r="K157" s="533"/>
      <c r="L157" s="533"/>
      <c r="M157" s="533"/>
    </row>
    <row r="158" spans="1:13" ht="16.5" hidden="1" outlineLevel="2">
      <c r="A158" s="530"/>
      <c r="B158" s="71"/>
      <c r="F158" s="72">
        <v>7219</v>
      </c>
      <c r="G158" s="68" t="s">
        <v>128</v>
      </c>
      <c r="H158" s="526">
        <f t="shared" si="46"/>
        <v>0</v>
      </c>
      <c r="I158" s="527">
        <f t="shared" si="47"/>
        <v>0</v>
      </c>
      <c r="J158" s="538">
        <f>SUM(J159:J160)</f>
        <v>0</v>
      </c>
      <c r="K158" s="533">
        <f t="shared" ref="K158:M158" si="53">SUM(K159:K160)</f>
        <v>0</v>
      </c>
      <c r="L158" s="533">
        <f t="shared" si="53"/>
        <v>0</v>
      </c>
      <c r="M158" s="533">
        <f t="shared" si="53"/>
        <v>0</v>
      </c>
    </row>
    <row r="159" spans="1:13" ht="16.5" hidden="1" outlineLevel="2">
      <c r="A159" s="530"/>
      <c r="B159" s="71"/>
      <c r="F159" s="539" t="s">
        <v>778</v>
      </c>
      <c r="G159" s="56" t="s">
        <v>854</v>
      </c>
      <c r="H159" s="526">
        <f t="shared" si="46"/>
        <v>0</v>
      </c>
      <c r="I159" s="527">
        <f t="shared" si="47"/>
        <v>0</v>
      </c>
      <c r="J159" s="533"/>
      <c r="K159" s="533"/>
      <c r="L159" s="533"/>
      <c r="M159" s="533"/>
    </row>
    <row r="160" spans="1:13" ht="16.5" hidden="1" outlineLevel="2">
      <c r="A160" s="530"/>
      <c r="B160" s="71"/>
      <c r="F160" s="539" t="s">
        <v>779</v>
      </c>
      <c r="G160" s="56" t="s">
        <v>855</v>
      </c>
      <c r="H160" s="526">
        <f t="shared" si="46"/>
        <v>0</v>
      </c>
      <c r="I160" s="527">
        <f t="shared" si="47"/>
        <v>0</v>
      </c>
      <c r="J160" s="533"/>
      <c r="K160" s="533"/>
      <c r="L160" s="533"/>
      <c r="M160" s="533"/>
    </row>
    <row r="161" spans="1:13" ht="16.5" hidden="1" outlineLevel="2">
      <c r="A161" s="530"/>
      <c r="B161" s="71"/>
      <c r="F161" s="72" t="s">
        <v>713</v>
      </c>
      <c r="G161" s="68" t="s">
        <v>129</v>
      </c>
      <c r="H161" s="526">
        <f t="shared" si="46"/>
        <v>0</v>
      </c>
      <c r="I161" s="527">
        <f t="shared" si="47"/>
        <v>0</v>
      </c>
      <c r="J161" s="533"/>
      <c r="K161" s="533"/>
      <c r="L161" s="533"/>
      <c r="M161" s="533"/>
    </row>
    <row r="162" spans="1:13" ht="16.5" hidden="1" outlineLevel="2">
      <c r="A162" s="530"/>
      <c r="B162" s="71"/>
      <c r="F162" s="72">
        <v>7332</v>
      </c>
      <c r="G162" s="68" t="s">
        <v>412</v>
      </c>
      <c r="H162" s="526">
        <f t="shared" si="46"/>
        <v>0</v>
      </c>
      <c r="I162" s="527">
        <f t="shared" si="47"/>
        <v>0</v>
      </c>
      <c r="J162" s="533"/>
      <c r="K162" s="533"/>
      <c r="L162" s="533"/>
      <c r="M162" s="533"/>
    </row>
    <row r="163" spans="1:13" ht="16.5" hidden="1" outlineLevel="2">
      <c r="A163" s="530"/>
      <c r="B163" s="71"/>
      <c r="F163" s="72" t="s">
        <v>714</v>
      </c>
      <c r="G163" s="68" t="s">
        <v>414</v>
      </c>
      <c r="H163" s="526">
        <f t="shared" si="46"/>
        <v>0</v>
      </c>
      <c r="I163" s="527">
        <f t="shared" si="47"/>
        <v>0</v>
      </c>
      <c r="J163" s="533"/>
      <c r="K163" s="533"/>
      <c r="L163" s="533"/>
      <c r="M163" s="533"/>
    </row>
    <row r="164" spans="1:13" ht="16.5" hidden="1" outlineLevel="1">
      <c r="A164" s="530"/>
      <c r="B164" s="71"/>
      <c r="D164" s="72"/>
      <c r="E164" s="68"/>
      <c r="F164" s="72">
        <v>7225</v>
      </c>
      <c r="G164" s="68" t="s">
        <v>511</v>
      </c>
      <c r="H164" s="526">
        <f t="shared" si="46"/>
        <v>0</v>
      </c>
      <c r="I164" s="527">
        <f t="shared" si="47"/>
        <v>0</v>
      </c>
      <c r="J164" s="538">
        <f>SUM(J165:J166)</f>
        <v>0</v>
      </c>
      <c r="K164" s="538">
        <f t="shared" ref="K164:M164" si="54">SUM(K165:K166)</f>
        <v>0</v>
      </c>
      <c r="L164" s="538">
        <f t="shared" si="54"/>
        <v>0</v>
      </c>
      <c r="M164" s="538">
        <f t="shared" si="54"/>
        <v>0</v>
      </c>
    </row>
    <row r="165" spans="1:13" ht="16.5" hidden="1" outlineLevel="1">
      <c r="A165" s="530"/>
      <c r="B165" s="71"/>
      <c r="D165" s="72"/>
      <c r="E165" s="68"/>
      <c r="F165" s="539" t="s">
        <v>778</v>
      </c>
      <c r="G165" s="56" t="s">
        <v>856</v>
      </c>
      <c r="H165" s="526">
        <f t="shared" si="46"/>
        <v>0</v>
      </c>
      <c r="I165" s="527">
        <f t="shared" si="47"/>
        <v>0</v>
      </c>
      <c r="J165" s="533"/>
      <c r="K165" s="533"/>
      <c r="L165" s="533"/>
      <c r="M165" s="533"/>
    </row>
    <row r="166" spans="1:13" ht="16.5" hidden="1" outlineLevel="1">
      <c r="A166" s="530"/>
      <c r="B166" s="71"/>
      <c r="D166" s="72"/>
      <c r="E166" s="68"/>
      <c r="F166" s="539" t="s">
        <v>779</v>
      </c>
      <c r="G166" s="56" t="s">
        <v>857</v>
      </c>
      <c r="H166" s="526">
        <f t="shared" si="46"/>
        <v>0</v>
      </c>
      <c r="I166" s="527">
        <f t="shared" si="47"/>
        <v>0</v>
      </c>
      <c r="J166" s="533"/>
      <c r="K166" s="533"/>
      <c r="L166" s="533"/>
      <c r="M166" s="533"/>
    </row>
    <row r="167" spans="1:13" ht="16.5" hidden="1" outlineLevel="1">
      <c r="A167" s="530"/>
      <c r="B167" s="71"/>
      <c r="D167" s="72" t="s">
        <v>512</v>
      </c>
      <c r="E167" s="68" t="s">
        <v>114</v>
      </c>
      <c r="F167" s="82"/>
      <c r="G167" s="532"/>
      <c r="H167" s="526">
        <f t="shared" si="46"/>
        <v>0</v>
      </c>
      <c r="I167" s="527">
        <f t="shared" si="47"/>
        <v>0</v>
      </c>
      <c r="J167" s="538">
        <f>SUM(J168,J170,J171,J172,J173)</f>
        <v>0</v>
      </c>
      <c r="K167" s="538">
        <f t="shared" ref="K167:M167" si="55">SUM(K168,K170,K171,K172,K173)</f>
        <v>0</v>
      </c>
      <c r="L167" s="538">
        <f t="shared" si="55"/>
        <v>0</v>
      </c>
      <c r="M167" s="538">
        <f t="shared" si="55"/>
        <v>0</v>
      </c>
    </row>
    <row r="168" spans="1:13" ht="16.5" hidden="1" outlineLevel="2">
      <c r="A168" s="530"/>
      <c r="B168" s="71"/>
      <c r="F168" s="146" t="s">
        <v>858</v>
      </c>
      <c r="G168" s="56" t="s">
        <v>859</v>
      </c>
      <c r="H168" s="526">
        <f t="shared" si="46"/>
        <v>0</v>
      </c>
      <c r="I168" s="527">
        <f t="shared" si="47"/>
        <v>0</v>
      </c>
      <c r="J168" s="538">
        <f>SUM(J169)</f>
        <v>0</v>
      </c>
      <c r="K168" s="533">
        <f t="shared" ref="K168:M168" si="56">SUM(K169)</f>
        <v>0</v>
      </c>
      <c r="L168" s="533">
        <f t="shared" si="56"/>
        <v>0</v>
      </c>
      <c r="M168" s="533">
        <f t="shared" si="56"/>
        <v>0</v>
      </c>
    </row>
    <row r="169" spans="1:13" ht="16.5" hidden="1" outlineLevel="2">
      <c r="A169" s="530"/>
      <c r="B169" s="71"/>
      <c r="F169" s="539" t="s">
        <v>779</v>
      </c>
      <c r="G169" s="56" t="s">
        <v>860</v>
      </c>
      <c r="H169" s="526">
        <f t="shared" si="46"/>
        <v>0</v>
      </c>
      <c r="I169" s="527">
        <f t="shared" si="47"/>
        <v>0</v>
      </c>
      <c r="J169" s="533"/>
      <c r="K169" s="533"/>
      <c r="L169" s="533"/>
      <c r="M169" s="533"/>
    </row>
    <row r="170" spans="1:13" ht="16.5" hidden="1" outlineLevel="2">
      <c r="A170" s="530"/>
      <c r="B170" s="71"/>
      <c r="F170" s="72">
        <v>7386</v>
      </c>
      <c r="G170" s="68" t="s">
        <v>517</v>
      </c>
      <c r="H170" s="526">
        <f t="shared" si="46"/>
        <v>0</v>
      </c>
      <c r="I170" s="527">
        <f t="shared" si="47"/>
        <v>0</v>
      </c>
      <c r="J170" s="533"/>
      <c r="K170" s="533"/>
      <c r="L170" s="533"/>
      <c r="M170" s="533"/>
    </row>
    <row r="171" spans="1:13" ht="16.5" hidden="1" outlineLevel="2">
      <c r="A171" s="530"/>
      <c r="B171" s="71"/>
      <c r="F171" s="72">
        <v>7387</v>
      </c>
      <c r="G171" s="68" t="s">
        <v>518</v>
      </c>
      <c r="H171" s="526">
        <f t="shared" si="46"/>
        <v>0</v>
      </c>
      <c r="I171" s="527">
        <f t="shared" si="47"/>
        <v>0</v>
      </c>
      <c r="J171" s="533"/>
      <c r="K171" s="533"/>
      <c r="L171" s="533"/>
      <c r="M171" s="533"/>
    </row>
    <row r="172" spans="1:13" ht="16.5" hidden="1" outlineLevel="2">
      <c r="A172" s="530"/>
      <c r="B172" s="71"/>
      <c r="F172" s="72">
        <v>7388</v>
      </c>
      <c r="G172" s="68" t="s">
        <v>519</v>
      </c>
      <c r="H172" s="526">
        <f t="shared" si="46"/>
        <v>0</v>
      </c>
      <c r="I172" s="527">
        <f t="shared" si="47"/>
        <v>0</v>
      </c>
      <c r="J172" s="533"/>
      <c r="K172" s="533"/>
      <c r="L172" s="533"/>
      <c r="M172" s="533"/>
    </row>
    <row r="173" spans="1:13" ht="16.5" hidden="1" outlineLevel="2">
      <c r="A173" s="530"/>
      <c r="B173" s="69"/>
      <c r="C173" s="534"/>
      <c r="D173" s="69"/>
      <c r="F173" s="72">
        <v>7237</v>
      </c>
      <c r="G173" s="68" t="s">
        <v>520</v>
      </c>
      <c r="H173" s="526">
        <f t="shared" si="46"/>
        <v>0</v>
      </c>
      <c r="I173" s="527">
        <f t="shared" si="47"/>
        <v>0</v>
      </c>
      <c r="J173" s="538">
        <f>SUM(J174)</f>
        <v>0</v>
      </c>
      <c r="K173" s="533">
        <f t="shared" ref="K173:M173" si="57">SUM(K174)</f>
        <v>0</v>
      </c>
      <c r="L173" s="533">
        <f t="shared" si="57"/>
        <v>0</v>
      </c>
      <c r="M173" s="533">
        <f t="shared" si="57"/>
        <v>0</v>
      </c>
    </row>
    <row r="174" spans="1:13" ht="16.5" hidden="1" outlineLevel="2">
      <c r="A174" s="530"/>
      <c r="B174" s="69"/>
      <c r="C174" s="534"/>
      <c r="D174" s="69"/>
      <c r="F174" s="539" t="s">
        <v>778</v>
      </c>
      <c r="G174" s="56" t="s">
        <v>861</v>
      </c>
      <c r="H174" s="526">
        <f t="shared" si="46"/>
        <v>0</v>
      </c>
      <c r="I174" s="527">
        <f t="shared" si="47"/>
        <v>0</v>
      </c>
      <c r="J174" s="533"/>
      <c r="K174" s="533"/>
      <c r="L174" s="533"/>
      <c r="M174" s="533"/>
    </row>
    <row r="175" spans="1:13" s="529" customFormat="1" ht="16.5" collapsed="1">
      <c r="A175" s="524"/>
      <c r="B175" s="69">
        <v>7450</v>
      </c>
      <c r="C175" s="55" t="s">
        <v>392</v>
      </c>
      <c r="D175" s="116"/>
      <c r="E175" s="535"/>
      <c r="F175" s="536"/>
      <c r="G175" s="535"/>
      <c r="H175" s="526">
        <f t="shared" si="46"/>
        <v>0</v>
      </c>
      <c r="I175" s="527">
        <f t="shared" si="47"/>
        <v>0</v>
      </c>
      <c r="J175" s="537">
        <f>SUM(J176,J180)</f>
        <v>0</v>
      </c>
      <c r="K175" s="537">
        <f t="shared" ref="K175:M175" si="58">SUM(K176,K180)</f>
        <v>0</v>
      </c>
      <c r="L175" s="537">
        <f t="shared" si="58"/>
        <v>0</v>
      </c>
      <c r="M175" s="537">
        <f t="shared" si="58"/>
        <v>0</v>
      </c>
    </row>
    <row r="176" spans="1:13" ht="16.5" hidden="1" outlineLevel="1">
      <c r="A176" s="530"/>
      <c r="B176" s="70"/>
      <c r="C176" s="531"/>
      <c r="D176" s="72">
        <v>7623</v>
      </c>
      <c r="E176" s="68" t="s">
        <v>522</v>
      </c>
      <c r="F176" s="82"/>
      <c r="G176" s="532"/>
      <c r="H176" s="526">
        <f t="shared" si="46"/>
        <v>0</v>
      </c>
      <c r="I176" s="527">
        <f t="shared" si="47"/>
        <v>0</v>
      </c>
      <c r="J176" s="538">
        <f>SUM(J177:J179)</f>
        <v>0</v>
      </c>
      <c r="K176" s="533">
        <f t="shared" ref="K176:M176" si="59">SUM(K177:K179)</f>
        <v>0</v>
      </c>
      <c r="L176" s="533">
        <f t="shared" si="59"/>
        <v>0</v>
      </c>
      <c r="M176" s="533">
        <f t="shared" si="59"/>
        <v>0</v>
      </c>
    </row>
    <row r="177" spans="1:13" ht="16.5" hidden="1" outlineLevel="1">
      <c r="A177" s="530"/>
      <c r="B177" s="71"/>
      <c r="D177" s="72"/>
      <c r="E177" s="68"/>
      <c r="F177" s="539" t="s">
        <v>778</v>
      </c>
      <c r="G177" s="56" t="s">
        <v>862</v>
      </c>
      <c r="H177" s="526">
        <f t="shared" si="46"/>
        <v>0</v>
      </c>
      <c r="I177" s="527">
        <f t="shared" si="47"/>
        <v>0</v>
      </c>
      <c r="J177" s="533"/>
      <c r="K177" s="533"/>
      <c r="L177" s="533"/>
      <c r="M177" s="533"/>
    </row>
    <row r="178" spans="1:13" ht="16.5" hidden="1" outlineLevel="1">
      <c r="A178" s="530"/>
      <c r="B178" s="71"/>
      <c r="D178" s="72"/>
      <c r="E178" s="68"/>
      <c r="F178" s="539" t="s">
        <v>779</v>
      </c>
      <c r="G178" s="56" t="s">
        <v>863</v>
      </c>
      <c r="H178" s="526">
        <f t="shared" si="46"/>
        <v>0</v>
      </c>
      <c r="I178" s="527">
        <f t="shared" si="47"/>
        <v>0</v>
      </c>
      <c r="J178" s="533"/>
      <c r="K178" s="533"/>
      <c r="L178" s="533"/>
      <c r="M178" s="533"/>
    </row>
    <row r="179" spans="1:13" ht="16.5" hidden="1" outlineLevel="1">
      <c r="A179" s="530"/>
      <c r="B179" s="71"/>
      <c r="D179" s="72"/>
      <c r="E179" s="68"/>
      <c r="F179" s="539" t="s">
        <v>776</v>
      </c>
      <c r="G179" s="56" t="s">
        <v>864</v>
      </c>
      <c r="H179" s="526">
        <f t="shared" si="46"/>
        <v>0</v>
      </c>
      <c r="I179" s="527">
        <f t="shared" si="47"/>
        <v>0</v>
      </c>
      <c r="J179" s="533"/>
      <c r="K179" s="533"/>
      <c r="L179" s="533"/>
      <c r="M179" s="533"/>
    </row>
    <row r="180" spans="1:13" ht="16.5" hidden="1" outlineLevel="1">
      <c r="A180" s="530"/>
      <c r="B180" s="71"/>
      <c r="D180" s="72">
        <v>7480</v>
      </c>
      <c r="E180" s="68" t="s">
        <v>393</v>
      </c>
      <c r="F180" s="82"/>
      <c r="G180" s="532"/>
      <c r="H180" s="526">
        <f t="shared" si="46"/>
        <v>0</v>
      </c>
      <c r="I180" s="527">
        <f t="shared" si="47"/>
        <v>0</v>
      </c>
      <c r="J180" s="538">
        <f>SUM(J181,J183)</f>
        <v>0</v>
      </c>
      <c r="K180" s="538">
        <f t="shared" ref="K180:M180" si="60">SUM(K181,K183)</f>
        <v>0</v>
      </c>
      <c r="L180" s="538">
        <f t="shared" si="60"/>
        <v>0</v>
      </c>
      <c r="M180" s="538">
        <f t="shared" si="60"/>
        <v>0</v>
      </c>
    </row>
    <row r="181" spans="1:13" ht="16.5" hidden="1" outlineLevel="2">
      <c r="A181" s="530"/>
      <c r="B181" s="71"/>
      <c r="D181" s="70"/>
      <c r="E181" s="531"/>
      <c r="F181" s="72">
        <v>7275</v>
      </c>
      <c r="G181" s="68" t="s">
        <v>394</v>
      </c>
      <c r="H181" s="526">
        <f t="shared" si="46"/>
        <v>0</v>
      </c>
      <c r="I181" s="527">
        <f t="shared" si="47"/>
        <v>0</v>
      </c>
      <c r="J181" s="538">
        <f>SUM(J182)</f>
        <v>0</v>
      </c>
      <c r="K181" s="533">
        <f t="shared" ref="K181:M181" si="61">SUM(K182)</f>
        <v>0</v>
      </c>
      <c r="L181" s="533">
        <f t="shared" si="61"/>
        <v>0</v>
      </c>
      <c r="M181" s="533">
        <f t="shared" si="61"/>
        <v>0</v>
      </c>
    </row>
    <row r="182" spans="1:13" ht="16.5" hidden="1" outlineLevel="2">
      <c r="A182" s="530"/>
      <c r="B182" s="71"/>
      <c r="F182" s="539" t="s">
        <v>778</v>
      </c>
      <c r="G182" s="56" t="s">
        <v>865</v>
      </c>
      <c r="H182" s="526">
        <f t="shared" si="46"/>
        <v>0</v>
      </c>
      <c r="I182" s="527">
        <f t="shared" si="47"/>
        <v>0</v>
      </c>
      <c r="J182" s="533"/>
      <c r="K182" s="533"/>
      <c r="L182" s="533"/>
      <c r="M182" s="533"/>
    </row>
    <row r="183" spans="1:13" ht="16.5" hidden="1" outlineLevel="2">
      <c r="A183" s="530"/>
      <c r="B183" s="69"/>
      <c r="C183" s="534"/>
      <c r="F183" s="72">
        <v>7277</v>
      </c>
      <c r="G183" s="68" t="s">
        <v>395</v>
      </c>
      <c r="H183" s="526">
        <f t="shared" si="46"/>
        <v>0</v>
      </c>
      <c r="I183" s="527">
        <f t="shared" si="47"/>
        <v>0</v>
      </c>
      <c r="J183" s="538">
        <f>SUM(J184:J187)</f>
        <v>0</v>
      </c>
      <c r="K183" s="533">
        <f t="shared" ref="K183:M183" si="62">SUM(K184:K187)</f>
        <v>0</v>
      </c>
      <c r="L183" s="533">
        <f t="shared" si="62"/>
        <v>0</v>
      </c>
      <c r="M183" s="533">
        <f t="shared" si="62"/>
        <v>0</v>
      </c>
    </row>
    <row r="184" spans="1:13" ht="16.5" hidden="1" outlineLevel="2">
      <c r="A184" s="530"/>
      <c r="B184" s="69"/>
      <c r="C184" s="534"/>
      <c r="F184" s="539" t="s">
        <v>778</v>
      </c>
      <c r="G184" s="56" t="s">
        <v>866</v>
      </c>
      <c r="H184" s="526">
        <f t="shared" si="46"/>
        <v>0</v>
      </c>
      <c r="I184" s="527">
        <f t="shared" si="47"/>
        <v>0</v>
      </c>
      <c r="J184" s="533"/>
      <c r="K184" s="533"/>
      <c r="L184" s="533"/>
      <c r="M184" s="533"/>
    </row>
    <row r="185" spans="1:13" ht="16.5" hidden="1" outlineLevel="2">
      <c r="A185" s="530"/>
      <c r="B185" s="69"/>
      <c r="C185" s="534"/>
      <c r="F185" s="539" t="s">
        <v>779</v>
      </c>
      <c r="G185" s="56" t="s">
        <v>830</v>
      </c>
      <c r="H185" s="526">
        <f t="shared" si="46"/>
        <v>0</v>
      </c>
      <c r="I185" s="527">
        <f t="shared" si="47"/>
        <v>0</v>
      </c>
      <c r="J185" s="533"/>
      <c r="K185" s="533"/>
      <c r="L185" s="533"/>
      <c r="M185" s="533"/>
    </row>
    <row r="186" spans="1:13" ht="16.5" hidden="1" outlineLevel="2">
      <c r="A186" s="530"/>
      <c r="B186" s="69"/>
      <c r="C186" s="534"/>
      <c r="F186" s="539" t="s">
        <v>780</v>
      </c>
      <c r="G186" s="56" t="s">
        <v>868</v>
      </c>
      <c r="H186" s="526">
        <f t="shared" si="46"/>
        <v>0</v>
      </c>
      <c r="I186" s="527">
        <f t="shared" si="47"/>
        <v>0</v>
      </c>
      <c r="J186" s="533"/>
      <c r="K186" s="533"/>
      <c r="L186" s="533"/>
      <c r="M186" s="533"/>
    </row>
    <row r="187" spans="1:13" ht="16.5" hidden="1" outlineLevel="2">
      <c r="A187" s="530"/>
      <c r="B187" s="69"/>
      <c r="C187" s="534"/>
      <c r="F187" s="539" t="s">
        <v>781</v>
      </c>
      <c r="G187" s="56" t="s">
        <v>867</v>
      </c>
      <c r="H187" s="526">
        <f t="shared" si="46"/>
        <v>0</v>
      </c>
      <c r="I187" s="527">
        <f t="shared" si="47"/>
        <v>0</v>
      </c>
      <c r="J187" s="533"/>
      <c r="K187" s="533"/>
      <c r="L187" s="533"/>
      <c r="M187" s="533"/>
    </row>
    <row r="188" spans="1:13" s="529" customFormat="1" ht="16.5">
      <c r="A188" s="524"/>
      <c r="B188" s="69">
        <v>7312</v>
      </c>
      <c r="C188" s="55" t="s">
        <v>41</v>
      </c>
      <c r="D188" s="116"/>
      <c r="E188" s="535"/>
      <c r="F188" s="536"/>
      <c r="G188" s="535"/>
      <c r="H188" s="526">
        <f t="shared" si="46"/>
        <v>19000</v>
      </c>
      <c r="I188" s="527">
        <f t="shared" si="47"/>
        <v>19000</v>
      </c>
      <c r="J188" s="537">
        <f>SUM(J189)</f>
        <v>14000</v>
      </c>
      <c r="K188" s="537">
        <f t="shared" ref="K188:M188" si="63">SUM(K189)</f>
        <v>1000</v>
      </c>
      <c r="L188" s="537">
        <f t="shared" si="63"/>
        <v>1000</v>
      </c>
      <c r="M188" s="537">
        <f t="shared" si="63"/>
        <v>3000</v>
      </c>
    </row>
    <row r="189" spans="1:13" ht="16.5" outlineLevel="1">
      <c r="A189" s="530"/>
      <c r="B189" s="69"/>
      <c r="C189" s="534"/>
      <c r="D189" s="72">
        <v>7312</v>
      </c>
      <c r="E189" s="68" t="s">
        <v>41</v>
      </c>
      <c r="F189" s="82"/>
      <c r="G189" s="532"/>
      <c r="H189" s="526">
        <f t="shared" si="46"/>
        <v>19000</v>
      </c>
      <c r="I189" s="527">
        <f t="shared" si="47"/>
        <v>19000</v>
      </c>
      <c r="J189" s="533">
        <v>14000</v>
      </c>
      <c r="K189" s="533">
        <v>1000</v>
      </c>
      <c r="L189" s="533">
        <v>1000</v>
      </c>
      <c r="M189" s="533">
        <v>3000</v>
      </c>
    </row>
    <row r="190" spans="1:13" s="529" customFormat="1" ht="16.5" collapsed="1">
      <c r="A190" s="524"/>
      <c r="B190" s="69">
        <v>7570</v>
      </c>
      <c r="C190" s="55" t="s">
        <v>11</v>
      </c>
      <c r="D190" s="116"/>
      <c r="E190" s="535"/>
      <c r="F190" s="536"/>
      <c r="G190" s="535"/>
      <c r="H190" s="526">
        <f t="shared" si="46"/>
        <v>0</v>
      </c>
      <c r="I190" s="527">
        <f t="shared" si="47"/>
        <v>0</v>
      </c>
      <c r="J190" s="537">
        <f>SUM(J191:J193,J199)</f>
        <v>0</v>
      </c>
      <c r="K190" s="537">
        <f t="shared" ref="K190:M190" si="64">SUM(K191:K193,K199)</f>
        <v>0</v>
      </c>
      <c r="L190" s="537">
        <f t="shared" si="64"/>
        <v>0</v>
      </c>
      <c r="M190" s="537">
        <f t="shared" si="64"/>
        <v>0</v>
      </c>
    </row>
    <row r="191" spans="1:13" ht="16.5" hidden="1" outlineLevel="1">
      <c r="A191" s="530"/>
      <c r="B191" s="70"/>
      <c r="C191" s="531"/>
      <c r="D191" s="72">
        <v>7313</v>
      </c>
      <c r="E191" s="68" t="s">
        <v>134</v>
      </c>
      <c r="F191" s="82"/>
      <c r="G191" s="532"/>
      <c r="H191" s="526">
        <f t="shared" si="46"/>
        <v>0</v>
      </c>
      <c r="I191" s="527">
        <f t="shared" si="47"/>
        <v>0</v>
      </c>
      <c r="J191" s="533"/>
      <c r="K191" s="533"/>
      <c r="L191" s="533"/>
      <c r="M191" s="533"/>
    </row>
    <row r="192" spans="1:13" ht="16.5" hidden="1" outlineLevel="1">
      <c r="A192" s="530"/>
      <c r="B192" s="71"/>
      <c r="D192" s="72">
        <v>7314</v>
      </c>
      <c r="E192" s="68" t="s">
        <v>135</v>
      </c>
      <c r="F192" s="82"/>
      <c r="G192" s="532"/>
      <c r="H192" s="526">
        <f t="shared" si="46"/>
        <v>0</v>
      </c>
      <c r="I192" s="527">
        <f t="shared" si="47"/>
        <v>0</v>
      </c>
      <c r="J192" s="533"/>
      <c r="K192" s="533"/>
      <c r="L192" s="533"/>
      <c r="M192" s="533"/>
    </row>
    <row r="193" spans="1:54" ht="16.5" hidden="1" outlineLevel="2">
      <c r="A193" s="530"/>
      <c r="B193" s="69"/>
      <c r="C193" s="534"/>
      <c r="D193" s="71" t="s">
        <v>1002</v>
      </c>
      <c r="E193" s="497" t="s">
        <v>1003</v>
      </c>
      <c r="F193" s="72"/>
      <c r="G193" s="68"/>
      <c r="H193" s="526">
        <f t="shared" si="46"/>
        <v>0</v>
      </c>
      <c r="I193" s="527">
        <f t="shared" si="47"/>
        <v>0</v>
      </c>
      <c r="J193" s="538">
        <f>SUM(J194:J198)</f>
        <v>0</v>
      </c>
      <c r="K193" s="538">
        <f t="shared" ref="K193:M193" si="65">SUM(K194:K198)</f>
        <v>0</v>
      </c>
      <c r="L193" s="538">
        <f t="shared" si="65"/>
        <v>0</v>
      </c>
      <c r="M193" s="538">
        <f t="shared" si="65"/>
        <v>0</v>
      </c>
    </row>
    <row r="194" spans="1:54" ht="16.5" hidden="1" outlineLevel="2">
      <c r="A194" s="530"/>
      <c r="B194" s="71"/>
      <c r="F194" s="539" t="s">
        <v>778</v>
      </c>
      <c r="G194" s="56" t="s">
        <v>869</v>
      </c>
      <c r="H194" s="526">
        <f t="shared" si="46"/>
        <v>0</v>
      </c>
      <c r="I194" s="527">
        <f t="shared" si="47"/>
        <v>0</v>
      </c>
      <c r="J194" s="533"/>
      <c r="K194" s="533"/>
      <c r="L194" s="533"/>
      <c r="M194" s="533"/>
    </row>
    <row r="195" spans="1:54" ht="16.5" hidden="1" outlineLevel="2">
      <c r="A195" s="530"/>
      <c r="B195" s="71"/>
      <c r="F195" s="539" t="s">
        <v>779</v>
      </c>
      <c r="G195" s="56" t="s">
        <v>870</v>
      </c>
      <c r="H195" s="526">
        <f t="shared" si="46"/>
        <v>0</v>
      </c>
      <c r="I195" s="527">
        <f t="shared" si="47"/>
        <v>0</v>
      </c>
      <c r="J195" s="533"/>
      <c r="K195" s="533"/>
      <c r="L195" s="533"/>
      <c r="M195" s="533"/>
    </row>
    <row r="196" spans="1:54" ht="16.5" hidden="1" outlineLevel="2">
      <c r="A196" s="530"/>
      <c r="B196" s="71"/>
      <c r="F196" s="539" t="s">
        <v>776</v>
      </c>
      <c r="G196" s="56" t="s">
        <v>871</v>
      </c>
      <c r="H196" s="526">
        <f t="shared" si="46"/>
        <v>0</v>
      </c>
      <c r="I196" s="527">
        <f t="shared" si="47"/>
        <v>0</v>
      </c>
      <c r="J196" s="533"/>
      <c r="K196" s="533"/>
      <c r="L196" s="533"/>
      <c r="M196" s="533"/>
    </row>
    <row r="197" spans="1:54" ht="16.5" hidden="1" outlineLevel="2">
      <c r="A197" s="530"/>
      <c r="B197" s="71"/>
      <c r="F197" s="539" t="s">
        <v>780</v>
      </c>
      <c r="G197" s="56" t="s">
        <v>872</v>
      </c>
      <c r="H197" s="526">
        <f t="shared" si="46"/>
        <v>0</v>
      </c>
      <c r="I197" s="527">
        <f t="shared" si="47"/>
        <v>0</v>
      </c>
      <c r="J197" s="533"/>
      <c r="K197" s="533"/>
      <c r="L197" s="533"/>
      <c r="M197" s="533"/>
    </row>
    <row r="198" spans="1:54" ht="16.5" hidden="1" outlineLevel="2">
      <c r="A198" s="530"/>
      <c r="B198" s="71"/>
      <c r="F198" s="539" t="s">
        <v>781</v>
      </c>
      <c r="G198" s="56" t="s">
        <v>867</v>
      </c>
      <c r="H198" s="526">
        <f t="shared" si="46"/>
        <v>0</v>
      </c>
      <c r="I198" s="527">
        <f t="shared" si="47"/>
        <v>0</v>
      </c>
      <c r="J198" s="533"/>
      <c r="K198" s="533"/>
      <c r="L198" s="533"/>
      <c r="M198" s="533"/>
    </row>
    <row r="199" spans="1:54" ht="16.5" hidden="1" outlineLevel="2">
      <c r="A199" s="530"/>
      <c r="B199" s="71"/>
      <c r="D199" s="71" t="s">
        <v>1004</v>
      </c>
      <c r="E199" s="68" t="s">
        <v>137</v>
      </c>
      <c r="F199" s="72"/>
      <c r="G199" s="68"/>
      <c r="H199" s="526">
        <f t="shared" ref="H199:H262" si="66">SUM(I199)</f>
        <v>0</v>
      </c>
      <c r="I199" s="527">
        <f t="shared" si="47"/>
        <v>0</v>
      </c>
      <c r="J199" s="533"/>
      <c r="K199" s="533"/>
      <c r="L199" s="533"/>
      <c r="M199" s="533"/>
    </row>
    <row r="200" spans="1:54" ht="16.5">
      <c r="A200" s="112" t="s">
        <v>207</v>
      </c>
      <c r="B200" s="78"/>
      <c r="C200" s="544"/>
      <c r="D200" s="118"/>
      <c r="E200" s="544"/>
      <c r="F200" s="81"/>
      <c r="G200" s="544"/>
      <c r="H200" s="545">
        <f t="shared" si="66"/>
        <v>19000</v>
      </c>
      <c r="I200" s="546">
        <f t="shared" ref="I200:I263" si="67">SUM(J200:M200)</f>
        <v>19000</v>
      </c>
      <c r="J200" s="547">
        <f>SUM(J7,J12,J14,J54,J32,J63,J69,J129,J152,J188,J190,J47,J175)</f>
        <v>14000</v>
      </c>
      <c r="K200" s="547">
        <f t="shared" ref="K200:M200" si="68">SUM(K7,K12,K14,K54,K32,K63,K69,K129,K152,K188,K190,K47,K175)</f>
        <v>1000</v>
      </c>
      <c r="L200" s="547">
        <f t="shared" si="68"/>
        <v>1000</v>
      </c>
      <c r="M200" s="547">
        <f t="shared" si="68"/>
        <v>3000</v>
      </c>
      <c r="BB200" s="497" t="e">
        <f>SUM(BB7,BB12,BB14,#REF!,BB54,BB32,#REF!,BB63,BB69,BB129,BB152,BB188,BB190,#REF!,BB47,BB175)</f>
        <v>#REF!</v>
      </c>
    </row>
    <row r="201" spans="1:54" s="529" customFormat="1" ht="16.5" collapsed="1">
      <c r="A201" s="524"/>
      <c r="B201" s="69">
        <v>8310</v>
      </c>
      <c r="C201" s="55" t="s">
        <v>42</v>
      </c>
      <c r="D201" s="119"/>
      <c r="E201" s="548"/>
      <c r="F201" s="148"/>
      <c r="G201" s="548"/>
      <c r="H201" s="549">
        <f t="shared" si="66"/>
        <v>0</v>
      </c>
      <c r="I201" s="550">
        <f t="shared" si="67"/>
        <v>0</v>
      </c>
      <c r="J201" s="551">
        <f>SUM(J202:J207)</f>
        <v>0</v>
      </c>
      <c r="K201" s="551">
        <f t="shared" ref="K201:M201" si="69">SUM(K202:K207)</f>
        <v>0</v>
      </c>
      <c r="L201" s="551">
        <f t="shared" si="69"/>
        <v>0</v>
      </c>
      <c r="M201" s="551">
        <f t="shared" si="69"/>
        <v>0</v>
      </c>
    </row>
    <row r="202" spans="1:54" ht="16.5" hidden="1" customHeight="1" outlineLevel="1">
      <c r="A202" s="530"/>
      <c r="B202" s="70"/>
      <c r="C202" s="531"/>
      <c r="D202" s="72">
        <v>8311</v>
      </c>
      <c r="E202" s="68" t="s">
        <v>140</v>
      </c>
      <c r="F202" s="82"/>
      <c r="G202" s="532"/>
      <c r="H202" s="552">
        <f t="shared" si="66"/>
        <v>0</v>
      </c>
      <c r="I202" s="553">
        <f t="shared" si="67"/>
        <v>0</v>
      </c>
      <c r="J202" s="533"/>
      <c r="K202" s="533"/>
      <c r="L202" s="533"/>
      <c r="M202" s="533"/>
    </row>
    <row r="203" spans="1:54" ht="16.5" hidden="1" customHeight="1" outlineLevel="1">
      <c r="A203" s="530"/>
      <c r="B203" s="71"/>
      <c r="D203" s="72">
        <v>8312</v>
      </c>
      <c r="E203" s="68" t="s">
        <v>141</v>
      </c>
      <c r="F203" s="82"/>
      <c r="G203" s="532"/>
      <c r="H203" s="552">
        <f t="shared" si="66"/>
        <v>0</v>
      </c>
      <c r="I203" s="553">
        <f t="shared" si="67"/>
        <v>0</v>
      </c>
      <c r="J203" s="533"/>
      <c r="K203" s="533"/>
      <c r="L203" s="533"/>
      <c r="M203" s="533"/>
    </row>
    <row r="204" spans="1:54" ht="16.5" hidden="1" customHeight="1" outlineLevel="1">
      <c r="A204" s="530"/>
      <c r="B204" s="71"/>
      <c r="D204" s="72">
        <v>8313</v>
      </c>
      <c r="E204" s="68" t="s">
        <v>142</v>
      </c>
      <c r="F204" s="82"/>
      <c r="G204" s="532"/>
      <c r="H204" s="552">
        <f t="shared" si="66"/>
        <v>0</v>
      </c>
      <c r="I204" s="553">
        <f t="shared" si="67"/>
        <v>0</v>
      </c>
      <c r="J204" s="533"/>
      <c r="K204" s="533"/>
      <c r="L204" s="533"/>
      <c r="M204" s="533"/>
    </row>
    <row r="205" spans="1:54" ht="16.5" hidden="1" customHeight="1" outlineLevel="1">
      <c r="A205" s="530"/>
      <c r="B205" s="71"/>
      <c r="D205" s="72">
        <v>8314</v>
      </c>
      <c r="E205" s="68" t="s">
        <v>143</v>
      </c>
      <c r="F205" s="82"/>
      <c r="G205" s="532"/>
      <c r="H205" s="552">
        <f t="shared" si="66"/>
        <v>0</v>
      </c>
      <c r="I205" s="553">
        <f t="shared" si="67"/>
        <v>0</v>
      </c>
      <c r="J205" s="533"/>
      <c r="K205" s="533"/>
      <c r="L205" s="533"/>
      <c r="M205" s="533"/>
    </row>
    <row r="206" spans="1:54" ht="16.5" hidden="1" customHeight="1" outlineLevel="1">
      <c r="A206" s="530"/>
      <c r="B206" s="71"/>
      <c r="D206" s="72">
        <v>8316</v>
      </c>
      <c r="E206" s="68" t="s">
        <v>144</v>
      </c>
      <c r="F206" s="82"/>
      <c r="G206" s="532"/>
      <c r="H206" s="552">
        <f t="shared" si="66"/>
        <v>0</v>
      </c>
      <c r="I206" s="553">
        <f t="shared" si="67"/>
        <v>0</v>
      </c>
      <c r="J206" s="533"/>
      <c r="K206" s="533"/>
      <c r="L206" s="533"/>
      <c r="M206" s="533"/>
    </row>
    <row r="207" spans="1:54" ht="16.5" hidden="1" customHeight="1" outlineLevel="1">
      <c r="A207" s="530"/>
      <c r="B207" s="69"/>
      <c r="C207" s="534"/>
      <c r="D207" s="72">
        <v>8317</v>
      </c>
      <c r="E207" s="68" t="s">
        <v>145</v>
      </c>
      <c r="F207" s="82"/>
      <c r="G207" s="532"/>
      <c r="H207" s="552">
        <f t="shared" si="66"/>
        <v>0</v>
      </c>
      <c r="I207" s="553">
        <f t="shared" si="67"/>
        <v>0</v>
      </c>
      <c r="J207" s="533"/>
      <c r="K207" s="533"/>
      <c r="L207" s="533"/>
      <c r="M207" s="533"/>
    </row>
    <row r="208" spans="1:54" s="529" customFormat="1" ht="16.5">
      <c r="A208" s="524"/>
      <c r="B208" s="69">
        <v>8320</v>
      </c>
      <c r="C208" s="55" t="s">
        <v>146</v>
      </c>
      <c r="D208" s="117"/>
      <c r="E208" s="535"/>
      <c r="F208" s="536"/>
      <c r="G208" s="535"/>
      <c r="H208" s="552">
        <f t="shared" si="66"/>
        <v>166000</v>
      </c>
      <c r="I208" s="553">
        <f t="shared" si="67"/>
        <v>166000</v>
      </c>
      <c r="J208" s="537">
        <f>SUM(J209:J217,J221:J223,J228,J238:J239,J249,J253:J256,J260:J263,J267,J271)</f>
        <v>0</v>
      </c>
      <c r="K208" s="537">
        <f t="shared" ref="K208:M208" si="70">SUM(K209:K217,K221:K223,K228,K238:K239,K249,K253:K256,K260:K263,K267,K271)</f>
        <v>40000</v>
      </c>
      <c r="L208" s="537">
        <f t="shared" si="70"/>
        <v>42000</v>
      </c>
      <c r="M208" s="537">
        <f t="shared" si="70"/>
        <v>84000</v>
      </c>
    </row>
    <row r="209" spans="1:13" ht="16.5" outlineLevel="1">
      <c r="A209" s="530"/>
      <c r="B209" s="70"/>
      <c r="C209" s="531"/>
      <c r="D209" s="72">
        <v>8331</v>
      </c>
      <c r="E209" s="68" t="s">
        <v>152</v>
      </c>
      <c r="F209" s="82"/>
      <c r="G209" s="532"/>
      <c r="H209" s="552">
        <f t="shared" si="66"/>
        <v>0</v>
      </c>
      <c r="I209" s="553">
        <f t="shared" si="67"/>
        <v>0</v>
      </c>
      <c r="J209" s="533">
        <v>0</v>
      </c>
      <c r="K209" s="533">
        <v>0</v>
      </c>
      <c r="L209" s="533">
        <v>0</v>
      </c>
      <c r="M209" s="533">
        <v>0</v>
      </c>
    </row>
    <row r="210" spans="1:13" ht="16.5" outlineLevel="1">
      <c r="A210" s="530"/>
      <c r="B210" s="71"/>
      <c r="D210" s="72">
        <v>8332</v>
      </c>
      <c r="E210" s="68" t="s">
        <v>155</v>
      </c>
      <c r="F210" s="82"/>
      <c r="G210" s="532"/>
      <c r="H210" s="552">
        <f t="shared" si="66"/>
        <v>0</v>
      </c>
      <c r="I210" s="553">
        <f t="shared" si="67"/>
        <v>0</v>
      </c>
      <c r="J210" s="533"/>
      <c r="K210" s="533"/>
      <c r="L210" s="533"/>
      <c r="M210" s="533"/>
    </row>
    <row r="211" spans="1:13" ht="16.5" outlineLevel="1">
      <c r="A211" s="530"/>
      <c r="B211" s="71"/>
      <c r="D211" s="72">
        <v>8333</v>
      </c>
      <c r="E211" s="68" t="s">
        <v>156</v>
      </c>
      <c r="F211" s="82"/>
      <c r="G211" s="532"/>
      <c r="H211" s="552">
        <f t="shared" si="66"/>
        <v>0</v>
      </c>
      <c r="I211" s="553">
        <f t="shared" si="67"/>
        <v>0</v>
      </c>
      <c r="J211" s="533"/>
      <c r="K211" s="533"/>
      <c r="L211" s="533"/>
      <c r="M211" s="533"/>
    </row>
    <row r="212" spans="1:13" ht="16.5" outlineLevel="1">
      <c r="A212" s="530"/>
      <c r="B212" s="71"/>
      <c r="D212" s="72">
        <v>8335</v>
      </c>
      <c r="E212" s="68" t="s">
        <v>157</v>
      </c>
      <c r="F212" s="82"/>
      <c r="G212" s="532"/>
      <c r="H212" s="552">
        <f t="shared" si="66"/>
        <v>0</v>
      </c>
      <c r="I212" s="553">
        <f t="shared" si="67"/>
        <v>0</v>
      </c>
      <c r="J212" s="533"/>
      <c r="K212" s="533"/>
      <c r="L212" s="533"/>
      <c r="M212" s="533"/>
    </row>
    <row r="213" spans="1:13" ht="16.5" outlineLevel="1">
      <c r="A213" s="530"/>
      <c r="B213" s="71"/>
      <c r="D213" s="72">
        <v>8336</v>
      </c>
      <c r="E213" s="68" t="s">
        <v>158</v>
      </c>
      <c r="F213" s="82"/>
      <c r="G213" s="532"/>
      <c r="H213" s="552">
        <f t="shared" si="66"/>
        <v>0</v>
      </c>
      <c r="I213" s="553">
        <f t="shared" si="67"/>
        <v>0</v>
      </c>
      <c r="J213" s="533"/>
      <c r="K213" s="533"/>
      <c r="L213" s="533"/>
      <c r="M213" s="533"/>
    </row>
    <row r="214" spans="1:13" ht="16.5" outlineLevel="1">
      <c r="A214" s="530"/>
      <c r="B214" s="71"/>
      <c r="D214" s="72">
        <v>8337</v>
      </c>
      <c r="E214" s="68" t="s">
        <v>159</v>
      </c>
      <c r="F214" s="82"/>
      <c r="G214" s="532"/>
      <c r="H214" s="552">
        <f t="shared" si="66"/>
        <v>0</v>
      </c>
      <c r="I214" s="553">
        <f t="shared" si="67"/>
        <v>0</v>
      </c>
      <c r="J214" s="533"/>
      <c r="K214" s="533"/>
      <c r="L214" s="533"/>
      <c r="M214" s="533"/>
    </row>
    <row r="215" spans="1:13" ht="16.5" outlineLevel="1">
      <c r="A215" s="530"/>
      <c r="B215" s="71"/>
      <c r="D215" s="72">
        <v>8338</v>
      </c>
      <c r="E215" s="68" t="s">
        <v>160</v>
      </c>
      <c r="F215" s="82"/>
      <c r="G215" s="532"/>
      <c r="H215" s="552">
        <f t="shared" si="66"/>
        <v>0</v>
      </c>
      <c r="I215" s="553">
        <f t="shared" si="67"/>
        <v>0</v>
      </c>
      <c r="J215" s="533"/>
      <c r="K215" s="533"/>
      <c r="L215" s="533"/>
      <c r="M215" s="533"/>
    </row>
    <row r="216" spans="1:13" ht="16.5" outlineLevel="1">
      <c r="A216" s="530"/>
      <c r="B216" s="71"/>
      <c r="D216" s="72">
        <v>8339</v>
      </c>
      <c r="E216" s="68" t="s">
        <v>161</v>
      </c>
      <c r="F216" s="82"/>
      <c r="G216" s="532"/>
      <c r="H216" s="552">
        <f t="shared" si="66"/>
        <v>0</v>
      </c>
      <c r="I216" s="553">
        <f t="shared" si="67"/>
        <v>0</v>
      </c>
      <c r="J216" s="533"/>
      <c r="K216" s="533"/>
      <c r="L216" s="533"/>
      <c r="M216" s="533"/>
    </row>
    <row r="217" spans="1:13" ht="16.5" outlineLevel="1" collapsed="1">
      <c r="A217" s="530"/>
      <c r="B217" s="71"/>
      <c r="D217" s="72">
        <v>8343</v>
      </c>
      <c r="E217" s="68" t="s">
        <v>162</v>
      </c>
      <c r="F217" s="82"/>
      <c r="G217" s="532"/>
      <c r="H217" s="552">
        <f t="shared" si="66"/>
        <v>0</v>
      </c>
      <c r="I217" s="553">
        <f t="shared" si="67"/>
        <v>0</v>
      </c>
      <c r="J217" s="538">
        <f>SUM(J218:J220)</f>
        <v>0</v>
      </c>
      <c r="K217" s="538">
        <f t="shared" ref="K217:M217" si="71">SUM(K218:K220)</f>
        <v>0</v>
      </c>
      <c r="L217" s="538">
        <f t="shared" si="71"/>
        <v>0</v>
      </c>
      <c r="M217" s="538">
        <f t="shared" si="71"/>
        <v>0</v>
      </c>
    </row>
    <row r="218" spans="1:13" ht="16.5" hidden="1" outlineLevel="2">
      <c r="A218" s="530"/>
      <c r="B218" s="71"/>
      <c r="D218" s="72"/>
      <c r="E218" s="68"/>
      <c r="F218" s="539" t="s">
        <v>778</v>
      </c>
      <c r="G218" s="56" t="s">
        <v>873</v>
      </c>
      <c r="H218" s="552">
        <f t="shared" si="66"/>
        <v>0</v>
      </c>
      <c r="I218" s="553">
        <f t="shared" si="67"/>
        <v>0</v>
      </c>
      <c r="J218" s="533"/>
      <c r="K218" s="533"/>
      <c r="L218" s="533"/>
      <c r="M218" s="533"/>
    </row>
    <row r="219" spans="1:13" ht="16.5" hidden="1" outlineLevel="2">
      <c r="A219" s="530"/>
      <c r="B219" s="71"/>
      <c r="D219" s="72"/>
      <c r="E219" s="68"/>
      <c r="F219" s="539" t="s">
        <v>779</v>
      </c>
      <c r="G219" s="56" t="s">
        <v>874</v>
      </c>
      <c r="H219" s="552">
        <f t="shared" si="66"/>
        <v>0</v>
      </c>
      <c r="I219" s="553">
        <f t="shared" si="67"/>
        <v>0</v>
      </c>
      <c r="J219" s="533"/>
      <c r="K219" s="533"/>
      <c r="L219" s="533"/>
      <c r="M219" s="533"/>
    </row>
    <row r="220" spans="1:13" ht="16.5" hidden="1" outlineLevel="2">
      <c r="A220" s="530"/>
      <c r="B220" s="71"/>
      <c r="D220" s="72"/>
      <c r="E220" s="68"/>
      <c r="F220" s="539" t="s">
        <v>776</v>
      </c>
      <c r="G220" s="56" t="s">
        <v>875</v>
      </c>
      <c r="H220" s="552">
        <f t="shared" si="66"/>
        <v>0</v>
      </c>
      <c r="I220" s="553">
        <f t="shared" si="67"/>
        <v>0</v>
      </c>
      <c r="J220" s="533"/>
      <c r="K220" s="533"/>
      <c r="L220" s="533"/>
      <c r="M220" s="533"/>
    </row>
    <row r="221" spans="1:13" ht="16.5" outlineLevel="1">
      <c r="A221" s="530"/>
      <c r="B221" s="71"/>
      <c r="D221" s="72">
        <v>8344</v>
      </c>
      <c r="E221" s="68" t="s">
        <v>163</v>
      </c>
      <c r="F221" s="82"/>
      <c r="G221" s="532"/>
      <c r="H221" s="552">
        <f t="shared" si="66"/>
        <v>0</v>
      </c>
      <c r="I221" s="553">
        <f t="shared" si="67"/>
        <v>0</v>
      </c>
      <c r="J221" s="533"/>
      <c r="K221" s="533"/>
      <c r="L221" s="533"/>
      <c r="M221" s="533"/>
    </row>
    <row r="222" spans="1:13" ht="16.5" outlineLevel="1">
      <c r="A222" s="530"/>
      <c r="B222" s="71"/>
      <c r="D222" s="72">
        <v>8345</v>
      </c>
      <c r="E222" s="68" t="s">
        <v>164</v>
      </c>
      <c r="F222" s="82"/>
      <c r="G222" s="532"/>
      <c r="H222" s="552">
        <f t="shared" si="66"/>
        <v>60000</v>
      </c>
      <c r="I222" s="553">
        <f t="shared" si="67"/>
        <v>60000</v>
      </c>
      <c r="J222" s="533"/>
      <c r="K222" s="533"/>
      <c r="L222" s="533">
        <v>10000</v>
      </c>
      <c r="M222" s="533">
        <v>50000</v>
      </c>
    </row>
    <row r="223" spans="1:13" ht="16.5" outlineLevel="1" collapsed="1">
      <c r="A223" s="530"/>
      <c r="B223" s="71"/>
      <c r="D223" s="72">
        <v>8346</v>
      </c>
      <c r="E223" s="68" t="s">
        <v>166</v>
      </c>
      <c r="F223" s="82"/>
      <c r="G223" s="532"/>
      <c r="H223" s="552">
        <f t="shared" si="66"/>
        <v>0</v>
      </c>
      <c r="I223" s="553">
        <f t="shared" si="67"/>
        <v>0</v>
      </c>
      <c r="J223" s="538">
        <f>SUM(J224:J227)</f>
        <v>0</v>
      </c>
      <c r="K223" s="538">
        <f t="shared" ref="K223:M223" si="72">SUM(K224:K227)</f>
        <v>0</v>
      </c>
      <c r="L223" s="538">
        <f t="shared" si="72"/>
        <v>0</v>
      </c>
      <c r="M223" s="538">
        <f t="shared" si="72"/>
        <v>0</v>
      </c>
    </row>
    <row r="224" spans="1:13" ht="16.5" hidden="1" outlineLevel="2">
      <c r="A224" s="530"/>
      <c r="B224" s="71"/>
      <c r="D224" s="72"/>
      <c r="E224" s="68"/>
      <c r="F224" s="539" t="s">
        <v>778</v>
      </c>
      <c r="G224" s="56" t="s">
        <v>876</v>
      </c>
      <c r="H224" s="552">
        <f t="shared" si="66"/>
        <v>0</v>
      </c>
      <c r="I224" s="553">
        <f t="shared" si="67"/>
        <v>0</v>
      </c>
      <c r="J224" s="533"/>
      <c r="K224" s="533"/>
      <c r="L224" s="533"/>
      <c r="M224" s="533"/>
    </row>
    <row r="225" spans="1:13" ht="16.5" hidden="1" outlineLevel="2">
      <c r="A225" s="530"/>
      <c r="B225" s="71"/>
      <c r="D225" s="72"/>
      <c r="E225" s="68"/>
      <c r="F225" s="539" t="s">
        <v>779</v>
      </c>
      <c r="G225" s="56" t="s">
        <v>877</v>
      </c>
      <c r="H225" s="552">
        <f t="shared" si="66"/>
        <v>0</v>
      </c>
      <c r="I225" s="553">
        <f t="shared" si="67"/>
        <v>0</v>
      </c>
      <c r="J225" s="533"/>
      <c r="K225" s="533"/>
      <c r="L225" s="533"/>
      <c r="M225" s="533"/>
    </row>
    <row r="226" spans="1:13" ht="16.5" hidden="1" outlineLevel="2">
      <c r="A226" s="530"/>
      <c r="B226" s="71"/>
      <c r="D226" s="72"/>
      <c r="E226" s="68"/>
      <c r="F226" s="539" t="s">
        <v>776</v>
      </c>
      <c r="G226" s="56" t="s">
        <v>878</v>
      </c>
      <c r="H226" s="552">
        <f t="shared" si="66"/>
        <v>0</v>
      </c>
      <c r="I226" s="553">
        <f t="shared" si="67"/>
        <v>0</v>
      </c>
      <c r="J226" s="533"/>
      <c r="K226" s="533"/>
      <c r="L226" s="533"/>
      <c r="M226" s="533"/>
    </row>
    <row r="227" spans="1:13" ht="16.5" hidden="1" outlineLevel="2">
      <c r="A227" s="530"/>
      <c r="B227" s="71"/>
      <c r="D227" s="72"/>
      <c r="E227" s="68"/>
      <c r="F227" s="539" t="s">
        <v>781</v>
      </c>
      <c r="G227" s="56" t="s">
        <v>785</v>
      </c>
      <c r="H227" s="552">
        <f t="shared" si="66"/>
        <v>0</v>
      </c>
      <c r="I227" s="553">
        <f t="shared" si="67"/>
        <v>0</v>
      </c>
      <c r="J227" s="533"/>
      <c r="K227" s="533"/>
      <c r="L227" s="533"/>
      <c r="M227" s="533"/>
    </row>
    <row r="228" spans="1:13" ht="16.5" outlineLevel="1" collapsed="1">
      <c r="A228" s="530"/>
      <c r="B228" s="71"/>
      <c r="D228" s="72">
        <v>8347</v>
      </c>
      <c r="E228" s="68" t="s">
        <v>168</v>
      </c>
      <c r="F228" s="82"/>
      <c r="G228" s="532"/>
      <c r="H228" s="552">
        <f t="shared" si="66"/>
        <v>0</v>
      </c>
      <c r="I228" s="553">
        <f t="shared" si="67"/>
        <v>0</v>
      </c>
      <c r="J228" s="538">
        <f>SUM(J229:J237)</f>
        <v>0</v>
      </c>
      <c r="K228" s="538">
        <f t="shared" ref="K228:M228" si="73">SUM(K229:K237)</f>
        <v>0</v>
      </c>
      <c r="L228" s="538">
        <f t="shared" si="73"/>
        <v>0</v>
      </c>
      <c r="M228" s="538">
        <f t="shared" si="73"/>
        <v>0</v>
      </c>
    </row>
    <row r="229" spans="1:13" ht="16.5" hidden="1" outlineLevel="2">
      <c r="A229" s="530"/>
      <c r="B229" s="71"/>
      <c r="D229" s="72"/>
      <c r="E229" s="68"/>
      <c r="F229" s="539" t="s">
        <v>778</v>
      </c>
      <c r="G229" s="56" t="s">
        <v>881</v>
      </c>
      <c r="H229" s="552">
        <f t="shared" si="66"/>
        <v>0</v>
      </c>
      <c r="I229" s="553">
        <f t="shared" si="67"/>
        <v>0</v>
      </c>
      <c r="J229" s="533"/>
      <c r="K229" s="533"/>
      <c r="L229" s="533"/>
      <c r="M229" s="533"/>
    </row>
    <row r="230" spans="1:13" ht="16.5" hidden="1" outlineLevel="2">
      <c r="A230" s="530"/>
      <c r="B230" s="71"/>
      <c r="D230" s="72"/>
      <c r="E230" s="68"/>
      <c r="F230" s="539" t="s">
        <v>779</v>
      </c>
      <c r="G230" s="56" t="s">
        <v>882</v>
      </c>
      <c r="H230" s="552">
        <f t="shared" si="66"/>
        <v>0</v>
      </c>
      <c r="I230" s="553">
        <f t="shared" si="67"/>
        <v>0</v>
      </c>
      <c r="J230" s="533"/>
      <c r="K230" s="533"/>
      <c r="L230" s="533"/>
      <c r="M230" s="533"/>
    </row>
    <row r="231" spans="1:13" ht="16.5" hidden="1" outlineLevel="2">
      <c r="A231" s="530"/>
      <c r="B231" s="71"/>
      <c r="D231" s="72"/>
      <c r="E231" s="68"/>
      <c r="F231" s="539" t="s">
        <v>776</v>
      </c>
      <c r="G231" s="56" t="s">
        <v>883</v>
      </c>
      <c r="H231" s="552">
        <f t="shared" si="66"/>
        <v>0</v>
      </c>
      <c r="I231" s="553">
        <f t="shared" si="67"/>
        <v>0</v>
      </c>
      <c r="J231" s="533"/>
      <c r="K231" s="533"/>
      <c r="L231" s="533"/>
      <c r="M231" s="533"/>
    </row>
    <row r="232" spans="1:13" ht="16.5" hidden="1" outlineLevel="2">
      <c r="A232" s="530"/>
      <c r="B232" s="71"/>
      <c r="D232" s="72"/>
      <c r="E232" s="68"/>
      <c r="F232" s="539" t="s">
        <v>780</v>
      </c>
      <c r="G232" s="56" t="s">
        <v>884</v>
      </c>
      <c r="H232" s="552">
        <f t="shared" si="66"/>
        <v>0</v>
      </c>
      <c r="I232" s="553">
        <f t="shared" si="67"/>
        <v>0</v>
      </c>
      <c r="J232" s="533"/>
      <c r="K232" s="533"/>
      <c r="L232" s="533"/>
      <c r="M232" s="533"/>
    </row>
    <row r="233" spans="1:13" ht="16.5" hidden="1" outlineLevel="2">
      <c r="A233" s="530"/>
      <c r="B233" s="71"/>
      <c r="D233" s="72"/>
      <c r="E233" s="68"/>
      <c r="F233" s="539" t="s">
        <v>786</v>
      </c>
      <c r="G233" s="56" t="s">
        <v>885</v>
      </c>
      <c r="H233" s="552">
        <f t="shared" si="66"/>
        <v>0</v>
      </c>
      <c r="I233" s="553">
        <f t="shared" si="67"/>
        <v>0</v>
      </c>
      <c r="J233" s="533"/>
      <c r="K233" s="533"/>
      <c r="L233" s="533"/>
      <c r="M233" s="533"/>
    </row>
    <row r="234" spans="1:13" ht="16.5" hidden="1" outlineLevel="2">
      <c r="A234" s="530"/>
      <c r="B234" s="71"/>
      <c r="D234" s="72"/>
      <c r="E234" s="68"/>
      <c r="F234" s="539" t="s">
        <v>787</v>
      </c>
      <c r="G234" s="56" t="s">
        <v>886</v>
      </c>
      <c r="H234" s="552">
        <f t="shared" si="66"/>
        <v>0</v>
      </c>
      <c r="I234" s="553">
        <f t="shared" si="67"/>
        <v>0</v>
      </c>
      <c r="J234" s="533"/>
      <c r="K234" s="533"/>
      <c r="L234" s="533"/>
      <c r="M234" s="533"/>
    </row>
    <row r="235" spans="1:13" ht="16.5" hidden="1" outlineLevel="2">
      <c r="A235" s="530"/>
      <c r="B235" s="71"/>
      <c r="D235" s="72"/>
      <c r="E235" s="68"/>
      <c r="F235" s="539" t="s">
        <v>879</v>
      </c>
      <c r="G235" s="56" t="s">
        <v>887</v>
      </c>
      <c r="H235" s="552">
        <f t="shared" si="66"/>
        <v>0</v>
      </c>
      <c r="I235" s="553">
        <f t="shared" si="67"/>
        <v>0</v>
      </c>
      <c r="J235" s="533"/>
      <c r="K235" s="533"/>
      <c r="L235" s="533"/>
      <c r="M235" s="533"/>
    </row>
    <row r="236" spans="1:13" ht="16.5" hidden="1" outlineLevel="2">
      <c r="A236" s="530"/>
      <c r="B236" s="71"/>
      <c r="D236" s="72"/>
      <c r="E236" s="68"/>
      <c r="F236" s="539" t="s">
        <v>880</v>
      </c>
      <c r="G236" s="56" t="s">
        <v>888</v>
      </c>
      <c r="H236" s="552">
        <f t="shared" si="66"/>
        <v>0</v>
      </c>
      <c r="I236" s="553">
        <f t="shared" si="67"/>
        <v>0</v>
      </c>
      <c r="J236" s="533"/>
      <c r="K236" s="533"/>
      <c r="L236" s="533"/>
      <c r="M236" s="533"/>
    </row>
    <row r="237" spans="1:13" ht="16.5" hidden="1" outlineLevel="2">
      <c r="A237" s="530"/>
      <c r="B237" s="71"/>
      <c r="D237" s="72"/>
      <c r="E237" s="68"/>
      <c r="F237" s="539" t="s">
        <v>781</v>
      </c>
      <c r="G237" s="56" t="s">
        <v>785</v>
      </c>
      <c r="H237" s="552">
        <f t="shared" si="66"/>
        <v>0</v>
      </c>
      <c r="I237" s="553">
        <f t="shared" si="67"/>
        <v>0</v>
      </c>
      <c r="J237" s="533"/>
      <c r="K237" s="533"/>
      <c r="L237" s="533"/>
      <c r="M237" s="533"/>
    </row>
    <row r="238" spans="1:13" ht="16.5" outlineLevel="1">
      <c r="A238" s="530"/>
      <c r="B238" s="71"/>
      <c r="D238" s="72">
        <v>8349</v>
      </c>
      <c r="E238" s="68" t="s">
        <v>170</v>
      </c>
      <c r="F238" s="82"/>
      <c r="G238" s="532"/>
      <c r="H238" s="552">
        <f t="shared" si="66"/>
        <v>0</v>
      </c>
      <c r="I238" s="553">
        <f t="shared" si="67"/>
        <v>0</v>
      </c>
      <c r="J238" s="533"/>
      <c r="K238" s="533"/>
      <c r="L238" s="533"/>
      <c r="M238" s="533"/>
    </row>
    <row r="239" spans="1:13" ht="16.5" outlineLevel="1" collapsed="1">
      <c r="A239" s="530"/>
      <c r="B239" s="71"/>
      <c r="D239" s="72">
        <v>8352</v>
      </c>
      <c r="E239" s="68" t="s">
        <v>173</v>
      </c>
      <c r="F239" s="82"/>
      <c r="G239" s="532"/>
      <c r="H239" s="552">
        <f t="shared" si="66"/>
        <v>0</v>
      </c>
      <c r="I239" s="553">
        <f t="shared" si="67"/>
        <v>0</v>
      </c>
      <c r="J239" s="538">
        <f>SUM(J240:J248)</f>
        <v>0</v>
      </c>
      <c r="K239" s="538">
        <f t="shared" ref="K239:M239" si="74">SUM(K240:K248)</f>
        <v>0</v>
      </c>
      <c r="L239" s="538">
        <f t="shared" si="74"/>
        <v>0</v>
      </c>
      <c r="M239" s="538">
        <f t="shared" si="74"/>
        <v>0</v>
      </c>
    </row>
    <row r="240" spans="1:13" ht="16.5" hidden="1" outlineLevel="2">
      <c r="A240" s="530"/>
      <c r="B240" s="71"/>
      <c r="D240" s="72"/>
      <c r="E240" s="68"/>
      <c r="F240" s="539" t="s">
        <v>778</v>
      </c>
      <c r="G240" s="56" t="s">
        <v>889</v>
      </c>
      <c r="H240" s="552">
        <f t="shared" si="66"/>
        <v>0</v>
      </c>
      <c r="I240" s="553">
        <f t="shared" si="67"/>
        <v>0</v>
      </c>
      <c r="J240" s="533"/>
      <c r="K240" s="533"/>
      <c r="L240" s="533"/>
      <c r="M240" s="533"/>
    </row>
    <row r="241" spans="1:13" ht="16.5" hidden="1" outlineLevel="2">
      <c r="A241" s="530"/>
      <c r="B241" s="71"/>
      <c r="D241" s="72"/>
      <c r="E241" s="68"/>
      <c r="F241" s="539" t="s">
        <v>779</v>
      </c>
      <c r="G241" s="56" t="s">
        <v>890</v>
      </c>
      <c r="H241" s="552">
        <f t="shared" si="66"/>
        <v>0</v>
      </c>
      <c r="I241" s="553">
        <f t="shared" si="67"/>
        <v>0</v>
      </c>
      <c r="J241" s="533"/>
      <c r="K241" s="533"/>
      <c r="L241" s="533"/>
      <c r="M241" s="533"/>
    </row>
    <row r="242" spans="1:13" ht="16.5" hidden="1" outlineLevel="2">
      <c r="A242" s="530"/>
      <c r="B242" s="71"/>
      <c r="D242" s="72"/>
      <c r="E242" s="68"/>
      <c r="F242" s="539" t="s">
        <v>776</v>
      </c>
      <c r="G242" s="56" t="s">
        <v>891</v>
      </c>
      <c r="H242" s="552">
        <f t="shared" si="66"/>
        <v>0</v>
      </c>
      <c r="I242" s="553">
        <f t="shared" si="67"/>
        <v>0</v>
      </c>
      <c r="J242" s="533"/>
      <c r="K242" s="533"/>
      <c r="L242" s="533"/>
      <c r="M242" s="533"/>
    </row>
    <row r="243" spans="1:13" ht="16.5" hidden="1" outlineLevel="2">
      <c r="A243" s="530"/>
      <c r="B243" s="71"/>
      <c r="D243" s="72"/>
      <c r="E243" s="68"/>
      <c r="F243" s="539" t="s">
        <v>780</v>
      </c>
      <c r="G243" s="56" t="s">
        <v>892</v>
      </c>
      <c r="H243" s="552">
        <f t="shared" si="66"/>
        <v>0</v>
      </c>
      <c r="I243" s="553">
        <f t="shared" si="67"/>
        <v>0</v>
      </c>
      <c r="J243" s="533"/>
      <c r="K243" s="533"/>
      <c r="L243" s="533"/>
      <c r="M243" s="533"/>
    </row>
    <row r="244" spans="1:13" ht="16.5" hidden="1" outlineLevel="2">
      <c r="A244" s="530"/>
      <c r="B244" s="71"/>
      <c r="D244" s="72"/>
      <c r="E244" s="68"/>
      <c r="F244" s="539" t="s">
        <v>786</v>
      </c>
      <c r="G244" s="56" t="s">
        <v>893</v>
      </c>
      <c r="H244" s="552">
        <f t="shared" si="66"/>
        <v>0</v>
      </c>
      <c r="I244" s="553">
        <f t="shared" si="67"/>
        <v>0</v>
      </c>
      <c r="J244" s="533"/>
      <c r="K244" s="533"/>
      <c r="L244" s="533"/>
      <c r="M244" s="533"/>
    </row>
    <row r="245" spans="1:13" ht="16.5" hidden="1" outlineLevel="2">
      <c r="A245" s="530"/>
      <c r="B245" s="71"/>
      <c r="D245" s="72"/>
      <c r="E245" s="68"/>
      <c r="F245" s="539" t="s">
        <v>787</v>
      </c>
      <c r="G245" s="56" t="s">
        <v>894</v>
      </c>
      <c r="H245" s="552">
        <f t="shared" si="66"/>
        <v>0</v>
      </c>
      <c r="I245" s="553">
        <f t="shared" si="67"/>
        <v>0</v>
      </c>
      <c r="J245" s="533"/>
      <c r="K245" s="533"/>
      <c r="L245" s="533"/>
      <c r="M245" s="533"/>
    </row>
    <row r="246" spans="1:13" ht="16.5" hidden="1" outlineLevel="2">
      <c r="A246" s="530"/>
      <c r="B246" s="71"/>
      <c r="D246" s="72"/>
      <c r="E246" s="68"/>
      <c r="F246" s="539" t="s">
        <v>879</v>
      </c>
      <c r="G246" s="56" t="s">
        <v>895</v>
      </c>
      <c r="H246" s="552">
        <f t="shared" si="66"/>
        <v>0</v>
      </c>
      <c r="I246" s="553">
        <f t="shared" si="67"/>
        <v>0</v>
      </c>
      <c r="J246" s="533"/>
      <c r="K246" s="533"/>
      <c r="L246" s="533"/>
      <c r="M246" s="533"/>
    </row>
    <row r="247" spans="1:13" ht="16.5" hidden="1" outlineLevel="2">
      <c r="A247" s="530"/>
      <c r="B247" s="71"/>
      <c r="D247" s="72"/>
      <c r="E247" s="68"/>
      <c r="F247" s="539" t="s">
        <v>880</v>
      </c>
      <c r="G247" s="56" t="s">
        <v>896</v>
      </c>
      <c r="H247" s="552">
        <f t="shared" si="66"/>
        <v>0</v>
      </c>
      <c r="I247" s="553">
        <f t="shared" si="67"/>
        <v>0</v>
      </c>
      <c r="J247" s="533"/>
      <c r="K247" s="533"/>
      <c r="L247" s="533"/>
      <c r="M247" s="533"/>
    </row>
    <row r="248" spans="1:13" ht="16.5" hidden="1" outlineLevel="2">
      <c r="A248" s="530"/>
      <c r="B248" s="71"/>
      <c r="D248" s="72"/>
      <c r="E248" s="68"/>
      <c r="F248" s="539" t="s">
        <v>781</v>
      </c>
      <c r="G248" s="56" t="s">
        <v>785</v>
      </c>
      <c r="H248" s="552">
        <f t="shared" si="66"/>
        <v>0</v>
      </c>
      <c r="I248" s="553">
        <f t="shared" si="67"/>
        <v>0</v>
      </c>
      <c r="J248" s="533"/>
      <c r="K248" s="533"/>
      <c r="L248" s="533"/>
      <c r="M248" s="533"/>
    </row>
    <row r="249" spans="1:13" ht="16.5" outlineLevel="1" collapsed="1">
      <c r="A249" s="530"/>
      <c r="B249" s="71"/>
      <c r="D249" s="72">
        <v>8357</v>
      </c>
      <c r="E249" s="68" t="s">
        <v>154</v>
      </c>
      <c r="F249" s="82"/>
      <c r="G249" s="532"/>
      <c r="H249" s="552">
        <f t="shared" si="66"/>
        <v>0</v>
      </c>
      <c r="I249" s="553">
        <f t="shared" si="67"/>
        <v>0</v>
      </c>
      <c r="J249" s="538">
        <f>SUM(J250:J252)</f>
        <v>0</v>
      </c>
      <c r="K249" s="538">
        <f t="shared" ref="K249:M249" si="75">SUM(K250:K252)</f>
        <v>0</v>
      </c>
      <c r="L249" s="538">
        <f t="shared" si="75"/>
        <v>0</v>
      </c>
      <c r="M249" s="538">
        <f t="shared" si="75"/>
        <v>0</v>
      </c>
    </row>
    <row r="250" spans="1:13" ht="16.5" hidden="1" outlineLevel="2">
      <c r="A250" s="530"/>
      <c r="B250" s="71"/>
      <c r="D250" s="72"/>
      <c r="E250" s="68"/>
      <c r="F250" s="539" t="s">
        <v>778</v>
      </c>
      <c r="G250" s="56" t="s">
        <v>897</v>
      </c>
      <c r="H250" s="552">
        <f t="shared" si="66"/>
        <v>0</v>
      </c>
      <c r="I250" s="553">
        <f t="shared" si="67"/>
        <v>0</v>
      </c>
      <c r="J250" s="533"/>
      <c r="K250" s="533"/>
      <c r="L250" s="533"/>
      <c r="M250" s="533"/>
    </row>
    <row r="251" spans="1:13" ht="16.5" hidden="1" outlineLevel="2">
      <c r="A251" s="530"/>
      <c r="B251" s="71"/>
      <c r="D251" s="72"/>
      <c r="E251" s="68"/>
      <c r="F251" s="539" t="s">
        <v>779</v>
      </c>
      <c r="G251" s="56" t="s">
        <v>898</v>
      </c>
      <c r="H251" s="552">
        <f t="shared" si="66"/>
        <v>0</v>
      </c>
      <c r="I251" s="553">
        <f t="shared" si="67"/>
        <v>0</v>
      </c>
      <c r="J251" s="533"/>
      <c r="K251" s="533"/>
      <c r="L251" s="533"/>
      <c r="M251" s="533"/>
    </row>
    <row r="252" spans="1:13" ht="16.5" hidden="1" outlineLevel="2">
      <c r="A252" s="530"/>
      <c r="B252" s="71"/>
      <c r="D252" s="72"/>
      <c r="E252" s="68"/>
      <c r="F252" s="539" t="s">
        <v>781</v>
      </c>
      <c r="G252" s="56" t="s">
        <v>785</v>
      </c>
      <c r="H252" s="552">
        <f t="shared" si="66"/>
        <v>0</v>
      </c>
      <c r="I252" s="553">
        <f t="shared" si="67"/>
        <v>0</v>
      </c>
      <c r="J252" s="533"/>
      <c r="K252" s="533"/>
      <c r="L252" s="533"/>
      <c r="M252" s="533"/>
    </row>
    <row r="253" spans="1:13" ht="16.5" outlineLevel="1">
      <c r="A253" s="530"/>
      <c r="B253" s="71"/>
      <c r="D253" s="72">
        <v>8358</v>
      </c>
      <c r="E253" s="68" t="s">
        <v>153</v>
      </c>
      <c r="F253" s="82"/>
      <c r="G253" s="532"/>
      <c r="H253" s="552">
        <f t="shared" si="66"/>
        <v>0</v>
      </c>
      <c r="I253" s="553">
        <f t="shared" si="67"/>
        <v>0</v>
      </c>
      <c r="J253" s="533"/>
      <c r="K253" s="533"/>
      <c r="L253" s="533"/>
      <c r="M253" s="533"/>
    </row>
    <row r="254" spans="1:13" ht="16.5" outlineLevel="1">
      <c r="A254" s="530"/>
      <c r="B254" s="71"/>
      <c r="D254" s="72">
        <v>8359</v>
      </c>
      <c r="E254" s="68" t="s">
        <v>165</v>
      </c>
      <c r="F254" s="82"/>
      <c r="G254" s="532"/>
      <c r="H254" s="552">
        <f t="shared" si="66"/>
        <v>0</v>
      </c>
      <c r="I254" s="553">
        <f t="shared" si="67"/>
        <v>0</v>
      </c>
      <c r="J254" s="533"/>
      <c r="K254" s="533"/>
      <c r="L254" s="533"/>
      <c r="M254" s="533"/>
    </row>
    <row r="255" spans="1:13" ht="16.5" outlineLevel="1">
      <c r="A255" s="530"/>
      <c r="B255" s="71"/>
      <c r="D255" s="72">
        <v>8361</v>
      </c>
      <c r="E255" s="68" t="s">
        <v>167</v>
      </c>
      <c r="F255" s="82"/>
      <c r="G255" s="532"/>
      <c r="H255" s="552">
        <f t="shared" si="66"/>
        <v>30000</v>
      </c>
      <c r="I255" s="553">
        <f t="shared" si="67"/>
        <v>30000</v>
      </c>
      <c r="J255" s="533"/>
      <c r="K255" s="533"/>
      <c r="L255" s="533">
        <v>30000</v>
      </c>
      <c r="M255" s="533"/>
    </row>
    <row r="256" spans="1:13" ht="16.5" outlineLevel="1">
      <c r="A256" s="530"/>
      <c r="B256" s="71"/>
      <c r="D256" s="72">
        <v>8362</v>
      </c>
      <c r="E256" s="68" t="s">
        <v>174</v>
      </c>
      <c r="F256" s="82"/>
      <c r="G256" s="532"/>
      <c r="H256" s="552">
        <f t="shared" si="66"/>
        <v>15000</v>
      </c>
      <c r="I256" s="553">
        <f t="shared" si="67"/>
        <v>15000</v>
      </c>
      <c r="J256" s="538">
        <f>SUM(J257:J259)</f>
        <v>0</v>
      </c>
      <c r="K256" s="538">
        <f t="shared" ref="K256:M256" si="76">SUM(K257:K259)</f>
        <v>5000</v>
      </c>
      <c r="L256" s="538">
        <f t="shared" si="76"/>
        <v>1000</v>
      </c>
      <c r="M256" s="538">
        <f t="shared" si="76"/>
        <v>9000</v>
      </c>
    </row>
    <row r="257" spans="1:13" ht="16.5" outlineLevel="2">
      <c r="A257" s="530"/>
      <c r="B257" s="71"/>
      <c r="D257" s="72"/>
      <c r="E257" s="68"/>
      <c r="F257" s="539" t="s">
        <v>778</v>
      </c>
      <c r="G257" s="56" t="s">
        <v>918</v>
      </c>
      <c r="H257" s="552">
        <f t="shared" si="66"/>
        <v>0</v>
      </c>
      <c r="I257" s="553">
        <f t="shared" si="67"/>
        <v>0</v>
      </c>
      <c r="J257" s="533"/>
      <c r="K257" s="533"/>
      <c r="L257" s="533"/>
      <c r="M257" s="533"/>
    </row>
    <row r="258" spans="1:13" ht="16.5" outlineLevel="2">
      <c r="A258" s="530"/>
      <c r="B258" s="71"/>
      <c r="D258" s="72"/>
      <c r="E258" s="68"/>
      <c r="F258" s="539" t="s">
        <v>779</v>
      </c>
      <c r="G258" s="56" t="s">
        <v>919</v>
      </c>
      <c r="H258" s="552">
        <f t="shared" si="66"/>
        <v>15000</v>
      </c>
      <c r="I258" s="553">
        <f t="shared" si="67"/>
        <v>15000</v>
      </c>
      <c r="J258" s="533"/>
      <c r="K258" s="533">
        <v>5000</v>
      </c>
      <c r="L258" s="533">
        <v>1000</v>
      </c>
      <c r="M258" s="533">
        <v>9000</v>
      </c>
    </row>
    <row r="259" spans="1:13" ht="16.5" outlineLevel="2">
      <c r="A259" s="530"/>
      <c r="B259" s="71"/>
      <c r="D259" s="72"/>
      <c r="E259" s="68"/>
      <c r="F259" s="539" t="s">
        <v>781</v>
      </c>
      <c r="G259" s="56" t="s">
        <v>785</v>
      </c>
      <c r="H259" s="552">
        <f t="shared" si="66"/>
        <v>0</v>
      </c>
      <c r="I259" s="553">
        <f t="shared" si="67"/>
        <v>0</v>
      </c>
      <c r="J259" s="533"/>
      <c r="K259" s="533"/>
      <c r="L259" s="533"/>
      <c r="M259" s="533"/>
    </row>
    <row r="260" spans="1:13" ht="16.5" outlineLevel="1">
      <c r="A260" s="530"/>
      <c r="B260" s="71"/>
      <c r="D260" s="72">
        <v>8363</v>
      </c>
      <c r="E260" s="68" t="s">
        <v>176</v>
      </c>
      <c r="F260" s="82"/>
      <c r="G260" s="532"/>
      <c r="H260" s="552">
        <f t="shared" si="66"/>
        <v>3000</v>
      </c>
      <c r="I260" s="553">
        <f t="shared" si="67"/>
        <v>3000</v>
      </c>
      <c r="J260" s="533"/>
      <c r="K260" s="533"/>
      <c r="L260" s="533"/>
      <c r="M260" s="533">
        <v>3000</v>
      </c>
    </row>
    <row r="261" spans="1:13" ht="16.5" outlineLevel="1">
      <c r="A261" s="530"/>
      <c r="B261" s="71"/>
      <c r="D261" s="72">
        <v>8364</v>
      </c>
      <c r="E261" s="68" t="s">
        <v>175</v>
      </c>
      <c r="F261" s="82"/>
      <c r="G261" s="532"/>
      <c r="H261" s="552">
        <f t="shared" si="66"/>
        <v>0</v>
      </c>
      <c r="I261" s="553">
        <f t="shared" si="67"/>
        <v>0</v>
      </c>
      <c r="J261" s="533"/>
      <c r="K261" s="533"/>
      <c r="L261" s="533"/>
      <c r="M261" s="533"/>
    </row>
    <row r="262" spans="1:13" ht="16.5" outlineLevel="1">
      <c r="A262" s="530"/>
      <c r="B262" s="71"/>
      <c r="D262" s="72">
        <v>8365</v>
      </c>
      <c r="E262" s="68" t="s">
        <v>169</v>
      </c>
      <c r="F262" s="82"/>
      <c r="G262" s="532"/>
      <c r="H262" s="552">
        <f t="shared" si="66"/>
        <v>0</v>
      </c>
      <c r="I262" s="553">
        <f t="shared" si="67"/>
        <v>0</v>
      </c>
      <c r="J262" s="533"/>
      <c r="K262" s="533"/>
      <c r="L262" s="533"/>
      <c r="M262" s="533"/>
    </row>
    <row r="263" spans="1:13" ht="16.5" outlineLevel="1">
      <c r="A263" s="530"/>
      <c r="B263" s="71"/>
      <c r="D263" s="72">
        <v>8367</v>
      </c>
      <c r="E263" s="68" t="s">
        <v>171</v>
      </c>
      <c r="F263" s="82"/>
      <c r="G263" s="532"/>
      <c r="H263" s="552">
        <f t="shared" ref="H263:H326" si="77">SUM(I263)</f>
        <v>58000</v>
      </c>
      <c r="I263" s="553">
        <f t="shared" si="67"/>
        <v>58000</v>
      </c>
      <c r="J263" s="538">
        <f>SUM(J264:J266)</f>
        <v>0</v>
      </c>
      <c r="K263" s="538">
        <f t="shared" ref="K263:M263" si="78">SUM(K264:K266)</f>
        <v>35000</v>
      </c>
      <c r="L263" s="538">
        <f t="shared" si="78"/>
        <v>1000</v>
      </c>
      <c r="M263" s="538">
        <f t="shared" si="78"/>
        <v>22000</v>
      </c>
    </row>
    <row r="264" spans="1:13" ht="16.5" outlineLevel="2">
      <c r="A264" s="530"/>
      <c r="B264" s="71"/>
      <c r="D264" s="72"/>
      <c r="E264" s="68"/>
      <c r="F264" s="539" t="s">
        <v>778</v>
      </c>
      <c r="G264" s="56" t="s">
        <v>899</v>
      </c>
      <c r="H264" s="552">
        <f t="shared" si="77"/>
        <v>58000</v>
      </c>
      <c r="I264" s="553">
        <f t="shared" ref="I264:I327" si="79">SUM(J264:M264)</f>
        <v>58000</v>
      </c>
      <c r="J264" s="533"/>
      <c r="K264" s="533">
        <v>35000</v>
      </c>
      <c r="L264" s="533">
        <v>1000</v>
      </c>
      <c r="M264" s="533">
        <v>22000</v>
      </c>
    </row>
    <row r="265" spans="1:13" ht="16.5" outlineLevel="2">
      <c r="A265" s="530"/>
      <c r="B265" s="71"/>
      <c r="D265" s="72"/>
      <c r="E265" s="68"/>
      <c r="F265" s="539" t="s">
        <v>779</v>
      </c>
      <c r="G265" s="56" t="s">
        <v>900</v>
      </c>
      <c r="H265" s="552">
        <f t="shared" si="77"/>
        <v>0</v>
      </c>
      <c r="I265" s="553">
        <f t="shared" si="79"/>
        <v>0</v>
      </c>
      <c r="J265" s="533"/>
      <c r="K265" s="533"/>
      <c r="L265" s="533"/>
      <c r="M265" s="533"/>
    </row>
    <row r="266" spans="1:13" ht="16.5" outlineLevel="2">
      <c r="A266" s="530"/>
      <c r="B266" s="71"/>
      <c r="D266" s="72"/>
      <c r="E266" s="68"/>
      <c r="F266" s="539" t="s">
        <v>781</v>
      </c>
      <c r="G266" s="56" t="s">
        <v>785</v>
      </c>
      <c r="H266" s="552">
        <f t="shared" si="77"/>
        <v>0</v>
      </c>
      <c r="I266" s="553">
        <f t="shared" si="79"/>
        <v>0</v>
      </c>
      <c r="J266" s="533"/>
      <c r="K266" s="533"/>
      <c r="L266" s="533"/>
      <c r="M266" s="533"/>
    </row>
    <row r="267" spans="1:13" ht="16.5" outlineLevel="1" collapsed="1">
      <c r="A267" s="530"/>
      <c r="B267" s="71"/>
      <c r="D267" s="72">
        <v>8372</v>
      </c>
      <c r="E267" s="68" t="s">
        <v>172</v>
      </c>
      <c r="F267" s="82"/>
      <c r="G267" s="532"/>
      <c r="H267" s="552">
        <f t="shared" si="77"/>
        <v>0</v>
      </c>
      <c r="I267" s="553">
        <f t="shared" si="79"/>
        <v>0</v>
      </c>
      <c r="J267" s="538">
        <f>SUM(J268:J270)</f>
        <v>0</v>
      </c>
      <c r="K267" s="538">
        <f t="shared" ref="K267:M267" si="80">SUM(K268:K270)</f>
        <v>0</v>
      </c>
      <c r="L267" s="538">
        <f t="shared" si="80"/>
        <v>0</v>
      </c>
      <c r="M267" s="538">
        <f t="shared" si="80"/>
        <v>0</v>
      </c>
    </row>
    <row r="268" spans="1:13" ht="16.5" hidden="1" outlineLevel="2">
      <c r="A268" s="530"/>
      <c r="B268" s="71"/>
      <c r="D268" s="72"/>
      <c r="E268" s="68"/>
      <c r="F268" s="539" t="s">
        <v>778</v>
      </c>
      <c r="G268" s="56" t="s">
        <v>901</v>
      </c>
      <c r="H268" s="552">
        <f t="shared" si="77"/>
        <v>0</v>
      </c>
      <c r="I268" s="553">
        <f t="shared" si="79"/>
        <v>0</v>
      </c>
      <c r="J268" s="533"/>
      <c r="K268" s="533"/>
      <c r="L268" s="533"/>
      <c r="M268" s="533"/>
    </row>
    <row r="269" spans="1:13" ht="16.5" hidden="1" outlineLevel="2">
      <c r="A269" s="530"/>
      <c r="B269" s="71"/>
      <c r="D269" s="72"/>
      <c r="E269" s="68"/>
      <c r="F269" s="539" t="s">
        <v>779</v>
      </c>
      <c r="G269" s="56" t="s">
        <v>902</v>
      </c>
      <c r="H269" s="552">
        <f t="shared" si="77"/>
        <v>0</v>
      </c>
      <c r="I269" s="553">
        <f t="shared" si="79"/>
        <v>0</v>
      </c>
      <c r="J269" s="533"/>
      <c r="K269" s="533"/>
      <c r="L269" s="533"/>
      <c r="M269" s="533"/>
    </row>
    <row r="270" spans="1:13" ht="16.5" hidden="1" outlineLevel="2">
      <c r="A270" s="530"/>
      <c r="B270" s="71"/>
      <c r="D270" s="72"/>
      <c r="E270" s="68"/>
      <c r="F270" s="539" t="s">
        <v>781</v>
      </c>
      <c r="G270" s="56" t="s">
        <v>903</v>
      </c>
      <c r="H270" s="552">
        <f t="shared" si="77"/>
        <v>0</v>
      </c>
      <c r="I270" s="553">
        <f t="shared" si="79"/>
        <v>0</v>
      </c>
      <c r="J270" s="533"/>
      <c r="K270" s="533"/>
      <c r="L270" s="533"/>
      <c r="M270" s="533"/>
    </row>
    <row r="271" spans="1:13" ht="16.5" outlineLevel="1">
      <c r="A271" s="530"/>
      <c r="B271" s="69"/>
      <c r="C271" s="534"/>
      <c r="D271" s="72">
        <v>8379</v>
      </c>
      <c r="E271" s="68" t="s">
        <v>633</v>
      </c>
      <c r="F271" s="82"/>
      <c r="G271" s="532"/>
      <c r="H271" s="552">
        <f t="shared" si="77"/>
        <v>0</v>
      </c>
      <c r="I271" s="553">
        <f t="shared" si="79"/>
        <v>0</v>
      </c>
      <c r="J271" s="533"/>
      <c r="K271" s="533"/>
      <c r="L271" s="533"/>
      <c r="M271" s="533"/>
    </row>
    <row r="272" spans="1:13" s="529" customFormat="1" ht="16.5" collapsed="1">
      <c r="A272" s="524"/>
      <c r="B272" s="69">
        <v>8330</v>
      </c>
      <c r="C272" s="55" t="s">
        <v>178</v>
      </c>
      <c r="D272" s="117"/>
      <c r="E272" s="535"/>
      <c r="F272" s="536"/>
      <c r="G272" s="535"/>
      <c r="H272" s="552">
        <f t="shared" si="77"/>
        <v>0</v>
      </c>
      <c r="I272" s="553">
        <f t="shared" si="79"/>
        <v>0</v>
      </c>
      <c r="J272" s="537">
        <f>SUM(J273,J283:J285,J290:J292,J296:J298,J302:J304,J307,J311,J314,J326,J329,J332:J335)</f>
        <v>0</v>
      </c>
      <c r="K272" s="537">
        <f t="shared" ref="K272:M272" si="81">SUM(K273,K283:K285,K290:K292,K296:K298,K302:K304,K307,K311,K314,K326,K329,K332:K335)</f>
        <v>0</v>
      </c>
      <c r="L272" s="537">
        <f t="shared" si="81"/>
        <v>0</v>
      </c>
      <c r="M272" s="537">
        <f t="shared" si="81"/>
        <v>0</v>
      </c>
    </row>
    <row r="273" spans="1:13" ht="16.5" hidden="1" outlineLevel="1" collapsed="1">
      <c r="A273" s="530"/>
      <c r="B273" s="70"/>
      <c r="C273" s="531"/>
      <c r="D273" s="72">
        <v>8511</v>
      </c>
      <c r="E273" s="68" t="s">
        <v>183</v>
      </c>
      <c r="F273" s="82"/>
      <c r="G273" s="532"/>
      <c r="H273" s="552">
        <f t="shared" si="77"/>
        <v>0</v>
      </c>
      <c r="I273" s="553">
        <f t="shared" si="79"/>
        <v>0</v>
      </c>
      <c r="J273" s="538">
        <f>SUM(J274:J282)</f>
        <v>0</v>
      </c>
      <c r="K273" s="538">
        <f t="shared" ref="K273:M273" si="82">SUM(K274:K282)</f>
        <v>0</v>
      </c>
      <c r="L273" s="538">
        <f t="shared" si="82"/>
        <v>0</v>
      </c>
      <c r="M273" s="538">
        <f t="shared" si="82"/>
        <v>0</v>
      </c>
    </row>
    <row r="274" spans="1:13" ht="16.5" hidden="1" outlineLevel="2">
      <c r="A274" s="530"/>
      <c r="B274" s="71"/>
      <c r="D274" s="72"/>
      <c r="E274" s="68"/>
      <c r="F274" s="539" t="s">
        <v>778</v>
      </c>
      <c r="G274" s="56" t="s">
        <v>907</v>
      </c>
      <c r="H274" s="552">
        <f t="shared" si="77"/>
        <v>0</v>
      </c>
      <c r="I274" s="553">
        <f t="shared" si="79"/>
        <v>0</v>
      </c>
      <c r="J274" s="533"/>
      <c r="K274" s="533"/>
      <c r="L274" s="533"/>
      <c r="M274" s="533"/>
    </row>
    <row r="275" spans="1:13" ht="16.5" hidden="1" outlineLevel="2">
      <c r="A275" s="530"/>
      <c r="B275" s="71"/>
      <c r="D275" s="72"/>
      <c r="E275" s="68"/>
      <c r="F275" s="539" t="s">
        <v>779</v>
      </c>
      <c r="G275" s="56" t="s">
        <v>908</v>
      </c>
      <c r="H275" s="552">
        <f t="shared" si="77"/>
        <v>0</v>
      </c>
      <c r="I275" s="553">
        <f t="shared" si="79"/>
        <v>0</v>
      </c>
      <c r="J275" s="533"/>
      <c r="K275" s="533"/>
      <c r="L275" s="533"/>
      <c r="M275" s="533"/>
    </row>
    <row r="276" spans="1:13" ht="16.5" hidden="1" outlineLevel="2">
      <c r="A276" s="530"/>
      <c r="B276" s="71"/>
      <c r="D276" s="72"/>
      <c r="E276" s="68"/>
      <c r="F276" s="539" t="s">
        <v>776</v>
      </c>
      <c r="G276" s="56" t="s">
        <v>909</v>
      </c>
      <c r="H276" s="552">
        <f t="shared" si="77"/>
        <v>0</v>
      </c>
      <c r="I276" s="553">
        <f t="shared" si="79"/>
        <v>0</v>
      </c>
      <c r="J276" s="533"/>
      <c r="K276" s="533"/>
      <c r="L276" s="533"/>
      <c r="M276" s="533"/>
    </row>
    <row r="277" spans="1:13" ht="16.5" hidden="1" outlineLevel="2">
      <c r="A277" s="530"/>
      <c r="B277" s="71"/>
      <c r="D277" s="72"/>
      <c r="E277" s="68"/>
      <c r="F277" s="539" t="s">
        <v>780</v>
      </c>
      <c r="G277" s="56" t="s">
        <v>910</v>
      </c>
      <c r="H277" s="552">
        <f t="shared" si="77"/>
        <v>0</v>
      </c>
      <c r="I277" s="553">
        <f t="shared" si="79"/>
        <v>0</v>
      </c>
      <c r="J277" s="533"/>
      <c r="K277" s="533"/>
      <c r="L277" s="533"/>
      <c r="M277" s="533"/>
    </row>
    <row r="278" spans="1:13" ht="16.5" hidden="1" outlineLevel="2">
      <c r="A278" s="530"/>
      <c r="B278" s="71"/>
      <c r="D278" s="72"/>
      <c r="E278" s="68"/>
      <c r="F278" s="539" t="s">
        <v>786</v>
      </c>
      <c r="G278" s="56" t="s">
        <v>911</v>
      </c>
      <c r="H278" s="552">
        <f t="shared" si="77"/>
        <v>0</v>
      </c>
      <c r="I278" s="553">
        <f t="shared" si="79"/>
        <v>0</v>
      </c>
      <c r="J278" s="533"/>
      <c r="K278" s="533"/>
      <c r="L278" s="533"/>
      <c r="M278" s="533"/>
    </row>
    <row r="279" spans="1:13" ht="16.5" hidden="1" outlineLevel="2">
      <c r="A279" s="530"/>
      <c r="B279" s="71"/>
      <c r="D279" s="72"/>
      <c r="E279" s="68"/>
      <c r="F279" s="539" t="s">
        <v>904</v>
      </c>
      <c r="G279" s="56" t="s">
        <v>912</v>
      </c>
      <c r="H279" s="552">
        <f t="shared" si="77"/>
        <v>0</v>
      </c>
      <c r="I279" s="553">
        <f t="shared" si="79"/>
        <v>0</v>
      </c>
      <c r="J279" s="533"/>
      <c r="K279" s="533"/>
      <c r="L279" s="533"/>
      <c r="M279" s="533"/>
    </row>
    <row r="280" spans="1:13" ht="16.5" hidden="1" outlineLevel="2">
      <c r="A280" s="530"/>
      <c r="B280" s="71"/>
      <c r="D280" s="72"/>
      <c r="E280" s="68"/>
      <c r="F280" s="539" t="s">
        <v>905</v>
      </c>
      <c r="G280" s="56" t="s">
        <v>913</v>
      </c>
      <c r="H280" s="552">
        <f t="shared" si="77"/>
        <v>0</v>
      </c>
      <c r="I280" s="553">
        <f t="shared" si="79"/>
        <v>0</v>
      </c>
      <c r="J280" s="533"/>
      <c r="K280" s="533"/>
      <c r="L280" s="533"/>
      <c r="M280" s="533"/>
    </row>
    <row r="281" spans="1:13" ht="16.5" hidden="1" outlineLevel="2">
      <c r="A281" s="530"/>
      <c r="B281" s="71"/>
      <c r="D281" s="72"/>
      <c r="E281" s="68"/>
      <c r="F281" s="539" t="s">
        <v>906</v>
      </c>
      <c r="G281" s="56" t="s">
        <v>914</v>
      </c>
      <c r="H281" s="552">
        <f t="shared" si="77"/>
        <v>0</v>
      </c>
      <c r="I281" s="553">
        <f t="shared" si="79"/>
        <v>0</v>
      </c>
      <c r="J281" s="533"/>
      <c r="K281" s="533"/>
      <c r="L281" s="533"/>
      <c r="M281" s="533"/>
    </row>
    <row r="282" spans="1:13" ht="16.5" hidden="1" outlineLevel="2">
      <c r="A282" s="530"/>
      <c r="B282" s="71"/>
      <c r="D282" s="72"/>
      <c r="E282" s="68"/>
      <c r="F282" s="539" t="s">
        <v>781</v>
      </c>
      <c r="G282" s="56" t="s">
        <v>785</v>
      </c>
      <c r="H282" s="552">
        <f t="shared" si="77"/>
        <v>0</v>
      </c>
      <c r="I282" s="553">
        <f t="shared" si="79"/>
        <v>0</v>
      </c>
      <c r="J282" s="533"/>
      <c r="K282" s="533"/>
      <c r="L282" s="533"/>
      <c r="M282" s="533"/>
    </row>
    <row r="283" spans="1:13" ht="16.5" hidden="1" outlineLevel="1">
      <c r="A283" s="530"/>
      <c r="B283" s="71"/>
      <c r="D283" s="72">
        <v>8512</v>
      </c>
      <c r="E283" s="68" t="s">
        <v>184</v>
      </c>
      <c r="F283" s="82"/>
      <c r="G283" s="532"/>
      <c r="H283" s="552">
        <f t="shared" si="77"/>
        <v>0</v>
      </c>
      <c r="I283" s="553">
        <f t="shared" si="79"/>
        <v>0</v>
      </c>
      <c r="J283" s="533"/>
      <c r="K283" s="533"/>
      <c r="L283" s="533"/>
      <c r="M283" s="533"/>
    </row>
    <row r="284" spans="1:13" ht="16.5" hidden="1" outlineLevel="1">
      <c r="A284" s="530"/>
      <c r="B284" s="71"/>
      <c r="D284" s="72">
        <v>8513</v>
      </c>
      <c r="E284" s="68" t="s">
        <v>153</v>
      </c>
      <c r="F284" s="82"/>
      <c r="G284" s="532"/>
      <c r="H284" s="552">
        <f t="shared" si="77"/>
        <v>0</v>
      </c>
      <c r="I284" s="553">
        <f t="shared" si="79"/>
        <v>0</v>
      </c>
      <c r="J284" s="533"/>
      <c r="K284" s="533"/>
      <c r="L284" s="533"/>
      <c r="M284" s="533"/>
    </row>
    <row r="285" spans="1:13" ht="16.5" hidden="1" outlineLevel="1" collapsed="1">
      <c r="A285" s="530"/>
      <c r="B285" s="71"/>
      <c r="D285" s="72">
        <v>8514</v>
      </c>
      <c r="E285" s="68" t="s">
        <v>185</v>
      </c>
      <c r="F285" s="82"/>
      <c r="G285" s="532"/>
      <c r="H285" s="552">
        <f t="shared" si="77"/>
        <v>0</v>
      </c>
      <c r="I285" s="553">
        <f t="shared" si="79"/>
        <v>0</v>
      </c>
      <c r="J285" s="538">
        <f>SUM(J286:J289)</f>
        <v>0</v>
      </c>
      <c r="K285" s="538">
        <f t="shared" ref="K285:M285" si="83">SUM(K286:K289)</f>
        <v>0</v>
      </c>
      <c r="L285" s="538">
        <f t="shared" si="83"/>
        <v>0</v>
      </c>
      <c r="M285" s="538">
        <f t="shared" si="83"/>
        <v>0</v>
      </c>
    </row>
    <row r="286" spans="1:13" ht="16.5" hidden="1" outlineLevel="2">
      <c r="A286" s="530"/>
      <c r="B286" s="71"/>
      <c r="D286" s="72"/>
      <c r="E286" s="68"/>
      <c r="F286" s="539" t="s">
        <v>778</v>
      </c>
      <c r="G286" s="56" t="s">
        <v>915</v>
      </c>
      <c r="H286" s="552">
        <f t="shared" si="77"/>
        <v>0</v>
      </c>
      <c r="I286" s="553">
        <f t="shared" si="79"/>
        <v>0</v>
      </c>
      <c r="J286" s="533"/>
      <c r="K286" s="533"/>
      <c r="L286" s="533"/>
      <c r="M286" s="533"/>
    </row>
    <row r="287" spans="1:13" ht="16.5" hidden="1" outlineLevel="2">
      <c r="A287" s="530"/>
      <c r="B287" s="71"/>
      <c r="D287" s="72"/>
      <c r="E287" s="68"/>
      <c r="F287" s="539" t="s">
        <v>779</v>
      </c>
      <c r="G287" s="56" t="s">
        <v>916</v>
      </c>
      <c r="H287" s="552">
        <f t="shared" si="77"/>
        <v>0</v>
      </c>
      <c r="I287" s="553">
        <f t="shared" si="79"/>
        <v>0</v>
      </c>
      <c r="J287" s="533"/>
      <c r="K287" s="533"/>
      <c r="L287" s="533"/>
      <c r="M287" s="533"/>
    </row>
    <row r="288" spans="1:13" ht="16.5" hidden="1" outlineLevel="2">
      <c r="A288" s="530"/>
      <c r="B288" s="71"/>
      <c r="D288" s="72"/>
      <c r="E288" s="68"/>
      <c r="F288" s="539" t="s">
        <v>776</v>
      </c>
      <c r="G288" s="56" t="s">
        <v>917</v>
      </c>
      <c r="H288" s="552">
        <f t="shared" si="77"/>
        <v>0</v>
      </c>
      <c r="I288" s="553">
        <f t="shared" si="79"/>
        <v>0</v>
      </c>
      <c r="J288" s="533"/>
      <c r="K288" s="533"/>
      <c r="L288" s="533"/>
      <c r="M288" s="533"/>
    </row>
    <row r="289" spans="1:13" ht="16.5" hidden="1" outlineLevel="2">
      <c r="A289" s="530"/>
      <c r="B289" s="71"/>
      <c r="D289" s="72"/>
      <c r="E289" s="68"/>
      <c r="F289" s="539" t="s">
        <v>781</v>
      </c>
      <c r="G289" s="56" t="s">
        <v>785</v>
      </c>
      <c r="H289" s="552">
        <f t="shared" si="77"/>
        <v>0</v>
      </c>
      <c r="I289" s="553">
        <f t="shared" si="79"/>
        <v>0</v>
      </c>
      <c r="J289" s="533"/>
      <c r="K289" s="533"/>
      <c r="L289" s="533"/>
      <c r="M289" s="533"/>
    </row>
    <row r="290" spans="1:13" ht="16.5" hidden="1" outlineLevel="1">
      <c r="A290" s="530"/>
      <c r="B290" s="71"/>
      <c r="D290" s="72">
        <v>8515</v>
      </c>
      <c r="E290" s="68" t="s">
        <v>186</v>
      </c>
      <c r="F290" s="82"/>
      <c r="G290" s="532"/>
      <c r="H290" s="552">
        <f t="shared" si="77"/>
        <v>0</v>
      </c>
      <c r="I290" s="553">
        <f t="shared" si="79"/>
        <v>0</v>
      </c>
      <c r="J290" s="533"/>
      <c r="K290" s="533"/>
      <c r="L290" s="533"/>
      <c r="M290" s="533"/>
    </row>
    <row r="291" spans="1:13" ht="16.5" hidden="1" outlineLevel="1">
      <c r="A291" s="530"/>
      <c r="B291" s="71"/>
      <c r="D291" s="72">
        <v>8516</v>
      </c>
      <c r="E291" s="68" t="s">
        <v>634</v>
      </c>
      <c r="F291" s="82"/>
      <c r="G291" s="532"/>
      <c r="H291" s="552">
        <f t="shared" si="77"/>
        <v>0</v>
      </c>
      <c r="I291" s="553">
        <f t="shared" si="79"/>
        <v>0</v>
      </c>
      <c r="J291" s="533"/>
      <c r="K291" s="533"/>
      <c r="L291" s="533"/>
      <c r="M291" s="533"/>
    </row>
    <row r="292" spans="1:13" ht="16.5" hidden="1" outlineLevel="1" collapsed="1">
      <c r="A292" s="530"/>
      <c r="B292" s="71"/>
      <c r="D292" s="72">
        <v>8517</v>
      </c>
      <c r="E292" s="68" t="s">
        <v>635</v>
      </c>
      <c r="F292" s="82"/>
      <c r="G292" s="532"/>
      <c r="H292" s="552">
        <f t="shared" si="77"/>
        <v>0</v>
      </c>
      <c r="I292" s="553">
        <f t="shared" si="79"/>
        <v>0</v>
      </c>
      <c r="J292" s="538">
        <f>SUM(J293:J295)</f>
        <v>0</v>
      </c>
      <c r="K292" s="538">
        <f t="shared" ref="K292:M292" si="84">SUM(K293:K295)</f>
        <v>0</v>
      </c>
      <c r="L292" s="538">
        <f t="shared" si="84"/>
        <v>0</v>
      </c>
      <c r="M292" s="538">
        <f t="shared" si="84"/>
        <v>0</v>
      </c>
    </row>
    <row r="293" spans="1:13" ht="16.5" hidden="1" outlineLevel="2">
      <c r="A293" s="530"/>
      <c r="B293" s="71"/>
      <c r="D293" s="72"/>
      <c r="E293" s="68"/>
      <c r="F293" s="539" t="s">
        <v>778</v>
      </c>
      <c r="G293" s="56" t="s">
        <v>873</v>
      </c>
      <c r="H293" s="552">
        <f t="shared" si="77"/>
        <v>0</v>
      </c>
      <c r="I293" s="553">
        <f t="shared" si="79"/>
        <v>0</v>
      </c>
      <c r="J293" s="533"/>
      <c r="K293" s="533"/>
      <c r="L293" s="533"/>
      <c r="M293" s="533"/>
    </row>
    <row r="294" spans="1:13" ht="16.5" hidden="1" outlineLevel="2">
      <c r="A294" s="530"/>
      <c r="B294" s="71"/>
      <c r="D294" s="72"/>
      <c r="E294" s="68"/>
      <c r="F294" s="539" t="s">
        <v>779</v>
      </c>
      <c r="G294" s="56" t="s">
        <v>874</v>
      </c>
      <c r="H294" s="552">
        <f t="shared" si="77"/>
        <v>0</v>
      </c>
      <c r="I294" s="553">
        <f t="shared" si="79"/>
        <v>0</v>
      </c>
      <c r="J294" s="533"/>
      <c r="K294" s="533"/>
      <c r="L294" s="533"/>
      <c r="M294" s="533"/>
    </row>
    <row r="295" spans="1:13" ht="16.5" hidden="1" outlineLevel="2">
      <c r="A295" s="530"/>
      <c r="B295" s="71"/>
      <c r="D295" s="72"/>
      <c r="E295" s="68"/>
      <c r="F295" s="539" t="s">
        <v>776</v>
      </c>
      <c r="G295" s="56" t="s">
        <v>875</v>
      </c>
      <c r="H295" s="552">
        <f t="shared" si="77"/>
        <v>0</v>
      </c>
      <c r="I295" s="553">
        <f t="shared" si="79"/>
        <v>0</v>
      </c>
      <c r="J295" s="533"/>
      <c r="K295" s="533"/>
      <c r="L295" s="533"/>
      <c r="M295" s="533"/>
    </row>
    <row r="296" spans="1:13" ht="16.5" hidden="1" outlineLevel="1">
      <c r="A296" s="530"/>
      <c r="B296" s="71"/>
      <c r="D296" s="72">
        <v>8518</v>
      </c>
      <c r="E296" s="68" t="s">
        <v>636</v>
      </c>
      <c r="F296" s="82"/>
      <c r="G296" s="532"/>
      <c r="H296" s="552">
        <f t="shared" si="77"/>
        <v>0</v>
      </c>
      <c r="I296" s="553">
        <f t="shared" si="79"/>
        <v>0</v>
      </c>
      <c r="J296" s="533"/>
      <c r="K296" s="533"/>
      <c r="L296" s="533"/>
      <c r="M296" s="533"/>
    </row>
    <row r="297" spans="1:13" ht="16.5" hidden="1" outlineLevel="1">
      <c r="A297" s="530"/>
      <c r="B297" s="71"/>
      <c r="D297" s="72">
        <v>8519</v>
      </c>
      <c r="E297" s="68" t="s">
        <v>637</v>
      </c>
      <c r="F297" s="82"/>
      <c r="G297" s="532"/>
      <c r="H297" s="552">
        <f t="shared" si="77"/>
        <v>0</v>
      </c>
      <c r="I297" s="553">
        <f t="shared" si="79"/>
        <v>0</v>
      </c>
      <c r="J297" s="533"/>
      <c r="K297" s="533"/>
      <c r="L297" s="533"/>
      <c r="M297" s="533"/>
    </row>
    <row r="298" spans="1:13" ht="16.5" hidden="1" outlineLevel="1" collapsed="1">
      <c r="A298" s="530"/>
      <c r="B298" s="71"/>
      <c r="D298" s="72">
        <v>8521</v>
      </c>
      <c r="E298" s="68" t="s">
        <v>638</v>
      </c>
      <c r="F298" s="82"/>
      <c r="G298" s="532"/>
      <c r="H298" s="552">
        <f t="shared" si="77"/>
        <v>0</v>
      </c>
      <c r="I298" s="553">
        <f t="shared" si="79"/>
        <v>0</v>
      </c>
      <c r="J298" s="538">
        <f>SUM(J299:J301)</f>
        <v>0</v>
      </c>
      <c r="K298" s="538">
        <f t="shared" ref="K298:M298" si="85">SUM(K299:K301)</f>
        <v>0</v>
      </c>
      <c r="L298" s="538">
        <f t="shared" si="85"/>
        <v>0</v>
      </c>
      <c r="M298" s="538">
        <f t="shared" si="85"/>
        <v>0</v>
      </c>
    </row>
    <row r="299" spans="1:13" ht="16.5" hidden="1" outlineLevel="2">
      <c r="A299" s="530"/>
      <c r="B299" s="71"/>
      <c r="D299" s="72"/>
      <c r="E299" s="68"/>
      <c r="F299" s="539" t="s">
        <v>778</v>
      </c>
      <c r="G299" s="56" t="s">
        <v>918</v>
      </c>
      <c r="H299" s="552">
        <f t="shared" si="77"/>
        <v>0</v>
      </c>
      <c r="I299" s="553">
        <f t="shared" si="79"/>
        <v>0</v>
      </c>
      <c r="J299" s="533"/>
      <c r="K299" s="533"/>
      <c r="L299" s="533"/>
      <c r="M299" s="533"/>
    </row>
    <row r="300" spans="1:13" ht="16.5" hidden="1" outlineLevel="2">
      <c r="A300" s="530"/>
      <c r="B300" s="71"/>
      <c r="D300" s="72"/>
      <c r="E300" s="68"/>
      <c r="F300" s="539" t="s">
        <v>779</v>
      </c>
      <c r="G300" s="56" t="s">
        <v>919</v>
      </c>
      <c r="H300" s="552">
        <f t="shared" si="77"/>
        <v>0</v>
      </c>
      <c r="I300" s="553">
        <f t="shared" si="79"/>
        <v>0</v>
      </c>
      <c r="J300" s="533"/>
      <c r="K300" s="533"/>
      <c r="L300" s="533"/>
      <c r="M300" s="533"/>
    </row>
    <row r="301" spans="1:13" ht="16.5" hidden="1" outlineLevel="2">
      <c r="A301" s="530"/>
      <c r="B301" s="71"/>
      <c r="D301" s="72"/>
      <c r="E301" s="68"/>
      <c r="F301" s="539" t="s">
        <v>781</v>
      </c>
      <c r="G301" s="56" t="s">
        <v>785</v>
      </c>
      <c r="H301" s="552">
        <f t="shared" si="77"/>
        <v>0</v>
      </c>
      <c r="I301" s="553">
        <f t="shared" si="79"/>
        <v>0</v>
      </c>
      <c r="J301" s="533"/>
      <c r="K301" s="533"/>
      <c r="L301" s="533"/>
      <c r="M301" s="533"/>
    </row>
    <row r="302" spans="1:13" ht="16.5" hidden="1" outlineLevel="1">
      <c r="A302" s="530"/>
      <c r="B302" s="71"/>
      <c r="D302" s="72">
        <v>8522</v>
      </c>
      <c r="E302" s="68" t="s">
        <v>639</v>
      </c>
      <c r="F302" s="82"/>
      <c r="G302" s="532"/>
      <c r="H302" s="552">
        <f t="shared" si="77"/>
        <v>0</v>
      </c>
      <c r="I302" s="553">
        <f t="shared" si="79"/>
        <v>0</v>
      </c>
      <c r="J302" s="533"/>
      <c r="K302" s="533"/>
      <c r="L302" s="533"/>
      <c r="M302" s="533"/>
    </row>
    <row r="303" spans="1:13" ht="16.5" hidden="1" outlineLevel="1">
      <c r="A303" s="530"/>
      <c r="B303" s="71"/>
      <c r="D303" s="72">
        <v>8523</v>
      </c>
      <c r="E303" s="68" t="s">
        <v>640</v>
      </c>
      <c r="F303" s="82"/>
      <c r="G303" s="532"/>
      <c r="H303" s="552">
        <f t="shared" si="77"/>
        <v>0</v>
      </c>
      <c r="I303" s="553">
        <f t="shared" si="79"/>
        <v>0</v>
      </c>
      <c r="J303" s="533"/>
      <c r="K303" s="533"/>
      <c r="L303" s="533"/>
      <c r="M303" s="533"/>
    </row>
    <row r="304" spans="1:13" ht="16.5" hidden="1" outlineLevel="1" collapsed="1">
      <c r="A304" s="530"/>
      <c r="B304" s="71"/>
      <c r="D304" s="72">
        <v>8340</v>
      </c>
      <c r="E304" s="68" t="s">
        <v>641</v>
      </c>
      <c r="F304" s="82"/>
      <c r="G304" s="532"/>
      <c r="H304" s="552">
        <f t="shared" si="77"/>
        <v>0</v>
      </c>
      <c r="I304" s="553">
        <f t="shared" si="79"/>
        <v>0</v>
      </c>
      <c r="J304" s="538">
        <f>SUM(J305:J306)</f>
        <v>0</v>
      </c>
      <c r="K304" s="538">
        <f t="shared" ref="K304:M304" si="86">SUM(K305:K306)</f>
        <v>0</v>
      </c>
      <c r="L304" s="538">
        <f t="shared" si="86"/>
        <v>0</v>
      </c>
      <c r="M304" s="538">
        <f t="shared" si="86"/>
        <v>0</v>
      </c>
    </row>
    <row r="305" spans="1:13" ht="16.5" hidden="1" outlineLevel="2">
      <c r="A305" s="530"/>
      <c r="B305" s="71"/>
      <c r="D305" s="70"/>
      <c r="E305" s="531"/>
      <c r="F305" s="72">
        <v>8528</v>
      </c>
      <c r="G305" s="68" t="s">
        <v>630</v>
      </c>
      <c r="H305" s="552">
        <f t="shared" si="77"/>
        <v>0</v>
      </c>
      <c r="I305" s="553">
        <f t="shared" si="79"/>
        <v>0</v>
      </c>
      <c r="J305" s="533"/>
      <c r="K305" s="533"/>
      <c r="L305" s="533"/>
      <c r="M305" s="533"/>
    </row>
    <row r="306" spans="1:13" ht="16.5" hidden="1" outlineLevel="2">
      <c r="A306" s="530"/>
      <c r="B306" s="69"/>
      <c r="C306" s="534"/>
      <c r="F306" s="72">
        <v>8532</v>
      </c>
      <c r="G306" s="68" t="s">
        <v>631</v>
      </c>
      <c r="H306" s="552">
        <f t="shared" si="77"/>
        <v>0</v>
      </c>
      <c r="I306" s="553">
        <f t="shared" si="79"/>
        <v>0</v>
      </c>
      <c r="J306" s="533"/>
      <c r="K306" s="533"/>
      <c r="L306" s="533"/>
      <c r="M306" s="533"/>
    </row>
    <row r="307" spans="1:13" ht="16.5" hidden="1" outlineLevel="1" collapsed="1">
      <c r="A307" s="530"/>
      <c r="B307" s="71"/>
      <c r="D307" s="72">
        <v>8533</v>
      </c>
      <c r="E307" s="68" t="s">
        <v>642</v>
      </c>
      <c r="F307" s="82"/>
      <c r="G307" s="532"/>
      <c r="H307" s="552">
        <f t="shared" si="77"/>
        <v>0</v>
      </c>
      <c r="I307" s="553">
        <f t="shared" si="79"/>
        <v>0</v>
      </c>
      <c r="J307" s="538">
        <f>SUM(J308:J310)</f>
        <v>0</v>
      </c>
      <c r="K307" s="538">
        <f t="shared" ref="K307:M307" si="87">SUM(K308:K310)</f>
        <v>0</v>
      </c>
      <c r="L307" s="538">
        <f t="shared" si="87"/>
        <v>0</v>
      </c>
      <c r="M307" s="538">
        <f t="shared" si="87"/>
        <v>0</v>
      </c>
    </row>
    <row r="308" spans="1:13" ht="16.5" hidden="1" outlineLevel="2">
      <c r="A308" s="530"/>
      <c r="B308" s="71"/>
      <c r="D308" s="72"/>
      <c r="E308" s="68"/>
      <c r="F308" s="539" t="s">
        <v>778</v>
      </c>
      <c r="G308" s="56" t="s">
        <v>899</v>
      </c>
      <c r="H308" s="552">
        <f t="shared" si="77"/>
        <v>0</v>
      </c>
      <c r="I308" s="553">
        <f t="shared" si="79"/>
        <v>0</v>
      </c>
      <c r="J308" s="533"/>
      <c r="K308" s="533"/>
      <c r="L308" s="533"/>
      <c r="M308" s="533"/>
    </row>
    <row r="309" spans="1:13" ht="16.5" hidden="1" outlineLevel="2">
      <c r="A309" s="530"/>
      <c r="B309" s="71"/>
      <c r="D309" s="72"/>
      <c r="E309" s="68"/>
      <c r="F309" s="539" t="s">
        <v>779</v>
      </c>
      <c r="G309" s="56" t="s">
        <v>900</v>
      </c>
      <c r="H309" s="552">
        <f t="shared" si="77"/>
        <v>0</v>
      </c>
      <c r="I309" s="553">
        <f t="shared" si="79"/>
        <v>0</v>
      </c>
      <c r="J309" s="533"/>
      <c r="K309" s="533"/>
      <c r="L309" s="533"/>
      <c r="M309" s="533"/>
    </row>
    <row r="310" spans="1:13" ht="16.5" hidden="1" outlineLevel="2">
      <c r="A310" s="530"/>
      <c r="B310" s="71"/>
      <c r="D310" s="72"/>
      <c r="E310" s="68"/>
      <c r="F310" s="539" t="s">
        <v>781</v>
      </c>
      <c r="G310" s="56" t="s">
        <v>785</v>
      </c>
      <c r="H310" s="552">
        <f t="shared" si="77"/>
        <v>0</v>
      </c>
      <c r="I310" s="553">
        <f t="shared" si="79"/>
        <v>0</v>
      </c>
      <c r="J310" s="533"/>
      <c r="K310" s="533"/>
      <c r="L310" s="533"/>
      <c r="M310" s="533"/>
    </row>
    <row r="311" spans="1:13" ht="16.5" hidden="1" outlineLevel="1" collapsed="1">
      <c r="A311" s="530"/>
      <c r="B311" s="71"/>
      <c r="D311" s="72">
        <v>8534</v>
      </c>
      <c r="E311" s="68" t="s">
        <v>643</v>
      </c>
      <c r="F311" s="82"/>
      <c r="G311" s="532"/>
      <c r="H311" s="552">
        <f t="shared" si="77"/>
        <v>0</v>
      </c>
      <c r="I311" s="553">
        <f t="shared" si="79"/>
        <v>0</v>
      </c>
      <c r="J311" s="538">
        <f>SUM(J312:J313)</f>
        <v>0</v>
      </c>
      <c r="K311" s="538">
        <f t="shared" ref="K311:M311" si="88">SUM(K312:K313)</f>
        <v>0</v>
      </c>
      <c r="L311" s="538">
        <f t="shared" si="88"/>
        <v>0</v>
      </c>
      <c r="M311" s="538">
        <f t="shared" si="88"/>
        <v>0</v>
      </c>
    </row>
    <row r="312" spans="1:13" ht="16.5" hidden="1" outlineLevel="2">
      <c r="A312" s="530"/>
      <c r="B312" s="71"/>
      <c r="D312" s="72"/>
      <c r="E312" s="68"/>
      <c r="F312" s="539" t="s">
        <v>778</v>
      </c>
      <c r="G312" s="56" t="s">
        <v>920</v>
      </c>
      <c r="H312" s="552">
        <f t="shared" si="77"/>
        <v>0</v>
      </c>
      <c r="I312" s="553">
        <f t="shared" si="79"/>
        <v>0</v>
      </c>
      <c r="J312" s="533"/>
      <c r="K312" s="533"/>
      <c r="L312" s="533"/>
      <c r="M312" s="533"/>
    </row>
    <row r="313" spans="1:13" ht="16.5" hidden="1" outlineLevel="2">
      <c r="A313" s="530"/>
      <c r="B313" s="71"/>
      <c r="D313" s="72"/>
      <c r="E313" s="68"/>
      <c r="F313" s="539" t="s">
        <v>781</v>
      </c>
      <c r="G313" s="56" t="s">
        <v>785</v>
      </c>
      <c r="H313" s="552">
        <f t="shared" si="77"/>
        <v>0</v>
      </c>
      <c r="I313" s="553">
        <f t="shared" si="79"/>
        <v>0</v>
      </c>
      <c r="J313" s="533"/>
      <c r="K313" s="533"/>
      <c r="L313" s="533"/>
      <c r="M313" s="533"/>
    </row>
    <row r="314" spans="1:13" ht="16.5" hidden="1" outlineLevel="1" collapsed="1">
      <c r="A314" s="530"/>
      <c r="B314" s="71"/>
      <c r="D314" s="72">
        <v>8535</v>
      </c>
      <c r="E314" s="68" t="s">
        <v>644</v>
      </c>
      <c r="F314" s="82"/>
      <c r="G314" s="532"/>
      <c r="H314" s="552">
        <f t="shared" si="77"/>
        <v>0</v>
      </c>
      <c r="I314" s="553">
        <f t="shared" si="79"/>
        <v>0</v>
      </c>
      <c r="J314" s="538">
        <f>SUM(J315:J325)</f>
        <v>0</v>
      </c>
      <c r="K314" s="538">
        <f t="shared" ref="K314:M314" si="89">SUM(K315:K325)</f>
        <v>0</v>
      </c>
      <c r="L314" s="538">
        <f t="shared" si="89"/>
        <v>0</v>
      </c>
      <c r="M314" s="538">
        <f t="shared" si="89"/>
        <v>0</v>
      </c>
    </row>
    <row r="315" spans="1:13" ht="16.5" hidden="1" outlineLevel="2">
      <c r="A315" s="530"/>
      <c r="B315" s="71"/>
      <c r="D315" s="72"/>
      <c r="E315" s="68"/>
      <c r="F315" s="539" t="s">
        <v>778</v>
      </c>
      <c r="G315" s="56" t="s">
        <v>922</v>
      </c>
      <c r="H315" s="552">
        <f t="shared" si="77"/>
        <v>0</v>
      </c>
      <c r="I315" s="553">
        <f t="shared" si="79"/>
        <v>0</v>
      </c>
      <c r="J315" s="533"/>
      <c r="K315" s="533"/>
      <c r="L315" s="533"/>
      <c r="M315" s="533"/>
    </row>
    <row r="316" spans="1:13" ht="16.5" hidden="1" outlineLevel="2">
      <c r="A316" s="530"/>
      <c r="B316" s="71"/>
      <c r="D316" s="72"/>
      <c r="E316" s="68"/>
      <c r="F316" s="539" t="s">
        <v>779</v>
      </c>
      <c r="G316" s="56" t="s">
        <v>923</v>
      </c>
      <c r="H316" s="552">
        <f t="shared" si="77"/>
        <v>0</v>
      </c>
      <c r="I316" s="553">
        <f t="shared" si="79"/>
        <v>0</v>
      </c>
      <c r="J316" s="533"/>
      <c r="K316" s="533"/>
      <c r="L316" s="533"/>
      <c r="M316" s="533"/>
    </row>
    <row r="317" spans="1:13" ht="16.5" hidden="1" outlineLevel="2">
      <c r="A317" s="530"/>
      <c r="B317" s="71"/>
      <c r="D317" s="72"/>
      <c r="E317" s="68"/>
      <c r="F317" s="539" t="s">
        <v>776</v>
      </c>
      <c r="G317" s="56" t="s">
        <v>882</v>
      </c>
      <c r="H317" s="552">
        <f t="shared" si="77"/>
        <v>0</v>
      </c>
      <c r="I317" s="553">
        <f t="shared" si="79"/>
        <v>0</v>
      </c>
      <c r="J317" s="533"/>
      <c r="K317" s="533"/>
      <c r="L317" s="533"/>
      <c r="M317" s="533"/>
    </row>
    <row r="318" spans="1:13" ht="16.5" hidden="1" outlineLevel="2">
      <c r="A318" s="530"/>
      <c r="B318" s="71"/>
      <c r="D318" s="72"/>
      <c r="E318" s="68"/>
      <c r="F318" s="539" t="s">
        <v>780</v>
      </c>
      <c r="G318" s="56" t="s">
        <v>887</v>
      </c>
      <c r="H318" s="552">
        <f t="shared" si="77"/>
        <v>0</v>
      </c>
      <c r="I318" s="553">
        <f t="shared" si="79"/>
        <v>0</v>
      </c>
      <c r="J318" s="533"/>
      <c r="K318" s="533"/>
      <c r="L318" s="533"/>
      <c r="M318" s="533"/>
    </row>
    <row r="319" spans="1:13" ht="16.5" hidden="1" outlineLevel="2">
      <c r="A319" s="530"/>
      <c r="B319" s="71"/>
      <c r="D319" s="72"/>
      <c r="E319" s="68"/>
      <c r="F319" s="539" t="s">
        <v>786</v>
      </c>
      <c r="G319" s="56" t="s">
        <v>924</v>
      </c>
      <c r="H319" s="552">
        <f t="shared" si="77"/>
        <v>0</v>
      </c>
      <c r="I319" s="553">
        <f t="shared" si="79"/>
        <v>0</v>
      </c>
      <c r="J319" s="533"/>
      <c r="K319" s="533"/>
      <c r="L319" s="533"/>
      <c r="M319" s="533"/>
    </row>
    <row r="320" spans="1:13" ht="16.5" hidden="1" outlineLevel="2">
      <c r="A320" s="530"/>
      <c r="B320" s="71"/>
      <c r="D320" s="72"/>
      <c r="E320" s="68"/>
      <c r="F320" s="539" t="s">
        <v>787</v>
      </c>
      <c r="G320" s="56" t="s">
        <v>925</v>
      </c>
      <c r="H320" s="552">
        <f t="shared" si="77"/>
        <v>0</v>
      </c>
      <c r="I320" s="553">
        <f t="shared" si="79"/>
        <v>0</v>
      </c>
      <c r="J320" s="533"/>
      <c r="K320" s="533"/>
      <c r="L320" s="533"/>
      <c r="M320" s="533"/>
    </row>
    <row r="321" spans="1:13" ht="16.5" hidden="1" outlineLevel="2">
      <c r="A321" s="530"/>
      <c r="B321" s="71"/>
      <c r="D321" s="72"/>
      <c r="E321" s="68"/>
      <c r="F321" s="539" t="s">
        <v>879</v>
      </c>
      <c r="G321" s="56" t="s">
        <v>885</v>
      </c>
      <c r="H321" s="552">
        <f t="shared" si="77"/>
        <v>0</v>
      </c>
      <c r="I321" s="553">
        <f t="shared" si="79"/>
        <v>0</v>
      </c>
      <c r="J321" s="533"/>
      <c r="K321" s="533"/>
      <c r="L321" s="533"/>
      <c r="M321" s="533"/>
    </row>
    <row r="322" spans="1:13" ht="16.5" hidden="1" outlineLevel="2">
      <c r="A322" s="530"/>
      <c r="B322" s="71"/>
      <c r="D322" s="72"/>
      <c r="E322" s="68"/>
      <c r="F322" s="539" t="s">
        <v>880</v>
      </c>
      <c r="G322" s="56" t="s">
        <v>926</v>
      </c>
      <c r="H322" s="552">
        <f t="shared" si="77"/>
        <v>0</v>
      </c>
      <c r="I322" s="553">
        <f t="shared" si="79"/>
        <v>0</v>
      </c>
      <c r="J322" s="533"/>
      <c r="K322" s="533"/>
      <c r="L322" s="533"/>
      <c r="M322" s="533"/>
    </row>
    <row r="323" spans="1:13" ht="16.5" hidden="1" outlineLevel="2">
      <c r="A323" s="530"/>
      <c r="B323" s="71"/>
      <c r="D323" s="72"/>
      <c r="E323" s="68"/>
      <c r="F323" s="539" t="s">
        <v>921</v>
      </c>
      <c r="G323" s="56" t="s">
        <v>927</v>
      </c>
      <c r="H323" s="552">
        <f t="shared" si="77"/>
        <v>0</v>
      </c>
      <c r="I323" s="553">
        <f t="shared" si="79"/>
        <v>0</v>
      </c>
      <c r="J323" s="533"/>
      <c r="K323" s="533"/>
      <c r="L323" s="533"/>
      <c r="M323" s="533"/>
    </row>
    <row r="324" spans="1:13" ht="16.5" hidden="1" outlineLevel="2">
      <c r="A324" s="530"/>
      <c r="B324" s="71"/>
      <c r="D324" s="72"/>
      <c r="E324" s="68"/>
      <c r="F324" s="539" t="s">
        <v>905</v>
      </c>
      <c r="G324" s="56" t="s">
        <v>928</v>
      </c>
      <c r="H324" s="552">
        <f t="shared" si="77"/>
        <v>0</v>
      </c>
      <c r="I324" s="553">
        <f t="shared" si="79"/>
        <v>0</v>
      </c>
      <c r="J324" s="533"/>
      <c r="K324" s="533"/>
      <c r="L324" s="533"/>
      <c r="M324" s="533"/>
    </row>
    <row r="325" spans="1:13" ht="16.5" hidden="1" outlineLevel="2">
      <c r="A325" s="530"/>
      <c r="B325" s="71"/>
      <c r="D325" s="72"/>
      <c r="E325" s="68"/>
      <c r="F325" s="539" t="s">
        <v>781</v>
      </c>
      <c r="G325" s="56" t="s">
        <v>785</v>
      </c>
      <c r="H325" s="552">
        <f t="shared" si="77"/>
        <v>0</v>
      </c>
      <c r="I325" s="553">
        <f t="shared" si="79"/>
        <v>0</v>
      </c>
      <c r="J325" s="533"/>
      <c r="K325" s="533"/>
      <c r="L325" s="533"/>
      <c r="M325" s="533"/>
    </row>
    <row r="326" spans="1:13" ht="16.5" hidden="1" outlineLevel="1" collapsed="1">
      <c r="A326" s="530"/>
      <c r="B326" s="71"/>
      <c r="D326" s="72">
        <v>8536</v>
      </c>
      <c r="E326" s="68" t="s">
        <v>187</v>
      </c>
      <c r="F326" s="82"/>
      <c r="G326" s="532"/>
      <c r="H326" s="552">
        <f t="shared" si="77"/>
        <v>0</v>
      </c>
      <c r="I326" s="553">
        <f t="shared" si="79"/>
        <v>0</v>
      </c>
      <c r="J326" s="538">
        <f>SUM(J327:J328)</f>
        <v>0</v>
      </c>
      <c r="K326" s="538">
        <f t="shared" ref="K326:M326" si="90">SUM(K327:K328)</f>
        <v>0</v>
      </c>
      <c r="L326" s="538">
        <f t="shared" si="90"/>
        <v>0</v>
      </c>
      <c r="M326" s="538">
        <f t="shared" si="90"/>
        <v>0</v>
      </c>
    </row>
    <row r="327" spans="1:13" ht="16.5" hidden="1" outlineLevel="2">
      <c r="A327" s="530"/>
      <c r="B327" s="71"/>
      <c r="D327" s="72"/>
      <c r="E327" s="68"/>
      <c r="F327" s="539" t="s">
        <v>778</v>
      </c>
      <c r="G327" s="56" t="s">
        <v>929</v>
      </c>
      <c r="H327" s="552">
        <f t="shared" ref="H327:H390" si="91">SUM(I327)</f>
        <v>0</v>
      </c>
      <c r="I327" s="553">
        <f t="shared" si="79"/>
        <v>0</v>
      </c>
      <c r="J327" s="533"/>
      <c r="K327" s="533"/>
      <c r="L327" s="533"/>
      <c r="M327" s="533"/>
    </row>
    <row r="328" spans="1:13" ht="16.5" hidden="1" outlineLevel="2">
      <c r="A328" s="530"/>
      <c r="B328" s="71"/>
      <c r="D328" s="72"/>
      <c r="E328" s="68"/>
      <c r="F328" s="539" t="s">
        <v>779</v>
      </c>
      <c r="G328" s="56" t="s">
        <v>930</v>
      </c>
      <c r="H328" s="552">
        <f t="shared" si="91"/>
        <v>0</v>
      </c>
      <c r="I328" s="553">
        <f t="shared" ref="I328:I391" si="92">SUM(J328:M328)</f>
        <v>0</v>
      </c>
      <c r="J328" s="533"/>
      <c r="K328" s="533"/>
      <c r="L328" s="533"/>
      <c r="M328" s="533"/>
    </row>
    <row r="329" spans="1:13" ht="16.5" hidden="1" outlineLevel="1" collapsed="1">
      <c r="A329" s="530"/>
      <c r="B329" s="71"/>
      <c r="D329" s="72" t="s">
        <v>575</v>
      </c>
      <c r="E329" s="68" t="s">
        <v>645</v>
      </c>
      <c r="F329" s="82"/>
      <c r="G329" s="532"/>
      <c r="H329" s="552">
        <f t="shared" si="91"/>
        <v>0</v>
      </c>
      <c r="I329" s="553">
        <f t="shared" si="92"/>
        <v>0</v>
      </c>
      <c r="J329" s="538">
        <f>SUM(J330:J331)</f>
        <v>0</v>
      </c>
      <c r="K329" s="538">
        <f t="shared" ref="K329:M329" si="93">SUM(K330:K331)</f>
        <v>0</v>
      </c>
      <c r="L329" s="538">
        <f t="shared" si="93"/>
        <v>0</v>
      </c>
      <c r="M329" s="538">
        <f t="shared" si="93"/>
        <v>0</v>
      </c>
    </row>
    <row r="330" spans="1:13" ht="16.5" hidden="1" outlineLevel="2">
      <c r="A330" s="530"/>
      <c r="B330" s="71"/>
      <c r="D330" s="72"/>
      <c r="E330" s="68"/>
      <c r="F330" s="539" t="s">
        <v>778</v>
      </c>
      <c r="G330" s="56" t="s">
        <v>931</v>
      </c>
      <c r="H330" s="552">
        <f t="shared" si="91"/>
        <v>0</v>
      </c>
      <c r="I330" s="553">
        <f t="shared" si="92"/>
        <v>0</v>
      </c>
      <c r="J330" s="533"/>
      <c r="K330" s="533"/>
      <c r="L330" s="533"/>
      <c r="M330" s="533"/>
    </row>
    <row r="331" spans="1:13" ht="16.5" hidden="1" outlineLevel="2">
      <c r="A331" s="530"/>
      <c r="B331" s="71"/>
      <c r="D331" s="72"/>
      <c r="E331" s="68"/>
      <c r="F331" s="539" t="s">
        <v>779</v>
      </c>
      <c r="G331" s="56" t="s">
        <v>903</v>
      </c>
      <c r="H331" s="552">
        <f t="shared" si="91"/>
        <v>0</v>
      </c>
      <c r="I331" s="553">
        <f t="shared" si="92"/>
        <v>0</v>
      </c>
      <c r="J331" s="533"/>
      <c r="K331" s="533"/>
      <c r="L331" s="533"/>
      <c r="M331" s="533"/>
    </row>
    <row r="332" spans="1:13" ht="16.5" hidden="1" outlineLevel="1">
      <c r="A332" s="530"/>
      <c r="B332" s="71"/>
      <c r="D332" s="72">
        <v>8538</v>
      </c>
      <c r="E332" s="68" t="s">
        <v>188</v>
      </c>
      <c r="F332" s="82"/>
      <c r="G332" s="532"/>
      <c r="H332" s="552">
        <f t="shared" si="91"/>
        <v>0</v>
      </c>
      <c r="I332" s="553">
        <f t="shared" si="92"/>
        <v>0</v>
      </c>
      <c r="J332" s="533"/>
      <c r="K332" s="533"/>
      <c r="L332" s="533"/>
      <c r="M332" s="533"/>
    </row>
    <row r="333" spans="1:13" ht="16.5" hidden="1" outlineLevel="1">
      <c r="A333" s="530"/>
      <c r="B333" s="71"/>
      <c r="D333" s="72">
        <v>8539</v>
      </c>
      <c r="E333" s="68" t="s">
        <v>189</v>
      </c>
      <c r="F333" s="82"/>
      <c r="G333" s="532"/>
      <c r="H333" s="552">
        <f t="shared" si="91"/>
        <v>0</v>
      </c>
      <c r="I333" s="553">
        <f t="shared" si="92"/>
        <v>0</v>
      </c>
      <c r="J333" s="533"/>
      <c r="K333" s="533"/>
      <c r="L333" s="533"/>
      <c r="M333" s="533"/>
    </row>
    <row r="334" spans="1:13" ht="16.5" hidden="1" outlineLevel="1">
      <c r="A334" s="530"/>
      <c r="B334" s="71"/>
      <c r="D334" s="72">
        <v>8541</v>
      </c>
      <c r="E334" s="68" t="s">
        <v>190</v>
      </c>
      <c r="F334" s="82"/>
      <c r="G334" s="532"/>
      <c r="H334" s="552">
        <f t="shared" si="91"/>
        <v>0</v>
      </c>
      <c r="I334" s="553">
        <f t="shared" si="92"/>
        <v>0</v>
      </c>
      <c r="J334" s="533"/>
      <c r="K334" s="533"/>
      <c r="L334" s="533"/>
      <c r="M334" s="533"/>
    </row>
    <row r="335" spans="1:13" ht="16.5" hidden="1" outlineLevel="1">
      <c r="A335" s="530"/>
      <c r="B335" s="69"/>
      <c r="C335" s="534"/>
      <c r="D335" s="72">
        <v>8552</v>
      </c>
      <c r="E335" s="68" t="s">
        <v>646</v>
      </c>
      <c r="F335" s="82"/>
      <c r="G335" s="532"/>
      <c r="H335" s="552">
        <f t="shared" si="91"/>
        <v>0</v>
      </c>
      <c r="I335" s="553">
        <f t="shared" si="92"/>
        <v>0</v>
      </c>
      <c r="J335" s="533"/>
      <c r="K335" s="533"/>
      <c r="L335" s="533"/>
      <c r="M335" s="533"/>
    </row>
    <row r="336" spans="1:13" s="529" customFormat="1" ht="16.5" collapsed="1">
      <c r="A336" s="524"/>
      <c r="B336" s="69">
        <v>8360</v>
      </c>
      <c r="C336" s="55" t="s">
        <v>191</v>
      </c>
      <c r="D336" s="117"/>
      <c r="E336" s="535"/>
      <c r="F336" s="536"/>
      <c r="G336" s="535"/>
      <c r="H336" s="552">
        <f t="shared" si="91"/>
        <v>0</v>
      </c>
      <c r="I336" s="553">
        <f t="shared" si="92"/>
        <v>0</v>
      </c>
      <c r="J336" s="537">
        <f>SUM(J337,J340)</f>
        <v>0</v>
      </c>
      <c r="K336" s="537">
        <f t="shared" ref="K336:M336" si="94">SUM(K337,K340)</f>
        <v>0</v>
      </c>
      <c r="L336" s="537">
        <f t="shared" si="94"/>
        <v>0</v>
      </c>
      <c r="M336" s="537">
        <f t="shared" si="94"/>
        <v>0</v>
      </c>
    </row>
    <row r="337" spans="1:13" ht="16.5" hidden="1" outlineLevel="1" collapsed="1">
      <c r="A337" s="530"/>
      <c r="B337" s="70"/>
      <c r="C337" s="531"/>
      <c r="D337" s="72">
        <v>8370</v>
      </c>
      <c r="E337" s="68" t="s">
        <v>192</v>
      </c>
      <c r="F337" s="82"/>
      <c r="G337" s="532"/>
      <c r="H337" s="552">
        <f t="shared" si="91"/>
        <v>0</v>
      </c>
      <c r="I337" s="553">
        <f t="shared" si="92"/>
        <v>0</v>
      </c>
      <c r="J337" s="538">
        <f>SUM(J338:J339)</f>
        <v>0</v>
      </c>
      <c r="K337" s="538">
        <f t="shared" ref="K337:M337" si="95">SUM(K338:K339)</f>
        <v>0</v>
      </c>
      <c r="L337" s="538">
        <f t="shared" si="95"/>
        <v>0</v>
      </c>
      <c r="M337" s="538">
        <f t="shared" si="95"/>
        <v>0</v>
      </c>
    </row>
    <row r="338" spans="1:13" ht="16.5" hidden="1" outlineLevel="2">
      <c r="A338" s="530"/>
      <c r="B338" s="71"/>
      <c r="F338" s="69">
        <v>8380</v>
      </c>
      <c r="G338" s="68" t="s">
        <v>193</v>
      </c>
      <c r="H338" s="552">
        <f t="shared" si="91"/>
        <v>0</v>
      </c>
      <c r="I338" s="553">
        <f t="shared" si="92"/>
        <v>0</v>
      </c>
      <c r="J338" s="533"/>
      <c r="K338" s="533"/>
      <c r="L338" s="533"/>
      <c r="M338" s="533"/>
    </row>
    <row r="339" spans="1:13" ht="16.5" hidden="1" outlineLevel="2">
      <c r="A339" s="530"/>
      <c r="B339" s="71"/>
      <c r="D339" s="69"/>
      <c r="E339" s="534"/>
      <c r="F339" s="72">
        <v>8191</v>
      </c>
      <c r="G339" s="68" t="s">
        <v>194</v>
      </c>
      <c r="H339" s="552">
        <f t="shared" si="91"/>
        <v>0</v>
      </c>
      <c r="I339" s="553">
        <f t="shared" si="92"/>
        <v>0</v>
      </c>
      <c r="J339" s="533"/>
      <c r="K339" s="533"/>
      <c r="L339" s="533"/>
      <c r="M339" s="533"/>
    </row>
    <row r="340" spans="1:13" ht="16.5" hidden="1" outlineLevel="1">
      <c r="A340" s="530"/>
      <c r="B340" s="69"/>
      <c r="C340" s="534"/>
      <c r="D340" s="69">
        <v>8390</v>
      </c>
      <c r="E340" s="85" t="s">
        <v>195</v>
      </c>
      <c r="F340" s="124"/>
      <c r="G340" s="532"/>
      <c r="H340" s="552">
        <f t="shared" si="91"/>
        <v>0</v>
      </c>
      <c r="I340" s="553">
        <f t="shared" si="92"/>
        <v>0</v>
      </c>
      <c r="J340" s="533"/>
      <c r="K340" s="533"/>
      <c r="L340" s="533"/>
      <c r="M340" s="533"/>
    </row>
    <row r="341" spans="1:13" s="529" customFormat="1" ht="16.5" collapsed="1">
      <c r="A341" s="524"/>
      <c r="B341" s="69" t="s">
        <v>710</v>
      </c>
      <c r="C341" s="55" t="s">
        <v>711</v>
      </c>
      <c r="D341" s="117"/>
      <c r="E341" s="535"/>
      <c r="F341" s="536"/>
      <c r="G341" s="535"/>
      <c r="H341" s="552">
        <f t="shared" si="91"/>
        <v>0</v>
      </c>
      <c r="I341" s="553">
        <f t="shared" si="92"/>
        <v>0</v>
      </c>
      <c r="J341" s="537">
        <f>SUM(J342)</f>
        <v>0</v>
      </c>
      <c r="K341" s="537">
        <f t="shared" ref="K341:M341" si="96">SUM(K342)</f>
        <v>0</v>
      </c>
      <c r="L341" s="537">
        <f t="shared" si="96"/>
        <v>0</v>
      </c>
      <c r="M341" s="537">
        <f t="shared" si="96"/>
        <v>0</v>
      </c>
    </row>
    <row r="342" spans="1:13" ht="16.5" hidden="1" outlineLevel="1">
      <c r="A342" s="530"/>
      <c r="B342" s="72"/>
      <c r="C342" s="532"/>
      <c r="D342" s="72" t="s">
        <v>710</v>
      </c>
      <c r="E342" s="68" t="s">
        <v>711</v>
      </c>
      <c r="F342" s="82"/>
      <c r="G342" s="532"/>
      <c r="H342" s="552">
        <f t="shared" si="91"/>
        <v>0</v>
      </c>
      <c r="I342" s="553">
        <f t="shared" si="92"/>
        <v>0</v>
      </c>
      <c r="J342" s="533"/>
      <c r="K342" s="533"/>
      <c r="L342" s="533"/>
      <c r="M342" s="533"/>
    </row>
    <row r="343" spans="1:13" s="529" customFormat="1" ht="16.5" collapsed="1">
      <c r="A343" s="524"/>
      <c r="B343" s="69">
        <v>8910</v>
      </c>
      <c r="C343" s="55" t="s">
        <v>196</v>
      </c>
      <c r="D343" s="117"/>
      <c r="E343" s="535"/>
      <c r="F343" s="536"/>
      <c r="G343" s="535"/>
      <c r="H343" s="552">
        <f t="shared" si="91"/>
        <v>0</v>
      </c>
      <c r="I343" s="553">
        <f t="shared" si="92"/>
        <v>0</v>
      </c>
      <c r="J343" s="537">
        <f>SUM(J344)</f>
        <v>0</v>
      </c>
      <c r="K343" s="537">
        <f t="shared" ref="K343:M343" si="97">SUM(K344)</f>
        <v>0</v>
      </c>
      <c r="L343" s="537">
        <f t="shared" si="97"/>
        <v>0</v>
      </c>
      <c r="M343" s="537">
        <f t="shared" si="97"/>
        <v>0</v>
      </c>
    </row>
    <row r="344" spans="1:13" ht="16.5" hidden="1" outlineLevel="1">
      <c r="A344" s="530"/>
      <c r="B344" s="72"/>
      <c r="C344" s="532"/>
      <c r="D344" s="72">
        <v>8911</v>
      </c>
      <c r="E344" s="68" t="s">
        <v>197</v>
      </c>
      <c r="F344" s="82"/>
      <c r="G344" s="532"/>
      <c r="H344" s="552">
        <f t="shared" si="91"/>
        <v>0</v>
      </c>
      <c r="I344" s="553">
        <f t="shared" si="92"/>
        <v>0</v>
      </c>
      <c r="J344" s="538">
        <f>SUM(J345:J349)</f>
        <v>0</v>
      </c>
      <c r="K344" s="533">
        <f t="shared" ref="K344:M344" si="98">SUM(K345:K349)</f>
        <v>0</v>
      </c>
      <c r="L344" s="533">
        <f t="shared" si="98"/>
        <v>0</v>
      </c>
      <c r="M344" s="533">
        <f t="shared" si="98"/>
        <v>0</v>
      </c>
    </row>
    <row r="345" spans="1:13" ht="16.5" hidden="1" outlineLevel="1">
      <c r="A345" s="530"/>
      <c r="B345" s="69"/>
      <c r="C345" s="534"/>
      <c r="D345" s="72"/>
      <c r="E345" s="68"/>
      <c r="F345" s="539" t="s">
        <v>778</v>
      </c>
      <c r="G345" s="56" t="s">
        <v>798</v>
      </c>
      <c r="H345" s="552">
        <f t="shared" si="91"/>
        <v>0</v>
      </c>
      <c r="I345" s="553">
        <f t="shared" si="92"/>
        <v>0</v>
      </c>
      <c r="J345" s="533"/>
      <c r="K345" s="533"/>
      <c r="L345" s="533"/>
      <c r="M345" s="533"/>
    </row>
    <row r="346" spans="1:13" ht="16.5" hidden="1" outlineLevel="1">
      <c r="A346" s="530"/>
      <c r="B346" s="69"/>
      <c r="C346" s="534"/>
      <c r="D346" s="72"/>
      <c r="E346" s="68"/>
      <c r="F346" s="539" t="s">
        <v>779</v>
      </c>
      <c r="G346" s="56" t="s">
        <v>799</v>
      </c>
      <c r="H346" s="552">
        <f t="shared" si="91"/>
        <v>0</v>
      </c>
      <c r="I346" s="553">
        <f t="shared" si="92"/>
        <v>0</v>
      </c>
      <c r="J346" s="533"/>
      <c r="K346" s="533"/>
      <c r="L346" s="533"/>
      <c r="M346" s="533"/>
    </row>
    <row r="347" spans="1:13" ht="16.5" hidden="1" outlineLevel="1">
      <c r="A347" s="530"/>
      <c r="B347" s="69"/>
      <c r="C347" s="534"/>
      <c r="D347" s="72"/>
      <c r="E347" s="68"/>
      <c r="F347" s="539" t="s">
        <v>776</v>
      </c>
      <c r="G347" s="56" t="s">
        <v>800</v>
      </c>
      <c r="H347" s="552">
        <f t="shared" si="91"/>
        <v>0</v>
      </c>
      <c r="I347" s="553">
        <f t="shared" si="92"/>
        <v>0</v>
      </c>
      <c r="J347" s="533"/>
      <c r="K347" s="533"/>
      <c r="L347" s="533"/>
      <c r="M347" s="533"/>
    </row>
    <row r="348" spans="1:13" ht="16.5" hidden="1" outlineLevel="1">
      <c r="A348" s="530"/>
      <c r="B348" s="69"/>
      <c r="C348" s="534"/>
      <c r="D348" s="72"/>
      <c r="E348" s="68"/>
      <c r="F348" s="539" t="s">
        <v>780</v>
      </c>
      <c r="G348" s="56" t="s">
        <v>801</v>
      </c>
      <c r="H348" s="552">
        <f t="shared" si="91"/>
        <v>0</v>
      </c>
      <c r="I348" s="553">
        <f t="shared" si="92"/>
        <v>0</v>
      </c>
      <c r="J348" s="533"/>
      <c r="K348" s="533"/>
      <c r="L348" s="533"/>
      <c r="M348" s="533"/>
    </row>
    <row r="349" spans="1:13" ht="16.5" hidden="1" outlineLevel="1">
      <c r="A349" s="530"/>
      <c r="B349" s="69"/>
      <c r="C349" s="534"/>
      <c r="D349" s="72"/>
      <c r="E349" s="68"/>
      <c r="F349" s="539" t="s">
        <v>786</v>
      </c>
      <c r="G349" s="56" t="s">
        <v>802</v>
      </c>
      <c r="H349" s="552">
        <f t="shared" si="91"/>
        <v>0</v>
      </c>
      <c r="I349" s="553">
        <f t="shared" si="92"/>
        <v>0</v>
      </c>
      <c r="J349" s="533"/>
      <c r="K349" s="533"/>
      <c r="L349" s="533"/>
      <c r="M349" s="533"/>
    </row>
    <row r="350" spans="1:13" s="529" customFormat="1" ht="16.5" collapsed="1">
      <c r="A350" s="524"/>
      <c r="B350" s="69">
        <v>8920</v>
      </c>
      <c r="C350" s="55" t="s">
        <v>43</v>
      </c>
      <c r="D350" s="117"/>
      <c r="E350" s="535"/>
      <c r="F350" s="536"/>
      <c r="G350" s="535"/>
      <c r="H350" s="552">
        <f t="shared" si="91"/>
        <v>0</v>
      </c>
      <c r="I350" s="553">
        <f t="shared" si="92"/>
        <v>0</v>
      </c>
      <c r="J350" s="537">
        <f>SUM(J351:J351)</f>
        <v>0</v>
      </c>
      <c r="K350" s="537">
        <f t="shared" ref="K350:M350" si="99">SUM(K351:K351)</f>
        <v>0</v>
      </c>
      <c r="L350" s="537">
        <f t="shared" si="99"/>
        <v>0</v>
      </c>
      <c r="M350" s="537">
        <f t="shared" si="99"/>
        <v>0</v>
      </c>
    </row>
    <row r="351" spans="1:13" ht="16.5" hidden="1" outlineLevel="1">
      <c r="A351" s="530"/>
      <c r="B351" s="70"/>
      <c r="C351" s="531"/>
      <c r="D351" s="72">
        <v>8938</v>
      </c>
      <c r="E351" s="68" t="s">
        <v>434</v>
      </c>
      <c r="F351" s="82"/>
      <c r="G351" s="532"/>
      <c r="H351" s="552">
        <f t="shared" si="91"/>
        <v>0</v>
      </c>
      <c r="I351" s="553">
        <f t="shared" si="92"/>
        <v>0</v>
      </c>
      <c r="J351" s="533"/>
      <c r="K351" s="533"/>
      <c r="L351" s="533"/>
      <c r="M351" s="533"/>
    </row>
    <row r="352" spans="1:13" s="529" customFormat="1" ht="16.5">
      <c r="A352" s="524"/>
      <c r="B352" s="69">
        <v>8950</v>
      </c>
      <c r="C352" s="55" t="s">
        <v>44</v>
      </c>
      <c r="D352" s="117"/>
      <c r="E352" s="535"/>
      <c r="F352" s="536"/>
      <c r="G352" s="535"/>
      <c r="H352" s="552">
        <f t="shared" si="91"/>
        <v>8330000</v>
      </c>
      <c r="I352" s="553">
        <f t="shared" si="92"/>
        <v>8330000</v>
      </c>
      <c r="J352" s="537">
        <f>SUM(J353)</f>
        <v>0</v>
      </c>
      <c r="K352" s="537">
        <f t="shared" ref="K352:M352" si="100">SUM(K353)</f>
        <v>7770000</v>
      </c>
      <c r="L352" s="537">
        <f t="shared" si="100"/>
        <v>0</v>
      </c>
      <c r="M352" s="537">
        <f t="shared" si="100"/>
        <v>560000</v>
      </c>
    </row>
    <row r="353" spans="1:13" ht="16.5" customHeight="1" outlineLevel="1">
      <c r="A353" s="530"/>
      <c r="B353" s="70"/>
      <c r="C353" s="531"/>
      <c r="D353" s="72" t="s">
        <v>589</v>
      </c>
      <c r="E353" s="68" t="s">
        <v>44</v>
      </c>
      <c r="F353" s="82"/>
      <c r="G353" s="532"/>
      <c r="H353" s="552">
        <f t="shared" si="91"/>
        <v>8330000</v>
      </c>
      <c r="I353" s="553">
        <f t="shared" si="92"/>
        <v>8330000</v>
      </c>
      <c r="J353" s="533">
        <v>0</v>
      </c>
      <c r="K353" s="533">
        <v>7770000</v>
      </c>
      <c r="L353" s="533">
        <v>0</v>
      </c>
      <c r="M353" s="533">
        <v>560000</v>
      </c>
    </row>
    <row r="354" spans="1:13" s="529" customFormat="1" ht="16.5" collapsed="1">
      <c r="A354" s="524"/>
      <c r="B354" s="69">
        <v>8615</v>
      </c>
      <c r="C354" s="55" t="s">
        <v>198</v>
      </c>
      <c r="D354" s="117"/>
      <c r="E354" s="535"/>
      <c r="F354" s="536"/>
      <c r="G354" s="535"/>
      <c r="H354" s="552">
        <f t="shared" si="91"/>
        <v>0</v>
      </c>
      <c r="I354" s="553">
        <f t="shared" si="92"/>
        <v>0</v>
      </c>
      <c r="J354" s="537">
        <f>SUM(J355)</f>
        <v>0</v>
      </c>
      <c r="K354" s="537">
        <f t="shared" ref="K354:M354" si="101">SUM(K355)</f>
        <v>0</v>
      </c>
      <c r="L354" s="537">
        <f t="shared" si="101"/>
        <v>0</v>
      </c>
      <c r="M354" s="537">
        <f t="shared" si="101"/>
        <v>0</v>
      </c>
    </row>
    <row r="355" spans="1:13" ht="16.5" hidden="1" outlineLevel="1">
      <c r="A355" s="530"/>
      <c r="B355" s="72"/>
      <c r="C355" s="532"/>
      <c r="D355" s="72">
        <v>8615</v>
      </c>
      <c r="E355" s="68" t="s">
        <v>198</v>
      </c>
      <c r="F355" s="82"/>
      <c r="G355" s="532"/>
      <c r="H355" s="552">
        <f t="shared" si="91"/>
        <v>0</v>
      </c>
      <c r="I355" s="553">
        <f t="shared" si="92"/>
        <v>0</v>
      </c>
      <c r="J355" s="533"/>
      <c r="K355" s="533"/>
      <c r="L355" s="533"/>
      <c r="M355" s="533"/>
    </row>
    <row r="356" spans="1:13" s="529" customFormat="1" ht="16.5" collapsed="1">
      <c r="A356" s="524"/>
      <c r="B356" s="69">
        <v>8450</v>
      </c>
      <c r="C356" s="55" t="s">
        <v>12</v>
      </c>
      <c r="D356" s="117"/>
      <c r="E356" s="535"/>
      <c r="F356" s="536"/>
      <c r="G356" s="535"/>
      <c r="H356" s="552">
        <f t="shared" si="91"/>
        <v>0</v>
      </c>
      <c r="I356" s="553">
        <f t="shared" si="92"/>
        <v>0</v>
      </c>
      <c r="J356" s="537">
        <f>SUM(J357:J358)</f>
        <v>0</v>
      </c>
      <c r="K356" s="537">
        <f t="shared" ref="K356:M356" si="102">SUM(K357:K358)</f>
        <v>0</v>
      </c>
      <c r="L356" s="537">
        <f t="shared" si="102"/>
        <v>0</v>
      </c>
      <c r="M356" s="537">
        <f t="shared" si="102"/>
        <v>0</v>
      </c>
    </row>
    <row r="357" spans="1:13" ht="16.5" hidden="1" outlineLevel="1">
      <c r="A357" s="530"/>
      <c r="B357" s="70"/>
      <c r="C357" s="531"/>
      <c r="D357" s="72">
        <v>8616</v>
      </c>
      <c r="E357" s="68" t="s">
        <v>200</v>
      </c>
      <c r="F357" s="82"/>
      <c r="G357" s="532"/>
      <c r="H357" s="552">
        <f t="shared" si="91"/>
        <v>0</v>
      </c>
      <c r="I357" s="553">
        <f t="shared" si="92"/>
        <v>0</v>
      </c>
      <c r="J357" s="533"/>
      <c r="K357" s="533"/>
      <c r="L357" s="533"/>
      <c r="M357" s="533"/>
    </row>
    <row r="358" spans="1:13" ht="16.5" hidden="1" outlineLevel="1">
      <c r="A358" s="530"/>
      <c r="B358" s="71"/>
      <c r="D358" s="72">
        <v>8460</v>
      </c>
      <c r="E358" s="68" t="s">
        <v>177</v>
      </c>
      <c r="F358" s="82"/>
      <c r="G358" s="532"/>
      <c r="H358" s="552">
        <f t="shared" si="91"/>
        <v>0</v>
      </c>
      <c r="I358" s="553">
        <f t="shared" si="92"/>
        <v>0</v>
      </c>
      <c r="J358" s="538">
        <f>SUM(J359:J360)</f>
        <v>0</v>
      </c>
      <c r="K358" s="538">
        <f t="shared" ref="K358:M358" si="103">SUM(K359:K360)</f>
        <v>0</v>
      </c>
      <c r="L358" s="538">
        <f t="shared" si="103"/>
        <v>0</v>
      </c>
      <c r="M358" s="538">
        <f t="shared" si="103"/>
        <v>0</v>
      </c>
    </row>
    <row r="359" spans="1:13" ht="16.5" hidden="1" outlineLevel="2">
      <c r="A359" s="530"/>
      <c r="B359" s="71"/>
      <c r="D359" s="70"/>
      <c r="E359" s="531"/>
      <c r="F359" s="72">
        <v>8878</v>
      </c>
      <c r="G359" s="68" t="s">
        <v>201</v>
      </c>
      <c r="H359" s="552">
        <f t="shared" si="91"/>
        <v>0</v>
      </c>
      <c r="I359" s="553">
        <f t="shared" si="92"/>
        <v>0</v>
      </c>
      <c r="J359" s="533"/>
      <c r="K359" s="533"/>
      <c r="L359" s="533"/>
      <c r="M359" s="533"/>
    </row>
    <row r="360" spans="1:13" ht="16.5" hidden="1" outlineLevel="2">
      <c r="A360" s="530"/>
      <c r="B360" s="69"/>
      <c r="C360" s="534"/>
      <c r="D360" s="69"/>
      <c r="E360" s="534"/>
      <c r="F360" s="72">
        <v>8460</v>
      </c>
      <c r="G360" s="68" t="s">
        <v>202</v>
      </c>
      <c r="H360" s="552">
        <f t="shared" si="91"/>
        <v>0</v>
      </c>
      <c r="I360" s="553">
        <f t="shared" si="92"/>
        <v>0</v>
      </c>
      <c r="J360" s="533"/>
      <c r="K360" s="533"/>
      <c r="L360" s="533"/>
      <c r="M360" s="533"/>
    </row>
    <row r="361" spans="1:13" s="529" customFormat="1" ht="16.5" collapsed="1">
      <c r="A361" s="524"/>
      <c r="B361" s="69">
        <v>8470</v>
      </c>
      <c r="C361" s="55" t="s">
        <v>203</v>
      </c>
      <c r="D361" s="116"/>
      <c r="E361" s="535"/>
      <c r="F361" s="536"/>
      <c r="G361" s="535"/>
      <c r="H361" s="552">
        <f t="shared" si="91"/>
        <v>0</v>
      </c>
      <c r="I361" s="553">
        <f t="shared" si="92"/>
        <v>0</v>
      </c>
      <c r="J361" s="537">
        <f>SUM(J362:J362)</f>
        <v>0</v>
      </c>
      <c r="K361" s="537">
        <f t="shared" ref="K361:M361" si="104">SUM(K362:K362)</f>
        <v>0</v>
      </c>
      <c r="L361" s="537">
        <f t="shared" si="104"/>
        <v>0</v>
      </c>
      <c r="M361" s="537">
        <f t="shared" si="104"/>
        <v>0</v>
      </c>
    </row>
    <row r="362" spans="1:13" ht="16.5" hidden="1" outlineLevel="1">
      <c r="A362" s="530"/>
      <c r="B362" s="77"/>
      <c r="C362" s="540"/>
      <c r="D362" s="541">
        <v>8632</v>
      </c>
      <c r="E362" s="111" t="s">
        <v>13</v>
      </c>
      <c r="F362" s="122"/>
      <c r="G362" s="542"/>
      <c r="H362" s="554">
        <f t="shared" si="91"/>
        <v>0</v>
      </c>
      <c r="I362" s="555">
        <f t="shared" si="92"/>
        <v>0</v>
      </c>
      <c r="J362" s="543"/>
      <c r="K362" s="543"/>
      <c r="L362" s="543"/>
      <c r="M362" s="543"/>
    </row>
    <row r="363" spans="1:13" ht="16.5">
      <c r="A363" s="112" t="s">
        <v>206</v>
      </c>
      <c r="B363" s="78"/>
      <c r="C363" s="544"/>
      <c r="D363" s="118"/>
      <c r="E363" s="544"/>
      <c r="F363" s="81"/>
      <c r="G363" s="544"/>
      <c r="H363" s="545">
        <f t="shared" si="91"/>
        <v>8496000</v>
      </c>
      <c r="I363" s="556">
        <f t="shared" si="92"/>
        <v>8496000</v>
      </c>
      <c r="J363" s="547">
        <f>SUM(J201,J208,J272,J336,J343,J350,J352,J354,J356,J361,J341)</f>
        <v>0</v>
      </c>
      <c r="K363" s="547">
        <f t="shared" ref="K363:M363" si="105">SUM(K201,K208,K272,K336,K343,K350,K352,K354,K356,K361,K341)</f>
        <v>7810000</v>
      </c>
      <c r="L363" s="547">
        <f t="shared" si="105"/>
        <v>42000</v>
      </c>
      <c r="M363" s="547">
        <f t="shared" si="105"/>
        <v>644000</v>
      </c>
    </row>
    <row r="364" spans="1:13" ht="16.5">
      <c r="A364" s="112" t="s">
        <v>205</v>
      </c>
      <c r="B364" s="78"/>
      <c r="C364" s="544"/>
      <c r="D364" s="118"/>
      <c r="E364" s="544"/>
      <c r="F364" s="81"/>
      <c r="G364" s="544"/>
      <c r="H364" s="545">
        <f t="shared" si="91"/>
        <v>-8477000</v>
      </c>
      <c r="I364" s="556">
        <f t="shared" si="92"/>
        <v>-8477000</v>
      </c>
      <c r="J364" s="547">
        <f>J200-J363</f>
        <v>14000</v>
      </c>
      <c r="K364" s="547">
        <f t="shared" ref="K364:M364" si="106">K200-K363</f>
        <v>-7809000</v>
      </c>
      <c r="L364" s="547">
        <f t="shared" si="106"/>
        <v>-41000</v>
      </c>
      <c r="M364" s="547">
        <f t="shared" si="106"/>
        <v>-641000</v>
      </c>
    </row>
    <row r="365" spans="1:13" s="529" customFormat="1" ht="12.75" collapsed="1">
      <c r="A365" s="58" t="s">
        <v>39</v>
      </c>
      <c r="B365" s="77"/>
      <c r="C365" s="557"/>
      <c r="D365" s="120"/>
      <c r="E365" s="557"/>
      <c r="F365" s="558"/>
      <c r="G365" s="557"/>
      <c r="H365" s="559">
        <f t="shared" si="91"/>
        <v>0</v>
      </c>
      <c r="I365" s="560">
        <f t="shared" si="92"/>
        <v>0</v>
      </c>
      <c r="J365" s="561"/>
      <c r="K365" s="561"/>
      <c r="L365" s="561"/>
      <c r="M365" s="561"/>
    </row>
    <row r="366" spans="1:13" s="529" customFormat="1" ht="16.5" hidden="1" outlineLevel="1" collapsed="1">
      <c r="A366" s="524"/>
      <c r="B366" s="148" t="s">
        <v>715</v>
      </c>
      <c r="C366" s="57" t="s">
        <v>9</v>
      </c>
      <c r="D366" s="119"/>
      <c r="E366" s="548"/>
      <c r="F366" s="148"/>
      <c r="G366" s="548"/>
      <c r="H366" s="549">
        <f t="shared" si="91"/>
        <v>0</v>
      </c>
      <c r="I366" s="562">
        <f t="shared" si="92"/>
        <v>0</v>
      </c>
      <c r="J366" s="551">
        <f>SUM(J367:J368)</f>
        <v>0</v>
      </c>
      <c r="K366" s="551">
        <f t="shared" ref="K366:M366" si="107">SUM(K367:K368)</f>
        <v>0</v>
      </c>
      <c r="L366" s="551">
        <f t="shared" si="107"/>
        <v>0</v>
      </c>
      <c r="M366" s="551">
        <f t="shared" si="107"/>
        <v>0</v>
      </c>
    </row>
    <row r="367" spans="1:13" ht="16.5" hidden="1" outlineLevel="2">
      <c r="A367" s="530"/>
      <c r="B367" s="70"/>
      <c r="C367" s="531"/>
      <c r="D367" s="72" t="s">
        <v>208</v>
      </c>
      <c r="E367" s="68" t="s">
        <v>210</v>
      </c>
      <c r="F367" s="82"/>
      <c r="G367" s="532"/>
      <c r="H367" s="552">
        <f t="shared" si="91"/>
        <v>0</v>
      </c>
      <c r="I367" s="553">
        <f t="shared" si="92"/>
        <v>0</v>
      </c>
      <c r="J367" s="533"/>
      <c r="K367" s="533"/>
      <c r="L367" s="533"/>
      <c r="M367" s="533"/>
    </row>
    <row r="368" spans="1:13" ht="16.5" hidden="1" outlineLevel="2">
      <c r="A368" s="530"/>
      <c r="B368" s="69"/>
      <c r="C368" s="534"/>
      <c r="D368" s="72" t="s">
        <v>209</v>
      </c>
      <c r="E368" s="68" t="s">
        <v>211</v>
      </c>
      <c r="F368" s="82"/>
      <c r="G368" s="532"/>
      <c r="H368" s="552">
        <f t="shared" si="91"/>
        <v>0</v>
      </c>
      <c r="I368" s="553">
        <f t="shared" si="92"/>
        <v>0</v>
      </c>
      <c r="J368" s="533"/>
      <c r="K368" s="533"/>
      <c r="L368" s="533"/>
      <c r="M368" s="533"/>
    </row>
    <row r="369" spans="1:13" s="529" customFormat="1" ht="16.5" hidden="1" outlineLevel="1">
      <c r="A369" s="524"/>
      <c r="B369" s="69">
        <v>7630</v>
      </c>
      <c r="C369" s="55" t="s">
        <v>10</v>
      </c>
      <c r="D369" s="117"/>
      <c r="E369" s="535"/>
      <c r="F369" s="536"/>
      <c r="G369" s="535"/>
      <c r="H369" s="552">
        <f t="shared" si="91"/>
        <v>0</v>
      </c>
      <c r="I369" s="553">
        <f t="shared" si="92"/>
        <v>0</v>
      </c>
      <c r="J369" s="537">
        <f>SUM(J370:J372)</f>
        <v>0</v>
      </c>
      <c r="K369" s="537">
        <f t="shared" ref="K369:M369" si="108">SUM(K370:K372)</f>
        <v>0</v>
      </c>
      <c r="L369" s="537">
        <f t="shared" si="108"/>
        <v>0</v>
      </c>
      <c r="M369" s="537">
        <f t="shared" si="108"/>
        <v>0</v>
      </c>
    </row>
    <row r="370" spans="1:13" ht="16.5" hidden="1" outlineLevel="2">
      <c r="A370" s="530"/>
      <c r="B370" s="70"/>
      <c r="C370" s="531"/>
      <c r="D370" s="72" t="s">
        <v>716</v>
      </c>
      <c r="E370" s="68" t="s">
        <v>212</v>
      </c>
      <c r="F370" s="82"/>
      <c r="G370" s="532"/>
      <c r="H370" s="552">
        <f t="shared" si="91"/>
        <v>0</v>
      </c>
      <c r="I370" s="553">
        <f t="shared" si="92"/>
        <v>0</v>
      </c>
      <c r="J370" s="533"/>
      <c r="K370" s="533"/>
      <c r="L370" s="533"/>
      <c r="M370" s="533"/>
    </row>
    <row r="371" spans="1:13" ht="16.5" hidden="1" outlineLevel="2">
      <c r="A371" s="530"/>
      <c r="B371" s="71"/>
      <c r="D371" s="72">
        <v>7428</v>
      </c>
      <c r="E371" s="68" t="s">
        <v>213</v>
      </c>
      <c r="F371" s="82"/>
      <c r="G371" s="532"/>
      <c r="H371" s="552">
        <f t="shared" si="91"/>
        <v>0</v>
      </c>
      <c r="I371" s="553">
        <f t="shared" si="92"/>
        <v>0</v>
      </c>
      <c r="J371" s="533"/>
      <c r="K371" s="533"/>
      <c r="L371" s="533"/>
      <c r="M371" s="533"/>
    </row>
    <row r="372" spans="1:13" ht="16.5" hidden="1" outlineLevel="2">
      <c r="A372" s="530"/>
      <c r="B372" s="69"/>
      <c r="C372" s="534"/>
      <c r="D372" s="72" t="s">
        <v>717</v>
      </c>
      <c r="E372" s="68" t="s">
        <v>718</v>
      </c>
      <c r="F372" s="82"/>
      <c r="G372" s="532"/>
      <c r="H372" s="552">
        <f t="shared" si="91"/>
        <v>0</v>
      </c>
      <c r="I372" s="553">
        <f t="shared" si="92"/>
        <v>0</v>
      </c>
      <c r="J372" s="533"/>
      <c r="K372" s="533"/>
      <c r="L372" s="533"/>
      <c r="M372" s="533"/>
    </row>
    <row r="373" spans="1:13" s="529" customFormat="1" ht="16.5" hidden="1" outlineLevel="1">
      <c r="A373" s="524"/>
      <c r="B373" s="69" t="s">
        <v>719</v>
      </c>
      <c r="C373" s="55" t="s">
        <v>214</v>
      </c>
      <c r="D373" s="117"/>
      <c r="E373" s="535"/>
      <c r="F373" s="536"/>
      <c r="G373" s="535"/>
      <c r="H373" s="552">
        <f t="shared" si="91"/>
        <v>0</v>
      </c>
      <c r="I373" s="553">
        <f t="shared" si="92"/>
        <v>0</v>
      </c>
      <c r="J373" s="537">
        <f>SUM(J374:J374)</f>
        <v>0</v>
      </c>
      <c r="K373" s="537">
        <f t="shared" ref="K373:M373" si="109">SUM(K374:K374)</f>
        <v>0</v>
      </c>
      <c r="L373" s="537">
        <f t="shared" si="109"/>
        <v>0</v>
      </c>
      <c r="M373" s="537">
        <f t="shared" si="109"/>
        <v>0</v>
      </c>
    </row>
    <row r="374" spans="1:13" ht="16.5" hidden="1" outlineLevel="2">
      <c r="A374" s="530"/>
      <c r="B374" s="70"/>
      <c r="C374" s="531"/>
      <c r="D374" s="541" t="s">
        <v>720</v>
      </c>
      <c r="E374" s="111" t="s">
        <v>215</v>
      </c>
      <c r="F374" s="122"/>
      <c r="G374" s="532"/>
      <c r="H374" s="552">
        <f t="shared" si="91"/>
        <v>0</v>
      </c>
      <c r="I374" s="553">
        <f t="shared" si="92"/>
        <v>0</v>
      </c>
      <c r="J374" s="533"/>
      <c r="K374" s="533"/>
      <c r="L374" s="533"/>
      <c r="M374" s="533"/>
    </row>
    <row r="375" spans="1:13" s="529" customFormat="1" ht="16.5" collapsed="1">
      <c r="A375" s="112" t="s">
        <v>216</v>
      </c>
      <c r="B375" s="78"/>
      <c r="C375" s="544"/>
      <c r="D375" s="118"/>
      <c r="E375" s="544"/>
      <c r="F375" s="81"/>
      <c r="G375" s="544"/>
      <c r="H375" s="545">
        <f t="shared" si="91"/>
        <v>0</v>
      </c>
      <c r="I375" s="546">
        <f t="shared" si="92"/>
        <v>0</v>
      </c>
      <c r="J375" s="547">
        <f>SUM(J366,J369,J373)</f>
        <v>0</v>
      </c>
      <c r="K375" s="547">
        <f t="shared" ref="K375:M375" si="110">SUM(K366,K369,K373)</f>
        <v>0</v>
      </c>
      <c r="L375" s="547">
        <f t="shared" si="110"/>
        <v>0</v>
      </c>
      <c r="M375" s="547">
        <f t="shared" si="110"/>
        <v>0</v>
      </c>
    </row>
    <row r="376" spans="1:13" ht="16.5" hidden="1" outlineLevel="1">
      <c r="A376" s="524"/>
      <c r="B376" s="69">
        <v>8520</v>
      </c>
      <c r="C376" s="55" t="s">
        <v>217</v>
      </c>
      <c r="D376" s="116"/>
      <c r="E376" s="525"/>
      <c r="F376" s="80"/>
      <c r="G376" s="525"/>
      <c r="H376" s="526">
        <f t="shared" si="91"/>
        <v>0</v>
      </c>
      <c r="I376" s="527">
        <f t="shared" si="92"/>
        <v>0</v>
      </c>
      <c r="J376" s="528">
        <f>SUM(J377)</f>
        <v>0</v>
      </c>
      <c r="K376" s="528">
        <f t="shared" ref="K376:M376" si="111">SUM(K377)</f>
        <v>0</v>
      </c>
      <c r="L376" s="528">
        <f t="shared" si="111"/>
        <v>0</v>
      </c>
      <c r="M376" s="528">
        <f t="shared" si="111"/>
        <v>0</v>
      </c>
    </row>
    <row r="377" spans="1:13" ht="16.5" hidden="1" outlineLevel="2">
      <c r="A377" s="530"/>
      <c r="B377" s="70"/>
      <c r="C377" s="531"/>
      <c r="D377" s="72">
        <v>8711</v>
      </c>
      <c r="E377" s="68" t="s">
        <v>217</v>
      </c>
      <c r="F377" s="82"/>
      <c r="G377" s="532"/>
      <c r="H377" s="526">
        <f t="shared" si="91"/>
        <v>0</v>
      </c>
      <c r="I377" s="553">
        <f t="shared" si="92"/>
        <v>0</v>
      </c>
      <c r="J377" s="533"/>
      <c r="K377" s="533"/>
      <c r="L377" s="533"/>
      <c r="M377" s="533"/>
    </row>
    <row r="378" spans="1:13" ht="16.5" hidden="1" outlineLevel="1" collapsed="1">
      <c r="A378" s="524"/>
      <c r="B378" s="69">
        <v>8530</v>
      </c>
      <c r="C378" s="55" t="s">
        <v>218</v>
      </c>
      <c r="D378" s="116"/>
      <c r="E378" s="525"/>
      <c r="F378" s="80"/>
      <c r="G378" s="525"/>
      <c r="H378" s="526">
        <f t="shared" si="91"/>
        <v>0</v>
      </c>
      <c r="I378" s="553">
        <f t="shared" si="92"/>
        <v>0</v>
      </c>
      <c r="J378" s="537">
        <f>SUM(J379:J386)</f>
        <v>0</v>
      </c>
      <c r="K378" s="537">
        <f t="shared" ref="K378:M378" si="112">SUM(K379:K386)</f>
        <v>0</v>
      </c>
      <c r="L378" s="537">
        <f t="shared" si="112"/>
        <v>0</v>
      </c>
      <c r="M378" s="537">
        <f t="shared" si="112"/>
        <v>0</v>
      </c>
    </row>
    <row r="379" spans="1:13" ht="16.5" hidden="1" outlineLevel="2">
      <c r="A379" s="530"/>
      <c r="B379" s="70"/>
      <c r="C379" s="531"/>
      <c r="D379" s="72" t="s">
        <v>721</v>
      </c>
      <c r="E379" s="68" t="s">
        <v>219</v>
      </c>
      <c r="F379" s="82"/>
      <c r="G379" s="532"/>
      <c r="H379" s="526">
        <f t="shared" si="91"/>
        <v>0</v>
      </c>
      <c r="I379" s="553">
        <f t="shared" si="92"/>
        <v>0</v>
      </c>
      <c r="J379" s="533"/>
      <c r="K379" s="533"/>
      <c r="L379" s="533"/>
      <c r="M379" s="533"/>
    </row>
    <row r="380" spans="1:13" ht="16.5" hidden="1" outlineLevel="2">
      <c r="A380" s="530"/>
      <c r="B380" s="71"/>
      <c r="D380" s="72" t="s">
        <v>722</v>
      </c>
      <c r="E380" s="68" t="s">
        <v>220</v>
      </c>
      <c r="F380" s="82"/>
      <c r="G380" s="532"/>
      <c r="H380" s="526">
        <f t="shared" si="91"/>
        <v>0</v>
      </c>
      <c r="I380" s="553">
        <f t="shared" si="92"/>
        <v>0</v>
      </c>
      <c r="J380" s="533"/>
      <c r="K380" s="533"/>
      <c r="L380" s="533"/>
      <c r="M380" s="533"/>
    </row>
    <row r="381" spans="1:13" ht="16.5" hidden="1" outlineLevel="2">
      <c r="A381" s="530"/>
      <c r="B381" s="71"/>
      <c r="D381" s="72" t="s">
        <v>723</v>
      </c>
      <c r="E381" s="68" t="s">
        <v>221</v>
      </c>
      <c r="F381" s="82"/>
      <c r="G381" s="532"/>
      <c r="H381" s="526">
        <f t="shared" si="91"/>
        <v>0</v>
      </c>
      <c r="I381" s="553">
        <f t="shared" si="92"/>
        <v>0</v>
      </c>
      <c r="J381" s="533"/>
      <c r="K381" s="533"/>
      <c r="L381" s="533"/>
      <c r="M381" s="533"/>
    </row>
    <row r="382" spans="1:13" ht="16.5" hidden="1" outlineLevel="2">
      <c r="A382" s="530"/>
      <c r="B382" s="71"/>
      <c r="D382" s="72" t="s">
        <v>724</v>
      </c>
      <c r="E382" s="68" t="s">
        <v>222</v>
      </c>
      <c r="F382" s="82"/>
      <c r="G382" s="532"/>
      <c r="H382" s="526">
        <f t="shared" si="91"/>
        <v>0</v>
      </c>
      <c r="I382" s="553">
        <f t="shared" si="92"/>
        <v>0</v>
      </c>
      <c r="J382" s="533"/>
      <c r="K382" s="533"/>
      <c r="L382" s="533"/>
      <c r="M382" s="533"/>
    </row>
    <row r="383" spans="1:13" ht="16.5" hidden="1" outlineLevel="2">
      <c r="A383" s="530"/>
      <c r="B383" s="71"/>
      <c r="D383" s="72">
        <v>8722</v>
      </c>
      <c r="E383" s="68" t="s">
        <v>223</v>
      </c>
      <c r="F383" s="82"/>
      <c r="G383" s="532"/>
      <c r="H383" s="526">
        <f t="shared" si="91"/>
        <v>0</v>
      </c>
      <c r="I383" s="553">
        <f t="shared" si="92"/>
        <v>0</v>
      </c>
      <c r="J383" s="533"/>
      <c r="K383" s="533"/>
      <c r="L383" s="533"/>
      <c r="M383" s="533"/>
    </row>
    <row r="384" spans="1:13" ht="16.5" hidden="1" outlineLevel="2">
      <c r="A384" s="530"/>
      <c r="B384" s="71"/>
      <c r="D384" s="72">
        <v>8723</v>
      </c>
      <c r="E384" s="68" t="s">
        <v>224</v>
      </c>
      <c r="F384" s="82"/>
      <c r="G384" s="532"/>
      <c r="H384" s="526">
        <f t="shared" si="91"/>
        <v>0</v>
      </c>
      <c r="I384" s="553">
        <f t="shared" si="92"/>
        <v>0</v>
      </c>
      <c r="J384" s="533"/>
      <c r="K384" s="533"/>
      <c r="L384" s="533"/>
      <c r="M384" s="533"/>
    </row>
    <row r="385" spans="1:14" ht="16.5" hidden="1" outlineLevel="2">
      <c r="A385" s="530"/>
      <c r="B385" s="71"/>
      <c r="D385" s="72" t="s">
        <v>757</v>
      </c>
      <c r="E385" s="68" t="s">
        <v>773</v>
      </c>
      <c r="F385" s="82"/>
      <c r="G385" s="532"/>
      <c r="H385" s="526">
        <f t="shared" si="91"/>
        <v>0</v>
      </c>
      <c r="I385" s="553">
        <f t="shared" si="92"/>
        <v>0</v>
      </c>
      <c r="J385" s="533"/>
      <c r="K385" s="533"/>
      <c r="L385" s="533"/>
      <c r="M385" s="533"/>
    </row>
    <row r="386" spans="1:14" ht="16.5" hidden="1" outlineLevel="2">
      <c r="A386" s="530"/>
      <c r="B386" s="69"/>
      <c r="C386" s="534"/>
      <c r="D386" s="72" t="s">
        <v>602</v>
      </c>
      <c r="E386" s="68" t="s">
        <v>774</v>
      </c>
      <c r="F386" s="82"/>
      <c r="G386" s="532"/>
      <c r="H386" s="526">
        <f t="shared" si="91"/>
        <v>0</v>
      </c>
      <c r="I386" s="553">
        <f t="shared" si="92"/>
        <v>0</v>
      </c>
      <c r="J386" s="533"/>
      <c r="K386" s="533"/>
      <c r="L386" s="533"/>
      <c r="M386" s="533"/>
    </row>
    <row r="387" spans="1:14" ht="16.5" hidden="1" outlineLevel="1" collapsed="1">
      <c r="A387" s="524"/>
      <c r="B387" s="69" t="s">
        <v>765</v>
      </c>
      <c r="C387" s="55" t="s">
        <v>225</v>
      </c>
      <c r="D387" s="116"/>
      <c r="E387" s="525"/>
      <c r="F387" s="536"/>
      <c r="G387" s="535"/>
      <c r="H387" s="526">
        <f t="shared" si="91"/>
        <v>0</v>
      </c>
      <c r="I387" s="553">
        <f t="shared" si="92"/>
        <v>0</v>
      </c>
      <c r="J387" s="537">
        <f>SUM(J388)</f>
        <v>0</v>
      </c>
      <c r="K387" s="537">
        <f t="shared" ref="K387:M387" si="113">SUM(K388)</f>
        <v>0</v>
      </c>
      <c r="L387" s="537">
        <f t="shared" si="113"/>
        <v>0</v>
      </c>
      <c r="M387" s="537">
        <f t="shared" si="113"/>
        <v>0</v>
      </c>
    </row>
    <row r="388" spans="1:14" ht="16.5" hidden="1" outlineLevel="2">
      <c r="A388" s="530"/>
      <c r="B388" s="70"/>
      <c r="C388" s="531"/>
      <c r="D388" s="72" t="s">
        <v>226</v>
      </c>
      <c r="E388" s="68" t="s">
        <v>225</v>
      </c>
      <c r="F388" s="82"/>
      <c r="G388" s="532"/>
      <c r="H388" s="526">
        <f t="shared" si="91"/>
        <v>0</v>
      </c>
      <c r="I388" s="553">
        <f t="shared" si="92"/>
        <v>0</v>
      </c>
      <c r="J388" s="533"/>
      <c r="K388" s="533"/>
      <c r="L388" s="533"/>
      <c r="M388" s="533"/>
    </row>
    <row r="389" spans="1:14" ht="16.5" hidden="1" outlineLevel="1" collapsed="1">
      <c r="A389" s="524"/>
      <c r="B389" s="69">
        <v>8550</v>
      </c>
      <c r="C389" s="55" t="s">
        <v>227</v>
      </c>
      <c r="D389" s="116"/>
      <c r="E389" s="525"/>
      <c r="F389" s="536"/>
      <c r="G389" s="535"/>
      <c r="H389" s="526">
        <f t="shared" si="91"/>
        <v>0</v>
      </c>
      <c r="I389" s="553">
        <f t="shared" si="92"/>
        <v>0</v>
      </c>
      <c r="J389" s="537">
        <f>SUM(J390)</f>
        <v>0</v>
      </c>
      <c r="K389" s="537">
        <f t="shared" ref="K389:M390" si="114">SUM(K390)</f>
        <v>0</v>
      </c>
      <c r="L389" s="537">
        <f t="shared" si="114"/>
        <v>0</v>
      </c>
      <c r="M389" s="537">
        <f t="shared" si="114"/>
        <v>0</v>
      </c>
      <c r="N389" s="529"/>
    </row>
    <row r="390" spans="1:14" ht="16.5" hidden="1" outlineLevel="2">
      <c r="A390" s="530"/>
      <c r="B390" s="70"/>
      <c r="C390" s="531"/>
      <c r="D390" s="70">
        <v>8743</v>
      </c>
      <c r="E390" s="85" t="s">
        <v>227</v>
      </c>
      <c r="F390" s="125"/>
      <c r="G390" s="531"/>
      <c r="H390" s="526">
        <f t="shared" si="91"/>
        <v>0</v>
      </c>
      <c r="I390" s="553">
        <f t="shared" si="92"/>
        <v>0</v>
      </c>
      <c r="J390" s="538">
        <f>SUM(J391)</f>
        <v>0</v>
      </c>
      <c r="K390" s="538">
        <f t="shared" si="114"/>
        <v>0</v>
      </c>
      <c r="L390" s="538">
        <f t="shared" si="114"/>
        <v>0</v>
      </c>
      <c r="M390" s="538">
        <f t="shared" si="114"/>
        <v>0</v>
      </c>
    </row>
    <row r="391" spans="1:14" ht="16.5" hidden="1" outlineLevel="2">
      <c r="A391" s="530"/>
      <c r="B391" s="71"/>
      <c r="E391" s="85"/>
      <c r="F391" s="539" t="s">
        <v>932</v>
      </c>
      <c r="G391" s="56" t="s">
        <v>933</v>
      </c>
      <c r="H391" s="526">
        <f t="shared" ref="H391:H454" si="115">SUM(I391)</f>
        <v>0</v>
      </c>
      <c r="I391" s="553">
        <f t="shared" si="92"/>
        <v>0</v>
      </c>
      <c r="J391" s="533">
        <v>0</v>
      </c>
      <c r="K391" s="533">
        <v>0</v>
      </c>
      <c r="L391" s="533">
        <v>0</v>
      </c>
      <c r="M391" s="533">
        <v>0</v>
      </c>
    </row>
    <row r="392" spans="1:14" ht="16.5" hidden="1" outlineLevel="1" collapsed="1">
      <c r="A392" s="524"/>
      <c r="B392" s="69" t="s">
        <v>725</v>
      </c>
      <c r="C392" s="55" t="s">
        <v>228</v>
      </c>
      <c r="D392" s="116"/>
      <c r="E392" s="525"/>
      <c r="F392" s="536"/>
      <c r="G392" s="535"/>
      <c r="H392" s="526">
        <f t="shared" si="115"/>
        <v>0</v>
      </c>
      <c r="I392" s="553">
        <f t="shared" ref="I392:I455" si="116">SUM(J392:M392)</f>
        <v>0</v>
      </c>
      <c r="J392" s="537">
        <f>SUM(J393)</f>
        <v>0</v>
      </c>
      <c r="K392" s="537">
        <f t="shared" ref="K392:M392" si="117">SUM(K393)</f>
        <v>0</v>
      </c>
      <c r="L392" s="537">
        <f t="shared" si="117"/>
        <v>0</v>
      </c>
      <c r="M392" s="537">
        <f t="shared" si="117"/>
        <v>0</v>
      </c>
    </row>
    <row r="393" spans="1:14" ht="16.5" hidden="1" outlineLevel="2">
      <c r="A393" s="530"/>
      <c r="B393" s="71"/>
      <c r="D393" s="70" t="s">
        <v>726</v>
      </c>
      <c r="E393" s="109" t="s">
        <v>228</v>
      </c>
      <c r="F393" s="125"/>
      <c r="G393" s="531"/>
      <c r="H393" s="563">
        <f t="shared" si="115"/>
        <v>0</v>
      </c>
      <c r="I393" s="553">
        <f t="shared" si="116"/>
        <v>0</v>
      </c>
      <c r="J393" s="564">
        <v>0</v>
      </c>
      <c r="K393" s="564">
        <v>0</v>
      </c>
      <c r="L393" s="564">
        <v>0</v>
      </c>
      <c r="M393" s="564">
        <v>0</v>
      </c>
    </row>
    <row r="394" spans="1:14" ht="16.5">
      <c r="A394" s="112" t="s">
        <v>231</v>
      </c>
      <c r="B394" s="81"/>
      <c r="C394" s="544"/>
      <c r="D394" s="118"/>
      <c r="E394" s="544"/>
      <c r="F394" s="81"/>
      <c r="G394" s="544"/>
      <c r="H394" s="545">
        <f t="shared" si="115"/>
        <v>0</v>
      </c>
      <c r="I394" s="546">
        <f t="shared" si="116"/>
        <v>0</v>
      </c>
      <c r="J394" s="547">
        <f>SUM(J376,J378,J387,J389,J392)</f>
        <v>0</v>
      </c>
      <c r="K394" s="547">
        <f t="shared" ref="K394:M394" si="118">SUM(K376,K378,K387,K389,K392)</f>
        <v>0</v>
      </c>
      <c r="L394" s="547">
        <f t="shared" si="118"/>
        <v>0</v>
      </c>
      <c r="M394" s="547">
        <f t="shared" si="118"/>
        <v>0</v>
      </c>
    </row>
    <row r="395" spans="1:14" ht="16.5">
      <c r="A395" s="112" t="s">
        <v>232</v>
      </c>
      <c r="B395" s="81"/>
      <c r="C395" s="544"/>
      <c r="D395" s="118"/>
      <c r="E395" s="544"/>
      <c r="F395" s="81"/>
      <c r="G395" s="544"/>
      <c r="H395" s="545">
        <f t="shared" si="115"/>
        <v>0</v>
      </c>
      <c r="I395" s="546">
        <f t="shared" si="116"/>
        <v>0</v>
      </c>
      <c r="J395" s="547">
        <f>J375-J394</f>
        <v>0</v>
      </c>
      <c r="K395" s="547">
        <f t="shared" ref="K395:M395" si="119">K375-K394</f>
        <v>0</v>
      </c>
      <c r="L395" s="547">
        <f t="shared" si="119"/>
        <v>0</v>
      </c>
      <c r="M395" s="547">
        <f t="shared" si="119"/>
        <v>0</v>
      </c>
    </row>
    <row r="396" spans="1:14" s="529" customFormat="1" ht="12.75">
      <c r="A396" s="58" t="s">
        <v>233</v>
      </c>
      <c r="B396" s="78"/>
      <c r="C396" s="544"/>
      <c r="D396" s="118"/>
      <c r="E396" s="544"/>
      <c r="F396" s="81"/>
      <c r="G396" s="544"/>
      <c r="H396" s="559">
        <f t="shared" si="115"/>
        <v>0</v>
      </c>
      <c r="I396" s="560">
        <f t="shared" si="116"/>
        <v>0</v>
      </c>
      <c r="J396" s="561"/>
      <c r="K396" s="561"/>
      <c r="L396" s="561"/>
      <c r="M396" s="561"/>
    </row>
    <row r="397" spans="1:14" ht="16.5" outlineLevel="1">
      <c r="A397" s="524"/>
      <c r="B397" s="69" t="s">
        <v>605</v>
      </c>
      <c r="C397" s="55" t="s">
        <v>236</v>
      </c>
      <c r="D397" s="117"/>
      <c r="E397" s="535"/>
      <c r="F397" s="536"/>
      <c r="G397" s="535"/>
      <c r="H397" s="526">
        <f t="shared" si="115"/>
        <v>8644000</v>
      </c>
      <c r="I397" s="527">
        <f t="shared" si="116"/>
        <v>8644000</v>
      </c>
      <c r="J397" s="537">
        <f>SUM(J398:J399,J403:J410)</f>
        <v>0</v>
      </c>
      <c r="K397" s="537">
        <f t="shared" ref="K397:M397" si="120">SUM(K398:K399,K403:K410)</f>
        <v>7960000</v>
      </c>
      <c r="L397" s="537">
        <f t="shared" si="120"/>
        <v>42000</v>
      </c>
      <c r="M397" s="537">
        <f t="shared" si="120"/>
        <v>642000</v>
      </c>
    </row>
    <row r="398" spans="1:14" ht="16.5" outlineLevel="2">
      <c r="A398" s="530"/>
      <c r="B398" s="70"/>
      <c r="C398" s="531"/>
      <c r="D398" s="72" t="s">
        <v>647</v>
      </c>
      <c r="E398" s="85" t="s">
        <v>401</v>
      </c>
      <c r="F398" s="82"/>
      <c r="G398" s="532"/>
      <c r="H398" s="526">
        <f t="shared" si="115"/>
        <v>0</v>
      </c>
      <c r="I398" s="527">
        <f t="shared" si="116"/>
        <v>0</v>
      </c>
      <c r="J398" s="533">
        <v>0</v>
      </c>
      <c r="K398" s="533">
        <v>0</v>
      </c>
      <c r="L398" s="533">
        <v>0</v>
      </c>
      <c r="M398" s="533">
        <v>0</v>
      </c>
    </row>
    <row r="399" spans="1:14" ht="16.5" outlineLevel="2">
      <c r="A399" s="530"/>
      <c r="B399" s="71"/>
      <c r="D399" s="72">
        <v>7324</v>
      </c>
      <c r="E399" s="85" t="s">
        <v>402</v>
      </c>
      <c r="F399" s="82"/>
      <c r="G399" s="532"/>
      <c r="H399" s="526">
        <f t="shared" si="115"/>
        <v>8644000</v>
      </c>
      <c r="I399" s="527">
        <f t="shared" si="116"/>
        <v>8644000</v>
      </c>
      <c r="J399" s="538">
        <f>SUM(J400:J402)</f>
        <v>0</v>
      </c>
      <c r="K399" s="538">
        <f t="shared" ref="K399:M399" si="121">SUM(K400:K402)</f>
        <v>7960000</v>
      </c>
      <c r="L399" s="538">
        <f t="shared" si="121"/>
        <v>42000</v>
      </c>
      <c r="M399" s="538">
        <f t="shared" si="121"/>
        <v>642000</v>
      </c>
    </row>
    <row r="400" spans="1:14" ht="16.5" outlineLevel="2">
      <c r="A400" s="530"/>
      <c r="B400" s="71"/>
      <c r="D400" s="72"/>
      <c r="E400" s="85"/>
      <c r="F400" s="539"/>
      <c r="G400" s="56" t="s">
        <v>934</v>
      </c>
      <c r="H400" s="526">
        <f t="shared" si="115"/>
        <v>7960000</v>
      </c>
      <c r="I400" s="527">
        <f t="shared" si="116"/>
        <v>7960000</v>
      </c>
      <c r="J400" s="533">
        <v>0</v>
      </c>
      <c r="K400" s="533">
        <v>7960000</v>
      </c>
      <c r="L400" s="533">
        <v>0</v>
      </c>
      <c r="M400" s="533">
        <v>0</v>
      </c>
    </row>
    <row r="401" spans="1:13" ht="16.5" outlineLevel="2">
      <c r="A401" s="530"/>
      <c r="B401" s="71"/>
      <c r="D401" s="72"/>
      <c r="E401" s="85"/>
      <c r="F401" s="539"/>
      <c r="G401" s="56" t="s">
        <v>935</v>
      </c>
      <c r="H401" s="526">
        <f t="shared" si="115"/>
        <v>42000</v>
      </c>
      <c r="I401" s="527">
        <f t="shared" si="116"/>
        <v>42000</v>
      </c>
      <c r="J401" s="533">
        <v>0</v>
      </c>
      <c r="K401" s="533">
        <v>0</v>
      </c>
      <c r="L401" s="533">
        <v>42000</v>
      </c>
      <c r="M401" s="533">
        <v>0</v>
      </c>
    </row>
    <row r="402" spans="1:13" ht="16.5" outlineLevel="2">
      <c r="A402" s="530"/>
      <c r="B402" s="71"/>
      <c r="D402" s="72"/>
      <c r="E402" s="85"/>
      <c r="F402" s="539"/>
      <c r="G402" s="56" t="s">
        <v>936</v>
      </c>
      <c r="H402" s="526">
        <f t="shared" si="115"/>
        <v>642000</v>
      </c>
      <c r="I402" s="527">
        <f t="shared" si="116"/>
        <v>642000</v>
      </c>
      <c r="J402" s="533">
        <v>0</v>
      </c>
      <c r="K402" s="533">
        <v>0</v>
      </c>
      <c r="L402" s="533">
        <v>0</v>
      </c>
      <c r="M402" s="533">
        <v>642000</v>
      </c>
    </row>
    <row r="403" spans="1:13" ht="16.5" outlineLevel="2">
      <c r="A403" s="530"/>
      <c r="B403" s="71"/>
      <c r="D403" s="146" t="s">
        <v>937</v>
      </c>
      <c r="E403" s="56" t="s">
        <v>938</v>
      </c>
      <c r="F403" s="123"/>
      <c r="G403" s="594"/>
      <c r="H403" s="526">
        <f t="shared" si="115"/>
        <v>0</v>
      </c>
      <c r="I403" s="527">
        <f t="shared" si="116"/>
        <v>0</v>
      </c>
      <c r="J403" s="533">
        <v>0</v>
      </c>
      <c r="K403" s="533">
        <v>0</v>
      </c>
      <c r="L403" s="533">
        <v>0</v>
      </c>
      <c r="M403" s="533">
        <v>0</v>
      </c>
    </row>
    <row r="404" spans="1:13" ht="16.5" outlineLevel="2">
      <c r="A404" s="530"/>
      <c r="B404" s="71"/>
      <c r="D404" s="72">
        <v>7536</v>
      </c>
      <c r="E404" s="68" t="s">
        <v>416</v>
      </c>
      <c r="F404" s="82"/>
      <c r="G404" s="532"/>
      <c r="H404" s="526">
        <f t="shared" si="115"/>
        <v>0</v>
      </c>
      <c r="I404" s="527">
        <f t="shared" si="116"/>
        <v>0</v>
      </c>
      <c r="J404" s="533">
        <v>0</v>
      </c>
      <c r="K404" s="533">
        <v>0</v>
      </c>
      <c r="L404" s="533">
        <v>0</v>
      </c>
      <c r="M404" s="533">
        <v>0</v>
      </c>
    </row>
    <row r="405" spans="1:13" ht="16.5" outlineLevel="2">
      <c r="A405" s="530"/>
      <c r="B405" s="71"/>
      <c r="D405" s="72">
        <v>7537</v>
      </c>
      <c r="E405" s="68" t="s">
        <v>417</v>
      </c>
      <c r="F405" s="82"/>
      <c r="G405" s="532"/>
      <c r="H405" s="526">
        <f t="shared" si="115"/>
        <v>0</v>
      </c>
      <c r="I405" s="527">
        <f t="shared" si="116"/>
        <v>0</v>
      </c>
      <c r="J405" s="533">
        <v>0</v>
      </c>
      <c r="K405" s="533">
        <v>0</v>
      </c>
      <c r="L405" s="533">
        <v>0</v>
      </c>
      <c r="M405" s="533">
        <v>0</v>
      </c>
    </row>
    <row r="406" spans="1:13" ht="16.5" outlineLevel="2">
      <c r="A406" s="530"/>
      <c r="B406" s="71"/>
      <c r="D406" s="72">
        <v>7538</v>
      </c>
      <c r="E406" s="68" t="s">
        <v>400</v>
      </c>
      <c r="F406" s="82"/>
      <c r="G406" s="532"/>
      <c r="H406" s="526">
        <f t="shared" si="115"/>
        <v>0</v>
      </c>
      <c r="I406" s="527">
        <f t="shared" si="116"/>
        <v>0</v>
      </c>
      <c r="J406" s="533">
        <v>0</v>
      </c>
      <c r="K406" s="533">
        <v>0</v>
      </c>
      <c r="L406" s="533">
        <v>0</v>
      </c>
      <c r="M406" s="533">
        <v>0</v>
      </c>
    </row>
    <row r="407" spans="1:13" ht="16.5" outlineLevel="2">
      <c r="A407" s="530"/>
      <c r="B407" s="71"/>
      <c r="D407" s="72">
        <v>7539</v>
      </c>
      <c r="E407" s="68" t="s">
        <v>418</v>
      </c>
      <c r="F407" s="82"/>
      <c r="G407" s="532"/>
      <c r="H407" s="526">
        <f t="shared" si="115"/>
        <v>0</v>
      </c>
      <c r="I407" s="527">
        <f t="shared" si="116"/>
        <v>0</v>
      </c>
      <c r="J407" s="533">
        <v>0</v>
      </c>
      <c r="K407" s="533">
        <v>0</v>
      </c>
      <c r="L407" s="533">
        <v>0</v>
      </c>
      <c r="M407" s="533">
        <v>0</v>
      </c>
    </row>
    <row r="408" spans="1:13" ht="16.5" outlineLevel="2">
      <c r="A408" s="530"/>
      <c r="B408" s="71"/>
      <c r="D408" s="72">
        <v>7541</v>
      </c>
      <c r="E408" s="68" t="s">
        <v>426</v>
      </c>
      <c r="F408" s="82"/>
      <c r="G408" s="532"/>
      <c r="H408" s="526">
        <f t="shared" si="115"/>
        <v>0</v>
      </c>
      <c r="I408" s="527">
        <f t="shared" si="116"/>
        <v>0</v>
      </c>
      <c r="J408" s="533">
        <v>0</v>
      </c>
      <c r="K408" s="533">
        <v>0</v>
      </c>
      <c r="L408" s="533">
        <v>0</v>
      </c>
      <c r="M408" s="533">
        <v>0</v>
      </c>
    </row>
    <row r="409" spans="1:13" ht="16.5" outlineLevel="2">
      <c r="A409" s="530"/>
      <c r="B409" s="71"/>
      <c r="D409" s="72">
        <v>7534</v>
      </c>
      <c r="E409" s="68" t="s">
        <v>415</v>
      </c>
      <c r="F409" s="82"/>
      <c r="G409" s="532"/>
      <c r="H409" s="526">
        <f t="shared" si="115"/>
        <v>0</v>
      </c>
      <c r="I409" s="527">
        <f t="shared" si="116"/>
        <v>0</v>
      </c>
      <c r="J409" s="533">
        <v>0</v>
      </c>
      <c r="K409" s="533">
        <v>0</v>
      </c>
      <c r="L409" s="533">
        <v>0</v>
      </c>
      <c r="M409" s="533">
        <v>0</v>
      </c>
    </row>
    <row r="410" spans="1:13" ht="16.5" outlineLevel="2">
      <c r="A410" s="530"/>
      <c r="B410" s="70"/>
      <c r="C410" s="531"/>
      <c r="D410" s="72">
        <v>7517</v>
      </c>
      <c r="E410" s="68" t="s">
        <v>237</v>
      </c>
      <c r="F410" s="82"/>
      <c r="G410" s="532"/>
      <c r="H410" s="526">
        <f t="shared" si="115"/>
        <v>0</v>
      </c>
      <c r="I410" s="527">
        <f t="shared" si="116"/>
        <v>0</v>
      </c>
      <c r="J410" s="533">
        <v>0</v>
      </c>
      <c r="K410" s="533">
        <v>0</v>
      </c>
      <c r="L410" s="533">
        <v>0</v>
      </c>
      <c r="M410" s="533">
        <v>0</v>
      </c>
    </row>
    <row r="411" spans="1:13" ht="16.5" outlineLevel="1" collapsed="1">
      <c r="A411" s="524"/>
      <c r="B411" s="69" t="s">
        <v>730</v>
      </c>
      <c r="C411" s="55" t="s">
        <v>238</v>
      </c>
      <c r="D411" s="117"/>
      <c r="E411" s="532"/>
      <c r="F411" s="536"/>
      <c r="G411" s="535"/>
      <c r="H411" s="526">
        <f t="shared" si="115"/>
        <v>0</v>
      </c>
      <c r="I411" s="527">
        <f t="shared" si="116"/>
        <v>0</v>
      </c>
      <c r="J411" s="537">
        <f>SUM(J412)</f>
        <v>0</v>
      </c>
      <c r="K411" s="537">
        <f t="shared" ref="K411:M411" si="122">SUM(K412)</f>
        <v>0</v>
      </c>
      <c r="L411" s="537">
        <f t="shared" si="122"/>
        <v>0</v>
      </c>
      <c r="M411" s="537">
        <f t="shared" si="122"/>
        <v>0</v>
      </c>
    </row>
    <row r="412" spans="1:13" ht="16.5" hidden="1" outlineLevel="2">
      <c r="A412" s="530"/>
      <c r="B412" s="70"/>
      <c r="C412" s="531"/>
      <c r="D412" s="72" t="s">
        <v>751</v>
      </c>
      <c r="E412" s="85" t="s">
        <v>238</v>
      </c>
      <c r="F412" s="82"/>
      <c r="G412" s="532"/>
      <c r="H412" s="526">
        <f t="shared" si="115"/>
        <v>0</v>
      </c>
      <c r="I412" s="527">
        <f t="shared" si="116"/>
        <v>0</v>
      </c>
      <c r="J412" s="533"/>
      <c r="K412" s="533"/>
      <c r="L412" s="533"/>
      <c r="M412" s="533"/>
    </row>
    <row r="413" spans="1:13" ht="16.5" outlineLevel="1" collapsed="1">
      <c r="A413" s="524"/>
      <c r="B413" s="69" t="s">
        <v>731</v>
      </c>
      <c r="C413" s="55" t="s">
        <v>239</v>
      </c>
      <c r="D413" s="117"/>
      <c r="E413" s="532"/>
      <c r="F413" s="536"/>
      <c r="G413" s="535"/>
      <c r="H413" s="526">
        <f t="shared" si="115"/>
        <v>0</v>
      </c>
      <c r="I413" s="527">
        <f t="shared" si="116"/>
        <v>0</v>
      </c>
      <c r="J413" s="537">
        <f>SUM(J414)</f>
        <v>0</v>
      </c>
      <c r="K413" s="537">
        <f t="shared" ref="K413:M413" si="123">SUM(K414)</f>
        <v>0</v>
      </c>
      <c r="L413" s="537">
        <f t="shared" si="123"/>
        <v>0</v>
      </c>
      <c r="M413" s="537">
        <f t="shared" si="123"/>
        <v>0</v>
      </c>
    </row>
    <row r="414" spans="1:13" ht="16.5" hidden="1" outlineLevel="2">
      <c r="A414" s="530"/>
      <c r="B414" s="70"/>
      <c r="C414" s="531"/>
      <c r="D414" s="72" t="s">
        <v>752</v>
      </c>
      <c r="E414" s="85" t="s">
        <v>239</v>
      </c>
      <c r="F414" s="82"/>
      <c r="G414" s="532"/>
      <c r="H414" s="526">
        <f t="shared" si="115"/>
        <v>0</v>
      </c>
      <c r="I414" s="527">
        <f t="shared" si="116"/>
        <v>0</v>
      </c>
      <c r="J414" s="533"/>
      <c r="K414" s="533"/>
      <c r="L414" s="533"/>
      <c r="M414" s="533"/>
    </row>
    <row r="415" spans="1:13" ht="16.5" outlineLevel="1" collapsed="1">
      <c r="A415" s="524"/>
      <c r="B415" s="69" t="s">
        <v>732</v>
      </c>
      <c r="C415" s="55" t="s">
        <v>240</v>
      </c>
      <c r="D415" s="117"/>
      <c r="E415" s="532"/>
      <c r="F415" s="536"/>
      <c r="G415" s="535"/>
      <c r="H415" s="526">
        <f t="shared" si="115"/>
        <v>0</v>
      </c>
      <c r="I415" s="527">
        <f t="shared" si="116"/>
        <v>0</v>
      </c>
      <c r="J415" s="537">
        <f>SUM(J416)</f>
        <v>0</v>
      </c>
      <c r="K415" s="537">
        <f t="shared" ref="K415:M415" si="124">SUM(K416)</f>
        <v>0</v>
      </c>
      <c r="L415" s="537">
        <f t="shared" si="124"/>
        <v>0</v>
      </c>
      <c r="M415" s="537">
        <f t="shared" si="124"/>
        <v>0</v>
      </c>
    </row>
    <row r="416" spans="1:13" ht="16.5" hidden="1" outlineLevel="2">
      <c r="A416" s="530"/>
      <c r="B416" s="70"/>
      <c r="C416" s="531"/>
      <c r="D416" s="72" t="s">
        <v>753</v>
      </c>
      <c r="E416" s="85" t="s">
        <v>240</v>
      </c>
      <c r="F416" s="82"/>
      <c r="G416" s="532"/>
      <c r="H416" s="526">
        <f t="shared" si="115"/>
        <v>0</v>
      </c>
      <c r="I416" s="527">
        <f t="shared" si="116"/>
        <v>0</v>
      </c>
      <c r="J416" s="533"/>
      <c r="K416" s="533"/>
      <c r="L416" s="533"/>
      <c r="M416" s="533"/>
    </row>
    <row r="417" spans="1:13" ht="16.5" outlineLevel="1" collapsed="1">
      <c r="A417" s="524"/>
      <c r="B417" s="69" t="s">
        <v>727</v>
      </c>
      <c r="C417" s="55" t="s">
        <v>241</v>
      </c>
      <c r="D417" s="117"/>
      <c r="E417" s="532"/>
      <c r="F417" s="536"/>
      <c r="G417" s="535"/>
      <c r="H417" s="526">
        <f t="shared" si="115"/>
        <v>0</v>
      </c>
      <c r="I417" s="527">
        <f t="shared" si="116"/>
        <v>0</v>
      </c>
      <c r="J417" s="537">
        <f>SUM(J418)</f>
        <v>0</v>
      </c>
      <c r="K417" s="537">
        <f t="shared" ref="K417:M417" si="125">SUM(K418)</f>
        <v>0</v>
      </c>
      <c r="L417" s="537">
        <f t="shared" si="125"/>
        <v>0</v>
      </c>
      <c r="M417" s="537">
        <f t="shared" si="125"/>
        <v>0</v>
      </c>
    </row>
    <row r="418" spans="1:13" ht="16.5" hidden="1" outlineLevel="2">
      <c r="A418" s="530"/>
      <c r="B418" s="70"/>
      <c r="C418" s="531"/>
      <c r="D418" s="72" t="s">
        <v>754</v>
      </c>
      <c r="E418" s="85" t="s">
        <v>241</v>
      </c>
      <c r="F418" s="82"/>
      <c r="G418" s="532"/>
      <c r="H418" s="526">
        <f t="shared" si="115"/>
        <v>0</v>
      </c>
      <c r="I418" s="527">
        <f t="shared" si="116"/>
        <v>0</v>
      </c>
      <c r="J418" s="533"/>
      <c r="K418" s="533"/>
      <c r="L418" s="533"/>
      <c r="M418" s="533"/>
    </row>
    <row r="419" spans="1:13" ht="16.5" outlineLevel="1" collapsed="1">
      <c r="A419" s="524"/>
      <c r="B419" s="69" t="s">
        <v>728</v>
      </c>
      <c r="C419" s="55" t="s">
        <v>242</v>
      </c>
      <c r="D419" s="117"/>
      <c r="E419" s="532"/>
      <c r="F419" s="536"/>
      <c r="G419" s="535"/>
      <c r="H419" s="526">
        <f t="shared" si="115"/>
        <v>0</v>
      </c>
      <c r="I419" s="527">
        <f t="shared" si="116"/>
        <v>0</v>
      </c>
      <c r="J419" s="537">
        <f>SUM(J420)</f>
        <v>0</v>
      </c>
      <c r="K419" s="537">
        <f t="shared" ref="K419:M419" si="126">SUM(K420)</f>
        <v>0</v>
      </c>
      <c r="L419" s="537">
        <f t="shared" si="126"/>
        <v>0</v>
      </c>
      <c r="M419" s="537">
        <f t="shared" si="126"/>
        <v>0</v>
      </c>
    </row>
    <row r="420" spans="1:13" ht="16.5" hidden="1" outlineLevel="2">
      <c r="A420" s="530"/>
      <c r="B420" s="70"/>
      <c r="C420" s="531"/>
      <c r="D420" s="72" t="s">
        <v>755</v>
      </c>
      <c r="E420" s="85" t="s">
        <v>242</v>
      </c>
      <c r="F420" s="82"/>
      <c r="G420" s="532"/>
      <c r="H420" s="526">
        <f t="shared" si="115"/>
        <v>0</v>
      </c>
      <c r="I420" s="527">
        <f t="shared" si="116"/>
        <v>0</v>
      </c>
      <c r="J420" s="533"/>
      <c r="K420" s="533"/>
      <c r="L420" s="533"/>
      <c r="M420" s="533"/>
    </row>
    <row r="421" spans="1:13" ht="16.5" outlineLevel="1" collapsed="1">
      <c r="A421" s="524"/>
      <c r="B421" s="69" t="s">
        <v>729</v>
      </c>
      <c r="C421" s="55" t="s">
        <v>243</v>
      </c>
      <c r="D421" s="117"/>
      <c r="E421" s="532"/>
      <c r="F421" s="536"/>
      <c r="G421" s="535"/>
      <c r="H421" s="526">
        <f t="shared" si="115"/>
        <v>0</v>
      </c>
      <c r="I421" s="527">
        <f t="shared" si="116"/>
        <v>0</v>
      </c>
      <c r="J421" s="537">
        <f>SUM(J422)</f>
        <v>0</v>
      </c>
      <c r="K421" s="537">
        <f t="shared" ref="K421:M421" si="127">SUM(K422)</f>
        <v>0</v>
      </c>
      <c r="L421" s="537">
        <f t="shared" si="127"/>
        <v>0</v>
      </c>
      <c r="M421" s="537">
        <f t="shared" si="127"/>
        <v>0</v>
      </c>
    </row>
    <row r="422" spans="1:13" ht="16.5" hidden="1" outlineLevel="2">
      <c r="A422" s="530"/>
      <c r="B422" s="70"/>
      <c r="C422" s="531"/>
      <c r="D422" s="72" t="s">
        <v>756</v>
      </c>
      <c r="E422" s="85" t="s">
        <v>243</v>
      </c>
      <c r="F422" s="82"/>
      <c r="G422" s="532"/>
      <c r="H422" s="526">
        <f t="shared" si="115"/>
        <v>0</v>
      </c>
      <c r="I422" s="527">
        <f t="shared" si="116"/>
        <v>0</v>
      </c>
      <c r="J422" s="533"/>
      <c r="K422" s="533"/>
      <c r="L422" s="533"/>
      <c r="M422" s="533"/>
    </row>
    <row r="423" spans="1:13" ht="16.5" outlineLevel="1" collapsed="1">
      <c r="A423" s="524"/>
      <c r="B423" s="69">
        <v>7548</v>
      </c>
      <c r="C423" s="55" t="s">
        <v>244</v>
      </c>
      <c r="D423" s="117"/>
      <c r="E423" s="535"/>
      <c r="F423" s="536"/>
      <c r="G423" s="535"/>
      <c r="H423" s="526">
        <f t="shared" si="115"/>
        <v>0</v>
      </c>
      <c r="I423" s="527">
        <f t="shared" si="116"/>
        <v>0</v>
      </c>
      <c r="J423" s="537">
        <f>SUM(J424)</f>
        <v>0</v>
      </c>
      <c r="K423" s="537">
        <f t="shared" ref="K423:M423" si="128">SUM(K424)</f>
        <v>0</v>
      </c>
      <c r="L423" s="537">
        <f t="shared" si="128"/>
        <v>0</v>
      </c>
      <c r="M423" s="537">
        <f t="shared" si="128"/>
        <v>0</v>
      </c>
    </row>
    <row r="424" spans="1:13" ht="16.5" hidden="1" outlineLevel="2">
      <c r="A424" s="530"/>
      <c r="B424" s="70"/>
      <c r="C424" s="531"/>
      <c r="D424" s="72">
        <v>7548</v>
      </c>
      <c r="E424" s="85" t="s">
        <v>244</v>
      </c>
      <c r="F424" s="82"/>
      <c r="G424" s="532"/>
      <c r="H424" s="526">
        <f t="shared" si="115"/>
        <v>0</v>
      </c>
      <c r="I424" s="527">
        <f t="shared" si="116"/>
        <v>0</v>
      </c>
      <c r="J424" s="533"/>
      <c r="K424" s="533"/>
      <c r="L424" s="533"/>
      <c r="M424" s="533"/>
    </row>
    <row r="425" spans="1:13" ht="16.5" outlineLevel="1" collapsed="1">
      <c r="A425" s="524"/>
      <c r="B425" s="69">
        <v>7549</v>
      </c>
      <c r="C425" s="55" t="s">
        <v>245</v>
      </c>
      <c r="D425" s="117"/>
      <c r="E425" s="532"/>
      <c r="F425" s="72"/>
      <c r="G425" s="535"/>
      <c r="H425" s="526">
        <f t="shared" si="115"/>
        <v>0</v>
      </c>
      <c r="I425" s="527">
        <f t="shared" si="116"/>
        <v>0</v>
      </c>
      <c r="J425" s="537">
        <f>SUM(J426)</f>
        <v>0</v>
      </c>
      <c r="K425" s="537">
        <f t="shared" ref="K425:M425" si="129">SUM(K426)</f>
        <v>0</v>
      </c>
      <c r="L425" s="537">
        <f t="shared" si="129"/>
        <v>0</v>
      </c>
      <c r="M425" s="537">
        <f t="shared" si="129"/>
        <v>0</v>
      </c>
    </row>
    <row r="426" spans="1:13" ht="16.5" hidden="1" outlineLevel="2">
      <c r="A426" s="530"/>
      <c r="B426" s="70"/>
      <c r="C426" s="531"/>
      <c r="D426" s="72">
        <v>7549</v>
      </c>
      <c r="E426" s="85" t="s">
        <v>245</v>
      </c>
      <c r="F426" s="82"/>
      <c r="G426" s="532"/>
      <c r="H426" s="526">
        <f t="shared" si="115"/>
        <v>0</v>
      </c>
      <c r="I426" s="527">
        <f t="shared" si="116"/>
        <v>0</v>
      </c>
      <c r="J426" s="533"/>
      <c r="K426" s="533"/>
      <c r="L426" s="533"/>
      <c r="M426" s="533"/>
    </row>
    <row r="427" spans="1:13" ht="16.5" outlineLevel="1" collapsed="1">
      <c r="A427" s="524"/>
      <c r="B427" s="69">
        <v>7551</v>
      </c>
      <c r="C427" s="55" t="s">
        <v>246</v>
      </c>
      <c r="D427" s="117"/>
      <c r="E427" s="532"/>
      <c r="F427" s="72"/>
      <c r="G427" s="535"/>
      <c r="H427" s="526">
        <f t="shared" si="115"/>
        <v>0</v>
      </c>
      <c r="I427" s="527">
        <f t="shared" si="116"/>
        <v>0</v>
      </c>
      <c r="J427" s="537">
        <f>SUM(J428)</f>
        <v>0</v>
      </c>
      <c r="K427" s="537">
        <f t="shared" ref="K427:M427" si="130">SUM(K428)</f>
        <v>0</v>
      </c>
      <c r="L427" s="537">
        <f t="shared" si="130"/>
        <v>0</v>
      </c>
      <c r="M427" s="537">
        <f t="shared" si="130"/>
        <v>0</v>
      </c>
    </row>
    <row r="428" spans="1:13" ht="16.5" hidden="1" outlineLevel="2">
      <c r="A428" s="530"/>
      <c r="B428" s="70"/>
      <c r="C428" s="531"/>
      <c r="D428" s="72">
        <v>7551</v>
      </c>
      <c r="E428" s="85" t="s">
        <v>246</v>
      </c>
      <c r="F428" s="82"/>
      <c r="G428" s="532"/>
      <c r="H428" s="526">
        <f t="shared" si="115"/>
        <v>0</v>
      </c>
      <c r="I428" s="527">
        <f t="shared" si="116"/>
        <v>0</v>
      </c>
      <c r="J428" s="533"/>
      <c r="K428" s="533"/>
      <c r="L428" s="533"/>
      <c r="M428" s="533"/>
    </row>
    <row r="429" spans="1:13" ht="16.5" outlineLevel="1" collapsed="1">
      <c r="A429" s="524"/>
      <c r="B429" s="69">
        <v>7720</v>
      </c>
      <c r="C429" s="55" t="s">
        <v>247</v>
      </c>
      <c r="D429" s="117"/>
      <c r="E429" s="535"/>
      <c r="F429" s="536"/>
      <c r="G429" s="535"/>
      <c r="H429" s="526">
        <f t="shared" si="115"/>
        <v>0</v>
      </c>
      <c r="I429" s="527">
        <f t="shared" si="116"/>
        <v>0</v>
      </c>
      <c r="J429" s="537">
        <f>SUM(J430:J432)</f>
        <v>0</v>
      </c>
      <c r="K429" s="537">
        <f t="shared" ref="K429:M429" si="131">SUM(K430:K432)</f>
        <v>0</v>
      </c>
      <c r="L429" s="537">
        <f t="shared" si="131"/>
        <v>0</v>
      </c>
      <c r="M429" s="537">
        <f t="shared" si="131"/>
        <v>0</v>
      </c>
    </row>
    <row r="430" spans="1:13" ht="16.5" hidden="1" outlineLevel="2">
      <c r="A430" s="530"/>
      <c r="B430" s="70"/>
      <c r="C430" s="531"/>
      <c r="D430" s="72" t="s">
        <v>767</v>
      </c>
      <c r="E430" s="68" t="s">
        <v>248</v>
      </c>
      <c r="F430" s="82"/>
      <c r="G430" s="532"/>
      <c r="H430" s="526">
        <f t="shared" si="115"/>
        <v>0</v>
      </c>
      <c r="I430" s="527">
        <f t="shared" si="116"/>
        <v>0</v>
      </c>
      <c r="J430" s="533"/>
      <c r="K430" s="533"/>
      <c r="L430" s="533"/>
      <c r="M430" s="533"/>
    </row>
    <row r="431" spans="1:13" ht="16.5" hidden="1" outlineLevel="2">
      <c r="A431" s="530"/>
      <c r="B431" s="71"/>
      <c r="D431" s="72" t="s">
        <v>766</v>
      </c>
      <c r="E431" s="68" t="s">
        <v>249</v>
      </c>
      <c r="F431" s="82"/>
      <c r="G431" s="532"/>
      <c r="H431" s="526">
        <f t="shared" si="115"/>
        <v>0</v>
      </c>
      <c r="I431" s="527">
        <f t="shared" si="116"/>
        <v>0</v>
      </c>
      <c r="J431" s="533"/>
      <c r="K431" s="533"/>
      <c r="L431" s="533"/>
      <c r="M431" s="533"/>
    </row>
    <row r="432" spans="1:13" ht="16.5" hidden="1" outlineLevel="2">
      <c r="A432" s="530"/>
      <c r="B432" s="71"/>
      <c r="D432" s="72" t="s">
        <v>768</v>
      </c>
      <c r="E432" s="109" t="s">
        <v>215</v>
      </c>
      <c r="F432" s="125"/>
      <c r="G432" s="531"/>
      <c r="H432" s="563">
        <f t="shared" si="115"/>
        <v>0</v>
      </c>
      <c r="I432" s="527">
        <f t="shared" si="116"/>
        <v>0</v>
      </c>
      <c r="J432" s="565"/>
      <c r="K432" s="565"/>
      <c r="L432" s="565"/>
      <c r="M432" s="565"/>
    </row>
    <row r="433" spans="1:13" s="529" customFormat="1" ht="16.5">
      <c r="A433" s="112" t="s">
        <v>250</v>
      </c>
      <c r="B433" s="81"/>
      <c r="C433" s="544"/>
      <c r="D433" s="118"/>
      <c r="E433" s="544"/>
      <c r="F433" s="81"/>
      <c r="G433" s="544"/>
      <c r="H433" s="545">
        <f t="shared" si="115"/>
        <v>8644000</v>
      </c>
      <c r="I433" s="546">
        <f t="shared" si="116"/>
        <v>8644000</v>
      </c>
      <c r="J433" s="547">
        <f>SUM(J429,J427,J425,J423,J421,J419,J417,J415,J413,J411,J397)</f>
        <v>0</v>
      </c>
      <c r="K433" s="547">
        <f t="shared" ref="K433:M433" si="132">SUM(K429,K427,K425,K423,K421,K419,K417,K415,K413,K411,K397)</f>
        <v>7960000</v>
      </c>
      <c r="L433" s="547">
        <f t="shared" si="132"/>
        <v>42000</v>
      </c>
      <c r="M433" s="547">
        <f t="shared" si="132"/>
        <v>642000</v>
      </c>
    </row>
    <row r="434" spans="1:13" ht="16.5" outlineLevel="1" collapsed="1">
      <c r="A434" s="524"/>
      <c r="B434" s="69" t="s">
        <v>733</v>
      </c>
      <c r="C434" s="55" t="s">
        <v>251</v>
      </c>
      <c r="D434" s="116"/>
      <c r="E434" s="525"/>
      <c r="F434" s="80"/>
      <c r="G434" s="525"/>
      <c r="H434" s="526">
        <f t="shared" si="115"/>
        <v>0</v>
      </c>
      <c r="I434" s="527">
        <f t="shared" si="116"/>
        <v>0</v>
      </c>
      <c r="J434" s="528">
        <f>SUM(J435)</f>
        <v>0</v>
      </c>
      <c r="K434" s="528">
        <f t="shared" ref="K434:M434" si="133">SUM(K435)</f>
        <v>0</v>
      </c>
      <c r="L434" s="528">
        <f t="shared" si="133"/>
        <v>0</v>
      </c>
      <c r="M434" s="528">
        <f t="shared" si="133"/>
        <v>0</v>
      </c>
    </row>
    <row r="435" spans="1:13" s="529" customFormat="1" ht="16.5" hidden="1" outlineLevel="2">
      <c r="A435" s="530"/>
      <c r="B435" s="70"/>
      <c r="C435" s="531"/>
      <c r="D435" s="72" t="s">
        <v>234</v>
      </c>
      <c r="E435" s="85" t="s">
        <v>251</v>
      </c>
      <c r="F435" s="82"/>
      <c r="G435" s="532"/>
      <c r="H435" s="526">
        <f t="shared" si="115"/>
        <v>0</v>
      </c>
      <c r="I435" s="527">
        <f t="shared" si="116"/>
        <v>0</v>
      </c>
      <c r="J435" s="533">
        <v>0</v>
      </c>
      <c r="K435" s="533">
        <v>0</v>
      </c>
      <c r="L435" s="533">
        <v>0</v>
      </c>
      <c r="M435" s="533">
        <v>0</v>
      </c>
    </row>
    <row r="436" spans="1:13" ht="16.5" outlineLevel="1" collapsed="1">
      <c r="A436" s="524"/>
      <c r="B436" s="80" t="s">
        <v>734</v>
      </c>
      <c r="C436" s="55" t="s">
        <v>252</v>
      </c>
      <c r="D436" s="117"/>
      <c r="E436" s="532"/>
      <c r="F436" s="72"/>
      <c r="G436" s="535"/>
      <c r="H436" s="526">
        <f t="shared" si="115"/>
        <v>0</v>
      </c>
      <c r="I436" s="527">
        <f t="shared" si="116"/>
        <v>0</v>
      </c>
      <c r="J436" s="537">
        <f>SUM(J437)</f>
        <v>0</v>
      </c>
      <c r="K436" s="537">
        <f t="shared" ref="K436:M436" si="134">SUM(K437)</f>
        <v>0</v>
      </c>
      <c r="L436" s="537">
        <f t="shared" si="134"/>
        <v>0</v>
      </c>
      <c r="M436" s="537">
        <f t="shared" si="134"/>
        <v>0</v>
      </c>
    </row>
    <row r="437" spans="1:13" ht="16.5" hidden="1" outlineLevel="2">
      <c r="A437" s="530"/>
      <c r="B437" s="79"/>
      <c r="C437" s="531"/>
      <c r="D437" s="72" t="s">
        <v>735</v>
      </c>
      <c r="E437" s="85" t="s">
        <v>252</v>
      </c>
      <c r="F437" s="82"/>
      <c r="G437" s="532"/>
      <c r="H437" s="526">
        <f t="shared" si="115"/>
        <v>0</v>
      </c>
      <c r="I437" s="527">
        <f t="shared" si="116"/>
        <v>0</v>
      </c>
      <c r="J437" s="533">
        <v>0</v>
      </c>
      <c r="K437" s="533">
        <v>0</v>
      </c>
      <c r="L437" s="533">
        <v>0</v>
      </c>
      <c r="M437" s="533">
        <v>0</v>
      </c>
    </row>
    <row r="438" spans="1:13" ht="16.5" outlineLevel="1" collapsed="1">
      <c r="A438" s="524"/>
      <c r="B438" s="80" t="s">
        <v>736</v>
      </c>
      <c r="C438" s="55" t="s">
        <v>283</v>
      </c>
      <c r="D438" s="117"/>
      <c r="E438" s="532"/>
      <c r="F438" s="72"/>
      <c r="G438" s="535"/>
      <c r="H438" s="526">
        <f t="shared" si="115"/>
        <v>0</v>
      </c>
      <c r="I438" s="527">
        <f t="shared" si="116"/>
        <v>0</v>
      </c>
      <c r="J438" s="537">
        <f>SUM(J439)</f>
        <v>0</v>
      </c>
      <c r="K438" s="537">
        <f t="shared" ref="K438:M438" si="135">SUM(K439)</f>
        <v>0</v>
      </c>
      <c r="L438" s="537">
        <f t="shared" si="135"/>
        <v>0</v>
      </c>
      <c r="M438" s="537">
        <f t="shared" si="135"/>
        <v>0</v>
      </c>
    </row>
    <row r="439" spans="1:13" ht="16.5" hidden="1" outlineLevel="2">
      <c r="A439" s="530"/>
      <c r="B439" s="79"/>
      <c r="C439" s="531"/>
      <c r="D439" s="72" t="s">
        <v>737</v>
      </c>
      <c r="E439" s="85" t="s">
        <v>283</v>
      </c>
      <c r="F439" s="82"/>
      <c r="G439" s="532"/>
      <c r="H439" s="526">
        <f t="shared" si="115"/>
        <v>0</v>
      </c>
      <c r="I439" s="527">
        <f t="shared" si="116"/>
        <v>0</v>
      </c>
      <c r="J439" s="533">
        <v>0</v>
      </c>
      <c r="K439" s="533">
        <v>0</v>
      </c>
      <c r="L439" s="533">
        <v>0</v>
      </c>
      <c r="M439" s="533">
        <v>0</v>
      </c>
    </row>
    <row r="440" spans="1:13" ht="16.5" outlineLevel="1">
      <c r="A440" s="524"/>
      <c r="B440" s="80">
        <v>8610</v>
      </c>
      <c r="C440" s="55" t="s">
        <v>253</v>
      </c>
      <c r="D440" s="117"/>
      <c r="E440" s="535"/>
      <c r="F440" s="536"/>
      <c r="G440" s="535"/>
      <c r="H440" s="526">
        <f t="shared" si="115"/>
        <v>17000</v>
      </c>
      <c r="I440" s="527">
        <f t="shared" si="116"/>
        <v>17000</v>
      </c>
      <c r="J440" s="537">
        <f>SUM(J441:J450)</f>
        <v>14000</v>
      </c>
      <c r="K440" s="537">
        <f t="shared" ref="K440:M440" si="136">SUM(K441:K450)</f>
        <v>1000</v>
      </c>
      <c r="L440" s="537">
        <f t="shared" si="136"/>
        <v>1000</v>
      </c>
      <c r="M440" s="537">
        <f t="shared" si="136"/>
        <v>1000</v>
      </c>
    </row>
    <row r="441" spans="1:13" ht="16.5" outlineLevel="2">
      <c r="A441" s="530"/>
      <c r="B441" s="79"/>
      <c r="C441" s="531"/>
      <c r="D441" s="72">
        <v>8623</v>
      </c>
      <c r="E441" s="85" t="s">
        <v>404</v>
      </c>
      <c r="F441" s="82"/>
      <c r="G441" s="532"/>
      <c r="H441" s="526">
        <f t="shared" si="115"/>
        <v>14000</v>
      </c>
      <c r="I441" s="527">
        <f t="shared" si="116"/>
        <v>14000</v>
      </c>
      <c r="J441" s="533">
        <v>14000</v>
      </c>
      <c r="K441" s="533">
        <v>0</v>
      </c>
      <c r="L441" s="533">
        <v>0</v>
      </c>
      <c r="M441" s="533">
        <v>0</v>
      </c>
    </row>
    <row r="442" spans="1:13" ht="16.5" outlineLevel="2">
      <c r="A442" s="530"/>
      <c r="D442" s="72">
        <v>8624</v>
      </c>
      <c r="E442" s="85" t="s">
        <v>405</v>
      </c>
      <c r="F442" s="82"/>
      <c r="G442" s="532"/>
      <c r="H442" s="526">
        <f t="shared" si="115"/>
        <v>3000</v>
      </c>
      <c r="I442" s="527">
        <f t="shared" si="116"/>
        <v>3000</v>
      </c>
      <c r="J442" s="533">
        <v>0</v>
      </c>
      <c r="K442" s="533">
        <v>1000</v>
      </c>
      <c r="L442" s="533">
        <v>1000</v>
      </c>
      <c r="M442" s="533">
        <v>1000</v>
      </c>
    </row>
    <row r="443" spans="1:13" ht="16.5" outlineLevel="2">
      <c r="A443" s="530"/>
      <c r="B443" s="80"/>
      <c r="C443" s="534"/>
      <c r="D443" s="72">
        <v>8834</v>
      </c>
      <c r="E443" s="85" t="s">
        <v>403</v>
      </c>
      <c r="F443" s="82"/>
      <c r="G443" s="532"/>
      <c r="H443" s="526">
        <f t="shared" si="115"/>
        <v>0</v>
      </c>
      <c r="I443" s="527">
        <f t="shared" si="116"/>
        <v>0</v>
      </c>
      <c r="J443" s="533">
        <v>0</v>
      </c>
      <c r="K443" s="533">
        <v>0</v>
      </c>
      <c r="L443" s="533">
        <v>0</v>
      </c>
      <c r="M443" s="533">
        <v>0</v>
      </c>
    </row>
    <row r="444" spans="1:13" ht="16.5" outlineLevel="2">
      <c r="A444" s="530"/>
      <c r="D444" s="72">
        <v>8835</v>
      </c>
      <c r="E444" s="68" t="s">
        <v>420</v>
      </c>
      <c r="F444" s="82"/>
      <c r="G444" s="532"/>
      <c r="H444" s="526">
        <f t="shared" si="115"/>
        <v>0</v>
      </c>
      <c r="I444" s="527">
        <f t="shared" si="116"/>
        <v>0</v>
      </c>
      <c r="J444" s="533">
        <v>0</v>
      </c>
      <c r="K444" s="533">
        <v>0</v>
      </c>
      <c r="L444" s="533">
        <v>0</v>
      </c>
      <c r="M444" s="533">
        <v>0</v>
      </c>
    </row>
    <row r="445" spans="1:13" ht="16.5" outlineLevel="2">
      <c r="A445" s="530"/>
      <c r="D445" s="72">
        <v>8836</v>
      </c>
      <c r="E445" s="68" t="s">
        <v>422</v>
      </c>
      <c r="F445" s="82"/>
      <c r="G445" s="532"/>
      <c r="H445" s="526">
        <f t="shared" si="115"/>
        <v>0</v>
      </c>
      <c r="I445" s="527">
        <f t="shared" si="116"/>
        <v>0</v>
      </c>
      <c r="J445" s="533">
        <v>0</v>
      </c>
      <c r="K445" s="533">
        <v>0</v>
      </c>
      <c r="L445" s="533">
        <v>0</v>
      </c>
      <c r="M445" s="533">
        <v>0</v>
      </c>
    </row>
    <row r="446" spans="1:13" ht="16.5" outlineLevel="2">
      <c r="A446" s="530"/>
      <c r="D446" s="72">
        <v>8837</v>
      </c>
      <c r="E446" s="68" t="s">
        <v>423</v>
      </c>
      <c r="F446" s="82"/>
      <c r="G446" s="532"/>
      <c r="H446" s="526">
        <f t="shared" si="115"/>
        <v>0</v>
      </c>
      <c r="I446" s="527">
        <f t="shared" si="116"/>
        <v>0</v>
      </c>
      <c r="J446" s="533">
        <v>0</v>
      </c>
      <c r="K446" s="533">
        <v>0</v>
      </c>
      <c r="L446" s="533">
        <v>0</v>
      </c>
      <c r="M446" s="533">
        <v>0</v>
      </c>
    </row>
    <row r="447" spans="1:13" ht="16.5" outlineLevel="2">
      <c r="A447" s="530"/>
      <c r="D447" s="72">
        <v>8838</v>
      </c>
      <c r="E447" s="68" t="s">
        <v>424</v>
      </c>
      <c r="F447" s="82"/>
      <c r="G447" s="532"/>
      <c r="H447" s="526">
        <f t="shared" si="115"/>
        <v>0</v>
      </c>
      <c r="I447" s="527">
        <f t="shared" si="116"/>
        <v>0</v>
      </c>
      <c r="J447" s="533">
        <v>0</v>
      </c>
      <c r="K447" s="533">
        <v>0</v>
      </c>
      <c r="L447" s="533">
        <v>0</v>
      </c>
      <c r="M447" s="533">
        <v>0</v>
      </c>
    </row>
    <row r="448" spans="1:13" ht="16.5" outlineLevel="2">
      <c r="A448" s="530"/>
      <c r="D448" s="72">
        <v>8839</v>
      </c>
      <c r="E448" s="68" t="s">
        <v>425</v>
      </c>
      <c r="F448" s="82"/>
      <c r="G448" s="532"/>
      <c r="H448" s="526">
        <f t="shared" si="115"/>
        <v>0</v>
      </c>
      <c r="I448" s="527">
        <f t="shared" si="116"/>
        <v>0</v>
      </c>
      <c r="J448" s="533">
        <v>0</v>
      </c>
      <c r="K448" s="533">
        <v>0</v>
      </c>
      <c r="L448" s="533">
        <v>0</v>
      </c>
      <c r="M448" s="533">
        <v>0</v>
      </c>
    </row>
    <row r="449" spans="1:13" ht="16.5" outlineLevel="2">
      <c r="A449" s="530"/>
      <c r="D449" s="72">
        <v>8833</v>
      </c>
      <c r="E449" s="68" t="s">
        <v>421</v>
      </c>
      <c r="F449" s="82"/>
      <c r="G449" s="532"/>
      <c r="H449" s="526">
        <f t="shared" si="115"/>
        <v>0</v>
      </c>
      <c r="I449" s="527">
        <f t="shared" si="116"/>
        <v>0</v>
      </c>
      <c r="J449" s="533">
        <v>0</v>
      </c>
      <c r="K449" s="533">
        <v>0</v>
      </c>
      <c r="L449" s="533">
        <v>0</v>
      </c>
      <c r="M449" s="533">
        <v>0</v>
      </c>
    </row>
    <row r="450" spans="1:13" ht="16.5" outlineLevel="2">
      <c r="A450" s="530"/>
      <c r="B450" s="79"/>
      <c r="C450" s="531"/>
      <c r="D450" s="72">
        <v>8816</v>
      </c>
      <c r="E450" s="68" t="s">
        <v>254</v>
      </c>
      <c r="F450" s="82"/>
      <c r="G450" s="532"/>
      <c r="H450" s="526">
        <f t="shared" si="115"/>
        <v>0</v>
      </c>
      <c r="I450" s="527">
        <f t="shared" si="116"/>
        <v>0</v>
      </c>
      <c r="J450" s="533">
        <v>0</v>
      </c>
      <c r="K450" s="533">
        <v>0</v>
      </c>
      <c r="L450" s="533">
        <v>0</v>
      </c>
      <c r="M450" s="533">
        <v>0</v>
      </c>
    </row>
    <row r="451" spans="1:13" ht="16.5" outlineLevel="1" collapsed="1">
      <c r="A451" s="524"/>
      <c r="B451" s="80" t="s">
        <v>738</v>
      </c>
      <c r="C451" s="55" t="s">
        <v>255</v>
      </c>
      <c r="D451" s="117"/>
      <c r="E451" s="532"/>
      <c r="F451" s="536"/>
      <c r="G451" s="535"/>
      <c r="H451" s="526">
        <f t="shared" si="115"/>
        <v>0</v>
      </c>
      <c r="I451" s="527">
        <f t="shared" si="116"/>
        <v>0</v>
      </c>
      <c r="J451" s="537">
        <f>SUM(J452)</f>
        <v>0</v>
      </c>
      <c r="K451" s="537">
        <f t="shared" ref="K451:M451" si="137">SUM(K452)</f>
        <v>0</v>
      </c>
      <c r="L451" s="537">
        <f t="shared" si="137"/>
        <v>0</v>
      </c>
      <c r="M451" s="537">
        <f t="shared" si="137"/>
        <v>0</v>
      </c>
    </row>
    <row r="452" spans="1:13" ht="16.5" hidden="1" outlineLevel="2">
      <c r="A452" s="530"/>
      <c r="B452" s="79"/>
      <c r="C452" s="531"/>
      <c r="D452" s="72" t="s">
        <v>235</v>
      </c>
      <c r="E452" s="85" t="s">
        <v>255</v>
      </c>
      <c r="F452" s="82"/>
      <c r="G452" s="532"/>
      <c r="H452" s="526">
        <f t="shared" si="115"/>
        <v>0</v>
      </c>
      <c r="I452" s="527">
        <f t="shared" si="116"/>
        <v>0</v>
      </c>
      <c r="J452" s="533"/>
      <c r="K452" s="533"/>
      <c r="L452" s="533"/>
      <c r="M452" s="533"/>
    </row>
    <row r="453" spans="1:13" ht="16.5" outlineLevel="1" collapsed="1">
      <c r="A453" s="524"/>
      <c r="B453" s="80" t="s">
        <v>739</v>
      </c>
      <c r="C453" s="55" t="s">
        <v>256</v>
      </c>
      <c r="D453" s="117"/>
      <c r="E453" s="532"/>
      <c r="F453" s="72"/>
      <c r="G453" s="535"/>
      <c r="H453" s="526">
        <f t="shared" si="115"/>
        <v>0</v>
      </c>
      <c r="I453" s="527">
        <f t="shared" si="116"/>
        <v>0</v>
      </c>
      <c r="J453" s="537">
        <f>SUM(J454)</f>
        <v>0</v>
      </c>
      <c r="K453" s="537">
        <f t="shared" ref="K453:M453" si="138">SUM(K454)</f>
        <v>0</v>
      </c>
      <c r="L453" s="537">
        <f t="shared" si="138"/>
        <v>0</v>
      </c>
      <c r="M453" s="537">
        <f t="shared" si="138"/>
        <v>0</v>
      </c>
    </row>
    <row r="454" spans="1:13" ht="16.5" hidden="1" outlineLevel="2">
      <c r="A454" s="530"/>
      <c r="B454" s="79"/>
      <c r="C454" s="531"/>
      <c r="D454" s="72" t="s">
        <v>740</v>
      </c>
      <c r="E454" s="85" t="s">
        <v>256</v>
      </c>
      <c r="F454" s="82"/>
      <c r="G454" s="532"/>
      <c r="H454" s="526">
        <f t="shared" si="115"/>
        <v>0</v>
      </c>
      <c r="I454" s="527">
        <f t="shared" si="116"/>
        <v>0</v>
      </c>
      <c r="J454" s="533"/>
      <c r="K454" s="533"/>
      <c r="L454" s="533"/>
      <c r="M454" s="533"/>
    </row>
    <row r="455" spans="1:13" ht="16.5" outlineLevel="1" collapsed="1">
      <c r="A455" s="524"/>
      <c r="B455" s="80" t="s">
        <v>741</v>
      </c>
      <c r="C455" s="55" t="s">
        <v>257</v>
      </c>
      <c r="D455" s="117"/>
      <c r="E455" s="532"/>
      <c r="F455" s="72"/>
      <c r="G455" s="535"/>
      <c r="H455" s="526">
        <f t="shared" ref="H455:H478" si="139">SUM(I455)</f>
        <v>0</v>
      </c>
      <c r="I455" s="527">
        <f t="shared" si="116"/>
        <v>0</v>
      </c>
      <c r="J455" s="537">
        <f>SUM(J456)</f>
        <v>0</v>
      </c>
      <c r="K455" s="537">
        <f t="shared" ref="K455:M455" si="140">SUM(K456)</f>
        <v>0</v>
      </c>
      <c r="L455" s="537">
        <f t="shared" si="140"/>
        <v>0</v>
      </c>
      <c r="M455" s="537">
        <f t="shared" si="140"/>
        <v>0</v>
      </c>
    </row>
    <row r="456" spans="1:13" ht="16.5" hidden="1" outlineLevel="2">
      <c r="A456" s="530"/>
      <c r="B456" s="79"/>
      <c r="C456" s="531"/>
      <c r="D456" s="72" t="s">
        <v>742</v>
      </c>
      <c r="E456" s="85" t="s">
        <v>257</v>
      </c>
      <c r="F456" s="82"/>
      <c r="G456" s="532"/>
      <c r="H456" s="526">
        <f t="shared" si="139"/>
        <v>0</v>
      </c>
      <c r="I456" s="527">
        <f t="shared" ref="I456:I478" si="141">SUM(J456:M456)</f>
        <v>0</v>
      </c>
      <c r="J456" s="533"/>
      <c r="K456" s="533"/>
      <c r="L456" s="533"/>
      <c r="M456" s="533"/>
    </row>
    <row r="457" spans="1:13" ht="16.5" outlineLevel="1" collapsed="1">
      <c r="A457" s="524"/>
      <c r="B457" s="80" t="s">
        <v>743</v>
      </c>
      <c r="C457" s="55" t="s">
        <v>258</v>
      </c>
      <c r="D457" s="117"/>
      <c r="E457" s="532"/>
      <c r="F457" s="536"/>
      <c r="G457" s="535"/>
      <c r="H457" s="526">
        <f t="shared" si="139"/>
        <v>0</v>
      </c>
      <c r="I457" s="527">
        <f t="shared" si="141"/>
        <v>0</v>
      </c>
      <c r="J457" s="537">
        <f>SUM(J458)</f>
        <v>0</v>
      </c>
      <c r="K457" s="537">
        <f t="shared" ref="K457:M457" si="142">SUM(K458)</f>
        <v>0</v>
      </c>
      <c r="L457" s="537">
        <f t="shared" si="142"/>
        <v>0</v>
      </c>
      <c r="M457" s="537">
        <f t="shared" si="142"/>
        <v>0</v>
      </c>
    </row>
    <row r="458" spans="1:13" ht="16.5" hidden="1" outlineLevel="2">
      <c r="A458" s="530"/>
      <c r="B458" s="79"/>
      <c r="C458" s="531"/>
      <c r="D458" s="72" t="s">
        <v>744</v>
      </c>
      <c r="E458" s="85" t="s">
        <v>258</v>
      </c>
      <c r="F458" s="82"/>
      <c r="G458" s="532"/>
      <c r="H458" s="526">
        <f t="shared" si="139"/>
        <v>0</v>
      </c>
      <c r="I458" s="527">
        <f t="shared" si="141"/>
        <v>0</v>
      </c>
      <c r="J458" s="533"/>
      <c r="K458" s="533"/>
      <c r="L458" s="533"/>
      <c r="M458" s="533"/>
    </row>
    <row r="459" spans="1:13" ht="16.5" outlineLevel="1" collapsed="1">
      <c r="A459" s="524"/>
      <c r="B459" s="80" t="s">
        <v>745</v>
      </c>
      <c r="C459" s="55" t="s">
        <v>259</v>
      </c>
      <c r="D459" s="117"/>
      <c r="E459" s="532"/>
      <c r="F459" s="536"/>
      <c r="G459" s="535"/>
      <c r="H459" s="526">
        <f t="shared" si="139"/>
        <v>0</v>
      </c>
      <c r="I459" s="527">
        <f t="shared" si="141"/>
        <v>0</v>
      </c>
      <c r="J459" s="537">
        <f>SUM(J460)</f>
        <v>0</v>
      </c>
      <c r="K459" s="537">
        <f t="shared" ref="K459:M459" si="143">SUM(K460)</f>
        <v>0</v>
      </c>
      <c r="L459" s="537">
        <f t="shared" si="143"/>
        <v>0</v>
      </c>
      <c r="M459" s="537">
        <f t="shared" si="143"/>
        <v>0</v>
      </c>
    </row>
    <row r="460" spans="1:13" ht="16.5" hidden="1" outlineLevel="2">
      <c r="A460" s="530"/>
      <c r="B460" s="79"/>
      <c r="C460" s="531"/>
      <c r="D460" s="72" t="s">
        <v>746</v>
      </c>
      <c r="E460" s="85" t="s">
        <v>259</v>
      </c>
      <c r="F460" s="82"/>
      <c r="G460" s="532"/>
      <c r="H460" s="526">
        <f t="shared" si="139"/>
        <v>0</v>
      </c>
      <c r="I460" s="527">
        <f t="shared" si="141"/>
        <v>0</v>
      </c>
      <c r="J460" s="533"/>
      <c r="K460" s="533"/>
      <c r="L460" s="533"/>
      <c r="M460" s="533"/>
    </row>
    <row r="461" spans="1:13" ht="16.5" outlineLevel="1" collapsed="1">
      <c r="A461" s="524"/>
      <c r="B461" s="80" t="s">
        <v>747</v>
      </c>
      <c r="C461" s="55" t="s">
        <v>260</v>
      </c>
      <c r="D461" s="117"/>
      <c r="E461" s="532"/>
      <c r="F461" s="536"/>
      <c r="G461" s="535"/>
      <c r="H461" s="526">
        <f t="shared" si="139"/>
        <v>0</v>
      </c>
      <c r="I461" s="527">
        <f t="shared" si="141"/>
        <v>0</v>
      </c>
      <c r="J461" s="537">
        <f>SUM(J462)</f>
        <v>0</v>
      </c>
      <c r="K461" s="537">
        <f t="shared" ref="K461:M461" si="144">SUM(K462)</f>
        <v>0</v>
      </c>
      <c r="L461" s="537">
        <f t="shared" si="144"/>
        <v>0</v>
      </c>
      <c r="M461" s="537">
        <f t="shared" si="144"/>
        <v>0</v>
      </c>
    </row>
    <row r="462" spans="1:13" ht="16.5" hidden="1" outlineLevel="2">
      <c r="A462" s="530"/>
      <c r="B462" s="79"/>
      <c r="C462" s="531"/>
      <c r="D462" s="72" t="s">
        <v>748</v>
      </c>
      <c r="E462" s="85" t="s">
        <v>260</v>
      </c>
      <c r="F462" s="82"/>
      <c r="G462" s="532"/>
      <c r="H462" s="526">
        <f t="shared" si="139"/>
        <v>0</v>
      </c>
      <c r="I462" s="527">
        <f t="shared" si="141"/>
        <v>0</v>
      </c>
      <c r="J462" s="533"/>
      <c r="K462" s="533"/>
      <c r="L462" s="533"/>
      <c r="M462" s="533"/>
    </row>
    <row r="463" spans="1:13" ht="16.5" outlineLevel="1" collapsed="1">
      <c r="A463" s="524"/>
      <c r="B463" s="80" t="s">
        <v>772</v>
      </c>
      <c r="C463" s="55" t="s">
        <v>261</v>
      </c>
      <c r="D463" s="117"/>
      <c r="E463" s="535"/>
      <c r="F463" s="536"/>
      <c r="G463" s="535"/>
      <c r="H463" s="526">
        <f t="shared" si="139"/>
        <v>0</v>
      </c>
      <c r="I463" s="527">
        <f t="shared" si="141"/>
        <v>0</v>
      </c>
      <c r="J463" s="537">
        <f>SUM(J464)</f>
        <v>0</v>
      </c>
      <c r="K463" s="537">
        <f t="shared" ref="K463:M463" si="145">SUM(K464)</f>
        <v>0</v>
      </c>
      <c r="L463" s="537">
        <f t="shared" si="145"/>
        <v>0</v>
      </c>
      <c r="M463" s="537">
        <f t="shared" si="145"/>
        <v>0</v>
      </c>
    </row>
    <row r="464" spans="1:13" ht="16.5" hidden="1" outlineLevel="2">
      <c r="A464" s="530"/>
      <c r="B464" s="79"/>
      <c r="C464" s="531"/>
      <c r="D464" s="72" t="s">
        <v>772</v>
      </c>
      <c r="E464" s="85" t="s">
        <v>261</v>
      </c>
      <c r="F464" s="82"/>
      <c r="G464" s="532"/>
      <c r="H464" s="526">
        <f t="shared" si="139"/>
        <v>0</v>
      </c>
      <c r="I464" s="527">
        <f t="shared" si="141"/>
        <v>0</v>
      </c>
      <c r="J464" s="533"/>
      <c r="K464" s="533"/>
      <c r="L464" s="533"/>
      <c r="M464" s="533"/>
    </row>
    <row r="465" spans="1:13" ht="16.5" outlineLevel="1">
      <c r="A465" s="524"/>
      <c r="B465" s="80">
        <v>8848</v>
      </c>
      <c r="C465" s="55" t="s">
        <v>262</v>
      </c>
      <c r="D465" s="117"/>
      <c r="E465" s="532"/>
      <c r="F465" s="72"/>
      <c r="G465" s="535"/>
      <c r="H465" s="526">
        <f t="shared" si="139"/>
        <v>150000</v>
      </c>
      <c r="I465" s="527">
        <f t="shared" si="141"/>
        <v>150000</v>
      </c>
      <c r="J465" s="537">
        <f>SUM(J466)</f>
        <v>0</v>
      </c>
      <c r="K465" s="537">
        <f t="shared" ref="K465:M465" si="146">SUM(K466)</f>
        <v>150000</v>
      </c>
      <c r="L465" s="537">
        <f t="shared" si="146"/>
        <v>0</v>
      </c>
      <c r="M465" s="537">
        <f t="shared" si="146"/>
        <v>0</v>
      </c>
    </row>
    <row r="466" spans="1:13" ht="16.5" outlineLevel="2">
      <c r="A466" s="530"/>
      <c r="B466" s="79"/>
      <c r="C466" s="531"/>
      <c r="D466" s="72">
        <v>8848</v>
      </c>
      <c r="E466" s="85" t="s">
        <v>262</v>
      </c>
      <c r="F466" s="82"/>
      <c r="G466" s="532"/>
      <c r="H466" s="526">
        <f t="shared" si="139"/>
        <v>150000</v>
      </c>
      <c r="I466" s="527">
        <f t="shared" si="141"/>
        <v>150000</v>
      </c>
      <c r="J466" s="533"/>
      <c r="K466" s="533">
        <v>150000</v>
      </c>
      <c r="L466" s="533"/>
      <c r="M466" s="533"/>
    </row>
    <row r="467" spans="1:13" ht="16.5" outlineLevel="1" collapsed="1">
      <c r="A467" s="524"/>
      <c r="B467" s="80">
        <v>8849</v>
      </c>
      <c r="C467" s="55" t="s">
        <v>263</v>
      </c>
      <c r="D467" s="117"/>
      <c r="E467" s="532"/>
      <c r="F467" s="72"/>
      <c r="G467" s="535"/>
      <c r="H467" s="526">
        <f t="shared" si="139"/>
        <v>0</v>
      </c>
      <c r="I467" s="527">
        <f t="shared" si="141"/>
        <v>0</v>
      </c>
      <c r="J467" s="537">
        <f>SUM(J468)</f>
        <v>0</v>
      </c>
      <c r="K467" s="537">
        <f t="shared" ref="K467:M467" si="147">SUM(K468)</f>
        <v>0</v>
      </c>
      <c r="L467" s="537">
        <f t="shared" si="147"/>
        <v>0</v>
      </c>
      <c r="M467" s="537">
        <f t="shared" si="147"/>
        <v>0</v>
      </c>
    </row>
    <row r="468" spans="1:13" ht="16.5" hidden="1" outlineLevel="2">
      <c r="A468" s="530"/>
      <c r="B468" s="79"/>
      <c r="C468" s="531"/>
      <c r="D468" s="72">
        <v>8849</v>
      </c>
      <c r="E468" s="85" t="s">
        <v>263</v>
      </c>
      <c r="F468" s="82"/>
      <c r="G468" s="532"/>
      <c r="H468" s="526">
        <f t="shared" si="139"/>
        <v>0</v>
      </c>
      <c r="I468" s="527">
        <f t="shared" si="141"/>
        <v>0</v>
      </c>
      <c r="J468" s="533"/>
      <c r="K468" s="533"/>
      <c r="L468" s="533"/>
      <c r="M468" s="533"/>
    </row>
    <row r="469" spans="1:13" ht="16.5" outlineLevel="1" collapsed="1">
      <c r="A469" s="524"/>
      <c r="B469" s="80" t="s">
        <v>749</v>
      </c>
      <c r="C469" s="55" t="s">
        <v>264</v>
      </c>
      <c r="D469" s="117"/>
      <c r="E469" s="535"/>
      <c r="F469" s="536"/>
      <c r="G469" s="535"/>
      <c r="H469" s="526">
        <f t="shared" si="139"/>
        <v>0</v>
      </c>
      <c r="I469" s="527">
        <f t="shared" si="141"/>
        <v>0</v>
      </c>
      <c r="J469" s="537">
        <f>SUM(J470:J472)</f>
        <v>0</v>
      </c>
      <c r="K469" s="537">
        <f t="shared" ref="K469:M469" si="148">SUM(K470:K472)</f>
        <v>0</v>
      </c>
      <c r="L469" s="537">
        <f t="shared" si="148"/>
        <v>0</v>
      </c>
      <c r="M469" s="537">
        <f t="shared" si="148"/>
        <v>0</v>
      </c>
    </row>
    <row r="470" spans="1:13" ht="16.5" hidden="1" outlineLevel="2">
      <c r="A470" s="530"/>
      <c r="B470" s="79"/>
      <c r="C470" s="531"/>
      <c r="D470" s="72" t="s">
        <v>769</v>
      </c>
      <c r="E470" s="68" t="s">
        <v>265</v>
      </c>
      <c r="F470" s="82"/>
      <c r="G470" s="532"/>
      <c r="H470" s="526">
        <f t="shared" si="139"/>
        <v>0</v>
      </c>
      <c r="I470" s="527">
        <f t="shared" si="141"/>
        <v>0</v>
      </c>
      <c r="J470" s="533"/>
      <c r="K470" s="533"/>
      <c r="L470" s="533"/>
      <c r="M470" s="533"/>
    </row>
    <row r="471" spans="1:13" ht="16.5" hidden="1" outlineLevel="2">
      <c r="A471" s="530"/>
      <c r="D471" s="72" t="s">
        <v>750</v>
      </c>
      <c r="E471" s="68" t="s">
        <v>266</v>
      </c>
      <c r="F471" s="82"/>
      <c r="G471" s="532"/>
      <c r="H471" s="526">
        <f t="shared" si="139"/>
        <v>0</v>
      </c>
      <c r="I471" s="527">
        <f t="shared" si="141"/>
        <v>0</v>
      </c>
      <c r="J471" s="533"/>
      <c r="K471" s="533"/>
      <c r="L471" s="533"/>
      <c r="M471" s="533"/>
    </row>
    <row r="472" spans="1:13" ht="16.5" hidden="1" outlineLevel="2">
      <c r="A472" s="530"/>
      <c r="D472" s="70" t="s">
        <v>770</v>
      </c>
      <c r="E472" s="109" t="s">
        <v>230</v>
      </c>
      <c r="F472" s="125"/>
      <c r="G472" s="531"/>
      <c r="H472" s="563">
        <f t="shared" si="139"/>
        <v>0</v>
      </c>
      <c r="I472" s="527">
        <f t="shared" si="141"/>
        <v>0</v>
      </c>
      <c r="J472" s="565"/>
      <c r="K472" s="565"/>
      <c r="L472" s="565"/>
      <c r="M472" s="565"/>
    </row>
    <row r="473" spans="1:13" ht="16.5">
      <c r="A473" s="112" t="s">
        <v>267</v>
      </c>
      <c r="B473" s="81"/>
      <c r="C473" s="544"/>
      <c r="D473" s="118"/>
      <c r="E473" s="544"/>
      <c r="F473" s="81"/>
      <c r="G473" s="544"/>
      <c r="H473" s="566">
        <f t="shared" si="139"/>
        <v>167000</v>
      </c>
      <c r="I473" s="567">
        <f t="shared" si="141"/>
        <v>167000</v>
      </c>
      <c r="J473" s="568">
        <f>SUM(J469,J467,J465,J463,J461,J459,J457,J455,J453,J451,J440,J438,J436,J434)</f>
        <v>14000</v>
      </c>
      <c r="K473" s="568">
        <f t="shared" ref="K473:M473" si="149">SUM(K469,K467,K465,K463,K461,K459,K457,K455,K453,K451,K440,K438,K436,K434)</f>
        <v>151000</v>
      </c>
      <c r="L473" s="568">
        <f t="shared" si="149"/>
        <v>1000</v>
      </c>
      <c r="M473" s="568">
        <f t="shared" si="149"/>
        <v>1000</v>
      </c>
    </row>
    <row r="474" spans="1:13" ht="16.5">
      <c r="A474" s="112" t="s">
        <v>268</v>
      </c>
      <c r="B474" s="81"/>
      <c r="C474" s="544"/>
      <c r="D474" s="118"/>
      <c r="E474" s="544"/>
      <c r="F474" s="81"/>
      <c r="G474" s="544"/>
      <c r="H474" s="566">
        <f t="shared" si="139"/>
        <v>8477000</v>
      </c>
      <c r="I474" s="567">
        <f t="shared" si="141"/>
        <v>8477000</v>
      </c>
      <c r="J474" s="568">
        <f>J433-J473</f>
        <v>-14000</v>
      </c>
      <c r="K474" s="568">
        <f t="shared" ref="K474:M474" si="150">K433-K473</f>
        <v>7809000</v>
      </c>
      <c r="L474" s="568">
        <f t="shared" si="150"/>
        <v>41000</v>
      </c>
      <c r="M474" s="568">
        <f t="shared" si="150"/>
        <v>641000</v>
      </c>
    </row>
    <row r="475" spans="1:13" ht="16.5">
      <c r="A475" s="112" t="s">
        <v>269</v>
      </c>
      <c r="B475" s="81"/>
      <c r="C475" s="59"/>
      <c r="D475" s="118"/>
      <c r="E475" s="544"/>
      <c r="F475" s="81"/>
      <c r="G475" s="544"/>
      <c r="H475" s="569">
        <f t="shared" si="139"/>
        <v>0</v>
      </c>
      <c r="I475" s="570">
        <f t="shared" si="141"/>
        <v>0</v>
      </c>
      <c r="J475" s="571"/>
      <c r="K475" s="571"/>
      <c r="L475" s="571"/>
      <c r="M475" s="571"/>
    </row>
    <row r="476" spans="1:13" ht="16.5">
      <c r="A476" s="112" t="s">
        <v>270</v>
      </c>
      <c r="B476" s="81"/>
      <c r="C476" s="544"/>
      <c r="D476" s="118"/>
      <c r="E476" s="544"/>
      <c r="F476" s="81"/>
      <c r="G476" s="544"/>
      <c r="H476" s="572">
        <f t="shared" si="139"/>
        <v>0</v>
      </c>
      <c r="I476" s="573">
        <f t="shared" si="141"/>
        <v>0</v>
      </c>
      <c r="J476" s="574">
        <f>J364+J395+J474-J475</f>
        <v>0</v>
      </c>
      <c r="K476" s="574">
        <f t="shared" ref="K476:M476" si="151">K364+K395+K474-K475</f>
        <v>0</v>
      </c>
      <c r="L476" s="574">
        <f t="shared" si="151"/>
        <v>0</v>
      </c>
      <c r="M476" s="574">
        <f t="shared" si="151"/>
        <v>0</v>
      </c>
    </row>
    <row r="477" spans="1:13" ht="16.5">
      <c r="A477" s="112" t="s">
        <v>271</v>
      </c>
      <c r="B477" s="81"/>
      <c r="C477" s="544"/>
      <c r="D477" s="118"/>
      <c r="E477" s="544"/>
      <c r="F477" s="81"/>
      <c r="G477" s="544"/>
      <c r="H477" s="575">
        <f t="shared" si="139"/>
        <v>0</v>
      </c>
      <c r="I477" s="576">
        <f t="shared" si="141"/>
        <v>0</v>
      </c>
      <c r="J477" s="577"/>
      <c r="K477" s="577"/>
      <c r="L477" s="577"/>
      <c r="M477" s="577"/>
    </row>
    <row r="478" spans="1:13" ht="16.5">
      <c r="A478" s="112" t="s">
        <v>272</v>
      </c>
      <c r="B478" s="81"/>
      <c r="C478" s="544"/>
      <c r="D478" s="118"/>
      <c r="E478" s="544"/>
      <c r="F478" s="81"/>
      <c r="G478" s="544"/>
      <c r="H478" s="572">
        <f t="shared" si="139"/>
        <v>0</v>
      </c>
      <c r="I478" s="578">
        <f t="shared" si="141"/>
        <v>0</v>
      </c>
      <c r="J478" s="574">
        <f>SUM(J476:J477)</f>
        <v>0</v>
      </c>
      <c r="K478" s="574">
        <f t="shared" ref="K478:M478" si="152">SUM(K476:K477)</f>
        <v>0</v>
      </c>
      <c r="L478" s="574">
        <f t="shared" si="152"/>
        <v>0</v>
      </c>
      <c r="M478" s="574">
        <f t="shared" si="152"/>
        <v>0</v>
      </c>
    </row>
  </sheetData>
  <autoFilter ref="A5:M477"/>
  <mergeCells count="1">
    <mergeCell ref="H2:H5"/>
  </mergeCells>
  <phoneticPr fontId="1"/>
  <dataValidations count="1">
    <dataValidation allowBlank="1" showInputMessage="1" showErrorMessage="1" errorTitle="自動計算ｾﾙです!!!" sqref="J47:M47 J350:M350 J369:M369 J366:M366 J341:M341 J361:M361 J356:M356 J354:M354 J352:M352 J373:M373 J343:M343 J390:M391 J378:M378 J375:M376 J188:M188 J283:M284 J473:M474 J222:M222 J12:M12 J363:M364 J63:M64 J69:M70 J76:M76 J106:M106 J119:M119 J152:M152 J14:M15 J208:M208 J7:M7 J296:M296 J329:M331 J334:M334 J393:M395 J27:M27 J54:M54 J32:M32 J336:M336 J175:M175 J476:M476 J432:M433 J190:M190 J435:M435 J271:M272 J200:M2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C478"/>
  <sheetViews>
    <sheetView zoomScaleNormal="100" workbookViewId="0">
      <pane xSplit="8" ySplit="5" topLeftCell="I459" activePane="bottomRight" state="frozen"/>
      <selection activeCell="I12" sqref="I12:I478"/>
      <selection pane="topRight" activeCell="I12" sqref="I12:I478"/>
      <selection pane="bottomLeft" activeCell="I12" sqref="I12:I478"/>
      <selection pane="bottomRight" activeCell="I12" sqref="I12:I478"/>
    </sheetView>
  </sheetViews>
  <sheetFormatPr defaultColWidth="11.42578125" defaultRowHeight="11.25" outlineLevelRow="3"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5.85546875" style="182" bestFit="1" customWidth="1"/>
    <col min="9" max="9" width="11.42578125" style="182" customWidth="1"/>
    <col min="10" max="11" width="11.42578125" style="182" customWidth="1" outlineLevel="1"/>
    <col min="12" max="16384" width="11.42578125" style="156"/>
  </cols>
  <sheetData>
    <row r="1" spans="1:11" s="26" customFormat="1" ht="15" thickBot="1">
      <c r="A1" s="155" t="s">
        <v>382</v>
      </c>
      <c r="B1" s="10"/>
      <c r="C1" s="156"/>
      <c r="E1" s="156"/>
      <c r="G1" s="156"/>
      <c r="H1" s="493" t="s">
        <v>367</v>
      </c>
      <c r="I1" s="253"/>
      <c r="J1" s="252"/>
      <c r="K1" s="252"/>
    </row>
    <row r="2" spans="1:11" s="160" customFormat="1" ht="11.25" customHeight="1">
      <c r="A2" s="254"/>
      <c r="B2" s="11"/>
      <c r="C2" s="255"/>
      <c r="D2" s="255"/>
      <c r="E2" s="255"/>
      <c r="F2" s="255"/>
      <c r="G2" s="255"/>
      <c r="H2" s="681" t="s">
        <v>960</v>
      </c>
      <c r="I2" s="162"/>
      <c r="J2" s="164"/>
      <c r="K2" s="164"/>
    </row>
    <row r="3" spans="1:11" s="1" customFormat="1" ht="25.5" customHeight="1">
      <c r="A3" s="159"/>
      <c r="B3" s="12"/>
      <c r="C3" s="160"/>
      <c r="D3" s="160"/>
      <c r="E3" s="160"/>
      <c r="F3" s="160"/>
      <c r="G3" s="1" t="s">
        <v>289</v>
      </c>
      <c r="H3" s="682"/>
      <c r="I3" s="154" t="s">
        <v>83</v>
      </c>
      <c r="J3" s="169"/>
      <c r="K3" s="169"/>
    </row>
    <row r="4" spans="1:11" s="160" customFormat="1" ht="12.75" customHeight="1">
      <c r="A4" s="152"/>
      <c r="B4" s="165"/>
      <c r="C4" s="1"/>
      <c r="D4" s="166"/>
      <c r="E4" s="1"/>
      <c r="F4" s="1"/>
      <c r="G4" s="1"/>
      <c r="H4" s="682"/>
      <c r="I4" s="164"/>
      <c r="J4" s="162"/>
      <c r="K4" s="162"/>
    </row>
    <row r="5" spans="1:11" s="1" customFormat="1" ht="38.25" customHeight="1" thickBot="1">
      <c r="A5" s="153"/>
      <c r="B5" s="6"/>
      <c r="C5" s="4"/>
      <c r="D5" s="7"/>
      <c r="E5" s="4"/>
      <c r="F5" s="4"/>
      <c r="G5" s="4" t="s">
        <v>290</v>
      </c>
      <c r="H5" s="683"/>
      <c r="I5" s="9"/>
      <c r="J5" s="5" t="s">
        <v>83</v>
      </c>
      <c r="K5" s="5" t="s">
        <v>391</v>
      </c>
    </row>
    <row r="6" spans="1:11" s="176" customFormat="1" ht="12.75">
      <c r="A6" s="87" t="s">
        <v>96</v>
      </c>
      <c r="B6" s="13"/>
      <c r="C6" s="170"/>
      <c r="D6" s="14"/>
      <c r="E6" s="170"/>
      <c r="F6" s="171"/>
      <c r="G6" s="170"/>
      <c r="H6" s="451"/>
      <c r="I6" s="259"/>
      <c r="J6" s="259"/>
      <c r="K6" s="259"/>
    </row>
    <row r="7" spans="1:11" s="182" customFormat="1" ht="16.5" collapsed="1">
      <c r="A7" s="177"/>
      <c r="B7" s="24" t="s">
        <v>435</v>
      </c>
      <c r="C7" s="16" t="s">
        <v>31</v>
      </c>
      <c r="D7" s="17"/>
      <c r="E7" s="178"/>
      <c r="F7" s="15"/>
      <c r="G7" s="178"/>
      <c r="H7" s="468">
        <f>SUM(I7)</f>
        <v>0</v>
      </c>
      <c r="I7" s="262">
        <f>SUM(J7:K7)</f>
        <v>0</v>
      </c>
      <c r="J7" s="262">
        <f>SUM(J8:J10)</f>
        <v>0</v>
      </c>
      <c r="K7" s="262">
        <f>SUM(K8:K10)</f>
        <v>0</v>
      </c>
    </row>
    <row r="8" spans="1:11" ht="16.5" hidden="1" outlineLevel="1">
      <c r="A8" s="183"/>
      <c r="B8" s="25"/>
      <c r="C8" s="184"/>
      <c r="D8" s="28" t="s">
        <v>436</v>
      </c>
      <c r="E8" s="48" t="s">
        <v>32</v>
      </c>
      <c r="F8" s="49"/>
      <c r="G8" s="185"/>
      <c r="H8" s="468">
        <f t="shared" ref="H8:H71" si="0">SUM(I8)</f>
        <v>0</v>
      </c>
      <c r="I8" s="262">
        <f t="shared" ref="I8:I71" si="1">SUM(J8:K8)</f>
        <v>0</v>
      </c>
      <c r="J8" s="263"/>
      <c r="K8" s="263"/>
    </row>
    <row r="9" spans="1:11" ht="16.5" hidden="1" outlineLevel="1">
      <c r="A9" s="183"/>
      <c r="B9" s="26"/>
      <c r="D9" s="28" t="s">
        <v>437</v>
      </c>
      <c r="E9" s="48" t="s">
        <v>33</v>
      </c>
      <c r="F9" s="49"/>
      <c r="G9" s="185"/>
      <c r="H9" s="468">
        <f t="shared" si="0"/>
        <v>0</v>
      </c>
      <c r="I9" s="262">
        <f t="shared" si="1"/>
        <v>0</v>
      </c>
      <c r="J9" s="263"/>
      <c r="K9" s="263"/>
    </row>
    <row r="10" spans="1:11" ht="16.5" hidden="1" outlineLevel="1">
      <c r="A10" s="183"/>
      <c r="B10" s="24"/>
      <c r="C10" s="193"/>
      <c r="D10" s="28" t="s">
        <v>438</v>
      </c>
      <c r="E10" s="48" t="s">
        <v>40</v>
      </c>
      <c r="F10" s="49"/>
      <c r="G10" s="185"/>
      <c r="H10" s="468">
        <f t="shared" si="0"/>
        <v>0</v>
      </c>
      <c r="I10" s="262">
        <f t="shared" si="1"/>
        <v>0</v>
      </c>
      <c r="J10" s="263"/>
      <c r="K10" s="263"/>
    </row>
    <row r="11" spans="1:11" ht="16.5" hidden="1" outlineLevel="1">
      <c r="A11" s="183"/>
      <c r="B11" s="24"/>
      <c r="C11" s="193"/>
      <c r="D11" s="28" t="s">
        <v>439</v>
      </c>
      <c r="E11" s="48" t="s">
        <v>427</v>
      </c>
      <c r="F11" s="49"/>
      <c r="G11" s="185"/>
      <c r="H11" s="468">
        <f t="shared" si="0"/>
        <v>0</v>
      </c>
      <c r="I11" s="262">
        <f t="shared" si="1"/>
        <v>0</v>
      </c>
      <c r="J11" s="263"/>
      <c r="K11" s="263"/>
    </row>
    <row r="12" spans="1:11" s="182" customFormat="1" ht="16.5">
      <c r="A12" s="177"/>
      <c r="B12" s="24" t="s">
        <v>440</v>
      </c>
      <c r="C12" s="16" t="s">
        <v>34</v>
      </c>
      <c r="D12" s="19"/>
      <c r="E12" s="189"/>
      <c r="F12" s="190"/>
      <c r="G12" s="189"/>
      <c r="H12" s="468">
        <f t="shared" si="0"/>
        <v>2000000</v>
      </c>
      <c r="I12" s="262">
        <f t="shared" si="1"/>
        <v>2000000</v>
      </c>
      <c r="J12" s="264">
        <f>SUM(J13)</f>
        <v>2000000</v>
      </c>
      <c r="K12" s="264">
        <f>SUM(K13)</f>
        <v>0</v>
      </c>
    </row>
    <row r="13" spans="1:11" ht="16.5" outlineLevel="1">
      <c r="A13" s="183"/>
      <c r="B13" s="28"/>
      <c r="C13" s="185"/>
      <c r="D13" s="28" t="s">
        <v>441</v>
      </c>
      <c r="E13" s="48" t="s">
        <v>34</v>
      </c>
      <c r="F13" s="49"/>
      <c r="G13" s="185"/>
      <c r="H13" s="468">
        <f t="shared" si="0"/>
        <v>2000000</v>
      </c>
      <c r="I13" s="262">
        <f t="shared" si="1"/>
        <v>2000000</v>
      </c>
      <c r="J13" s="263">
        <v>2000000</v>
      </c>
      <c r="K13" s="263"/>
    </row>
    <row r="14" spans="1:11" s="182" customFormat="1" ht="16.5" collapsed="1">
      <c r="A14" s="177"/>
      <c r="B14" s="24" t="s">
        <v>442</v>
      </c>
      <c r="C14" s="16" t="s">
        <v>35</v>
      </c>
      <c r="D14" s="19"/>
      <c r="E14" s="189"/>
      <c r="F14" s="190"/>
      <c r="G14" s="189"/>
      <c r="H14" s="468">
        <f t="shared" si="0"/>
        <v>0</v>
      </c>
      <c r="I14" s="262">
        <f t="shared" si="1"/>
        <v>0</v>
      </c>
      <c r="J14" s="264">
        <f>SUM(J15,J18,J24,J27,J30)</f>
        <v>0</v>
      </c>
      <c r="K14" s="264">
        <f>SUM(K15,K18,K24,K27,K30)</f>
        <v>0</v>
      </c>
    </row>
    <row r="15" spans="1:11" ht="16.5" hidden="1" outlineLevel="1">
      <c r="A15" s="183"/>
      <c r="B15" s="25"/>
      <c r="C15" s="184"/>
      <c r="D15" s="28" t="s">
        <v>443</v>
      </c>
      <c r="E15" s="48" t="s">
        <v>97</v>
      </c>
      <c r="F15" s="49"/>
      <c r="G15" s="185"/>
      <c r="H15" s="468">
        <f t="shared" si="0"/>
        <v>0</v>
      </c>
      <c r="I15" s="262">
        <f t="shared" si="1"/>
        <v>0</v>
      </c>
      <c r="J15" s="265">
        <f>SUM(J16:J17)</f>
        <v>0</v>
      </c>
      <c r="K15" s="265">
        <f>SUM(K16:K17)</f>
        <v>0</v>
      </c>
    </row>
    <row r="16" spans="1:11" ht="16.5" hidden="1" outlineLevel="2">
      <c r="A16" s="183"/>
      <c r="B16" s="26"/>
      <c r="D16" s="25"/>
      <c r="E16" s="184"/>
      <c r="F16" s="28" t="s">
        <v>444</v>
      </c>
      <c r="G16" s="48" t="s">
        <v>98</v>
      </c>
      <c r="H16" s="468">
        <f t="shared" si="0"/>
        <v>0</v>
      </c>
      <c r="I16" s="262">
        <f t="shared" si="1"/>
        <v>0</v>
      </c>
      <c r="J16" s="263"/>
      <c r="K16" s="263"/>
    </row>
    <row r="17" spans="1:11" ht="16.5" hidden="1" outlineLevel="2">
      <c r="A17" s="183"/>
      <c r="B17" s="26"/>
      <c r="F17" s="28" t="s">
        <v>99</v>
      </c>
      <c r="G17" s="48" t="s">
        <v>100</v>
      </c>
      <c r="H17" s="468">
        <f t="shared" si="0"/>
        <v>0</v>
      </c>
      <c r="I17" s="262">
        <f t="shared" si="1"/>
        <v>0</v>
      </c>
      <c r="J17" s="263"/>
      <c r="K17" s="263"/>
    </row>
    <row r="18" spans="1:11" ht="16.5" hidden="1" outlineLevel="1">
      <c r="A18" s="183"/>
      <c r="B18" s="26"/>
      <c r="D18" s="28" t="s">
        <v>445</v>
      </c>
      <c r="E18" s="48" t="s">
        <v>446</v>
      </c>
      <c r="F18" s="49"/>
      <c r="G18" s="185"/>
      <c r="H18" s="468">
        <f t="shared" si="0"/>
        <v>0</v>
      </c>
      <c r="I18" s="262">
        <f t="shared" si="1"/>
        <v>0</v>
      </c>
      <c r="J18" s="265">
        <f>SUM(J19)</f>
        <v>0</v>
      </c>
      <c r="K18" s="265">
        <f>SUM(K19)</f>
        <v>0</v>
      </c>
    </row>
    <row r="19" spans="1:11" ht="16.5" hidden="1" outlineLevel="2">
      <c r="A19" s="183"/>
      <c r="B19" s="26"/>
      <c r="D19" s="25"/>
      <c r="E19" s="184"/>
      <c r="F19" s="28" t="s">
        <v>447</v>
      </c>
      <c r="G19" s="48" t="s">
        <v>448</v>
      </c>
      <c r="H19" s="468">
        <f t="shared" si="0"/>
        <v>0</v>
      </c>
      <c r="I19" s="262">
        <f t="shared" si="1"/>
        <v>0</v>
      </c>
      <c r="J19" s="265">
        <f>SUM(J20:J23)</f>
        <v>0</v>
      </c>
      <c r="K19" s="265">
        <f>SUM(K20:K23)</f>
        <v>0</v>
      </c>
    </row>
    <row r="20" spans="1:11" ht="16.5" hidden="1" outlineLevel="2">
      <c r="A20" s="183"/>
      <c r="B20" s="26"/>
      <c r="D20" s="25"/>
      <c r="E20" s="184"/>
      <c r="F20" s="192" t="s">
        <v>778</v>
      </c>
      <c r="G20" s="44" t="s">
        <v>782</v>
      </c>
      <c r="H20" s="468">
        <f t="shared" si="0"/>
        <v>0</v>
      </c>
      <c r="I20" s="262">
        <f t="shared" si="1"/>
        <v>0</v>
      </c>
      <c r="J20" s="263"/>
      <c r="K20" s="263"/>
    </row>
    <row r="21" spans="1:11" ht="16.5" hidden="1" outlineLevel="2">
      <c r="A21" s="183"/>
      <c r="B21" s="26"/>
      <c r="D21" s="25"/>
      <c r="E21" s="184"/>
      <c r="F21" s="192" t="s">
        <v>779</v>
      </c>
      <c r="G21" s="44" t="s">
        <v>783</v>
      </c>
      <c r="H21" s="468">
        <f t="shared" si="0"/>
        <v>0</v>
      </c>
      <c r="I21" s="262">
        <f t="shared" si="1"/>
        <v>0</v>
      </c>
      <c r="J21" s="263"/>
      <c r="K21" s="263"/>
    </row>
    <row r="22" spans="1:11" ht="16.5" hidden="1" outlineLevel="2">
      <c r="A22" s="183"/>
      <c r="B22" s="26"/>
      <c r="D22" s="25"/>
      <c r="E22" s="184"/>
      <c r="F22" s="192" t="s">
        <v>780</v>
      </c>
      <c r="G22" s="44" t="s">
        <v>784</v>
      </c>
      <c r="H22" s="468">
        <f t="shared" si="0"/>
        <v>0</v>
      </c>
      <c r="I22" s="262">
        <f t="shared" si="1"/>
        <v>0</v>
      </c>
      <c r="J22" s="263"/>
      <c r="K22" s="263"/>
    </row>
    <row r="23" spans="1:11" ht="16.5" hidden="1" outlineLevel="2">
      <c r="A23" s="183"/>
      <c r="B23" s="26"/>
      <c r="D23" s="25"/>
      <c r="E23" s="184"/>
      <c r="F23" s="192" t="s">
        <v>781</v>
      </c>
      <c r="G23" s="44" t="s">
        <v>785</v>
      </c>
      <c r="H23" s="468">
        <f t="shared" si="0"/>
        <v>0</v>
      </c>
      <c r="I23" s="262">
        <f t="shared" si="1"/>
        <v>0</v>
      </c>
      <c r="J23" s="263"/>
      <c r="K23" s="263"/>
    </row>
    <row r="24" spans="1:11" ht="16.5" hidden="1" outlineLevel="1" collapsed="1">
      <c r="A24" s="183"/>
      <c r="B24" s="26"/>
      <c r="D24" s="28" t="s">
        <v>449</v>
      </c>
      <c r="E24" s="44" t="s">
        <v>450</v>
      </c>
      <c r="F24" s="49"/>
      <c r="G24" s="185"/>
      <c r="H24" s="468">
        <f t="shared" si="0"/>
        <v>0</v>
      </c>
      <c r="I24" s="262">
        <f t="shared" si="1"/>
        <v>0</v>
      </c>
      <c r="J24" s="265">
        <f>SUM(J25:J26)</f>
        <v>0</v>
      </c>
      <c r="K24" s="265">
        <f>SUM(K25:K26)</f>
        <v>0</v>
      </c>
    </row>
    <row r="25" spans="1:11" ht="16.5" hidden="1" outlineLevel="2">
      <c r="A25" s="183"/>
      <c r="B25" s="24"/>
      <c r="C25" s="193"/>
      <c r="D25" s="25"/>
      <c r="E25" s="184"/>
      <c r="F25" s="28" t="s">
        <v>451</v>
      </c>
      <c r="G25" s="48" t="s">
        <v>452</v>
      </c>
      <c r="H25" s="468">
        <f t="shared" si="0"/>
        <v>0</v>
      </c>
      <c r="I25" s="262">
        <f t="shared" si="1"/>
        <v>0</v>
      </c>
      <c r="J25" s="263"/>
      <c r="K25" s="263"/>
    </row>
    <row r="26" spans="1:11" ht="16.5" hidden="1" outlineLevel="2">
      <c r="A26" s="183"/>
      <c r="B26" s="24"/>
      <c r="C26" s="193"/>
      <c r="D26" s="28"/>
      <c r="E26" s="184"/>
      <c r="F26" s="28" t="s">
        <v>454</v>
      </c>
      <c r="G26" s="48" t="s">
        <v>453</v>
      </c>
      <c r="H26" s="468">
        <f t="shared" si="0"/>
        <v>0</v>
      </c>
      <c r="I26" s="262">
        <f t="shared" si="1"/>
        <v>0</v>
      </c>
      <c r="J26" s="263"/>
      <c r="K26" s="263"/>
    </row>
    <row r="27" spans="1:11" ht="16.5" hidden="1" outlineLevel="1" collapsed="1">
      <c r="A27" s="183"/>
      <c r="B27" s="25"/>
      <c r="C27" s="184"/>
      <c r="D27" s="28" t="s">
        <v>455</v>
      </c>
      <c r="E27" s="44" t="s">
        <v>456</v>
      </c>
      <c r="F27" s="49"/>
      <c r="G27" s="185"/>
      <c r="H27" s="468">
        <f t="shared" si="0"/>
        <v>0</v>
      </c>
      <c r="I27" s="262">
        <f t="shared" si="1"/>
        <v>0</v>
      </c>
      <c r="J27" s="265">
        <f>SUM(J28:J29)</f>
        <v>0</v>
      </c>
      <c r="K27" s="265">
        <f>SUM(K28:K29)</f>
        <v>0</v>
      </c>
    </row>
    <row r="28" spans="1:11" ht="16.5" hidden="1" outlineLevel="2">
      <c r="A28" s="183"/>
      <c r="B28" s="26"/>
      <c r="E28" s="89"/>
      <c r="F28" s="49" t="s">
        <v>457</v>
      </c>
      <c r="G28" s="185" t="s">
        <v>458</v>
      </c>
      <c r="H28" s="468">
        <f t="shared" si="0"/>
        <v>0</v>
      </c>
      <c r="I28" s="262">
        <f t="shared" si="1"/>
        <v>0</v>
      </c>
      <c r="J28" s="263"/>
      <c r="K28" s="263"/>
    </row>
    <row r="29" spans="1:11" ht="16.5" hidden="1" outlineLevel="2">
      <c r="A29" s="183"/>
      <c r="B29" s="26"/>
      <c r="D29" s="25"/>
      <c r="E29" s="88"/>
      <c r="F29" s="49" t="s">
        <v>459</v>
      </c>
      <c r="G29" s="83" t="s">
        <v>36</v>
      </c>
      <c r="H29" s="468">
        <f t="shared" si="0"/>
        <v>0</v>
      </c>
      <c r="I29" s="262">
        <f t="shared" si="1"/>
        <v>0</v>
      </c>
      <c r="J29" s="263"/>
      <c r="K29" s="263"/>
    </row>
    <row r="30" spans="1:11" ht="16.5" hidden="1" outlineLevel="1" collapsed="1">
      <c r="A30" s="183"/>
      <c r="B30" s="26"/>
      <c r="D30" s="24" t="s">
        <v>460</v>
      </c>
      <c r="E30" s="83" t="s">
        <v>37</v>
      </c>
      <c r="F30" s="49"/>
      <c r="G30" s="185"/>
      <c r="H30" s="468">
        <f t="shared" si="0"/>
        <v>0</v>
      </c>
      <c r="I30" s="262">
        <f t="shared" si="1"/>
        <v>0</v>
      </c>
      <c r="J30" s="264">
        <f>SUM(J31)</f>
        <v>0</v>
      </c>
      <c r="K30" s="264">
        <f>SUM(K31)</f>
        <v>0</v>
      </c>
    </row>
    <row r="31" spans="1:11" ht="16.5" hidden="1" outlineLevel="2">
      <c r="A31" s="183"/>
      <c r="B31" s="24"/>
      <c r="C31" s="193"/>
      <c r="D31" s="25"/>
      <c r="E31" s="88"/>
      <c r="F31" s="49" t="s">
        <v>460</v>
      </c>
      <c r="G31" s="185" t="s">
        <v>37</v>
      </c>
      <c r="H31" s="468">
        <f t="shared" si="0"/>
        <v>0</v>
      </c>
      <c r="I31" s="262">
        <f t="shared" si="1"/>
        <v>0</v>
      </c>
      <c r="J31" s="263"/>
      <c r="K31" s="263"/>
    </row>
    <row r="32" spans="1:11" s="182" customFormat="1" ht="16.5" collapsed="1">
      <c r="A32" s="177"/>
      <c r="B32" s="24" t="s">
        <v>461</v>
      </c>
      <c r="C32" s="16" t="s">
        <v>0</v>
      </c>
      <c r="D32" s="17"/>
      <c r="E32" s="189"/>
      <c r="F32" s="190"/>
      <c r="G32" s="185"/>
      <c r="H32" s="468">
        <f t="shared" si="0"/>
        <v>0</v>
      </c>
      <c r="I32" s="262">
        <f t="shared" si="1"/>
        <v>0</v>
      </c>
      <c r="J32" s="264">
        <f t="shared" ref="J32:K32" si="2">SUM(J33,J42)</f>
        <v>0</v>
      </c>
      <c r="K32" s="264">
        <f t="shared" si="2"/>
        <v>0</v>
      </c>
    </row>
    <row r="33" spans="1:11" ht="16.5" hidden="1" outlineLevel="1">
      <c r="A33" s="183"/>
      <c r="B33" s="26"/>
      <c r="D33" s="28" t="s">
        <v>462</v>
      </c>
      <c r="E33" s="48" t="s">
        <v>463</v>
      </c>
      <c r="F33" s="49"/>
      <c r="G33" s="185"/>
      <c r="H33" s="468">
        <f t="shared" si="0"/>
        <v>0</v>
      </c>
      <c r="I33" s="262">
        <f t="shared" si="1"/>
        <v>0</v>
      </c>
      <c r="J33" s="265">
        <f>SUM(J34)</f>
        <v>0</v>
      </c>
      <c r="K33" s="265">
        <f>SUM(K34)</f>
        <v>0</v>
      </c>
    </row>
    <row r="34" spans="1:11" ht="16.5" hidden="1" outlineLevel="2">
      <c r="A34" s="183"/>
      <c r="B34" s="26"/>
      <c r="D34" s="25"/>
      <c r="E34" s="184"/>
      <c r="F34" s="28" t="s">
        <v>464</v>
      </c>
      <c r="G34" s="48" t="s">
        <v>465</v>
      </c>
      <c r="H34" s="468">
        <f t="shared" si="0"/>
        <v>0</v>
      </c>
      <c r="I34" s="262">
        <f t="shared" si="1"/>
        <v>0</v>
      </c>
      <c r="J34" s="265">
        <f>SUM(J35:J41)</f>
        <v>0</v>
      </c>
      <c r="K34" s="265">
        <f>SUM(K35:K41)</f>
        <v>0</v>
      </c>
    </row>
    <row r="35" spans="1:11" ht="16.5" hidden="1" outlineLevel="2">
      <c r="A35" s="183"/>
      <c r="B35" s="26"/>
      <c r="D35" s="25"/>
      <c r="E35" s="184"/>
      <c r="F35" s="192" t="s">
        <v>778</v>
      </c>
      <c r="G35" s="44" t="s">
        <v>788</v>
      </c>
      <c r="H35" s="468">
        <f t="shared" si="0"/>
        <v>0</v>
      </c>
      <c r="I35" s="262">
        <f t="shared" si="1"/>
        <v>0</v>
      </c>
      <c r="J35" s="263"/>
      <c r="K35" s="263"/>
    </row>
    <row r="36" spans="1:11" ht="16.5" hidden="1" outlineLevel="2">
      <c r="A36" s="183"/>
      <c r="B36" s="26"/>
      <c r="D36" s="25"/>
      <c r="E36" s="184"/>
      <c r="F36" s="192" t="s">
        <v>779</v>
      </c>
      <c r="G36" s="44" t="s">
        <v>789</v>
      </c>
      <c r="H36" s="468">
        <f t="shared" si="0"/>
        <v>0</v>
      </c>
      <c r="I36" s="262">
        <f t="shared" si="1"/>
        <v>0</v>
      </c>
      <c r="J36" s="263"/>
      <c r="K36" s="263"/>
    </row>
    <row r="37" spans="1:11" ht="16.5" hidden="1" outlineLevel="2">
      <c r="A37" s="183"/>
      <c r="B37" s="26"/>
      <c r="D37" s="25"/>
      <c r="E37" s="184"/>
      <c r="F37" s="192" t="s">
        <v>776</v>
      </c>
      <c r="G37" s="44" t="s">
        <v>790</v>
      </c>
      <c r="H37" s="468">
        <f t="shared" si="0"/>
        <v>0</v>
      </c>
      <c r="I37" s="262">
        <f t="shared" si="1"/>
        <v>0</v>
      </c>
      <c r="J37" s="263"/>
      <c r="K37" s="263"/>
    </row>
    <row r="38" spans="1:11" ht="16.5" hidden="1" outlineLevel="2">
      <c r="A38" s="183"/>
      <c r="B38" s="26"/>
      <c r="D38" s="25"/>
      <c r="E38" s="184"/>
      <c r="F38" s="192" t="s">
        <v>780</v>
      </c>
      <c r="G38" s="44" t="s">
        <v>791</v>
      </c>
      <c r="H38" s="468">
        <f t="shared" si="0"/>
        <v>0</v>
      </c>
      <c r="I38" s="262">
        <f t="shared" si="1"/>
        <v>0</v>
      </c>
      <c r="J38" s="263"/>
      <c r="K38" s="263"/>
    </row>
    <row r="39" spans="1:11" ht="16.5" hidden="1" outlineLevel="2">
      <c r="A39" s="183"/>
      <c r="B39" s="26"/>
      <c r="D39" s="25"/>
      <c r="E39" s="184"/>
      <c r="F39" s="192" t="s">
        <v>786</v>
      </c>
      <c r="G39" s="44" t="s">
        <v>792</v>
      </c>
      <c r="H39" s="468">
        <f t="shared" si="0"/>
        <v>0</v>
      </c>
      <c r="I39" s="262">
        <f t="shared" si="1"/>
        <v>0</v>
      </c>
      <c r="J39" s="263"/>
      <c r="K39" s="263"/>
    </row>
    <row r="40" spans="1:11" ht="16.5" hidden="1" outlineLevel="2">
      <c r="A40" s="183"/>
      <c r="B40" s="26"/>
      <c r="D40" s="25"/>
      <c r="E40" s="184"/>
      <c r="F40" s="192" t="s">
        <v>787</v>
      </c>
      <c r="G40" s="44" t="s">
        <v>793</v>
      </c>
      <c r="H40" s="468">
        <f t="shared" si="0"/>
        <v>0</v>
      </c>
      <c r="I40" s="262">
        <f t="shared" si="1"/>
        <v>0</v>
      </c>
      <c r="J40" s="263"/>
      <c r="K40" s="263"/>
    </row>
    <row r="41" spans="1:11" ht="16.5" hidden="1" outlineLevel="2">
      <c r="A41" s="183"/>
      <c r="B41" s="26"/>
      <c r="D41" s="25"/>
      <c r="E41" s="184"/>
      <c r="F41" s="192" t="s">
        <v>781</v>
      </c>
      <c r="G41" s="44" t="s">
        <v>785</v>
      </c>
      <c r="H41" s="468">
        <f t="shared" si="0"/>
        <v>0</v>
      </c>
      <c r="I41" s="262">
        <f t="shared" si="1"/>
        <v>0</v>
      </c>
      <c r="J41" s="263"/>
      <c r="K41" s="263"/>
    </row>
    <row r="42" spans="1:11" ht="16.5" hidden="1" outlineLevel="1">
      <c r="A42" s="183"/>
      <c r="B42" s="26"/>
      <c r="D42" s="28" t="s">
        <v>466</v>
      </c>
      <c r="E42" s="48" t="s">
        <v>777</v>
      </c>
      <c r="F42" s="49"/>
      <c r="G42" s="185"/>
      <c r="H42" s="468">
        <f t="shared" si="0"/>
        <v>0</v>
      </c>
      <c r="I42" s="262">
        <f t="shared" si="1"/>
        <v>0</v>
      </c>
      <c r="J42" s="265">
        <f>SUM(J43:J46)</f>
        <v>0</v>
      </c>
      <c r="K42" s="265">
        <f>SUM(K43:K46)</f>
        <v>0</v>
      </c>
    </row>
    <row r="43" spans="1:11" ht="16.5" hidden="1" outlineLevel="2">
      <c r="A43" s="183"/>
      <c r="B43" s="24"/>
      <c r="C43" s="193"/>
      <c r="D43" s="28"/>
      <c r="E43" s="184"/>
      <c r="F43" s="192" t="s">
        <v>778</v>
      </c>
      <c r="G43" s="44" t="s">
        <v>794</v>
      </c>
      <c r="H43" s="468">
        <f t="shared" si="0"/>
        <v>0</v>
      </c>
      <c r="I43" s="262">
        <f t="shared" si="1"/>
        <v>0</v>
      </c>
      <c r="J43" s="263"/>
      <c r="K43" s="263"/>
    </row>
    <row r="44" spans="1:11" ht="16.5" hidden="1" outlineLevel="2">
      <c r="A44" s="183"/>
      <c r="B44" s="24"/>
      <c r="C44" s="193"/>
      <c r="D44" s="28"/>
      <c r="E44" s="184"/>
      <c r="F44" s="192" t="s">
        <v>779</v>
      </c>
      <c r="G44" s="44" t="s">
        <v>795</v>
      </c>
      <c r="H44" s="468">
        <f t="shared" si="0"/>
        <v>0</v>
      </c>
      <c r="I44" s="262">
        <f t="shared" si="1"/>
        <v>0</v>
      </c>
      <c r="J44" s="263"/>
      <c r="K44" s="263"/>
    </row>
    <row r="45" spans="1:11" ht="16.5" hidden="1" outlineLevel="2">
      <c r="A45" s="183"/>
      <c r="B45" s="24"/>
      <c r="C45" s="193"/>
      <c r="D45" s="28"/>
      <c r="E45" s="184"/>
      <c r="F45" s="192" t="s">
        <v>776</v>
      </c>
      <c r="G45" s="44" t="s">
        <v>796</v>
      </c>
      <c r="H45" s="468">
        <f t="shared" si="0"/>
        <v>0</v>
      </c>
      <c r="I45" s="262">
        <f t="shared" si="1"/>
        <v>0</v>
      </c>
      <c r="J45" s="263"/>
      <c r="K45" s="263"/>
    </row>
    <row r="46" spans="1:11" ht="16.5" hidden="1" outlineLevel="2">
      <c r="A46" s="183"/>
      <c r="B46" s="24"/>
      <c r="C46" s="193"/>
      <c r="D46" s="28"/>
      <c r="E46" s="184"/>
      <c r="F46" s="192" t="s">
        <v>780</v>
      </c>
      <c r="G46" s="44" t="s">
        <v>797</v>
      </c>
      <c r="H46" s="468">
        <f t="shared" si="0"/>
        <v>0</v>
      </c>
      <c r="I46" s="262">
        <f t="shared" si="1"/>
        <v>0</v>
      </c>
      <c r="J46" s="263"/>
      <c r="K46" s="263"/>
    </row>
    <row r="47" spans="1:11" s="182" customFormat="1" ht="16.5" collapsed="1">
      <c r="A47" s="177"/>
      <c r="B47" s="24" t="s">
        <v>467</v>
      </c>
      <c r="C47" s="16" t="s">
        <v>368</v>
      </c>
      <c r="D47" s="19"/>
      <c r="E47" s="189"/>
      <c r="F47" s="190"/>
      <c r="G47" s="189"/>
      <c r="H47" s="468">
        <f t="shared" si="0"/>
        <v>0</v>
      </c>
      <c r="I47" s="262">
        <f t="shared" si="1"/>
        <v>0</v>
      </c>
      <c r="J47" s="264">
        <f>SUM(J48)</f>
        <v>0</v>
      </c>
      <c r="K47" s="264">
        <f>SUM(K48)</f>
        <v>0</v>
      </c>
    </row>
    <row r="48" spans="1:11" ht="16.5" hidden="1" outlineLevel="1">
      <c r="A48" s="183"/>
      <c r="B48" s="28"/>
      <c r="C48" s="185"/>
      <c r="D48" s="28" t="s">
        <v>468</v>
      </c>
      <c r="E48" s="48" t="s">
        <v>369</v>
      </c>
      <c r="F48" s="49"/>
      <c r="G48" s="185"/>
      <c r="H48" s="468">
        <f t="shared" si="0"/>
        <v>0</v>
      </c>
      <c r="I48" s="262">
        <f t="shared" si="1"/>
        <v>0</v>
      </c>
      <c r="J48" s="265">
        <f>SUM(J49:J53)</f>
        <v>0</v>
      </c>
      <c r="K48" s="265">
        <f>SUM(K49:K53)</f>
        <v>0</v>
      </c>
    </row>
    <row r="49" spans="1:11" ht="16.5" hidden="1" outlineLevel="1">
      <c r="A49" s="183"/>
      <c r="B49" s="24"/>
      <c r="C49" s="193"/>
      <c r="D49" s="24"/>
      <c r="E49" s="48"/>
      <c r="F49" s="192" t="s">
        <v>778</v>
      </c>
      <c r="G49" s="44" t="s">
        <v>798</v>
      </c>
      <c r="H49" s="468">
        <f t="shared" si="0"/>
        <v>0</v>
      </c>
      <c r="I49" s="262">
        <f t="shared" si="1"/>
        <v>0</v>
      </c>
      <c r="J49" s="263"/>
      <c r="K49" s="263"/>
    </row>
    <row r="50" spans="1:11" ht="16.5" hidden="1" outlineLevel="1">
      <c r="A50" s="183"/>
      <c r="B50" s="24"/>
      <c r="C50" s="193"/>
      <c r="D50" s="24"/>
      <c r="E50" s="48"/>
      <c r="F50" s="192" t="s">
        <v>779</v>
      </c>
      <c r="G50" s="44" t="s">
        <v>799</v>
      </c>
      <c r="H50" s="468">
        <f t="shared" si="0"/>
        <v>0</v>
      </c>
      <c r="I50" s="262">
        <f t="shared" si="1"/>
        <v>0</v>
      </c>
      <c r="J50" s="263"/>
      <c r="K50" s="263"/>
    </row>
    <row r="51" spans="1:11" ht="16.5" hidden="1" outlineLevel="1">
      <c r="A51" s="183"/>
      <c r="B51" s="24"/>
      <c r="C51" s="193"/>
      <c r="D51" s="24"/>
      <c r="E51" s="48"/>
      <c r="F51" s="192" t="s">
        <v>776</v>
      </c>
      <c r="G51" s="44" t="s">
        <v>800</v>
      </c>
      <c r="H51" s="468">
        <f t="shared" si="0"/>
        <v>0</v>
      </c>
      <c r="I51" s="262">
        <f t="shared" si="1"/>
        <v>0</v>
      </c>
      <c r="J51" s="263"/>
      <c r="K51" s="263"/>
    </row>
    <row r="52" spans="1:11" ht="16.5" hidden="1" outlineLevel="1">
      <c r="A52" s="183"/>
      <c r="B52" s="24"/>
      <c r="C52" s="193"/>
      <c r="D52" s="24"/>
      <c r="E52" s="48"/>
      <c r="F52" s="192" t="s">
        <v>780</v>
      </c>
      <c r="G52" s="44" t="s">
        <v>801</v>
      </c>
      <c r="H52" s="468">
        <f t="shared" si="0"/>
        <v>0</v>
      </c>
      <c r="I52" s="262">
        <f t="shared" si="1"/>
        <v>0</v>
      </c>
      <c r="J52" s="263"/>
      <c r="K52" s="263"/>
    </row>
    <row r="53" spans="1:11" ht="16.5" hidden="1" outlineLevel="1">
      <c r="A53" s="183"/>
      <c r="B53" s="24"/>
      <c r="C53" s="193"/>
      <c r="D53" s="24"/>
      <c r="E53" s="48"/>
      <c r="F53" s="192" t="s">
        <v>786</v>
      </c>
      <c r="G53" s="44" t="s">
        <v>802</v>
      </c>
      <c r="H53" s="468">
        <f t="shared" si="0"/>
        <v>0</v>
      </c>
      <c r="I53" s="262">
        <f t="shared" si="1"/>
        <v>0</v>
      </c>
      <c r="J53" s="263"/>
      <c r="K53" s="263"/>
    </row>
    <row r="54" spans="1:11" s="182" customFormat="1" ht="16.5" collapsed="1">
      <c r="A54" s="177"/>
      <c r="B54" s="24" t="s">
        <v>469</v>
      </c>
      <c r="C54" s="16" t="s">
        <v>1</v>
      </c>
      <c r="D54" s="17"/>
      <c r="E54" s="189"/>
      <c r="F54" s="190"/>
      <c r="G54" s="189"/>
      <c r="H54" s="468">
        <f t="shared" si="0"/>
        <v>0</v>
      </c>
      <c r="I54" s="262">
        <f t="shared" si="1"/>
        <v>0</v>
      </c>
      <c r="J54" s="264">
        <f>SUM(J62,J61,J56,J55)</f>
        <v>0</v>
      </c>
      <c r="K54" s="264">
        <f>SUM(K62,K61,K56,K55)</f>
        <v>0</v>
      </c>
    </row>
    <row r="55" spans="1:11" ht="16.5" hidden="1" outlineLevel="1">
      <c r="A55" s="183"/>
      <c r="B55" s="25"/>
      <c r="C55" s="184"/>
      <c r="D55" s="28" t="s">
        <v>470</v>
      </c>
      <c r="E55" s="48" t="s">
        <v>2</v>
      </c>
      <c r="F55" s="49"/>
      <c r="G55" s="185"/>
      <c r="H55" s="468">
        <f t="shared" si="0"/>
        <v>0</v>
      </c>
      <c r="I55" s="262">
        <f t="shared" si="1"/>
        <v>0</v>
      </c>
      <c r="J55" s="263"/>
      <c r="K55" s="263"/>
    </row>
    <row r="56" spans="1:11" ht="16.5" hidden="1" outlineLevel="1">
      <c r="A56" s="183"/>
      <c r="B56" s="26"/>
      <c r="D56" s="28" t="s">
        <v>471</v>
      </c>
      <c r="E56" s="48" t="s">
        <v>101</v>
      </c>
      <c r="F56" s="49"/>
      <c r="G56" s="185"/>
      <c r="H56" s="468">
        <f t="shared" si="0"/>
        <v>0</v>
      </c>
      <c r="I56" s="262">
        <f t="shared" si="1"/>
        <v>0</v>
      </c>
      <c r="J56" s="265">
        <f>SUM(J57:J60)</f>
        <v>0</v>
      </c>
      <c r="K56" s="265">
        <f>SUM(K57:K60)</f>
        <v>0</v>
      </c>
    </row>
    <row r="57" spans="1:11" ht="16.5" hidden="1" outlineLevel="1">
      <c r="A57" s="183"/>
      <c r="B57" s="26"/>
      <c r="D57" s="28"/>
      <c r="E57" s="48"/>
      <c r="F57" s="192" t="s">
        <v>778</v>
      </c>
      <c r="G57" s="44" t="s">
        <v>803</v>
      </c>
      <c r="H57" s="468">
        <f t="shared" si="0"/>
        <v>0</v>
      </c>
      <c r="I57" s="262">
        <f t="shared" si="1"/>
        <v>0</v>
      </c>
      <c r="J57" s="263"/>
      <c r="K57" s="263"/>
    </row>
    <row r="58" spans="1:11" ht="16.5" hidden="1" outlineLevel="1">
      <c r="A58" s="183"/>
      <c r="B58" s="26"/>
      <c r="D58" s="28"/>
      <c r="E58" s="48"/>
      <c r="F58" s="192" t="s">
        <v>779</v>
      </c>
      <c r="G58" s="44" t="s">
        <v>804</v>
      </c>
      <c r="H58" s="468">
        <f t="shared" si="0"/>
        <v>0</v>
      </c>
      <c r="I58" s="262">
        <f t="shared" si="1"/>
        <v>0</v>
      </c>
      <c r="J58" s="263"/>
      <c r="K58" s="263"/>
    </row>
    <row r="59" spans="1:11" ht="16.5" hidden="1" outlineLevel="1">
      <c r="A59" s="183"/>
      <c r="B59" s="26"/>
      <c r="D59" s="28"/>
      <c r="E59" s="48"/>
      <c r="F59" s="192" t="s">
        <v>776</v>
      </c>
      <c r="G59" s="44" t="s">
        <v>805</v>
      </c>
      <c r="H59" s="468">
        <f t="shared" si="0"/>
        <v>0</v>
      </c>
      <c r="I59" s="262">
        <f t="shared" si="1"/>
        <v>0</v>
      </c>
      <c r="J59" s="263"/>
      <c r="K59" s="263"/>
    </row>
    <row r="60" spans="1:11" ht="16.5" hidden="1" outlineLevel="1">
      <c r="A60" s="183"/>
      <c r="B60" s="26"/>
      <c r="D60" s="28"/>
      <c r="E60" s="48"/>
      <c r="F60" s="192" t="s">
        <v>780</v>
      </c>
      <c r="G60" s="44" t="s">
        <v>806</v>
      </c>
      <c r="H60" s="468">
        <f t="shared" si="0"/>
        <v>0</v>
      </c>
      <c r="I60" s="262">
        <f t="shared" si="1"/>
        <v>0</v>
      </c>
      <c r="J60" s="263"/>
      <c r="K60" s="263"/>
    </row>
    <row r="61" spans="1:11" ht="16.5" hidden="1" outlineLevel="1">
      <c r="A61" s="183"/>
      <c r="B61" s="26"/>
      <c r="D61" s="28" t="s">
        <v>472</v>
      </c>
      <c r="E61" s="48" t="s">
        <v>3</v>
      </c>
      <c r="F61" s="49"/>
      <c r="G61" s="185"/>
      <c r="H61" s="468">
        <f t="shared" si="0"/>
        <v>0</v>
      </c>
      <c r="I61" s="262">
        <f t="shared" si="1"/>
        <v>0</v>
      </c>
      <c r="J61" s="263"/>
      <c r="K61" s="263"/>
    </row>
    <row r="62" spans="1:11" ht="16.5" hidden="1" outlineLevel="1">
      <c r="A62" s="183"/>
      <c r="B62" s="24"/>
      <c r="C62" s="193"/>
      <c r="D62" s="28" t="s">
        <v>473</v>
      </c>
      <c r="E62" s="48" t="s">
        <v>4</v>
      </c>
      <c r="F62" s="49"/>
      <c r="G62" s="185"/>
      <c r="H62" s="468">
        <f t="shared" si="0"/>
        <v>0</v>
      </c>
      <c r="I62" s="262">
        <f t="shared" si="1"/>
        <v>0</v>
      </c>
      <c r="J62" s="263"/>
      <c r="K62" s="263"/>
    </row>
    <row r="63" spans="1:11" s="182" customFormat="1" ht="16.5" collapsed="1">
      <c r="A63" s="177"/>
      <c r="B63" s="24" t="s">
        <v>474</v>
      </c>
      <c r="C63" s="16" t="s">
        <v>38</v>
      </c>
      <c r="D63" s="19"/>
      <c r="E63" s="189"/>
      <c r="F63" s="190"/>
      <c r="G63" s="189"/>
      <c r="H63" s="468">
        <f t="shared" si="0"/>
        <v>0</v>
      </c>
      <c r="I63" s="262">
        <f t="shared" si="1"/>
        <v>0</v>
      </c>
      <c r="J63" s="264">
        <f>SUM(J64)</f>
        <v>0</v>
      </c>
      <c r="K63" s="264">
        <f>SUM(K64)</f>
        <v>0</v>
      </c>
    </row>
    <row r="64" spans="1:11" ht="16.5" hidden="1" outlineLevel="1">
      <c r="A64" s="183"/>
      <c r="B64" s="25"/>
      <c r="C64" s="184"/>
      <c r="D64" s="28" t="s">
        <v>475</v>
      </c>
      <c r="E64" s="48" t="s">
        <v>38</v>
      </c>
      <c r="F64" s="49"/>
      <c r="G64" s="185"/>
      <c r="H64" s="468">
        <f t="shared" si="0"/>
        <v>0</v>
      </c>
      <c r="I64" s="262">
        <f t="shared" si="1"/>
        <v>0</v>
      </c>
      <c r="J64" s="265">
        <f>SUM(J65)</f>
        <v>0</v>
      </c>
      <c r="K64" s="265">
        <f>SUM(K65)</f>
        <v>0</v>
      </c>
    </row>
    <row r="65" spans="1:11" ht="16.5" hidden="1" outlineLevel="2">
      <c r="A65" s="183"/>
      <c r="B65" s="24"/>
      <c r="C65" s="193"/>
      <c r="D65" s="24"/>
      <c r="E65" s="193"/>
      <c r="F65" s="28" t="s">
        <v>476</v>
      </c>
      <c r="G65" s="48" t="s">
        <v>102</v>
      </c>
      <c r="H65" s="468">
        <f t="shared" si="0"/>
        <v>0</v>
      </c>
      <c r="I65" s="262">
        <f t="shared" si="1"/>
        <v>0</v>
      </c>
      <c r="J65" s="265">
        <f>SUM(J66:J68)</f>
        <v>0</v>
      </c>
      <c r="K65" s="265">
        <f>SUM(K66:K68)</f>
        <v>0</v>
      </c>
    </row>
    <row r="66" spans="1:11" ht="16.5" hidden="1" outlineLevel="2">
      <c r="A66" s="183"/>
      <c r="B66" s="24"/>
      <c r="C66" s="193"/>
      <c r="D66" s="24"/>
      <c r="E66" s="193"/>
      <c r="F66" s="192" t="s">
        <v>778</v>
      </c>
      <c r="G66" s="44" t="s">
        <v>807</v>
      </c>
      <c r="H66" s="468">
        <f t="shared" si="0"/>
        <v>0</v>
      </c>
      <c r="I66" s="262">
        <f t="shared" si="1"/>
        <v>0</v>
      </c>
      <c r="J66" s="263"/>
      <c r="K66" s="263"/>
    </row>
    <row r="67" spans="1:11" ht="16.5" hidden="1" outlineLevel="2">
      <c r="A67" s="183"/>
      <c r="B67" s="24"/>
      <c r="C67" s="193"/>
      <c r="D67" s="24"/>
      <c r="E67" s="193"/>
      <c r="F67" s="192" t="s">
        <v>779</v>
      </c>
      <c r="G67" s="44" t="s">
        <v>808</v>
      </c>
      <c r="H67" s="468">
        <f t="shared" si="0"/>
        <v>0</v>
      </c>
      <c r="I67" s="262">
        <f t="shared" si="1"/>
        <v>0</v>
      </c>
      <c r="J67" s="263"/>
      <c r="K67" s="263"/>
    </row>
    <row r="68" spans="1:11" ht="16.5" hidden="1" outlineLevel="2">
      <c r="A68" s="183"/>
      <c r="B68" s="24"/>
      <c r="C68" s="193"/>
      <c r="D68" s="24"/>
      <c r="E68" s="193"/>
      <c r="F68" s="192" t="s">
        <v>781</v>
      </c>
      <c r="G68" s="44" t="s">
        <v>785</v>
      </c>
      <c r="H68" s="468">
        <f t="shared" si="0"/>
        <v>0</v>
      </c>
      <c r="I68" s="262">
        <f t="shared" si="1"/>
        <v>0</v>
      </c>
      <c r="J68" s="263"/>
      <c r="K68" s="263"/>
    </row>
    <row r="69" spans="1:11" s="182" customFormat="1" ht="16.5" collapsed="1">
      <c r="A69" s="177"/>
      <c r="B69" s="24" t="s">
        <v>477</v>
      </c>
      <c r="C69" s="16" t="s">
        <v>103</v>
      </c>
      <c r="D69" s="17"/>
      <c r="E69" s="178"/>
      <c r="F69" s="190"/>
      <c r="G69" s="189"/>
      <c r="H69" s="468">
        <f t="shared" si="0"/>
        <v>0</v>
      </c>
      <c r="I69" s="262">
        <f t="shared" si="1"/>
        <v>0</v>
      </c>
      <c r="J69" s="264">
        <f>SUM(J70,J76,J95,J106,J119,J91)</f>
        <v>0</v>
      </c>
      <c r="K69" s="264">
        <f>SUM(K70,K76,K95,K106,K119,K91)</f>
        <v>0</v>
      </c>
    </row>
    <row r="70" spans="1:11" ht="16.5" hidden="1" outlineLevel="1">
      <c r="A70" s="183"/>
      <c r="B70" s="25"/>
      <c r="C70" s="184"/>
      <c r="D70" s="28" t="s">
        <v>775</v>
      </c>
      <c r="E70" s="48" t="s">
        <v>104</v>
      </c>
      <c r="F70" s="190"/>
      <c r="G70" s="185"/>
      <c r="H70" s="468">
        <f t="shared" si="0"/>
        <v>0</v>
      </c>
      <c r="I70" s="262">
        <f t="shared" si="1"/>
        <v>0</v>
      </c>
      <c r="J70" s="265">
        <f>SUM(J71)</f>
        <v>0</v>
      </c>
      <c r="K70" s="265">
        <f>SUM(K71)</f>
        <v>0</v>
      </c>
    </row>
    <row r="71" spans="1:11" ht="16.5" hidden="1" outlineLevel="2">
      <c r="A71" s="183"/>
      <c r="B71" s="26"/>
      <c r="D71" s="25"/>
      <c r="E71" s="184"/>
      <c r="F71" s="28" t="s">
        <v>478</v>
      </c>
      <c r="G71" s="48" t="s">
        <v>5</v>
      </c>
      <c r="H71" s="468">
        <f t="shared" si="0"/>
        <v>0</v>
      </c>
      <c r="I71" s="262">
        <f t="shared" si="1"/>
        <v>0</v>
      </c>
      <c r="J71" s="265">
        <f>SUM(J72:J73)</f>
        <v>0</v>
      </c>
      <c r="K71" s="265">
        <f>SUM(K72:K73)</f>
        <v>0</v>
      </c>
    </row>
    <row r="72" spans="1:11" ht="16.5" hidden="1" outlineLevel="2">
      <c r="A72" s="183"/>
      <c r="B72" s="26"/>
      <c r="F72" s="192" t="s">
        <v>778</v>
      </c>
      <c r="G72" s="44" t="s">
        <v>809</v>
      </c>
      <c r="H72" s="468">
        <f t="shared" ref="H72:H135" si="3">SUM(I72)</f>
        <v>0</v>
      </c>
      <c r="I72" s="262">
        <f t="shared" ref="I72:I135" si="4">SUM(J72:K72)</f>
        <v>0</v>
      </c>
      <c r="J72" s="263"/>
      <c r="K72" s="263"/>
    </row>
    <row r="73" spans="1:11" ht="16.5" hidden="1" outlineLevel="2">
      <c r="A73" s="183"/>
      <c r="B73" s="26"/>
      <c r="F73" s="192" t="s">
        <v>779</v>
      </c>
      <c r="G73" s="44" t="s">
        <v>810</v>
      </c>
      <c r="H73" s="468">
        <f t="shared" si="3"/>
        <v>0</v>
      </c>
      <c r="I73" s="262">
        <f t="shared" si="4"/>
        <v>0</v>
      </c>
      <c r="J73" s="263"/>
      <c r="K73" s="263"/>
    </row>
    <row r="74" spans="1:11" ht="16.5" hidden="1" outlineLevel="2">
      <c r="A74" s="183"/>
      <c r="B74" s="26"/>
      <c r="F74" s="28" t="s">
        <v>139</v>
      </c>
      <c r="G74" s="48" t="s">
        <v>105</v>
      </c>
      <c r="H74" s="468">
        <f t="shared" si="3"/>
        <v>0</v>
      </c>
      <c r="I74" s="262">
        <f t="shared" si="4"/>
        <v>0</v>
      </c>
      <c r="J74" s="265">
        <f>SUM(J75)</f>
        <v>0</v>
      </c>
      <c r="K74" s="265">
        <f>SUM(K75)</f>
        <v>0</v>
      </c>
    </row>
    <row r="75" spans="1:11" ht="16.5" hidden="1" outlineLevel="2">
      <c r="A75" s="183"/>
      <c r="B75" s="26"/>
      <c r="F75" s="192" t="s">
        <v>778</v>
      </c>
      <c r="G75" s="44" t="s">
        <v>811</v>
      </c>
      <c r="H75" s="468">
        <f t="shared" si="3"/>
        <v>0</v>
      </c>
      <c r="I75" s="262">
        <f t="shared" si="4"/>
        <v>0</v>
      </c>
      <c r="J75" s="263"/>
      <c r="K75" s="263"/>
    </row>
    <row r="76" spans="1:11" ht="16.5" hidden="1" outlineLevel="1">
      <c r="A76" s="183"/>
      <c r="B76" s="26"/>
      <c r="D76" s="24" t="s">
        <v>479</v>
      </c>
      <c r="E76" s="83" t="s">
        <v>106</v>
      </c>
      <c r="F76" s="49"/>
      <c r="G76" s="185"/>
      <c r="H76" s="468">
        <f t="shared" si="3"/>
        <v>0</v>
      </c>
      <c r="I76" s="262">
        <f t="shared" si="4"/>
        <v>0</v>
      </c>
      <c r="J76" s="265">
        <f>SUM(J77,J82,J87,J89)</f>
        <v>0</v>
      </c>
      <c r="K76" s="265">
        <f>SUM(K77,K82,K87,K89)</f>
        <v>0</v>
      </c>
    </row>
    <row r="77" spans="1:11" ht="16.5" hidden="1" outlineLevel="2">
      <c r="A77" s="183"/>
      <c r="B77" s="26"/>
      <c r="D77" s="25"/>
      <c r="E77" s="184"/>
      <c r="F77" s="28" t="s">
        <v>480</v>
      </c>
      <c r="G77" s="48" t="s">
        <v>107</v>
      </c>
      <c r="H77" s="468">
        <f t="shared" si="3"/>
        <v>0</v>
      </c>
      <c r="I77" s="262">
        <f t="shared" si="4"/>
        <v>0</v>
      </c>
      <c r="J77" s="265">
        <f>SUM(J78:J81)</f>
        <v>0</v>
      </c>
      <c r="K77" s="265">
        <f>SUM(K78:K81)</f>
        <v>0</v>
      </c>
    </row>
    <row r="78" spans="1:11" ht="16.5" hidden="1" outlineLevel="2">
      <c r="A78" s="183"/>
      <c r="B78" s="26"/>
      <c r="F78" s="192" t="s">
        <v>778</v>
      </c>
      <c r="G78" s="44" t="s">
        <v>812</v>
      </c>
      <c r="H78" s="468">
        <f t="shared" si="3"/>
        <v>0</v>
      </c>
      <c r="I78" s="262">
        <f t="shared" si="4"/>
        <v>0</v>
      </c>
      <c r="J78" s="263"/>
      <c r="K78" s="263"/>
    </row>
    <row r="79" spans="1:11" ht="16.5" hidden="1" outlineLevel="2">
      <c r="A79" s="183"/>
      <c r="B79" s="26"/>
      <c r="F79" s="192" t="s">
        <v>779</v>
      </c>
      <c r="G79" s="44" t="s">
        <v>813</v>
      </c>
      <c r="H79" s="468">
        <f t="shared" si="3"/>
        <v>0</v>
      </c>
      <c r="I79" s="262">
        <f t="shared" si="4"/>
        <v>0</v>
      </c>
      <c r="J79" s="263"/>
      <c r="K79" s="263"/>
    </row>
    <row r="80" spans="1:11" ht="16.5" hidden="1" outlineLevel="2">
      <c r="A80" s="183"/>
      <c r="B80" s="26"/>
      <c r="F80" s="192" t="s">
        <v>776</v>
      </c>
      <c r="G80" s="44" t="s">
        <v>814</v>
      </c>
      <c r="H80" s="468">
        <f t="shared" si="3"/>
        <v>0</v>
      </c>
      <c r="I80" s="262">
        <f t="shared" si="4"/>
        <v>0</v>
      </c>
      <c r="J80" s="263"/>
      <c r="K80" s="263"/>
    </row>
    <row r="81" spans="1:11" ht="16.5" hidden="1" outlineLevel="2">
      <c r="A81" s="183"/>
      <c r="B81" s="26"/>
      <c r="F81" s="192" t="s">
        <v>780</v>
      </c>
      <c r="G81" s="44" t="s">
        <v>815</v>
      </c>
      <c r="H81" s="468">
        <f t="shared" si="3"/>
        <v>0</v>
      </c>
      <c r="I81" s="262">
        <f t="shared" si="4"/>
        <v>0</v>
      </c>
      <c r="J81" s="263"/>
      <c r="K81" s="263"/>
    </row>
    <row r="82" spans="1:11" ht="16.5" hidden="1" outlineLevel="2">
      <c r="A82" s="183"/>
      <c r="B82" s="26"/>
      <c r="F82" s="28" t="s">
        <v>481</v>
      </c>
      <c r="G82" s="48" t="s">
        <v>108</v>
      </c>
      <c r="H82" s="468">
        <f t="shared" si="3"/>
        <v>0</v>
      </c>
      <c r="I82" s="262">
        <f t="shared" si="4"/>
        <v>0</v>
      </c>
      <c r="J82" s="265">
        <f>SUM(J83:J86)</f>
        <v>0</v>
      </c>
      <c r="K82" s="265">
        <f>SUM(K83:K86)</f>
        <v>0</v>
      </c>
    </row>
    <row r="83" spans="1:11" ht="16.5" hidden="1" outlineLevel="2">
      <c r="A83" s="183"/>
      <c r="B83" s="26"/>
      <c r="F83" s="192" t="s">
        <v>778</v>
      </c>
      <c r="G83" s="44" t="s">
        <v>816</v>
      </c>
      <c r="H83" s="468">
        <f t="shared" si="3"/>
        <v>0</v>
      </c>
      <c r="I83" s="262">
        <f t="shared" si="4"/>
        <v>0</v>
      </c>
      <c r="J83" s="263"/>
      <c r="K83" s="263"/>
    </row>
    <row r="84" spans="1:11" ht="16.5" hidden="1" outlineLevel="2">
      <c r="A84" s="183"/>
      <c r="B84" s="26"/>
      <c r="F84" s="192" t="s">
        <v>779</v>
      </c>
      <c r="G84" s="44" t="s">
        <v>817</v>
      </c>
      <c r="H84" s="468">
        <f t="shared" si="3"/>
        <v>0</v>
      </c>
      <c r="I84" s="262">
        <f t="shared" si="4"/>
        <v>0</v>
      </c>
      <c r="J84" s="263"/>
      <c r="K84" s="263"/>
    </row>
    <row r="85" spans="1:11" ht="16.5" hidden="1" outlineLevel="2">
      <c r="A85" s="183"/>
      <c r="B85" s="26"/>
      <c r="F85" s="192" t="s">
        <v>776</v>
      </c>
      <c r="G85" s="44" t="s">
        <v>818</v>
      </c>
      <c r="H85" s="468">
        <f t="shared" si="3"/>
        <v>0</v>
      </c>
      <c r="I85" s="262">
        <f t="shared" si="4"/>
        <v>0</v>
      </c>
      <c r="J85" s="263"/>
      <c r="K85" s="263"/>
    </row>
    <row r="86" spans="1:11" ht="16.5" hidden="1" outlineLevel="2">
      <c r="A86" s="183"/>
      <c r="B86" s="26"/>
      <c r="F86" s="192" t="s">
        <v>786</v>
      </c>
      <c r="G86" s="44" t="s">
        <v>819</v>
      </c>
      <c r="H86" s="468">
        <f t="shared" si="3"/>
        <v>0</v>
      </c>
      <c r="I86" s="262">
        <f t="shared" si="4"/>
        <v>0</v>
      </c>
      <c r="J86" s="263"/>
      <c r="K86" s="263"/>
    </row>
    <row r="87" spans="1:11" ht="16.5" hidden="1" outlineLevel="2">
      <c r="A87" s="183"/>
      <c r="B87" s="26"/>
      <c r="F87" s="28" t="s">
        <v>482</v>
      </c>
      <c r="G87" s="48" t="s">
        <v>109</v>
      </c>
      <c r="H87" s="468">
        <f t="shared" si="3"/>
        <v>0</v>
      </c>
      <c r="I87" s="262">
        <f t="shared" si="4"/>
        <v>0</v>
      </c>
      <c r="J87" s="265">
        <f>SUM(J88)</f>
        <v>0</v>
      </c>
      <c r="K87" s="265">
        <f>SUM(K88)</f>
        <v>0</v>
      </c>
    </row>
    <row r="88" spans="1:11" ht="16.5" hidden="1" outlineLevel="2">
      <c r="A88" s="183"/>
      <c r="B88" s="26"/>
      <c r="F88" s="192" t="s">
        <v>778</v>
      </c>
      <c r="G88" s="44" t="s">
        <v>820</v>
      </c>
      <c r="H88" s="468">
        <f t="shared" si="3"/>
        <v>0</v>
      </c>
      <c r="I88" s="262">
        <f t="shared" si="4"/>
        <v>0</v>
      </c>
      <c r="J88" s="263"/>
      <c r="K88" s="263"/>
    </row>
    <row r="89" spans="1:11" ht="16.5" hidden="1" outlineLevel="2">
      <c r="A89" s="183"/>
      <c r="B89" s="26"/>
      <c r="F89" s="28" t="s">
        <v>483</v>
      </c>
      <c r="G89" s="48" t="s">
        <v>110</v>
      </c>
      <c r="H89" s="468">
        <f t="shared" si="3"/>
        <v>0</v>
      </c>
      <c r="I89" s="262">
        <f t="shared" si="4"/>
        <v>0</v>
      </c>
      <c r="J89" s="265">
        <f>SUM(J90)</f>
        <v>0</v>
      </c>
      <c r="K89" s="265">
        <f>SUM(K90)</f>
        <v>0</v>
      </c>
    </row>
    <row r="90" spans="1:11" ht="16.5" hidden="1" outlineLevel="2">
      <c r="A90" s="183"/>
      <c r="B90" s="26"/>
      <c r="F90" s="192" t="s">
        <v>778</v>
      </c>
      <c r="G90" s="44" t="s">
        <v>821</v>
      </c>
      <c r="H90" s="468">
        <f t="shared" si="3"/>
        <v>0</v>
      </c>
      <c r="I90" s="262">
        <f t="shared" si="4"/>
        <v>0</v>
      </c>
      <c r="J90" s="263"/>
      <c r="K90" s="263"/>
    </row>
    <row r="91" spans="1:11" ht="16.5" hidden="1" outlineLevel="1">
      <c r="A91" s="183"/>
      <c r="B91" s="26"/>
      <c r="D91" s="24" t="s">
        <v>484</v>
      </c>
      <c r="E91" s="83" t="s">
        <v>6</v>
      </c>
      <c r="F91" s="49"/>
      <c r="G91" s="185"/>
      <c r="H91" s="468">
        <f t="shared" si="3"/>
        <v>0</v>
      </c>
      <c r="I91" s="262">
        <f t="shared" si="4"/>
        <v>0</v>
      </c>
      <c r="J91" s="265">
        <f>SUM(J92)</f>
        <v>0</v>
      </c>
      <c r="K91" s="265">
        <f>SUM(K92)</f>
        <v>0</v>
      </c>
    </row>
    <row r="92" spans="1:11" ht="16.5" hidden="1" outlineLevel="2">
      <c r="A92" s="183"/>
      <c r="B92" s="26"/>
      <c r="D92" s="25"/>
      <c r="E92" s="184"/>
      <c r="F92" s="28" t="s">
        <v>485</v>
      </c>
      <c r="G92" s="48" t="s">
        <v>111</v>
      </c>
      <c r="H92" s="468">
        <f t="shared" si="3"/>
        <v>0</v>
      </c>
      <c r="I92" s="262">
        <f t="shared" si="4"/>
        <v>0</v>
      </c>
      <c r="J92" s="265">
        <f>SUM(J93:J94)</f>
        <v>0</v>
      </c>
      <c r="K92" s="265">
        <f>SUM(K93:K94)</f>
        <v>0</v>
      </c>
    </row>
    <row r="93" spans="1:11" ht="16.5" hidden="1" outlineLevel="2">
      <c r="A93" s="183"/>
      <c r="B93" s="26"/>
      <c r="F93" s="192" t="s">
        <v>778</v>
      </c>
      <c r="G93" s="44" t="s">
        <v>809</v>
      </c>
      <c r="H93" s="468">
        <f t="shared" si="3"/>
        <v>0</v>
      </c>
      <c r="I93" s="262">
        <f t="shared" si="4"/>
        <v>0</v>
      </c>
      <c r="J93" s="263"/>
      <c r="K93" s="263"/>
    </row>
    <row r="94" spans="1:11" ht="16.5" hidden="1" outlineLevel="2">
      <c r="A94" s="183"/>
      <c r="B94" s="26"/>
      <c r="F94" s="192" t="s">
        <v>781</v>
      </c>
      <c r="G94" s="44" t="s">
        <v>785</v>
      </c>
      <c r="H94" s="468">
        <f t="shared" si="3"/>
        <v>0</v>
      </c>
      <c r="I94" s="262">
        <f t="shared" si="4"/>
        <v>0</v>
      </c>
      <c r="J94" s="263"/>
      <c r="K94" s="263"/>
    </row>
    <row r="95" spans="1:11" ht="16.5" hidden="1" outlineLevel="1">
      <c r="A95" s="183"/>
      <c r="B95" s="26"/>
      <c r="D95" s="24" t="s">
        <v>486</v>
      </c>
      <c r="E95" s="83" t="s">
        <v>410</v>
      </c>
      <c r="F95" s="49"/>
      <c r="G95" s="185"/>
      <c r="H95" s="468">
        <f t="shared" si="3"/>
        <v>0</v>
      </c>
      <c r="I95" s="262">
        <f t="shared" si="4"/>
        <v>0</v>
      </c>
      <c r="J95" s="265">
        <f>SUM(J96,J99,J102)</f>
        <v>0</v>
      </c>
      <c r="K95" s="265">
        <f>SUM(K96,K99,K102)</f>
        <v>0</v>
      </c>
    </row>
    <row r="96" spans="1:11" ht="16.5" hidden="1" outlineLevel="2">
      <c r="A96" s="183"/>
      <c r="B96" s="26"/>
      <c r="D96" s="25"/>
      <c r="E96" s="184"/>
      <c r="F96" s="28" t="s">
        <v>487</v>
      </c>
      <c r="G96" s="48" t="s">
        <v>488</v>
      </c>
      <c r="H96" s="468">
        <f t="shared" si="3"/>
        <v>0</v>
      </c>
      <c r="I96" s="262">
        <f t="shared" si="4"/>
        <v>0</v>
      </c>
      <c r="J96" s="265">
        <f>SUM(J98)</f>
        <v>0</v>
      </c>
      <c r="K96" s="265">
        <f>SUM(K98)</f>
        <v>0</v>
      </c>
    </row>
    <row r="97" spans="1:43" ht="16.5" hidden="1" outlineLevel="2">
      <c r="A97" s="183"/>
      <c r="B97" s="26"/>
      <c r="F97" s="192" t="s">
        <v>778</v>
      </c>
      <c r="G97" s="44" t="s">
        <v>822</v>
      </c>
      <c r="H97" s="468">
        <f t="shared" si="3"/>
        <v>0</v>
      </c>
      <c r="I97" s="262">
        <f t="shared" si="4"/>
        <v>0</v>
      </c>
      <c r="J97" s="263"/>
      <c r="K97" s="263"/>
    </row>
    <row r="98" spans="1:43" ht="16.5" hidden="1" outlineLevel="2">
      <c r="A98" s="183"/>
      <c r="B98" s="26"/>
      <c r="F98" s="192" t="s">
        <v>779</v>
      </c>
      <c r="G98" s="44" t="s">
        <v>990</v>
      </c>
      <c r="H98" s="468">
        <f t="shared" si="3"/>
        <v>0</v>
      </c>
      <c r="I98" s="262">
        <f t="shared" si="4"/>
        <v>0</v>
      </c>
      <c r="J98" s="263"/>
      <c r="K98" s="263"/>
    </row>
    <row r="99" spans="1:43" ht="16.5" hidden="1" outlineLevel="2">
      <c r="A99" s="183"/>
      <c r="B99" s="26"/>
      <c r="F99" s="28" t="s">
        <v>489</v>
      </c>
      <c r="G99" s="48" t="s">
        <v>491</v>
      </c>
      <c r="H99" s="468">
        <f t="shared" si="3"/>
        <v>0</v>
      </c>
      <c r="I99" s="262">
        <f t="shared" si="4"/>
        <v>0</v>
      </c>
      <c r="J99" s="265">
        <f>SUM(J100:J101)</f>
        <v>0</v>
      </c>
      <c r="K99" s="265">
        <f>SUM(K100:K101)</f>
        <v>0</v>
      </c>
    </row>
    <row r="100" spans="1:43" ht="16.5" hidden="1" outlineLevel="2">
      <c r="A100" s="183"/>
      <c r="B100" s="26"/>
      <c r="F100" s="192" t="s">
        <v>778</v>
      </c>
      <c r="G100" s="44" t="s">
        <v>823</v>
      </c>
      <c r="H100" s="468">
        <f t="shared" si="3"/>
        <v>0</v>
      </c>
      <c r="I100" s="262">
        <f t="shared" si="4"/>
        <v>0</v>
      </c>
      <c r="J100" s="263"/>
      <c r="K100" s="263"/>
    </row>
    <row r="101" spans="1:43" ht="16.5" hidden="1" outlineLevel="2">
      <c r="A101" s="183"/>
      <c r="B101" s="26"/>
      <c r="F101" s="192" t="s">
        <v>779</v>
      </c>
      <c r="G101" s="44" t="s">
        <v>824</v>
      </c>
      <c r="H101" s="468">
        <f t="shared" si="3"/>
        <v>0</v>
      </c>
      <c r="I101" s="262">
        <f t="shared" si="4"/>
        <v>0</v>
      </c>
      <c r="J101" s="263"/>
      <c r="K101" s="263"/>
    </row>
    <row r="102" spans="1:43" ht="16.5" hidden="1" outlineLevel="2">
      <c r="A102" s="183"/>
      <c r="B102" s="26"/>
      <c r="F102" s="28" t="s">
        <v>490</v>
      </c>
      <c r="G102" s="48" t="s">
        <v>492</v>
      </c>
      <c r="H102" s="468">
        <f t="shared" si="3"/>
        <v>0</v>
      </c>
      <c r="I102" s="262">
        <f t="shared" si="4"/>
        <v>0</v>
      </c>
      <c r="J102" s="265">
        <f>SUM(J103:J105)</f>
        <v>0</v>
      </c>
      <c r="K102" s="265">
        <f>SUM(K103:K105)</f>
        <v>0</v>
      </c>
    </row>
    <row r="103" spans="1:43" ht="16.5" hidden="1" outlineLevel="2">
      <c r="A103" s="183"/>
      <c r="B103" s="26"/>
      <c r="F103" s="192" t="s">
        <v>778</v>
      </c>
      <c r="G103" s="44" t="s">
        <v>825</v>
      </c>
      <c r="H103" s="468">
        <f t="shared" si="3"/>
        <v>0</v>
      </c>
      <c r="I103" s="262">
        <f t="shared" si="4"/>
        <v>0</v>
      </c>
      <c r="J103" s="263"/>
      <c r="K103" s="263"/>
    </row>
    <row r="104" spans="1:43" ht="16.5" hidden="1" outlineLevel="2">
      <c r="A104" s="183"/>
      <c r="B104" s="26"/>
      <c r="F104" s="192" t="s">
        <v>779</v>
      </c>
      <c r="G104" s="44" t="s">
        <v>826</v>
      </c>
      <c r="H104" s="468">
        <f t="shared" si="3"/>
        <v>0</v>
      </c>
      <c r="I104" s="262">
        <f t="shared" si="4"/>
        <v>0</v>
      </c>
      <c r="J104" s="263"/>
      <c r="K104" s="263"/>
    </row>
    <row r="105" spans="1:43" ht="16.5" hidden="1" outlineLevel="2">
      <c r="A105" s="183"/>
      <c r="B105" s="26"/>
      <c r="F105" s="192" t="s">
        <v>776</v>
      </c>
      <c r="G105" s="44" t="s">
        <v>991</v>
      </c>
      <c r="H105" s="468">
        <f t="shared" si="3"/>
        <v>0</v>
      </c>
      <c r="I105" s="262">
        <f t="shared" si="4"/>
        <v>0</v>
      </c>
      <c r="J105" s="263"/>
      <c r="K105" s="263"/>
    </row>
    <row r="106" spans="1:43" ht="16.5" hidden="1" outlineLevel="1">
      <c r="A106" s="183"/>
      <c r="B106" s="26"/>
      <c r="D106" s="28" t="s">
        <v>493</v>
      </c>
      <c r="E106" s="48" t="s">
        <v>7</v>
      </c>
      <c r="F106" s="49"/>
      <c r="G106" s="185"/>
      <c r="H106" s="468">
        <f t="shared" si="3"/>
        <v>0</v>
      </c>
      <c r="I106" s="262">
        <f t="shared" si="4"/>
        <v>0</v>
      </c>
      <c r="J106" s="265">
        <f>SUM(J107,J108,J110,J112)</f>
        <v>0</v>
      </c>
      <c r="K106" s="265">
        <f>SUM(K107,K108,K110,K112)</f>
        <v>0</v>
      </c>
      <c r="AQ106" s="156">
        <f>SUM(AQ107:AQ112)</f>
        <v>0</v>
      </c>
    </row>
    <row r="107" spans="1:43" ht="16.5" hidden="1" outlineLevel="2">
      <c r="A107" s="183"/>
      <c r="B107" s="26"/>
      <c r="F107" s="28" t="s">
        <v>494</v>
      </c>
      <c r="G107" s="48" t="s">
        <v>112</v>
      </c>
      <c r="H107" s="468">
        <f t="shared" si="3"/>
        <v>0</v>
      </c>
      <c r="I107" s="262">
        <f t="shared" si="4"/>
        <v>0</v>
      </c>
      <c r="J107" s="263"/>
      <c r="K107" s="263"/>
    </row>
    <row r="108" spans="1:43" ht="16.5" hidden="1" outlineLevel="2">
      <c r="A108" s="183"/>
      <c r="B108" s="26"/>
      <c r="F108" s="28" t="s">
        <v>495</v>
      </c>
      <c r="G108" s="48" t="s">
        <v>113</v>
      </c>
      <c r="H108" s="468">
        <f t="shared" si="3"/>
        <v>0</v>
      </c>
      <c r="I108" s="262">
        <f t="shared" si="4"/>
        <v>0</v>
      </c>
      <c r="J108" s="265">
        <f>SUM(J109)</f>
        <v>0</v>
      </c>
      <c r="K108" s="265">
        <f>SUM(K109)</f>
        <v>0</v>
      </c>
    </row>
    <row r="109" spans="1:43" ht="16.5" hidden="1" outlineLevel="2">
      <c r="A109" s="183"/>
      <c r="B109" s="26"/>
      <c r="F109" s="192" t="s">
        <v>778</v>
      </c>
      <c r="G109" s="44" t="s">
        <v>827</v>
      </c>
      <c r="H109" s="468">
        <f t="shared" si="3"/>
        <v>0</v>
      </c>
      <c r="I109" s="262">
        <f t="shared" si="4"/>
        <v>0</v>
      </c>
      <c r="J109" s="263"/>
      <c r="K109" s="263"/>
    </row>
    <row r="110" spans="1:43" ht="16.5" hidden="1" outlineLevel="2">
      <c r="A110" s="183"/>
      <c r="B110" s="26"/>
      <c r="F110" s="28" t="s">
        <v>496</v>
      </c>
      <c r="G110" s="84" t="s">
        <v>411</v>
      </c>
      <c r="H110" s="468">
        <f t="shared" si="3"/>
        <v>0</v>
      </c>
      <c r="I110" s="262">
        <f t="shared" si="4"/>
        <v>0</v>
      </c>
      <c r="J110" s="265">
        <f>SUM(J111)</f>
        <v>0</v>
      </c>
      <c r="K110" s="265">
        <f>SUM(K111)</f>
        <v>0</v>
      </c>
    </row>
    <row r="111" spans="1:43" ht="16.5" hidden="1" outlineLevel="2">
      <c r="A111" s="183"/>
      <c r="B111" s="26"/>
      <c r="F111" s="192" t="s">
        <v>778</v>
      </c>
      <c r="G111" s="44" t="s">
        <v>828</v>
      </c>
      <c r="H111" s="468">
        <f t="shared" si="3"/>
        <v>0</v>
      </c>
      <c r="I111" s="262">
        <f t="shared" si="4"/>
        <v>0</v>
      </c>
      <c r="J111" s="263"/>
      <c r="K111" s="263"/>
    </row>
    <row r="112" spans="1:43" ht="16.5" hidden="1" outlineLevel="2">
      <c r="A112" s="183"/>
      <c r="B112" s="26"/>
      <c r="F112" s="28" t="s">
        <v>497</v>
      </c>
      <c r="G112" s="48" t="s">
        <v>498</v>
      </c>
      <c r="H112" s="468">
        <f t="shared" si="3"/>
        <v>0</v>
      </c>
      <c r="I112" s="262">
        <f t="shared" si="4"/>
        <v>0</v>
      </c>
      <c r="J112" s="265">
        <f>SUM(J113:J118)</f>
        <v>0</v>
      </c>
      <c r="K112" s="265">
        <f>SUM(K113:K118)</f>
        <v>0</v>
      </c>
    </row>
    <row r="113" spans="1:11" ht="16.5" hidden="1" outlineLevel="2">
      <c r="A113" s="183"/>
      <c r="B113" s="26"/>
      <c r="F113" s="192" t="s">
        <v>778</v>
      </c>
      <c r="G113" s="44" t="s">
        <v>829</v>
      </c>
      <c r="H113" s="468">
        <f t="shared" si="3"/>
        <v>0</v>
      </c>
      <c r="I113" s="262">
        <f t="shared" si="4"/>
        <v>0</v>
      </c>
      <c r="J113" s="263"/>
      <c r="K113" s="263"/>
    </row>
    <row r="114" spans="1:11" ht="16.5" hidden="1" outlineLevel="2">
      <c r="A114" s="183"/>
      <c r="B114" s="26"/>
      <c r="F114" s="192" t="s">
        <v>779</v>
      </c>
      <c r="G114" s="44" t="s">
        <v>830</v>
      </c>
      <c r="H114" s="468">
        <f t="shared" si="3"/>
        <v>0</v>
      </c>
      <c r="I114" s="262">
        <f t="shared" si="4"/>
        <v>0</v>
      </c>
      <c r="J114" s="263"/>
      <c r="K114" s="263"/>
    </row>
    <row r="115" spans="1:11" ht="16.5" hidden="1" outlineLevel="2">
      <c r="A115" s="183"/>
      <c r="B115" s="26"/>
      <c r="F115" s="192" t="s">
        <v>776</v>
      </c>
      <c r="G115" s="44" t="s">
        <v>831</v>
      </c>
      <c r="H115" s="468">
        <f t="shared" si="3"/>
        <v>0</v>
      </c>
      <c r="I115" s="262">
        <f t="shared" si="4"/>
        <v>0</v>
      </c>
      <c r="J115" s="263"/>
      <c r="K115" s="263"/>
    </row>
    <row r="116" spans="1:11" ht="16.5" hidden="1" outlineLevel="2">
      <c r="A116" s="183"/>
      <c r="B116" s="26"/>
      <c r="F116" s="192" t="s">
        <v>780</v>
      </c>
      <c r="G116" s="44" t="s">
        <v>832</v>
      </c>
      <c r="H116" s="468">
        <f t="shared" si="3"/>
        <v>0</v>
      </c>
      <c r="I116" s="262">
        <f t="shared" si="4"/>
        <v>0</v>
      </c>
      <c r="J116" s="263"/>
      <c r="K116" s="263"/>
    </row>
    <row r="117" spans="1:11" ht="16.5" hidden="1" outlineLevel="2">
      <c r="A117" s="183"/>
      <c r="B117" s="26"/>
      <c r="F117" s="192" t="s">
        <v>786</v>
      </c>
      <c r="G117" s="44" t="s">
        <v>833</v>
      </c>
      <c r="H117" s="468">
        <f t="shared" si="3"/>
        <v>0</v>
      </c>
      <c r="I117" s="262">
        <f t="shared" si="4"/>
        <v>0</v>
      </c>
      <c r="J117" s="263"/>
      <c r="K117" s="263"/>
    </row>
    <row r="118" spans="1:11" ht="16.5" hidden="1" outlineLevel="2">
      <c r="A118" s="183"/>
      <c r="B118" s="26"/>
      <c r="F118" s="192" t="s">
        <v>787</v>
      </c>
      <c r="G118" s="44" t="s">
        <v>834</v>
      </c>
      <c r="H118" s="468">
        <f t="shared" si="3"/>
        <v>0</v>
      </c>
      <c r="I118" s="262">
        <f t="shared" si="4"/>
        <v>0</v>
      </c>
      <c r="J118" s="263"/>
      <c r="K118" s="263"/>
    </row>
    <row r="119" spans="1:11" ht="16.5" hidden="1" outlineLevel="1">
      <c r="A119" s="183"/>
      <c r="B119" s="26"/>
      <c r="D119" s="24" t="s">
        <v>499</v>
      </c>
      <c r="E119" s="83" t="s">
        <v>8</v>
      </c>
      <c r="F119" s="49"/>
      <c r="G119" s="185"/>
      <c r="H119" s="468">
        <f t="shared" si="3"/>
        <v>0</v>
      </c>
      <c r="I119" s="262">
        <f t="shared" si="4"/>
        <v>0</v>
      </c>
      <c r="J119" s="265">
        <f>SUM(J120,J123,J124)</f>
        <v>0</v>
      </c>
      <c r="K119" s="265">
        <f>SUM(K120,K123,K124)</f>
        <v>0</v>
      </c>
    </row>
    <row r="120" spans="1:11" ht="16.5" hidden="1" outlineLevel="2">
      <c r="A120" s="183"/>
      <c r="B120" s="26"/>
      <c r="D120" s="25"/>
      <c r="E120" s="184"/>
      <c r="F120" s="28" t="s">
        <v>500</v>
      </c>
      <c r="G120" s="48" t="s">
        <v>429</v>
      </c>
      <c r="H120" s="468">
        <f t="shared" si="3"/>
        <v>0</v>
      </c>
      <c r="I120" s="262">
        <f t="shared" si="4"/>
        <v>0</v>
      </c>
      <c r="J120" s="265">
        <f>SUM(J121:J122)</f>
        <v>0</v>
      </c>
      <c r="K120" s="265">
        <f>SUM(K121:K122)</f>
        <v>0</v>
      </c>
    </row>
    <row r="121" spans="1:11" ht="16.5" hidden="1" outlineLevel="2">
      <c r="A121" s="183"/>
      <c r="B121" s="26"/>
      <c r="F121" s="192" t="s">
        <v>778</v>
      </c>
      <c r="G121" s="44" t="s">
        <v>835</v>
      </c>
      <c r="H121" s="468">
        <f t="shared" si="3"/>
        <v>0</v>
      </c>
      <c r="I121" s="262">
        <f t="shared" si="4"/>
        <v>0</v>
      </c>
      <c r="J121" s="263"/>
      <c r="K121" s="263"/>
    </row>
    <row r="122" spans="1:11" ht="16.5" hidden="1" outlineLevel="2">
      <c r="A122" s="183"/>
      <c r="B122" s="26"/>
      <c r="F122" s="192" t="s">
        <v>776</v>
      </c>
      <c r="G122" s="44" t="s">
        <v>836</v>
      </c>
      <c r="H122" s="468">
        <f t="shared" si="3"/>
        <v>0</v>
      </c>
      <c r="I122" s="262">
        <f t="shared" si="4"/>
        <v>0</v>
      </c>
      <c r="J122" s="263"/>
      <c r="K122" s="263"/>
    </row>
    <row r="123" spans="1:11" ht="16.5" hidden="1" outlineLevel="2">
      <c r="A123" s="183"/>
      <c r="B123" s="26"/>
      <c r="F123" s="28" t="s">
        <v>501</v>
      </c>
      <c r="G123" s="48" t="s">
        <v>430</v>
      </c>
      <c r="H123" s="468">
        <f t="shared" si="3"/>
        <v>0</v>
      </c>
      <c r="I123" s="262">
        <f t="shared" si="4"/>
        <v>0</v>
      </c>
      <c r="J123" s="263"/>
      <c r="K123" s="263"/>
    </row>
    <row r="124" spans="1:11" ht="16.5" hidden="1" outlineLevel="2">
      <c r="A124" s="183"/>
      <c r="B124" s="26"/>
      <c r="F124" s="28" t="s">
        <v>502</v>
      </c>
      <c r="G124" s="48" t="s">
        <v>431</v>
      </c>
      <c r="H124" s="468">
        <f t="shared" si="3"/>
        <v>0</v>
      </c>
      <c r="I124" s="262">
        <f t="shared" si="4"/>
        <v>0</v>
      </c>
      <c r="J124" s="265">
        <f>SUM(J125:J128)</f>
        <v>0</v>
      </c>
      <c r="K124" s="265">
        <f>SUM(K125:K128)</f>
        <v>0</v>
      </c>
    </row>
    <row r="125" spans="1:11" ht="16.5" hidden="1" outlineLevel="2">
      <c r="A125" s="183"/>
      <c r="B125" s="26"/>
      <c r="F125" s="192" t="s">
        <v>778</v>
      </c>
      <c r="G125" s="44" t="s">
        <v>837</v>
      </c>
      <c r="H125" s="468">
        <f t="shared" si="3"/>
        <v>0</v>
      </c>
      <c r="I125" s="262">
        <f t="shared" si="4"/>
        <v>0</v>
      </c>
      <c r="J125" s="263"/>
      <c r="K125" s="263"/>
    </row>
    <row r="126" spans="1:11" ht="16.5" hidden="1" outlineLevel="2">
      <c r="A126" s="183"/>
      <c r="B126" s="26"/>
      <c r="F126" s="192" t="s">
        <v>779</v>
      </c>
      <c r="G126" s="44" t="s">
        <v>838</v>
      </c>
      <c r="H126" s="468">
        <f t="shared" si="3"/>
        <v>0</v>
      </c>
      <c r="I126" s="262">
        <f t="shared" si="4"/>
        <v>0</v>
      </c>
      <c r="J126" s="263"/>
      <c r="K126" s="263"/>
    </row>
    <row r="127" spans="1:11" ht="16.5" hidden="1" outlineLevel="2">
      <c r="A127" s="183"/>
      <c r="B127" s="26"/>
      <c r="F127" s="192" t="s">
        <v>776</v>
      </c>
      <c r="G127" s="44" t="s">
        <v>839</v>
      </c>
      <c r="H127" s="468">
        <f t="shared" si="3"/>
        <v>0</v>
      </c>
      <c r="I127" s="262">
        <f t="shared" si="4"/>
        <v>0</v>
      </c>
      <c r="J127" s="263"/>
      <c r="K127" s="263"/>
    </row>
    <row r="128" spans="1:11" ht="16.5" hidden="1" outlineLevel="2">
      <c r="A128" s="183"/>
      <c r="B128" s="26"/>
      <c r="F128" s="192" t="s">
        <v>780</v>
      </c>
      <c r="G128" s="44" t="s">
        <v>840</v>
      </c>
      <c r="H128" s="468">
        <f t="shared" si="3"/>
        <v>0</v>
      </c>
      <c r="I128" s="262">
        <f t="shared" si="4"/>
        <v>0</v>
      </c>
      <c r="J128" s="263"/>
      <c r="K128" s="263"/>
    </row>
    <row r="129" spans="1:11" s="182" customFormat="1" ht="16.5" collapsed="1">
      <c r="A129" s="177"/>
      <c r="B129" s="24" t="s">
        <v>503</v>
      </c>
      <c r="C129" s="16" t="s">
        <v>115</v>
      </c>
      <c r="D129" s="17"/>
      <c r="E129" s="178"/>
      <c r="F129" s="15"/>
      <c r="G129" s="189"/>
      <c r="H129" s="468">
        <f t="shared" si="3"/>
        <v>0</v>
      </c>
      <c r="I129" s="262">
        <f t="shared" si="4"/>
        <v>0</v>
      </c>
      <c r="J129" s="264">
        <f>SUM(J130)</f>
        <v>0</v>
      </c>
      <c r="K129" s="264">
        <f>SUM(K130)</f>
        <v>0</v>
      </c>
    </row>
    <row r="130" spans="1:11" ht="16.5" hidden="1" outlineLevel="1">
      <c r="A130" s="183"/>
      <c r="B130" s="26"/>
      <c r="D130" s="28" t="s">
        <v>503</v>
      </c>
      <c r="E130" s="48" t="s">
        <v>115</v>
      </c>
      <c r="F130" s="49"/>
      <c r="G130" s="185"/>
      <c r="H130" s="468">
        <f t="shared" si="3"/>
        <v>0</v>
      </c>
      <c r="I130" s="262">
        <f t="shared" si="4"/>
        <v>0</v>
      </c>
      <c r="J130" s="265">
        <f>SUM(J131,J135,J140,J141,J145,J146)</f>
        <v>0</v>
      </c>
      <c r="K130" s="265">
        <f>SUM(K131,K135,K140,K141,K145,K146)</f>
        <v>0</v>
      </c>
    </row>
    <row r="131" spans="1:11" ht="16.5" hidden="1" outlineLevel="2">
      <c r="A131" s="183"/>
      <c r="B131" s="26"/>
      <c r="F131" s="28" t="s">
        <v>504</v>
      </c>
      <c r="G131" s="48" t="s">
        <v>117</v>
      </c>
      <c r="H131" s="468">
        <f t="shared" si="3"/>
        <v>0</v>
      </c>
      <c r="I131" s="262">
        <f t="shared" si="4"/>
        <v>0</v>
      </c>
      <c r="J131" s="265">
        <f>SUM(J132:J134)</f>
        <v>0</v>
      </c>
      <c r="K131" s="265">
        <f>SUM(K132:K134)</f>
        <v>0</v>
      </c>
    </row>
    <row r="132" spans="1:11" ht="16.5" hidden="1" outlineLevel="2">
      <c r="A132" s="183"/>
      <c r="B132" s="26"/>
      <c r="F132" s="192" t="s">
        <v>778</v>
      </c>
      <c r="G132" s="44" t="s">
        <v>841</v>
      </c>
      <c r="H132" s="468">
        <f t="shared" si="3"/>
        <v>0</v>
      </c>
      <c r="I132" s="262">
        <f t="shared" si="4"/>
        <v>0</v>
      </c>
      <c r="J132" s="263"/>
      <c r="K132" s="263"/>
    </row>
    <row r="133" spans="1:11" ht="16.5" hidden="1" outlineLevel="2">
      <c r="A133" s="183"/>
      <c r="B133" s="26"/>
      <c r="F133" s="192" t="s">
        <v>779</v>
      </c>
      <c r="G133" s="44" t="s">
        <v>842</v>
      </c>
      <c r="H133" s="468">
        <f t="shared" si="3"/>
        <v>0</v>
      </c>
      <c r="I133" s="262">
        <f t="shared" si="4"/>
        <v>0</v>
      </c>
      <c r="J133" s="263"/>
      <c r="K133" s="263"/>
    </row>
    <row r="134" spans="1:11" ht="16.5" hidden="1" outlineLevel="2">
      <c r="A134" s="183"/>
      <c r="B134" s="26"/>
      <c r="F134" s="192" t="s">
        <v>781</v>
      </c>
      <c r="G134" s="44" t="s">
        <v>785</v>
      </c>
      <c r="H134" s="468">
        <f t="shared" si="3"/>
        <v>0</v>
      </c>
      <c r="I134" s="262">
        <f t="shared" si="4"/>
        <v>0</v>
      </c>
      <c r="J134" s="263"/>
      <c r="K134" s="263"/>
    </row>
    <row r="135" spans="1:11" ht="16.5" hidden="1" outlineLevel="2">
      <c r="A135" s="183"/>
      <c r="B135" s="26"/>
      <c r="F135" s="28" t="s">
        <v>505</v>
      </c>
      <c r="G135" s="48" t="s">
        <v>118</v>
      </c>
      <c r="H135" s="468">
        <f t="shared" si="3"/>
        <v>0</v>
      </c>
      <c r="I135" s="262">
        <f t="shared" si="4"/>
        <v>0</v>
      </c>
      <c r="J135" s="265">
        <f>SUM(J136:J139)</f>
        <v>0</v>
      </c>
      <c r="K135" s="265">
        <f>SUM(K136:K139)</f>
        <v>0</v>
      </c>
    </row>
    <row r="136" spans="1:11" ht="16.5" hidden="1" outlineLevel="2">
      <c r="A136" s="183"/>
      <c r="B136" s="26"/>
      <c r="F136" s="192" t="s">
        <v>778</v>
      </c>
      <c r="G136" s="44" t="s">
        <v>843</v>
      </c>
      <c r="H136" s="468">
        <f t="shared" ref="H136:H198" si="5">SUM(I136)</f>
        <v>0</v>
      </c>
      <c r="I136" s="262">
        <f t="shared" ref="I136:I199" si="6">SUM(J136:K136)</f>
        <v>0</v>
      </c>
      <c r="J136" s="263"/>
      <c r="K136" s="263"/>
    </row>
    <row r="137" spans="1:11" ht="16.5" hidden="1" outlineLevel="2">
      <c r="A137" s="183"/>
      <c r="B137" s="26"/>
      <c r="F137" s="192" t="s">
        <v>779</v>
      </c>
      <c r="G137" s="44" t="s">
        <v>844</v>
      </c>
      <c r="H137" s="468">
        <f t="shared" si="5"/>
        <v>0</v>
      </c>
      <c r="I137" s="262">
        <f t="shared" si="6"/>
        <v>0</v>
      </c>
      <c r="J137" s="263"/>
      <c r="K137" s="263"/>
    </row>
    <row r="138" spans="1:11" ht="16.5" hidden="1" outlineLevel="2">
      <c r="A138" s="183"/>
      <c r="B138" s="26"/>
      <c r="F138" s="192" t="s">
        <v>776</v>
      </c>
      <c r="G138" s="44" t="s">
        <v>989</v>
      </c>
      <c r="H138" s="468">
        <f t="shared" si="5"/>
        <v>0</v>
      </c>
      <c r="I138" s="262">
        <f t="shared" si="6"/>
        <v>0</v>
      </c>
      <c r="J138" s="263"/>
      <c r="K138" s="263"/>
    </row>
    <row r="139" spans="1:11" ht="16.5" hidden="1" outlineLevel="2">
      <c r="A139" s="183"/>
      <c r="B139" s="26"/>
      <c r="F139" s="192" t="s">
        <v>781</v>
      </c>
      <c r="G139" s="44" t="s">
        <v>785</v>
      </c>
      <c r="H139" s="468">
        <f t="shared" si="5"/>
        <v>0</v>
      </c>
      <c r="I139" s="262">
        <f t="shared" si="6"/>
        <v>0</v>
      </c>
      <c r="J139" s="263"/>
      <c r="K139" s="263"/>
    </row>
    <row r="140" spans="1:11" ht="16.5" hidden="1" outlineLevel="2">
      <c r="A140" s="183"/>
      <c r="B140" s="26"/>
      <c r="F140" s="28" t="s">
        <v>506</v>
      </c>
      <c r="G140" s="48" t="s">
        <v>119</v>
      </c>
      <c r="H140" s="468">
        <f t="shared" si="5"/>
        <v>0</v>
      </c>
      <c r="I140" s="262">
        <f t="shared" si="6"/>
        <v>0</v>
      </c>
      <c r="J140" s="263"/>
      <c r="K140" s="263"/>
    </row>
    <row r="141" spans="1:11" ht="16.5" hidden="1" outlineLevel="2">
      <c r="A141" s="183"/>
      <c r="B141" s="26"/>
      <c r="F141" s="28" t="s">
        <v>507</v>
      </c>
      <c r="G141" s="48" t="s">
        <v>120</v>
      </c>
      <c r="H141" s="468">
        <f t="shared" si="5"/>
        <v>0</v>
      </c>
      <c r="I141" s="262">
        <f t="shared" si="6"/>
        <v>0</v>
      </c>
      <c r="J141" s="265">
        <f>SUM(J142:J144)</f>
        <v>0</v>
      </c>
      <c r="K141" s="265">
        <f>SUM(K142:K144)</f>
        <v>0</v>
      </c>
    </row>
    <row r="142" spans="1:11" ht="16.5" hidden="1" outlineLevel="2">
      <c r="A142" s="183"/>
      <c r="B142" s="26"/>
      <c r="F142" s="192" t="s">
        <v>778</v>
      </c>
      <c r="G142" s="44" t="s">
        <v>845</v>
      </c>
      <c r="H142" s="468">
        <f t="shared" si="5"/>
        <v>0</v>
      </c>
      <c r="I142" s="262">
        <f t="shared" si="6"/>
        <v>0</v>
      </c>
      <c r="J142" s="263"/>
      <c r="K142" s="263"/>
    </row>
    <row r="143" spans="1:11" ht="16.5" hidden="1" outlineLevel="2">
      <c r="A143" s="183"/>
      <c r="B143" s="26"/>
      <c r="F143" s="192" t="s">
        <v>779</v>
      </c>
      <c r="G143" s="44" t="s">
        <v>846</v>
      </c>
      <c r="H143" s="468">
        <f t="shared" si="5"/>
        <v>0</v>
      </c>
      <c r="I143" s="262">
        <f t="shared" si="6"/>
        <v>0</v>
      </c>
      <c r="J143" s="263"/>
      <c r="K143" s="263"/>
    </row>
    <row r="144" spans="1:11" ht="16.5" hidden="1" outlineLevel="2">
      <c r="A144" s="183"/>
      <c r="B144" s="26"/>
      <c r="F144" s="192" t="s">
        <v>776</v>
      </c>
      <c r="G144" s="44" t="s">
        <v>847</v>
      </c>
      <c r="H144" s="468">
        <f t="shared" si="5"/>
        <v>0</v>
      </c>
      <c r="I144" s="262">
        <f t="shared" si="6"/>
        <v>0</v>
      </c>
      <c r="J144" s="263"/>
      <c r="K144" s="263"/>
    </row>
    <row r="145" spans="1:11" ht="16.5" hidden="1" outlineLevel="2">
      <c r="A145" s="183"/>
      <c r="B145" s="26"/>
      <c r="F145" s="28" t="s">
        <v>147</v>
      </c>
      <c r="G145" s="48" t="s">
        <v>122</v>
      </c>
      <c r="H145" s="468">
        <f t="shared" si="5"/>
        <v>0</v>
      </c>
      <c r="I145" s="262">
        <f t="shared" si="6"/>
        <v>0</v>
      </c>
      <c r="J145" s="263"/>
      <c r="K145" s="263"/>
    </row>
    <row r="146" spans="1:11" ht="16.5" hidden="1" outlineLevel="2">
      <c r="A146" s="183"/>
      <c r="B146" s="24"/>
      <c r="C146" s="193"/>
      <c r="D146" s="24"/>
      <c r="E146" s="193"/>
      <c r="F146" s="28" t="s">
        <v>148</v>
      </c>
      <c r="G146" s="48" t="s">
        <v>121</v>
      </c>
      <c r="H146" s="468">
        <f t="shared" si="5"/>
        <v>0</v>
      </c>
      <c r="I146" s="262">
        <f t="shared" si="6"/>
        <v>0</v>
      </c>
      <c r="J146" s="265">
        <f>SUM(J147:J151)</f>
        <v>0</v>
      </c>
      <c r="K146" s="265">
        <f>SUM(K147:K151)</f>
        <v>0</v>
      </c>
    </row>
    <row r="147" spans="1:11" ht="16.5" hidden="1" outlineLevel="2">
      <c r="A147" s="183"/>
      <c r="B147" s="24"/>
      <c r="C147" s="193"/>
      <c r="D147" s="24"/>
      <c r="E147" s="193"/>
      <c r="F147" s="192" t="s">
        <v>778</v>
      </c>
      <c r="G147" s="44" t="s">
        <v>848</v>
      </c>
      <c r="H147" s="468">
        <f t="shared" si="5"/>
        <v>0</v>
      </c>
      <c r="I147" s="262">
        <f t="shared" si="6"/>
        <v>0</v>
      </c>
      <c r="J147" s="263"/>
      <c r="K147" s="263"/>
    </row>
    <row r="148" spans="1:11" ht="16.5" hidden="1" outlineLevel="2">
      <c r="A148" s="183"/>
      <c r="B148" s="24"/>
      <c r="C148" s="193"/>
      <c r="D148" s="24"/>
      <c r="E148" s="193"/>
      <c r="F148" s="192" t="s">
        <v>779</v>
      </c>
      <c r="G148" s="44" t="s">
        <v>849</v>
      </c>
      <c r="H148" s="468">
        <f t="shared" si="5"/>
        <v>0</v>
      </c>
      <c r="I148" s="262">
        <f t="shared" si="6"/>
        <v>0</v>
      </c>
      <c r="J148" s="263"/>
      <c r="K148" s="263"/>
    </row>
    <row r="149" spans="1:11" ht="16.5" hidden="1" outlineLevel="2">
      <c r="A149" s="183"/>
      <c r="B149" s="24"/>
      <c r="C149" s="193"/>
      <c r="D149" s="24"/>
      <c r="E149" s="193"/>
      <c r="F149" s="192" t="s">
        <v>776</v>
      </c>
      <c r="G149" s="44" t="s">
        <v>850</v>
      </c>
      <c r="H149" s="468">
        <f t="shared" si="5"/>
        <v>0</v>
      </c>
      <c r="I149" s="262">
        <f t="shared" si="6"/>
        <v>0</v>
      </c>
      <c r="J149" s="263"/>
      <c r="K149" s="263"/>
    </row>
    <row r="150" spans="1:11" ht="16.5" hidden="1" outlineLevel="2">
      <c r="A150" s="183"/>
      <c r="B150" s="24"/>
      <c r="C150" s="193"/>
      <c r="D150" s="24"/>
      <c r="E150" s="193"/>
      <c r="F150" s="192" t="s">
        <v>780</v>
      </c>
      <c r="G150" s="44" t="s">
        <v>851</v>
      </c>
      <c r="H150" s="468">
        <f t="shared" si="5"/>
        <v>0</v>
      </c>
      <c r="I150" s="262">
        <f t="shared" si="6"/>
        <v>0</v>
      </c>
      <c r="J150" s="263"/>
      <c r="K150" s="263"/>
    </row>
    <row r="151" spans="1:11" ht="16.5" hidden="1" outlineLevel="2">
      <c r="A151" s="183"/>
      <c r="B151" s="24"/>
      <c r="C151" s="193"/>
      <c r="D151" s="24"/>
      <c r="E151" s="193"/>
      <c r="F151" s="192" t="s">
        <v>781</v>
      </c>
      <c r="G151" s="44" t="s">
        <v>785</v>
      </c>
      <c r="H151" s="468">
        <f t="shared" si="5"/>
        <v>0</v>
      </c>
      <c r="I151" s="262">
        <f t="shared" si="6"/>
        <v>0</v>
      </c>
      <c r="J151" s="263"/>
      <c r="K151" s="263"/>
    </row>
    <row r="152" spans="1:11" s="182" customFormat="1" ht="16.5" collapsed="1">
      <c r="A152" s="177"/>
      <c r="B152" s="24" t="s">
        <v>508</v>
      </c>
      <c r="C152" s="16" t="s">
        <v>123</v>
      </c>
      <c r="D152" s="17"/>
      <c r="E152" s="178"/>
      <c r="F152" s="15"/>
      <c r="G152" s="189"/>
      <c r="H152" s="468">
        <f t="shared" si="5"/>
        <v>0</v>
      </c>
      <c r="I152" s="262">
        <f t="shared" si="6"/>
        <v>0</v>
      </c>
      <c r="J152" s="264">
        <f>SUM(J153,J167)</f>
        <v>0</v>
      </c>
      <c r="K152" s="264">
        <f>SUM(K153,K167)</f>
        <v>0</v>
      </c>
    </row>
    <row r="153" spans="1:11" ht="16.5" hidden="1" outlineLevel="1">
      <c r="A153" s="183"/>
      <c r="B153" s="25"/>
      <c r="C153" s="184"/>
      <c r="D153" s="28" t="s">
        <v>509</v>
      </c>
      <c r="E153" s="48" t="s">
        <v>124</v>
      </c>
      <c r="F153" s="49"/>
      <c r="G153" s="185"/>
      <c r="H153" s="468">
        <f t="shared" si="5"/>
        <v>0</v>
      </c>
      <c r="I153" s="262">
        <f t="shared" si="6"/>
        <v>0</v>
      </c>
      <c r="J153" s="265">
        <f>SUM(J154,J157,J158,J161,J162,J163,J164)</f>
        <v>0</v>
      </c>
      <c r="K153" s="265">
        <f>SUM(K154,K157,K158,K161,K162,K163,K164)</f>
        <v>0</v>
      </c>
    </row>
    <row r="154" spans="1:11" ht="16.5" hidden="1" outlineLevel="2">
      <c r="A154" s="183"/>
      <c r="B154" s="26"/>
      <c r="F154" s="28" t="s">
        <v>149</v>
      </c>
      <c r="G154" s="48" t="s">
        <v>510</v>
      </c>
      <c r="H154" s="468">
        <f t="shared" si="5"/>
        <v>0</v>
      </c>
      <c r="I154" s="262">
        <f t="shared" si="6"/>
        <v>0</v>
      </c>
      <c r="J154" s="265">
        <f>SUM(J155:J156)</f>
        <v>0</v>
      </c>
      <c r="K154" s="265">
        <f>SUM(K155:K156)</f>
        <v>0</v>
      </c>
    </row>
    <row r="155" spans="1:11" ht="16.5" hidden="1" outlineLevel="2">
      <c r="A155" s="183"/>
      <c r="B155" s="26"/>
      <c r="F155" s="192" t="s">
        <v>778</v>
      </c>
      <c r="G155" s="44" t="s">
        <v>852</v>
      </c>
      <c r="H155" s="468">
        <f t="shared" si="5"/>
        <v>0</v>
      </c>
      <c r="I155" s="262">
        <f t="shared" si="6"/>
        <v>0</v>
      </c>
      <c r="J155" s="263"/>
      <c r="K155" s="263"/>
    </row>
    <row r="156" spans="1:11" ht="16.5" hidden="1" outlineLevel="2">
      <c r="A156" s="183"/>
      <c r="B156" s="26"/>
      <c r="F156" s="192" t="s">
        <v>779</v>
      </c>
      <c r="G156" s="44" t="s">
        <v>853</v>
      </c>
      <c r="H156" s="468">
        <f t="shared" si="5"/>
        <v>0</v>
      </c>
      <c r="I156" s="262">
        <f t="shared" si="6"/>
        <v>0</v>
      </c>
      <c r="J156" s="263"/>
      <c r="K156" s="263"/>
    </row>
    <row r="157" spans="1:11" ht="16.5" hidden="1" outlineLevel="2">
      <c r="A157" s="183"/>
      <c r="B157" s="26"/>
      <c r="F157" s="28" t="s">
        <v>712</v>
      </c>
      <c r="G157" s="48" t="s">
        <v>127</v>
      </c>
      <c r="H157" s="468">
        <f t="shared" si="5"/>
        <v>0</v>
      </c>
      <c r="I157" s="262">
        <f t="shared" si="6"/>
        <v>0</v>
      </c>
      <c r="J157" s="263"/>
      <c r="K157" s="263"/>
    </row>
    <row r="158" spans="1:11" ht="16.5" hidden="1" outlineLevel="2">
      <c r="A158" s="183"/>
      <c r="B158" s="26"/>
      <c r="F158" s="28" t="s">
        <v>150</v>
      </c>
      <c r="G158" s="48" t="s">
        <v>128</v>
      </c>
      <c r="H158" s="468">
        <f t="shared" si="5"/>
        <v>0</v>
      </c>
      <c r="I158" s="262">
        <f t="shared" si="6"/>
        <v>0</v>
      </c>
      <c r="J158" s="265">
        <f>SUM(J159:J160)</f>
        <v>0</v>
      </c>
      <c r="K158" s="265">
        <f>SUM(K159:K160)</f>
        <v>0</v>
      </c>
    </row>
    <row r="159" spans="1:11" ht="16.5" hidden="1" outlineLevel="2">
      <c r="A159" s="183"/>
      <c r="B159" s="26"/>
      <c r="F159" s="192" t="s">
        <v>778</v>
      </c>
      <c r="G159" s="44" t="s">
        <v>854</v>
      </c>
      <c r="H159" s="468">
        <f t="shared" si="5"/>
        <v>0</v>
      </c>
      <c r="I159" s="262">
        <f t="shared" si="6"/>
        <v>0</v>
      </c>
      <c r="J159" s="263"/>
      <c r="K159" s="263"/>
    </row>
    <row r="160" spans="1:11" ht="16.5" hidden="1" outlineLevel="2">
      <c r="A160" s="183"/>
      <c r="B160" s="26"/>
      <c r="F160" s="192" t="s">
        <v>779</v>
      </c>
      <c r="G160" s="44" t="s">
        <v>855</v>
      </c>
      <c r="H160" s="468">
        <f t="shared" si="5"/>
        <v>0</v>
      </c>
      <c r="I160" s="262">
        <f t="shared" si="6"/>
        <v>0</v>
      </c>
      <c r="J160" s="263"/>
      <c r="K160" s="263"/>
    </row>
    <row r="161" spans="1:11" ht="16.5" hidden="1" outlineLevel="2">
      <c r="A161" s="183"/>
      <c r="B161" s="26"/>
      <c r="F161" s="28" t="s">
        <v>713</v>
      </c>
      <c r="G161" s="48" t="s">
        <v>129</v>
      </c>
      <c r="H161" s="468">
        <f t="shared" si="5"/>
        <v>0</v>
      </c>
      <c r="I161" s="262">
        <f t="shared" si="6"/>
        <v>0</v>
      </c>
      <c r="J161" s="263"/>
      <c r="K161" s="263"/>
    </row>
    <row r="162" spans="1:11" ht="16.5" hidden="1" outlineLevel="2">
      <c r="A162" s="183"/>
      <c r="B162" s="26"/>
      <c r="F162" s="28" t="s">
        <v>182</v>
      </c>
      <c r="G162" s="48" t="s">
        <v>412</v>
      </c>
      <c r="H162" s="468">
        <f t="shared" si="5"/>
        <v>0</v>
      </c>
      <c r="I162" s="262">
        <f t="shared" si="6"/>
        <v>0</v>
      </c>
      <c r="J162" s="263"/>
      <c r="K162" s="263"/>
    </row>
    <row r="163" spans="1:11" ht="16.5" hidden="1" outlineLevel="2">
      <c r="A163" s="183"/>
      <c r="B163" s="26"/>
      <c r="F163" s="28" t="s">
        <v>714</v>
      </c>
      <c r="G163" s="48" t="s">
        <v>414</v>
      </c>
      <c r="H163" s="468">
        <f t="shared" si="5"/>
        <v>0</v>
      </c>
      <c r="I163" s="262">
        <f t="shared" si="6"/>
        <v>0</v>
      </c>
      <c r="J163" s="263"/>
      <c r="K163" s="263"/>
    </row>
    <row r="164" spans="1:11" ht="16.5" hidden="1" outlineLevel="1">
      <c r="A164" s="183"/>
      <c r="B164" s="26"/>
      <c r="D164" s="28"/>
      <c r="E164" s="48"/>
      <c r="F164" s="28" t="s">
        <v>151</v>
      </c>
      <c r="G164" s="48" t="s">
        <v>511</v>
      </c>
      <c r="H164" s="468">
        <f t="shared" si="5"/>
        <v>0</v>
      </c>
      <c r="I164" s="262">
        <f t="shared" si="6"/>
        <v>0</v>
      </c>
      <c r="J164" s="265">
        <f>SUM(J165:J166)</f>
        <v>0</v>
      </c>
      <c r="K164" s="265">
        <f>SUM(K165:K166)</f>
        <v>0</v>
      </c>
    </row>
    <row r="165" spans="1:11" ht="16.5" hidden="1" outlineLevel="1">
      <c r="A165" s="183"/>
      <c r="B165" s="26"/>
      <c r="D165" s="28"/>
      <c r="E165" s="48"/>
      <c r="F165" s="192" t="s">
        <v>778</v>
      </c>
      <c r="G165" s="44" t="s">
        <v>856</v>
      </c>
      <c r="H165" s="468">
        <f t="shared" si="5"/>
        <v>0</v>
      </c>
      <c r="I165" s="262">
        <f t="shared" si="6"/>
        <v>0</v>
      </c>
      <c r="J165" s="263"/>
      <c r="K165" s="263"/>
    </row>
    <row r="166" spans="1:11" ht="16.5" hidden="1" outlineLevel="1">
      <c r="A166" s="183"/>
      <c r="B166" s="26"/>
      <c r="D166" s="28"/>
      <c r="E166" s="48"/>
      <c r="F166" s="192" t="s">
        <v>779</v>
      </c>
      <c r="G166" s="44" t="s">
        <v>857</v>
      </c>
      <c r="H166" s="468">
        <f t="shared" si="5"/>
        <v>0</v>
      </c>
      <c r="I166" s="262">
        <f t="shared" si="6"/>
        <v>0</v>
      </c>
      <c r="J166" s="263"/>
      <c r="K166" s="263"/>
    </row>
    <row r="167" spans="1:11" ht="16.5" hidden="1" outlineLevel="1">
      <c r="A167" s="183"/>
      <c r="B167" s="26"/>
      <c r="D167" s="28" t="s">
        <v>512</v>
      </c>
      <c r="E167" s="48" t="s">
        <v>114</v>
      </c>
      <c r="F167" s="49"/>
      <c r="G167" s="185"/>
      <c r="H167" s="468">
        <f t="shared" si="5"/>
        <v>0</v>
      </c>
      <c r="I167" s="262">
        <f t="shared" si="6"/>
        <v>0</v>
      </c>
      <c r="J167" s="265">
        <f>SUM(J168,J170,J171,J172,J173)</f>
        <v>0</v>
      </c>
      <c r="K167" s="265">
        <f>SUM(K168,K170,K171,K172,K173)</f>
        <v>0</v>
      </c>
    </row>
    <row r="168" spans="1:11" ht="16.5" hidden="1" outlineLevel="2">
      <c r="A168" s="183"/>
      <c r="B168" s="26"/>
      <c r="F168" s="145" t="s">
        <v>858</v>
      </c>
      <c r="G168" s="44" t="s">
        <v>859</v>
      </c>
      <c r="H168" s="468">
        <f t="shared" si="5"/>
        <v>0</v>
      </c>
      <c r="I168" s="262">
        <f t="shared" si="6"/>
        <v>0</v>
      </c>
      <c r="J168" s="265">
        <f>SUM(J169)</f>
        <v>0</v>
      </c>
      <c r="K168" s="265">
        <f>SUM(K169)</f>
        <v>0</v>
      </c>
    </row>
    <row r="169" spans="1:11" ht="16.5" hidden="1" outlineLevel="2">
      <c r="A169" s="183"/>
      <c r="B169" s="26"/>
      <c r="F169" s="192" t="s">
        <v>779</v>
      </c>
      <c r="G169" s="44" t="s">
        <v>860</v>
      </c>
      <c r="H169" s="468">
        <f t="shared" si="5"/>
        <v>0</v>
      </c>
      <c r="I169" s="262">
        <f t="shared" si="6"/>
        <v>0</v>
      </c>
      <c r="J169" s="263"/>
      <c r="K169" s="263"/>
    </row>
    <row r="170" spans="1:11" ht="16.5" hidden="1" outlineLevel="2">
      <c r="A170" s="183"/>
      <c r="B170" s="26"/>
      <c r="F170" s="28" t="s">
        <v>513</v>
      </c>
      <c r="G170" s="48" t="s">
        <v>517</v>
      </c>
      <c r="H170" s="468">
        <f t="shared" si="5"/>
        <v>0</v>
      </c>
      <c r="I170" s="262">
        <f t="shared" si="6"/>
        <v>0</v>
      </c>
      <c r="J170" s="263"/>
      <c r="K170" s="263"/>
    </row>
    <row r="171" spans="1:11" ht="16.5" hidden="1" outlineLevel="2">
      <c r="A171" s="183"/>
      <c r="B171" s="26"/>
      <c r="F171" s="28" t="s">
        <v>514</v>
      </c>
      <c r="G171" s="48" t="s">
        <v>518</v>
      </c>
      <c r="H171" s="468">
        <f t="shared" si="5"/>
        <v>0</v>
      </c>
      <c r="I171" s="262">
        <f t="shared" si="6"/>
        <v>0</v>
      </c>
      <c r="J171" s="263"/>
      <c r="K171" s="263"/>
    </row>
    <row r="172" spans="1:11" ht="16.5" hidden="1" outlineLevel="2">
      <c r="A172" s="183"/>
      <c r="B172" s="26"/>
      <c r="F172" s="28" t="s">
        <v>515</v>
      </c>
      <c r="G172" s="48" t="s">
        <v>519</v>
      </c>
      <c r="H172" s="468">
        <f t="shared" si="5"/>
        <v>0</v>
      </c>
      <c r="I172" s="262">
        <f t="shared" si="6"/>
        <v>0</v>
      </c>
      <c r="J172" s="263"/>
      <c r="K172" s="263"/>
    </row>
    <row r="173" spans="1:11" ht="16.5" hidden="1" outlineLevel="2">
      <c r="A173" s="183"/>
      <c r="B173" s="24"/>
      <c r="C173" s="193"/>
      <c r="D173" s="24"/>
      <c r="F173" s="28" t="s">
        <v>516</v>
      </c>
      <c r="G173" s="48" t="s">
        <v>520</v>
      </c>
      <c r="H173" s="468">
        <f t="shared" si="5"/>
        <v>0</v>
      </c>
      <c r="I173" s="262">
        <f t="shared" si="6"/>
        <v>0</v>
      </c>
      <c r="J173" s="265">
        <f>SUM(J174)</f>
        <v>0</v>
      </c>
      <c r="K173" s="265">
        <f>SUM(K174)</f>
        <v>0</v>
      </c>
    </row>
    <row r="174" spans="1:11" ht="16.5" hidden="1" outlineLevel="2">
      <c r="A174" s="183"/>
      <c r="B174" s="24"/>
      <c r="C174" s="193"/>
      <c r="D174" s="24"/>
      <c r="F174" s="192" t="s">
        <v>778</v>
      </c>
      <c r="G174" s="44" t="s">
        <v>861</v>
      </c>
      <c r="H174" s="468">
        <f t="shared" si="5"/>
        <v>0</v>
      </c>
      <c r="I174" s="262">
        <f t="shared" si="6"/>
        <v>0</v>
      </c>
      <c r="J174" s="263"/>
      <c r="K174" s="263"/>
    </row>
    <row r="175" spans="1:11" s="182" customFormat="1" ht="16.5" collapsed="1">
      <c r="A175" s="177"/>
      <c r="B175" s="24" t="s">
        <v>521</v>
      </c>
      <c r="C175" s="16" t="s">
        <v>392</v>
      </c>
      <c r="D175" s="17"/>
      <c r="E175" s="189"/>
      <c r="F175" s="190"/>
      <c r="G175" s="189"/>
      <c r="H175" s="468">
        <f t="shared" si="5"/>
        <v>0</v>
      </c>
      <c r="I175" s="262">
        <f t="shared" si="6"/>
        <v>0</v>
      </c>
      <c r="J175" s="264">
        <f>SUM(J176,J180)</f>
        <v>0</v>
      </c>
      <c r="K175" s="264">
        <f>SUM(K176,K180)</f>
        <v>0</v>
      </c>
    </row>
    <row r="176" spans="1:11" ht="16.5" hidden="1" outlineLevel="1">
      <c r="A176" s="183"/>
      <c r="B176" s="25"/>
      <c r="C176" s="184"/>
      <c r="D176" s="28" t="s">
        <v>523</v>
      </c>
      <c r="E176" s="48" t="s">
        <v>522</v>
      </c>
      <c r="F176" s="49"/>
      <c r="G176" s="185"/>
      <c r="H176" s="468">
        <f t="shared" si="5"/>
        <v>0</v>
      </c>
      <c r="I176" s="262">
        <f t="shared" si="6"/>
        <v>0</v>
      </c>
      <c r="J176" s="265">
        <f>SUM(J177:J179)</f>
        <v>0</v>
      </c>
      <c r="K176" s="265">
        <f>SUM(K177:K179)</f>
        <v>0</v>
      </c>
    </row>
    <row r="177" spans="1:11" ht="16.5" hidden="1" outlineLevel="1">
      <c r="A177" s="183"/>
      <c r="B177" s="26"/>
      <c r="D177" s="28"/>
      <c r="E177" s="48"/>
      <c r="F177" s="192" t="s">
        <v>778</v>
      </c>
      <c r="G177" s="44" t="s">
        <v>862</v>
      </c>
      <c r="H177" s="468">
        <f t="shared" si="5"/>
        <v>0</v>
      </c>
      <c r="I177" s="262">
        <f t="shared" si="6"/>
        <v>0</v>
      </c>
      <c r="J177" s="263"/>
      <c r="K177" s="263"/>
    </row>
    <row r="178" spans="1:11" ht="16.5" hidden="1" outlineLevel="1">
      <c r="A178" s="183"/>
      <c r="B178" s="26"/>
      <c r="D178" s="28"/>
      <c r="E178" s="48"/>
      <c r="F178" s="192" t="s">
        <v>779</v>
      </c>
      <c r="G178" s="44" t="s">
        <v>863</v>
      </c>
      <c r="H178" s="468">
        <f t="shared" si="5"/>
        <v>0</v>
      </c>
      <c r="I178" s="262">
        <f t="shared" si="6"/>
        <v>0</v>
      </c>
      <c r="J178" s="263"/>
      <c r="K178" s="263"/>
    </row>
    <row r="179" spans="1:11" ht="16.5" hidden="1" outlineLevel="1">
      <c r="A179" s="183"/>
      <c r="B179" s="26"/>
      <c r="D179" s="28"/>
      <c r="E179" s="48"/>
      <c r="F179" s="192" t="s">
        <v>776</v>
      </c>
      <c r="G179" s="44" t="s">
        <v>864</v>
      </c>
      <c r="H179" s="468">
        <f t="shared" si="5"/>
        <v>0</v>
      </c>
      <c r="I179" s="262">
        <f t="shared" si="6"/>
        <v>0</v>
      </c>
      <c r="J179" s="263"/>
      <c r="K179" s="263"/>
    </row>
    <row r="180" spans="1:11" ht="16.5" hidden="1" outlineLevel="1">
      <c r="A180" s="183"/>
      <c r="B180" s="26"/>
      <c r="D180" s="28" t="s">
        <v>524</v>
      </c>
      <c r="E180" s="48" t="s">
        <v>393</v>
      </c>
      <c r="F180" s="49"/>
      <c r="G180" s="185"/>
      <c r="H180" s="468">
        <f t="shared" si="5"/>
        <v>0</v>
      </c>
      <c r="I180" s="262">
        <f t="shared" si="6"/>
        <v>0</v>
      </c>
      <c r="J180" s="265">
        <f>SUM(J181,J183)</f>
        <v>0</v>
      </c>
      <c r="K180" s="265">
        <f>SUM(K181,K183)</f>
        <v>0</v>
      </c>
    </row>
    <row r="181" spans="1:11" ht="16.5" hidden="1" outlineLevel="2">
      <c r="A181" s="183"/>
      <c r="B181" s="26"/>
      <c r="D181" s="25"/>
      <c r="E181" s="184"/>
      <c r="F181" s="28" t="s">
        <v>525</v>
      </c>
      <c r="G181" s="48" t="s">
        <v>394</v>
      </c>
      <c r="H181" s="468">
        <f t="shared" si="5"/>
        <v>0</v>
      </c>
      <c r="I181" s="262">
        <f t="shared" si="6"/>
        <v>0</v>
      </c>
      <c r="J181" s="265">
        <f>SUM(J182)</f>
        <v>0</v>
      </c>
      <c r="K181" s="265">
        <f>SUM(K182)</f>
        <v>0</v>
      </c>
    </row>
    <row r="182" spans="1:11" ht="16.5" hidden="1" outlineLevel="2">
      <c r="A182" s="183"/>
      <c r="B182" s="26"/>
      <c r="F182" s="192" t="s">
        <v>778</v>
      </c>
      <c r="G182" s="44" t="s">
        <v>865</v>
      </c>
      <c r="H182" s="468">
        <f t="shared" si="5"/>
        <v>0</v>
      </c>
      <c r="I182" s="262">
        <f t="shared" si="6"/>
        <v>0</v>
      </c>
      <c r="J182" s="263"/>
      <c r="K182" s="263"/>
    </row>
    <row r="183" spans="1:11" ht="16.5" hidden="1" outlineLevel="2">
      <c r="A183" s="183"/>
      <c r="B183" s="24"/>
      <c r="C183" s="193"/>
      <c r="F183" s="28" t="s">
        <v>526</v>
      </c>
      <c r="G183" s="48" t="s">
        <v>395</v>
      </c>
      <c r="H183" s="468">
        <f t="shared" si="5"/>
        <v>0</v>
      </c>
      <c r="I183" s="262">
        <f t="shared" si="6"/>
        <v>0</v>
      </c>
      <c r="J183" s="265">
        <f>SUM(J184:J187)</f>
        <v>0</v>
      </c>
      <c r="K183" s="265">
        <f>SUM(K184:K187)</f>
        <v>0</v>
      </c>
    </row>
    <row r="184" spans="1:11" ht="16.5" hidden="1" outlineLevel="2">
      <c r="A184" s="183"/>
      <c r="B184" s="24"/>
      <c r="C184" s="193"/>
      <c r="F184" s="192" t="s">
        <v>778</v>
      </c>
      <c r="G184" s="44" t="s">
        <v>866</v>
      </c>
      <c r="H184" s="468">
        <f t="shared" si="5"/>
        <v>0</v>
      </c>
      <c r="I184" s="262">
        <f t="shared" si="6"/>
        <v>0</v>
      </c>
      <c r="J184" s="263"/>
      <c r="K184" s="263"/>
    </row>
    <row r="185" spans="1:11" ht="16.5" hidden="1" outlineLevel="2">
      <c r="A185" s="183"/>
      <c r="B185" s="24"/>
      <c r="C185" s="193"/>
      <c r="F185" s="192" t="s">
        <v>779</v>
      </c>
      <c r="G185" s="44" t="s">
        <v>830</v>
      </c>
      <c r="H185" s="468">
        <f t="shared" si="5"/>
        <v>0</v>
      </c>
      <c r="I185" s="262">
        <f t="shared" si="6"/>
        <v>0</v>
      </c>
      <c r="J185" s="263"/>
      <c r="K185" s="263"/>
    </row>
    <row r="186" spans="1:11" ht="16.5" hidden="1" outlineLevel="2">
      <c r="A186" s="183"/>
      <c r="B186" s="24"/>
      <c r="C186" s="193"/>
      <c r="F186" s="192" t="s">
        <v>780</v>
      </c>
      <c r="G186" s="44" t="s">
        <v>868</v>
      </c>
      <c r="H186" s="468">
        <f t="shared" si="5"/>
        <v>0</v>
      </c>
      <c r="I186" s="262">
        <f t="shared" si="6"/>
        <v>0</v>
      </c>
      <c r="J186" s="263"/>
      <c r="K186" s="263"/>
    </row>
    <row r="187" spans="1:11" ht="16.5" hidden="1" outlineLevel="2">
      <c r="A187" s="183"/>
      <c r="B187" s="24"/>
      <c r="C187" s="193"/>
      <c r="F187" s="192" t="s">
        <v>781</v>
      </c>
      <c r="G187" s="44" t="s">
        <v>867</v>
      </c>
      <c r="H187" s="468">
        <f t="shared" si="5"/>
        <v>0</v>
      </c>
      <c r="I187" s="262">
        <f t="shared" si="6"/>
        <v>0</v>
      </c>
      <c r="J187" s="263"/>
      <c r="K187" s="263"/>
    </row>
    <row r="188" spans="1:11" s="182" customFormat="1" ht="16.5">
      <c r="A188" s="177"/>
      <c r="B188" s="24" t="s">
        <v>179</v>
      </c>
      <c r="C188" s="16" t="s">
        <v>41</v>
      </c>
      <c r="D188" s="17"/>
      <c r="E188" s="189"/>
      <c r="F188" s="190"/>
      <c r="G188" s="189"/>
      <c r="H188" s="468">
        <f t="shared" si="5"/>
        <v>3000</v>
      </c>
      <c r="I188" s="262">
        <f t="shared" si="6"/>
        <v>3000</v>
      </c>
      <c r="J188" s="264">
        <f>SUM(J189)</f>
        <v>2000</v>
      </c>
      <c r="K188" s="264">
        <f>SUM(K189)</f>
        <v>1000</v>
      </c>
    </row>
    <row r="189" spans="1:11" ht="16.5" outlineLevel="1">
      <c r="A189" s="183"/>
      <c r="B189" s="24"/>
      <c r="C189" s="193"/>
      <c r="D189" s="28" t="s">
        <v>179</v>
      </c>
      <c r="E189" s="48" t="s">
        <v>41</v>
      </c>
      <c r="F189" s="49"/>
      <c r="G189" s="185"/>
      <c r="H189" s="468">
        <f t="shared" si="5"/>
        <v>3000</v>
      </c>
      <c r="I189" s="262">
        <f t="shared" si="6"/>
        <v>3000</v>
      </c>
      <c r="J189" s="263">
        <v>2000</v>
      </c>
      <c r="K189" s="263">
        <v>1000</v>
      </c>
    </row>
    <row r="190" spans="1:11" s="182" customFormat="1" ht="16.5" collapsed="1">
      <c r="A190" s="177"/>
      <c r="B190" s="24" t="s">
        <v>527</v>
      </c>
      <c r="C190" s="16" t="s">
        <v>11</v>
      </c>
      <c r="D190" s="17"/>
      <c r="E190" s="189"/>
      <c r="F190" s="190"/>
      <c r="G190" s="189"/>
      <c r="H190" s="468">
        <f t="shared" si="5"/>
        <v>0</v>
      </c>
      <c r="I190" s="262">
        <f t="shared" si="6"/>
        <v>0</v>
      </c>
      <c r="J190" s="264">
        <f>SUM(J191:J193,J199)</f>
        <v>0</v>
      </c>
      <c r="K190" s="264">
        <f>SUM(K191:K193,K199)</f>
        <v>0</v>
      </c>
    </row>
    <row r="191" spans="1:11" ht="16.5" hidden="1" outlineLevel="1">
      <c r="A191" s="183"/>
      <c r="B191" s="25"/>
      <c r="C191" s="184"/>
      <c r="D191" s="28" t="s">
        <v>180</v>
      </c>
      <c r="E191" s="48" t="s">
        <v>134</v>
      </c>
      <c r="F191" s="49"/>
      <c r="G191" s="185"/>
      <c r="H191" s="468">
        <f t="shared" si="5"/>
        <v>0</v>
      </c>
      <c r="I191" s="262">
        <f t="shared" si="6"/>
        <v>0</v>
      </c>
      <c r="J191" s="263"/>
      <c r="K191" s="263"/>
    </row>
    <row r="192" spans="1:11" ht="16.5" hidden="1" outlineLevel="1">
      <c r="A192" s="183"/>
      <c r="B192" s="26"/>
      <c r="D192" s="28" t="s">
        <v>181</v>
      </c>
      <c r="E192" s="48" t="s">
        <v>135</v>
      </c>
      <c r="F192" s="49"/>
      <c r="G192" s="185"/>
      <c r="H192" s="468">
        <f t="shared" si="5"/>
        <v>0</v>
      </c>
      <c r="I192" s="262">
        <f t="shared" si="6"/>
        <v>0</v>
      </c>
      <c r="J192" s="263"/>
      <c r="K192" s="263"/>
    </row>
    <row r="193" spans="1:55" ht="16.5" hidden="1" outlineLevel="2">
      <c r="A193" s="183"/>
      <c r="B193" s="24"/>
      <c r="C193" s="193"/>
      <c r="D193" s="26" t="s">
        <v>1002</v>
      </c>
      <c r="E193" s="156" t="s">
        <v>1003</v>
      </c>
      <c r="F193" s="28"/>
      <c r="G193" s="48"/>
      <c r="H193" s="468">
        <f t="shared" si="5"/>
        <v>0</v>
      </c>
      <c r="I193" s="262">
        <f t="shared" si="6"/>
        <v>0</v>
      </c>
      <c r="J193" s="265">
        <f>SUM(J194:J198)</f>
        <v>0</v>
      </c>
      <c r="K193" s="265">
        <f>SUM(K194:K198)</f>
        <v>0</v>
      </c>
    </row>
    <row r="194" spans="1:55" ht="16.5" hidden="1" outlineLevel="2">
      <c r="A194" s="183"/>
      <c r="B194" s="26"/>
      <c r="F194" s="192" t="s">
        <v>778</v>
      </c>
      <c r="G194" s="44" t="s">
        <v>869</v>
      </c>
      <c r="H194" s="468">
        <f t="shared" si="5"/>
        <v>0</v>
      </c>
      <c r="I194" s="262">
        <f t="shared" si="6"/>
        <v>0</v>
      </c>
      <c r="J194" s="263"/>
      <c r="K194" s="263"/>
    </row>
    <row r="195" spans="1:55" ht="16.5" hidden="1" outlineLevel="2">
      <c r="A195" s="183"/>
      <c r="B195" s="26"/>
      <c r="F195" s="192" t="s">
        <v>779</v>
      </c>
      <c r="G195" s="44" t="s">
        <v>870</v>
      </c>
      <c r="H195" s="468">
        <f t="shared" si="5"/>
        <v>0</v>
      </c>
      <c r="I195" s="262">
        <f t="shared" si="6"/>
        <v>0</v>
      </c>
      <c r="J195" s="263"/>
      <c r="K195" s="263"/>
    </row>
    <row r="196" spans="1:55" ht="16.5" hidden="1" outlineLevel="2">
      <c r="A196" s="183"/>
      <c r="B196" s="26"/>
      <c r="F196" s="192" t="s">
        <v>776</v>
      </c>
      <c r="G196" s="44" t="s">
        <v>871</v>
      </c>
      <c r="H196" s="468">
        <f t="shared" si="5"/>
        <v>0</v>
      </c>
      <c r="I196" s="262">
        <f t="shared" si="6"/>
        <v>0</v>
      </c>
      <c r="J196" s="263"/>
      <c r="K196" s="263"/>
    </row>
    <row r="197" spans="1:55" ht="16.5" hidden="1" outlineLevel="2">
      <c r="A197" s="183"/>
      <c r="B197" s="26"/>
      <c r="F197" s="192" t="s">
        <v>780</v>
      </c>
      <c r="G197" s="44" t="s">
        <v>872</v>
      </c>
      <c r="H197" s="468">
        <f t="shared" si="5"/>
        <v>0</v>
      </c>
      <c r="I197" s="262">
        <f t="shared" si="6"/>
        <v>0</v>
      </c>
      <c r="J197" s="263"/>
      <c r="K197" s="263"/>
    </row>
    <row r="198" spans="1:55" ht="16.5" hidden="1" outlineLevel="2">
      <c r="A198" s="183"/>
      <c r="B198" s="26"/>
      <c r="F198" s="192" t="s">
        <v>781</v>
      </c>
      <c r="G198" s="44" t="s">
        <v>867</v>
      </c>
      <c r="H198" s="468">
        <f t="shared" si="5"/>
        <v>0</v>
      </c>
      <c r="I198" s="262">
        <f t="shared" si="6"/>
        <v>0</v>
      </c>
      <c r="J198" s="263"/>
      <c r="K198" s="263"/>
    </row>
    <row r="199" spans="1:55" ht="16.5" hidden="1" outlineLevel="2">
      <c r="A199" s="183"/>
      <c r="B199" s="26"/>
      <c r="D199" s="26" t="s">
        <v>1004</v>
      </c>
      <c r="E199" s="48" t="s">
        <v>137</v>
      </c>
      <c r="F199" s="28"/>
      <c r="G199" s="48"/>
      <c r="H199" s="468">
        <f t="shared" ref="H199:H262" si="7">SUM(I199)</f>
        <v>0</v>
      </c>
      <c r="I199" s="262">
        <f t="shared" si="6"/>
        <v>0</v>
      </c>
      <c r="J199" s="263"/>
      <c r="K199" s="263"/>
    </row>
    <row r="200" spans="1:55" ht="16.5">
      <c r="A200" s="97" t="s">
        <v>207</v>
      </c>
      <c r="B200" s="47"/>
      <c r="C200" s="229"/>
      <c r="D200" s="23"/>
      <c r="E200" s="229"/>
      <c r="F200" s="22"/>
      <c r="G200" s="229"/>
      <c r="H200" s="469">
        <f t="shared" si="7"/>
        <v>2003000</v>
      </c>
      <c r="I200" s="269">
        <f t="shared" ref="I200:I263" si="8">SUM(J200:K200)</f>
        <v>2003000</v>
      </c>
      <c r="J200" s="269">
        <f>SUM(J7,J12,J14,J54,J32,J63,J69,J129,J152,J188,J190,J47,J175)</f>
        <v>2002000</v>
      </c>
      <c r="K200" s="269">
        <f>SUM(K7,K12,K14,K54,K32,K63,K69,K129,K152,K188,K190,K47,K175)</f>
        <v>1000</v>
      </c>
      <c r="BC200" s="156" t="e">
        <f>SUM(BC7,BC12,BC14,#REF!,BC54,BC32,#REF!,BC63,BC69,BC129,BC152,BC188,BC190,#REF!,BC47,BC175)</f>
        <v>#REF!</v>
      </c>
    </row>
    <row r="201" spans="1:55" s="182" customFormat="1" ht="16.5" collapsed="1">
      <c r="A201" s="177"/>
      <c r="B201" s="24" t="s">
        <v>528</v>
      </c>
      <c r="C201" s="16" t="s">
        <v>42</v>
      </c>
      <c r="D201" s="21"/>
      <c r="E201" s="208"/>
      <c r="F201" s="31"/>
      <c r="G201" s="208"/>
      <c r="H201" s="470">
        <f t="shared" si="7"/>
        <v>0</v>
      </c>
      <c r="I201" s="272">
        <f t="shared" si="8"/>
        <v>0</v>
      </c>
      <c r="J201" s="271">
        <f>SUM(J202:J207)</f>
        <v>0</v>
      </c>
      <c r="K201" s="271">
        <f>SUM(K202:K207)</f>
        <v>0</v>
      </c>
    </row>
    <row r="202" spans="1:55" ht="16.5" hidden="1" customHeight="1" outlineLevel="1">
      <c r="A202" s="183"/>
      <c r="B202" s="25"/>
      <c r="C202" s="184"/>
      <c r="D202" s="28" t="s">
        <v>529</v>
      </c>
      <c r="E202" s="48" t="s">
        <v>140</v>
      </c>
      <c r="F202" s="49"/>
      <c r="G202" s="185"/>
      <c r="H202" s="471">
        <f t="shared" si="7"/>
        <v>0</v>
      </c>
      <c r="I202" s="264">
        <f t="shared" si="8"/>
        <v>0</v>
      </c>
      <c r="J202" s="274"/>
      <c r="K202" s="274"/>
    </row>
    <row r="203" spans="1:55" ht="16.5" hidden="1" customHeight="1" outlineLevel="1">
      <c r="A203" s="183"/>
      <c r="B203" s="26"/>
      <c r="D203" s="28" t="s">
        <v>530</v>
      </c>
      <c r="E203" s="48" t="s">
        <v>141</v>
      </c>
      <c r="F203" s="49"/>
      <c r="G203" s="185"/>
      <c r="H203" s="471">
        <f t="shared" si="7"/>
        <v>0</v>
      </c>
      <c r="I203" s="264">
        <f t="shared" si="8"/>
        <v>0</v>
      </c>
      <c r="J203" s="274"/>
      <c r="K203" s="274"/>
    </row>
    <row r="204" spans="1:55" ht="16.5" hidden="1" customHeight="1" outlineLevel="1">
      <c r="A204" s="183"/>
      <c r="B204" s="26"/>
      <c r="D204" s="28" t="s">
        <v>531</v>
      </c>
      <c r="E204" s="48" t="s">
        <v>142</v>
      </c>
      <c r="F204" s="49"/>
      <c r="G204" s="185"/>
      <c r="H204" s="471">
        <f t="shared" si="7"/>
        <v>0</v>
      </c>
      <c r="I204" s="264">
        <f t="shared" si="8"/>
        <v>0</v>
      </c>
      <c r="J204" s="274"/>
      <c r="K204" s="274"/>
    </row>
    <row r="205" spans="1:55" ht="16.5" hidden="1" customHeight="1" outlineLevel="1">
      <c r="A205" s="183"/>
      <c r="B205" s="26"/>
      <c r="D205" s="28" t="s">
        <v>532</v>
      </c>
      <c r="E205" s="48" t="s">
        <v>143</v>
      </c>
      <c r="F205" s="49"/>
      <c r="G205" s="185"/>
      <c r="H205" s="471">
        <f t="shared" si="7"/>
        <v>0</v>
      </c>
      <c r="I205" s="264">
        <f t="shared" si="8"/>
        <v>0</v>
      </c>
      <c r="J205" s="274"/>
      <c r="K205" s="274"/>
    </row>
    <row r="206" spans="1:55" ht="16.5" hidden="1" customHeight="1" outlineLevel="1">
      <c r="A206" s="183"/>
      <c r="B206" s="26"/>
      <c r="D206" s="28" t="s">
        <v>533</v>
      </c>
      <c r="E206" s="48" t="s">
        <v>144</v>
      </c>
      <c r="F206" s="49"/>
      <c r="G206" s="185"/>
      <c r="H206" s="471">
        <f t="shared" si="7"/>
        <v>0</v>
      </c>
      <c r="I206" s="264">
        <f t="shared" si="8"/>
        <v>0</v>
      </c>
      <c r="J206" s="274"/>
      <c r="K206" s="274"/>
    </row>
    <row r="207" spans="1:55" ht="16.5" hidden="1" customHeight="1" outlineLevel="1">
      <c r="A207" s="183"/>
      <c r="B207" s="24"/>
      <c r="C207" s="193"/>
      <c r="D207" s="28" t="s">
        <v>534</v>
      </c>
      <c r="E207" s="48" t="s">
        <v>145</v>
      </c>
      <c r="F207" s="49"/>
      <c r="G207" s="185"/>
      <c r="H207" s="471">
        <f t="shared" si="7"/>
        <v>0</v>
      </c>
      <c r="I207" s="264">
        <f t="shared" si="8"/>
        <v>0</v>
      </c>
      <c r="J207" s="274"/>
      <c r="K207" s="274"/>
    </row>
    <row r="208" spans="1:55" s="182" customFormat="1" ht="16.5">
      <c r="A208" s="177"/>
      <c r="B208" s="24" t="s">
        <v>535</v>
      </c>
      <c r="C208" s="16" t="s">
        <v>146</v>
      </c>
      <c r="D208" s="19"/>
      <c r="E208" s="189"/>
      <c r="F208" s="190"/>
      <c r="G208" s="189"/>
      <c r="H208" s="471">
        <f t="shared" si="7"/>
        <v>83000</v>
      </c>
      <c r="I208" s="264">
        <f t="shared" si="8"/>
        <v>83000</v>
      </c>
      <c r="J208" s="264">
        <f>SUM(J209:J217,J221:J223,J228,J238:J239,J249,J253:J256,J260:J263,J267,J271)</f>
        <v>66000</v>
      </c>
      <c r="K208" s="264">
        <f>SUM(K209:K217,K221:K223,K228,K238:K239,K249,K253:K256,K260:K263,K267,K271)</f>
        <v>17000</v>
      </c>
    </row>
    <row r="209" spans="1:11" ht="16.5" outlineLevel="1">
      <c r="A209" s="183"/>
      <c r="B209" s="25"/>
      <c r="C209" s="184"/>
      <c r="D209" s="28" t="s">
        <v>116</v>
      </c>
      <c r="E209" s="48" t="s">
        <v>152</v>
      </c>
      <c r="F209" s="49"/>
      <c r="G209" s="185"/>
      <c r="H209" s="471">
        <f t="shared" si="7"/>
        <v>0</v>
      </c>
      <c r="I209" s="264">
        <f t="shared" si="8"/>
        <v>0</v>
      </c>
      <c r="J209" s="263">
        <v>0</v>
      </c>
      <c r="K209" s="263">
        <v>0</v>
      </c>
    </row>
    <row r="210" spans="1:11" ht="16.5" outlineLevel="1">
      <c r="A210" s="183"/>
      <c r="B210" s="26"/>
      <c r="D210" s="28" t="s">
        <v>536</v>
      </c>
      <c r="E210" s="48" t="s">
        <v>155</v>
      </c>
      <c r="F210" s="49"/>
      <c r="G210" s="185"/>
      <c r="H210" s="471">
        <f t="shared" si="7"/>
        <v>0</v>
      </c>
      <c r="I210" s="264">
        <f t="shared" si="8"/>
        <v>0</v>
      </c>
      <c r="J210" s="263"/>
      <c r="K210" s="263"/>
    </row>
    <row r="211" spans="1:11" ht="16.5" outlineLevel="1">
      <c r="A211" s="183"/>
      <c r="B211" s="26"/>
      <c r="D211" s="28" t="s">
        <v>537</v>
      </c>
      <c r="E211" s="48" t="s">
        <v>156</v>
      </c>
      <c r="F211" s="49"/>
      <c r="G211" s="185"/>
      <c r="H211" s="471">
        <f t="shared" si="7"/>
        <v>0</v>
      </c>
      <c r="I211" s="264">
        <f t="shared" si="8"/>
        <v>0</v>
      </c>
      <c r="J211" s="263"/>
      <c r="K211" s="263"/>
    </row>
    <row r="212" spans="1:11" ht="16.5" outlineLevel="1">
      <c r="A212" s="183"/>
      <c r="B212" s="26"/>
      <c r="D212" s="28" t="s">
        <v>538</v>
      </c>
      <c r="E212" s="48" t="s">
        <v>157</v>
      </c>
      <c r="F212" s="49"/>
      <c r="G212" s="185"/>
      <c r="H212" s="471">
        <f t="shared" si="7"/>
        <v>0</v>
      </c>
      <c r="I212" s="264">
        <f t="shared" si="8"/>
        <v>0</v>
      </c>
      <c r="J212" s="263"/>
      <c r="K212" s="263"/>
    </row>
    <row r="213" spans="1:11" ht="16.5" outlineLevel="1">
      <c r="A213" s="183"/>
      <c r="B213" s="26"/>
      <c r="D213" s="28" t="s">
        <v>539</v>
      </c>
      <c r="E213" s="48" t="s">
        <v>158</v>
      </c>
      <c r="F213" s="49"/>
      <c r="G213" s="185"/>
      <c r="H213" s="471">
        <f t="shared" si="7"/>
        <v>0</v>
      </c>
      <c r="I213" s="264">
        <f t="shared" si="8"/>
        <v>0</v>
      </c>
      <c r="J213" s="263"/>
      <c r="K213" s="263"/>
    </row>
    <row r="214" spans="1:11" ht="16.5" outlineLevel="1">
      <c r="A214" s="183"/>
      <c r="B214" s="26"/>
      <c r="D214" s="28" t="s">
        <v>540</v>
      </c>
      <c r="E214" s="48" t="s">
        <v>159</v>
      </c>
      <c r="F214" s="49"/>
      <c r="G214" s="185"/>
      <c r="H214" s="471">
        <f t="shared" si="7"/>
        <v>0</v>
      </c>
      <c r="I214" s="264">
        <f t="shared" si="8"/>
        <v>0</v>
      </c>
      <c r="J214" s="263"/>
      <c r="K214" s="263"/>
    </row>
    <row r="215" spans="1:11" ht="16.5" outlineLevel="1">
      <c r="A215" s="183"/>
      <c r="B215" s="26"/>
      <c r="D215" s="28" t="s">
        <v>541</v>
      </c>
      <c r="E215" s="48" t="s">
        <v>160</v>
      </c>
      <c r="F215" s="49"/>
      <c r="G215" s="185"/>
      <c r="H215" s="471">
        <f t="shared" si="7"/>
        <v>0</v>
      </c>
      <c r="I215" s="264">
        <f t="shared" si="8"/>
        <v>0</v>
      </c>
      <c r="J215" s="263"/>
      <c r="K215" s="263"/>
    </row>
    <row r="216" spans="1:11" ht="16.5" outlineLevel="1">
      <c r="A216" s="183"/>
      <c r="B216" s="26"/>
      <c r="D216" s="28" t="s">
        <v>542</v>
      </c>
      <c r="E216" s="48" t="s">
        <v>161</v>
      </c>
      <c r="F216" s="49"/>
      <c r="G216" s="185"/>
      <c r="H216" s="471">
        <f t="shared" si="7"/>
        <v>0</v>
      </c>
      <c r="I216" s="264">
        <f t="shared" si="8"/>
        <v>0</v>
      </c>
      <c r="J216" s="263"/>
      <c r="K216" s="263"/>
    </row>
    <row r="217" spans="1:11" ht="16.5" outlineLevel="1" collapsed="1">
      <c r="A217" s="183"/>
      <c r="B217" s="26"/>
      <c r="D217" s="28" t="s">
        <v>125</v>
      </c>
      <c r="E217" s="48" t="s">
        <v>162</v>
      </c>
      <c r="F217" s="49"/>
      <c r="G217" s="185"/>
      <c r="H217" s="471">
        <f t="shared" si="7"/>
        <v>0</v>
      </c>
      <c r="I217" s="264">
        <f t="shared" si="8"/>
        <v>0</v>
      </c>
      <c r="J217" s="265">
        <f>SUM(J218:J220)</f>
        <v>0</v>
      </c>
      <c r="K217" s="265">
        <f>SUM(K218:K220)</f>
        <v>0</v>
      </c>
    </row>
    <row r="218" spans="1:11" ht="16.5" hidden="1" outlineLevel="3">
      <c r="A218" s="183"/>
      <c r="B218" s="26"/>
      <c r="D218" s="28"/>
      <c r="E218" s="48"/>
      <c r="F218" s="192" t="s">
        <v>778</v>
      </c>
      <c r="G218" s="44" t="s">
        <v>873</v>
      </c>
      <c r="H218" s="471">
        <f t="shared" si="7"/>
        <v>0</v>
      </c>
      <c r="I218" s="264">
        <f t="shared" si="8"/>
        <v>0</v>
      </c>
      <c r="J218" s="263"/>
      <c r="K218" s="263"/>
    </row>
    <row r="219" spans="1:11" ht="16.5" hidden="1" outlineLevel="3">
      <c r="A219" s="183"/>
      <c r="B219" s="26"/>
      <c r="D219" s="28"/>
      <c r="E219" s="48"/>
      <c r="F219" s="192" t="s">
        <v>779</v>
      </c>
      <c r="G219" s="44" t="s">
        <v>874</v>
      </c>
      <c r="H219" s="471">
        <f t="shared" si="7"/>
        <v>0</v>
      </c>
      <c r="I219" s="264">
        <f t="shared" si="8"/>
        <v>0</v>
      </c>
      <c r="J219" s="263"/>
      <c r="K219" s="263"/>
    </row>
    <row r="220" spans="1:11" ht="16.5" hidden="1" outlineLevel="3">
      <c r="A220" s="183"/>
      <c r="B220" s="26"/>
      <c r="D220" s="28"/>
      <c r="E220" s="48"/>
      <c r="F220" s="192" t="s">
        <v>776</v>
      </c>
      <c r="G220" s="44" t="s">
        <v>875</v>
      </c>
      <c r="H220" s="471">
        <f t="shared" si="7"/>
        <v>0</v>
      </c>
      <c r="I220" s="264">
        <f t="shared" si="8"/>
        <v>0</v>
      </c>
      <c r="J220" s="263"/>
      <c r="K220" s="263"/>
    </row>
    <row r="221" spans="1:11" ht="16.5" outlineLevel="1">
      <c r="A221" s="183"/>
      <c r="B221" s="26"/>
      <c r="D221" s="28" t="s">
        <v>126</v>
      </c>
      <c r="E221" s="48" t="s">
        <v>163</v>
      </c>
      <c r="F221" s="49"/>
      <c r="G221" s="185"/>
      <c r="H221" s="471">
        <f t="shared" si="7"/>
        <v>0</v>
      </c>
      <c r="I221" s="264">
        <f t="shared" si="8"/>
        <v>0</v>
      </c>
      <c r="J221" s="263"/>
      <c r="K221" s="263"/>
    </row>
    <row r="222" spans="1:11" ht="16.5" outlineLevel="1">
      <c r="A222" s="183"/>
      <c r="B222" s="26"/>
      <c r="D222" s="28" t="s">
        <v>543</v>
      </c>
      <c r="E222" s="48" t="s">
        <v>164</v>
      </c>
      <c r="F222" s="49"/>
      <c r="G222" s="185"/>
      <c r="H222" s="471">
        <f t="shared" si="7"/>
        <v>2000</v>
      </c>
      <c r="I222" s="264">
        <f t="shared" si="8"/>
        <v>2000</v>
      </c>
      <c r="J222" s="263">
        <v>2000</v>
      </c>
      <c r="K222" s="263"/>
    </row>
    <row r="223" spans="1:11" ht="16.5" outlineLevel="1" collapsed="1">
      <c r="A223" s="183"/>
      <c r="B223" s="26"/>
      <c r="D223" s="28" t="s">
        <v>544</v>
      </c>
      <c r="E223" s="48" t="s">
        <v>166</v>
      </c>
      <c r="F223" s="49"/>
      <c r="G223" s="185"/>
      <c r="H223" s="471">
        <f t="shared" si="7"/>
        <v>0</v>
      </c>
      <c r="I223" s="264">
        <f t="shared" si="8"/>
        <v>0</v>
      </c>
      <c r="J223" s="265">
        <f>SUM(J224:J227)</f>
        <v>0</v>
      </c>
      <c r="K223" s="265">
        <f>SUM(K224:K227)</f>
        <v>0</v>
      </c>
    </row>
    <row r="224" spans="1:11" ht="16.5" hidden="1" outlineLevel="3">
      <c r="A224" s="183"/>
      <c r="B224" s="26"/>
      <c r="D224" s="28"/>
      <c r="E224" s="48"/>
      <c r="F224" s="192" t="s">
        <v>778</v>
      </c>
      <c r="G224" s="44" t="s">
        <v>876</v>
      </c>
      <c r="H224" s="471">
        <f t="shared" si="7"/>
        <v>0</v>
      </c>
      <c r="I224" s="264">
        <f t="shared" si="8"/>
        <v>0</v>
      </c>
      <c r="J224" s="263"/>
      <c r="K224" s="263"/>
    </row>
    <row r="225" spans="1:11" ht="16.5" hidden="1" outlineLevel="3">
      <c r="A225" s="183"/>
      <c r="B225" s="26"/>
      <c r="D225" s="28"/>
      <c r="E225" s="48"/>
      <c r="F225" s="192" t="s">
        <v>779</v>
      </c>
      <c r="G225" s="44" t="s">
        <v>877</v>
      </c>
      <c r="H225" s="471">
        <f t="shared" si="7"/>
        <v>0</v>
      </c>
      <c r="I225" s="264">
        <f t="shared" si="8"/>
        <v>0</v>
      </c>
      <c r="J225" s="263"/>
      <c r="K225" s="263"/>
    </row>
    <row r="226" spans="1:11" ht="16.5" hidden="1" outlineLevel="3">
      <c r="A226" s="183"/>
      <c r="B226" s="26"/>
      <c r="D226" s="28"/>
      <c r="E226" s="48"/>
      <c r="F226" s="192" t="s">
        <v>776</v>
      </c>
      <c r="G226" s="44" t="s">
        <v>878</v>
      </c>
      <c r="H226" s="471">
        <f t="shared" si="7"/>
        <v>0</v>
      </c>
      <c r="I226" s="264">
        <f t="shared" si="8"/>
        <v>0</v>
      </c>
      <c r="J226" s="263"/>
      <c r="K226" s="263"/>
    </row>
    <row r="227" spans="1:11" ht="16.5" hidden="1" outlineLevel="3">
      <c r="A227" s="183"/>
      <c r="B227" s="26"/>
      <c r="D227" s="28"/>
      <c r="E227" s="48"/>
      <c r="F227" s="192" t="s">
        <v>781</v>
      </c>
      <c r="G227" s="44" t="s">
        <v>785</v>
      </c>
      <c r="H227" s="471">
        <f t="shared" si="7"/>
        <v>0</v>
      </c>
      <c r="I227" s="264">
        <f t="shared" si="8"/>
        <v>0</v>
      </c>
      <c r="J227" s="263"/>
      <c r="K227" s="263"/>
    </row>
    <row r="228" spans="1:11" ht="16.5" outlineLevel="1" collapsed="1">
      <c r="A228" s="183"/>
      <c r="B228" s="26"/>
      <c r="D228" s="28" t="s">
        <v>545</v>
      </c>
      <c r="E228" s="48" t="s">
        <v>168</v>
      </c>
      <c r="F228" s="49"/>
      <c r="G228" s="185"/>
      <c r="H228" s="471">
        <f t="shared" si="7"/>
        <v>0</v>
      </c>
      <c r="I228" s="264">
        <f t="shared" si="8"/>
        <v>0</v>
      </c>
      <c r="J228" s="265">
        <f>SUM(J229:J237)</f>
        <v>0</v>
      </c>
      <c r="K228" s="265">
        <f>SUM(K229:K237)</f>
        <v>0</v>
      </c>
    </row>
    <row r="229" spans="1:11" ht="16.5" hidden="1" outlineLevel="3">
      <c r="A229" s="183"/>
      <c r="B229" s="26"/>
      <c r="D229" s="28"/>
      <c r="E229" s="48"/>
      <c r="F229" s="192" t="s">
        <v>778</v>
      </c>
      <c r="G229" s="44" t="s">
        <v>881</v>
      </c>
      <c r="H229" s="471">
        <f t="shared" si="7"/>
        <v>0</v>
      </c>
      <c r="I229" s="264">
        <f t="shared" si="8"/>
        <v>0</v>
      </c>
      <c r="J229" s="263"/>
      <c r="K229" s="263"/>
    </row>
    <row r="230" spans="1:11" ht="16.5" hidden="1" outlineLevel="3">
      <c r="A230" s="183"/>
      <c r="B230" s="26"/>
      <c r="D230" s="28"/>
      <c r="E230" s="48"/>
      <c r="F230" s="192" t="s">
        <v>779</v>
      </c>
      <c r="G230" s="44" t="s">
        <v>882</v>
      </c>
      <c r="H230" s="471">
        <f t="shared" si="7"/>
        <v>0</v>
      </c>
      <c r="I230" s="264">
        <f t="shared" si="8"/>
        <v>0</v>
      </c>
      <c r="J230" s="263"/>
      <c r="K230" s="263"/>
    </row>
    <row r="231" spans="1:11" ht="16.5" hidden="1" outlineLevel="3">
      <c r="A231" s="183"/>
      <c r="B231" s="26"/>
      <c r="D231" s="28"/>
      <c r="E231" s="48"/>
      <c r="F231" s="192" t="s">
        <v>776</v>
      </c>
      <c r="G231" s="44" t="s">
        <v>883</v>
      </c>
      <c r="H231" s="471">
        <f t="shared" si="7"/>
        <v>0</v>
      </c>
      <c r="I231" s="264">
        <f t="shared" si="8"/>
        <v>0</v>
      </c>
      <c r="J231" s="263"/>
      <c r="K231" s="263"/>
    </row>
    <row r="232" spans="1:11" ht="16.5" hidden="1" outlineLevel="3">
      <c r="A232" s="183"/>
      <c r="B232" s="26"/>
      <c r="D232" s="28"/>
      <c r="E232" s="48"/>
      <c r="F232" s="192" t="s">
        <v>780</v>
      </c>
      <c r="G232" s="44" t="s">
        <v>884</v>
      </c>
      <c r="H232" s="471">
        <f t="shared" si="7"/>
        <v>0</v>
      </c>
      <c r="I232" s="264">
        <f t="shared" si="8"/>
        <v>0</v>
      </c>
      <c r="J232" s="263"/>
      <c r="K232" s="263"/>
    </row>
    <row r="233" spans="1:11" ht="16.5" hidden="1" outlineLevel="3">
      <c r="A233" s="183"/>
      <c r="B233" s="26"/>
      <c r="D233" s="28"/>
      <c r="E233" s="48"/>
      <c r="F233" s="192" t="s">
        <v>786</v>
      </c>
      <c r="G233" s="44" t="s">
        <v>885</v>
      </c>
      <c r="H233" s="471">
        <f t="shared" si="7"/>
        <v>0</v>
      </c>
      <c r="I233" s="264">
        <f t="shared" si="8"/>
        <v>0</v>
      </c>
      <c r="J233" s="263"/>
      <c r="K233" s="263"/>
    </row>
    <row r="234" spans="1:11" ht="16.5" hidden="1" outlineLevel="3">
      <c r="A234" s="183"/>
      <c r="B234" s="26"/>
      <c r="D234" s="28"/>
      <c r="E234" s="48"/>
      <c r="F234" s="192" t="s">
        <v>787</v>
      </c>
      <c r="G234" s="44" t="s">
        <v>886</v>
      </c>
      <c r="H234" s="471">
        <f t="shared" si="7"/>
        <v>0</v>
      </c>
      <c r="I234" s="264">
        <f t="shared" si="8"/>
        <v>0</v>
      </c>
      <c r="J234" s="263"/>
      <c r="K234" s="263"/>
    </row>
    <row r="235" spans="1:11" ht="16.5" hidden="1" outlineLevel="3">
      <c r="A235" s="183"/>
      <c r="B235" s="26"/>
      <c r="D235" s="28"/>
      <c r="E235" s="48"/>
      <c r="F235" s="192" t="s">
        <v>879</v>
      </c>
      <c r="G235" s="44" t="s">
        <v>887</v>
      </c>
      <c r="H235" s="471">
        <f t="shared" si="7"/>
        <v>0</v>
      </c>
      <c r="I235" s="264">
        <f t="shared" si="8"/>
        <v>0</v>
      </c>
      <c r="J235" s="263"/>
      <c r="K235" s="263"/>
    </row>
    <row r="236" spans="1:11" ht="16.5" hidden="1" outlineLevel="3">
      <c r="A236" s="183"/>
      <c r="B236" s="26"/>
      <c r="D236" s="28"/>
      <c r="E236" s="48"/>
      <c r="F236" s="192" t="s">
        <v>880</v>
      </c>
      <c r="G236" s="44" t="s">
        <v>888</v>
      </c>
      <c r="H236" s="471">
        <f t="shared" si="7"/>
        <v>0</v>
      </c>
      <c r="I236" s="264">
        <f t="shared" si="8"/>
        <v>0</v>
      </c>
      <c r="J236" s="263"/>
      <c r="K236" s="263"/>
    </row>
    <row r="237" spans="1:11" ht="16.5" hidden="1" outlineLevel="3">
      <c r="A237" s="183"/>
      <c r="B237" s="26"/>
      <c r="D237" s="28"/>
      <c r="E237" s="48"/>
      <c r="F237" s="192" t="s">
        <v>781</v>
      </c>
      <c r="G237" s="44" t="s">
        <v>785</v>
      </c>
      <c r="H237" s="471">
        <f t="shared" si="7"/>
        <v>0</v>
      </c>
      <c r="I237" s="264">
        <f t="shared" si="8"/>
        <v>0</v>
      </c>
      <c r="J237" s="263"/>
      <c r="K237" s="263"/>
    </row>
    <row r="238" spans="1:11" ht="16.5" outlineLevel="1">
      <c r="A238" s="183"/>
      <c r="B238" s="26"/>
      <c r="D238" s="28" t="s">
        <v>413</v>
      </c>
      <c r="E238" s="48" t="s">
        <v>170</v>
      </c>
      <c r="F238" s="49"/>
      <c r="G238" s="185"/>
      <c r="H238" s="471">
        <f t="shared" si="7"/>
        <v>0</v>
      </c>
      <c r="I238" s="264">
        <f t="shared" si="8"/>
        <v>0</v>
      </c>
      <c r="J238" s="263"/>
      <c r="K238" s="263"/>
    </row>
    <row r="239" spans="1:11" ht="16.5" outlineLevel="1" collapsed="1">
      <c r="A239" s="183"/>
      <c r="B239" s="26"/>
      <c r="D239" s="28" t="s">
        <v>130</v>
      </c>
      <c r="E239" s="48" t="s">
        <v>173</v>
      </c>
      <c r="F239" s="49"/>
      <c r="G239" s="185"/>
      <c r="H239" s="471">
        <f t="shared" si="7"/>
        <v>0</v>
      </c>
      <c r="I239" s="264">
        <f t="shared" si="8"/>
        <v>0</v>
      </c>
      <c r="J239" s="265">
        <f>SUM(J240:J248)</f>
        <v>0</v>
      </c>
      <c r="K239" s="265">
        <f>SUM(K240:K248)</f>
        <v>0</v>
      </c>
    </row>
    <row r="240" spans="1:11" ht="16.5" hidden="1" outlineLevel="3">
      <c r="A240" s="183"/>
      <c r="B240" s="26"/>
      <c r="D240" s="28"/>
      <c r="E240" s="48"/>
      <c r="F240" s="192" t="s">
        <v>778</v>
      </c>
      <c r="G240" s="44" t="s">
        <v>889</v>
      </c>
      <c r="H240" s="471">
        <f t="shared" si="7"/>
        <v>0</v>
      </c>
      <c r="I240" s="264">
        <f t="shared" si="8"/>
        <v>0</v>
      </c>
      <c r="J240" s="263"/>
      <c r="K240" s="263"/>
    </row>
    <row r="241" spans="1:11" ht="16.5" hidden="1" outlineLevel="3">
      <c r="A241" s="183"/>
      <c r="B241" s="26"/>
      <c r="D241" s="28"/>
      <c r="E241" s="48"/>
      <c r="F241" s="192" t="s">
        <v>779</v>
      </c>
      <c r="G241" s="44" t="s">
        <v>890</v>
      </c>
      <c r="H241" s="471">
        <f t="shared" si="7"/>
        <v>0</v>
      </c>
      <c r="I241" s="264">
        <f t="shared" si="8"/>
        <v>0</v>
      </c>
      <c r="J241" s="263"/>
      <c r="K241" s="263"/>
    </row>
    <row r="242" spans="1:11" ht="16.5" hidden="1" outlineLevel="3">
      <c r="A242" s="183"/>
      <c r="B242" s="26"/>
      <c r="D242" s="28"/>
      <c r="E242" s="48"/>
      <c r="F242" s="192" t="s">
        <v>776</v>
      </c>
      <c r="G242" s="44" t="s">
        <v>891</v>
      </c>
      <c r="H242" s="471">
        <f t="shared" si="7"/>
        <v>0</v>
      </c>
      <c r="I242" s="264">
        <f t="shared" si="8"/>
        <v>0</v>
      </c>
      <c r="J242" s="263"/>
      <c r="K242" s="263"/>
    </row>
    <row r="243" spans="1:11" ht="16.5" hidden="1" outlineLevel="3">
      <c r="A243" s="183"/>
      <c r="B243" s="26"/>
      <c r="D243" s="28"/>
      <c r="E243" s="48"/>
      <c r="F243" s="192" t="s">
        <v>780</v>
      </c>
      <c r="G243" s="44" t="s">
        <v>892</v>
      </c>
      <c r="H243" s="471">
        <f t="shared" si="7"/>
        <v>0</v>
      </c>
      <c r="I243" s="264">
        <f t="shared" si="8"/>
        <v>0</v>
      </c>
      <c r="J243" s="263"/>
      <c r="K243" s="263"/>
    </row>
    <row r="244" spans="1:11" ht="16.5" hidden="1" outlineLevel="3">
      <c r="A244" s="183"/>
      <c r="B244" s="26"/>
      <c r="D244" s="28"/>
      <c r="E244" s="48"/>
      <c r="F244" s="192" t="s">
        <v>786</v>
      </c>
      <c r="G244" s="44" t="s">
        <v>893</v>
      </c>
      <c r="H244" s="471">
        <f t="shared" si="7"/>
        <v>0</v>
      </c>
      <c r="I244" s="264">
        <f t="shared" si="8"/>
        <v>0</v>
      </c>
      <c r="J244" s="263"/>
      <c r="K244" s="263"/>
    </row>
    <row r="245" spans="1:11" ht="16.5" hidden="1" outlineLevel="3">
      <c r="A245" s="183"/>
      <c r="B245" s="26"/>
      <c r="D245" s="28"/>
      <c r="E245" s="48"/>
      <c r="F245" s="192" t="s">
        <v>787</v>
      </c>
      <c r="G245" s="44" t="s">
        <v>894</v>
      </c>
      <c r="H245" s="471">
        <f t="shared" si="7"/>
        <v>0</v>
      </c>
      <c r="I245" s="264">
        <f t="shared" si="8"/>
        <v>0</v>
      </c>
      <c r="J245" s="263"/>
      <c r="K245" s="263"/>
    </row>
    <row r="246" spans="1:11" ht="16.5" hidden="1" outlineLevel="3">
      <c r="A246" s="183"/>
      <c r="B246" s="26"/>
      <c r="D246" s="28"/>
      <c r="E246" s="48"/>
      <c r="F246" s="192" t="s">
        <v>879</v>
      </c>
      <c r="G246" s="44" t="s">
        <v>895</v>
      </c>
      <c r="H246" s="471">
        <f t="shared" si="7"/>
        <v>0</v>
      </c>
      <c r="I246" s="264">
        <f t="shared" si="8"/>
        <v>0</v>
      </c>
      <c r="J246" s="263"/>
      <c r="K246" s="263"/>
    </row>
    <row r="247" spans="1:11" ht="16.5" hidden="1" outlineLevel="3">
      <c r="A247" s="183"/>
      <c r="B247" s="26"/>
      <c r="D247" s="28"/>
      <c r="E247" s="48"/>
      <c r="F247" s="192" t="s">
        <v>880</v>
      </c>
      <c r="G247" s="44" t="s">
        <v>896</v>
      </c>
      <c r="H247" s="471">
        <f t="shared" si="7"/>
        <v>0</v>
      </c>
      <c r="I247" s="264">
        <f t="shared" si="8"/>
        <v>0</v>
      </c>
      <c r="J247" s="263"/>
      <c r="K247" s="263"/>
    </row>
    <row r="248" spans="1:11" ht="16.5" hidden="1" outlineLevel="3">
      <c r="A248" s="183"/>
      <c r="B248" s="26"/>
      <c r="D248" s="28"/>
      <c r="E248" s="48"/>
      <c r="F248" s="192" t="s">
        <v>781</v>
      </c>
      <c r="G248" s="44" t="s">
        <v>785</v>
      </c>
      <c r="H248" s="471">
        <f t="shared" si="7"/>
        <v>0</v>
      </c>
      <c r="I248" s="264">
        <f t="shared" si="8"/>
        <v>0</v>
      </c>
      <c r="J248" s="263"/>
      <c r="K248" s="263"/>
    </row>
    <row r="249" spans="1:11" ht="16.5" outlineLevel="1" collapsed="1">
      <c r="A249" s="183"/>
      <c r="B249" s="26"/>
      <c r="D249" s="28" t="s">
        <v>546</v>
      </c>
      <c r="E249" s="48" t="s">
        <v>154</v>
      </c>
      <c r="F249" s="49"/>
      <c r="G249" s="185"/>
      <c r="H249" s="471">
        <f t="shared" si="7"/>
        <v>0</v>
      </c>
      <c r="I249" s="264">
        <f t="shared" si="8"/>
        <v>0</v>
      </c>
      <c r="J249" s="265">
        <f>SUM(J250:J252)</f>
        <v>0</v>
      </c>
      <c r="K249" s="265">
        <f>SUM(K250:K252)</f>
        <v>0</v>
      </c>
    </row>
    <row r="250" spans="1:11" ht="16.5" hidden="1" outlineLevel="3">
      <c r="A250" s="183"/>
      <c r="B250" s="26"/>
      <c r="D250" s="28"/>
      <c r="E250" s="48"/>
      <c r="F250" s="192" t="s">
        <v>778</v>
      </c>
      <c r="G250" s="44" t="s">
        <v>897</v>
      </c>
      <c r="H250" s="471">
        <f t="shared" si="7"/>
        <v>0</v>
      </c>
      <c r="I250" s="264">
        <f t="shared" si="8"/>
        <v>0</v>
      </c>
      <c r="J250" s="263"/>
      <c r="K250" s="263"/>
    </row>
    <row r="251" spans="1:11" ht="16.5" hidden="1" outlineLevel="3">
      <c r="A251" s="183"/>
      <c r="B251" s="26"/>
      <c r="D251" s="28"/>
      <c r="E251" s="48"/>
      <c r="F251" s="192" t="s">
        <v>779</v>
      </c>
      <c r="G251" s="44" t="s">
        <v>898</v>
      </c>
      <c r="H251" s="471">
        <f t="shared" si="7"/>
        <v>0</v>
      </c>
      <c r="I251" s="264">
        <f t="shared" si="8"/>
        <v>0</v>
      </c>
      <c r="J251" s="263"/>
      <c r="K251" s="263"/>
    </row>
    <row r="252" spans="1:11" ht="16.5" hidden="1" outlineLevel="3">
      <c r="A252" s="183"/>
      <c r="B252" s="26"/>
      <c r="D252" s="28"/>
      <c r="E252" s="48"/>
      <c r="F252" s="192" t="s">
        <v>781</v>
      </c>
      <c r="G252" s="44" t="s">
        <v>785</v>
      </c>
      <c r="H252" s="471">
        <f t="shared" si="7"/>
        <v>0</v>
      </c>
      <c r="I252" s="264">
        <f t="shared" si="8"/>
        <v>0</v>
      </c>
      <c r="J252" s="263"/>
      <c r="K252" s="263"/>
    </row>
    <row r="253" spans="1:11" ht="16.5" outlineLevel="1">
      <c r="A253" s="183"/>
      <c r="B253" s="26"/>
      <c r="D253" s="28" t="s">
        <v>547</v>
      </c>
      <c r="E253" s="48" t="s">
        <v>153</v>
      </c>
      <c r="F253" s="49"/>
      <c r="G253" s="185"/>
      <c r="H253" s="471">
        <f t="shared" si="7"/>
        <v>0</v>
      </c>
      <c r="I253" s="264">
        <f t="shared" si="8"/>
        <v>0</v>
      </c>
      <c r="J253" s="263"/>
      <c r="K253" s="263"/>
    </row>
    <row r="254" spans="1:11" ht="16.5" outlineLevel="1">
      <c r="A254" s="183"/>
      <c r="B254" s="26"/>
      <c r="D254" s="28" t="s">
        <v>548</v>
      </c>
      <c r="E254" s="48" t="s">
        <v>165</v>
      </c>
      <c r="F254" s="49"/>
      <c r="G254" s="185"/>
      <c r="H254" s="471">
        <f t="shared" si="7"/>
        <v>60000</v>
      </c>
      <c r="I254" s="264">
        <f t="shared" si="8"/>
        <v>60000</v>
      </c>
      <c r="J254" s="263">
        <v>60000</v>
      </c>
      <c r="K254" s="263"/>
    </row>
    <row r="255" spans="1:11" ht="16.5" outlineLevel="1">
      <c r="A255" s="183"/>
      <c r="B255" s="26"/>
      <c r="D255" s="28" t="s">
        <v>549</v>
      </c>
      <c r="E255" s="48" t="s">
        <v>167</v>
      </c>
      <c r="F255" s="49"/>
      <c r="G255" s="185"/>
      <c r="H255" s="471">
        <f t="shared" si="7"/>
        <v>0</v>
      </c>
      <c r="I255" s="264">
        <f t="shared" si="8"/>
        <v>0</v>
      </c>
      <c r="J255" s="263"/>
      <c r="K255" s="263"/>
    </row>
    <row r="256" spans="1:11" ht="16.5" outlineLevel="1">
      <c r="A256" s="183"/>
      <c r="B256" s="26"/>
      <c r="D256" s="28" t="s">
        <v>550</v>
      </c>
      <c r="E256" s="48" t="s">
        <v>174</v>
      </c>
      <c r="F256" s="49"/>
      <c r="G256" s="185"/>
      <c r="H256" s="471">
        <f t="shared" si="7"/>
        <v>11000</v>
      </c>
      <c r="I256" s="264">
        <f t="shared" si="8"/>
        <v>11000</v>
      </c>
      <c r="J256" s="265">
        <f>SUM(J257:J259)</f>
        <v>1000</v>
      </c>
      <c r="K256" s="265">
        <f>SUM(K257:K259)</f>
        <v>10000</v>
      </c>
    </row>
    <row r="257" spans="1:11" ht="16.5" outlineLevel="3">
      <c r="A257" s="183"/>
      <c r="B257" s="26"/>
      <c r="D257" s="28"/>
      <c r="E257" s="48"/>
      <c r="F257" s="192" t="s">
        <v>778</v>
      </c>
      <c r="G257" s="44" t="s">
        <v>918</v>
      </c>
      <c r="H257" s="471">
        <f t="shared" si="7"/>
        <v>0</v>
      </c>
      <c r="I257" s="264">
        <f t="shared" si="8"/>
        <v>0</v>
      </c>
      <c r="J257" s="263"/>
      <c r="K257" s="263"/>
    </row>
    <row r="258" spans="1:11" ht="16.5" outlineLevel="3">
      <c r="A258" s="183"/>
      <c r="B258" s="26"/>
      <c r="D258" s="28"/>
      <c r="E258" s="48"/>
      <c r="F258" s="192" t="s">
        <v>779</v>
      </c>
      <c r="G258" s="44" t="s">
        <v>919</v>
      </c>
      <c r="H258" s="471">
        <f t="shared" si="7"/>
        <v>11000</v>
      </c>
      <c r="I258" s="264">
        <f t="shared" si="8"/>
        <v>11000</v>
      </c>
      <c r="J258" s="263">
        <v>1000</v>
      </c>
      <c r="K258" s="263">
        <v>10000</v>
      </c>
    </row>
    <row r="259" spans="1:11" ht="16.5" outlineLevel="3">
      <c r="A259" s="183"/>
      <c r="B259" s="26"/>
      <c r="D259" s="28"/>
      <c r="E259" s="48"/>
      <c r="F259" s="192" t="s">
        <v>781</v>
      </c>
      <c r="G259" s="44" t="s">
        <v>785</v>
      </c>
      <c r="H259" s="471">
        <f t="shared" si="7"/>
        <v>0</v>
      </c>
      <c r="I259" s="264">
        <f t="shared" si="8"/>
        <v>0</v>
      </c>
      <c r="J259" s="263"/>
      <c r="K259" s="263"/>
    </row>
    <row r="260" spans="1:11" ht="16.5" outlineLevel="1">
      <c r="A260" s="183"/>
      <c r="B260" s="26"/>
      <c r="D260" s="28" t="s">
        <v>551</v>
      </c>
      <c r="E260" s="48" t="s">
        <v>176</v>
      </c>
      <c r="F260" s="49"/>
      <c r="G260" s="185"/>
      <c r="H260" s="471">
        <f t="shared" si="7"/>
        <v>3000</v>
      </c>
      <c r="I260" s="264">
        <f t="shared" si="8"/>
        <v>3000</v>
      </c>
      <c r="J260" s="263"/>
      <c r="K260" s="263">
        <v>3000</v>
      </c>
    </row>
    <row r="261" spans="1:11" ht="16.5" outlineLevel="1">
      <c r="A261" s="183"/>
      <c r="B261" s="26"/>
      <c r="D261" s="28" t="s">
        <v>552</v>
      </c>
      <c r="E261" s="48" t="s">
        <v>175</v>
      </c>
      <c r="F261" s="49"/>
      <c r="G261" s="185"/>
      <c r="H261" s="471">
        <f t="shared" si="7"/>
        <v>0</v>
      </c>
      <c r="I261" s="264">
        <f t="shared" si="8"/>
        <v>0</v>
      </c>
      <c r="J261" s="263"/>
      <c r="K261" s="263"/>
    </row>
    <row r="262" spans="1:11" ht="16.5" outlineLevel="1">
      <c r="A262" s="183"/>
      <c r="B262" s="26"/>
      <c r="D262" s="28" t="s">
        <v>553</v>
      </c>
      <c r="E262" s="48" t="s">
        <v>169</v>
      </c>
      <c r="F262" s="49"/>
      <c r="G262" s="185"/>
      <c r="H262" s="471">
        <f t="shared" si="7"/>
        <v>2000</v>
      </c>
      <c r="I262" s="264">
        <f t="shared" si="8"/>
        <v>2000</v>
      </c>
      <c r="J262" s="263">
        <v>2000</v>
      </c>
      <c r="K262" s="263"/>
    </row>
    <row r="263" spans="1:11" ht="16.5" outlineLevel="1">
      <c r="A263" s="183"/>
      <c r="B263" s="26"/>
      <c r="D263" s="28" t="s">
        <v>554</v>
      </c>
      <c r="E263" s="48" t="s">
        <v>171</v>
      </c>
      <c r="F263" s="49"/>
      <c r="G263" s="185"/>
      <c r="H263" s="471">
        <f t="shared" ref="H263:H326" si="9">SUM(I263)</f>
        <v>5000</v>
      </c>
      <c r="I263" s="264">
        <f t="shared" si="8"/>
        <v>5000</v>
      </c>
      <c r="J263" s="265">
        <f>SUM(J264:J266)</f>
        <v>1000</v>
      </c>
      <c r="K263" s="265">
        <f>SUM(K264:K266)</f>
        <v>4000</v>
      </c>
    </row>
    <row r="264" spans="1:11" ht="16.5" outlineLevel="3">
      <c r="A264" s="183"/>
      <c r="B264" s="26"/>
      <c r="D264" s="28"/>
      <c r="E264" s="48"/>
      <c r="F264" s="192" t="s">
        <v>778</v>
      </c>
      <c r="G264" s="44" t="s">
        <v>899</v>
      </c>
      <c r="H264" s="471">
        <f t="shared" si="9"/>
        <v>5000</v>
      </c>
      <c r="I264" s="264">
        <f t="shared" ref="I264:I327" si="10">SUM(J264:K264)</f>
        <v>5000</v>
      </c>
      <c r="J264" s="263">
        <v>1000</v>
      </c>
      <c r="K264" s="263">
        <v>4000</v>
      </c>
    </row>
    <row r="265" spans="1:11" ht="16.5" outlineLevel="3">
      <c r="A265" s="183"/>
      <c r="B265" s="26"/>
      <c r="D265" s="28"/>
      <c r="E265" s="48"/>
      <c r="F265" s="192" t="s">
        <v>779</v>
      </c>
      <c r="G265" s="44" t="s">
        <v>900</v>
      </c>
      <c r="H265" s="471">
        <f t="shared" si="9"/>
        <v>0</v>
      </c>
      <c r="I265" s="264">
        <f t="shared" si="10"/>
        <v>0</v>
      </c>
      <c r="J265" s="263"/>
      <c r="K265" s="263"/>
    </row>
    <row r="266" spans="1:11" ht="16.5" outlineLevel="3">
      <c r="A266" s="183"/>
      <c r="B266" s="26"/>
      <c r="D266" s="28"/>
      <c r="E266" s="48"/>
      <c r="F266" s="192" t="s">
        <v>781</v>
      </c>
      <c r="G266" s="44" t="s">
        <v>785</v>
      </c>
      <c r="H266" s="471">
        <f t="shared" si="9"/>
        <v>0</v>
      </c>
      <c r="I266" s="264">
        <f t="shared" si="10"/>
        <v>0</v>
      </c>
      <c r="J266" s="263"/>
      <c r="K266" s="263"/>
    </row>
    <row r="267" spans="1:11" ht="16.5" outlineLevel="1" collapsed="1">
      <c r="A267" s="183"/>
      <c r="B267" s="26"/>
      <c r="D267" s="28" t="s">
        <v>555</v>
      </c>
      <c r="E267" s="48" t="s">
        <v>172</v>
      </c>
      <c r="F267" s="49"/>
      <c r="G267" s="185"/>
      <c r="H267" s="471">
        <f t="shared" si="9"/>
        <v>0</v>
      </c>
      <c r="I267" s="264">
        <f t="shared" si="10"/>
        <v>0</v>
      </c>
      <c r="J267" s="265">
        <f>SUM(J268:J270)</f>
        <v>0</v>
      </c>
      <c r="K267" s="265">
        <f>SUM(K268:K270)</f>
        <v>0</v>
      </c>
    </row>
    <row r="268" spans="1:11" ht="16.5" hidden="1" outlineLevel="3">
      <c r="A268" s="183"/>
      <c r="B268" s="26"/>
      <c r="D268" s="28"/>
      <c r="E268" s="48"/>
      <c r="F268" s="192" t="s">
        <v>778</v>
      </c>
      <c r="G268" s="44" t="s">
        <v>901</v>
      </c>
      <c r="H268" s="471">
        <f t="shared" si="9"/>
        <v>0</v>
      </c>
      <c r="I268" s="264">
        <f t="shared" si="10"/>
        <v>0</v>
      </c>
      <c r="J268" s="263"/>
      <c r="K268" s="263"/>
    </row>
    <row r="269" spans="1:11" ht="16.5" hidden="1" outlineLevel="3">
      <c r="A269" s="183"/>
      <c r="B269" s="26"/>
      <c r="D269" s="28"/>
      <c r="E269" s="48"/>
      <c r="F269" s="192" t="s">
        <v>779</v>
      </c>
      <c r="G269" s="44" t="s">
        <v>902</v>
      </c>
      <c r="H269" s="471">
        <f t="shared" si="9"/>
        <v>0</v>
      </c>
      <c r="I269" s="264">
        <f t="shared" si="10"/>
        <v>0</v>
      </c>
      <c r="J269" s="263"/>
      <c r="K269" s="263"/>
    </row>
    <row r="270" spans="1:11" ht="16.5" hidden="1" outlineLevel="3">
      <c r="A270" s="183"/>
      <c r="B270" s="26"/>
      <c r="D270" s="28"/>
      <c r="E270" s="48"/>
      <c r="F270" s="192" t="s">
        <v>781</v>
      </c>
      <c r="G270" s="44" t="s">
        <v>903</v>
      </c>
      <c r="H270" s="471">
        <f t="shared" si="9"/>
        <v>0</v>
      </c>
      <c r="I270" s="264">
        <f t="shared" si="10"/>
        <v>0</v>
      </c>
      <c r="J270" s="263"/>
      <c r="K270" s="263"/>
    </row>
    <row r="271" spans="1:11" ht="16.5" outlineLevel="1">
      <c r="A271" s="183"/>
      <c r="B271" s="24"/>
      <c r="C271" s="193"/>
      <c r="D271" s="28" t="s">
        <v>556</v>
      </c>
      <c r="E271" s="48" t="s">
        <v>633</v>
      </c>
      <c r="F271" s="49"/>
      <c r="G271" s="185"/>
      <c r="H271" s="471">
        <f t="shared" si="9"/>
        <v>0</v>
      </c>
      <c r="I271" s="264">
        <f t="shared" si="10"/>
        <v>0</v>
      </c>
      <c r="J271" s="263"/>
      <c r="K271" s="263"/>
    </row>
    <row r="272" spans="1:11" s="182" customFormat="1" ht="16.5" collapsed="1">
      <c r="A272" s="177"/>
      <c r="B272" s="24" t="s">
        <v>557</v>
      </c>
      <c r="C272" s="16" t="s">
        <v>178</v>
      </c>
      <c r="D272" s="19"/>
      <c r="E272" s="189"/>
      <c r="F272" s="190"/>
      <c r="G272" s="189"/>
      <c r="H272" s="471">
        <f t="shared" si="9"/>
        <v>0</v>
      </c>
      <c r="I272" s="264">
        <f t="shared" si="10"/>
        <v>0</v>
      </c>
      <c r="J272" s="264">
        <f>SUM(J273,J283:J285,J290:J292,J296:J298,J302:J304,J307,J311,J314,J326,J329,J332:J335)</f>
        <v>0</v>
      </c>
      <c r="K272" s="264">
        <f>SUM(K273,K283:K285,K290:K292,K296:K298,K302:K304,K307,K311,K314,K326,K329,K332:K335)</f>
        <v>0</v>
      </c>
    </row>
    <row r="273" spans="1:11" ht="16.5" hidden="1" outlineLevel="1">
      <c r="A273" s="183"/>
      <c r="B273" s="25"/>
      <c r="C273" s="184"/>
      <c r="D273" s="28" t="s">
        <v>558</v>
      </c>
      <c r="E273" s="48" t="s">
        <v>183</v>
      </c>
      <c r="F273" s="49"/>
      <c r="G273" s="185"/>
      <c r="H273" s="471">
        <f t="shared" si="9"/>
        <v>0</v>
      </c>
      <c r="I273" s="264">
        <f t="shared" si="10"/>
        <v>0</v>
      </c>
      <c r="J273" s="265">
        <f>SUM(J274:J282)</f>
        <v>0</v>
      </c>
      <c r="K273" s="265">
        <f>SUM(K274:K282)</f>
        <v>0</v>
      </c>
    </row>
    <row r="274" spans="1:11" ht="16.5" hidden="1" outlineLevel="1">
      <c r="A274" s="183"/>
      <c r="B274" s="26"/>
      <c r="D274" s="28"/>
      <c r="E274" s="48"/>
      <c r="F274" s="192" t="s">
        <v>778</v>
      </c>
      <c r="G274" s="44" t="s">
        <v>907</v>
      </c>
      <c r="H274" s="471">
        <f t="shared" si="9"/>
        <v>0</v>
      </c>
      <c r="I274" s="264">
        <f t="shared" si="10"/>
        <v>0</v>
      </c>
      <c r="J274" s="263"/>
      <c r="K274" s="263"/>
    </row>
    <row r="275" spans="1:11" ht="16.5" hidden="1" outlineLevel="1">
      <c r="A275" s="183"/>
      <c r="B275" s="26"/>
      <c r="D275" s="28"/>
      <c r="E275" s="48"/>
      <c r="F275" s="192" t="s">
        <v>779</v>
      </c>
      <c r="G275" s="44" t="s">
        <v>908</v>
      </c>
      <c r="H275" s="471">
        <f t="shared" si="9"/>
        <v>0</v>
      </c>
      <c r="I275" s="264">
        <f t="shared" si="10"/>
        <v>0</v>
      </c>
      <c r="J275" s="263"/>
      <c r="K275" s="263"/>
    </row>
    <row r="276" spans="1:11" ht="16.5" hidden="1" outlineLevel="1">
      <c r="A276" s="183"/>
      <c r="B276" s="26"/>
      <c r="D276" s="28"/>
      <c r="E276" s="48"/>
      <c r="F276" s="192" t="s">
        <v>776</v>
      </c>
      <c r="G276" s="44" t="s">
        <v>909</v>
      </c>
      <c r="H276" s="471">
        <f t="shared" si="9"/>
        <v>0</v>
      </c>
      <c r="I276" s="264">
        <f t="shared" si="10"/>
        <v>0</v>
      </c>
      <c r="J276" s="263"/>
      <c r="K276" s="263"/>
    </row>
    <row r="277" spans="1:11" ht="16.5" hidden="1" outlineLevel="1">
      <c r="A277" s="183"/>
      <c r="B277" s="26"/>
      <c r="D277" s="28"/>
      <c r="E277" s="48"/>
      <c r="F277" s="192" t="s">
        <v>780</v>
      </c>
      <c r="G277" s="44" t="s">
        <v>910</v>
      </c>
      <c r="H277" s="471">
        <f t="shared" si="9"/>
        <v>0</v>
      </c>
      <c r="I277" s="264">
        <f t="shared" si="10"/>
        <v>0</v>
      </c>
      <c r="J277" s="263"/>
      <c r="K277" s="263"/>
    </row>
    <row r="278" spans="1:11" ht="16.5" hidden="1" outlineLevel="1">
      <c r="A278" s="183"/>
      <c r="B278" s="26"/>
      <c r="D278" s="28"/>
      <c r="E278" s="48"/>
      <c r="F278" s="192" t="s">
        <v>786</v>
      </c>
      <c r="G278" s="44" t="s">
        <v>911</v>
      </c>
      <c r="H278" s="471">
        <f t="shared" si="9"/>
        <v>0</v>
      </c>
      <c r="I278" s="264">
        <f t="shared" si="10"/>
        <v>0</v>
      </c>
      <c r="J278" s="263"/>
      <c r="K278" s="263"/>
    </row>
    <row r="279" spans="1:11" ht="16.5" hidden="1" outlineLevel="1">
      <c r="A279" s="183"/>
      <c r="B279" s="26"/>
      <c r="D279" s="28"/>
      <c r="E279" s="48"/>
      <c r="F279" s="192" t="s">
        <v>904</v>
      </c>
      <c r="G279" s="44" t="s">
        <v>912</v>
      </c>
      <c r="H279" s="471">
        <f t="shared" si="9"/>
        <v>0</v>
      </c>
      <c r="I279" s="264">
        <f t="shared" si="10"/>
        <v>0</v>
      </c>
      <c r="J279" s="263"/>
      <c r="K279" s="263"/>
    </row>
    <row r="280" spans="1:11" ht="16.5" hidden="1" outlineLevel="1">
      <c r="A280" s="183"/>
      <c r="B280" s="26"/>
      <c r="D280" s="28"/>
      <c r="E280" s="48"/>
      <c r="F280" s="192" t="s">
        <v>905</v>
      </c>
      <c r="G280" s="44" t="s">
        <v>913</v>
      </c>
      <c r="H280" s="471">
        <f t="shared" si="9"/>
        <v>0</v>
      </c>
      <c r="I280" s="264">
        <f t="shared" si="10"/>
        <v>0</v>
      </c>
      <c r="J280" s="263"/>
      <c r="K280" s="263"/>
    </row>
    <row r="281" spans="1:11" ht="16.5" hidden="1" outlineLevel="1">
      <c r="A281" s="183"/>
      <c r="B281" s="26"/>
      <c r="D281" s="28"/>
      <c r="E281" s="48"/>
      <c r="F281" s="192" t="s">
        <v>906</v>
      </c>
      <c r="G281" s="44" t="s">
        <v>914</v>
      </c>
      <c r="H281" s="471">
        <f t="shared" si="9"/>
        <v>0</v>
      </c>
      <c r="I281" s="264">
        <f t="shared" si="10"/>
        <v>0</v>
      </c>
      <c r="J281" s="263"/>
      <c r="K281" s="263"/>
    </row>
    <row r="282" spans="1:11" ht="16.5" hidden="1" outlineLevel="1">
      <c r="A282" s="183"/>
      <c r="B282" s="26"/>
      <c r="D282" s="28"/>
      <c r="E282" s="48"/>
      <c r="F282" s="192" t="s">
        <v>781</v>
      </c>
      <c r="G282" s="44" t="s">
        <v>785</v>
      </c>
      <c r="H282" s="471">
        <f t="shared" si="9"/>
        <v>0</v>
      </c>
      <c r="I282" s="264">
        <f t="shared" si="10"/>
        <v>0</v>
      </c>
      <c r="J282" s="263"/>
      <c r="K282" s="263"/>
    </row>
    <row r="283" spans="1:11" ht="16.5" hidden="1" outlineLevel="1">
      <c r="A283" s="183"/>
      <c r="B283" s="26"/>
      <c r="D283" s="28" t="s">
        <v>559</v>
      </c>
      <c r="E283" s="48" t="s">
        <v>184</v>
      </c>
      <c r="F283" s="49"/>
      <c r="G283" s="185"/>
      <c r="H283" s="471">
        <f t="shared" si="9"/>
        <v>0</v>
      </c>
      <c r="I283" s="264">
        <f t="shared" si="10"/>
        <v>0</v>
      </c>
      <c r="J283" s="263"/>
      <c r="K283" s="263"/>
    </row>
    <row r="284" spans="1:11" ht="16.5" hidden="1" outlineLevel="1">
      <c r="A284" s="183"/>
      <c r="B284" s="26"/>
      <c r="D284" s="28" t="s">
        <v>560</v>
      </c>
      <c r="E284" s="48" t="s">
        <v>153</v>
      </c>
      <c r="F284" s="49"/>
      <c r="G284" s="185"/>
      <c r="H284" s="471">
        <f t="shared" si="9"/>
        <v>0</v>
      </c>
      <c r="I284" s="264">
        <f t="shared" si="10"/>
        <v>0</v>
      </c>
      <c r="J284" s="263"/>
      <c r="K284" s="263"/>
    </row>
    <row r="285" spans="1:11" ht="16.5" hidden="1" outlineLevel="1">
      <c r="A285" s="183"/>
      <c r="B285" s="26"/>
      <c r="D285" s="28" t="s">
        <v>561</v>
      </c>
      <c r="E285" s="48" t="s">
        <v>185</v>
      </c>
      <c r="F285" s="49"/>
      <c r="G285" s="185"/>
      <c r="H285" s="471">
        <f t="shared" si="9"/>
        <v>0</v>
      </c>
      <c r="I285" s="264">
        <f t="shared" si="10"/>
        <v>0</v>
      </c>
      <c r="J285" s="265">
        <f>SUM(J286:J289)</f>
        <v>0</v>
      </c>
      <c r="K285" s="265">
        <f>SUM(K286:K289)</f>
        <v>0</v>
      </c>
    </row>
    <row r="286" spans="1:11" ht="16.5" hidden="1" outlineLevel="1">
      <c r="A286" s="183"/>
      <c r="B286" s="26"/>
      <c r="D286" s="28"/>
      <c r="E286" s="48"/>
      <c r="F286" s="192" t="s">
        <v>778</v>
      </c>
      <c r="G286" s="44" t="s">
        <v>915</v>
      </c>
      <c r="H286" s="471">
        <f t="shared" si="9"/>
        <v>0</v>
      </c>
      <c r="I286" s="264">
        <f t="shared" si="10"/>
        <v>0</v>
      </c>
      <c r="J286" s="263"/>
      <c r="K286" s="263"/>
    </row>
    <row r="287" spans="1:11" ht="16.5" hidden="1" outlineLevel="1">
      <c r="A287" s="183"/>
      <c r="B287" s="26"/>
      <c r="D287" s="28"/>
      <c r="E287" s="48"/>
      <c r="F287" s="192" t="s">
        <v>779</v>
      </c>
      <c r="G287" s="44" t="s">
        <v>916</v>
      </c>
      <c r="H287" s="471">
        <f t="shared" si="9"/>
        <v>0</v>
      </c>
      <c r="I287" s="264">
        <f t="shared" si="10"/>
        <v>0</v>
      </c>
      <c r="J287" s="263"/>
      <c r="K287" s="263"/>
    </row>
    <row r="288" spans="1:11" ht="16.5" hidden="1" outlineLevel="1">
      <c r="A288" s="183"/>
      <c r="B288" s="26"/>
      <c r="D288" s="28"/>
      <c r="E288" s="48"/>
      <c r="F288" s="192" t="s">
        <v>776</v>
      </c>
      <c r="G288" s="44" t="s">
        <v>917</v>
      </c>
      <c r="H288" s="471">
        <f t="shared" si="9"/>
        <v>0</v>
      </c>
      <c r="I288" s="264">
        <f t="shared" si="10"/>
        <v>0</v>
      </c>
      <c r="J288" s="263"/>
      <c r="K288" s="263"/>
    </row>
    <row r="289" spans="1:11" ht="16.5" hidden="1" outlineLevel="1">
      <c r="A289" s="183"/>
      <c r="B289" s="26"/>
      <c r="D289" s="28"/>
      <c r="E289" s="48"/>
      <c r="F289" s="192" t="s">
        <v>781</v>
      </c>
      <c r="G289" s="44" t="s">
        <v>785</v>
      </c>
      <c r="H289" s="471">
        <f t="shared" si="9"/>
        <v>0</v>
      </c>
      <c r="I289" s="264">
        <f t="shared" si="10"/>
        <v>0</v>
      </c>
      <c r="J289" s="263"/>
      <c r="K289" s="263"/>
    </row>
    <row r="290" spans="1:11" ht="16.5" hidden="1" outlineLevel="1">
      <c r="A290" s="183"/>
      <c r="B290" s="26"/>
      <c r="D290" s="28" t="s">
        <v>562</v>
      </c>
      <c r="E290" s="48" t="s">
        <v>186</v>
      </c>
      <c r="F290" s="49"/>
      <c r="G290" s="185"/>
      <c r="H290" s="471">
        <f t="shared" si="9"/>
        <v>0</v>
      </c>
      <c r="I290" s="264">
        <f t="shared" si="10"/>
        <v>0</v>
      </c>
      <c r="J290" s="263"/>
      <c r="K290" s="263"/>
    </row>
    <row r="291" spans="1:11" ht="16.5" hidden="1" outlineLevel="1">
      <c r="A291" s="183"/>
      <c r="B291" s="26"/>
      <c r="D291" s="28" t="s">
        <v>563</v>
      </c>
      <c r="E291" s="48" t="s">
        <v>634</v>
      </c>
      <c r="F291" s="49"/>
      <c r="G291" s="185"/>
      <c r="H291" s="471">
        <f t="shared" si="9"/>
        <v>0</v>
      </c>
      <c r="I291" s="264">
        <f t="shared" si="10"/>
        <v>0</v>
      </c>
      <c r="J291" s="263"/>
      <c r="K291" s="263"/>
    </row>
    <row r="292" spans="1:11" ht="16.5" hidden="1" outlineLevel="1">
      <c r="A292" s="183"/>
      <c r="B292" s="26"/>
      <c r="D292" s="28" t="s">
        <v>564</v>
      </c>
      <c r="E292" s="48" t="s">
        <v>635</v>
      </c>
      <c r="F292" s="49"/>
      <c r="G292" s="185"/>
      <c r="H292" s="471">
        <f t="shared" si="9"/>
        <v>0</v>
      </c>
      <c r="I292" s="264">
        <f t="shared" si="10"/>
        <v>0</v>
      </c>
      <c r="J292" s="265">
        <f>SUM(J293:J295)</f>
        <v>0</v>
      </c>
      <c r="K292" s="265">
        <f>SUM(K293:K295)</f>
        <v>0</v>
      </c>
    </row>
    <row r="293" spans="1:11" ht="16.5" hidden="1" outlineLevel="1">
      <c r="A293" s="183"/>
      <c r="B293" s="26"/>
      <c r="D293" s="28"/>
      <c r="E293" s="48"/>
      <c r="F293" s="192" t="s">
        <v>778</v>
      </c>
      <c r="G293" s="44" t="s">
        <v>873</v>
      </c>
      <c r="H293" s="471">
        <f t="shared" si="9"/>
        <v>0</v>
      </c>
      <c r="I293" s="264">
        <f t="shared" si="10"/>
        <v>0</v>
      </c>
      <c r="J293" s="263"/>
      <c r="K293" s="263"/>
    </row>
    <row r="294" spans="1:11" ht="16.5" hidden="1" outlineLevel="1">
      <c r="A294" s="183"/>
      <c r="B294" s="26"/>
      <c r="D294" s="28"/>
      <c r="E294" s="48"/>
      <c r="F294" s="192" t="s">
        <v>779</v>
      </c>
      <c r="G294" s="44" t="s">
        <v>874</v>
      </c>
      <c r="H294" s="471">
        <f t="shared" si="9"/>
        <v>0</v>
      </c>
      <c r="I294" s="264">
        <f t="shared" si="10"/>
        <v>0</v>
      </c>
      <c r="J294" s="263"/>
      <c r="K294" s="263"/>
    </row>
    <row r="295" spans="1:11" ht="16.5" hidden="1" outlineLevel="1">
      <c r="A295" s="183"/>
      <c r="B295" s="26"/>
      <c r="D295" s="28"/>
      <c r="E295" s="48"/>
      <c r="F295" s="192" t="s">
        <v>776</v>
      </c>
      <c r="G295" s="44" t="s">
        <v>875</v>
      </c>
      <c r="H295" s="471">
        <f t="shared" si="9"/>
        <v>0</v>
      </c>
      <c r="I295" s="264">
        <f t="shared" si="10"/>
        <v>0</v>
      </c>
      <c r="J295" s="263"/>
      <c r="K295" s="263"/>
    </row>
    <row r="296" spans="1:11" ht="16.5" hidden="1" outlineLevel="1">
      <c r="A296" s="183"/>
      <c r="B296" s="26"/>
      <c r="D296" s="28" t="s">
        <v>565</v>
      </c>
      <c r="E296" s="48" t="s">
        <v>636</v>
      </c>
      <c r="F296" s="49"/>
      <c r="G296" s="185"/>
      <c r="H296" s="471">
        <f t="shared" si="9"/>
        <v>0</v>
      </c>
      <c r="I296" s="264">
        <f t="shared" si="10"/>
        <v>0</v>
      </c>
      <c r="J296" s="263"/>
      <c r="K296" s="263"/>
    </row>
    <row r="297" spans="1:11" ht="16.5" hidden="1" outlineLevel="1">
      <c r="A297" s="183"/>
      <c r="B297" s="26"/>
      <c r="D297" s="28" t="s">
        <v>566</v>
      </c>
      <c r="E297" s="48" t="s">
        <v>637</v>
      </c>
      <c r="F297" s="49"/>
      <c r="G297" s="185"/>
      <c r="H297" s="471">
        <f t="shared" si="9"/>
        <v>0</v>
      </c>
      <c r="I297" s="264">
        <f t="shared" si="10"/>
        <v>0</v>
      </c>
      <c r="J297" s="263"/>
      <c r="K297" s="263"/>
    </row>
    <row r="298" spans="1:11" ht="16.5" hidden="1" outlineLevel="1">
      <c r="A298" s="183"/>
      <c r="B298" s="26"/>
      <c r="D298" s="28" t="s">
        <v>567</v>
      </c>
      <c r="E298" s="48" t="s">
        <v>638</v>
      </c>
      <c r="F298" s="49"/>
      <c r="G298" s="185"/>
      <c r="H298" s="471">
        <f t="shared" si="9"/>
        <v>0</v>
      </c>
      <c r="I298" s="264">
        <f t="shared" si="10"/>
        <v>0</v>
      </c>
      <c r="J298" s="265">
        <f>SUM(J299:J301)</f>
        <v>0</v>
      </c>
      <c r="K298" s="265">
        <f>SUM(K299:K301)</f>
        <v>0</v>
      </c>
    </row>
    <row r="299" spans="1:11" ht="16.5" hidden="1" outlineLevel="1">
      <c r="A299" s="183"/>
      <c r="B299" s="26"/>
      <c r="D299" s="28"/>
      <c r="E299" s="48"/>
      <c r="F299" s="192" t="s">
        <v>778</v>
      </c>
      <c r="G299" s="44" t="s">
        <v>918</v>
      </c>
      <c r="H299" s="471">
        <f t="shared" si="9"/>
        <v>0</v>
      </c>
      <c r="I299" s="264">
        <f t="shared" si="10"/>
        <v>0</v>
      </c>
      <c r="J299" s="263"/>
      <c r="K299" s="263"/>
    </row>
    <row r="300" spans="1:11" ht="16.5" hidden="1" outlineLevel="1">
      <c r="A300" s="183"/>
      <c r="B300" s="26"/>
      <c r="D300" s="28"/>
      <c r="E300" s="48"/>
      <c r="F300" s="192" t="s">
        <v>779</v>
      </c>
      <c r="G300" s="44" t="s">
        <v>919</v>
      </c>
      <c r="H300" s="471">
        <f t="shared" si="9"/>
        <v>0</v>
      </c>
      <c r="I300" s="264">
        <f t="shared" si="10"/>
        <v>0</v>
      </c>
      <c r="J300" s="263"/>
      <c r="K300" s="263"/>
    </row>
    <row r="301" spans="1:11" ht="16.5" hidden="1" outlineLevel="1">
      <c r="A301" s="183"/>
      <c r="B301" s="26"/>
      <c r="D301" s="28"/>
      <c r="E301" s="48"/>
      <c r="F301" s="192" t="s">
        <v>781</v>
      </c>
      <c r="G301" s="44" t="s">
        <v>785</v>
      </c>
      <c r="H301" s="471">
        <f t="shared" si="9"/>
        <v>0</v>
      </c>
      <c r="I301" s="264">
        <f t="shared" si="10"/>
        <v>0</v>
      </c>
      <c r="J301" s="263"/>
      <c r="K301" s="263"/>
    </row>
    <row r="302" spans="1:11" ht="16.5" hidden="1" outlineLevel="1">
      <c r="A302" s="183"/>
      <c r="B302" s="26"/>
      <c r="D302" s="28" t="s">
        <v>568</v>
      </c>
      <c r="E302" s="48" t="s">
        <v>639</v>
      </c>
      <c r="F302" s="49"/>
      <c r="G302" s="185"/>
      <c r="H302" s="471">
        <f t="shared" si="9"/>
        <v>0</v>
      </c>
      <c r="I302" s="264">
        <f t="shared" si="10"/>
        <v>0</v>
      </c>
      <c r="J302" s="263"/>
      <c r="K302" s="263"/>
    </row>
    <row r="303" spans="1:11" ht="16.5" hidden="1" outlineLevel="1">
      <c r="A303" s="183"/>
      <c r="B303" s="26"/>
      <c r="D303" s="28" t="s">
        <v>569</v>
      </c>
      <c r="E303" s="48" t="s">
        <v>640</v>
      </c>
      <c r="F303" s="49"/>
      <c r="G303" s="185"/>
      <c r="H303" s="471">
        <f t="shared" si="9"/>
        <v>0</v>
      </c>
      <c r="I303" s="264">
        <f t="shared" si="10"/>
        <v>0</v>
      </c>
      <c r="J303" s="263"/>
      <c r="K303" s="263"/>
    </row>
    <row r="304" spans="1:11" ht="16.5" hidden="1" outlineLevel="1" collapsed="1">
      <c r="A304" s="183"/>
      <c r="B304" s="26"/>
      <c r="D304" s="28" t="s">
        <v>570</v>
      </c>
      <c r="E304" s="48" t="s">
        <v>641</v>
      </c>
      <c r="F304" s="49"/>
      <c r="G304" s="185"/>
      <c r="H304" s="471">
        <f t="shared" si="9"/>
        <v>0</v>
      </c>
      <c r="I304" s="264">
        <f t="shared" si="10"/>
        <v>0</v>
      </c>
      <c r="J304" s="265">
        <f>SUM(J305:J306)</f>
        <v>0</v>
      </c>
      <c r="K304" s="265">
        <f>SUM(K305:K306)</f>
        <v>0</v>
      </c>
    </row>
    <row r="305" spans="1:11" ht="16.5" hidden="1" outlineLevel="2">
      <c r="A305" s="183"/>
      <c r="B305" s="26"/>
      <c r="D305" s="25"/>
      <c r="E305" s="184"/>
      <c r="F305" s="28" t="s">
        <v>629</v>
      </c>
      <c r="G305" s="48" t="s">
        <v>630</v>
      </c>
      <c r="H305" s="471">
        <f t="shared" si="9"/>
        <v>0</v>
      </c>
      <c r="I305" s="264">
        <f t="shared" si="10"/>
        <v>0</v>
      </c>
      <c r="J305" s="263"/>
      <c r="K305" s="263"/>
    </row>
    <row r="306" spans="1:11" ht="16.5" hidden="1" outlineLevel="2">
      <c r="A306" s="183"/>
      <c r="B306" s="24"/>
      <c r="C306" s="193"/>
      <c r="F306" s="28" t="s">
        <v>632</v>
      </c>
      <c r="G306" s="48" t="s">
        <v>631</v>
      </c>
      <c r="H306" s="471">
        <f t="shared" si="9"/>
        <v>0</v>
      </c>
      <c r="I306" s="264">
        <f t="shared" si="10"/>
        <v>0</v>
      </c>
      <c r="J306" s="263"/>
      <c r="K306" s="263"/>
    </row>
    <row r="307" spans="1:11" ht="16.5" hidden="1" outlineLevel="1">
      <c r="A307" s="183"/>
      <c r="B307" s="26"/>
      <c r="D307" s="28" t="s">
        <v>571</v>
      </c>
      <c r="E307" s="48" t="s">
        <v>642</v>
      </c>
      <c r="F307" s="49"/>
      <c r="G307" s="185"/>
      <c r="H307" s="471">
        <f t="shared" si="9"/>
        <v>0</v>
      </c>
      <c r="I307" s="264">
        <f t="shared" si="10"/>
        <v>0</v>
      </c>
      <c r="J307" s="265">
        <f>SUM(J308:J310)</f>
        <v>0</v>
      </c>
      <c r="K307" s="265">
        <f>SUM(K308:K310)</f>
        <v>0</v>
      </c>
    </row>
    <row r="308" spans="1:11" ht="16.5" hidden="1" outlineLevel="1">
      <c r="A308" s="183"/>
      <c r="B308" s="26"/>
      <c r="D308" s="28"/>
      <c r="E308" s="48"/>
      <c r="F308" s="192" t="s">
        <v>778</v>
      </c>
      <c r="G308" s="44" t="s">
        <v>899</v>
      </c>
      <c r="H308" s="471">
        <f t="shared" si="9"/>
        <v>0</v>
      </c>
      <c r="I308" s="264">
        <f t="shared" si="10"/>
        <v>0</v>
      </c>
      <c r="J308" s="263"/>
      <c r="K308" s="263"/>
    </row>
    <row r="309" spans="1:11" ht="16.5" hidden="1" outlineLevel="1">
      <c r="A309" s="183"/>
      <c r="B309" s="26"/>
      <c r="D309" s="28"/>
      <c r="E309" s="48"/>
      <c r="F309" s="192" t="s">
        <v>779</v>
      </c>
      <c r="G309" s="44" t="s">
        <v>900</v>
      </c>
      <c r="H309" s="471">
        <f t="shared" si="9"/>
        <v>0</v>
      </c>
      <c r="I309" s="264">
        <f t="shared" si="10"/>
        <v>0</v>
      </c>
      <c r="J309" s="263"/>
      <c r="K309" s="263"/>
    </row>
    <row r="310" spans="1:11" ht="16.5" hidden="1" outlineLevel="1">
      <c r="A310" s="183"/>
      <c r="B310" s="26"/>
      <c r="D310" s="28"/>
      <c r="E310" s="48"/>
      <c r="F310" s="192" t="s">
        <v>781</v>
      </c>
      <c r="G310" s="44" t="s">
        <v>785</v>
      </c>
      <c r="H310" s="471">
        <f t="shared" si="9"/>
        <v>0</v>
      </c>
      <c r="I310" s="264">
        <f t="shared" si="10"/>
        <v>0</v>
      </c>
      <c r="J310" s="263"/>
      <c r="K310" s="263"/>
    </row>
    <row r="311" spans="1:11" ht="16.5" hidden="1" outlineLevel="1">
      <c r="A311" s="183"/>
      <c r="B311" s="26"/>
      <c r="D311" s="28" t="s">
        <v>572</v>
      </c>
      <c r="E311" s="48" t="s">
        <v>643</v>
      </c>
      <c r="F311" s="49"/>
      <c r="G311" s="185"/>
      <c r="H311" s="471">
        <f t="shared" si="9"/>
        <v>0</v>
      </c>
      <c r="I311" s="264">
        <f t="shared" si="10"/>
        <v>0</v>
      </c>
      <c r="J311" s="265">
        <f>SUM(J312:J313)</f>
        <v>0</v>
      </c>
      <c r="K311" s="265">
        <f>SUM(K312:K313)</f>
        <v>0</v>
      </c>
    </row>
    <row r="312" spans="1:11" ht="16.5" hidden="1" outlineLevel="1">
      <c r="A312" s="183"/>
      <c r="B312" s="26"/>
      <c r="D312" s="28"/>
      <c r="E312" s="48"/>
      <c r="F312" s="192" t="s">
        <v>778</v>
      </c>
      <c r="G312" s="44" t="s">
        <v>920</v>
      </c>
      <c r="H312" s="471">
        <f t="shared" si="9"/>
        <v>0</v>
      </c>
      <c r="I312" s="264">
        <f t="shared" si="10"/>
        <v>0</v>
      </c>
      <c r="J312" s="263"/>
      <c r="K312" s="263"/>
    </row>
    <row r="313" spans="1:11" ht="16.5" hidden="1" outlineLevel="1">
      <c r="A313" s="183"/>
      <c r="B313" s="26"/>
      <c r="D313" s="28"/>
      <c r="E313" s="48"/>
      <c r="F313" s="192" t="s">
        <v>781</v>
      </c>
      <c r="G313" s="44" t="s">
        <v>785</v>
      </c>
      <c r="H313" s="471">
        <f t="shared" si="9"/>
        <v>0</v>
      </c>
      <c r="I313" s="264">
        <f t="shared" si="10"/>
        <v>0</v>
      </c>
      <c r="J313" s="263"/>
      <c r="K313" s="263"/>
    </row>
    <row r="314" spans="1:11" ht="16.5" hidden="1" outlineLevel="1">
      <c r="A314" s="183"/>
      <c r="B314" s="26"/>
      <c r="D314" s="28" t="s">
        <v>573</v>
      </c>
      <c r="E314" s="48" t="s">
        <v>644</v>
      </c>
      <c r="F314" s="49"/>
      <c r="G314" s="185"/>
      <c r="H314" s="471">
        <f t="shared" si="9"/>
        <v>0</v>
      </c>
      <c r="I314" s="264">
        <f t="shared" si="10"/>
        <v>0</v>
      </c>
      <c r="J314" s="265">
        <f>SUM(J315:J325)</f>
        <v>0</v>
      </c>
      <c r="K314" s="265">
        <f>SUM(K315:K325)</f>
        <v>0</v>
      </c>
    </row>
    <row r="315" spans="1:11" ht="16.5" hidden="1" outlineLevel="1">
      <c r="A315" s="183"/>
      <c r="B315" s="26"/>
      <c r="D315" s="28"/>
      <c r="E315" s="48"/>
      <c r="F315" s="192" t="s">
        <v>778</v>
      </c>
      <c r="G315" s="44" t="s">
        <v>922</v>
      </c>
      <c r="H315" s="471">
        <f t="shared" si="9"/>
        <v>0</v>
      </c>
      <c r="I315" s="264">
        <f t="shared" si="10"/>
        <v>0</v>
      </c>
      <c r="J315" s="263"/>
      <c r="K315" s="263"/>
    </row>
    <row r="316" spans="1:11" ht="16.5" hidden="1" outlineLevel="1">
      <c r="A316" s="183"/>
      <c r="B316" s="26"/>
      <c r="D316" s="28"/>
      <c r="E316" s="48"/>
      <c r="F316" s="192" t="s">
        <v>779</v>
      </c>
      <c r="G316" s="44" t="s">
        <v>923</v>
      </c>
      <c r="H316" s="471">
        <f t="shared" si="9"/>
        <v>0</v>
      </c>
      <c r="I316" s="264">
        <f t="shared" si="10"/>
        <v>0</v>
      </c>
      <c r="J316" s="263"/>
      <c r="K316" s="263"/>
    </row>
    <row r="317" spans="1:11" ht="16.5" hidden="1" outlineLevel="1">
      <c r="A317" s="183"/>
      <c r="B317" s="26"/>
      <c r="D317" s="28"/>
      <c r="E317" s="48"/>
      <c r="F317" s="192" t="s">
        <v>776</v>
      </c>
      <c r="G317" s="44" t="s">
        <v>882</v>
      </c>
      <c r="H317" s="471">
        <f t="shared" si="9"/>
        <v>0</v>
      </c>
      <c r="I317" s="264">
        <f t="shared" si="10"/>
        <v>0</v>
      </c>
      <c r="J317" s="263"/>
      <c r="K317" s="263"/>
    </row>
    <row r="318" spans="1:11" ht="16.5" hidden="1" outlineLevel="1">
      <c r="A318" s="183"/>
      <c r="B318" s="26"/>
      <c r="D318" s="28"/>
      <c r="E318" s="48"/>
      <c r="F318" s="192" t="s">
        <v>780</v>
      </c>
      <c r="G318" s="44" t="s">
        <v>887</v>
      </c>
      <c r="H318" s="471">
        <f t="shared" si="9"/>
        <v>0</v>
      </c>
      <c r="I318" s="264">
        <f t="shared" si="10"/>
        <v>0</v>
      </c>
      <c r="J318" s="263"/>
      <c r="K318" s="263"/>
    </row>
    <row r="319" spans="1:11" ht="16.5" hidden="1" outlineLevel="1">
      <c r="A319" s="183"/>
      <c r="B319" s="26"/>
      <c r="D319" s="28"/>
      <c r="E319" s="48"/>
      <c r="F319" s="192" t="s">
        <v>786</v>
      </c>
      <c r="G319" s="44" t="s">
        <v>924</v>
      </c>
      <c r="H319" s="471">
        <f t="shared" si="9"/>
        <v>0</v>
      </c>
      <c r="I319" s="264">
        <f t="shared" si="10"/>
        <v>0</v>
      </c>
      <c r="J319" s="263"/>
      <c r="K319" s="263"/>
    </row>
    <row r="320" spans="1:11" ht="16.5" hidden="1" outlineLevel="1">
      <c r="A320" s="183"/>
      <c r="B320" s="26"/>
      <c r="D320" s="28"/>
      <c r="E320" s="48"/>
      <c r="F320" s="192" t="s">
        <v>787</v>
      </c>
      <c r="G320" s="44" t="s">
        <v>925</v>
      </c>
      <c r="H320" s="471">
        <f t="shared" si="9"/>
        <v>0</v>
      </c>
      <c r="I320" s="264">
        <f t="shared" si="10"/>
        <v>0</v>
      </c>
      <c r="J320" s="263"/>
      <c r="K320" s="263"/>
    </row>
    <row r="321" spans="1:11" ht="16.5" hidden="1" outlineLevel="1">
      <c r="A321" s="183"/>
      <c r="B321" s="26"/>
      <c r="D321" s="28"/>
      <c r="E321" s="48"/>
      <c r="F321" s="192" t="s">
        <v>879</v>
      </c>
      <c r="G321" s="44" t="s">
        <v>885</v>
      </c>
      <c r="H321" s="471">
        <f t="shared" si="9"/>
        <v>0</v>
      </c>
      <c r="I321" s="264">
        <f t="shared" si="10"/>
        <v>0</v>
      </c>
      <c r="J321" s="263"/>
      <c r="K321" s="263"/>
    </row>
    <row r="322" spans="1:11" ht="16.5" hidden="1" outlineLevel="1">
      <c r="A322" s="183"/>
      <c r="B322" s="26"/>
      <c r="D322" s="28"/>
      <c r="E322" s="48"/>
      <c r="F322" s="192" t="s">
        <v>880</v>
      </c>
      <c r="G322" s="44" t="s">
        <v>926</v>
      </c>
      <c r="H322" s="471">
        <f t="shared" si="9"/>
        <v>0</v>
      </c>
      <c r="I322" s="264">
        <f t="shared" si="10"/>
        <v>0</v>
      </c>
      <c r="J322" s="263"/>
      <c r="K322" s="263"/>
    </row>
    <row r="323" spans="1:11" ht="16.5" hidden="1" outlineLevel="1">
      <c r="A323" s="183"/>
      <c r="B323" s="26"/>
      <c r="D323" s="28"/>
      <c r="E323" s="48"/>
      <c r="F323" s="192" t="s">
        <v>921</v>
      </c>
      <c r="G323" s="44" t="s">
        <v>927</v>
      </c>
      <c r="H323" s="471">
        <f t="shared" si="9"/>
        <v>0</v>
      </c>
      <c r="I323" s="264">
        <f t="shared" si="10"/>
        <v>0</v>
      </c>
      <c r="J323" s="263"/>
      <c r="K323" s="263"/>
    </row>
    <row r="324" spans="1:11" ht="16.5" hidden="1" outlineLevel="1">
      <c r="A324" s="183"/>
      <c r="B324" s="26"/>
      <c r="D324" s="28"/>
      <c r="E324" s="48"/>
      <c r="F324" s="192" t="s">
        <v>905</v>
      </c>
      <c r="G324" s="44" t="s">
        <v>928</v>
      </c>
      <c r="H324" s="471">
        <f t="shared" si="9"/>
        <v>0</v>
      </c>
      <c r="I324" s="264">
        <f t="shared" si="10"/>
        <v>0</v>
      </c>
      <c r="J324" s="263"/>
      <c r="K324" s="263"/>
    </row>
    <row r="325" spans="1:11" ht="16.5" hidden="1" outlineLevel="1">
      <c r="A325" s="183"/>
      <c r="B325" s="26"/>
      <c r="D325" s="28"/>
      <c r="E325" s="48"/>
      <c r="F325" s="192" t="s">
        <v>781</v>
      </c>
      <c r="G325" s="44" t="s">
        <v>785</v>
      </c>
      <c r="H325" s="471">
        <f t="shared" si="9"/>
        <v>0</v>
      </c>
      <c r="I325" s="264">
        <f t="shared" si="10"/>
        <v>0</v>
      </c>
      <c r="J325" s="263"/>
      <c r="K325" s="263"/>
    </row>
    <row r="326" spans="1:11" ht="16.5" hidden="1" outlineLevel="1">
      <c r="A326" s="183"/>
      <c r="B326" s="26"/>
      <c r="D326" s="28" t="s">
        <v>574</v>
      </c>
      <c r="E326" s="48" t="s">
        <v>187</v>
      </c>
      <c r="F326" s="49"/>
      <c r="G326" s="185"/>
      <c r="H326" s="471">
        <f t="shared" si="9"/>
        <v>0</v>
      </c>
      <c r="I326" s="264">
        <f t="shared" si="10"/>
        <v>0</v>
      </c>
      <c r="J326" s="265">
        <f>SUM(J327:J328)</f>
        <v>0</v>
      </c>
      <c r="K326" s="265">
        <f>SUM(K327:K328)</f>
        <v>0</v>
      </c>
    </row>
    <row r="327" spans="1:11" ht="16.5" hidden="1" outlineLevel="1">
      <c r="A327" s="183"/>
      <c r="B327" s="26"/>
      <c r="D327" s="28"/>
      <c r="E327" s="48"/>
      <c r="F327" s="192" t="s">
        <v>778</v>
      </c>
      <c r="G327" s="44" t="s">
        <v>929</v>
      </c>
      <c r="H327" s="471">
        <f t="shared" ref="H327:H390" si="11">SUM(I327)</f>
        <v>0</v>
      </c>
      <c r="I327" s="264">
        <f t="shared" si="10"/>
        <v>0</v>
      </c>
      <c r="J327" s="263"/>
      <c r="K327" s="263"/>
    </row>
    <row r="328" spans="1:11" ht="16.5" hidden="1" outlineLevel="1">
      <c r="A328" s="183"/>
      <c r="B328" s="26"/>
      <c r="D328" s="28"/>
      <c r="E328" s="48"/>
      <c r="F328" s="192" t="s">
        <v>779</v>
      </c>
      <c r="G328" s="44" t="s">
        <v>930</v>
      </c>
      <c r="H328" s="471">
        <f t="shared" si="11"/>
        <v>0</v>
      </c>
      <c r="I328" s="264">
        <f t="shared" ref="I328:I391" si="12">SUM(J328:K328)</f>
        <v>0</v>
      </c>
      <c r="J328" s="263"/>
      <c r="K328" s="263"/>
    </row>
    <row r="329" spans="1:11" ht="16.5" hidden="1" outlineLevel="1">
      <c r="A329" s="183"/>
      <c r="B329" s="26"/>
      <c r="D329" s="28" t="s">
        <v>575</v>
      </c>
      <c r="E329" s="48" t="s">
        <v>645</v>
      </c>
      <c r="F329" s="49"/>
      <c r="G329" s="185"/>
      <c r="H329" s="471">
        <f t="shared" si="11"/>
        <v>0</v>
      </c>
      <c r="I329" s="264">
        <f t="shared" si="12"/>
        <v>0</v>
      </c>
      <c r="J329" s="265">
        <f>SUM(J330:J331)</f>
        <v>0</v>
      </c>
      <c r="K329" s="265">
        <f>SUM(K330:K331)</f>
        <v>0</v>
      </c>
    </row>
    <row r="330" spans="1:11" ht="16.5" hidden="1" outlineLevel="1">
      <c r="A330" s="183"/>
      <c r="B330" s="26"/>
      <c r="D330" s="28"/>
      <c r="E330" s="48"/>
      <c r="F330" s="192" t="s">
        <v>778</v>
      </c>
      <c r="G330" s="44" t="s">
        <v>931</v>
      </c>
      <c r="H330" s="471">
        <f t="shared" si="11"/>
        <v>0</v>
      </c>
      <c r="I330" s="264">
        <f t="shared" si="12"/>
        <v>0</v>
      </c>
      <c r="J330" s="263"/>
      <c r="K330" s="263"/>
    </row>
    <row r="331" spans="1:11" ht="16.5" hidden="1" outlineLevel="1">
      <c r="A331" s="183"/>
      <c r="B331" s="26"/>
      <c r="D331" s="28"/>
      <c r="E331" s="48"/>
      <c r="F331" s="192" t="s">
        <v>779</v>
      </c>
      <c r="G331" s="44" t="s">
        <v>903</v>
      </c>
      <c r="H331" s="471">
        <f t="shared" si="11"/>
        <v>0</v>
      </c>
      <c r="I331" s="264">
        <f t="shared" si="12"/>
        <v>0</v>
      </c>
      <c r="J331" s="263"/>
      <c r="K331" s="263"/>
    </row>
    <row r="332" spans="1:11" ht="16.5" hidden="1" outlineLevel="1">
      <c r="A332" s="183"/>
      <c r="B332" s="26"/>
      <c r="D332" s="28" t="s">
        <v>576</v>
      </c>
      <c r="E332" s="48" t="s">
        <v>188</v>
      </c>
      <c r="F332" s="49"/>
      <c r="G332" s="185"/>
      <c r="H332" s="471">
        <f t="shared" si="11"/>
        <v>0</v>
      </c>
      <c r="I332" s="264">
        <f t="shared" si="12"/>
        <v>0</v>
      </c>
      <c r="J332" s="263"/>
      <c r="K332" s="263"/>
    </row>
    <row r="333" spans="1:11" ht="16.5" hidden="1" outlineLevel="1">
      <c r="A333" s="183"/>
      <c r="B333" s="26"/>
      <c r="D333" s="28" t="s">
        <v>577</v>
      </c>
      <c r="E333" s="48" t="s">
        <v>189</v>
      </c>
      <c r="F333" s="49"/>
      <c r="G333" s="185"/>
      <c r="H333" s="471">
        <f t="shared" si="11"/>
        <v>0</v>
      </c>
      <c r="I333" s="264">
        <f t="shared" si="12"/>
        <v>0</v>
      </c>
      <c r="J333" s="263"/>
      <c r="K333" s="263"/>
    </row>
    <row r="334" spans="1:11" ht="16.5" hidden="1" outlineLevel="1">
      <c r="A334" s="183"/>
      <c r="B334" s="26"/>
      <c r="D334" s="28" t="s">
        <v>131</v>
      </c>
      <c r="E334" s="48" t="s">
        <v>190</v>
      </c>
      <c r="F334" s="49"/>
      <c r="G334" s="185"/>
      <c r="H334" s="471">
        <f t="shared" si="11"/>
        <v>0</v>
      </c>
      <c r="I334" s="264">
        <f t="shared" si="12"/>
        <v>0</v>
      </c>
      <c r="J334" s="263"/>
      <c r="K334" s="263"/>
    </row>
    <row r="335" spans="1:11" ht="16.5" hidden="1" outlineLevel="1">
      <c r="A335" s="183"/>
      <c r="B335" s="24"/>
      <c r="C335" s="193"/>
      <c r="D335" s="28" t="s">
        <v>578</v>
      </c>
      <c r="E335" s="48" t="s">
        <v>646</v>
      </c>
      <c r="F335" s="49"/>
      <c r="G335" s="185"/>
      <c r="H335" s="471">
        <f t="shared" si="11"/>
        <v>0</v>
      </c>
      <c r="I335" s="264">
        <f t="shared" si="12"/>
        <v>0</v>
      </c>
      <c r="J335" s="263"/>
      <c r="K335" s="263"/>
    </row>
    <row r="336" spans="1:11" s="182" customFormat="1" ht="16.5" collapsed="1">
      <c r="A336" s="177"/>
      <c r="B336" s="24" t="s">
        <v>579</v>
      </c>
      <c r="C336" s="16" t="s">
        <v>191</v>
      </c>
      <c r="D336" s="19"/>
      <c r="E336" s="189"/>
      <c r="F336" s="190"/>
      <c r="G336" s="189"/>
      <c r="H336" s="471">
        <f t="shared" si="11"/>
        <v>0</v>
      </c>
      <c r="I336" s="264">
        <f t="shared" si="12"/>
        <v>0</v>
      </c>
      <c r="J336" s="264">
        <f>SUM(J337,J340)</f>
        <v>0</v>
      </c>
      <c r="K336" s="264">
        <f>SUM(K337,K340)</f>
        <v>0</v>
      </c>
    </row>
    <row r="337" spans="1:11" ht="16.5" hidden="1" outlineLevel="1" collapsed="1">
      <c r="A337" s="183"/>
      <c r="B337" s="25"/>
      <c r="C337" s="184"/>
      <c r="D337" s="28" t="s">
        <v>580</v>
      </c>
      <c r="E337" s="48" t="s">
        <v>192</v>
      </c>
      <c r="F337" s="49"/>
      <c r="G337" s="185"/>
      <c r="H337" s="471">
        <f t="shared" si="11"/>
        <v>0</v>
      </c>
      <c r="I337" s="264">
        <f t="shared" si="12"/>
        <v>0</v>
      </c>
      <c r="J337" s="265">
        <f>SUM(J338:J339)</f>
        <v>0</v>
      </c>
      <c r="K337" s="265">
        <f>SUM(K338:K339)</f>
        <v>0</v>
      </c>
    </row>
    <row r="338" spans="1:11" ht="16.5" hidden="1" outlineLevel="2">
      <c r="A338" s="183"/>
      <c r="B338" s="26"/>
      <c r="F338" s="24" t="s">
        <v>581</v>
      </c>
      <c r="G338" s="48" t="s">
        <v>193</v>
      </c>
      <c r="H338" s="471">
        <f t="shared" si="11"/>
        <v>0</v>
      </c>
      <c r="I338" s="264">
        <f t="shared" si="12"/>
        <v>0</v>
      </c>
      <c r="J338" s="263"/>
      <c r="K338" s="263"/>
    </row>
    <row r="339" spans="1:11" ht="16.5" hidden="1" outlineLevel="2">
      <c r="A339" s="183"/>
      <c r="B339" s="26"/>
      <c r="D339" s="24"/>
      <c r="E339" s="193"/>
      <c r="F339" s="28" t="s">
        <v>582</v>
      </c>
      <c r="G339" s="48" t="s">
        <v>194</v>
      </c>
      <c r="H339" s="471">
        <f t="shared" si="11"/>
        <v>0</v>
      </c>
      <c r="I339" s="264">
        <f t="shared" si="12"/>
        <v>0</v>
      </c>
      <c r="J339" s="263"/>
      <c r="K339" s="263"/>
    </row>
    <row r="340" spans="1:11" ht="16.5" hidden="1" outlineLevel="1">
      <c r="A340" s="183"/>
      <c r="B340" s="24"/>
      <c r="C340" s="193"/>
      <c r="D340" s="24" t="s">
        <v>583</v>
      </c>
      <c r="E340" s="83" t="s">
        <v>195</v>
      </c>
      <c r="F340" s="102"/>
      <c r="G340" s="185"/>
      <c r="H340" s="471">
        <f t="shared" si="11"/>
        <v>0</v>
      </c>
      <c r="I340" s="264">
        <f t="shared" si="12"/>
        <v>0</v>
      </c>
      <c r="J340" s="263"/>
      <c r="K340" s="263"/>
    </row>
    <row r="341" spans="1:11" s="182" customFormat="1" ht="16.5" collapsed="1">
      <c r="A341" s="177"/>
      <c r="B341" s="24" t="s">
        <v>710</v>
      </c>
      <c r="C341" s="16" t="s">
        <v>711</v>
      </c>
      <c r="D341" s="19"/>
      <c r="E341" s="189"/>
      <c r="F341" s="190"/>
      <c r="G341" s="189"/>
      <c r="H341" s="471">
        <f t="shared" si="11"/>
        <v>0</v>
      </c>
      <c r="I341" s="264">
        <f t="shared" si="12"/>
        <v>0</v>
      </c>
      <c r="J341" s="264">
        <f>SUM(J342)</f>
        <v>0</v>
      </c>
      <c r="K341" s="264">
        <f>SUM(K342)</f>
        <v>0</v>
      </c>
    </row>
    <row r="342" spans="1:11" ht="16.5" hidden="1" outlineLevel="1">
      <c r="A342" s="183"/>
      <c r="B342" s="28"/>
      <c r="C342" s="185"/>
      <c r="D342" s="28" t="s">
        <v>710</v>
      </c>
      <c r="E342" s="48" t="s">
        <v>711</v>
      </c>
      <c r="F342" s="49"/>
      <c r="G342" s="185"/>
      <c r="H342" s="471">
        <f t="shared" si="11"/>
        <v>0</v>
      </c>
      <c r="I342" s="264">
        <f t="shared" si="12"/>
        <v>0</v>
      </c>
      <c r="J342" s="263"/>
      <c r="K342" s="263"/>
    </row>
    <row r="343" spans="1:11" s="182" customFormat="1" ht="16.5" collapsed="1">
      <c r="A343" s="177"/>
      <c r="B343" s="24" t="s">
        <v>584</v>
      </c>
      <c r="C343" s="16" t="s">
        <v>196</v>
      </c>
      <c r="D343" s="19"/>
      <c r="E343" s="189"/>
      <c r="F343" s="190"/>
      <c r="G343" s="189"/>
      <c r="H343" s="471">
        <f t="shared" si="11"/>
        <v>0</v>
      </c>
      <c r="I343" s="264">
        <f t="shared" si="12"/>
        <v>0</v>
      </c>
      <c r="J343" s="264">
        <f>SUM(J344)</f>
        <v>0</v>
      </c>
      <c r="K343" s="264">
        <f>SUM(K344)</f>
        <v>0</v>
      </c>
    </row>
    <row r="344" spans="1:11" ht="16.5" hidden="1" outlineLevel="1">
      <c r="A344" s="183"/>
      <c r="B344" s="28"/>
      <c r="C344" s="185"/>
      <c r="D344" s="28" t="s">
        <v>585</v>
      </c>
      <c r="E344" s="48" t="s">
        <v>197</v>
      </c>
      <c r="F344" s="49"/>
      <c r="G344" s="185"/>
      <c r="H344" s="471">
        <f t="shared" si="11"/>
        <v>0</v>
      </c>
      <c r="I344" s="264">
        <f t="shared" si="12"/>
        <v>0</v>
      </c>
      <c r="J344" s="265">
        <f>SUM(J345:J349)</f>
        <v>0</v>
      </c>
      <c r="K344" s="265">
        <f>SUM(K345:K349)</f>
        <v>0</v>
      </c>
    </row>
    <row r="345" spans="1:11" ht="16.5" hidden="1" outlineLevel="1">
      <c r="A345" s="183"/>
      <c r="B345" s="24"/>
      <c r="C345" s="193"/>
      <c r="D345" s="28"/>
      <c r="E345" s="48"/>
      <c r="F345" s="192" t="s">
        <v>778</v>
      </c>
      <c r="G345" s="44" t="s">
        <v>798</v>
      </c>
      <c r="H345" s="471">
        <f t="shared" si="11"/>
        <v>0</v>
      </c>
      <c r="I345" s="264">
        <f t="shared" si="12"/>
        <v>0</v>
      </c>
      <c r="J345" s="263"/>
      <c r="K345" s="263"/>
    </row>
    <row r="346" spans="1:11" ht="16.5" hidden="1" outlineLevel="1">
      <c r="A346" s="183"/>
      <c r="B346" s="24"/>
      <c r="C346" s="193"/>
      <c r="D346" s="28"/>
      <c r="E346" s="48"/>
      <c r="F346" s="192" t="s">
        <v>779</v>
      </c>
      <c r="G346" s="44" t="s">
        <v>799</v>
      </c>
      <c r="H346" s="471">
        <f t="shared" si="11"/>
        <v>0</v>
      </c>
      <c r="I346" s="264">
        <f t="shared" si="12"/>
        <v>0</v>
      </c>
      <c r="J346" s="263"/>
      <c r="K346" s="263"/>
    </row>
    <row r="347" spans="1:11" ht="16.5" hidden="1" outlineLevel="1">
      <c r="A347" s="183"/>
      <c r="B347" s="24"/>
      <c r="C347" s="193"/>
      <c r="D347" s="28"/>
      <c r="E347" s="48"/>
      <c r="F347" s="192" t="s">
        <v>776</v>
      </c>
      <c r="G347" s="44" t="s">
        <v>800</v>
      </c>
      <c r="H347" s="471">
        <f t="shared" si="11"/>
        <v>0</v>
      </c>
      <c r="I347" s="264">
        <f t="shared" si="12"/>
        <v>0</v>
      </c>
      <c r="J347" s="263"/>
      <c r="K347" s="263"/>
    </row>
    <row r="348" spans="1:11" ht="16.5" hidden="1" outlineLevel="1">
      <c r="A348" s="183"/>
      <c r="B348" s="24"/>
      <c r="C348" s="193"/>
      <c r="D348" s="28"/>
      <c r="E348" s="48"/>
      <c r="F348" s="192" t="s">
        <v>780</v>
      </c>
      <c r="G348" s="44" t="s">
        <v>801</v>
      </c>
      <c r="H348" s="471">
        <f t="shared" si="11"/>
        <v>0</v>
      </c>
      <c r="I348" s="264">
        <f t="shared" si="12"/>
        <v>0</v>
      </c>
      <c r="J348" s="263"/>
      <c r="K348" s="263"/>
    </row>
    <row r="349" spans="1:11" ht="16.5" hidden="1" outlineLevel="1">
      <c r="A349" s="183"/>
      <c r="B349" s="24"/>
      <c r="C349" s="193"/>
      <c r="D349" s="28"/>
      <c r="E349" s="48"/>
      <c r="F349" s="192" t="s">
        <v>786</v>
      </c>
      <c r="G349" s="44" t="s">
        <v>802</v>
      </c>
      <c r="H349" s="471">
        <f t="shared" si="11"/>
        <v>0</v>
      </c>
      <c r="I349" s="264">
        <f t="shared" si="12"/>
        <v>0</v>
      </c>
      <c r="J349" s="263"/>
      <c r="K349" s="263"/>
    </row>
    <row r="350" spans="1:11" s="182" customFormat="1" ht="16.5" collapsed="1">
      <c r="A350" s="177"/>
      <c r="B350" s="24" t="s">
        <v>586</v>
      </c>
      <c r="C350" s="16" t="s">
        <v>43</v>
      </c>
      <c r="D350" s="19"/>
      <c r="E350" s="189"/>
      <c r="F350" s="190"/>
      <c r="G350" s="189"/>
      <c r="H350" s="471">
        <f t="shared" si="11"/>
        <v>0</v>
      </c>
      <c r="I350" s="264">
        <f t="shared" si="12"/>
        <v>0</v>
      </c>
      <c r="J350" s="264">
        <f>SUM(J351:J351)</f>
        <v>0</v>
      </c>
      <c r="K350" s="264">
        <f>SUM(K351:K351)</f>
        <v>0</v>
      </c>
    </row>
    <row r="351" spans="1:11" ht="16.5" hidden="1" outlineLevel="1">
      <c r="A351" s="183"/>
      <c r="B351" s="25"/>
      <c r="C351" s="184"/>
      <c r="D351" s="28" t="s">
        <v>587</v>
      </c>
      <c r="E351" s="48" t="s">
        <v>434</v>
      </c>
      <c r="F351" s="49"/>
      <c r="G351" s="185"/>
      <c r="H351" s="471">
        <f t="shared" si="11"/>
        <v>0</v>
      </c>
      <c r="I351" s="264">
        <f t="shared" si="12"/>
        <v>0</v>
      </c>
      <c r="J351" s="263"/>
      <c r="K351" s="263"/>
    </row>
    <row r="352" spans="1:11" s="182" customFormat="1" ht="16.5">
      <c r="A352" s="177"/>
      <c r="B352" s="24" t="s">
        <v>588</v>
      </c>
      <c r="C352" s="16" t="s">
        <v>44</v>
      </c>
      <c r="D352" s="19"/>
      <c r="E352" s="189"/>
      <c r="F352" s="190"/>
      <c r="G352" s="189"/>
      <c r="H352" s="471">
        <f t="shared" si="11"/>
        <v>300000</v>
      </c>
      <c r="I352" s="264">
        <f t="shared" si="12"/>
        <v>300000</v>
      </c>
      <c r="J352" s="264">
        <f>SUM(J353)</f>
        <v>0</v>
      </c>
      <c r="K352" s="264">
        <f>SUM(K353)</f>
        <v>300000</v>
      </c>
    </row>
    <row r="353" spans="1:11" ht="16.5" customHeight="1" outlineLevel="1">
      <c r="A353" s="183"/>
      <c r="B353" s="25"/>
      <c r="C353" s="184"/>
      <c r="D353" s="28" t="s">
        <v>589</v>
      </c>
      <c r="E353" s="48" t="s">
        <v>44</v>
      </c>
      <c r="F353" s="49"/>
      <c r="G353" s="185"/>
      <c r="H353" s="471">
        <f t="shared" si="11"/>
        <v>300000</v>
      </c>
      <c r="I353" s="264">
        <f t="shared" si="12"/>
        <v>300000</v>
      </c>
      <c r="J353" s="263">
        <v>0</v>
      </c>
      <c r="K353" s="263">
        <v>300000</v>
      </c>
    </row>
    <row r="354" spans="1:11" s="182" customFormat="1" ht="16.5" collapsed="1">
      <c r="A354" s="177"/>
      <c r="B354" s="24" t="s">
        <v>136</v>
      </c>
      <c r="C354" s="16" t="s">
        <v>198</v>
      </c>
      <c r="D354" s="19"/>
      <c r="E354" s="189"/>
      <c r="F354" s="190"/>
      <c r="G354" s="189"/>
      <c r="H354" s="471">
        <f t="shared" si="11"/>
        <v>0</v>
      </c>
      <c r="I354" s="264">
        <f t="shared" si="12"/>
        <v>0</v>
      </c>
      <c r="J354" s="264">
        <f>SUM(J355)</f>
        <v>0</v>
      </c>
      <c r="K354" s="264">
        <f>SUM(K355)</f>
        <v>0</v>
      </c>
    </row>
    <row r="355" spans="1:11" ht="16.5" hidden="1" outlineLevel="1">
      <c r="A355" s="183"/>
      <c r="B355" s="28"/>
      <c r="C355" s="185"/>
      <c r="D355" s="28" t="s">
        <v>136</v>
      </c>
      <c r="E355" s="48" t="s">
        <v>198</v>
      </c>
      <c r="F355" s="49"/>
      <c r="G355" s="185"/>
      <c r="H355" s="471">
        <f t="shared" si="11"/>
        <v>0</v>
      </c>
      <c r="I355" s="264">
        <f t="shared" si="12"/>
        <v>0</v>
      </c>
      <c r="J355" s="263"/>
      <c r="K355" s="263"/>
    </row>
    <row r="356" spans="1:11" s="182" customFormat="1" ht="16.5" collapsed="1">
      <c r="A356" s="177"/>
      <c r="B356" s="24" t="s">
        <v>590</v>
      </c>
      <c r="C356" s="16" t="s">
        <v>12</v>
      </c>
      <c r="D356" s="19"/>
      <c r="E356" s="189"/>
      <c r="F356" s="190"/>
      <c r="G356" s="189"/>
      <c r="H356" s="471">
        <f t="shared" si="11"/>
        <v>0</v>
      </c>
      <c r="I356" s="264">
        <f t="shared" si="12"/>
        <v>0</v>
      </c>
      <c r="J356" s="264">
        <f>SUM(J357:J358)</f>
        <v>0</v>
      </c>
      <c r="K356" s="264">
        <f>SUM(K357:K358)</f>
        <v>0</v>
      </c>
    </row>
    <row r="357" spans="1:11" ht="16.5" hidden="1" outlineLevel="1">
      <c r="A357" s="183"/>
      <c r="B357" s="25"/>
      <c r="C357" s="184"/>
      <c r="D357" s="28" t="s">
        <v>591</v>
      </c>
      <c r="E357" s="48" t="s">
        <v>200</v>
      </c>
      <c r="F357" s="49"/>
      <c r="G357" s="185"/>
      <c r="H357" s="471">
        <f t="shared" si="11"/>
        <v>0</v>
      </c>
      <c r="I357" s="264">
        <f t="shared" si="12"/>
        <v>0</v>
      </c>
      <c r="J357" s="263"/>
      <c r="K357" s="263"/>
    </row>
    <row r="358" spans="1:11" ht="16.5" hidden="1" outlineLevel="1">
      <c r="A358" s="183"/>
      <c r="B358" s="26"/>
      <c r="D358" s="28" t="s">
        <v>592</v>
      </c>
      <c r="E358" s="48" t="s">
        <v>177</v>
      </c>
      <c r="F358" s="49"/>
      <c r="G358" s="185"/>
      <c r="H358" s="471">
        <f t="shared" si="11"/>
        <v>0</v>
      </c>
      <c r="I358" s="264">
        <f t="shared" si="12"/>
        <v>0</v>
      </c>
      <c r="J358" s="265">
        <f>SUM(J359:J360)</f>
        <v>0</v>
      </c>
      <c r="K358" s="265">
        <f>SUM(K359:K360)</f>
        <v>0</v>
      </c>
    </row>
    <row r="359" spans="1:11" ht="16.5" hidden="1" outlineLevel="2">
      <c r="A359" s="183"/>
      <c r="B359" s="26"/>
      <c r="D359" s="25"/>
      <c r="E359" s="184"/>
      <c r="F359" s="28" t="s">
        <v>593</v>
      </c>
      <c r="G359" s="48" t="s">
        <v>201</v>
      </c>
      <c r="H359" s="471">
        <f t="shared" si="11"/>
        <v>0</v>
      </c>
      <c r="I359" s="264">
        <f t="shared" si="12"/>
        <v>0</v>
      </c>
      <c r="J359" s="263"/>
      <c r="K359" s="263"/>
    </row>
    <row r="360" spans="1:11" ht="16.5" hidden="1" outlineLevel="2">
      <c r="A360" s="183"/>
      <c r="B360" s="24"/>
      <c r="C360" s="193"/>
      <c r="D360" s="24"/>
      <c r="E360" s="193"/>
      <c r="F360" s="28" t="s">
        <v>592</v>
      </c>
      <c r="G360" s="48" t="s">
        <v>202</v>
      </c>
      <c r="H360" s="471">
        <f t="shared" si="11"/>
        <v>0</v>
      </c>
      <c r="I360" s="264">
        <f t="shared" si="12"/>
        <v>0</v>
      </c>
      <c r="J360" s="263"/>
      <c r="K360" s="263"/>
    </row>
    <row r="361" spans="1:11" s="182" customFormat="1" ht="16.5" collapsed="1">
      <c r="A361" s="177"/>
      <c r="B361" s="24" t="s">
        <v>594</v>
      </c>
      <c r="C361" s="16" t="s">
        <v>203</v>
      </c>
      <c r="D361" s="17"/>
      <c r="E361" s="189"/>
      <c r="F361" s="190"/>
      <c r="G361" s="189"/>
      <c r="H361" s="471">
        <f t="shared" si="11"/>
        <v>0</v>
      </c>
      <c r="I361" s="264">
        <f t="shared" si="12"/>
        <v>0</v>
      </c>
      <c r="J361" s="264">
        <f>SUM(J362:J362)</f>
        <v>0</v>
      </c>
      <c r="K361" s="264">
        <f>SUM(K362:K362)</f>
        <v>0</v>
      </c>
    </row>
    <row r="362" spans="1:11" ht="16.5" hidden="1" outlineLevel="1">
      <c r="A362" s="183"/>
      <c r="B362" s="27"/>
      <c r="C362" s="195"/>
      <c r="D362" s="196" t="s">
        <v>595</v>
      </c>
      <c r="E362" s="90" t="s">
        <v>13</v>
      </c>
      <c r="F362" s="91"/>
      <c r="G362" s="213"/>
      <c r="H362" s="472">
        <f t="shared" si="11"/>
        <v>0</v>
      </c>
      <c r="I362" s="276">
        <f t="shared" si="12"/>
        <v>0</v>
      </c>
      <c r="J362" s="266"/>
      <c r="K362" s="266"/>
    </row>
    <row r="363" spans="1:11" ht="16.5">
      <c r="A363" s="97" t="s">
        <v>206</v>
      </c>
      <c r="B363" s="47"/>
      <c r="C363" s="229"/>
      <c r="D363" s="23"/>
      <c r="E363" s="229"/>
      <c r="F363" s="22"/>
      <c r="G363" s="229"/>
      <c r="H363" s="469">
        <f t="shared" si="11"/>
        <v>383000</v>
      </c>
      <c r="I363" s="269">
        <f t="shared" si="12"/>
        <v>383000</v>
      </c>
      <c r="J363" s="269">
        <f>SUM(J201,J208,J272,J336,J343,J350,J352,J354,J356,J361,J341)</f>
        <v>66000</v>
      </c>
      <c r="K363" s="269">
        <f>SUM(K201,K208,K272,K336,K343,K350,K352,K354,K356,K361,K341)</f>
        <v>317000</v>
      </c>
    </row>
    <row r="364" spans="1:11" ht="16.5">
      <c r="A364" s="97" t="s">
        <v>205</v>
      </c>
      <c r="B364" s="47"/>
      <c r="C364" s="229"/>
      <c r="D364" s="23"/>
      <c r="E364" s="229"/>
      <c r="F364" s="22"/>
      <c r="G364" s="229"/>
      <c r="H364" s="469">
        <f t="shared" si="11"/>
        <v>1620000</v>
      </c>
      <c r="I364" s="269">
        <f t="shared" si="12"/>
        <v>1620000</v>
      </c>
      <c r="J364" s="269">
        <f>J200-J363</f>
        <v>1936000</v>
      </c>
      <c r="K364" s="279">
        <f>K200-K363</f>
        <v>-316000</v>
      </c>
    </row>
    <row r="365" spans="1:11" s="182" customFormat="1" ht="12.75" collapsed="1">
      <c r="A365" s="2" t="s">
        <v>39</v>
      </c>
      <c r="B365" s="27"/>
      <c r="C365" s="225"/>
      <c r="D365" s="46"/>
      <c r="E365" s="225"/>
      <c r="F365" s="35"/>
      <c r="G365" s="225"/>
      <c r="H365" s="460">
        <f t="shared" si="11"/>
        <v>0</v>
      </c>
      <c r="I365" s="283">
        <f t="shared" si="12"/>
        <v>0</v>
      </c>
      <c r="J365" s="283"/>
      <c r="K365" s="283"/>
    </row>
    <row r="366" spans="1:11" s="182" customFormat="1" ht="16.5" hidden="1" outlineLevel="1" collapsed="1">
      <c r="A366" s="177"/>
      <c r="B366" s="31" t="s">
        <v>715</v>
      </c>
      <c r="C366" s="20" t="s">
        <v>9</v>
      </c>
      <c r="D366" s="21"/>
      <c r="E366" s="208"/>
      <c r="F366" s="31"/>
      <c r="G366" s="208"/>
      <c r="H366" s="470">
        <f t="shared" si="11"/>
        <v>0</v>
      </c>
      <c r="I366" s="272">
        <f t="shared" si="12"/>
        <v>0</v>
      </c>
      <c r="J366" s="272">
        <f>SUM(J367:J368)</f>
        <v>0</v>
      </c>
      <c r="K366" s="272">
        <f>SUM(K367:K368)</f>
        <v>0</v>
      </c>
    </row>
    <row r="367" spans="1:11" ht="16.5" hidden="1" outlineLevel="2">
      <c r="A367" s="183"/>
      <c r="B367" s="25"/>
      <c r="C367" s="184"/>
      <c r="D367" s="28" t="s">
        <v>208</v>
      </c>
      <c r="E367" s="48" t="s">
        <v>210</v>
      </c>
      <c r="F367" s="49"/>
      <c r="G367" s="185"/>
      <c r="H367" s="471">
        <f t="shared" si="11"/>
        <v>0</v>
      </c>
      <c r="I367" s="264">
        <f t="shared" si="12"/>
        <v>0</v>
      </c>
      <c r="J367" s="263"/>
      <c r="K367" s="263"/>
    </row>
    <row r="368" spans="1:11" ht="16.5" hidden="1" outlineLevel="2">
      <c r="A368" s="183"/>
      <c r="B368" s="24"/>
      <c r="C368" s="193"/>
      <c r="D368" s="28" t="s">
        <v>209</v>
      </c>
      <c r="E368" s="48" t="s">
        <v>211</v>
      </c>
      <c r="F368" s="49"/>
      <c r="G368" s="185"/>
      <c r="H368" s="471">
        <f t="shared" si="11"/>
        <v>0</v>
      </c>
      <c r="I368" s="264">
        <f t="shared" si="12"/>
        <v>0</v>
      </c>
      <c r="J368" s="263"/>
      <c r="K368" s="263"/>
    </row>
    <row r="369" spans="1:11" s="182" customFormat="1" ht="16.5" hidden="1" outlineLevel="1">
      <c r="A369" s="177"/>
      <c r="B369" s="24" t="s">
        <v>597</v>
      </c>
      <c r="C369" s="16" t="s">
        <v>10</v>
      </c>
      <c r="D369" s="19"/>
      <c r="E369" s="189"/>
      <c r="F369" s="190"/>
      <c r="G369" s="189"/>
      <c r="H369" s="471">
        <f t="shared" si="11"/>
        <v>0</v>
      </c>
      <c r="I369" s="264">
        <f t="shared" si="12"/>
        <v>0</v>
      </c>
      <c r="J369" s="264">
        <f>SUM(J370:J372)</f>
        <v>0</v>
      </c>
      <c r="K369" s="264">
        <f>SUM(K370:K372)</f>
        <v>0</v>
      </c>
    </row>
    <row r="370" spans="1:11" ht="16.5" hidden="1" outlineLevel="2">
      <c r="A370" s="183"/>
      <c r="B370" s="25"/>
      <c r="C370" s="184"/>
      <c r="D370" s="28" t="s">
        <v>716</v>
      </c>
      <c r="E370" s="48" t="s">
        <v>212</v>
      </c>
      <c r="F370" s="49"/>
      <c r="G370" s="185"/>
      <c r="H370" s="471">
        <f t="shared" si="11"/>
        <v>0</v>
      </c>
      <c r="I370" s="264">
        <f t="shared" si="12"/>
        <v>0</v>
      </c>
      <c r="J370" s="263"/>
      <c r="K370" s="263"/>
    </row>
    <row r="371" spans="1:11" ht="16.5" hidden="1" outlineLevel="2">
      <c r="A371" s="183"/>
      <c r="B371" s="26"/>
      <c r="D371" s="28" t="s">
        <v>598</v>
      </c>
      <c r="E371" s="48" t="s">
        <v>213</v>
      </c>
      <c r="F371" s="49"/>
      <c r="G371" s="185"/>
      <c r="H371" s="471">
        <f t="shared" si="11"/>
        <v>0</v>
      </c>
      <c r="I371" s="264">
        <f t="shared" si="12"/>
        <v>0</v>
      </c>
      <c r="J371" s="263"/>
      <c r="K371" s="263"/>
    </row>
    <row r="372" spans="1:11" ht="16.5" hidden="1" outlineLevel="2">
      <c r="A372" s="183"/>
      <c r="B372" s="24"/>
      <c r="C372" s="193"/>
      <c r="D372" s="28" t="s">
        <v>717</v>
      </c>
      <c r="E372" s="48" t="s">
        <v>718</v>
      </c>
      <c r="F372" s="49"/>
      <c r="G372" s="185"/>
      <c r="H372" s="471">
        <f t="shared" si="11"/>
        <v>0</v>
      </c>
      <c r="I372" s="264">
        <f t="shared" si="12"/>
        <v>0</v>
      </c>
      <c r="J372" s="263"/>
      <c r="K372" s="263"/>
    </row>
    <row r="373" spans="1:11" s="182" customFormat="1" ht="16.5" hidden="1" outlineLevel="1" collapsed="1">
      <c r="A373" s="177"/>
      <c r="B373" s="24" t="s">
        <v>719</v>
      </c>
      <c r="C373" s="16" t="s">
        <v>214</v>
      </c>
      <c r="D373" s="19"/>
      <c r="E373" s="189"/>
      <c r="F373" s="190"/>
      <c r="G373" s="189"/>
      <c r="H373" s="471">
        <f t="shared" si="11"/>
        <v>0</v>
      </c>
      <c r="I373" s="264">
        <f t="shared" si="12"/>
        <v>0</v>
      </c>
      <c r="J373" s="264">
        <f>SUM(J374:J374)</f>
        <v>0</v>
      </c>
      <c r="K373" s="264">
        <f>SUM(K374:K374)</f>
        <v>0</v>
      </c>
    </row>
    <row r="374" spans="1:11" ht="16.5" hidden="1" outlineLevel="1">
      <c r="A374" s="183"/>
      <c r="B374" s="25"/>
      <c r="C374" s="184"/>
      <c r="D374" s="196" t="s">
        <v>720</v>
      </c>
      <c r="E374" s="90" t="s">
        <v>215</v>
      </c>
      <c r="F374" s="91"/>
      <c r="G374" s="185"/>
      <c r="H374" s="471">
        <f t="shared" si="11"/>
        <v>0</v>
      </c>
      <c r="I374" s="264">
        <f t="shared" si="12"/>
        <v>0</v>
      </c>
      <c r="J374" s="263"/>
      <c r="K374" s="263"/>
    </row>
    <row r="375" spans="1:11" s="182" customFormat="1" ht="16.5" collapsed="1">
      <c r="A375" s="97" t="s">
        <v>216</v>
      </c>
      <c r="B375" s="47"/>
      <c r="C375" s="229"/>
      <c r="D375" s="23"/>
      <c r="E375" s="229"/>
      <c r="F375" s="22"/>
      <c r="G375" s="229"/>
      <c r="H375" s="469">
        <f t="shared" si="11"/>
        <v>0</v>
      </c>
      <c r="I375" s="269">
        <f t="shared" si="12"/>
        <v>0</v>
      </c>
      <c r="J375" s="269">
        <f>SUM(J366,J369,J373)</f>
        <v>0</v>
      </c>
      <c r="K375" s="269">
        <f>SUM(K366,K369,K373)</f>
        <v>0</v>
      </c>
    </row>
    <row r="376" spans="1:11" ht="16.5" hidden="1" outlineLevel="1" collapsed="1">
      <c r="A376" s="177"/>
      <c r="B376" s="24" t="s">
        <v>596</v>
      </c>
      <c r="C376" s="16" t="s">
        <v>217</v>
      </c>
      <c r="D376" s="17"/>
      <c r="E376" s="178"/>
      <c r="F376" s="15"/>
      <c r="G376" s="178"/>
      <c r="H376" s="468">
        <f t="shared" si="11"/>
        <v>0</v>
      </c>
      <c r="I376" s="262">
        <f t="shared" si="12"/>
        <v>0</v>
      </c>
      <c r="J376" s="262">
        <f>SUM(J377)</f>
        <v>0</v>
      </c>
      <c r="K376" s="262">
        <f>SUM(K377)</f>
        <v>0</v>
      </c>
    </row>
    <row r="377" spans="1:11" ht="16.5" hidden="1" outlineLevel="2">
      <c r="A377" s="183"/>
      <c r="B377" s="25"/>
      <c r="C377" s="184"/>
      <c r="D377" s="28" t="s">
        <v>208</v>
      </c>
      <c r="E377" s="48" t="s">
        <v>217</v>
      </c>
      <c r="F377" s="49"/>
      <c r="G377" s="185"/>
      <c r="H377" s="468">
        <f t="shared" si="11"/>
        <v>0</v>
      </c>
      <c r="I377" s="264">
        <f t="shared" si="12"/>
        <v>0</v>
      </c>
      <c r="J377" s="263"/>
      <c r="K377" s="263"/>
    </row>
    <row r="378" spans="1:11" ht="16.5" hidden="1" outlineLevel="1" collapsed="1">
      <c r="A378" s="177"/>
      <c r="B378" s="24" t="s">
        <v>599</v>
      </c>
      <c r="C378" s="16" t="s">
        <v>218</v>
      </c>
      <c r="D378" s="17"/>
      <c r="E378" s="178"/>
      <c r="F378" s="15"/>
      <c r="G378" s="178"/>
      <c r="H378" s="468">
        <f t="shared" si="11"/>
        <v>0</v>
      </c>
      <c r="I378" s="264">
        <f t="shared" si="12"/>
        <v>0</v>
      </c>
      <c r="J378" s="264">
        <f>SUM(J379:J386)</f>
        <v>0</v>
      </c>
      <c r="K378" s="264">
        <f>SUM(K379:K386)</f>
        <v>0</v>
      </c>
    </row>
    <row r="379" spans="1:11" ht="16.5" hidden="1" outlineLevel="2">
      <c r="A379" s="183"/>
      <c r="B379" s="25"/>
      <c r="C379" s="184"/>
      <c r="D379" s="28" t="s">
        <v>721</v>
      </c>
      <c r="E379" s="48" t="s">
        <v>219</v>
      </c>
      <c r="F379" s="49"/>
      <c r="G379" s="185"/>
      <c r="H379" s="468">
        <f t="shared" si="11"/>
        <v>0</v>
      </c>
      <c r="I379" s="264">
        <f t="shared" si="12"/>
        <v>0</v>
      </c>
      <c r="J379" s="263"/>
      <c r="K379" s="263"/>
    </row>
    <row r="380" spans="1:11" ht="16.5" hidden="1" outlineLevel="2">
      <c r="A380" s="183"/>
      <c r="B380" s="26"/>
      <c r="D380" s="28" t="s">
        <v>722</v>
      </c>
      <c r="E380" s="48" t="s">
        <v>220</v>
      </c>
      <c r="F380" s="49"/>
      <c r="G380" s="185"/>
      <c r="H380" s="468">
        <f t="shared" si="11"/>
        <v>0</v>
      </c>
      <c r="I380" s="264">
        <f t="shared" si="12"/>
        <v>0</v>
      </c>
      <c r="J380" s="263"/>
      <c r="K380" s="263"/>
    </row>
    <row r="381" spans="1:11" ht="16.5" hidden="1" outlineLevel="2">
      <c r="A381" s="183"/>
      <c r="B381" s="26"/>
      <c r="D381" s="28" t="s">
        <v>723</v>
      </c>
      <c r="E381" s="48" t="s">
        <v>221</v>
      </c>
      <c r="F381" s="49"/>
      <c r="G381" s="185"/>
      <c r="H381" s="468">
        <f t="shared" si="11"/>
        <v>0</v>
      </c>
      <c r="I381" s="264">
        <f t="shared" si="12"/>
        <v>0</v>
      </c>
      <c r="J381" s="263"/>
      <c r="K381" s="263"/>
    </row>
    <row r="382" spans="1:11" ht="16.5" hidden="1" outlineLevel="2">
      <c r="A382" s="183"/>
      <c r="B382" s="26"/>
      <c r="D382" s="28" t="s">
        <v>724</v>
      </c>
      <c r="E382" s="48" t="s">
        <v>222</v>
      </c>
      <c r="F382" s="49"/>
      <c r="G382" s="185"/>
      <c r="H382" s="468">
        <f t="shared" si="11"/>
        <v>0</v>
      </c>
      <c r="I382" s="264">
        <f t="shared" si="12"/>
        <v>0</v>
      </c>
      <c r="J382" s="263"/>
      <c r="K382" s="263"/>
    </row>
    <row r="383" spans="1:11" ht="16.5" hidden="1" outlineLevel="2">
      <c r="A383" s="183"/>
      <c r="B383" s="26"/>
      <c r="D383" s="28" t="s">
        <v>600</v>
      </c>
      <c r="E383" s="48" t="s">
        <v>223</v>
      </c>
      <c r="F383" s="49"/>
      <c r="G383" s="185"/>
      <c r="H383" s="468">
        <f t="shared" si="11"/>
        <v>0</v>
      </c>
      <c r="I383" s="264">
        <f t="shared" si="12"/>
        <v>0</v>
      </c>
      <c r="J383" s="263"/>
      <c r="K383" s="263"/>
    </row>
    <row r="384" spans="1:11" ht="16.5" hidden="1" outlineLevel="2">
      <c r="A384" s="183"/>
      <c r="B384" s="26"/>
      <c r="D384" s="28" t="s">
        <v>601</v>
      </c>
      <c r="E384" s="48" t="s">
        <v>224</v>
      </c>
      <c r="F384" s="49"/>
      <c r="G384" s="185"/>
      <c r="H384" s="468">
        <f t="shared" si="11"/>
        <v>0</v>
      </c>
      <c r="I384" s="264">
        <f t="shared" si="12"/>
        <v>0</v>
      </c>
      <c r="J384" s="263"/>
      <c r="K384" s="263"/>
    </row>
    <row r="385" spans="1:12" ht="16.5" hidden="1" outlineLevel="2">
      <c r="A385" s="183"/>
      <c r="B385" s="26"/>
      <c r="D385" s="28" t="s">
        <v>757</v>
      </c>
      <c r="E385" s="48" t="s">
        <v>773</v>
      </c>
      <c r="F385" s="49"/>
      <c r="G385" s="185"/>
      <c r="H385" s="468">
        <f t="shared" si="11"/>
        <v>0</v>
      </c>
      <c r="I385" s="264">
        <f t="shared" si="12"/>
        <v>0</v>
      </c>
      <c r="J385" s="263"/>
      <c r="K385" s="263"/>
    </row>
    <row r="386" spans="1:12" ht="16.5" hidden="1" outlineLevel="2">
      <c r="A386" s="183"/>
      <c r="B386" s="24"/>
      <c r="C386" s="193"/>
      <c r="D386" s="28" t="s">
        <v>602</v>
      </c>
      <c r="E386" s="48" t="s">
        <v>774</v>
      </c>
      <c r="F386" s="49"/>
      <c r="G386" s="185"/>
      <c r="H386" s="468">
        <f t="shared" si="11"/>
        <v>0</v>
      </c>
      <c r="I386" s="264">
        <f t="shared" si="12"/>
        <v>0</v>
      </c>
      <c r="J386" s="263"/>
      <c r="K386" s="263"/>
    </row>
    <row r="387" spans="1:12" ht="16.5" hidden="1" outlineLevel="1" collapsed="1">
      <c r="A387" s="177"/>
      <c r="B387" s="24" t="s">
        <v>765</v>
      </c>
      <c r="C387" s="16" t="s">
        <v>225</v>
      </c>
      <c r="D387" s="17"/>
      <c r="E387" s="178"/>
      <c r="F387" s="190"/>
      <c r="G387" s="189"/>
      <c r="H387" s="468">
        <f t="shared" si="11"/>
        <v>0</v>
      </c>
      <c r="I387" s="264">
        <f t="shared" si="12"/>
        <v>0</v>
      </c>
      <c r="J387" s="264">
        <f>SUM(J388)</f>
        <v>0</v>
      </c>
      <c r="K387" s="264">
        <f>SUM(K388)</f>
        <v>0</v>
      </c>
    </row>
    <row r="388" spans="1:12" ht="16.5" hidden="1" outlineLevel="2">
      <c r="A388" s="183"/>
      <c r="B388" s="25"/>
      <c r="C388" s="184"/>
      <c r="D388" s="28" t="s">
        <v>226</v>
      </c>
      <c r="E388" s="48" t="s">
        <v>225</v>
      </c>
      <c r="F388" s="49"/>
      <c r="G388" s="185"/>
      <c r="H388" s="468">
        <f t="shared" si="11"/>
        <v>0</v>
      </c>
      <c r="I388" s="264">
        <f t="shared" si="12"/>
        <v>0</v>
      </c>
      <c r="J388" s="263"/>
      <c r="K388" s="263"/>
    </row>
    <row r="389" spans="1:12" ht="16.5" hidden="1" outlineLevel="1">
      <c r="A389" s="177"/>
      <c r="B389" s="24" t="s">
        <v>603</v>
      </c>
      <c r="C389" s="16" t="s">
        <v>227</v>
      </c>
      <c r="D389" s="17"/>
      <c r="E389" s="178"/>
      <c r="F389" s="190"/>
      <c r="G389" s="189"/>
      <c r="H389" s="468">
        <f t="shared" si="11"/>
        <v>0</v>
      </c>
      <c r="I389" s="264">
        <f t="shared" si="12"/>
        <v>0</v>
      </c>
      <c r="J389" s="264">
        <f>SUM(J390)</f>
        <v>0</v>
      </c>
      <c r="K389" s="264">
        <f>SUM(K390)</f>
        <v>0</v>
      </c>
      <c r="L389" s="182"/>
    </row>
    <row r="390" spans="1:12" ht="16.5" hidden="1" outlineLevel="2">
      <c r="A390" s="183"/>
      <c r="B390" s="25"/>
      <c r="C390" s="184"/>
      <c r="D390" s="25" t="s">
        <v>604</v>
      </c>
      <c r="E390" s="83" t="s">
        <v>227</v>
      </c>
      <c r="F390" s="98"/>
      <c r="G390" s="184"/>
      <c r="H390" s="468">
        <f t="shared" si="11"/>
        <v>0</v>
      </c>
      <c r="I390" s="264">
        <f t="shared" si="12"/>
        <v>0</v>
      </c>
      <c r="J390" s="265">
        <f>SUM(J391)</f>
        <v>0</v>
      </c>
      <c r="K390" s="265">
        <f>SUM(K391)</f>
        <v>0</v>
      </c>
    </row>
    <row r="391" spans="1:12" ht="16.5" hidden="1" outlineLevel="2">
      <c r="A391" s="183"/>
      <c r="B391" s="26"/>
      <c r="E391" s="83"/>
      <c r="F391" s="192" t="s">
        <v>932</v>
      </c>
      <c r="G391" s="44" t="s">
        <v>933</v>
      </c>
      <c r="H391" s="468">
        <f t="shared" ref="H391:H454" si="13">SUM(I391)</f>
        <v>0</v>
      </c>
      <c r="I391" s="264">
        <f t="shared" si="12"/>
        <v>0</v>
      </c>
      <c r="J391" s="263">
        <v>0</v>
      </c>
      <c r="K391" s="263">
        <v>0</v>
      </c>
    </row>
    <row r="392" spans="1:12" ht="16.5" hidden="1" outlineLevel="1" collapsed="1">
      <c r="A392" s="177"/>
      <c r="B392" s="24" t="s">
        <v>725</v>
      </c>
      <c r="C392" s="16" t="s">
        <v>228</v>
      </c>
      <c r="D392" s="17"/>
      <c r="E392" s="178"/>
      <c r="F392" s="190"/>
      <c r="G392" s="189"/>
      <c r="H392" s="468">
        <f t="shared" si="13"/>
        <v>0</v>
      </c>
      <c r="I392" s="264">
        <f t="shared" ref="I392:I455" si="14">SUM(J392:K392)</f>
        <v>0</v>
      </c>
      <c r="J392" s="264">
        <f>SUM(J393)</f>
        <v>0</v>
      </c>
      <c r="K392" s="264">
        <f>SUM(K393)</f>
        <v>0</v>
      </c>
    </row>
    <row r="393" spans="1:12" ht="16.5" hidden="1" outlineLevel="1">
      <c r="A393" s="183"/>
      <c r="B393" s="26"/>
      <c r="D393" s="25" t="s">
        <v>726</v>
      </c>
      <c r="E393" s="88" t="s">
        <v>228</v>
      </c>
      <c r="F393" s="98"/>
      <c r="G393" s="184"/>
      <c r="H393" s="494">
        <f t="shared" si="13"/>
        <v>0</v>
      </c>
      <c r="I393" s="417">
        <f t="shared" si="14"/>
        <v>0</v>
      </c>
      <c r="J393" s="285">
        <v>0</v>
      </c>
      <c r="K393" s="285">
        <v>0</v>
      </c>
    </row>
    <row r="394" spans="1:12" ht="16.5">
      <c r="A394" s="97" t="s">
        <v>231</v>
      </c>
      <c r="B394" s="22"/>
      <c r="C394" s="229"/>
      <c r="D394" s="23"/>
      <c r="E394" s="229"/>
      <c r="F394" s="22"/>
      <c r="G394" s="229"/>
      <c r="H394" s="469">
        <f t="shared" si="13"/>
        <v>0</v>
      </c>
      <c r="I394" s="269">
        <f t="shared" si="14"/>
        <v>0</v>
      </c>
      <c r="J394" s="269">
        <f>SUM(J376,J378,J387,J389,J392)</f>
        <v>0</v>
      </c>
      <c r="K394" s="269">
        <f>SUM(K376,K378,K387,K389,K392)</f>
        <v>0</v>
      </c>
    </row>
    <row r="395" spans="1:12" ht="16.5">
      <c r="A395" s="97" t="s">
        <v>232</v>
      </c>
      <c r="B395" s="22"/>
      <c r="C395" s="229"/>
      <c r="D395" s="23"/>
      <c r="E395" s="229"/>
      <c r="F395" s="22"/>
      <c r="G395" s="229"/>
      <c r="H395" s="469">
        <f t="shared" si="13"/>
        <v>0</v>
      </c>
      <c r="I395" s="269">
        <f t="shared" si="14"/>
        <v>0</v>
      </c>
      <c r="J395" s="269">
        <f>J375-J394</f>
        <v>0</v>
      </c>
      <c r="K395" s="269">
        <f>K375-K394</f>
        <v>0</v>
      </c>
    </row>
    <row r="396" spans="1:12" s="182" customFormat="1" ht="12.75" collapsed="1">
      <c r="A396" s="2" t="s">
        <v>233</v>
      </c>
      <c r="B396" s="47"/>
      <c r="C396" s="229"/>
      <c r="D396" s="23"/>
      <c r="E396" s="229"/>
      <c r="F396" s="22"/>
      <c r="G396" s="229"/>
      <c r="H396" s="460">
        <f t="shared" si="13"/>
        <v>0</v>
      </c>
      <c r="I396" s="283">
        <f t="shared" si="14"/>
        <v>0</v>
      </c>
      <c r="J396" s="283"/>
      <c r="K396" s="283"/>
    </row>
    <row r="397" spans="1:12" ht="16.5" hidden="1" outlineLevel="1">
      <c r="A397" s="177"/>
      <c r="B397" s="24" t="s">
        <v>605</v>
      </c>
      <c r="C397" s="16" t="s">
        <v>236</v>
      </c>
      <c r="D397" s="19"/>
      <c r="E397" s="189"/>
      <c r="F397" s="190"/>
      <c r="G397" s="189"/>
      <c r="H397" s="468">
        <f t="shared" si="13"/>
        <v>0</v>
      </c>
      <c r="I397" s="262">
        <f t="shared" si="14"/>
        <v>0</v>
      </c>
      <c r="J397" s="264">
        <f>SUM(J398:J399,J403:J410)</f>
        <v>0</v>
      </c>
      <c r="K397" s="264">
        <f>SUM(K398:K399,K403:K410)</f>
        <v>0</v>
      </c>
    </row>
    <row r="398" spans="1:12" ht="16.5" hidden="1" outlineLevel="2">
      <c r="A398" s="183"/>
      <c r="B398" s="25"/>
      <c r="C398" s="184"/>
      <c r="D398" s="28" t="s">
        <v>647</v>
      </c>
      <c r="E398" s="83" t="s">
        <v>401</v>
      </c>
      <c r="F398" s="49"/>
      <c r="G398" s="185"/>
      <c r="H398" s="468">
        <f t="shared" si="13"/>
        <v>0</v>
      </c>
      <c r="I398" s="262">
        <f t="shared" si="14"/>
        <v>0</v>
      </c>
      <c r="J398" s="263">
        <v>0</v>
      </c>
      <c r="K398" s="263">
        <v>0</v>
      </c>
    </row>
    <row r="399" spans="1:12" ht="16.5" hidden="1" outlineLevel="2">
      <c r="A399" s="183"/>
      <c r="B399" s="26"/>
      <c r="D399" s="28" t="s">
        <v>606</v>
      </c>
      <c r="E399" s="83" t="s">
        <v>402</v>
      </c>
      <c r="F399" s="49"/>
      <c r="G399" s="185"/>
      <c r="H399" s="468">
        <f t="shared" si="13"/>
        <v>0</v>
      </c>
      <c r="I399" s="262">
        <f t="shared" si="14"/>
        <v>0</v>
      </c>
      <c r="J399" s="265">
        <f>SUM(J400:J402)</f>
        <v>0</v>
      </c>
      <c r="K399" s="265">
        <f>SUM(K400:K402)</f>
        <v>0</v>
      </c>
    </row>
    <row r="400" spans="1:12" ht="16.5" hidden="1" outlineLevel="2">
      <c r="A400" s="183"/>
      <c r="B400" s="26"/>
      <c r="D400" s="28"/>
      <c r="E400" s="83"/>
      <c r="F400" s="192"/>
      <c r="G400" s="44" t="s">
        <v>934</v>
      </c>
      <c r="H400" s="468">
        <f t="shared" si="13"/>
        <v>0</v>
      </c>
      <c r="I400" s="262">
        <f t="shared" si="14"/>
        <v>0</v>
      </c>
      <c r="J400" s="263">
        <v>0</v>
      </c>
      <c r="K400" s="263">
        <v>0</v>
      </c>
    </row>
    <row r="401" spans="1:11" ht="16.5" hidden="1" outlineLevel="2">
      <c r="A401" s="183"/>
      <c r="B401" s="26"/>
      <c r="D401" s="28"/>
      <c r="E401" s="83"/>
      <c r="F401" s="192"/>
      <c r="G401" s="44" t="s">
        <v>935</v>
      </c>
      <c r="H401" s="468">
        <f t="shared" si="13"/>
        <v>0</v>
      </c>
      <c r="I401" s="262">
        <f t="shared" si="14"/>
        <v>0</v>
      </c>
      <c r="J401" s="263">
        <v>0</v>
      </c>
      <c r="K401" s="263">
        <v>0</v>
      </c>
    </row>
    <row r="402" spans="1:11" ht="16.5" hidden="1" outlineLevel="2">
      <c r="A402" s="183"/>
      <c r="B402" s="26"/>
      <c r="D402" s="28"/>
      <c r="E402" s="83"/>
      <c r="F402" s="192"/>
      <c r="G402" s="44" t="s">
        <v>936</v>
      </c>
      <c r="H402" s="468">
        <f t="shared" si="13"/>
        <v>0</v>
      </c>
      <c r="I402" s="262">
        <f t="shared" si="14"/>
        <v>0</v>
      </c>
      <c r="J402" s="263">
        <v>0</v>
      </c>
      <c r="K402" s="263">
        <v>0</v>
      </c>
    </row>
    <row r="403" spans="1:11" ht="16.5" hidden="1" outlineLevel="2">
      <c r="A403" s="183"/>
      <c r="B403" s="26"/>
      <c r="D403" s="145" t="s">
        <v>937</v>
      </c>
      <c r="E403" s="44" t="s">
        <v>938</v>
      </c>
      <c r="F403" s="45"/>
      <c r="G403" s="593"/>
      <c r="H403" s="468">
        <f t="shared" si="13"/>
        <v>0</v>
      </c>
      <c r="I403" s="262">
        <f t="shared" si="14"/>
        <v>0</v>
      </c>
      <c r="J403" s="263">
        <v>0</v>
      </c>
      <c r="K403" s="263">
        <v>0</v>
      </c>
    </row>
    <row r="404" spans="1:11" ht="16.5" hidden="1" outlineLevel="2">
      <c r="A404" s="183"/>
      <c r="B404" s="26"/>
      <c r="D404" s="28" t="s">
        <v>607</v>
      </c>
      <c r="E404" s="48" t="s">
        <v>416</v>
      </c>
      <c r="F404" s="49"/>
      <c r="G404" s="185"/>
      <c r="H404" s="468">
        <f t="shared" si="13"/>
        <v>0</v>
      </c>
      <c r="I404" s="262">
        <f t="shared" si="14"/>
        <v>0</v>
      </c>
      <c r="J404" s="263">
        <v>0</v>
      </c>
      <c r="K404" s="263">
        <v>0</v>
      </c>
    </row>
    <row r="405" spans="1:11" ht="16.5" hidden="1" outlineLevel="2">
      <c r="A405" s="183"/>
      <c r="B405" s="26"/>
      <c r="D405" s="28" t="s">
        <v>608</v>
      </c>
      <c r="E405" s="48" t="s">
        <v>417</v>
      </c>
      <c r="F405" s="49"/>
      <c r="G405" s="185"/>
      <c r="H405" s="468">
        <f t="shared" si="13"/>
        <v>0</v>
      </c>
      <c r="I405" s="262">
        <f t="shared" si="14"/>
        <v>0</v>
      </c>
      <c r="J405" s="263">
        <v>0</v>
      </c>
      <c r="K405" s="263">
        <v>0</v>
      </c>
    </row>
    <row r="406" spans="1:11" ht="16.5" hidden="1" outlineLevel="2">
      <c r="A406" s="183"/>
      <c r="B406" s="26"/>
      <c r="D406" s="28" t="s">
        <v>609</v>
      </c>
      <c r="E406" s="48" t="s">
        <v>400</v>
      </c>
      <c r="F406" s="49"/>
      <c r="G406" s="185"/>
      <c r="H406" s="468">
        <f t="shared" si="13"/>
        <v>0</v>
      </c>
      <c r="I406" s="262">
        <f t="shared" si="14"/>
        <v>0</v>
      </c>
      <c r="J406" s="263"/>
      <c r="K406" s="263"/>
    </row>
    <row r="407" spans="1:11" ht="16.5" hidden="1" outlineLevel="2">
      <c r="A407" s="183"/>
      <c r="B407" s="26"/>
      <c r="D407" s="28" t="s">
        <v>610</v>
      </c>
      <c r="E407" s="48" t="s">
        <v>418</v>
      </c>
      <c r="F407" s="49"/>
      <c r="G407" s="185"/>
      <c r="H407" s="468">
        <f t="shared" si="13"/>
        <v>0</v>
      </c>
      <c r="I407" s="262">
        <f t="shared" si="14"/>
        <v>0</v>
      </c>
      <c r="J407" s="263"/>
      <c r="K407" s="263"/>
    </row>
    <row r="408" spans="1:11" ht="16.5" hidden="1" outlineLevel="2">
      <c r="A408" s="183"/>
      <c r="B408" s="26"/>
      <c r="D408" s="28" t="s">
        <v>611</v>
      </c>
      <c r="E408" s="48" t="s">
        <v>426</v>
      </c>
      <c r="F408" s="49"/>
      <c r="G408" s="185"/>
      <c r="H408" s="468">
        <f t="shared" si="13"/>
        <v>0</v>
      </c>
      <c r="I408" s="262">
        <f t="shared" si="14"/>
        <v>0</v>
      </c>
      <c r="J408" s="263"/>
      <c r="K408" s="263"/>
    </row>
    <row r="409" spans="1:11" ht="16.5" hidden="1" outlineLevel="2">
      <c r="A409" s="183"/>
      <c r="B409" s="26"/>
      <c r="D409" s="28" t="s">
        <v>612</v>
      </c>
      <c r="E409" s="48" t="s">
        <v>415</v>
      </c>
      <c r="F409" s="49"/>
      <c r="G409" s="185"/>
      <c r="H409" s="468">
        <f t="shared" si="13"/>
        <v>0</v>
      </c>
      <c r="I409" s="262">
        <f t="shared" si="14"/>
        <v>0</v>
      </c>
      <c r="J409" s="263">
        <v>0</v>
      </c>
      <c r="K409" s="263">
        <v>0</v>
      </c>
    </row>
    <row r="410" spans="1:11" ht="16.5" hidden="1" outlineLevel="2">
      <c r="A410" s="183"/>
      <c r="B410" s="25"/>
      <c r="C410" s="184"/>
      <c r="D410" s="28" t="s">
        <v>613</v>
      </c>
      <c r="E410" s="48" t="s">
        <v>237</v>
      </c>
      <c r="F410" s="48"/>
      <c r="G410" s="185"/>
      <c r="H410" s="468">
        <f t="shared" si="13"/>
        <v>0</v>
      </c>
      <c r="I410" s="262">
        <f t="shared" si="14"/>
        <v>0</v>
      </c>
      <c r="J410" s="263">
        <v>0</v>
      </c>
      <c r="K410" s="263">
        <v>0</v>
      </c>
    </row>
    <row r="411" spans="1:11" ht="16.5" hidden="1" outlineLevel="1" collapsed="1">
      <c r="A411" s="177"/>
      <c r="B411" s="24" t="s">
        <v>730</v>
      </c>
      <c r="C411" s="16" t="s">
        <v>238</v>
      </c>
      <c r="D411" s="19"/>
      <c r="E411" s="185"/>
      <c r="F411" s="190"/>
      <c r="G411" s="189"/>
      <c r="H411" s="468">
        <f t="shared" si="13"/>
        <v>0</v>
      </c>
      <c r="I411" s="262">
        <f t="shared" si="14"/>
        <v>0</v>
      </c>
      <c r="J411" s="264">
        <f>SUM(J412)</f>
        <v>0</v>
      </c>
      <c r="K411" s="264">
        <f>SUM(K412)</f>
        <v>0</v>
      </c>
    </row>
    <row r="412" spans="1:11" ht="16.5" hidden="1" outlineLevel="2">
      <c r="A412" s="183"/>
      <c r="B412" s="25"/>
      <c r="C412" s="184"/>
      <c r="D412" s="28" t="s">
        <v>751</v>
      </c>
      <c r="E412" s="83" t="s">
        <v>238</v>
      </c>
      <c r="F412" s="49"/>
      <c r="G412" s="185"/>
      <c r="H412" s="468">
        <f t="shared" si="13"/>
        <v>0</v>
      </c>
      <c r="I412" s="262">
        <f t="shared" si="14"/>
        <v>0</v>
      </c>
      <c r="J412" s="263"/>
      <c r="K412" s="263"/>
    </row>
    <row r="413" spans="1:11" ht="16.5" hidden="1" outlineLevel="1" collapsed="1">
      <c r="A413" s="177"/>
      <c r="B413" s="24" t="s">
        <v>731</v>
      </c>
      <c r="C413" s="16" t="s">
        <v>239</v>
      </c>
      <c r="D413" s="19"/>
      <c r="E413" s="185"/>
      <c r="F413" s="190"/>
      <c r="G413" s="189"/>
      <c r="H413" s="468">
        <f t="shared" si="13"/>
        <v>0</v>
      </c>
      <c r="I413" s="262">
        <f t="shared" si="14"/>
        <v>0</v>
      </c>
      <c r="J413" s="264">
        <f>SUM(J414)</f>
        <v>0</v>
      </c>
      <c r="K413" s="264">
        <f>SUM(K414)</f>
        <v>0</v>
      </c>
    </row>
    <row r="414" spans="1:11" ht="16.5" hidden="1" outlineLevel="2">
      <c r="A414" s="183"/>
      <c r="B414" s="25"/>
      <c r="C414" s="184"/>
      <c r="D414" s="28" t="s">
        <v>752</v>
      </c>
      <c r="E414" s="83" t="s">
        <v>239</v>
      </c>
      <c r="F414" s="49"/>
      <c r="G414" s="185"/>
      <c r="H414" s="468">
        <f t="shared" si="13"/>
        <v>0</v>
      </c>
      <c r="I414" s="262">
        <f t="shared" si="14"/>
        <v>0</v>
      </c>
      <c r="J414" s="263"/>
      <c r="K414" s="263"/>
    </row>
    <row r="415" spans="1:11" ht="16.5" hidden="1" outlineLevel="1" collapsed="1">
      <c r="A415" s="177"/>
      <c r="B415" s="24" t="s">
        <v>732</v>
      </c>
      <c r="C415" s="16" t="s">
        <v>240</v>
      </c>
      <c r="D415" s="19"/>
      <c r="E415" s="185"/>
      <c r="F415" s="190"/>
      <c r="G415" s="189"/>
      <c r="H415" s="468">
        <f t="shared" si="13"/>
        <v>0</v>
      </c>
      <c r="I415" s="262">
        <f t="shared" si="14"/>
        <v>0</v>
      </c>
      <c r="J415" s="264">
        <f>SUM(J416)</f>
        <v>0</v>
      </c>
      <c r="K415" s="264">
        <f>SUM(K416)</f>
        <v>0</v>
      </c>
    </row>
    <row r="416" spans="1:11" ht="16.5" hidden="1" outlineLevel="2">
      <c r="A416" s="183"/>
      <c r="B416" s="25"/>
      <c r="C416" s="184"/>
      <c r="D416" s="28" t="s">
        <v>753</v>
      </c>
      <c r="E416" s="83" t="s">
        <v>240</v>
      </c>
      <c r="F416" s="49"/>
      <c r="G416" s="185"/>
      <c r="H416" s="468">
        <f t="shared" si="13"/>
        <v>0</v>
      </c>
      <c r="I416" s="262">
        <f t="shared" si="14"/>
        <v>0</v>
      </c>
      <c r="J416" s="263"/>
      <c r="K416" s="263"/>
    </row>
    <row r="417" spans="1:11" ht="16.5" hidden="1" outlineLevel="1" collapsed="1">
      <c r="A417" s="177"/>
      <c r="B417" s="24" t="s">
        <v>727</v>
      </c>
      <c r="C417" s="16" t="s">
        <v>241</v>
      </c>
      <c r="D417" s="19"/>
      <c r="E417" s="185"/>
      <c r="F417" s="190"/>
      <c r="G417" s="189"/>
      <c r="H417" s="468">
        <f t="shared" si="13"/>
        <v>0</v>
      </c>
      <c r="I417" s="262">
        <f t="shared" si="14"/>
        <v>0</v>
      </c>
      <c r="J417" s="264">
        <f>SUM(J418)</f>
        <v>0</v>
      </c>
      <c r="K417" s="264">
        <f>SUM(K418)</f>
        <v>0</v>
      </c>
    </row>
    <row r="418" spans="1:11" ht="16.5" hidden="1" outlineLevel="2">
      <c r="A418" s="183"/>
      <c r="B418" s="25"/>
      <c r="C418" s="184"/>
      <c r="D418" s="28" t="s">
        <v>754</v>
      </c>
      <c r="E418" s="83" t="s">
        <v>241</v>
      </c>
      <c r="F418" s="49"/>
      <c r="G418" s="185"/>
      <c r="H418" s="468">
        <f t="shared" si="13"/>
        <v>0</v>
      </c>
      <c r="I418" s="262">
        <f t="shared" si="14"/>
        <v>0</v>
      </c>
      <c r="J418" s="263"/>
      <c r="K418" s="263"/>
    </row>
    <row r="419" spans="1:11" ht="16.5" hidden="1" outlineLevel="1" collapsed="1">
      <c r="A419" s="177"/>
      <c r="B419" s="24" t="s">
        <v>728</v>
      </c>
      <c r="C419" s="16" t="s">
        <v>242</v>
      </c>
      <c r="D419" s="19"/>
      <c r="E419" s="185"/>
      <c r="F419" s="190"/>
      <c r="G419" s="189"/>
      <c r="H419" s="468">
        <f t="shared" si="13"/>
        <v>0</v>
      </c>
      <c r="I419" s="262">
        <f t="shared" si="14"/>
        <v>0</v>
      </c>
      <c r="J419" s="264">
        <f>SUM(J420)</f>
        <v>0</v>
      </c>
      <c r="K419" s="264">
        <f>SUM(K420)</f>
        <v>0</v>
      </c>
    </row>
    <row r="420" spans="1:11" ht="16.5" hidden="1" outlineLevel="2">
      <c r="A420" s="183"/>
      <c r="B420" s="25"/>
      <c r="C420" s="184"/>
      <c r="D420" s="28" t="s">
        <v>755</v>
      </c>
      <c r="E420" s="83" t="s">
        <v>242</v>
      </c>
      <c r="F420" s="49"/>
      <c r="G420" s="185"/>
      <c r="H420" s="468">
        <f t="shared" si="13"/>
        <v>0</v>
      </c>
      <c r="I420" s="262">
        <f t="shared" si="14"/>
        <v>0</v>
      </c>
      <c r="J420" s="263"/>
      <c r="K420" s="263"/>
    </row>
    <row r="421" spans="1:11" ht="16.5" hidden="1" outlineLevel="1" collapsed="1">
      <c r="A421" s="177"/>
      <c r="B421" s="24" t="s">
        <v>729</v>
      </c>
      <c r="C421" s="16" t="s">
        <v>243</v>
      </c>
      <c r="D421" s="19"/>
      <c r="E421" s="185"/>
      <c r="F421" s="190"/>
      <c r="G421" s="189"/>
      <c r="H421" s="468">
        <f t="shared" si="13"/>
        <v>0</v>
      </c>
      <c r="I421" s="262">
        <f t="shared" si="14"/>
        <v>0</v>
      </c>
      <c r="J421" s="264">
        <f>SUM(J422)</f>
        <v>0</v>
      </c>
      <c r="K421" s="264">
        <f>SUM(K422)</f>
        <v>0</v>
      </c>
    </row>
    <row r="422" spans="1:11" ht="16.5" hidden="1" outlineLevel="2">
      <c r="A422" s="183"/>
      <c r="B422" s="25"/>
      <c r="C422" s="184"/>
      <c r="D422" s="28" t="s">
        <v>756</v>
      </c>
      <c r="E422" s="83" t="s">
        <v>243</v>
      </c>
      <c r="F422" s="49"/>
      <c r="G422" s="185"/>
      <c r="H422" s="468">
        <f t="shared" si="13"/>
        <v>0</v>
      </c>
      <c r="I422" s="262">
        <f t="shared" si="14"/>
        <v>0</v>
      </c>
      <c r="J422" s="263"/>
      <c r="K422" s="263"/>
    </row>
    <row r="423" spans="1:11" ht="16.5" hidden="1" outlineLevel="1" collapsed="1">
      <c r="A423" s="177"/>
      <c r="B423" s="24" t="s">
        <v>614</v>
      </c>
      <c r="C423" s="16" t="s">
        <v>244</v>
      </c>
      <c r="D423" s="19"/>
      <c r="E423" s="189"/>
      <c r="F423" s="190"/>
      <c r="G423" s="189"/>
      <c r="H423" s="468">
        <f t="shared" si="13"/>
        <v>0</v>
      </c>
      <c r="I423" s="262">
        <f t="shared" si="14"/>
        <v>0</v>
      </c>
      <c r="J423" s="264">
        <f>SUM(J424)</f>
        <v>0</v>
      </c>
      <c r="K423" s="264">
        <f>SUM(K424)</f>
        <v>0</v>
      </c>
    </row>
    <row r="424" spans="1:11" ht="16.5" hidden="1" outlineLevel="2">
      <c r="A424" s="183"/>
      <c r="B424" s="25"/>
      <c r="C424" s="184"/>
      <c r="D424" s="28" t="s">
        <v>614</v>
      </c>
      <c r="E424" s="83" t="s">
        <v>244</v>
      </c>
      <c r="F424" s="49"/>
      <c r="G424" s="185"/>
      <c r="H424" s="468">
        <f t="shared" si="13"/>
        <v>0</v>
      </c>
      <c r="I424" s="262">
        <f t="shared" si="14"/>
        <v>0</v>
      </c>
      <c r="J424" s="263"/>
      <c r="K424" s="263"/>
    </row>
    <row r="425" spans="1:11" ht="16.5" hidden="1" outlineLevel="1" collapsed="1">
      <c r="A425" s="177"/>
      <c r="B425" s="24" t="s">
        <v>615</v>
      </c>
      <c r="C425" s="16" t="s">
        <v>245</v>
      </c>
      <c r="D425" s="19"/>
      <c r="E425" s="185"/>
      <c r="F425" s="28"/>
      <c r="G425" s="189"/>
      <c r="H425" s="468">
        <f t="shared" si="13"/>
        <v>0</v>
      </c>
      <c r="I425" s="262">
        <f t="shared" si="14"/>
        <v>0</v>
      </c>
      <c r="J425" s="264">
        <f>SUM(J426)</f>
        <v>0</v>
      </c>
      <c r="K425" s="264">
        <f>SUM(K426)</f>
        <v>0</v>
      </c>
    </row>
    <row r="426" spans="1:11" ht="16.5" hidden="1" outlineLevel="2">
      <c r="A426" s="183"/>
      <c r="B426" s="25"/>
      <c r="C426" s="184"/>
      <c r="D426" s="28" t="s">
        <v>615</v>
      </c>
      <c r="E426" s="83" t="s">
        <v>245</v>
      </c>
      <c r="F426" s="49"/>
      <c r="G426" s="185"/>
      <c r="H426" s="468">
        <f t="shared" si="13"/>
        <v>0</v>
      </c>
      <c r="I426" s="262">
        <f t="shared" si="14"/>
        <v>0</v>
      </c>
      <c r="J426" s="263"/>
      <c r="K426" s="263"/>
    </row>
    <row r="427" spans="1:11" ht="16.5" hidden="1" outlineLevel="1" collapsed="1">
      <c r="A427" s="177"/>
      <c r="B427" s="24" t="s">
        <v>229</v>
      </c>
      <c r="C427" s="16" t="s">
        <v>246</v>
      </c>
      <c r="D427" s="19"/>
      <c r="E427" s="185"/>
      <c r="F427" s="28"/>
      <c r="G427" s="189"/>
      <c r="H427" s="468">
        <f t="shared" si="13"/>
        <v>0</v>
      </c>
      <c r="I427" s="262">
        <f t="shared" si="14"/>
        <v>0</v>
      </c>
      <c r="J427" s="264">
        <f>SUM(J428)</f>
        <v>0</v>
      </c>
      <c r="K427" s="264">
        <f>SUM(K428)</f>
        <v>0</v>
      </c>
    </row>
    <row r="428" spans="1:11" ht="16.5" hidden="1" outlineLevel="2">
      <c r="A428" s="183"/>
      <c r="B428" s="25"/>
      <c r="C428" s="184"/>
      <c r="D428" s="28" t="s">
        <v>229</v>
      </c>
      <c r="E428" s="83" t="s">
        <v>246</v>
      </c>
      <c r="F428" s="49"/>
      <c r="G428" s="185"/>
      <c r="H428" s="468">
        <f t="shared" si="13"/>
        <v>0</v>
      </c>
      <c r="I428" s="262">
        <f t="shared" si="14"/>
        <v>0</v>
      </c>
      <c r="J428" s="263"/>
      <c r="K428" s="263"/>
    </row>
    <row r="429" spans="1:11" ht="16.5" hidden="1" outlineLevel="1" collapsed="1">
      <c r="A429" s="177"/>
      <c r="B429" s="24" t="s">
        <v>616</v>
      </c>
      <c r="C429" s="16" t="s">
        <v>247</v>
      </c>
      <c r="D429" s="19"/>
      <c r="E429" s="189"/>
      <c r="F429" s="190"/>
      <c r="G429" s="189"/>
      <c r="H429" s="468">
        <f t="shared" si="13"/>
        <v>0</v>
      </c>
      <c r="I429" s="262">
        <f t="shared" si="14"/>
        <v>0</v>
      </c>
      <c r="J429" s="264">
        <f>SUM(J430:J432)</f>
        <v>0</v>
      </c>
      <c r="K429" s="264">
        <f>SUM(K430:K432)</f>
        <v>0</v>
      </c>
    </row>
    <row r="430" spans="1:11" ht="16.5" hidden="1" outlineLevel="2">
      <c r="A430" s="183"/>
      <c r="B430" s="25"/>
      <c r="C430" s="184"/>
      <c r="D430" s="28" t="s">
        <v>767</v>
      </c>
      <c r="E430" s="48" t="s">
        <v>248</v>
      </c>
      <c r="F430" s="49"/>
      <c r="G430" s="185"/>
      <c r="H430" s="468">
        <f t="shared" si="13"/>
        <v>0</v>
      </c>
      <c r="I430" s="262">
        <f t="shared" si="14"/>
        <v>0</v>
      </c>
      <c r="J430" s="263"/>
      <c r="K430" s="263"/>
    </row>
    <row r="431" spans="1:11" ht="16.5" hidden="1" outlineLevel="2">
      <c r="A431" s="183"/>
      <c r="B431" s="26"/>
      <c r="D431" s="28" t="s">
        <v>766</v>
      </c>
      <c r="E431" s="48" t="s">
        <v>249</v>
      </c>
      <c r="F431" s="49"/>
      <c r="G431" s="185"/>
      <c r="H431" s="468">
        <f t="shared" si="13"/>
        <v>0</v>
      </c>
      <c r="I431" s="262">
        <f t="shared" si="14"/>
        <v>0</v>
      </c>
      <c r="J431" s="263"/>
      <c r="K431" s="263"/>
    </row>
    <row r="432" spans="1:11" ht="16.5" hidden="1" outlineLevel="2">
      <c r="A432" s="183"/>
      <c r="B432" s="26"/>
      <c r="D432" s="28" t="s">
        <v>768</v>
      </c>
      <c r="E432" s="88" t="s">
        <v>215</v>
      </c>
      <c r="F432" s="98"/>
      <c r="G432" s="184"/>
      <c r="H432" s="494">
        <f t="shared" si="13"/>
        <v>0</v>
      </c>
      <c r="I432" s="417">
        <f t="shared" si="14"/>
        <v>0</v>
      </c>
      <c r="J432" s="286"/>
      <c r="K432" s="286"/>
    </row>
    <row r="433" spans="1:11" s="182" customFormat="1" ht="16.5">
      <c r="A433" s="97" t="s">
        <v>250</v>
      </c>
      <c r="B433" s="22"/>
      <c r="C433" s="229"/>
      <c r="D433" s="23"/>
      <c r="E433" s="229"/>
      <c r="F433" s="22"/>
      <c r="G433" s="229"/>
      <c r="H433" s="469">
        <f t="shared" si="13"/>
        <v>0</v>
      </c>
      <c r="I433" s="269">
        <f t="shared" si="14"/>
        <v>0</v>
      </c>
      <c r="J433" s="269">
        <f>SUM(J429,J427,J425,J423,J421,J419,J417,J415,J413,J411,J397)</f>
        <v>0</v>
      </c>
      <c r="K433" s="269">
        <f>SUM(K429,K427,K425,K423,K421,K419,K417,K415,K413,K411,K397)</f>
        <v>0</v>
      </c>
    </row>
    <row r="434" spans="1:11" ht="16.5" outlineLevel="1" collapsed="1">
      <c r="A434" s="177"/>
      <c r="B434" s="24" t="s">
        <v>733</v>
      </c>
      <c r="C434" s="16" t="s">
        <v>251</v>
      </c>
      <c r="D434" s="17"/>
      <c r="E434" s="178"/>
      <c r="F434" s="15"/>
      <c r="G434" s="178"/>
      <c r="H434" s="468">
        <f t="shared" si="13"/>
        <v>0</v>
      </c>
      <c r="I434" s="262">
        <f t="shared" si="14"/>
        <v>0</v>
      </c>
      <c r="J434" s="262">
        <f>SUM(J435)</f>
        <v>0</v>
      </c>
      <c r="K434" s="262">
        <f>SUM(K435)</f>
        <v>0</v>
      </c>
    </row>
    <row r="435" spans="1:11" s="182" customFormat="1" ht="16.5" hidden="1" outlineLevel="2">
      <c r="A435" s="183"/>
      <c r="B435" s="25"/>
      <c r="C435" s="184"/>
      <c r="D435" s="28" t="s">
        <v>234</v>
      </c>
      <c r="E435" s="83" t="s">
        <v>251</v>
      </c>
      <c r="F435" s="49"/>
      <c r="G435" s="185"/>
      <c r="H435" s="468">
        <f t="shared" si="13"/>
        <v>0</v>
      </c>
      <c r="I435" s="262">
        <f t="shared" si="14"/>
        <v>0</v>
      </c>
      <c r="J435" s="263">
        <v>0</v>
      </c>
      <c r="K435" s="263">
        <v>0</v>
      </c>
    </row>
    <row r="436" spans="1:11" ht="16.5" outlineLevel="1" collapsed="1">
      <c r="A436" s="177"/>
      <c r="B436" s="15" t="s">
        <v>734</v>
      </c>
      <c r="C436" s="16" t="s">
        <v>252</v>
      </c>
      <c r="D436" s="19"/>
      <c r="E436" s="185"/>
      <c r="F436" s="28"/>
      <c r="G436" s="189"/>
      <c r="H436" s="468">
        <f t="shared" si="13"/>
        <v>0</v>
      </c>
      <c r="I436" s="262">
        <f t="shared" si="14"/>
        <v>0</v>
      </c>
      <c r="J436" s="264">
        <f>SUM(J437)</f>
        <v>0</v>
      </c>
      <c r="K436" s="264">
        <f>SUM(K437)</f>
        <v>0</v>
      </c>
    </row>
    <row r="437" spans="1:11" ht="16.5" hidden="1" outlineLevel="2">
      <c r="A437" s="183"/>
      <c r="B437" s="18"/>
      <c r="C437" s="184"/>
      <c r="D437" s="28" t="s">
        <v>735</v>
      </c>
      <c r="E437" s="83" t="s">
        <v>252</v>
      </c>
      <c r="F437" s="49"/>
      <c r="G437" s="185"/>
      <c r="H437" s="468">
        <f t="shared" si="13"/>
        <v>0</v>
      </c>
      <c r="I437" s="262">
        <f t="shared" si="14"/>
        <v>0</v>
      </c>
      <c r="J437" s="263">
        <v>0</v>
      </c>
      <c r="K437" s="263">
        <v>0</v>
      </c>
    </row>
    <row r="438" spans="1:11" ht="16.5" outlineLevel="1" collapsed="1">
      <c r="A438" s="177"/>
      <c r="B438" s="15" t="s">
        <v>736</v>
      </c>
      <c r="C438" s="16" t="s">
        <v>283</v>
      </c>
      <c r="D438" s="19"/>
      <c r="E438" s="185"/>
      <c r="F438" s="28"/>
      <c r="G438" s="189"/>
      <c r="H438" s="468">
        <f t="shared" si="13"/>
        <v>0</v>
      </c>
      <c r="I438" s="262">
        <f t="shared" si="14"/>
        <v>0</v>
      </c>
      <c r="J438" s="264">
        <f>SUM(J439)</f>
        <v>0</v>
      </c>
      <c r="K438" s="264">
        <f>SUM(K439)</f>
        <v>0</v>
      </c>
    </row>
    <row r="439" spans="1:11" ht="16.5" hidden="1" outlineLevel="2">
      <c r="A439" s="183"/>
      <c r="B439" s="18"/>
      <c r="C439" s="184"/>
      <c r="D439" s="28" t="s">
        <v>737</v>
      </c>
      <c r="E439" s="83" t="s">
        <v>283</v>
      </c>
      <c r="F439" s="49"/>
      <c r="G439" s="185"/>
      <c r="H439" s="468">
        <f t="shared" si="13"/>
        <v>0</v>
      </c>
      <c r="I439" s="262">
        <f t="shared" si="14"/>
        <v>0</v>
      </c>
      <c r="J439" s="263">
        <v>0</v>
      </c>
      <c r="K439" s="263">
        <v>0</v>
      </c>
    </row>
    <row r="440" spans="1:11" ht="16.5" outlineLevel="1" collapsed="1">
      <c r="A440" s="177"/>
      <c r="B440" s="15" t="s">
        <v>626</v>
      </c>
      <c r="C440" s="16" t="s">
        <v>253</v>
      </c>
      <c r="D440" s="19"/>
      <c r="E440" s="189"/>
      <c r="F440" s="190"/>
      <c r="G440" s="189"/>
      <c r="H440" s="468">
        <f t="shared" si="13"/>
        <v>0</v>
      </c>
      <c r="I440" s="262">
        <f t="shared" si="14"/>
        <v>0</v>
      </c>
      <c r="J440" s="264">
        <f>SUM(J441:J450)</f>
        <v>0</v>
      </c>
      <c r="K440" s="264">
        <f>SUM(K441:K450)</f>
        <v>0</v>
      </c>
    </row>
    <row r="441" spans="1:11" ht="16.5" hidden="1" outlineLevel="2">
      <c r="A441" s="183"/>
      <c r="B441" s="18"/>
      <c r="C441" s="184"/>
      <c r="D441" s="28" t="s">
        <v>138</v>
      </c>
      <c r="E441" s="83" t="s">
        <v>404</v>
      </c>
      <c r="F441" s="49"/>
      <c r="G441" s="185"/>
      <c r="H441" s="468">
        <f t="shared" si="13"/>
        <v>0</v>
      </c>
      <c r="I441" s="262">
        <f t="shared" si="14"/>
        <v>0</v>
      </c>
      <c r="J441" s="263"/>
      <c r="K441" s="263"/>
    </row>
    <row r="442" spans="1:11" ht="16.5" hidden="1" outlineLevel="2">
      <c r="A442" s="183"/>
      <c r="D442" s="28" t="s">
        <v>617</v>
      </c>
      <c r="E442" s="83" t="s">
        <v>405</v>
      </c>
      <c r="F442" s="49"/>
      <c r="G442" s="185"/>
      <c r="H442" s="468">
        <f t="shared" si="13"/>
        <v>0</v>
      </c>
      <c r="I442" s="262">
        <f t="shared" si="14"/>
        <v>0</v>
      </c>
      <c r="J442" s="263"/>
      <c r="K442" s="263"/>
    </row>
    <row r="443" spans="1:11" ht="16.5" hidden="1" outlineLevel="2">
      <c r="A443" s="183"/>
      <c r="B443" s="15"/>
      <c r="C443" s="193"/>
      <c r="D443" s="28" t="s">
        <v>618</v>
      </c>
      <c r="E443" s="83" t="s">
        <v>403</v>
      </c>
      <c r="F443" s="49"/>
      <c r="G443" s="185"/>
      <c r="H443" s="468">
        <f t="shared" si="13"/>
        <v>0</v>
      </c>
      <c r="I443" s="262">
        <f t="shared" si="14"/>
        <v>0</v>
      </c>
      <c r="J443" s="263"/>
      <c r="K443" s="263"/>
    </row>
    <row r="444" spans="1:11" ht="16.5" hidden="1" outlineLevel="2">
      <c r="A444" s="183"/>
      <c r="D444" s="28" t="s">
        <v>619</v>
      </c>
      <c r="E444" s="48" t="s">
        <v>420</v>
      </c>
      <c r="F444" s="49"/>
      <c r="G444" s="185"/>
      <c r="H444" s="468">
        <f t="shared" si="13"/>
        <v>0</v>
      </c>
      <c r="I444" s="262">
        <f t="shared" si="14"/>
        <v>0</v>
      </c>
      <c r="J444" s="263">
        <v>0</v>
      </c>
      <c r="K444" s="263">
        <v>0</v>
      </c>
    </row>
    <row r="445" spans="1:11" ht="16.5" hidden="1" outlineLevel="2">
      <c r="A445" s="183"/>
      <c r="D445" s="28" t="s">
        <v>620</v>
      </c>
      <c r="E445" s="48" t="s">
        <v>422</v>
      </c>
      <c r="F445" s="49"/>
      <c r="G445" s="185"/>
      <c r="H445" s="468">
        <f t="shared" si="13"/>
        <v>0</v>
      </c>
      <c r="I445" s="262">
        <f t="shared" si="14"/>
        <v>0</v>
      </c>
      <c r="J445" s="263">
        <v>0</v>
      </c>
      <c r="K445" s="263">
        <v>0</v>
      </c>
    </row>
    <row r="446" spans="1:11" ht="16.5" hidden="1" outlineLevel="2">
      <c r="A446" s="183"/>
      <c r="D446" s="28" t="s">
        <v>621</v>
      </c>
      <c r="E446" s="48" t="s">
        <v>423</v>
      </c>
      <c r="F446" s="49"/>
      <c r="G446" s="185"/>
      <c r="H446" s="468">
        <f t="shared" si="13"/>
        <v>0</v>
      </c>
      <c r="I446" s="262">
        <f t="shared" si="14"/>
        <v>0</v>
      </c>
      <c r="J446" s="263"/>
      <c r="K446" s="263"/>
    </row>
    <row r="447" spans="1:11" ht="16.5" hidden="1" outlineLevel="2">
      <c r="A447" s="183"/>
      <c r="D447" s="28" t="s">
        <v>622</v>
      </c>
      <c r="E447" s="48" t="s">
        <v>424</v>
      </c>
      <c r="F447" s="49"/>
      <c r="G447" s="185"/>
      <c r="H447" s="468">
        <f t="shared" si="13"/>
        <v>0</v>
      </c>
      <c r="I447" s="262">
        <f t="shared" si="14"/>
        <v>0</v>
      </c>
      <c r="J447" s="263">
        <v>0</v>
      </c>
      <c r="K447" s="263">
        <v>0</v>
      </c>
    </row>
    <row r="448" spans="1:11" ht="16.5" hidden="1" outlineLevel="2">
      <c r="A448" s="183"/>
      <c r="D448" s="28" t="s">
        <v>623</v>
      </c>
      <c r="E448" s="48" t="s">
        <v>425</v>
      </c>
      <c r="F448" s="49"/>
      <c r="G448" s="185"/>
      <c r="H448" s="468">
        <f t="shared" si="13"/>
        <v>0</v>
      </c>
      <c r="I448" s="262">
        <f t="shared" si="14"/>
        <v>0</v>
      </c>
      <c r="J448" s="263"/>
      <c r="K448" s="263"/>
    </row>
    <row r="449" spans="1:11" ht="16.5" hidden="1" outlineLevel="2">
      <c r="A449" s="183"/>
      <c r="D449" s="28" t="s">
        <v>624</v>
      </c>
      <c r="E449" s="48" t="s">
        <v>421</v>
      </c>
      <c r="F449" s="49"/>
      <c r="G449" s="185"/>
      <c r="H449" s="468">
        <f t="shared" si="13"/>
        <v>0</v>
      </c>
      <c r="I449" s="262">
        <f t="shared" si="14"/>
        <v>0</v>
      </c>
      <c r="J449" s="263">
        <v>0</v>
      </c>
      <c r="K449" s="263">
        <v>0</v>
      </c>
    </row>
    <row r="450" spans="1:11" ht="16.5" hidden="1" outlineLevel="2">
      <c r="A450" s="183"/>
      <c r="B450" s="18"/>
      <c r="C450" s="184"/>
      <c r="D450" s="28" t="s">
        <v>625</v>
      </c>
      <c r="E450" s="48" t="s">
        <v>254</v>
      </c>
      <c r="F450" s="48"/>
      <c r="G450" s="185"/>
      <c r="H450" s="468">
        <f t="shared" si="13"/>
        <v>0</v>
      </c>
      <c r="I450" s="262">
        <f t="shared" si="14"/>
        <v>0</v>
      </c>
      <c r="J450" s="263"/>
      <c r="K450" s="263"/>
    </row>
    <row r="451" spans="1:11" ht="16.5" outlineLevel="1" collapsed="1">
      <c r="A451" s="177"/>
      <c r="B451" s="15" t="s">
        <v>738</v>
      </c>
      <c r="C451" s="16" t="s">
        <v>255</v>
      </c>
      <c r="D451" s="19"/>
      <c r="E451" s="185"/>
      <c r="F451" s="190"/>
      <c r="G451" s="189"/>
      <c r="H451" s="468">
        <f t="shared" si="13"/>
        <v>0</v>
      </c>
      <c r="I451" s="262">
        <f t="shared" si="14"/>
        <v>0</v>
      </c>
      <c r="J451" s="264">
        <f>SUM(J452)</f>
        <v>0</v>
      </c>
      <c r="K451" s="264">
        <f>SUM(K452)</f>
        <v>0</v>
      </c>
    </row>
    <row r="452" spans="1:11" ht="16.5" hidden="1" outlineLevel="2">
      <c r="A452" s="183"/>
      <c r="B452" s="18"/>
      <c r="C452" s="184"/>
      <c r="D452" s="28" t="s">
        <v>235</v>
      </c>
      <c r="E452" s="83" t="s">
        <v>255</v>
      </c>
      <c r="F452" s="49"/>
      <c r="G452" s="185"/>
      <c r="H452" s="468">
        <f t="shared" si="13"/>
        <v>0</v>
      </c>
      <c r="I452" s="262">
        <f t="shared" si="14"/>
        <v>0</v>
      </c>
      <c r="J452" s="263"/>
      <c r="K452" s="263"/>
    </row>
    <row r="453" spans="1:11" ht="16.5" outlineLevel="1" collapsed="1">
      <c r="A453" s="177"/>
      <c r="B453" s="15" t="s">
        <v>739</v>
      </c>
      <c r="C453" s="16" t="s">
        <v>256</v>
      </c>
      <c r="D453" s="19"/>
      <c r="E453" s="185"/>
      <c r="F453" s="28"/>
      <c r="G453" s="189"/>
      <c r="H453" s="468">
        <f t="shared" si="13"/>
        <v>0</v>
      </c>
      <c r="I453" s="262">
        <f t="shared" si="14"/>
        <v>0</v>
      </c>
      <c r="J453" s="264">
        <f>SUM(J454)</f>
        <v>0</v>
      </c>
      <c r="K453" s="264">
        <f>SUM(K454)</f>
        <v>0</v>
      </c>
    </row>
    <row r="454" spans="1:11" ht="16.5" hidden="1" outlineLevel="2">
      <c r="A454" s="183"/>
      <c r="B454" s="18"/>
      <c r="C454" s="184"/>
      <c r="D454" s="28" t="s">
        <v>740</v>
      </c>
      <c r="E454" s="83" t="s">
        <v>256</v>
      </c>
      <c r="F454" s="49"/>
      <c r="G454" s="185"/>
      <c r="H454" s="468">
        <f t="shared" si="13"/>
        <v>0</v>
      </c>
      <c r="I454" s="262">
        <f t="shared" si="14"/>
        <v>0</v>
      </c>
      <c r="J454" s="263"/>
      <c r="K454" s="263"/>
    </row>
    <row r="455" spans="1:11" ht="16.5" outlineLevel="1" collapsed="1">
      <c r="A455" s="177"/>
      <c r="B455" s="15" t="s">
        <v>741</v>
      </c>
      <c r="C455" s="16" t="s">
        <v>257</v>
      </c>
      <c r="D455" s="19"/>
      <c r="E455" s="185"/>
      <c r="F455" s="28"/>
      <c r="G455" s="189"/>
      <c r="H455" s="468">
        <f t="shared" ref="H455:H478" si="15">SUM(I455)</f>
        <v>0</v>
      </c>
      <c r="I455" s="262">
        <f t="shared" si="14"/>
        <v>0</v>
      </c>
      <c r="J455" s="264">
        <f>SUM(J456)</f>
        <v>0</v>
      </c>
      <c r="K455" s="264">
        <f>SUM(K456)</f>
        <v>0</v>
      </c>
    </row>
    <row r="456" spans="1:11" ht="16.5" hidden="1" outlineLevel="2">
      <c r="A456" s="183"/>
      <c r="B456" s="18"/>
      <c r="C456" s="184"/>
      <c r="D456" s="28" t="s">
        <v>742</v>
      </c>
      <c r="E456" s="83" t="s">
        <v>257</v>
      </c>
      <c r="F456" s="49"/>
      <c r="G456" s="185"/>
      <c r="H456" s="468">
        <f t="shared" si="15"/>
        <v>0</v>
      </c>
      <c r="I456" s="262">
        <f t="shared" ref="I456:I478" si="16">SUM(J456:K456)</f>
        <v>0</v>
      </c>
      <c r="J456" s="263"/>
      <c r="K456" s="263"/>
    </row>
    <row r="457" spans="1:11" ht="16.5" outlineLevel="1" collapsed="1">
      <c r="A457" s="177"/>
      <c r="B457" s="15" t="s">
        <v>743</v>
      </c>
      <c r="C457" s="16" t="s">
        <v>258</v>
      </c>
      <c r="D457" s="19"/>
      <c r="E457" s="185"/>
      <c r="F457" s="190"/>
      <c r="G457" s="189"/>
      <c r="H457" s="468">
        <f t="shared" si="15"/>
        <v>0</v>
      </c>
      <c r="I457" s="262">
        <f t="shared" si="16"/>
        <v>0</v>
      </c>
      <c r="J457" s="264">
        <f>SUM(J458)</f>
        <v>0</v>
      </c>
      <c r="K457" s="264">
        <f>SUM(K458)</f>
        <v>0</v>
      </c>
    </row>
    <row r="458" spans="1:11" ht="16.5" hidden="1" outlineLevel="2">
      <c r="A458" s="183"/>
      <c r="B458" s="18"/>
      <c r="C458" s="184"/>
      <c r="D458" s="28" t="s">
        <v>744</v>
      </c>
      <c r="E458" s="83" t="s">
        <v>258</v>
      </c>
      <c r="F458" s="49"/>
      <c r="G458" s="185"/>
      <c r="H458" s="468">
        <f t="shared" si="15"/>
        <v>0</v>
      </c>
      <c r="I458" s="262">
        <f t="shared" si="16"/>
        <v>0</v>
      </c>
      <c r="J458" s="263"/>
      <c r="K458" s="263"/>
    </row>
    <row r="459" spans="1:11" ht="16.5" outlineLevel="1" collapsed="1">
      <c r="A459" s="177"/>
      <c r="B459" s="15" t="s">
        <v>745</v>
      </c>
      <c r="C459" s="16" t="s">
        <v>259</v>
      </c>
      <c r="D459" s="19"/>
      <c r="E459" s="185"/>
      <c r="F459" s="190"/>
      <c r="G459" s="189"/>
      <c r="H459" s="468">
        <f t="shared" si="15"/>
        <v>0</v>
      </c>
      <c r="I459" s="262">
        <f t="shared" si="16"/>
        <v>0</v>
      </c>
      <c r="J459" s="264">
        <f>SUM(J460)</f>
        <v>0</v>
      </c>
      <c r="K459" s="264">
        <f>SUM(K460)</f>
        <v>0</v>
      </c>
    </row>
    <row r="460" spans="1:11" ht="16.5" hidden="1" outlineLevel="2">
      <c r="A460" s="183"/>
      <c r="B460" s="18"/>
      <c r="C460" s="184"/>
      <c r="D460" s="28" t="s">
        <v>746</v>
      </c>
      <c r="E460" s="83" t="s">
        <v>259</v>
      </c>
      <c r="F460" s="49"/>
      <c r="G460" s="185"/>
      <c r="H460" s="468">
        <f t="shared" si="15"/>
        <v>0</v>
      </c>
      <c r="I460" s="262">
        <f t="shared" si="16"/>
        <v>0</v>
      </c>
      <c r="J460" s="263"/>
      <c r="K460" s="263"/>
    </row>
    <row r="461" spans="1:11" ht="16.5" outlineLevel="1" collapsed="1">
      <c r="A461" s="177"/>
      <c r="B461" s="15" t="s">
        <v>747</v>
      </c>
      <c r="C461" s="16" t="s">
        <v>260</v>
      </c>
      <c r="D461" s="19"/>
      <c r="E461" s="185"/>
      <c r="F461" s="190"/>
      <c r="G461" s="189"/>
      <c r="H461" s="468">
        <f t="shared" si="15"/>
        <v>0</v>
      </c>
      <c r="I461" s="262">
        <f t="shared" si="16"/>
        <v>0</v>
      </c>
      <c r="J461" s="264">
        <f>SUM(J462)</f>
        <v>0</v>
      </c>
      <c r="K461" s="264">
        <f>SUM(K462)</f>
        <v>0</v>
      </c>
    </row>
    <row r="462" spans="1:11" ht="16.5" hidden="1" outlineLevel="2">
      <c r="A462" s="183"/>
      <c r="B462" s="18"/>
      <c r="C462" s="184"/>
      <c r="D462" s="28" t="s">
        <v>748</v>
      </c>
      <c r="E462" s="83" t="s">
        <v>260</v>
      </c>
      <c r="F462" s="49"/>
      <c r="G462" s="185"/>
      <c r="H462" s="468">
        <f t="shared" si="15"/>
        <v>0</v>
      </c>
      <c r="I462" s="262">
        <f t="shared" si="16"/>
        <v>0</v>
      </c>
      <c r="J462" s="263"/>
      <c r="K462" s="263"/>
    </row>
    <row r="463" spans="1:11" ht="16.5" outlineLevel="1" collapsed="1">
      <c r="A463" s="177"/>
      <c r="B463" s="15" t="s">
        <v>772</v>
      </c>
      <c r="C463" s="16" t="s">
        <v>261</v>
      </c>
      <c r="D463" s="19"/>
      <c r="E463" s="189"/>
      <c r="F463" s="190"/>
      <c r="G463" s="189"/>
      <c r="H463" s="468">
        <f t="shared" si="15"/>
        <v>0</v>
      </c>
      <c r="I463" s="262">
        <f t="shared" si="16"/>
        <v>0</v>
      </c>
      <c r="J463" s="264">
        <f>SUM(J464)</f>
        <v>0</v>
      </c>
      <c r="K463" s="264">
        <f>SUM(K464)</f>
        <v>0</v>
      </c>
    </row>
    <row r="464" spans="1:11" ht="16.5" hidden="1" outlineLevel="2">
      <c r="A464" s="183"/>
      <c r="B464" s="18"/>
      <c r="C464" s="184"/>
      <c r="D464" s="28" t="s">
        <v>772</v>
      </c>
      <c r="E464" s="83" t="s">
        <v>261</v>
      </c>
      <c r="F464" s="49"/>
      <c r="G464" s="185"/>
      <c r="H464" s="468">
        <f t="shared" si="15"/>
        <v>0</v>
      </c>
      <c r="I464" s="262">
        <f t="shared" si="16"/>
        <v>0</v>
      </c>
      <c r="J464" s="263"/>
      <c r="K464" s="263"/>
    </row>
    <row r="465" spans="1:11" ht="16.5" outlineLevel="1">
      <c r="A465" s="177"/>
      <c r="B465" s="15" t="s">
        <v>627</v>
      </c>
      <c r="C465" s="16" t="s">
        <v>262</v>
      </c>
      <c r="D465" s="19"/>
      <c r="E465" s="185"/>
      <c r="F465" s="28"/>
      <c r="G465" s="189"/>
      <c r="H465" s="468">
        <f t="shared" si="15"/>
        <v>1268000</v>
      </c>
      <c r="I465" s="262">
        <f t="shared" si="16"/>
        <v>1268000</v>
      </c>
      <c r="J465" s="264">
        <f>SUM(J466)</f>
        <v>1268000</v>
      </c>
      <c r="K465" s="264">
        <f>SUM(K466)</f>
        <v>0</v>
      </c>
    </row>
    <row r="466" spans="1:11" ht="16.5" outlineLevel="2">
      <c r="A466" s="183"/>
      <c r="B466" s="18"/>
      <c r="C466" s="184"/>
      <c r="D466" s="28" t="s">
        <v>627</v>
      </c>
      <c r="E466" s="83" t="s">
        <v>262</v>
      </c>
      <c r="F466" s="49"/>
      <c r="G466" s="185"/>
      <c r="H466" s="468">
        <f t="shared" si="15"/>
        <v>1268000</v>
      </c>
      <c r="I466" s="262">
        <f t="shared" si="16"/>
        <v>1268000</v>
      </c>
      <c r="J466" s="263">
        <v>1268000</v>
      </c>
      <c r="K466" s="263"/>
    </row>
    <row r="467" spans="1:11" ht="16.5" outlineLevel="1" collapsed="1">
      <c r="A467" s="177"/>
      <c r="B467" s="15" t="s">
        <v>628</v>
      </c>
      <c r="C467" s="16" t="s">
        <v>263</v>
      </c>
      <c r="D467" s="19"/>
      <c r="E467" s="185"/>
      <c r="F467" s="28"/>
      <c r="G467" s="189"/>
      <c r="H467" s="468">
        <f t="shared" si="15"/>
        <v>0</v>
      </c>
      <c r="I467" s="262">
        <f t="shared" si="16"/>
        <v>0</v>
      </c>
      <c r="J467" s="264">
        <f>SUM(J468)</f>
        <v>0</v>
      </c>
      <c r="K467" s="264">
        <f>SUM(K468)</f>
        <v>0</v>
      </c>
    </row>
    <row r="468" spans="1:11" ht="16.5" hidden="1" outlineLevel="2">
      <c r="A468" s="183"/>
      <c r="B468" s="18"/>
      <c r="C468" s="184"/>
      <c r="D468" s="28" t="s">
        <v>628</v>
      </c>
      <c r="E468" s="83" t="s">
        <v>263</v>
      </c>
      <c r="F468" s="49"/>
      <c r="G468" s="185"/>
      <c r="H468" s="468">
        <f t="shared" si="15"/>
        <v>0</v>
      </c>
      <c r="I468" s="262">
        <f t="shared" si="16"/>
        <v>0</v>
      </c>
      <c r="J468" s="263"/>
      <c r="K468" s="263"/>
    </row>
    <row r="469" spans="1:11" ht="16.5" outlineLevel="1" collapsed="1">
      <c r="A469" s="177"/>
      <c r="B469" s="15" t="s">
        <v>749</v>
      </c>
      <c r="C469" s="16" t="s">
        <v>264</v>
      </c>
      <c r="D469" s="19"/>
      <c r="E469" s="189"/>
      <c r="F469" s="190"/>
      <c r="G469" s="189"/>
      <c r="H469" s="468">
        <f t="shared" si="15"/>
        <v>0</v>
      </c>
      <c r="I469" s="262">
        <f t="shared" si="16"/>
        <v>0</v>
      </c>
      <c r="J469" s="264">
        <f>SUM(J470:J472)</f>
        <v>0</v>
      </c>
      <c r="K469" s="264">
        <f>SUM(K470:K472)</f>
        <v>0</v>
      </c>
    </row>
    <row r="470" spans="1:11" ht="16.5" hidden="1" outlineLevel="2">
      <c r="A470" s="183"/>
      <c r="B470" s="18"/>
      <c r="C470" s="184"/>
      <c r="D470" s="28" t="s">
        <v>769</v>
      </c>
      <c r="E470" s="48" t="s">
        <v>265</v>
      </c>
      <c r="F470" s="49"/>
      <c r="G470" s="185"/>
      <c r="H470" s="468">
        <f t="shared" si="15"/>
        <v>0</v>
      </c>
      <c r="I470" s="262">
        <f t="shared" si="16"/>
        <v>0</v>
      </c>
      <c r="J470" s="263"/>
      <c r="K470" s="263"/>
    </row>
    <row r="471" spans="1:11" ht="16.5" hidden="1" outlineLevel="2">
      <c r="A471" s="183"/>
      <c r="D471" s="28" t="s">
        <v>750</v>
      </c>
      <c r="E471" s="48" t="s">
        <v>266</v>
      </c>
      <c r="F471" s="49"/>
      <c r="G471" s="185"/>
      <c r="H471" s="468">
        <f t="shared" si="15"/>
        <v>0</v>
      </c>
      <c r="I471" s="262">
        <f t="shared" si="16"/>
        <v>0</v>
      </c>
      <c r="J471" s="263"/>
      <c r="K471" s="263"/>
    </row>
    <row r="472" spans="1:11" ht="16.5" hidden="1" outlineLevel="2">
      <c r="A472" s="183"/>
      <c r="D472" s="25" t="s">
        <v>770</v>
      </c>
      <c r="E472" s="88" t="s">
        <v>230</v>
      </c>
      <c r="F472" s="98"/>
      <c r="G472" s="184"/>
      <c r="H472" s="494">
        <f t="shared" si="15"/>
        <v>0</v>
      </c>
      <c r="I472" s="417">
        <f t="shared" si="16"/>
        <v>0</v>
      </c>
      <c r="J472" s="286"/>
      <c r="K472" s="286"/>
    </row>
    <row r="473" spans="1:11" s="280" customFormat="1" ht="16.5">
      <c r="A473" s="103" t="s">
        <v>267</v>
      </c>
      <c r="B473" s="106"/>
      <c r="C473" s="106"/>
      <c r="D473" s="105"/>
      <c r="E473" s="106"/>
      <c r="F473" s="106"/>
      <c r="G473" s="106"/>
      <c r="H473" s="473">
        <f t="shared" si="15"/>
        <v>1268000</v>
      </c>
      <c r="I473" s="288">
        <f t="shared" si="16"/>
        <v>1268000</v>
      </c>
      <c r="J473" s="288">
        <f>SUM(J469,J467,J465,J463,J461,J459,J457,J455,J453,J451,J440,J438,J436,J434)</f>
        <v>1268000</v>
      </c>
      <c r="K473" s="288">
        <f>SUM(K469,K467,K465,K463,K461,K459,K457,K455,K453,K451,K440,K438,K436,K434)</f>
        <v>0</v>
      </c>
    </row>
    <row r="474" spans="1:11" s="495" customFormat="1" ht="16.5">
      <c r="A474" s="107" t="s">
        <v>268</v>
      </c>
      <c r="B474" s="63"/>
      <c r="C474" s="63"/>
      <c r="D474" s="64"/>
      <c r="E474" s="63"/>
      <c r="F474" s="63"/>
      <c r="G474" s="63"/>
      <c r="H474" s="473">
        <f t="shared" si="15"/>
        <v>-1268000</v>
      </c>
      <c r="I474" s="288">
        <f t="shared" si="16"/>
        <v>-1268000</v>
      </c>
      <c r="J474" s="288">
        <f>J433-J473</f>
        <v>-1268000</v>
      </c>
      <c r="K474" s="288">
        <f>K433-K473</f>
        <v>0</v>
      </c>
    </row>
    <row r="475" spans="1:11" s="495" customFormat="1" ht="16.5">
      <c r="A475" s="107" t="s">
        <v>269</v>
      </c>
      <c r="B475" s="63"/>
      <c r="C475" s="64"/>
      <c r="D475" s="64"/>
      <c r="E475" s="63"/>
      <c r="F475" s="63"/>
      <c r="G475" s="63"/>
      <c r="H475" s="481">
        <f t="shared" si="15"/>
        <v>0</v>
      </c>
      <c r="I475" s="292">
        <f t="shared" si="16"/>
        <v>0</v>
      </c>
      <c r="J475" s="291"/>
      <c r="K475" s="291"/>
    </row>
    <row r="476" spans="1:11" s="495" customFormat="1" ht="16.5">
      <c r="A476" s="107" t="s">
        <v>270</v>
      </c>
      <c r="B476" s="63"/>
      <c r="C476" s="63"/>
      <c r="D476" s="64"/>
      <c r="E476" s="63"/>
      <c r="F476" s="63"/>
      <c r="G476" s="63"/>
      <c r="H476" s="482">
        <f t="shared" si="15"/>
        <v>352000</v>
      </c>
      <c r="I476" s="295">
        <f t="shared" si="16"/>
        <v>352000</v>
      </c>
      <c r="J476" s="295">
        <f>J364+J395+J474-J475</f>
        <v>668000</v>
      </c>
      <c r="K476" s="295">
        <f>K364+K395+K474-K475</f>
        <v>-316000</v>
      </c>
    </row>
    <row r="477" spans="1:11" s="495" customFormat="1" ht="16.5">
      <c r="A477" s="107" t="s">
        <v>271</v>
      </c>
      <c r="B477" s="63"/>
      <c r="C477" s="63"/>
      <c r="D477" s="64"/>
      <c r="E477" s="63"/>
      <c r="F477" s="63"/>
      <c r="G477" s="63"/>
      <c r="H477" s="483">
        <f t="shared" si="15"/>
        <v>18296000</v>
      </c>
      <c r="I477" s="298">
        <f t="shared" si="16"/>
        <v>18296000</v>
      </c>
      <c r="J477" s="298">
        <v>16526000</v>
      </c>
      <c r="K477" s="298">
        <v>1770000</v>
      </c>
    </row>
    <row r="478" spans="1:11" s="495" customFormat="1" ht="16.5">
      <c r="A478" s="107" t="s">
        <v>272</v>
      </c>
      <c r="B478" s="63"/>
      <c r="C478" s="63"/>
      <c r="D478" s="64"/>
      <c r="E478" s="63"/>
      <c r="F478" s="63"/>
      <c r="G478" s="63"/>
      <c r="H478" s="482">
        <f t="shared" si="15"/>
        <v>18648000</v>
      </c>
      <c r="I478" s="295">
        <f t="shared" si="16"/>
        <v>18648000</v>
      </c>
      <c r="J478" s="295">
        <f>SUM(J476:J477)</f>
        <v>17194000</v>
      </c>
      <c r="K478" s="295">
        <f>SUM(K476:K477)</f>
        <v>1454000</v>
      </c>
    </row>
  </sheetData>
  <autoFilter ref="A5:K477"/>
  <mergeCells count="1">
    <mergeCell ref="H2:H5"/>
  </mergeCells>
  <phoneticPr fontId="1"/>
  <dataValidations count="1">
    <dataValidation allowBlank="1" showInputMessage="1" showErrorMessage="1" errorTitle="自動計算ｾﾙです!!!" sqref="J432:K433 J190:K190 J435:K435 J175:K175 J12:K12 J393:K395 J369:K369 J366:K366 J341:K341 J361:K361 J356:K356 J354:K354 J352:K352 J373:K373 J343:K343 J390:K391 J378:K378 J375:K376 J188:K188 J283:K284 J473:K474 J222:K222 J14:K15 J476:K476 J63:K64 J69:K70 J76:K76 J106:K106 J119:K119 J152:K152 J7:K7 J208:K208 J27:K27 J296:K296 J329:K331 J334:K334 J350:K350 J54:K54 J363:K364 J32:K32 J336:K336 J271:K272 J47:K47 J200:K2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E478"/>
  <sheetViews>
    <sheetView zoomScaleNormal="100" workbookViewId="0">
      <pane xSplit="8" ySplit="5" topLeftCell="I365" activePane="bottomRight" state="frozen"/>
      <selection activeCell="I12" sqref="I12:I478"/>
      <selection pane="topRight" activeCell="I12" sqref="I12:I478"/>
      <selection pane="bottomLeft" activeCell="I12" sqref="I12:I478"/>
      <selection pane="bottomRight" activeCell="I12" sqref="I12:I478"/>
    </sheetView>
  </sheetViews>
  <sheetFormatPr defaultColWidth="11.42578125" defaultRowHeight="11.25" outlineLevelRow="3" outlineLevelCol="2"/>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0" width="11.42578125" style="182" customWidth="1" outlineLevel="1"/>
    <col min="11" max="11" width="11.42578125" style="182" customWidth="1"/>
    <col min="12" max="12" width="11.42578125" style="182" customWidth="1" outlineLevel="2"/>
    <col min="13" max="13" width="11.42578125" style="182" customWidth="1" outlineLevel="1"/>
    <col min="14" max="14" width="11.85546875" style="182" customWidth="1" outlineLevel="1"/>
    <col min="15" max="18" width="11.42578125" style="182" customWidth="1" outlineLevel="1"/>
    <col min="19" max="20" width="11.85546875" style="182" customWidth="1" outlineLevel="2"/>
    <col min="21" max="22" width="11.42578125" style="182" customWidth="1" outlineLevel="1"/>
    <col min="23" max="16384" width="11.42578125" style="156"/>
  </cols>
  <sheetData>
    <row r="1" spans="1:22" s="26" customFormat="1" ht="15" thickBot="1">
      <c r="A1" s="155" t="s">
        <v>273</v>
      </c>
      <c r="B1" s="10"/>
      <c r="C1" s="156"/>
      <c r="E1" s="156"/>
      <c r="G1" s="156"/>
      <c r="H1" s="250" t="s">
        <v>367</v>
      </c>
      <c r="I1" s="251"/>
      <c r="J1" s="252"/>
      <c r="K1" s="251"/>
      <c r="L1" s="252"/>
      <c r="M1" s="252"/>
      <c r="N1" s="252"/>
      <c r="O1" s="252"/>
      <c r="P1" s="252"/>
      <c r="Q1" s="252"/>
      <c r="R1" s="252"/>
      <c r="S1" s="252"/>
      <c r="T1" s="252"/>
      <c r="U1" s="252"/>
      <c r="V1" s="252"/>
    </row>
    <row r="2" spans="1:22" s="160" customFormat="1" ht="11.25" customHeight="1">
      <c r="A2" s="254"/>
      <c r="B2" s="11"/>
      <c r="C2" s="255"/>
      <c r="D2" s="255"/>
      <c r="E2" s="255"/>
      <c r="F2" s="255"/>
      <c r="G2" s="255"/>
      <c r="H2" s="684" t="s">
        <v>960</v>
      </c>
      <c r="I2" s="161"/>
      <c r="J2" s="164"/>
      <c r="K2" s="161"/>
      <c r="L2" s="164"/>
      <c r="M2" s="164"/>
      <c r="N2" s="484"/>
      <c r="O2" s="164"/>
      <c r="P2" s="164"/>
      <c r="Q2" s="164"/>
      <c r="R2" s="164"/>
      <c r="S2" s="484" t="s">
        <v>961</v>
      </c>
      <c r="T2" s="484" t="s">
        <v>961</v>
      </c>
      <c r="U2" s="484" t="s">
        <v>961</v>
      </c>
      <c r="V2" s="164"/>
    </row>
    <row r="3" spans="1:22" s="1" customFormat="1" ht="36" customHeight="1" thickBot="1">
      <c r="A3" s="159"/>
      <c r="B3" s="12"/>
      <c r="C3" s="160"/>
      <c r="D3" s="160"/>
      <c r="E3" s="160"/>
      <c r="F3" s="160"/>
      <c r="G3" s="1" t="s">
        <v>289</v>
      </c>
      <c r="H3" s="685"/>
      <c r="I3" s="167" t="s">
        <v>300</v>
      </c>
      <c r="J3" s="169"/>
      <c r="K3" s="167" t="s">
        <v>49</v>
      </c>
      <c r="L3" s="169"/>
      <c r="M3" s="169"/>
      <c r="N3" s="169"/>
      <c r="O3" s="169"/>
      <c r="P3" s="169"/>
      <c r="Q3" s="169"/>
      <c r="R3" s="5" t="s">
        <v>408</v>
      </c>
      <c r="S3" s="169"/>
      <c r="T3" s="169"/>
      <c r="U3" s="169"/>
      <c r="V3" s="169"/>
    </row>
    <row r="4" spans="1:22" s="160" customFormat="1" ht="12.75" customHeight="1">
      <c r="A4" s="152"/>
      <c r="B4" s="165"/>
      <c r="C4" s="1"/>
      <c r="D4" s="166"/>
      <c r="E4" s="1"/>
      <c r="F4" s="1"/>
      <c r="G4" s="1"/>
      <c r="H4" s="685"/>
      <c r="I4" s="256"/>
      <c r="J4" s="162"/>
      <c r="K4" s="256"/>
      <c r="L4" s="162"/>
      <c r="M4" s="162"/>
      <c r="N4" s="162"/>
      <c r="O4" s="162"/>
      <c r="P4" s="162"/>
      <c r="Q4" s="162"/>
      <c r="R4" s="162"/>
      <c r="S4" s="162"/>
      <c r="T4" s="162"/>
      <c r="U4" s="162"/>
      <c r="V4" s="162"/>
    </row>
    <row r="5" spans="1:22" s="1" customFormat="1" ht="38.25" customHeight="1" thickBot="1">
      <c r="A5" s="153"/>
      <c r="B5" s="6"/>
      <c r="C5" s="4"/>
      <c r="D5" s="7"/>
      <c r="E5" s="4"/>
      <c r="F5" s="4"/>
      <c r="G5" s="4" t="s">
        <v>290</v>
      </c>
      <c r="H5" s="686"/>
      <c r="I5" s="8"/>
      <c r="J5" s="5" t="s">
        <v>301</v>
      </c>
      <c r="K5" s="8"/>
      <c r="L5" s="5" t="s">
        <v>87</v>
      </c>
      <c r="M5" s="5" t="s">
        <v>302</v>
      </c>
      <c r="N5" s="613" t="s">
        <v>977</v>
      </c>
      <c r="O5" s="5" t="s">
        <v>306</v>
      </c>
      <c r="P5" s="5" t="s">
        <v>303</v>
      </c>
      <c r="Q5" s="5" t="s">
        <v>304</v>
      </c>
      <c r="R5" s="5"/>
      <c r="S5" s="614" t="s">
        <v>979</v>
      </c>
      <c r="T5" s="614" t="s">
        <v>978</v>
      </c>
      <c r="U5" s="614" t="s">
        <v>980</v>
      </c>
      <c r="V5" s="5" t="s">
        <v>305</v>
      </c>
    </row>
    <row r="6" spans="1:22" s="176" customFormat="1" ht="12.75">
      <c r="A6" s="87" t="s">
        <v>96</v>
      </c>
      <c r="B6" s="13"/>
      <c r="C6" s="170"/>
      <c r="D6" s="14"/>
      <c r="E6" s="170"/>
      <c r="F6" s="171"/>
      <c r="G6" s="170"/>
      <c r="H6" s="257"/>
      <c r="I6" s="406"/>
      <c r="J6" s="259"/>
      <c r="K6" s="259"/>
      <c r="L6" s="259"/>
      <c r="M6" s="259"/>
      <c r="N6" s="259"/>
      <c r="O6" s="259"/>
      <c r="P6" s="259"/>
      <c r="Q6" s="259"/>
      <c r="R6" s="259"/>
      <c r="S6" s="259"/>
      <c r="T6" s="259"/>
      <c r="U6" s="259"/>
      <c r="V6" s="259"/>
    </row>
    <row r="7" spans="1:22" s="182" customFormat="1" ht="16.5" collapsed="1">
      <c r="A7" s="177"/>
      <c r="B7" s="24" t="s">
        <v>435</v>
      </c>
      <c r="C7" s="16" t="s">
        <v>31</v>
      </c>
      <c r="D7" s="17"/>
      <c r="E7" s="178"/>
      <c r="F7" s="15"/>
      <c r="G7" s="178"/>
      <c r="H7" s="260">
        <f>SUM(I7,K7)</f>
        <v>0</v>
      </c>
      <c r="I7" s="408">
        <f>SUM(J7:J7)</f>
        <v>0</v>
      </c>
      <c r="J7" s="262">
        <f>SUM(J8:J10)</f>
        <v>0</v>
      </c>
      <c r="K7" s="262">
        <f>SUM(L7:R7,U7:V7)</f>
        <v>0</v>
      </c>
      <c r="L7" s="262">
        <f>SUM(L8:L10)</f>
        <v>0</v>
      </c>
      <c r="M7" s="262">
        <f>SUM(M8:M10)</f>
        <v>0</v>
      </c>
      <c r="N7" s="262">
        <f t="shared" ref="N7" si="0">SUM(N8:N10)</f>
        <v>0</v>
      </c>
      <c r="O7" s="619">
        <f>SUM(O8:O10)</f>
        <v>0</v>
      </c>
      <c r="P7" s="262">
        <f t="shared" ref="P7" si="1">SUM(P8:P10)</f>
        <v>0</v>
      </c>
      <c r="Q7" s="262">
        <f t="shared" ref="Q7" si="2">SUM(Q8:Q10)</f>
        <v>0</v>
      </c>
      <c r="R7" s="410">
        <f>SUM(S7:T7)</f>
        <v>0</v>
      </c>
      <c r="S7" s="410">
        <f t="shared" ref="S7" si="3">SUM(S8:S10)</f>
        <v>0</v>
      </c>
      <c r="T7" s="410">
        <f t="shared" ref="T7" si="4">SUM(T8:T10)</f>
        <v>0</v>
      </c>
      <c r="U7" s="262">
        <f t="shared" ref="U7" si="5">SUM(U8:U10)</f>
        <v>0</v>
      </c>
      <c r="V7" s="262">
        <f t="shared" ref="V7" si="6">SUM(V8:V10)</f>
        <v>0</v>
      </c>
    </row>
    <row r="8" spans="1:22" ht="16.5" hidden="1" outlineLevel="1">
      <c r="A8" s="183"/>
      <c r="B8" s="25"/>
      <c r="C8" s="184"/>
      <c r="D8" s="28" t="s">
        <v>436</v>
      </c>
      <c r="E8" s="48" t="s">
        <v>32</v>
      </c>
      <c r="F8" s="49"/>
      <c r="G8" s="185"/>
      <c r="H8" s="260">
        <f t="shared" ref="H8:H71" si="7">SUM(I8,K8)</f>
        <v>0</v>
      </c>
      <c r="I8" s="408">
        <f>SUM(J8:J8)</f>
        <v>0</v>
      </c>
      <c r="J8" s="263"/>
      <c r="K8" s="262">
        <f t="shared" ref="K8:K71" si="8">SUM(L8:R8,U8:V8)</f>
        <v>0</v>
      </c>
      <c r="L8" s="263"/>
      <c r="M8" s="263"/>
      <c r="N8" s="265"/>
      <c r="O8" s="265"/>
      <c r="P8" s="263"/>
      <c r="Q8" s="263"/>
      <c r="R8" s="410">
        <f t="shared" ref="R8:R71" si="9">SUM(S8:T8)</f>
        <v>0</v>
      </c>
      <c r="S8" s="263"/>
      <c r="T8" s="263"/>
      <c r="U8" s="263"/>
      <c r="V8" s="263"/>
    </row>
    <row r="9" spans="1:22" ht="16.5" hidden="1" outlineLevel="1">
      <c r="A9" s="183"/>
      <c r="B9" s="26"/>
      <c r="D9" s="28" t="s">
        <v>437</v>
      </c>
      <c r="E9" s="48" t="s">
        <v>33</v>
      </c>
      <c r="F9" s="49"/>
      <c r="G9" s="185"/>
      <c r="H9" s="260">
        <f t="shared" si="7"/>
        <v>0</v>
      </c>
      <c r="I9" s="408">
        <f>SUM(J9:J9)</f>
        <v>0</v>
      </c>
      <c r="J9" s="263"/>
      <c r="K9" s="262">
        <f t="shared" si="8"/>
        <v>0</v>
      </c>
      <c r="L9" s="263"/>
      <c r="M9" s="263"/>
      <c r="N9" s="265"/>
      <c r="O9" s="265"/>
      <c r="P9" s="263"/>
      <c r="Q9" s="263"/>
      <c r="R9" s="410">
        <f t="shared" si="9"/>
        <v>0</v>
      </c>
      <c r="S9" s="263"/>
      <c r="T9" s="263"/>
      <c r="U9" s="263"/>
      <c r="V9" s="263"/>
    </row>
    <row r="10" spans="1:22" ht="16.5" hidden="1" outlineLevel="1">
      <c r="A10" s="183"/>
      <c r="B10" s="24"/>
      <c r="C10" s="193"/>
      <c r="D10" s="28" t="s">
        <v>438</v>
      </c>
      <c r="E10" s="48" t="s">
        <v>40</v>
      </c>
      <c r="F10" s="49"/>
      <c r="G10" s="185"/>
      <c r="H10" s="260">
        <f t="shared" si="7"/>
        <v>0</v>
      </c>
      <c r="I10" s="408">
        <f>SUM(J10:J10)</f>
        <v>0</v>
      </c>
      <c r="J10" s="263"/>
      <c r="K10" s="262">
        <f t="shared" si="8"/>
        <v>0</v>
      </c>
      <c r="L10" s="263"/>
      <c r="M10" s="263"/>
      <c r="N10" s="265"/>
      <c r="O10" s="265"/>
      <c r="P10" s="263"/>
      <c r="Q10" s="263"/>
      <c r="R10" s="410">
        <f t="shared" si="9"/>
        <v>0</v>
      </c>
      <c r="S10" s="263"/>
      <c r="T10" s="263"/>
      <c r="U10" s="263"/>
      <c r="V10" s="263"/>
    </row>
    <row r="11" spans="1:22" ht="16.5" hidden="1" outlineLevel="1">
      <c r="A11" s="183"/>
      <c r="B11" s="24"/>
      <c r="C11" s="193"/>
      <c r="D11" s="28" t="s">
        <v>439</v>
      </c>
      <c r="E11" s="48" t="s">
        <v>427</v>
      </c>
      <c r="F11" s="49"/>
      <c r="G11" s="185"/>
      <c r="H11" s="260">
        <f t="shared" si="7"/>
        <v>0</v>
      </c>
      <c r="I11" s="408">
        <f>SUM(J11)</f>
        <v>0</v>
      </c>
      <c r="J11" s="263"/>
      <c r="K11" s="262">
        <f t="shared" si="8"/>
        <v>0</v>
      </c>
      <c r="L11" s="263"/>
      <c r="M11" s="263"/>
      <c r="N11" s="265"/>
      <c r="O11" s="265"/>
      <c r="P11" s="263"/>
      <c r="Q11" s="263"/>
      <c r="R11" s="410">
        <f t="shared" si="9"/>
        <v>0</v>
      </c>
      <c r="S11" s="263"/>
      <c r="T11" s="263"/>
      <c r="U11" s="263"/>
      <c r="V11" s="263"/>
    </row>
    <row r="12" spans="1:22" s="182" customFormat="1" ht="16.5" collapsed="1">
      <c r="A12" s="177"/>
      <c r="B12" s="24" t="s">
        <v>440</v>
      </c>
      <c r="C12" s="16" t="s">
        <v>34</v>
      </c>
      <c r="D12" s="19"/>
      <c r="E12" s="189"/>
      <c r="F12" s="190"/>
      <c r="G12" s="189"/>
      <c r="H12" s="260">
        <f t="shared" si="7"/>
        <v>0</v>
      </c>
      <c r="I12" s="408">
        <f t="shared" ref="I12:I75" si="10">SUM(J12:J12)</f>
        <v>0</v>
      </c>
      <c r="J12" s="264">
        <f>SUM(J13)</f>
        <v>0</v>
      </c>
      <c r="K12" s="262">
        <f t="shared" si="8"/>
        <v>0</v>
      </c>
      <c r="L12" s="264">
        <f>SUM(L13)</f>
        <v>0</v>
      </c>
      <c r="M12" s="264">
        <f>SUM(M13)</f>
        <v>0</v>
      </c>
      <c r="N12" s="264">
        <f t="shared" ref="N12" si="11">SUM(N13)</f>
        <v>0</v>
      </c>
      <c r="O12" s="264">
        <f>SUM(O13)</f>
        <v>0</v>
      </c>
      <c r="P12" s="264">
        <f t="shared" ref="P12" si="12">SUM(P13)</f>
        <v>0</v>
      </c>
      <c r="Q12" s="264">
        <f t="shared" ref="Q12" si="13">SUM(Q13)</f>
        <v>0</v>
      </c>
      <c r="R12" s="410">
        <f t="shared" si="9"/>
        <v>0</v>
      </c>
      <c r="S12" s="412">
        <f t="shared" ref="S12" si="14">SUM(S13)</f>
        <v>0</v>
      </c>
      <c r="T12" s="412">
        <f t="shared" ref="T12" si="15">SUM(T13)</f>
        <v>0</v>
      </c>
      <c r="U12" s="264">
        <f t="shared" ref="U12" si="16">SUM(U13)</f>
        <v>0</v>
      </c>
      <c r="V12" s="264">
        <f t="shared" ref="V12" si="17">SUM(V13)</f>
        <v>0</v>
      </c>
    </row>
    <row r="13" spans="1:22" ht="16.5" hidden="1" outlineLevel="1">
      <c r="A13" s="183"/>
      <c r="B13" s="28"/>
      <c r="C13" s="185"/>
      <c r="D13" s="28" t="s">
        <v>441</v>
      </c>
      <c r="E13" s="48" t="s">
        <v>34</v>
      </c>
      <c r="F13" s="49"/>
      <c r="G13" s="185"/>
      <c r="H13" s="260">
        <f t="shared" si="7"/>
        <v>0</v>
      </c>
      <c r="I13" s="408">
        <f t="shared" si="10"/>
        <v>0</v>
      </c>
      <c r="J13" s="263"/>
      <c r="K13" s="262">
        <f t="shared" si="8"/>
        <v>0</v>
      </c>
      <c r="L13" s="263"/>
      <c r="M13" s="263"/>
      <c r="N13" s="265"/>
      <c r="O13" s="265"/>
      <c r="P13" s="263"/>
      <c r="Q13" s="263"/>
      <c r="R13" s="410">
        <f t="shared" si="9"/>
        <v>0</v>
      </c>
      <c r="S13" s="263"/>
      <c r="T13" s="263"/>
      <c r="U13" s="263"/>
      <c r="V13" s="263"/>
    </row>
    <row r="14" spans="1:22" s="182" customFormat="1" ht="16.5">
      <c r="A14" s="177"/>
      <c r="B14" s="24" t="s">
        <v>442</v>
      </c>
      <c r="C14" s="16" t="s">
        <v>35</v>
      </c>
      <c r="D14" s="19"/>
      <c r="E14" s="189"/>
      <c r="F14" s="190"/>
      <c r="G14" s="189"/>
      <c r="H14" s="260">
        <f t="shared" si="7"/>
        <v>6449000</v>
      </c>
      <c r="I14" s="408">
        <f t="shared" si="10"/>
        <v>25000</v>
      </c>
      <c r="J14" s="264">
        <f>SUM(J15,J18,J24,J27,J30)</f>
        <v>25000</v>
      </c>
      <c r="K14" s="262">
        <f t="shared" si="8"/>
        <v>6424000</v>
      </c>
      <c r="L14" s="264">
        <f>SUM(L15,L18,L24,L27,L30)</f>
        <v>3277000</v>
      </c>
      <c r="M14" s="264">
        <f>SUM(M15,M18,M24,M27,M30)</f>
        <v>250000</v>
      </c>
      <c r="N14" s="264">
        <f t="shared" ref="N14" si="18">SUM(N15,N18,N24,N27,N30)</f>
        <v>200000</v>
      </c>
      <c r="O14" s="264">
        <f>SUM(O15,O18,O24,O27,O30)</f>
        <v>1880000</v>
      </c>
      <c r="P14" s="264">
        <f t="shared" ref="P14" si="19">SUM(P15,P18,P24,P27,P30)</f>
        <v>245000</v>
      </c>
      <c r="Q14" s="264">
        <f t="shared" ref="Q14" si="20">SUM(Q15,Q18,Q24,Q27,Q30)</f>
        <v>0</v>
      </c>
      <c r="R14" s="410">
        <f t="shared" si="9"/>
        <v>400000</v>
      </c>
      <c r="S14" s="412">
        <f t="shared" ref="S14" si="21">SUM(S15,S18,S24,S27,S30)</f>
        <v>100000</v>
      </c>
      <c r="T14" s="412">
        <f t="shared" ref="T14" si="22">SUM(T15,T18,T24,T27,T30)</f>
        <v>300000</v>
      </c>
      <c r="U14" s="264">
        <f t="shared" ref="U14" si="23">SUM(U15,U18,U24,U27,U30)</f>
        <v>172000</v>
      </c>
      <c r="V14" s="264">
        <f t="shared" ref="V14" si="24">SUM(V15,V18,V24,V27,V30)</f>
        <v>0</v>
      </c>
    </row>
    <row r="15" spans="1:22" ht="16.5" outlineLevel="1" collapsed="1">
      <c r="A15" s="183"/>
      <c r="B15" s="25"/>
      <c r="C15" s="184"/>
      <c r="D15" s="28" t="s">
        <v>443</v>
      </c>
      <c r="E15" s="48" t="s">
        <v>97</v>
      </c>
      <c r="F15" s="49"/>
      <c r="G15" s="185"/>
      <c r="H15" s="260">
        <f t="shared" si="7"/>
        <v>0</v>
      </c>
      <c r="I15" s="408">
        <f t="shared" si="10"/>
        <v>0</v>
      </c>
      <c r="J15" s="265">
        <f>SUM(J16:J17)</f>
        <v>0</v>
      </c>
      <c r="K15" s="262">
        <f t="shared" si="8"/>
        <v>0</v>
      </c>
      <c r="L15" s="265">
        <f>SUM(L16:L17)</f>
        <v>0</v>
      </c>
      <c r="M15" s="265">
        <f>SUM(M16:M17)</f>
        <v>0</v>
      </c>
      <c r="N15" s="265">
        <f t="shared" ref="N15" si="25">SUM(N16:N17)</f>
        <v>0</v>
      </c>
      <c r="O15" s="265">
        <f>SUM(O16:O17)</f>
        <v>0</v>
      </c>
      <c r="P15" s="265">
        <f t="shared" ref="P15" si="26">SUM(P16:P17)</f>
        <v>0</v>
      </c>
      <c r="Q15" s="265">
        <f t="shared" ref="Q15" si="27">SUM(Q16:Q17)</f>
        <v>0</v>
      </c>
      <c r="R15" s="410">
        <f t="shared" si="9"/>
        <v>0</v>
      </c>
      <c r="S15" s="415">
        <f t="shared" ref="S15" si="28">SUM(S16:S17)</f>
        <v>0</v>
      </c>
      <c r="T15" s="415">
        <f t="shared" ref="T15" si="29">SUM(T16:T17)</f>
        <v>0</v>
      </c>
      <c r="U15" s="265">
        <f t="shared" ref="U15" si="30">SUM(U16:U17)</f>
        <v>0</v>
      </c>
      <c r="V15" s="265">
        <f t="shared" ref="V15" si="31">SUM(V16:V17)</f>
        <v>0</v>
      </c>
    </row>
    <row r="16" spans="1:22" ht="16.5" hidden="1" outlineLevel="2">
      <c r="A16" s="183"/>
      <c r="B16" s="26"/>
      <c r="D16" s="25"/>
      <c r="E16" s="184"/>
      <c r="F16" s="28" t="s">
        <v>444</v>
      </c>
      <c r="G16" s="48" t="s">
        <v>98</v>
      </c>
      <c r="H16" s="260">
        <f t="shared" si="7"/>
        <v>0</v>
      </c>
      <c r="I16" s="408">
        <f t="shared" si="10"/>
        <v>0</v>
      </c>
      <c r="J16" s="263"/>
      <c r="K16" s="262">
        <f t="shared" si="8"/>
        <v>0</v>
      </c>
      <c r="L16" s="263"/>
      <c r="M16" s="263"/>
      <c r="N16" s="265"/>
      <c r="O16" s="265"/>
      <c r="P16" s="263"/>
      <c r="Q16" s="263"/>
      <c r="R16" s="410">
        <f t="shared" si="9"/>
        <v>0</v>
      </c>
      <c r="S16" s="263"/>
      <c r="T16" s="263"/>
      <c r="U16" s="263"/>
      <c r="V16" s="263"/>
    </row>
    <row r="17" spans="1:22" ht="16.5" hidden="1" outlineLevel="2">
      <c r="A17" s="183"/>
      <c r="B17" s="26"/>
      <c r="F17" s="28" t="s">
        <v>99</v>
      </c>
      <c r="G17" s="48" t="s">
        <v>100</v>
      </c>
      <c r="H17" s="260">
        <f t="shared" si="7"/>
        <v>0</v>
      </c>
      <c r="I17" s="408">
        <f t="shared" si="10"/>
        <v>0</v>
      </c>
      <c r="J17" s="263"/>
      <c r="K17" s="262">
        <f t="shared" si="8"/>
        <v>0</v>
      </c>
      <c r="L17" s="263"/>
      <c r="M17" s="263"/>
      <c r="N17" s="265"/>
      <c r="O17" s="265"/>
      <c r="P17" s="263"/>
      <c r="Q17" s="263"/>
      <c r="R17" s="410">
        <f t="shared" si="9"/>
        <v>0</v>
      </c>
      <c r="S17" s="263"/>
      <c r="T17" s="263"/>
      <c r="U17" s="263"/>
      <c r="V17" s="263"/>
    </row>
    <row r="18" spans="1:22" ht="16.5" outlineLevel="1" collapsed="1">
      <c r="A18" s="183"/>
      <c r="B18" s="26"/>
      <c r="D18" s="28" t="s">
        <v>445</v>
      </c>
      <c r="E18" s="48" t="s">
        <v>446</v>
      </c>
      <c r="F18" s="49"/>
      <c r="G18" s="185"/>
      <c r="H18" s="260">
        <f t="shared" si="7"/>
        <v>0</v>
      </c>
      <c r="I18" s="408">
        <f t="shared" si="10"/>
        <v>0</v>
      </c>
      <c r="J18" s="265">
        <f>SUM(J19)</f>
        <v>0</v>
      </c>
      <c r="K18" s="262">
        <f t="shared" si="8"/>
        <v>0</v>
      </c>
      <c r="L18" s="265">
        <f>SUM(L19)</f>
        <v>0</v>
      </c>
      <c r="M18" s="265">
        <f>SUM(M19)</f>
        <v>0</v>
      </c>
      <c r="N18" s="265">
        <f t="shared" ref="N18" si="32">SUM(N19)</f>
        <v>0</v>
      </c>
      <c r="O18" s="265">
        <f>SUM(O19)</f>
        <v>0</v>
      </c>
      <c r="P18" s="265">
        <f t="shared" ref="P18" si="33">SUM(P19)</f>
        <v>0</v>
      </c>
      <c r="Q18" s="265">
        <f t="shared" ref="Q18" si="34">SUM(Q19)</f>
        <v>0</v>
      </c>
      <c r="R18" s="410">
        <f t="shared" si="9"/>
        <v>0</v>
      </c>
      <c r="S18" s="415">
        <f t="shared" ref="S18" si="35">SUM(S19)</f>
        <v>0</v>
      </c>
      <c r="T18" s="415">
        <f t="shared" ref="T18" si="36">SUM(T19)</f>
        <v>0</v>
      </c>
      <c r="U18" s="265">
        <f t="shared" ref="U18" si="37">SUM(U19)</f>
        <v>0</v>
      </c>
      <c r="V18" s="265">
        <f t="shared" ref="V18" si="38">SUM(V19)</f>
        <v>0</v>
      </c>
    </row>
    <row r="19" spans="1:22" ht="16.5" hidden="1" outlineLevel="2">
      <c r="A19" s="183"/>
      <c r="B19" s="26"/>
      <c r="D19" s="25"/>
      <c r="E19" s="184"/>
      <c r="F19" s="28" t="s">
        <v>447</v>
      </c>
      <c r="G19" s="48" t="s">
        <v>448</v>
      </c>
      <c r="H19" s="260">
        <f t="shared" si="7"/>
        <v>0</v>
      </c>
      <c r="I19" s="408">
        <f t="shared" si="10"/>
        <v>0</v>
      </c>
      <c r="J19" s="265">
        <f>SUM(J20:J23)</f>
        <v>0</v>
      </c>
      <c r="K19" s="262">
        <f t="shared" si="8"/>
        <v>0</v>
      </c>
      <c r="L19" s="265">
        <f>SUM(L20:L23)</f>
        <v>0</v>
      </c>
      <c r="M19" s="265">
        <f>SUM(M20:M23)</f>
        <v>0</v>
      </c>
      <c r="N19" s="265">
        <f t="shared" ref="N19" si="39">SUM(N20:N23)</f>
        <v>0</v>
      </c>
      <c r="O19" s="265">
        <f>SUM(O20:O23)</f>
        <v>0</v>
      </c>
      <c r="P19" s="263">
        <f t="shared" ref="P19" si="40">SUM(P20:P23)</f>
        <v>0</v>
      </c>
      <c r="Q19" s="263">
        <f t="shared" ref="Q19" si="41">SUM(Q20:Q23)</f>
        <v>0</v>
      </c>
      <c r="R19" s="410">
        <f t="shared" si="9"/>
        <v>0</v>
      </c>
      <c r="S19" s="263">
        <f t="shared" ref="S19" si="42">SUM(S20:S23)</f>
        <v>0</v>
      </c>
      <c r="T19" s="263">
        <f t="shared" ref="T19" si="43">SUM(T20:T23)</f>
        <v>0</v>
      </c>
      <c r="U19" s="263">
        <f t="shared" ref="U19" si="44">SUM(U20:U23)</f>
        <v>0</v>
      </c>
      <c r="V19" s="263">
        <f t="shared" ref="V19" si="45">SUM(V20:V23)</f>
        <v>0</v>
      </c>
    </row>
    <row r="20" spans="1:22" ht="16.5" hidden="1" outlineLevel="2">
      <c r="A20" s="183"/>
      <c r="B20" s="26"/>
      <c r="D20" s="25"/>
      <c r="E20" s="184"/>
      <c r="F20" s="192" t="s">
        <v>778</v>
      </c>
      <c r="G20" s="44" t="s">
        <v>782</v>
      </c>
      <c r="H20" s="260">
        <f t="shared" si="7"/>
        <v>0</v>
      </c>
      <c r="I20" s="408">
        <f t="shared" si="10"/>
        <v>0</v>
      </c>
      <c r="J20" s="263"/>
      <c r="K20" s="262">
        <f t="shared" si="8"/>
        <v>0</v>
      </c>
      <c r="L20" s="263"/>
      <c r="M20" s="263"/>
      <c r="N20" s="265"/>
      <c r="O20" s="265"/>
      <c r="P20" s="263"/>
      <c r="Q20" s="263"/>
      <c r="R20" s="410">
        <f t="shared" si="9"/>
        <v>0</v>
      </c>
      <c r="S20" s="263"/>
      <c r="T20" s="263"/>
      <c r="U20" s="263"/>
      <c r="V20" s="263"/>
    </row>
    <row r="21" spans="1:22" ht="16.5" hidden="1" outlineLevel="2">
      <c r="A21" s="183"/>
      <c r="B21" s="26"/>
      <c r="D21" s="25"/>
      <c r="E21" s="184"/>
      <c r="F21" s="192" t="s">
        <v>779</v>
      </c>
      <c r="G21" s="44" t="s">
        <v>783</v>
      </c>
      <c r="H21" s="260">
        <f t="shared" si="7"/>
        <v>0</v>
      </c>
      <c r="I21" s="408">
        <f t="shared" si="10"/>
        <v>0</v>
      </c>
      <c r="J21" s="263"/>
      <c r="K21" s="262">
        <f t="shared" si="8"/>
        <v>0</v>
      </c>
      <c r="L21" s="263"/>
      <c r="M21" s="263"/>
      <c r="N21" s="265"/>
      <c r="O21" s="265"/>
      <c r="P21" s="263"/>
      <c r="Q21" s="263"/>
      <c r="R21" s="410">
        <f t="shared" si="9"/>
        <v>0</v>
      </c>
      <c r="S21" s="263"/>
      <c r="T21" s="263"/>
      <c r="U21" s="263"/>
      <c r="V21" s="263"/>
    </row>
    <row r="22" spans="1:22" ht="16.5" hidden="1" outlineLevel="2">
      <c r="A22" s="183"/>
      <c r="B22" s="26"/>
      <c r="D22" s="25"/>
      <c r="E22" s="184"/>
      <c r="F22" s="192" t="s">
        <v>780</v>
      </c>
      <c r="G22" s="44" t="s">
        <v>784</v>
      </c>
      <c r="H22" s="260">
        <f t="shared" si="7"/>
        <v>0</v>
      </c>
      <c r="I22" s="408">
        <f t="shared" si="10"/>
        <v>0</v>
      </c>
      <c r="J22" s="263"/>
      <c r="K22" s="262">
        <f t="shared" si="8"/>
        <v>0</v>
      </c>
      <c r="L22" s="263"/>
      <c r="M22" s="263"/>
      <c r="N22" s="265"/>
      <c r="O22" s="265"/>
      <c r="P22" s="263"/>
      <c r="Q22" s="263"/>
      <c r="R22" s="410">
        <f t="shared" si="9"/>
        <v>0</v>
      </c>
      <c r="S22" s="263"/>
      <c r="T22" s="263"/>
      <c r="U22" s="263"/>
      <c r="V22" s="263"/>
    </row>
    <row r="23" spans="1:22" ht="16.5" hidden="1" outlineLevel="2">
      <c r="A23" s="183"/>
      <c r="B23" s="26"/>
      <c r="D23" s="25"/>
      <c r="E23" s="184"/>
      <c r="F23" s="192" t="s">
        <v>781</v>
      </c>
      <c r="G23" s="44" t="s">
        <v>785</v>
      </c>
      <c r="H23" s="260">
        <f t="shared" si="7"/>
        <v>0</v>
      </c>
      <c r="I23" s="408">
        <f t="shared" si="10"/>
        <v>0</v>
      </c>
      <c r="J23" s="263"/>
      <c r="K23" s="262">
        <f t="shared" si="8"/>
        <v>0</v>
      </c>
      <c r="L23" s="263"/>
      <c r="M23" s="263"/>
      <c r="N23" s="265"/>
      <c r="O23" s="265"/>
      <c r="P23" s="263"/>
      <c r="Q23" s="263"/>
      <c r="R23" s="410">
        <f t="shared" si="9"/>
        <v>0</v>
      </c>
      <c r="S23" s="263"/>
      <c r="T23" s="263"/>
      <c r="U23" s="263"/>
      <c r="V23" s="263"/>
    </row>
    <row r="24" spans="1:22" ht="16.5" outlineLevel="1" collapsed="1">
      <c r="A24" s="183"/>
      <c r="B24" s="26"/>
      <c r="D24" s="28" t="s">
        <v>449</v>
      </c>
      <c r="E24" s="44" t="s">
        <v>450</v>
      </c>
      <c r="F24" s="49"/>
      <c r="G24" s="185"/>
      <c r="H24" s="260">
        <f t="shared" si="7"/>
        <v>0</v>
      </c>
      <c r="I24" s="408">
        <f t="shared" si="10"/>
        <v>0</v>
      </c>
      <c r="J24" s="265">
        <f>SUM(J25:J26)</f>
        <v>0</v>
      </c>
      <c r="K24" s="262">
        <f t="shared" si="8"/>
        <v>0</v>
      </c>
      <c r="L24" s="265">
        <f>SUM(L25:L26)</f>
        <v>0</v>
      </c>
      <c r="M24" s="265">
        <f>SUM(M25:M26)</f>
        <v>0</v>
      </c>
      <c r="N24" s="265">
        <f t="shared" ref="N24" si="46">SUM(N25:N26)</f>
        <v>0</v>
      </c>
      <c r="O24" s="265">
        <f>SUM(O25:O26)</f>
        <v>0</v>
      </c>
      <c r="P24" s="265">
        <f t="shared" ref="P24" si="47">SUM(P25:P26)</f>
        <v>0</v>
      </c>
      <c r="Q24" s="265">
        <f t="shared" ref="Q24" si="48">SUM(Q25:Q26)</f>
        <v>0</v>
      </c>
      <c r="R24" s="410">
        <f t="shared" si="9"/>
        <v>0</v>
      </c>
      <c r="S24" s="415">
        <f t="shared" ref="S24" si="49">SUM(S25:S26)</f>
        <v>0</v>
      </c>
      <c r="T24" s="415">
        <f t="shared" ref="T24" si="50">SUM(T25:T26)</f>
        <v>0</v>
      </c>
      <c r="U24" s="265">
        <f t="shared" ref="U24" si="51">SUM(U25:U26)</f>
        <v>0</v>
      </c>
      <c r="V24" s="265">
        <f t="shared" ref="V24" si="52">SUM(V25:V26)</f>
        <v>0</v>
      </c>
    </row>
    <row r="25" spans="1:22" ht="16.5" hidden="1" outlineLevel="2">
      <c r="A25" s="183"/>
      <c r="B25" s="24"/>
      <c r="C25" s="193"/>
      <c r="D25" s="25"/>
      <c r="E25" s="184"/>
      <c r="F25" s="28" t="s">
        <v>451</v>
      </c>
      <c r="G25" s="48" t="s">
        <v>452</v>
      </c>
      <c r="H25" s="260">
        <f t="shared" si="7"/>
        <v>0</v>
      </c>
      <c r="I25" s="408">
        <f t="shared" si="10"/>
        <v>0</v>
      </c>
      <c r="J25" s="263"/>
      <c r="K25" s="262">
        <f t="shared" si="8"/>
        <v>0</v>
      </c>
      <c r="L25" s="263"/>
      <c r="M25" s="263"/>
      <c r="N25" s="265"/>
      <c r="O25" s="265"/>
      <c r="P25" s="263"/>
      <c r="Q25" s="263"/>
      <c r="R25" s="410">
        <f t="shared" si="9"/>
        <v>0</v>
      </c>
      <c r="S25" s="263"/>
      <c r="T25" s="263"/>
      <c r="U25" s="263"/>
      <c r="V25" s="263"/>
    </row>
    <row r="26" spans="1:22" ht="16.5" hidden="1" outlineLevel="2">
      <c r="A26" s="183"/>
      <c r="B26" s="24"/>
      <c r="C26" s="193"/>
      <c r="D26" s="28"/>
      <c r="E26" s="184"/>
      <c r="F26" s="28" t="s">
        <v>454</v>
      </c>
      <c r="G26" s="48" t="s">
        <v>453</v>
      </c>
      <c r="H26" s="260">
        <f t="shared" si="7"/>
        <v>0</v>
      </c>
      <c r="I26" s="408">
        <f t="shared" si="10"/>
        <v>0</v>
      </c>
      <c r="J26" s="263"/>
      <c r="K26" s="262">
        <f t="shared" si="8"/>
        <v>0</v>
      </c>
      <c r="L26" s="263"/>
      <c r="M26" s="263"/>
      <c r="N26" s="265"/>
      <c r="O26" s="265"/>
      <c r="P26" s="263"/>
      <c r="Q26" s="263"/>
      <c r="R26" s="410">
        <f t="shared" si="9"/>
        <v>0</v>
      </c>
      <c r="S26" s="263"/>
      <c r="T26" s="263"/>
      <c r="U26" s="263"/>
      <c r="V26" s="263"/>
    </row>
    <row r="27" spans="1:22" ht="16.5" outlineLevel="1">
      <c r="A27" s="183"/>
      <c r="B27" s="25"/>
      <c r="C27" s="184"/>
      <c r="D27" s="28" t="s">
        <v>455</v>
      </c>
      <c r="E27" s="44" t="s">
        <v>456</v>
      </c>
      <c r="F27" s="49"/>
      <c r="G27" s="185"/>
      <c r="H27" s="260">
        <f t="shared" si="7"/>
        <v>6449000</v>
      </c>
      <c r="I27" s="408">
        <f t="shared" si="10"/>
        <v>25000</v>
      </c>
      <c r="J27" s="265">
        <f>SUM(J28:J29)</f>
        <v>25000</v>
      </c>
      <c r="K27" s="262">
        <f t="shared" si="8"/>
        <v>6424000</v>
      </c>
      <c r="L27" s="265">
        <f>SUM(L28:L29)</f>
        <v>3277000</v>
      </c>
      <c r="M27" s="265">
        <f>SUM(M28:M29)</f>
        <v>250000</v>
      </c>
      <c r="N27" s="265">
        <f t="shared" ref="N27" si="53">SUM(N28:N29)</f>
        <v>200000</v>
      </c>
      <c r="O27" s="265">
        <f>SUM(O28:O29)</f>
        <v>1880000</v>
      </c>
      <c r="P27" s="265">
        <f t="shared" ref="P27" si="54">SUM(P28:P29)</f>
        <v>245000</v>
      </c>
      <c r="Q27" s="265">
        <f t="shared" ref="Q27" si="55">SUM(Q28:Q29)</f>
        <v>0</v>
      </c>
      <c r="R27" s="410">
        <f t="shared" si="9"/>
        <v>400000</v>
      </c>
      <c r="S27" s="415">
        <f t="shared" ref="S27" si="56">SUM(S28:S29)</f>
        <v>100000</v>
      </c>
      <c r="T27" s="415">
        <f t="shared" ref="T27" si="57">SUM(T28:T29)</f>
        <v>300000</v>
      </c>
      <c r="U27" s="265">
        <f t="shared" ref="U27" si="58">SUM(U28:U29)</f>
        <v>172000</v>
      </c>
      <c r="V27" s="265">
        <f t="shared" ref="V27" si="59">SUM(V28:V29)</f>
        <v>0</v>
      </c>
    </row>
    <row r="28" spans="1:22" ht="16.5" outlineLevel="2">
      <c r="A28" s="183"/>
      <c r="B28" s="26"/>
      <c r="E28" s="89"/>
      <c r="F28" s="49" t="s">
        <v>457</v>
      </c>
      <c r="G28" s="185" t="s">
        <v>458</v>
      </c>
      <c r="H28" s="260">
        <f t="shared" si="7"/>
        <v>6449000</v>
      </c>
      <c r="I28" s="408">
        <f t="shared" si="10"/>
        <v>25000</v>
      </c>
      <c r="J28" s="263">
        <v>25000</v>
      </c>
      <c r="K28" s="262">
        <f t="shared" si="8"/>
        <v>6424000</v>
      </c>
      <c r="L28" s="263">
        <v>3277000</v>
      </c>
      <c r="M28" s="263">
        <v>250000</v>
      </c>
      <c r="N28" s="263">
        <v>200000</v>
      </c>
      <c r="O28" s="263">
        <v>1880000</v>
      </c>
      <c r="P28" s="263">
        <v>245000</v>
      </c>
      <c r="Q28" s="263"/>
      <c r="R28" s="410">
        <f t="shared" si="9"/>
        <v>400000</v>
      </c>
      <c r="S28" s="263">
        <v>100000</v>
      </c>
      <c r="T28" s="263">
        <v>300000</v>
      </c>
      <c r="U28" s="263">
        <v>172000</v>
      </c>
      <c r="V28" s="263"/>
    </row>
    <row r="29" spans="1:22" ht="16.5" hidden="1" outlineLevel="2">
      <c r="A29" s="183"/>
      <c r="B29" s="26"/>
      <c r="D29" s="25"/>
      <c r="E29" s="88"/>
      <c r="F29" s="49" t="s">
        <v>459</v>
      </c>
      <c r="G29" s="83" t="s">
        <v>36</v>
      </c>
      <c r="H29" s="260">
        <f t="shared" si="7"/>
        <v>0</v>
      </c>
      <c r="I29" s="408">
        <f t="shared" si="10"/>
        <v>0</v>
      </c>
      <c r="J29" s="263"/>
      <c r="K29" s="262">
        <f t="shared" si="8"/>
        <v>0</v>
      </c>
      <c r="L29" s="263"/>
      <c r="M29" s="263"/>
      <c r="N29" s="263"/>
      <c r="O29" s="263"/>
      <c r="P29" s="263"/>
      <c r="Q29" s="263"/>
      <c r="R29" s="410">
        <f t="shared" si="9"/>
        <v>0</v>
      </c>
      <c r="S29" s="263"/>
      <c r="T29" s="263"/>
      <c r="U29" s="263"/>
      <c r="V29" s="263"/>
    </row>
    <row r="30" spans="1:22" ht="16.5" outlineLevel="1" collapsed="1">
      <c r="A30" s="183"/>
      <c r="B30" s="26"/>
      <c r="D30" s="24" t="s">
        <v>460</v>
      </c>
      <c r="E30" s="83" t="s">
        <v>37</v>
      </c>
      <c r="F30" s="49"/>
      <c r="G30" s="185"/>
      <c r="H30" s="260">
        <f t="shared" si="7"/>
        <v>0</v>
      </c>
      <c r="I30" s="408">
        <f t="shared" si="10"/>
        <v>0</v>
      </c>
      <c r="J30" s="264">
        <f>SUM(J31)</f>
        <v>0</v>
      </c>
      <c r="K30" s="262">
        <f t="shared" si="8"/>
        <v>0</v>
      </c>
      <c r="L30" s="264">
        <f>SUM(L31)</f>
        <v>0</v>
      </c>
      <c r="M30" s="264">
        <f>SUM(M31)</f>
        <v>0</v>
      </c>
      <c r="N30" s="264">
        <f t="shared" ref="N30" si="60">SUM(N31)</f>
        <v>0</v>
      </c>
      <c r="O30" s="264">
        <f>SUM(O31)</f>
        <v>0</v>
      </c>
      <c r="P30" s="264">
        <f t="shared" ref="P30" si="61">SUM(P31)</f>
        <v>0</v>
      </c>
      <c r="Q30" s="264">
        <f t="shared" ref="Q30" si="62">SUM(Q31)</f>
        <v>0</v>
      </c>
      <c r="R30" s="410">
        <f t="shared" si="9"/>
        <v>0</v>
      </c>
      <c r="S30" s="412">
        <f t="shared" ref="S30" si="63">SUM(S31)</f>
        <v>0</v>
      </c>
      <c r="T30" s="412">
        <f t="shared" ref="T30" si="64">SUM(T31)</f>
        <v>0</v>
      </c>
      <c r="U30" s="264">
        <f t="shared" ref="U30" si="65">SUM(U31)</f>
        <v>0</v>
      </c>
      <c r="V30" s="264">
        <f t="shared" ref="V30" si="66">SUM(V31)</f>
        <v>0</v>
      </c>
    </row>
    <row r="31" spans="1:22" ht="16.5" hidden="1" outlineLevel="2">
      <c r="A31" s="183"/>
      <c r="B31" s="24"/>
      <c r="C31" s="193"/>
      <c r="D31" s="25"/>
      <c r="E31" s="88"/>
      <c r="F31" s="49" t="s">
        <v>460</v>
      </c>
      <c r="G31" s="185" t="s">
        <v>37</v>
      </c>
      <c r="H31" s="260">
        <f t="shared" si="7"/>
        <v>0</v>
      </c>
      <c r="I31" s="408">
        <f t="shared" si="10"/>
        <v>0</v>
      </c>
      <c r="J31" s="263"/>
      <c r="K31" s="262">
        <f t="shared" si="8"/>
        <v>0</v>
      </c>
      <c r="L31" s="263"/>
      <c r="M31" s="263"/>
      <c r="N31" s="265"/>
      <c r="O31" s="265"/>
      <c r="P31" s="263"/>
      <c r="Q31" s="263"/>
      <c r="R31" s="410">
        <f t="shared" si="9"/>
        <v>0</v>
      </c>
      <c r="S31" s="263"/>
      <c r="T31" s="263"/>
      <c r="U31" s="263"/>
      <c r="V31" s="263"/>
    </row>
    <row r="32" spans="1:22" s="182" customFormat="1" ht="16.5" collapsed="1">
      <c r="A32" s="177"/>
      <c r="B32" s="24" t="s">
        <v>461</v>
      </c>
      <c r="C32" s="16" t="s">
        <v>0</v>
      </c>
      <c r="D32" s="17"/>
      <c r="E32" s="189"/>
      <c r="F32" s="190"/>
      <c r="G32" s="185"/>
      <c r="H32" s="260">
        <f t="shared" si="7"/>
        <v>0</v>
      </c>
      <c r="I32" s="408">
        <f t="shared" si="10"/>
        <v>0</v>
      </c>
      <c r="J32" s="264">
        <f t="shared" ref="J32" si="67">SUM(J33,J42)</f>
        <v>0</v>
      </c>
      <c r="K32" s="262">
        <f t="shared" si="8"/>
        <v>0</v>
      </c>
      <c r="L32" s="264">
        <f t="shared" ref="L32:Q32" si="68">SUM(L33,L42)</f>
        <v>0</v>
      </c>
      <c r="M32" s="264">
        <f t="shared" si="68"/>
        <v>0</v>
      </c>
      <c r="N32" s="264">
        <f t="shared" si="68"/>
        <v>0</v>
      </c>
      <c r="O32" s="264">
        <f t="shared" si="68"/>
        <v>0</v>
      </c>
      <c r="P32" s="264">
        <f t="shared" si="68"/>
        <v>0</v>
      </c>
      <c r="Q32" s="264">
        <f t="shared" si="68"/>
        <v>0</v>
      </c>
      <c r="R32" s="410">
        <f t="shared" si="9"/>
        <v>0</v>
      </c>
      <c r="S32" s="412">
        <f t="shared" ref="S32:V32" si="69">SUM(S33,S42)</f>
        <v>0</v>
      </c>
      <c r="T32" s="412">
        <f t="shared" si="69"/>
        <v>0</v>
      </c>
      <c r="U32" s="264">
        <f t="shared" si="69"/>
        <v>0</v>
      </c>
      <c r="V32" s="264">
        <f t="shared" si="69"/>
        <v>0</v>
      </c>
    </row>
    <row r="33" spans="1:22" ht="16.5" hidden="1" outlineLevel="1">
      <c r="A33" s="183"/>
      <c r="B33" s="26"/>
      <c r="D33" s="28" t="s">
        <v>462</v>
      </c>
      <c r="E33" s="48" t="s">
        <v>463</v>
      </c>
      <c r="F33" s="49"/>
      <c r="G33" s="185"/>
      <c r="H33" s="260">
        <f t="shared" si="7"/>
        <v>0</v>
      </c>
      <c r="I33" s="408">
        <f t="shared" si="10"/>
        <v>0</v>
      </c>
      <c r="J33" s="265">
        <f t="shared" ref="J33" si="70">SUM(J34)</f>
        <v>0</v>
      </c>
      <c r="K33" s="262">
        <f t="shared" si="8"/>
        <v>0</v>
      </c>
      <c r="L33" s="265">
        <f>SUM(L34)</f>
        <v>0</v>
      </c>
      <c r="M33" s="265">
        <f>SUM(M34)</f>
        <v>0</v>
      </c>
      <c r="N33" s="265">
        <f t="shared" ref="N33" si="71">SUM(N34)</f>
        <v>0</v>
      </c>
      <c r="O33" s="265">
        <f>SUM(O34)</f>
        <v>0</v>
      </c>
      <c r="P33" s="265">
        <f t="shared" ref="P33" si="72">SUM(P34)</f>
        <v>0</v>
      </c>
      <c r="Q33" s="265">
        <f t="shared" ref="Q33" si="73">SUM(Q34)</f>
        <v>0</v>
      </c>
      <c r="R33" s="410">
        <f t="shared" si="9"/>
        <v>0</v>
      </c>
      <c r="S33" s="415">
        <f t="shared" ref="S33" si="74">SUM(S34)</f>
        <v>0</v>
      </c>
      <c r="T33" s="415">
        <f t="shared" ref="T33" si="75">SUM(T34)</f>
        <v>0</v>
      </c>
      <c r="U33" s="265">
        <f t="shared" ref="U33" si="76">SUM(U34)</f>
        <v>0</v>
      </c>
      <c r="V33" s="265">
        <f t="shared" ref="V33" si="77">SUM(V34)</f>
        <v>0</v>
      </c>
    </row>
    <row r="34" spans="1:22" ht="16.5" hidden="1" outlineLevel="2">
      <c r="A34" s="183"/>
      <c r="B34" s="26"/>
      <c r="D34" s="25"/>
      <c r="E34" s="184"/>
      <c r="F34" s="28" t="s">
        <v>464</v>
      </c>
      <c r="G34" s="48" t="s">
        <v>465</v>
      </c>
      <c r="H34" s="260">
        <f t="shared" si="7"/>
        <v>0</v>
      </c>
      <c r="I34" s="408">
        <f t="shared" si="10"/>
        <v>0</v>
      </c>
      <c r="J34" s="265">
        <f>SUM(J35:J41)</f>
        <v>0</v>
      </c>
      <c r="K34" s="262">
        <f t="shared" si="8"/>
        <v>0</v>
      </c>
      <c r="L34" s="265">
        <f>SUM(L35:L41)</f>
        <v>0</v>
      </c>
      <c r="M34" s="265">
        <f>SUM(M35:M41)</f>
        <v>0</v>
      </c>
      <c r="N34" s="265">
        <f t="shared" ref="N34" si="78">SUM(N35:N41)</f>
        <v>0</v>
      </c>
      <c r="O34" s="265">
        <f>SUM(O35:O41)</f>
        <v>0</v>
      </c>
      <c r="P34" s="263">
        <f t="shared" ref="P34" si="79">SUM(P35:P41)</f>
        <v>0</v>
      </c>
      <c r="Q34" s="263">
        <f t="shared" ref="Q34" si="80">SUM(Q35:Q41)</f>
        <v>0</v>
      </c>
      <c r="R34" s="410">
        <f t="shared" si="9"/>
        <v>0</v>
      </c>
      <c r="S34" s="263">
        <f t="shared" ref="S34" si="81">SUM(S35:S41)</f>
        <v>0</v>
      </c>
      <c r="T34" s="263">
        <f t="shared" ref="T34" si="82">SUM(T35:T41)</f>
        <v>0</v>
      </c>
      <c r="U34" s="263">
        <f t="shared" ref="U34" si="83">SUM(U35:U41)</f>
        <v>0</v>
      </c>
      <c r="V34" s="263">
        <f t="shared" ref="V34" si="84">SUM(V35:V41)</f>
        <v>0</v>
      </c>
    </row>
    <row r="35" spans="1:22" ht="16.5" hidden="1" outlineLevel="2">
      <c r="A35" s="183"/>
      <c r="B35" s="26"/>
      <c r="D35" s="25"/>
      <c r="E35" s="184"/>
      <c r="F35" s="192" t="s">
        <v>778</v>
      </c>
      <c r="G35" s="44" t="s">
        <v>788</v>
      </c>
      <c r="H35" s="260">
        <f t="shared" si="7"/>
        <v>0</v>
      </c>
      <c r="I35" s="408">
        <f t="shared" si="10"/>
        <v>0</v>
      </c>
      <c r="J35" s="263"/>
      <c r="K35" s="262">
        <f t="shared" si="8"/>
        <v>0</v>
      </c>
      <c r="L35" s="263"/>
      <c r="M35" s="263"/>
      <c r="N35" s="265"/>
      <c r="O35" s="265"/>
      <c r="P35" s="263"/>
      <c r="Q35" s="263"/>
      <c r="R35" s="410">
        <f t="shared" si="9"/>
        <v>0</v>
      </c>
      <c r="S35" s="263"/>
      <c r="T35" s="263"/>
      <c r="U35" s="263"/>
      <c r="V35" s="263"/>
    </row>
    <row r="36" spans="1:22" ht="16.5" hidden="1" outlineLevel="2">
      <c r="A36" s="183"/>
      <c r="B36" s="26"/>
      <c r="D36" s="25"/>
      <c r="E36" s="184"/>
      <c r="F36" s="192" t="s">
        <v>779</v>
      </c>
      <c r="G36" s="44" t="s">
        <v>789</v>
      </c>
      <c r="H36" s="260">
        <f t="shared" si="7"/>
        <v>0</v>
      </c>
      <c r="I36" s="408">
        <f t="shared" si="10"/>
        <v>0</v>
      </c>
      <c r="J36" s="263"/>
      <c r="K36" s="262">
        <f t="shared" si="8"/>
        <v>0</v>
      </c>
      <c r="L36" s="263"/>
      <c r="M36" s="263"/>
      <c r="N36" s="265"/>
      <c r="O36" s="265"/>
      <c r="P36" s="263"/>
      <c r="Q36" s="263"/>
      <c r="R36" s="410">
        <f t="shared" si="9"/>
        <v>0</v>
      </c>
      <c r="S36" s="263"/>
      <c r="T36" s="263"/>
      <c r="U36" s="263"/>
      <c r="V36" s="263"/>
    </row>
    <row r="37" spans="1:22" ht="16.5" hidden="1" outlineLevel="2">
      <c r="A37" s="183"/>
      <c r="B37" s="26"/>
      <c r="D37" s="25"/>
      <c r="E37" s="184"/>
      <c r="F37" s="192" t="s">
        <v>776</v>
      </c>
      <c r="G37" s="44" t="s">
        <v>790</v>
      </c>
      <c r="H37" s="260">
        <f t="shared" si="7"/>
        <v>0</v>
      </c>
      <c r="I37" s="408">
        <f t="shared" si="10"/>
        <v>0</v>
      </c>
      <c r="J37" s="263"/>
      <c r="K37" s="262">
        <f t="shared" si="8"/>
        <v>0</v>
      </c>
      <c r="L37" s="263"/>
      <c r="M37" s="263"/>
      <c r="N37" s="265"/>
      <c r="O37" s="265"/>
      <c r="P37" s="263"/>
      <c r="Q37" s="263"/>
      <c r="R37" s="410">
        <f t="shared" si="9"/>
        <v>0</v>
      </c>
      <c r="S37" s="263"/>
      <c r="T37" s="263"/>
      <c r="U37" s="263"/>
      <c r="V37" s="263"/>
    </row>
    <row r="38" spans="1:22" ht="16.5" hidden="1" outlineLevel="2">
      <c r="A38" s="183"/>
      <c r="B38" s="26"/>
      <c r="D38" s="25"/>
      <c r="E38" s="184"/>
      <c r="F38" s="192" t="s">
        <v>780</v>
      </c>
      <c r="G38" s="44" t="s">
        <v>791</v>
      </c>
      <c r="H38" s="260">
        <f t="shared" si="7"/>
        <v>0</v>
      </c>
      <c r="I38" s="408">
        <f t="shared" si="10"/>
        <v>0</v>
      </c>
      <c r="J38" s="263"/>
      <c r="K38" s="262">
        <f t="shared" si="8"/>
        <v>0</v>
      </c>
      <c r="L38" s="263"/>
      <c r="M38" s="263"/>
      <c r="N38" s="265"/>
      <c r="O38" s="265"/>
      <c r="P38" s="263"/>
      <c r="Q38" s="263"/>
      <c r="R38" s="410">
        <f t="shared" si="9"/>
        <v>0</v>
      </c>
      <c r="S38" s="263"/>
      <c r="T38" s="263"/>
      <c r="U38" s="263"/>
      <c r="V38" s="263"/>
    </row>
    <row r="39" spans="1:22" ht="16.5" hidden="1" outlineLevel="2">
      <c r="A39" s="183"/>
      <c r="B39" s="26"/>
      <c r="D39" s="25"/>
      <c r="E39" s="184"/>
      <c r="F39" s="192" t="s">
        <v>786</v>
      </c>
      <c r="G39" s="44" t="s">
        <v>792</v>
      </c>
      <c r="H39" s="260">
        <f t="shared" si="7"/>
        <v>0</v>
      </c>
      <c r="I39" s="408">
        <f t="shared" si="10"/>
        <v>0</v>
      </c>
      <c r="J39" s="263"/>
      <c r="K39" s="262">
        <f t="shared" si="8"/>
        <v>0</v>
      </c>
      <c r="L39" s="263"/>
      <c r="M39" s="263"/>
      <c r="N39" s="265"/>
      <c r="O39" s="265"/>
      <c r="P39" s="263"/>
      <c r="Q39" s="263"/>
      <c r="R39" s="410">
        <f t="shared" si="9"/>
        <v>0</v>
      </c>
      <c r="S39" s="263"/>
      <c r="T39" s="263"/>
      <c r="U39" s="263"/>
      <c r="V39" s="263"/>
    </row>
    <row r="40" spans="1:22" ht="16.5" hidden="1" outlineLevel="2">
      <c r="A40" s="183"/>
      <c r="B40" s="26"/>
      <c r="D40" s="25"/>
      <c r="E40" s="184"/>
      <c r="F40" s="192" t="s">
        <v>787</v>
      </c>
      <c r="G40" s="44" t="s">
        <v>793</v>
      </c>
      <c r="H40" s="260">
        <f t="shared" si="7"/>
        <v>0</v>
      </c>
      <c r="I40" s="408">
        <f t="shared" si="10"/>
        <v>0</v>
      </c>
      <c r="J40" s="263"/>
      <c r="K40" s="262">
        <f t="shared" si="8"/>
        <v>0</v>
      </c>
      <c r="L40" s="263"/>
      <c r="M40" s="263"/>
      <c r="N40" s="265"/>
      <c r="O40" s="265"/>
      <c r="P40" s="263"/>
      <c r="Q40" s="263"/>
      <c r="R40" s="410">
        <f t="shared" si="9"/>
        <v>0</v>
      </c>
      <c r="S40" s="263"/>
      <c r="T40" s="263"/>
      <c r="U40" s="263"/>
      <c r="V40" s="263"/>
    </row>
    <row r="41" spans="1:22" ht="16.5" hidden="1" outlineLevel="2">
      <c r="A41" s="183"/>
      <c r="B41" s="26"/>
      <c r="D41" s="25"/>
      <c r="E41" s="184"/>
      <c r="F41" s="192" t="s">
        <v>781</v>
      </c>
      <c r="G41" s="44" t="s">
        <v>785</v>
      </c>
      <c r="H41" s="260">
        <f t="shared" si="7"/>
        <v>0</v>
      </c>
      <c r="I41" s="408">
        <f t="shared" si="10"/>
        <v>0</v>
      </c>
      <c r="J41" s="263"/>
      <c r="K41" s="262">
        <f t="shared" si="8"/>
        <v>0</v>
      </c>
      <c r="L41" s="263"/>
      <c r="M41" s="263"/>
      <c r="N41" s="265"/>
      <c r="O41" s="265"/>
      <c r="P41" s="263"/>
      <c r="Q41" s="263"/>
      <c r="R41" s="410">
        <f t="shared" si="9"/>
        <v>0</v>
      </c>
      <c r="S41" s="263"/>
      <c r="T41" s="263"/>
      <c r="U41" s="263"/>
      <c r="V41" s="263"/>
    </row>
    <row r="42" spans="1:22" ht="16.5" hidden="1" outlineLevel="1">
      <c r="A42" s="183"/>
      <c r="B42" s="26"/>
      <c r="D42" s="28" t="s">
        <v>466</v>
      </c>
      <c r="E42" s="48" t="s">
        <v>777</v>
      </c>
      <c r="F42" s="49"/>
      <c r="G42" s="185"/>
      <c r="H42" s="260">
        <f t="shared" si="7"/>
        <v>0</v>
      </c>
      <c r="I42" s="408">
        <f t="shared" si="10"/>
        <v>0</v>
      </c>
      <c r="J42" s="265">
        <f>SUM(J43:J46)</f>
        <v>0</v>
      </c>
      <c r="K42" s="262">
        <f t="shared" si="8"/>
        <v>0</v>
      </c>
      <c r="L42" s="265">
        <f>SUM(L43:L46)</f>
        <v>0</v>
      </c>
      <c r="M42" s="265">
        <f>SUM(M43:M46)</f>
        <v>0</v>
      </c>
      <c r="N42" s="265">
        <f t="shared" ref="N42" si="85">SUM(N43:N46)</f>
        <v>0</v>
      </c>
      <c r="O42" s="265">
        <f>SUM(O43:O46)</f>
        <v>0</v>
      </c>
      <c r="P42" s="265">
        <f t="shared" ref="P42" si="86">SUM(P43:P46)</f>
        <v>0</v>
      </c>
      <c r="Q42" s="265">
        <f t="shared" ref="Q42" si="87">SUM(Q43:Q46)</f>
        <v>0</v>
      </c>
      <c r="R42" s="410">
        <f t="shared" si="9"/>
        <v>0</v>
      </c>
      <c r="S42" s="415">
        <f t="shared" ref="S42" si="88">SUM(S43:S46)</f>
        <v>0</v>
      </c>
      <c r="T42" s="415">
        <f t="shared" ref="T42" si="89">SUM(T43:T46)</f>
        <v>0</v>
      </c>
      <c r="U42" s="265">
        <f t="shared" ref="U42" si="90">SUM(U43:U46)</f>
        <v>0</v>
      </c>
      <c r="V42" s="265">
        <f t="shared" ref="V42" si="91">SUM(V43:V46)</f>
        <v>0</v>
      </c>
    </row>
    <row r="43" spans="1:22" ht="16.5" hidden="1" outlineLevel="2">
      <c r="A43" s="183"/>
      <c r="B43" s="24"/>
      <c r="C43" s="193"/>
      <c r="D43" s="28"/>
      <c r="E43" s="184"/>
      <c r="F43" s="192" t="s">
        <v>778</v>
      </c>
      <c r="G43" s="44" t="s">
        <v>794</v>
      </c>
      <c r="H43" s="260">
        <f t="shared" si="7"/>
        <v>0</v>
      </c>
      <c r="I43" s="408">
        <f t="shared" si="10"/>
        <v>0</v>
      </c>
      <c r="J43" s="263"/>
      <c r="K43" s="262">
        <f t="shared" si="8"/>
        <v>0</v>
      </c>
      <c r="L43" s="263"/>
      <c r="M43" s="263"/>
      <c r="N43" s="265"/>
      <c r="O43" s="265"/>
      <c r="P43" s="263"/>
      <c r="Q43" s="263"/>
      <c r="R43" s="410">
        <f t="shared" si="9"/>
        <v>0</v>
      </c>
      <c r="S43" s="263"/>
      <c r="T43" s="263"/>
      <c r="U43" s="263"/>
      <c r="V43" s="263"/>
    </row>
    <row r="44" spans="1:22" ht="16.5" hidden="1" outlineLevel="2">
      <c r="A44" s="183"/>
      <c r="B44" s="24"/>
      <c r="C44" s="193"/>
      <c r="D44" s="28"/>
      <c r="E44" s="184"/>
      <c r="F44" s="192" t="s">
        <v>779</v>
      </c>
      <c r="G44" s="44" t="s">
        <v>795</v>
      </c>
      <c r="H44" s="260">
        <f t="shared" si="7"/>
        <v>0</v>
      </c>
      <c r="I44" s="408">
        <f t="shared" si="10"/>
        <v>0</v>
      </c>
      <c r="J44" s="263"/>
      <c r="K44" s="262">
        <f t="shared" si="8"/>
        <v>0</v>
      </c>
      <c r="L44" s="263"/>
      <c r="M44" s="263"/>
      <c r="N44" s="265"/>
      <c r="O44" s="265"/>
      <c r="P44" s="263"/>
      <c r="Q44" s="263"/>
      <c r="R44" s="410">
        <f t="shared" si="9"/>
        <v>0</v>
      </c>
      <c r="S44" s="263"/>
      <c r="T44" s="263"/>
      <c r="U44" s="263"/>
      <c r="V44" s="263"/>
    </row>
    <row r="45" spans="1:22" ht="16.5" hidden="1" outlineLevel="2">
      <c r="A45" s="183"/>
      <c r="B45" s="24"/>
      <c r="C45" s="193"/>
      <c r="D45" s="28"/>
      <c r="E45" s="184"/>
      <c r="F45" s="192" t="s">
        <v>776</v>
      </c>
      <c r="G45" s="44" t="s">
        <v>796</v>
      </c>
      <c r="H45" s="260">
        <f t="shared" si="7"/>
        <v>0</v>
      </c>
      <c r="I45" s="408">
        <f t="shared" si="10"/>
        <v>0</v>
      </c>
      <c r="J45" s="263"/>
      <c r="K45" s="262">
        <f t="shared" si="8"/>
        <v>0</v>
      </c>
      <c r="L45" s="263"/>
      <c r="M45" s="263"/>
      <c r="N45" s="265"/>
      <c r="O45" s="265"/>
      <c r="P45" s="263"/>
      <c r="Q45" s="263"/>
      <c r="R45" s="410">
        <f t="shared" si="9"/>
        <v>0</v>
      </c>
      <c r="S45" s="263"/>
      <c r="T45" s="263"/>
      <c r="U45" s="263"/>
      <c r="V45" s="263"/>
    </row>
    <row r="46" spans="1:22" ht="16.5" hidden="1" outlineLevel="2">
      <c r="A46" s="183"/>
      <c r="B46" s="24"/>
      <c r="C46" s="193"/>
      <c r="D46" s="28"/>
      <c r="E46" s="184"/>
      <c r="F46" s="192" t="s">
        <v>780</v>
      </c>
      <c r="G46" s="44" t="s">
        <v>797</v>
      </c>
      <c r="H46" s="260">
        <f t="shared" si="7"/>
        <v>0</v>
      </c>
      <c r="I46" s="408">
        <f t="shared" si="10"/>
        <v>0</v>
      </c>
      <c r="J46" s="263"/>
      <c r="K46" s="262">
        <f t="shared" si="8"/>
        <v>0</v>
      </c>
      <c r="L46" s="263"/>
      <c r="M46" s="263"/>
      <c r="N46" s="265"/>
      <c r="O46" s="265"/>
      <c r="P46" s="263"/>
      <c r="Q46" s="263"/>
      <c r="R46" s="410">
        <f t="shared" si="9"/>
        <v>0</v>
      </c>
      <c r="S46" s="263"/>
      <c r="T46" s="263"/>
      <c r="U46" s="263"/>
      <c r="V46" s="263"/>
    </row>
    <row r="47" spans="1:22" s="182" customFormat="1" ht="16.5" collapsed="1">
      <c r="A47" s="177"/>
      <c r="B47" s="24" t="s">
        <v>467</v>
      </c>
      <c r="C47" s="16" t="s">
        <v>368</v>
      </c>
      <c r="D47" s="19"/>
      <c r="E47" s="189"/>
      <c r="F47" s="190"/>
      <c r="G47" s="189"/>
      <c r="H47" s="260">
        <f t="shared" si="7"/>
        <v>0</v>
      </c>
      <c r="I47" s="408">
        <f t="shared" si="10"/>
        <v>0</v>
      </c>
      <c r="J47" s="264">
        <f>SUM(J48)</f>
        <v>0</v>
      </c>
      <c r="K47" s="262">
        <f t="shared" si="8"/>
        <v>0</v>
      </c>
      <c r="L47" s="264">
        <f>SUM(L48)</f>
        <v>0</v>
      </c>
      <c r="M47" s="264">
        <f>SUM(M48)</f>
        <v>0</v>
      </c>
      <c r="N47" s="264">
        <f t="shared" ref="N47" si="92">SUM(N48)</f>
        <v>0</v>
      </c>
      <c r="O47" s="264">
        <f>SUM(O48)</f>
        <v>0</v>
      </c>
      <c r="P47" s="264">
        <f t="shared" ref="P47" si="93">SUM(P48)</f>
        <v>0</v>
      </c>
      <c r="Q47" s="264">
        <f t="shared" ref="Q47" si="94">SUM(Q48)</f>
        <v>0</v>
      </c>
      <c r="R47" s="410">
        <f t="shared" si="9"/>
        <v>0</v>
      </c>
      <c r="S47" s="412">
        <f t="shared" ref="S47" si="95">SUM(S48)</f>
        <v>0</v>
      </c>
      <c r="T47" s="412">
        <f t="shared" ref="T47" si="96">SUM(T48)</f>
        <v>0</v>
      </c>
      <c r="U47" s="264">
        <f t="shared" ref="U47" si="97">SUM(U48)</f>
        <v>0</v>
      </c>
      <c r="V47" s="264">
        <f t="shared" ref="V47" si="98">SUM(V48)</f>
        <v>0</v>
      </c>
    </row>
    <row r="48" spans="1:22" ht="16.5" hidden="1" outlineLevel="1">
      <c r="A48" s="183"/>
      <c r="B48" s="28"/>
      <c r="C48" s="185"/>
      <c r="D48" s="28" t="s">
        <v>468</v>
      </c>
      <c r="E48" s="48" t="s">
        <v>369</v>
      </c>
      <c r="F48" s="49"/>
      <c r="G48" s="185"/>
      <c r="H48" s="260">
        <f t="shared" si="7"/>
        <v>0</v>
      </c>
      <c r="I48" s="408">
        <f t="shared" si="10"/>
        <v>0</v>
      </c>
      <c r="J48" s="265">
        <f>SUM(J49:J53)</f>
        <v>0</v>
      </c>
      <c r="K48" s="262">
        <f t="shared" si="8"/>
        <v>0</v>
      </c>
      <c r="L48" s="265">
        <f>SUM(L49:L53)</f>
        <v>0</v>
      </c>
      <c r="M48" s="265">
        <f>SUM(M49:M53)</f>
        <v>0</v>
      </c>
      <c r="N48" s="265">
        <f t="shared" ref="N48" si="99">SUM(N49:N53)</f>
        <v>0</v>
      </c>
      <c r="O48" s="265">
        <f>SUM(O49:O53)</f>
        <v>0</v>
      </c>
      <c r="P48" s="263">
        <f t="shared" ref="P48" si="100">SUM(P49:P53)</f>
        <v>0</v>
      </c>
      <c r="Q48" s="263">
        <f t="shared" ref="Q48" si="101">SUM(Q49:Q53)</f>
        <v>0</v>
      </c>
      <c r="R48" s="410">
        <f t="shared" si="9"/>
        <v>0</v>
      </c>
      <c r="S48" s="263">
        <f t="shared" ref="S48" si="102">SUM(S49:S53)</f>
        <v>0</v>
      </c>
      <c r="T48" s="263">
        <f t="shared" ref="T48" si="103">SUM(T49:T53)</f>
        <v>0</v>
      </c>
      <c r="U48" s="263">
        <f t="shared" ref="U48" si="104">SUM(U49:U53)</f>
        <v>0</v>
      </c>
      <c r="V48" s="263">
        <f t="shared" ref="V48" si="105">SUM(V49:V53)</f>
        <v>0</v>
      </c>
    </row>
    <row r="49" spans="1:22" ht="16.5" hidden="1" outlineLevel="1">
      <c r="A49" s="183"/>
      <c r="B49" s="24"/>
      <c r="C49" s="193"/>
      <c r="D49" s="24"/>
      <c r="E49" s="48"/>
      <c r="F49" s="192" t="s">
        <v>778</v>
      </c>
      <c r="G49" s="44" t="s">
        <v>798</v>
      </c>
      <c r="H49" s="260">
        <f t="shared" si="7"/>
        <v>0</v>
      </c>
      <c r="I49" s="408">
        <f t="shared" si="10"/>
        <v>0</v>
      </c>
      <c r="J49" s="263"/>
      <c r="K49" s="262">
        <f t="shared" si="8"/>
        <v>0</v>
      </c>
      <c r="L49" s="263"/>
      <c r="M49" s="263"/>
      <c r="N49" s="265"/>
      <c r="O49" s="265"/>
      <c r="P49" s="263"/>
      <c r="Q49" s="263"/>
      <c r="R49" s="410">
        <f t="shared" si="9"/>
        <v>0</v>
      </c>
      <c r="S49" s="263"/>
      <c r="T49" s="263"/>
      <c r="U49" s="263"/>
      <c r="V49" s="263"/>
    </row>
    <row r="50" spans="1:22" ht="16.5" hidden="1" outlineLevel="1">
      <c r="A50" s="183"/>
      <c r="B50" s="24"/>
      <c r="C50" s="193"/>
      <c r="D50" s="24"/>
      <c r="E50" s="48"/>
      <c r="F50" s="192" t="s">
        <v>779</v>
      </c>
      <c r="G50" s="44" t="s">
        <v>799</v>
      </c>
      <c r="H50" s="260">
        <f t="shared" si="7"/>
        <v>0</v>
      </c>
      <c r="I50" s="408">
        <f t="shared" si="10"/>
        <v>0</v>
      </c>
      <c r="J50" s="263"/>
      <c r="K50" s="262">
        <f t="shared" si="8"/>
        <v>0</v>
      </c>
      <c r="L50" s="263"/>
      <c r="M50" s="263"/>
      <c r="N50" s="265"/>
      <c r="O50" s="265"/>
      <c r="P50" s="263"/>
      <c r="Q50" s="263"/>
      <c r="R50" s="410">
        <f t="shared" si="9"/>
        <v>0</v>
      </c>
      <c r="S50" s="263"/>
      <c r="T50" s="263"/>
      <c r="U50" s="263"/>
      <c r="V50" s="263"/>
    </row>
    <row r="51" spans="1:22" ht="16.5" hidden="1" outlineLevel="1">
      <c r="A51" s="183"/>
      <c r="B51" s="24"/>
      <c r="C51" s="193"/>
      <c r="D51" s="24"/>
      <c r="E51" s="48"/>
      <c r="F51" s="192" t="s">
        <v>776</v>
      </c>
      <c r="G51" s="44" t="s">
        <v>800</v>
      </c>
      <c r="H51" s="260">
        <f t="shared" si="7"/>
        <v>0</v>
      </c>
      <c r="I51" s="408">
        <f t="shared" si="10"/>
        <v>0</v>
      </c>
      <c r="J51" s="263"/>
      <c r="K51" s="262">
        <f t="shared" si="8"/>
        <v>0</v>
      </c>
      <c r="L51" s="263"/>
      <c r="M51" s="263"/>
      <c r="N51" s="265"/>
      <c r="O51" s="265"/>
      <c r="P51" s="263"/>
      <c r="Q51" s="263"/>
      <c r="R51" s="410">
        <f t="shared" si="9"/>
        <v>0</v>
      </c>
      <c r="S51" s="263"/>
      <c r="T51" s="263"/>
      <c r="U51" s="263"/>
      <c r="V51" s="263"/>
    </row>
    <row r="52" spans="1:22" ht="16.5" hidden="1" outlineLevel="1">
      <c r="A52" s="183"/>
      <c r="B52" s="24"/>
      <c r="C52" s="193"/>
      <c r="D52" s="24"/>
      <c r="E52" s="48"/>
      <c r="F52" s="192" t="s">
        <v>780</v>
      </c>
      <c r="G52" s="44" t="s">
        <v>801</v>
      </c>
      <c r="H52" s="260">
        <f t="shared" si="7"/>
        <v>0</v>
      </c>
      <c r="I52" s="408">
        <f t="shared" si="10"/>
        <v>0</v>
      </c>
      <c r="J52" s="263"/>
      <c r="K52" s="262">
        <f t="shared" si="8"/>
        <v>0</v>
      </c>
      <c r="L52" s="263"/>
      <c r="M52" s="263"/>
      <c r="N52" s="265"/>
      <c r="O52" s="265"/>
      <c r="P52" s="263"/>
      <c r="Q52" s="263"/>
      <c r="R52" s="410">
        <f t="shared" si="9"/>
        <v>0</v>
      </c>
      <c r="S52" s="263"/>
      <c r="T52" s="263"/>
      <c r="U52" s="263"/>
      <c r="V52" s="263"/>
    </row>
    <row r="53" spans="1:22" ht="16.5" hidden="1" outlineLevel="1">
      <c r="A53" s="183"/>
      <c r="B53" s="24"/>
      <c r="C53" s="193"/>
      <c r="D53" s="24"/>
      <c r="E53" s="48"/>
      <c r="F53" s="192" t="s">
        <v>786</v>
      </c>
      <c r="G53" s="44" t="s">
        <v>802</v>
      </c>
      <c r="H53" s="260">
        <f t="shared" si="7"/>
        <v>0</v>
      </c>
      <c r="I53" s="408">
        <f t="shared" si="10"/>
        <v>0</v>
      </c>
      <c r="J53" s="263"/>
      <c r="K53" s="262">
        <f t="shared" si="8"/>
        <v>0</v>
      </c>
      <c r="L53" s="263"/>
      <c r="M53" s="263"/>
      <c r="N53" s="265"/>
      <c r="O53" s="265"/>
      <c r="P53" s="263"/>
      <c r="Q53" s="263"/>
      <c r="R53" s="410">
        <f t="shared" si="9"/>
        <v>0</v>
      </c>
      <c r="S53" s="263"/>
      <c r="T53" s="263"/>
      <c r="U53" s="263"/>
      <c r="V53" s="263"/>
    </row>
    <row r="54" spans="1:22" s="182" customFormat="1" ht="16.5">
      <c r="A54" s="177"/>
      <c r="B54" s="24" t="s">
        <v>469</v>
      </c>
      <c r="C54" s="16" t="s">
        <v>1</v>
      </c>
      <c r="D54" s="17"/>
      <c r="E54" s="189"/>
      <c r="F54" s="190"/>
      <c r="G54" s="189"/>
      <c r="H54" s="260">
        <f t="shared" si="7"/>
        <v>20000</v>
      </c>
      <c r="I54" s="408">
        <f t="shared" si="10"/>
        <v>0</v>
      </c>
      <c r="J54" s="264">
        <f>SUM(J57:J60)</f>
        <v>0</v>
      </c>
      <c r="K54" s="262">
        <f t="shared" si="8"/>
        <v>20000</v>
      </c>
      <c r="L54" s="264">
        <f t="shared" ref="L54:Q54" si="106">SUM(L62,L61,L56,L55)</f>
        <v>0</v>
      </c>
      <c r="M54" s="264">
        <f t="shared" si="106"/>
        <v>0</v>
      </c>
      <c r="N54" s="264">
        <f t="shared" si="106"/>
        <v>0</v>
      </c>
      <c r="O54" s="264">
        <f t="shared" si="106"/>
        <v>20000</v>
      </c>
      <c r="P54" s="264">
        <f t="shared" si="106"/>
        <v>0</v>
      </c>
      <c r="Q54" s="264">
        <f t="shared" si="106"/>
        <v>0</v>
      </c>
      <c r="R54" s="410">
        <f t="shared" si="9"/>
        <v>0</v>
      </c>
      <c r="S54" s="412">
        <f t="shared" ref="S54:V54" si="107">SUM(S62,S61,S56,S55)</f>
        <v>0</v>
      </c>
      <c r="T54" s="412">
        <f t="shared" si="107"/>
        <v>0</v>
      </c>
      <c r="U54" s="264">
        <f t="shared" si="107"/>
        <v>0</v>
      </c>
      <c r="V54" s="264">
        <f t="shared" si="107"/>
        <v>0</v>
      </c>
    </row>
    <row r="55" spans="1:22" ht="16.5" outlineLevel="1">
      <c r="A55" s="183"/>
      <c r="B55" s="25"/>
      <c r="C55" s="184"/>
      <c r="D55" s="28" t="s">
        <v>470</v>
      </c>
      <c r="E55" s="48" t="s">
        <v>2</v>
      </c>
      <c r="F55" s="49"/>
      <c r="G55" s="185"/>
      <c r="H55" s="260">
        <f t="shared" si="7"/>
        <v>0</v>
      </c>
      <c r="I55" s="408">
        <f t="shared" si="10"/>
        <v>0</v>
      </c>
      <c r="J55" s="263"/>
      <c r="K55" s="262">
        <f t="shared" si="8"/>
        <v>0</v>
      </c>
      <c r="L55" s="263"/>
      <c r="M55" s="263"/>
      <c r="N55" s="263"/>
      <c r="O55" s="263"/>
      <c r="P55" s="263"/>
      <c r="Q55" s="263"/>
      <c r="R55" s="410">
        <f t="shared" si="9"/>
        <v>0</v>
      </c>
      <c r="S55" s="263"/>
      <c r="T55" s="263"/>
      <c r="U55" s="263"/>
      <c r="V55" s="263"/>
    </row>
    <row r="56" spans="1:22" ht="16.5" outlineLevel="1" collapsed="1">
      <c r="A56" s="183"/>
      <c r="B56" s="26"/>
      <c r="D56" s="28" t="s">
        <v>471</v>
      </c>
      <c r="E56" s="48" t="s">
        <v>101</v>
      </c>
      <c r="F56" s="49"/>
      <c r="G56" s="185"/>
      <c r="H56" s="260">
        <f t="shared" si="7"/>
        <v>0</v>
      </c>
      <c r="I56" s="408">
        <f t="shared" si="10"/>
        <v>0</v>
      </c>
      <c r="J56" s="265">
        <f>SUM(J57:J60)</f>
        <v>0</v>
      </c>
      <c r="K56" s="262">
        <f t="shared" si="8"/>
        <v>0</v>
      </c>
      <c r="L56" s="265">
        <f>SUM(L57:L60)</f>
        <v>0</v>
      </c>
      <c r="M56" s="265">
        <f>SUM(M57:M60)</f>
        <v>0</v>
      </c>
      <c r="N56" s="265">
        <f t="shared" ref="N56" si="108">SUM(N57:N60)</f>
        <v>0</v>
      </c>
      <c r="O56" s="265">
        <f>SUM(O57:O60)</f>
        <v>0</v>
      </c>
      <c r="P56" s="265">
        <f t="shared" ref="P56" si="109">SUM(P57:P60)</f>
        <v>0</v>
      </c>
      <c r="Q56" s="265">
        <f t="shared" ref="Q56" si="110">SUM(Q57:Q60)</f>
        <v>0</v>
      </c>
      <c r="R56" s="410">
        <f t="shared" si="9"/>
        <v>0</v>
      </c>
      <c r="S56" s="415">
        <f t="shared" ref="S56" si="111">SUM(S57:S60)</f>
        <v>0</v>
      </c>
      <c r="T56" s="415">
        <f t="shared" ref="T56" si="112">SUM(T57:T60)</f>
        <v>0</v>
      </c>
      <c r="U56" s="265">
        <f t="shared" ref="U56" si="113">SUM(U57:U60)</f>
        <v>0</v>
      </c>
      <c r="V56" s="265">
        <f t="shared" ref="V56" si="114">SUM(V57:V60)</f>
        <v>0</v>
      </c>
    </row>
    <row r="57" spans="1:22" ht="16.5" hidden="1" outlineLevel="3">
      <c r="A57" s="183"/>
      <c r="B57" s="26"/>
      <c r="D57" s="28"/>
      <c r="E57" s="48"/>
      <c r="F57" s="192" t="s">
        <v>778</v>
      </c>
      <c r="G57" s="44" t="s">
        <v>803</v>
      </c>
      <c r="H57" s="260">
        <f t="shared" si="7"/>
        <v>0</v>
      </c>
      <c r="I57" s="408">
        <f t="shared" si="10"/>
        <v>0</v>
      </c>
      <c r="J57" s="263"/>
      <c r="K57" s="262">
        <f t="shared" si="8"/>
        <v>0</v>
      </c>
      <c r="L57" s="263"/>
      <c r="M57" s="263"/>
      <c r="N57" s="263"/>
      <c r="O57" s="263"/>
      <c r="P57" s="263"/>
      <c r="Q57" s="263"/>
      <c r="R57" s="410">
        <f t="shared" si="9"/>
        <v>0</v>
      </c>
      <c r="S57" s="263"/>
      <c r="T57" s="263"/>
      <c r="U57" s="263"/>
      <c r="V57" s="263"/>
    </row>
    <row r="58" spans="1:22" ht="16.5" hidden="1" outlineLevel="3">
      <c r="A58" s="183"/>
      <c r="B58" s="26"/>
      <c r="D58" s="28"/>
      <c r="E58" s="48"/>
      <c r="F58" s="192" t="s">
        <v>779</v>
      </c>
      <c r="G58" s="44" t="s">
        <v>804</v>
      </c>
      <c r="H58" s="260">
        <f t="shared" si="7"/>
        <v>0</v>
      </c>
      <c r="I58" s="408">
        <f t="shared" si="10"/>
        <v>0</v>
      </c>
      <c r="J58" s="263"/>
      <c r="K58" s="262">
        <f t="shared" si="8"/>
        <v>0</v>
      </c>
      <c r="L58" s="263"/>
      <c r="M58" s="263"/>
      <c r="N58" s="263"/>
      <c r="O58" s="263"/>
      <c r="P58" s="263"/>
      <c r="Q58" s="263"/>
      <c r="R58" s="410">
        <f t="shared" si="9"/>
        <v>0</v>
      </c>
      <c r="S58" s="263"/>
      <c r="T58" s="263"/>
      <c r="U58" s="263"/>
      <c r="V58" s="263"/>
    </row>
    <row r="59" spans="1:22" ht="16.5" hidden="1" outlineLevel="3">
      <c r="A59" s="183"/>
      <c r="B59" s="26"/>
      <c r="D59" s="28"/>
      <c r="E59" s="48"/>
      <c r="F59" s="192" t="s">
        <v>776</v>
      </c>
      <c r="G59" s="44" t="s">
        <v>805</v>
      </c>
      <c r="H59" s="260">
        <f t="shared" si="7"/>
        <v>0</v>
      </c>
      <c r="I59" s="408">
        <f t="shared" si="10"/>
        <v>0</v>
      </c>
      <c r="J59" s="263"/>
      <c r="K59" s="262">
        <f t="shared" si="8"/>
        <v>0</v>
      </c>
      <c r="L59" s="263"/>
      <c r="M59" s="263"/>
      <c r="N59" s="263"/>
      <c r="O59" s="263"/>
      <c r="P59" s="263"/>
      <c r="Q59" s="263"/>
      <c r="R59" s="410">
        <f t="shared" si="9"/>
        <v>0</v>
      </c>
      <c r="S59" s="263"/>
      <c r="T59" s="263"/>
      <c r="U59" s="263"/>
      <c r="V59" s="263"/>
    </row>
    <row r="60" spans="1:22" ht="16.5" hidden="1" outlineLevel="3">
      <c r="A60" s="183"/>
      <c r="B60" s="26"/>
      <c r="D60" s="28"/>
      <c r="E60" s="48"/>
      <c r="F60" s="192" t="s">
        <v>780</v>
      </c>
      <c r="G60" s="44" t="s">
        <v>806</v>
      </c>
      <c r="H60" s="260">
        <f t="shared" si="7"/>
        <v>0</v>
      </c>
      <c r="I60" s="408">
        <f t="shared" si="10"/>
        <v>0</v>
      </c>
      <c r="J60" s="263"/>
      <c r="K60" s="262">
        <f t="shared" si="8"/>
        <v>0</v>
      </c>
      <c r="L60" s="263"/>
      <c r="M60" s="263"/>
      <c r="N60" s="263"/>
      <c r="O60" s="263"/>
      <c r="P60" s="263"/>
      <c r="Q60" s="263"/>
      <c r="R60" s="410">
        <f t="shared" si="9"/>
        <v>0</v>
      </c>
      <c r="S60" s="263"/>
      <c r="T60" s="263"/>
      <c r="U60" s="263"/>
      <c r="V60" s="263"/>
    </row>
    <row r="61" spans="1:22" ht="16.5" outlineLevel="1">
      <c r="A61" s="183"/>
      <c r="B61" s="26"/>
      <c r="D61" s="28" t="s">
        <v>472</v>
      </c>
      <c r="E61" s="48" t="s">
        <v>3</v>
      </c>
      <c r="F61" s="49"/>
      <c r="G61" s="185"/>
      <c r="H61" s="260">
        <f t="shared" si="7"/>
        <v>0</v>
      </c>
      <c r="I61" s="408">
        <f t="shared" si="10"/>
        <v>0</v>
      </c>
      <c r="J61" s="263"/>
      <c r="K61" s="262">
        <f t="shared" si="8"/>
        <v>0</v>
      </c>
      <c r="L61" s="263"/>
      <c r="M61" s="263"/>
      <c r="N61" s="263"/>
      <c r="O61" s="263"/>
      <c r="P61" s="263"/>
      <c r="Q61" s="263"/>
      <c r="R61" s="410">
        <f t="shared" si="9"/>
        <v>0</v>
      </c>
      <c r="S61" s="263"/>
      <c r="T61" s="263"/>
      <c r="U61" s="263"/>
      <c r="V61" s="263"/>
    </row>
    <row r="62" spans="1:22" ht="16.5" outlineLevel="1">
      <c r="A62" s="183"/>
      <c r="B62" s="24"/>
      <c r="C62" s="193"/>
      <c r="D62" s="28" t="s">
        <v>473</v>
      </c>
      <c r="E62" s="48" t="s">
        <v>4</v>
      </c>
      <c r="F62" s="49"/>
      <c r="G62" s="185"/>
      <c r="H62" s="260">
        <f t="shared" si="7"/>
        <v>20000</v>
      </c>
      <c r="I62" s="408">
        <f t="shared" si="10"/>
        <v>0</v>
      </c>
      <c r="J62" s="263"/>
      <c r="K62" s="262">
        <f t="shared" si="8"/>
        <v>20000</v>
      </c>
      <c r="L62" s="263"/>
      <c r="M62" s="263"/>
      <c r="N62" s="263"/>
      <c r="O62" s="263">
        <v>20000</v>
      </c>
      <c r="P62" s="263"/>
      <c r="Q62" s="263"/>
      <c r="R62" s="410">
        <f t="shared" si="9"/>
        <v>0</v>
      </c>
      <c r="S62" s="263"/>
      <c r="T62" s="263"/>
      <c r="U62" s="263"/>
      <c r="V62" s="263"/>
    </row>
    <row r="63" spans="1:22" s="182" customFormat="1" ht="16.5" collapsed="1">
      <c r="A63" s="177"/>
      <c r="B63" s="24" t="s">
        <v>474</v>
      </c>
      <c r="C63" s="16" t="s">
        <v>38</v>
      </c>
      <c r="D63" s="19"/>
      <c r="E63" s="189"/>
      <c r="F63" s="190"/>
      <c r="G63" s="189"/>
      <c r="H63" s="260">
        <f t="shared" si="7"/>
        <v>0</v>
      </c>
      <c r="I63" s="408">
        <f t="shared" si="10"/>
        <v>0</v>
      </c>
      <c r="J63" s="264">
        <f t="shared" ref="J63:J64" si="115">SUM(J64)</f>
        <v>0</v>
      </c>
      <c r="K63" s="262">
        <f t="shared" si="8"/>
        <v>0</v>
      </c>
      <c r="L63" s="264">
        <f>SUM(L64)</f>
        <v>0</v>
      </c>
      <c r="M63" s="264">
        <f>SUM(M64)</f>
        <v>0</v>
      </c>
      <c r="N63" s="264">
        <f t="shared" ref="N63:N64" si="116">SUM(N64)</f>
        <v>0</v>
      </c>
      <c r="O63" s="264">
        <f>SUM(O64)</f>
        <v>0</v>
      </c>
      <c r="P63" s="264">
        <f t="shared" ref="P63:P64" si="117">SUM(P64)</f>
        <v>0</v>
      </c>
      <c r="Q63" s="264">
        <f t="shared" ref="Q63:Q64" si="118">SUM(Q64)</f>
        <v>0</v>
      </c>
      <c r="R63" s="410">
        <f t="shared" si="9"/>
        <v>0</v>
      </c>
      <c r="S63" s="412">
        <f t="shared" ref="S63:S64" si="119">SUM(S64)</f>
        <v>0</v>
      </c>
      <c r="T63" s="412">
        <f t="shared" ref="T63:T64" si="120">SUM(T64)</f>
        <v>0</v>
      </c>
      <c r="U63" s="264">
        <f t="shared" ref="U63:U64" si="121">SUM(U64)</f>
        <v>0</v>
      </c>
      <c r="V63" s="264">
        <f t="shared" ref="V63:V64" si="122">SUM(V64)</f>
        <v>0</v>
      </c>
    </row>
    <row r="64" spans="1:22" ht="16.5" hidden="1" outlineLevel="1">
      <c r="A64" s="183"/>
      <c r="B64" s="25"/>
      <c r="C64" s="184"/>
      <c r="D64" s="28" t="s">
        <v>475</v>
      </c>
      <c r="E64" s="48" t="s">
        <v>38</v>
      </c>
      <c r="F64" s="49"/>
      <c r="G64" s="185"/>
      <c r="H64" s="260">
        <f t="shared" si="7"/>
        <v>0</v>
      </c>
      <c r="I64" s="408">
        <f t="shared" si="10"/>
        <v>0</v>
      </c>
      <c r="J64" s="265">
        <f t="shared" si="115"/>
        <v>0</v>
      </c>
      <c r="K64" s="262">
        <f t="shared" si="8"/>
        <v>0</v>
      </c>
      <c r="L64" s="265">
        <f>SUM(L65)</f>
        <v>0</v>
      </c>
      <c r="M64" s="265">
        <f>SUM(M65)</f>
        <v>0</v>
      </c>
      <c r="N64" s="265">
        <f t="shared" si="116"/>
        <v>0</v>
      </c>
      <c r="O64" s="265">
        <f>SUM(O65)</f>
        <v>0</v>
      </c>
      <c r="P64" s="265">
        <f t="shared" si="117"/>
        <v>0</v>
      </c>
      <c r="Q64" s="265">
        <f t="shared" si="118"/>
        <v>0</v>
      </c>
      <c r="R64" s="410">
        <f t="shared" si="9"/>
        <v>0</v>
      </c>
      <c r="S64" s="415">
        <f t="shared" si="119"/>
        <v>0</v>
      </c>
      <c r="T64" s="415">
        <f t="shared" si="120"/>
        <v>0</v>
      </c>
      <c r="U64" s="265">
        <f t="shared" si="121"/>
        <v>0</v>
      </c>
      <c r="V64" s="265">
        <f t="shared" si="122"/>
        <v>0</v>
      </c>
    </row>
    <row r="65" spans="1:22" ht="16.5" hidden="1" outlineLevel="2">
      <c r="A65" s="183"/>
      <c r="B65" s="24"/>
      <c r="C65" s="193"/>
      <c r="D65" s="24"/>
      <c r="E65" s="193"/>
      <c r="F65" s="28" t="s">
        <v>476</v>
      </c>
      <c r="G65" s="48" t="s">
        <v>102</v>
      </c>
      <c r="H65" s="260">
        <f t="shared" si="7"/>
        <v>0</v>
      </c>
      <c r="I65" s="408">
        <f t="shared" si="10"/>
        <v>0</v>
      </c>
      <c r="J65" s="265">
        <f>SUM(J66:J68)</f>
        <v>0</v>
      </c>
      <c r="K65" s="262">
        <f t="shared" si="8"/>
        <v>0</v>
      </c>
      <c r="L65" s="265">
        <f>SUM(L66:L68)</f>
        <v>0</v>
      </c>
      <c r="M65" s="265">
        <f>SUM(M66:M68)</f>
        <v>0</v>
      </c>
      <c r="N65" s="265">
        <f t="shared" ref="N65" si="123">SUM(N66:N68)</f>
        <v>0</v>
      </c>
      <c r="O65" s="265">
        <f>SUM(O66:O68)</f>
        <v>0</v>
      </c>
      <c r="P65" s="265">
        <f t="shared" ref="P65" si="124">SUM(P66:P68)</f>
        <v>0</v>
      </c>
      <c r="Q65" s="263">
        <f t="shared" ref="Q65" si="125">SUM(Q66:Q68)</f>
        <v>0</v>
      </c>
      <c r="R65" s="410">
        <f t="shared" si="9"/>
        <v>0</v>
      </c>
      <c r="S65" s="263">
        <f t="shared" ref="S65" si="126">SUM(S66:S68)</f>
        <v>0</v>
      </c>
      <c r="T65" s="263">
        <f t="shared" ref="T65" si="127">SUM(T66:T68)</f>
        <v>0</v>
      </c>
      <c r="U65" s="263">
        <f t="shared" ref="U65" si="128">SUM(U66:U68)</f>
        <v>0</v>
      </c>
      <c r="V65" s="263">
        <f t="shared" ref="V65" si="129">SUM(V66:V68)</f>
        <v>0</v>
      </c>
    </row>
    <row r="66" spans="1:22" ht="16.5" hidden="1" outlineLevel="2">
      <c r="A66" s="183"/>
      <c r="B66" s="24"/>
      <c r="C66" s="193"/>
      <c r="D66" s="24"/>
      <c r="E66" s="193"/>
      <c r="F66" s="192" t="s">
        <v>778</v>
      </c>
      <c r="G66" s="44" t="s">
        <v>807</v>
      </c>
      <c r="H66" s="260">
        <f t="shared" si="7"/>
        <v>0</v>
      </c>
      <c r="I66" s="408">
        <f t="shared" si="10"/>
        <v>0</v>
      </c>
      <c r="J66" s="263"/>
      <c r="K66" s="262">
        <f t="shared" si="8"/>
        <v>0</v>
      </c>
      <c r="L66" s="263"/>
      <c r="M66" s="263"/>
      <c r="N66" s="265"/>
      <c r="O66" s="265"/>
      <c r="P66" s="265"/>
      <c r="Q66" s="263"/>
      <c r="R66" s="410">
        <f t="shared" si="9"/>
        <v>0</v>
      </c>
      <c r="S66" s="263"/>
      <c r="T66" s="263"/>
      <c r="U66" s="263"/>
      <c r="V66" s="263"/>
    </row>
    <row r="67" spans="1:22" ht="16.5" hidden="1" outlineLevel="2">
      <c r="A67" s="183"/>
      <c r="B67" s="24"/>
      <c r="C67" s="193"/>
      <c r="D67" s="24"/>
      <c r="E67" s="193"/>
      <c r="F67" s="192" t="s">
        <v>779</v>
      </c>
      <c r="G67" s="44" t="s">
        <v>808</v>
      </c>
      <c r="H67" s="260">
        <f t="shared" si="7"/>
        <v>0</v>
      </c>
      <c r="I67" s="408">
        <f t="shared" si="10"/>
        <v>0</v>
      </c>
      <c r="J67" s="263"/>
      <c r="K67" s="262">
        <f t="shared" si="8"/>
        <v>0</v>
      </c>
      <c r="L67" s="263"/>
      <c r="M67" s="263"/>
      <c r="N67" s="265"/>
      <c r="O67" s="265"/>
      <c r="P67" s="265"/>
      <c r="Q67" s="263"/>
      <c r="R67" s="410">
        <f t="shared" si="9"/>
        <v>0</v>
      </c>
      <c r="S67" s="263"/>
      <c r="T67" s="263"/>
      <c r="U67" s="263"/>
      <c r="V67" s="263"/>
    </row>
    <row r="68" spans="1:22" ht="16.5" hidden="1" outlineLevel="2">
      <c r="A68" s="183"/>
      <c r="B68" s="24"/>
      <c r="C68" s="193"/>
      <c r="D68" s="24"/>
      <c r="E68" s="193"/>
      <c r="F68" s="192" t="s">
        <v>781</v>
      </c>
      <c r="G68" s="44" t="s">
        <v>785</v>
      </c>
      <c r="H68" s="260">
        <f t="shared" si="7"/>
        <v>0</v>
      </c>
      <c r="I68" s="408">
        <f t="shared" si="10"/>
        <v>0</v>
      </c>
      <c r="J68" s="263"/>
      <c r="K68" s="262">
        <f t="shared" si="8"/>
        <v>0</v>
      </c>
      <c r="L68" s="263"/>
      <c r="M68" s="263"/>
      <c r="N68" s="265"/>
      <c r="O68" s="265"/>
      <c r="P68" s="265"/>
      <c r="Q68" s="263"/>
      <c r="R68" s="410">
        <f t="shared" si="9"/>
        <v>0</v>
      </c>
      <c r="S68" s="263"/>
      <c r="T68" s="263"/>
      <c r="U68" s="263"/>
      <c r="V68" s="263"/>
    </row>
    <row r="69" spans="1:22" s="182" customFormat="1" ht="16.5" collapsed="1">
      <c r="A69" s="177"/>
      <c r="B69" s="24" t="s">
        <v>477</v>
      </c>
      <c r="C69" s="16" t="s">
        <v>103</v>
      </c>
      <c r="D69" s="17"/>
      <c r="E69" s="178"/>
      <c r="F69" s="190"/>
      <c r="G69" s="189"/>
      <c r="H69" s="260">
        <f t="shared" si="7"/>
        <v>0</v>
      </c>
      <c r="I69" s="408">
        <f t="shared" si="10"/>
        <v>0</v>
      </c>
      <c r="J69" s="264">
        <f>SUM(J70,J76,J95,J106,J119,J91)</f>
        <v>0</v>
      </c>
      <c r="K69" s="262">
        <f t="shared" si="8"/>
        <v>0</v>
      </c>
      <c r="L69" s="264">
        <f>SUM(L70,L76,L95,L106,L119,L91)</f>
        <v>0</v>
      </c>
      <c r="M69" s="264">
        <f>SUM(M70,M76,M95,M106,M119,M91)</f>
        <v>0</v>
      </c>
      <c r="N69" s="264">
        <f t="shared" ref="N69" si="130">SUM(N70,N76,N95,N106,N119,N91)</f>
        <v>0</v>
      </c>
      <c r="O69" s="264">
        <f>SUM(O70,O76,O95,O106,O119,O91)</f>
        <v>0</v>
      </c>
      <c r="P69" s="264">
        <f t="shared" ref="P69" si="131">SUM(P70,P76,P95,P106,P119,P91)</f>
        <v>0</v>
      </c>
      <c r="Q69" s="264">
        <f t="shared" ref="Q69" si="132">SUM(Q70,Q76,Q95,Q106,Q119,Q91)</f>
        <v>0</v>
      </c>
      <c r="R69" s="410">
        <f t="shared" si="9"/>
        <v>0</v>
      </c>
      <c r="S69" s="412">
        <f t="shared" ref="S69" si="133">SUM(S70,S76,S95,S106,S119,S91)</f>
        <v>0</v>
      </c>
      <c r="T69" s="412">
        <f t="shared" ref="T69" si="134">SUM(T70,T76,T95,T106,T119,T91)</f>
        <v>0</v>
      </c>
      <c r="U69" s="264">
        <f t="shared" ref="U69" si="135">SUM(U70,U76,U95,U106,U119,U91)</f>
        <v>0</v>
      </c>
      <c r="V69" s="264">
        <f t="shared" ref="V69" si="136">SUM(V70,V76,V95,V106,V119,V91)</f>
        <v>0</v>
      </c>
    </row>
    <row r="70" spans="1:22" ht="16.5" hidden="1" outlineLevel="1">
      <c r="A70" s="183"/>
      <c r="B70" s="25"/>
      <c r="C70" s="184"/>
      <c r="D70" s="28" t="s">
        <v>775</v>
      </c>
      <c r="E70" s="48" t="s">
        <v>104</v>
      </c>
      <c r="F70" s="190"/>
      <c r="G70" s="185"/>
      <c r="H70" s="260">
        <f t="shared" si="7"/>
        <v>0</v>
      </c>
      <c r="I70" s="408">
        <f t="shared" si="10"/>
        <v>0</v>
      </c>
      <c r="J70" s="265">
        <f>SUM(J71)</f>
        <v>0</v>
      </c>
      <c r="K70" s="262">
        <f t="shared" si="8"/>
        <v>0</v>
      </c>
      <c r="L70" s="265">
        <f>SUM(L71)</f>
        <v>0</v>
      </c>
      <c r="M70" s="265">
        <f>SUM(M71)</f>
        <v>0</v>
      </c>
      <c r="N70" s="265">
        <f t="shared" ref="N70" si="137">SUM(N71)</f>
        <v>0</v>
      </c>
      <c r="O70" s="265">
        <f>SUM(O71)</f>
        <v>0</v>
      </c>
      <c r="P70" s="265">
        <f t="shared" ref="P70" si="138">SUM(P71)</f>
        <v>0</v>
      </c>
      <c r="Q70" s="265">
        <f t="shared" ref="Q70" si="139">SUM(Q71)</f>
        <v>0</v>
      </c>
      <c r="R70" s="410">
        <f t="shared" si="9"/>
        <v>0</v>
      </c>
      <c r="S70" s="415">
        <f t="shared" ref="S70" si="140">SUM(S71)</f>
        <v>0</v>
      </c>
      <c r="T70" s="415">
        <f t="shared" ref="T70" si="141">SUM(T71)</f>
        <v>0</v>
      </c>
      <c r="U70" s="265">
        <f t="shared" ref="U70" si="142">SUM(U71)</f>
        <v>0</v>
      </c>
      <c r="V70" s="265">
        <f t="shared" ref="V70" si="143">SUM(V71)</f>
        <v>0</v>
      </c>
    </row>
    <row r="71" spans="1:22" ht="16.5" hidden="1" outlineLevel="2">
      <c r="A71" s="183"/>
      <c r="B71" s="26"/>
      <c r="D71" s="25"/>
      <c r="E71" s="184"/>
      <c r="F71" s="28" t="s">
        <v>478</v>
      </c>
      <c r="G71" s="48" t="s">
        <v>5</v>
      </c>
      <c r="H71" s="260">
        <f t="shared" si="7"/>
        <v>0</v>
      </c>
      <c r="I71" s="408">
        <f t="shared" si="10"/>
        <v>0</v>
      </c>
      <c r="J71" s="265">
        <f>SUM(J72:J73)</f>
        <v>0</v>
      </c>
      <c r="K71" s="262">
        <f t="shared" si="8"/>
        <v>0</v>
      </c>
      <c r="L71" s="265">
        <f>SUM(L72:L73)</f>
        <v>0</v>
      </c>
      <c r="M71" s="265">
        <f>SUM(M72:M73)</f>
        <v>0</v>
      </c>
      <c r="N71" s="265">
        <f t="shared" ref="N71" si="144">SUM(N72:N73)</f>
        <v>0</v>
      </c>
      <c r="O71" s="265">
        <f>SUM(O72:O73)</f>
        <v>0</v>
      </c>
      <c r="P71" s="265">
        <f t="shared" ref="P71" si="145">SUM(P72:P73)</f>
        <v>0</v>
      </c>
      <c r="Q71" s="263">
        <f t="shared" ref="Q71" si="146">SUM(Q72:Q73)</f>
        <v>0</v>
      </c>
      <c r="R71" s="410">
        <f t="shared" si="9"/>
        <v>0</v>
      </c>
      <c r="S71" s="263">
        <f t="shared" ref="S71" si="147">SUM(S72:S73)</f>
        <v>0</v>
      </c>
      <c r="T71" s="263">
        <f t="shared" ref="T71" si="148">SUM(T72:T73)</f>
        <v>0</v>
      </c>
      <c r="U71" s="263">
        <f t="shared" ref="U71" si="149">SUM(U72:U73)</f>
        <v>0</v>
      </c>
      <c r="V71" s="263">
        <f t="shared" ref="V71" si="150">SUM(V72:V73)</f>
        <v>0</v>
      </c>
    </row>
    <row r="72" spans="1:22" ht="16.5" hidden="1" outlineLevel="2">
      <c r="A72" s="183"/>
      <c r="B72" s="26"/>
      <c r="F72" s="192" t="s">
        <v>778</v>
      </c>
      <c r="G72" s="44" t="s">
        <v>809</v>
      </c>
      <c r="H72" s="260">
        <f t="shared" ref="H72:H135" si="151">SUM(I72,K72)</f>
        <v>0</v>
      </c>
      <c r="I72" s="408">
        <f t="shared" si="10"/>
        <v>0</v>
      </c>
      <c r="J72" s="263"/>
      <c r="K72" s="262">
        <f t="shared" ref="K72:K135" si="152">SUM(L72:R72,U72:V72)</f>
        <v>0</v>
      </c>
      <c r="L72" s="263"/>
      <c r="M72" s="263"/>
      <c r="N72" s="265"/>
      <c r="O72" s="265"/>
      <c r="P72" s="265"/>
      <c r="Q72" s="263"/>
      <c r="R72" s="410">
        <f t="shared" ref="R72:R135" si="153">SUM(S72:T72)</f>
        <v>0</v>
      </c>
      <c r="S72" s="263"/>
      <c r="T72" s="263"/>
      <c r="U72" s="263"/>
      <c r="V72" s="263"/>
    </row>
    <row r="73" spans="1:22" ht="16.5" hidden="1" outlineLevel="2">
      <c r="A73" s="183"/>
      <c r="B73" s="26"/>
      <c r="F73" s="192" t="s">
        <v>779</v>
      </c>
      <c r="G73" s="44" t="s">
        <v>810</v>
      </c>
      <c r="H73" s="260">
        <f t="shared" si="151"/>
        <v>0</v>
      </c>
      <c r="I73" s="408">
        <f t="shared" si="10"/>
        <v>0</v>
      </c>
      <c r="J73" s="263"/>
      <c r="K73" s="262">
        <f t="shared" si="152"/>
        <v>0</v>
      </c>
      <c r="L73" s="263"/>
      <c r="M73" s="263"/>
      <c r="N73" s="265"/>
      <c r="O73" s="265"/>
      <c r="P73" s="265"/>
      <c r="Q73" s="263"/>
      <c r="R73" s="410">
        <f t="shared" si="153"/>
        <v>0</v>
      </c>
      <c r="S73" s="263"/>
      <c r="T73" s="263"/>
      <c r="U73" s="263"/>
      <c r="V73" s="263"/>
    </row>
    <row r="74" spans="1:22" ht="16.5" hidden="1" outlineLevel="2">
      <c r="A74" s="183"/>
      <c r="B74" s="26"/>
      <c r="F74" s="28" t="s">
        <v>139</v>
      </c>
      <c r="G74" s="48" t="s">
        <v>105</v>
      </c>
      <c r="H74" s="260">
        <f t="shared" si="151"/>
        <v>0</v>
      </c>
      <c r="I74" s="408">
        <f t="shared" si="10"/>
        <v>0</v>
      </c>
      <c r="J74" s="265">
        <f>SUM(J75)</f>
        <v>0</v>
      </c>
      <c r="K74" s="262">
        <f t="shared" si="152"/>
        <v>0</v>
      </c>
      <c r="L74" s="265">
        <f>SUM(L75)</f>
        <v>0</v>
      </c>
      <c r="M74" s="265">
        <f>SUM(M75)</f>
        <v>0</v>
      </c>
      <c r="N74" s="265">
        <f t="shared" ref="N74" si="154">SUM(N75)</f>
        <v>0</v>
      </c>
      <c r="O74" s="265">
        <f>SUM(O75)</f>
        <v>0</v>
      </c>
      <c r="P74" s="265">
        <f t="shared" ref="P74" si="155">SUM(P75)</f>
        <v>0</v>
      </c>
      <c r="Q74" s="263">
        <f t="shared" ref="Q74" si="156">SUM(Q75)</f>
        <v>0</v>
      </c>
      <c r="R74" s="410">
        <f t="shared" si="153"/>
        <v>0</v>
      </c>
      <c r="S74" s="263">
        <f t="shared" ref="S74" si="157">SUM(S75)</f>
        <v>0</v>
      </c>
      <c r="T74" s="263">
        <f t="shared" ref="T74" si="158">SUM(T75)</f>
        <v>0</v>
      </c>
      <c r="U74" s="263">
        <f t="shared" ref="U74" si="159">SUM(U75)</f>
        <v>0</v>
      </c>
      <c r="V74" s="263">
        <f t="shared" ref="V74" si="160">SUM(V75)</f>
        <v>0</v>
      </c>
    </row>
    <row r="75" spans="1:22" ht="16.5" hidden="1" outlineLevel="2">
      <c r="A75" s="183"/>
      <c r="B75" s="26"/>
      <c r="F75" s="192" t="s">
        <v>778</v>
      </c>
      <c r="G75" s="44" t="s">
        <v>811</v>
      </c>
      <c r="H75" s="260">
        <f t="shared" si="151"/>
        <v>0</v>
      </c>
      <c r="I75" s="408">
        <f t="shared" si="10"/>
        <v>0</v>
      </c>
      <c r="J75" s="263"/>
      <c r="K75" s="262">
        <f t="shared" si="152"/>
        <v>0</v>
      </c>
      <c r="L75" s="263"/>
      <c r="M75" s="263"/>
      <c r="N75" s="265"/>
      <c r="O75" s="265"/>
      <c r="P75" s="265"/>
      <c r="Q75" s="263"/>
      <c r="R75" s="410">
        <f t="shared" si="153"/>
        <v>0</v>
      </c>
      <c r="S75" s="263"/>
      <c r="T75" s="263"/>
      <c r="U75" s="263"/>
      <c r="V75" s="263"/>
    </row>
    <row r="76" spans="1:22" ht="16.5" hidden="1" outlineLevel="1">
      <c r="A76" s="183"/>
      <c r="B76" s="26"/>
      <c r="D76" s="24" t="s">
        <v>479</v>
      </c>
      <c r="E76" s="83" t="s">
        <v>106</v>
      </c>
      <c r="F76" s="49"/>
      <c r="G76" s="185"/>
      <c r="H76" s="260">
        <f t="shared" si="151"/>
        <v>0</v>
      </c>
      <c r="I76" s="408">
        <f t="shared" ref="I76:I139" si="161">SUM(J76:J76)</f>
        <v>0</v>
      </c>
      <c r="J76" s="265">
        <f>SUM(J77,J82,J87,J89)</f>
        <v>0</v>
      </c>
      <c r="K76" s="262">
        <f t="shared" si="152"/>
        <v>0</v>
      </c>
      <c r="L76" s="265">
        <f>SUM(L77,L82,L87,L89)</f>
        <v>0</v>
      </c>
      <c r="M76" s="265">
        <f>SUM(M77,M82,M87,M89)</f>
        <v>0</v>
      </c>
      <c r="N76" s="265">
        <f t="shared" ref="N76" si="162">SUM(N77,N82,N87,N89)</f>
        <v>0</v>
      </c>
      <c r="O76" s="265">
        <f>SUM(O77,O82,O87,O89)</f>
        <v>0</v>
      </c>
      <c r="P76" s="265">
        <f t="shared" ref="P76" si="163">SUM(P77,P82,P87,P89)</f>
        <v>0</v>
      </c>
      <c r="Q76" s="265">
        <f t="shared" ref="Q76" si="164">SUM(Q77,Q82,Q87,Q89)</f>
        <v>0</v>
      </c>
      <c r="R76" s="410">
        <f t="shared" si="153"/>
        <v>0</v>
      </c>
      <c r="S76" s="415">
        <f t="shared" ref="S76" si="165">SUM(S77,S82,S87,S89)</f>
        <v>0</v>
      </c>
      <c r="T76" s="415">
        <f t="shared" ref="T76" si="166">SUM(T77,T82,T87,T89)</f>
        <v>0</v>
      </c>
      <c r="U76" s="265">
        <f t="shared" ref="U76" si="167">SUM(U77,U82,U87,U89)</f>
        <v>0</v>
      </c>
      <c r="V76" s="265">
        <f t="shared" ref="V76" si="168">SUM(V77,V82,V87,V89)</f>
        <v>0</v>
      </c>
    </row>
    <row r="77" spans="1:22" ht="16.5" hidden="1" outlineLevel="2">
      <c r="A77" s="183"/>
      <c r="B77" s="26"/>
      <c r="D77" s="25"/>
      <c r="E77" s="184"/>
      <c r="F77" s="28" t="s">
        <v>480</v>
      </c>
      <c r="G77" s="48" t="s">
        <v>107</v>
      </c>
      <c r="H77" s="260">
        <f t="shared" si="151"/>
        <v>0</v>
      </c>
      <c r="I77" s="408">
        <f t="shared" si="161"/>
        <v>0</v>
      </c>
      <c r="J77" s="265">
        <f>SUM(J78:J81)</f>
        <v>0</v>
      </c>
      <c r="K77" s="262">
        <f t="shared" si="152"/>
        <v>0</v>
      </c>
      <c r="L77" s="265">
        <f>SUM(L78:L81)</f>
        <v>0</v>
      </c>
      <c r="M77" s="265">
        <f>SUM(M78:M81)</f>
        <v>0</v>
      </c>
      <c r="N77" s="265">
        <f t="shared" ref="N77" si="169">SUM(N78:N81)</f>
        <v>0</v>
      </c>
      <c r="O77" s="265">
        <f>SUM(O78:O81)</f>
        <v>0</v>
      </c>
      <c r="P77" s="265">
        <f t="shared" ref="P77" si="170">SUM(P78:P81)</f>
        <v>0</v>
      </c>
      <c r="Q77" s="263">
        <f t="shared" ref="Q77" si="171">SUM(Q78:Q81)</f>
        <v>0</v>
      </c>
      <c r="R77" s="410">
        <f t="shared" si="153"/>
        <v>0</v>
      </c>
      <c r="S77" s="263">
        <f t="shared" ref="S77" si="172">SUM(S78:S81)</f>
        <v>0</v>
      </c>
      <c r="T77" s="263">
        <f t="shared" ref="T77" si="173">SUM(T78:T81)</f>
        <v>0</v>
      </c>
      <c r="U77" s="263">
        <f t="shared" ref="U77" si="174">SUM(U78:U81)</f>
        <v>0</v>
      </c>
      <c r="V77" s="263">
        <f t="shared" ref="V77" si="175">SUM(V78:V81)</f>
        <v>0</v>
      </c>
    </row>
    <row r="78" spans="1:22" ht="16.5" hidden="1" outlineLevel="2">
      <c r="A78" s="183"/>
      <c r="B78" s="26"/>
      <c r="F78" s="192" t="s">
        <v>778</v>
      </c>
      <c r="G78" s="44" t="s">
        <v>812</v>
      </c>
      <c r="H78" s="260">
        <f t="shared" si="151"/>
        <v>0</v>
      </c>
      <c r="I78" s="408">
        <f t="shared" si="161"/>
        <v>0</v>
      </c>
      <c r="J78" s="263"/>
      <c r="K78" s="262">
        <f t="shared" si="152"/>
        <v>0</v>
      </c>
      <c r="L78" s="263"/>
      <c r="M78" s="263"/>
      <c r="N78" s="265"/>
      <c r="O78" s="265"/>
      <c r="P78" s="265"/>
      <c r="Q78" s="263"/>
      <c r="R78" s="410">
        <f t="shared" si="153"/>
        <v>0</v>
      </c>
      <c r="S78" s="263"/>
      <c r="T78" s="263"/>
      <c r="U78" s="263"/>
      <c r="V78" s="263"/>
    </row>
    <row r="79" spans="1:22" ht="16.5" hidden="1" outlineLevel="2">
      <c r="A79" s="183"/>
      <c r="B79" s="26"/>
      <c r="F79" s="192" t="s">
        <v>779</v>
      </c>
      <c r="G79" s="44" t="s">
        <v>813</v>
      </c>
      <c r="H79" s="260">
        <f t="shared" si="151"/>
        <v>0</v>
      </c>
      <c r="I79" s="408">
        <f t="shared" si="161"/>
        <v>0</v>
      </c>
      <c r="J79" s="263"/>
      <c r="K79" s="262">
        <f t="shared" si="152"/>
        <v>0</v>
      </c>
      <c r="L79" s="263"/>
      <c r="M79" s="263"/>
      <c r="N79" s="265"/>
      <c r="O79" s="265"/>
      <c r="P79" s="265"/>
      <c r="Q79" s="263"/>
      <c r="R79" s="410">
        <f t="shared" si="153"/>
        <v>0</v>
      </c>
      <c r="S79" s="263"/>
      <c r="T79" s="263"/>
      <c r="U79" s="263"/>
      <c r="V79" s="263"/>
    </row>
    <row r="80" spans="1:22" ht="16.5" hidden="1" outlineLevel="2">
      <c r="A80" s="183"/>
      <c r="B80" s="26"/>
      <c r="F80" s="192" t="s">
        <v>776</v>
      </c>
      <c r="G80" s="44" t="s">
        <v>814</v>
      </c>
      <c r="H80" s="260">
        <f t="shared" si="151"/>
        <v>0</v>
      </c>
      <c r="I80" s="408">
        <f t="shared" si="161"/>
        <v>0</v>
      </c>
      <c r="J80" s="263"/>
      <c r="K80" s="262">
        <f t="shared" si="152"/>
        <v>0</v>
      </c>
      <c r="L80" s="263"/>
      <c r="M80" s="263"/>
      <c r="N80" s="265"/>
      <c r="O80" s="265"/>
      <c r="P80" s="265"/>
      <c r="Q80" s="263"/>
      <c r="R80" s="410">
        <f t="shared" si="153"/>
        <v>0</v>
      </c>
      <c r="S80" s="263"/>
      <c r="T80" s="263"/>
      <c r="U80" s="263"/>
      <c r="V80" s="263"/>
    </row>
    <row r="81" spans="1:22" ht="16.5" hidden="1" outlineLevel="2">
      <c r="A81" s="183"/>
      <c r="B81" s="26"/>
      <c r="F81" s="192" t="s">
        <v>780</v>
      </c>
      <c r="G81" s="44" t="s">
        <v>815</v>
      </c>
      <c r="H81" s="260">
        <f t="shared" si="151"/>
        <v>0</v>
      </c>
      <c r="I81" s="408">
        <f t="shared" si="161"/>
        <v>0</v>
      </c>
      <c r="J81" s="263"/>
      <c r="K81" s="262">
        <f t="shared" si="152"/>
        <v>0</v>
      </c>
      <c r="L81" s="263"/>
      <c r="M81" s="263"/>
      <c r="N81" s="265"/>
      <c r="O81" s="265"/>
      <c r="P81" s="265"/>
      <c r="Q81" s="263"/>
      <c r="R81" s="410">
        <f t="shared" si="153"/>
        <v>0</v>
      </c>
      <c r="S81" s="263"/>
      <c r="T81" s="263"/>
      <c r="U81" s="263"/>
      <c r="V81" s="263"/>
    </row>
    <row r="82" spans="1:22" ht="16.5" hidden="1" outlineLevel="2">
      <c r="A82" s="183"/>
      <c r="B82" s="26"/>
      <c r="F82" s="28" t="s">
        <v>481</v>
      </c>
      <c r="G82" s="48" t="s">
        <v>108</v>
      </c>
      <c r="H82" s="260">
        <f t="shared" si="151"/>
        <v>0</v>
      </c>
      <c r="I82" s="408">
        <f t="shared" si="161"/>
        <v>0</v>
      </c>
      <c r="J82" s="265">
        <f>SUM(J83:J86)</f>
        <v>0</v>
      </c>
      <c r="K82" s="262">
        <f t="shared" si="152"/>
        <v>0</v>
      </c>
      <c r="L82" s="265">
        <f>SUM(L83:L86)</f>
        <v>0</v>
      </c>
      <c r="M82" s="265">
        <f>SUM(M83:M86)</f>
        <v>0</v>
      </c>
      <c r="N82" s="265">
        <f t="shared" ref="N82" si="176">SUM(N83:N86)</f>
        <v>0</v>
      </c>
      <c r="O82" s="265">
        <f>SUM(O83:O86)</f>
        <v>0</v>
      </c>
      <c r="P82" s="265">
        <f t="shared" ref="P82" si="177">SUM(P83:P86)</f>
        <v>0</v>
      </c>
      <c r="Q82" s="263">
        <f t="shared" ref="Q82" si="178">SUM(Q83:Q86)</f>
        <v>0</v>
      </c>
      <c r="R82" s="410">
        <f t="shared" si="153"/>
        <v>0</v>
      </c>
      <c r="S82" s="263">
        <f t="shared" ref="S82" si="179">SUM(S83:S86)</f>
        <v>0</v>
      </c>
      <c r="T82" s="263">
        <f t="shared" ref="T82" si="180">SUM(T83:T86)</f>
        <v>0</v>
      </c>
      <c r="U82" s="263">
        <f t="shared" ref="U82" si="181">SUM(U83:U86)</f>
        <v>0</v>
      </c>
      <c r="V82" s="263">
        <f t="shared" ref="V82" si="182">SUM(V83:V86)</f>
        <v>0</v>
      </c>
    </row>
    <row r="83" spans="1:22" ht="16.5" hidden="1" outlineLevel="2">
      <c r="A83" s="183"/>
      <c r="B83" s="26"/>
      <c r="F83" s="192" t="s">
        <v>778</v>
      </c>
      <c r="G83" s="44" t="s">
        <v>816</v>
      </c>
      <c r="H83" s="260">
        <f t="shared" si="151"/>
        <v>0</v>
      </c>
      <c r="I83" s="408">
        <f t="shared" si="161"/>
        <v>0</v>
      </c>
      <c r="J83" s="263"/>
      <c r="K83" s="262">
        <f t="shared" si="152"/>
        <v>0</v>
      </c>
      <c r="L83" s="263"/>
      <c r="M83" s="263"/>
      <c r="N83" s="265"/>
      <c r="O83" s="265"/>
      <c r="P83" s="265"/>
      <c r="Q83" s="263"/>
      <c r="R83" s="410">
        <f t="shared" si="153"/>
        <v>0</v>
      </c>
      <c r="S83" s="263"/>
      <c r="T83" s="263"/>
      <c r="U83" s="263"/>
      <c r="V83" s="263"/>
    </row>
    <row r="84" spans="1:22" ht="16.5" hidden="1" outlineLevel="2">
      <c r="A84" s="183"/>
      <c r="B84" s="26"/>
      <c r="F84" s="192" t="s">
        <v>779</v>
      </c>
      <c r="G84" s="44" t="s">
        <v>817</v>
      </c>
      <c r="H84" s="260">
        <f t="shared" si="151"/>
        <v>0</v>
      </c>
      <c r="I84" s="408">
        <f t="shared" si="161"/>
        <v>0</v>
      </c>
      <c r="J84" s="263"/>
      <c r="K84" s="262">
        <f t="shared" si="152"/>
        <v>0</v>
      </c>
      <c r="L84" s="263"/>
      <c r="M84" s="263"/>
      <c r="N84" s="265"/>
      <c r="O84" s="265"/>
      <c r="P84" s="265"/>
      <c r="Q84" s="263"/>
      <c r="R84" s="410">
        <f t="shared" si="153"/>
        <v>0</v>
      </c>
      <c r="S84" s="263"/>
      <c r="T84" s="263"/>
      <c r="U84" s="263"/>
      <c r="V84" s="263"/>
    </row>
    <row r="85" spans="1:22" ht="16.5" hidden="1" outlineLevel="2">
      <c r="A85" s="183"/>
      <c r="B85" s="26"/>
      <c r="F85" s="192" t="s">
        <v>776</v>
      </c>
      <c r="G85" s="44" t="s">
        <v>818</v>
      </c>
      <c r="H85" s="260">
        <f t="shared" si="151"/>
        <v>0</v>
      </c>
      <c r="I85" s="408">
        <f t="shared" si="161"/>
        <v>0</v>
      </c>
      <c r="J85" s="263"/>
      <c r="K85" s="262">
        <f t="shared" si="152"/>
        <v>0</v>
      </c>
      <c r="L85" s="263"/>
      <c r="M85" s="263"/>
      <c r="N85" s="265"/>
      <c r="O85" s="265"/>
      <c r="P85" s="265"/>
      <c r="Q85" s="263"/>
      <c r="R85" s="410">
        <f t="shared" si="153"/>
        <v>0</v>
      </c>
      <c r="S85" s="263"/>
      <c r="T85" s="263"/>
      <c r="U85" s="263"/>
      <c r="V85" s="263"/>
    </row>
    <row r="86" spans="1:22" ht="16.5" hidden="1" outlineLevel="2">
      <c r="A86" s="183"/>
      <c r="B86" s="26"/>
      <c r="F86" s="192" t="s">
        <v>786</v>
      </c>
      <c r="G86" s="44" t="s">
        <v>819</v>
      </c>
      <c r="H86" s="260">
        <f t="shared" si="151"/>
        <v>0</v>
      </c>
      <c r="I86" s="408">
        <f t="shared" si="161"/>
        <v>0</v>
      </c>
      <c r="J86" s="263"/>
      <c r="K86" s="262">
        <f t="shared" si="152"/>
        <v>0</v>
      </c>
      <c r="L86" s="263"/>
      <c r="M86" s="263"/>
      <c r="N86" s="265"/>
      <c r="O86" s="265"/>
      <c r="P86" s="265"/>
      <c r="Q86" s="263"/>
      <c r="R86" s="410">
        <f t="shared" si="153"/>
        <v>0</v>
      </c>
      <c r="S86" s="263"/>
      <c r="T86" s="263"/>
      <c r="U86" s="263"/>
      <c r="V86" s="263"/>
    </row>
    <row r="87" spans="1:22" ht="16.5" hidden="1" outlineLevel="2">
      <c r="A87" s="183"/>
      <c r="B87" s="26"/>
      <c r="F87" s="28" t="s">
        <v>482</v>
      </c>
      <c r="G87" s="48" t="s">
        <v>109</v>
      </c>
      <c r="H87" s="260">
        <f t="shared" si="151"/>
        <v>0</v>
      </c>
      <c r="I87" s="408">
        <f t="shared" si="161"/>
        <v>0</v>
      </c>
      <c r="J87" s="265">
        <f>SUM(J88)</f>
        <v>0</v>
      </c>
      <c r="K87" s="262">
        <f t="shared" si="152"/>
        <v>0</v>
      </c>
      <c r="L87" s="265">
        <f>SUM(L88)</f>
        <v>0</v>
      </c>
      <c r="M87" s="265">
        <f>SUM(M88)</f>
        <v>0</v>
      </c>
      <c r="N87" s="265">
        <f t="shared" ref="N87" si="183">SUM(N88)</f>
        <v>0</v>
      </c>
      <c r="O87" s="265">
        <f>SUM(O88)</f>
        <v>0</v>
      </c>
      <c r="P87" s="265">
        <f t="shared" ref="P87" si="184">SUM(P88)</f>
        <v>0</v>
      </c>
      <c r="Q87" s="263">
        <f t="shared" ref="Q87" si="185">SUM(Q88)</f>
        <v>0</v>
      </c>
      <c r="R87" s="410">
        <f t="shared" si="153"/>
        <v>0</v>
      </c>
      <c r="S87" s="263">
        <f t="shared" ref="S87" si="186">SUM(S88)</f>
        <v>0</v>
      </c>
      <c r="T87" s="263">
        <f t="shared" ref="T87" si="187">SUM(T88)</f>
        <v>0</v>
      </c>
      <c r="U87" s="263">
        <f t="shared" ref="U87" si="188">SUM(U88)</f>
        <v>0</v>
      </c>
      <c r="V87" s="263">
        <f t="shared" ref="V87" si="189">SUM(V88)</f>
        <v>0</v>
      </c>
    </row>
    <row r="88" spans="1:22" ht="16.5" hidden="1" outlineLevel="2">
      <c r="A88" s="183"/>
      <c r="B88" s="26"/>
      <c r="F88" s="192" t="s">
        <v>778</v>
      </c>
      <c r="G88" s="44" t="s">
        <v>820</v>
      </c>
      <c r="H88" s="260">
        <f t="shared" si="151"/>
        <v>0</v>
      </c>
      <c r="I88" s="408">
        <f t="shared" si="161"/>
        <v>0</v>
      </c>
      <c r="J88" s="263"/>
      <c r="K88" s="262">
        <f t="shared" si="152"/>
        <v>0</v>
      </c>
      <c r="L88" s="263"/>
      <c r="M88" s="263"/>
      <c r="N88" s="265"/>
      <c r="O88" s="265"/>
      <c r="P88" s="265"/>
      <c r="Q88" s="263"/>
      <c r="R88" s="410">
        <f t="shared" si="153"/>
        <v>0</v>
      </c>
      <c r="S88" s="263"/>
      <c r="T88" s="263"/>
      <c r="U88" s="263"/>
      <c r="V88" s="263"/>
    </row>
    <row r="89" spans="1:22" ht="16.5" hidden="1" outlineLevel="2">
      <c r="A89" s="183"/>
      <c r="B89" s="26"/>
      <c r="F89" s="28" t="s">
        <v>483</v>
      </c>
      <c r="G89" s="48" t="s">
        <v>110</v>
      </c>
      <c r="H89" s="260">
        <f t="shared" si="151"/>
        <v>0</v>
      </c>
      <c r="I89" s="408">
        <f t="shared" si="161"/>
        <v>0</v>
      </c>
      <c r="J89" s="265">
        <f>SUM(J90)</f>
        <v>0</v>
      </c>
      <c r="K89" s="262">
        <f t="shared" si="152"/>
        <v>0</v>
      </c>
      <c r="L89" s="265">
        <f>SUM(L90)</f>
        <v>0</v>
      </c>
      <c r="M89" s="265">
        <f>SUM(M90)</f>
        <v>0</v>
      </c>
      <c r="N89" s="265">
        <f t="shared" ref="N89" si="190">SUM(N90)</f>
        <v>0</v>
      </c>
      <c r="O89" s="265">
        <f>SUM(O90)</f>
        <v>0</v>
      </c>
      <c r="P89" s="265">
        <f t="shared" ref="P89" si="191">SUM(P90)</f>
        <v>0</v>
      </c>
      <c r="Q89" s="263">
        <f t="shared" ref="Q89" si="192">SUM(Q90)</f>
        <v>0</v>
      </c>
      <c r="R89" s="410">
        <f t="shared" si="153"/>
        <v>0</v>
      </c>
      <c r="S89" s="263">
        <f t="shared" ref="S89" si="193">SUM(S90)</f>
        <v>0</v>
      </c>
      <c r="T89" s="263">
        <f t="shared" ref="T89" si="194">SUM(T90)</f>
        <v>0</v>
      </c>
      <c r="U89" s="263">
        <f t="shared" ref="U89" si="195">SUM(U90)</f>
        <v>0</v>
      </c>
      <c r="V89" s="263">
        <f t="shared" ref="V89" si="196">SUM(V90)</f>
        <v>0</v>
      </c>
    </row>
    <row r="90" spans="1:22" ht="16.5" hidden="1" outlineLevel="2">
      <c r="A90" s="183"/>
      <c r="B90" s="26"/>
      <c r="F90" s="192" t="s">
        <v>778</v>
      </c>
      <c r="G90" s="44" t="s">
        <v>821</v>
      </c>
      <c r="H90" s="260">
        <f t="shared" si="151"/>
        <v>0</v>
      </c>
      <c r="I90" s="408">
        <f t="shared" si="161"/>
        <v>0</v>
      </c>
      <c r="J90" s="263"/>
      <c r="K90" s="262">
        <f t="shared" si="152"/>
        <v>0</v>
      </c>
      <c r="L90" s="263"/>
      <c r="M90" s="263"/>
      <c r="N90" s="265"/>
      <c r="O90" s="265"/>
      <c r="P90" s="265"/>
      <c r="Q90" s="263"/>
      <c r="R90" s="410">
        <f t="shared" si="153"/>
        <v>0</v>
      </c>
      <c r="S90" s="263"/>
      <c r="T90" s="263"/>
      <c r="U90" s="263"/>
      <c r="V90" s="263"/>
    </row>
    <row r="91" spans="1:22" ht="16.5" hidden="1" outlineLevel="1">
      <c r="A91" s="183"/>
      <c r="B91" s="26"/>
      <c r="D91" s="24" t="s">
        <v>484</v>
      </c>
      <c r="E91" s="83" t="s">
        <v>6</v>
      </c>
      <c r="F91" s="49"/>
      <c r="G91" s="185"/>
      <c r="H91" s="260">
        <f t="shared" si="151"/>
        <v>0</v>
      </c>
      <c r="I91" s="408">
        <f t="shared" si="161"/>
        <v>0</v>
      </c>
      <c r="J91" s="265">
        <f>SUM(J92)</f>
        <v>0</v>
      </c>
      <c r="K91" s="262">
        <f t="shared" si="152"/>
        <v>0</v>
      </c>
      <c r="L91" s="265">
        <f>SUM(L92)</f>
        <v>0</v>
      </c>
      <c r="M91" s="265">
        <f>SUM(M92)</f>
        <v>0</v>
      </c>
      <c r="N91" s="265">
        <f t="shared" ref="N91" si="197">SUM(N92)</f>
        <v>0</v>
      </c>
      <c r="O91" s="265">
        <f>SUM(O92)</f>
        <v>0</v>
      </c>
      <c r="P91" s="265">
        <f t="shared" ref="P91" si="198">SUM(P92)</f>
        <v>0</v>
      </c>
      <c r="Q91" s="265">
        <f t="shared" ref="Q91" si="199">SUM(Q92)</f>
        <v>0</v>
      </c>
      <c r="R91" s="410">
        <f t="shared" si="153"/>
        <v>0</v>
      </c>
      <c r="S91" s="415">
        <f t="shared" ref="S91" si="200">SUM(S92)</f>
        <v>0</v>
      </c>
      <c r="T91" s="415">
        <f t="shared" ref="T91" si="201">SUM(T92)</f>
        <v>0</v>
      </c>
      <c r="U91" s="265">
        <f t="shared" ref="U91" si="202">SUM(U92)</f>
        <v>0</v>
      </c>
      <c r="V91" s="265">
        <f t="shared" ref="V91" si="203">SUM(V92)</f>
        <v>0</v>
      </c>
    </row>
    <row r="92" spans="1:22" ht="16.5" hidden="1" outlineLevel="2">
      <c r="A92" s="183"/>
      <c r="B92" s="26"/>
      <c r="D92" s="25"/>
      <c r="E92" s="184"/>
      <c r="F92" s="28" t="s">
        <v>485</v>
      </c>
      <c r="G92" s="48" t="s">
        <v>111</v>
      </c>
      <c r="H92" s="260">
        <f t="shared" si="151"/>
        <v>0</v>
      </c>
      <c r="I92" s="408">
        <f t="shared" si="161"/>
        <v>0</v>
      </c>
      <c r="J92" s="265">
        <f>SUM(J93:J94)</f>
        <v>0</v>
      </c>
      <c r="K92" s="262">
        <f t="shared" si="152"/>
        <v>0</v>
      </c>
      <c r="L92" s="265">
        <f>SUM(L93:L94)</f>
        <v>0</v>
      </c>
      <c r="M92" s="265">
        <f>SUM(M93:M94)</f>
        <v>0</v>
      </c>
      <c r="N92" s="265">
        <f t="shared" ref="N92" si="204">SUM(N93:N94)</f>
        <v>0</v>
      </c>
      <c r="O92" s="265">
        <f>SUM(O93:O94)</f>
        <v>0</v>
      </c>
      <c r="P92" s="265">
        <f t="shared" ref="P92" si="205">SUM(P93:P94)</f>
        <v>0</v>
      </c>
      <c r="Q92" s="263">
        <f t="shared" ref="Q92" si="206">SUM(Q93:Q94)</f>
        <v>0</v>
      </c>
      <c r="R92" s="410">
        <f t="shared" si="153"/>
        <v>0</v>
      </c>
      <c r="S92" s="263">
        <f t="shared" ref="S92" si="207">SUM(S93:S94)</f>
        <v>0</v>
      </c>
      <c r="T92" s="263">
        <f t="shared" ref="T92" si="208">SUM(T93:T94)</f>
        <v>0</v>
      </c>
      <c r="U92" s="263">
        <f t="shared" ref="U92" si="209">SUM(U93:U94)</f>
        <v>0</v>
      </c>
      <c r="V92" s="263">
        <f t="shared" ref="V92" si="210">SUM(V93:V94)</f>
        <v>0</v>
      </c>
    </row>
    <row r="93" spans="1:22" ht="16.5" hidden="1" outlineLevel="2">
      <c r="A93" s="183"/>
      <c r="B93" s="26"/>
      <c r="F93" s="192" t="s">
        <v>778</v>
      </c>
      <c r="G93" s="44" t="s">
        <v>809</v>
      </c>
      <c r="H93" s="260">
        <f t="shared" si="151"/>
        <v>0</v>
      </c>
      <c r="I93" s="408">
        <f t="shared" si="161"/>
        <v>0</v>
      </c>
      <c r="J93" s="263"/>
      <c r="K93" s="262">
        <f t="shared" si="152"/>
        <v>0</v>
      </c>
      <c r="L93" s="263"/>
      <c r="M93" s="263"/>
      <c r="N93" s="265"/>
      <c r="O93" s="265"/>
      <c r="P93" s="265"/>
      <c r="Q93" s="263"/>
      <c r="R93" s="410">
        <f t="shared" si="153"/>
        <v>0</v>
      </c>
      <c r="S93" s="263"/>
      <c r="T93" s="263"/>
      <c r="U93" s="263"/>
      <c r="V93" s="263"/>
    </row>
    <row r="94" spans="1:22" ht="16.5" hidden="1" outlineLevel="2">
      <c r="A94" s="183"/>
      <c r="B94" s="26"/>
      <c r="F94" s="192" t="s">
        <v>781</v>
      </c>
      <c r="G94" s="44" t="s">
        <v>785</v>
      </c>
      <c r="H94" s="260">
        <f t="shared" si="151"/>
        <v>0</v>
      </c>
      <c r="I94" s="408">
        <f t="shared" si="161"/>
        <v>0</v>
      </c>
      <c r="J94" s="263"/>
      <c r="K94" s="262">
        <f t="shared" si="152"/>
        <v>0</v>
      </c>
      <c r="L94" s="263"/>
      <c r="M94" s="263"/>
      <c r="N94" s="265"/>
      <c r="O94" s="265"/>
      <c r="P94" s="265"/>
      <c r="Q94" s="263"/>
      <c r="R94" s="410">
        <f t="shared" si="153"/>
        <v>0</v>
      </c>
      <c r="S94" s="263"/>
      <c r="T94" s="263"/>
      <c r="U94" s="263"/>
      <c r="V94" s="263"/>
    </row>
    <row r="95" spans="1:22" ht="16.5" hidden="1" outlineLevel="1">
      <c r="A95" s="183"/>
      <c r="B95" s="26"/>
      <c r="D95" s="24" t="s">
        <v>486</v>
      </c>
      <c r="E95" s="83" t="s">
        <v>410</v>
      </c>
      <c r="F95" s="49"/>
      <c r="G95" s="185"/>
      <c r="H95" s="260">
        <f t="shared" si="151"/>
        <v>0</v>
      </c>
      <c r="I95" s="408">
        <f t="shared" si="161"/>
        <v>0</v>
      </c>
      <c r="J95" s="265">
        <f>SUM(J96,J99,J102)</f>
        <v>0</v>
      </c>
      <c r="K95" s="262">
        <f t="shared" si="152"/>
        <v>0</v>
      </c>
      <c r="L95" s="265">
        <f>SUM(L96,L99,L102)</f>
        <v>0</v>
      </c>
      <c r="M95" s="265">
        <f>SUM(M96,M99,M102)</f>
        <v>0</v>
      </c>
      <c r="N95" s="265">
        <f t="shared" ref="N95" si="211">SUM(N96,N99,N102)</f>
        <v>0</v>
      </c>
      <c r="O95" s="265">
        <f>SUM(O96,O99,O102)</f>
        <v>0</v>
      </c>
      <c r="P95" s="265">
        <f t="shared" ref="P95" si="212">SUM(P96,P99,P102)</f>
        <v>0</v>
      </c>
      <c r="Q95" s="265">
        <f t="shared" ref="Q95" si="213">SUM(Q96,Q99,Q102)</f>
        <v>0</v>
      </c>
      <c r="R95" s="410">
        <f t="shared" si="153"/>
        <v>0</v>
      </c>
      <c r="S95" s="415">
        <f t="shared" ref="S95" si="214">SUM(S96,S99,S102)</f>
        <v>0</v>
      </c>
      <c r="T95" s="415">
        <f t="shared" ref="T95" si="215">SUM(T96,T99,T102)</f>
        <v>0</v>
      </c>
      <c r="U95" s="265">
        <f t="shared" ref="U95" si="216">SUM(U96,U99,U102)</f>
        <v>0</v>
      </c>
      <c r="V95" s="265">
        <f t="shared" ref="V95" si="217">SUM(V96,V99,V102)</f>
        <v>0</v>
      </c>
    </row>
    <row r="96" spans="1:22" ht="16.5" hidden="1" outlineLevel="2">
      <c r="A96" s="183"/>
      <c r="B96" s="26"/>
      <c r="D96" s="25"/>
      <c r="E96" s="184"/>
      <c r="F96" s="28" t="s">
        <v>487</v>
      </c>
      <c r="G96" s="48" t="s">
        <v>488</v>
      </c>
      <c r="H96" s="260">
        <f t="shared" si="151"/>
        <v>0</v>
      </c>
      <c r="I96" s="408">
        <f t="shared" si="161"/>
        <v>0</v>
      </c>
      <c r="J96" s="265">
        <f>SUM(J98)</f>
        <v>0</v>
      </c>
      <c r="K96" s="262">
        <f t="shared" si="152"/>
        <v>0</v>
      </c>
      <c r="L96" s="265">
        <f>SUM(L98)</f>
        <v>0</v>
      </c>
      <c r="M96" s="265">
        <f>SUM(M98)</f>
        <v>0</v>
      </c>
      <c r="N96" s="265">
        <f t="shared" ref="N96" si="218">SUM(N98)</f>
        <v>0</v>
      </c>
      <c r="O96" s="265">
        <f>SUM(O98)</f>
        <v>0</v>
      </c>
      <c r="P96" s="265">
        <f t="shared" ref="P96" si="219">SUM(P98)</f>
        <v>0</v>
      </c>
      <c r="Q96" s="263">
        <f t="shared" ref="Q96" si="220">SUM(Q98)</f>
        <v>0</v>
      </c>
      <c r="R96" s="410">
        <f t="shared" si="153"/>
        <v>0</v>
      </c>
      <c r="S96" s="263">
        <f t="shared" ref="S96" si="221">SUM(S98)</f>
        <v>0</v>
      </c>
      <c r="T96" s="263">
        <f t="shared" ref="T96" si="222">SUM(T98)</f>
        <v>0</v>
      </c>
      <c r="U96" s="263">
        <f t="shared" ref="U96" si="223">SUM(U98)</f>
        <v>0</v>
      </c>
      <c r="V96" s="263">
        <f t="shared" ref="V96" si="224">SUM(V98)</f>
        <v>0</v>
      </c>
    </row>
    <row r="97" spans="1:22" ht="16.5" hidden="1" outlineLevel="2">
      <c r="A97" s="183"/>
      <c r="B97" s="26"/>
      <c r="F97" s="192" t="s">
        <v>778</v>
      </c>
      <c r="G97" s="44" t="s">
        <v>822</v>
      </c>
      <c r="H97" s="260">
        <f t="shared" si="151"/>
        <v>0</v>
      </c>
      <c r="I97" s="408">
        <f t="shared" si="161"/>
        <v>0</v>
      </c>
      <c r="J97" s="263"/>
      <c r="K97" s="262">
        <f t="shared" si="152"/>
        <v>0</v>
      </c>
      <c r="L97" s="263"/>
      <c r="M97" s="263"/>
      <c r="N97" s="265"/>
      <c r="O97" s="265"/>
      <c r="P97" s="265"/>
      <c r="Q97" s="263"/>
      <c r="R97" s="410">
        <f t="shared" si="153"/>
        <v>0</v>
      </c>
      <c r="S97" s="263"/>
      <c r="T97" s="263"/>
      <c r="U97" s="263"/>
      <c r="V97" s="263"/>
    </row>
    <row r="98" spans="1:22" ht="16.5" hidden="1" outlineLevel="2">
      <c r="A98" s="183"/>
      <c r="B98" s="26"/>
      <c r="F98" s="192" t="s">
        <v>779</v>
      </c>
      <c r="G98" s="44" t="s">
        <v>990</v>
      </c>
      <c r="H98" s="260">
        <f t="shared" si="151"/>
        <v>0</v>
      </c>
      <c r="I98" s="408">
        <f t="shared" si="161"/>
        <v>0</v>
      </c>
      <c r="J98" s="263"/>
      <c r="K98" s="262">
        <f t="shared" si="152"/>
        <v>0</v>
      </c>
      <c r="L98" s="263"/>
      <c r="M98" s="263"/>
      <c r="N98" s="265"/>
      <c r="O98" s="265"/>
      <c r="P98" s="265"/>
      <c r="Q98" s="263"/>
      <c r="R98" s="410">
        <f t="shared" si="153"/>
        <v>0</v>
      </c>
      <c r="S98" s="263"/>
      <c r="T98" s="263"/>
      <c r="U98" s="263"/>
      <c r="V98" s="263"/>
    </row>
    <row r="99" spans="1:22" ht="16.5" hidden="1" outlineLevel="2">
      <c r="A99" s="183"/>
      <c r="B99" s="26"/>
      <c r="F99" s="28" t="s">
        <v>489</v>
      </c>
      <c r="G99" s="48" t="s">
        <v>491</v>
      </c>
      <c r="H99" s="260">
        <f t="shared" si="151"/>
        <v>0</v>
      </c>
      <c r="I99" s="408">
        <f t="shared" si="161"/>
        <v>0</v>
      </c>
      <c r="J99" s="265">
        <f>SUM(J100:J101)</f>
        <v>0</v>
      </c>
      <c r="K99" s="262">
        <f t="shared" si="152"/>
        <v>0</v>
      </c>
      <c r="L99" s="265">
        <f>SUM(L100:L101)</f>
        <v>0</v>
      </c>
      <c r="M99" s="265">
        <f>SUM(M100:M101)</f>
        <v>0</v>
      </c>
      <c r="N99" s="265">
        <f t="shared" ref="N99" si="225">SUM(N100:N101)</f>
        <v>0</v>
      </c>
      <c r="O99" s="265">
        <f>SUM(O100:O101)</f>
        <v>0</v>
      </c>
      <c r="P99" s="265">
        <f t="shared" ref="P99" si="226">SUM(P100:P101)</f>
        <v>0</v>
      </c>
      <c r="Q99" s="263">
        <f t="shared" ref="Q99" si="227">SUM(Q100:Q101)</f>
        <v>0</v>
      </c>
      <c r="R99" s="410">
        <f t="shared" si="153"/>
        <v>0</v>
      </c>
      <c r="S99" s="263">
        <f t="shared" ref="S99" si="228">SUM(S100:S101)</f>
        <v>0</v>
      </c>
      <c r="T99" s="263">
        <f t="shared" ref="T99" si="229">SUM(T100:T101)</f>
        <v>0</v>
      </c>
      <c r="U99" s="263">
        <f t="shared" ref="U99" si="230">SUM(U100:U101)</f>
        <v>0</v>
      </c>
      <c r="V99" s="263">
        <f t="shared" ref="V99" si="231">SUM(V100:V101)</f>
        <v>0</v>
      </c>
    </row>
    <row r="100" spans="1:22" ht="16.5" hidden="1" outlineLevel="2">
      <c r="A100" s="183"/>
      <c r="B100" s="26"/>
      <c r="F100" s="192" t="s">
        <v>778</v>
      </c>
      <c r="G100" s="44" t="s">
        <v>823</v>
      </c>
      <c r="H100" s="260">
        <f t="shared" si="151"/>
        <v>0</v>
      </c>
      <c r="I100" s="408">
        <f t="shared" si="161"/>
        <v>0</v>
      </c>
      <c r="J100" s="263"/>
      <c r="K100" s="262">
        <f t="shared" si="152"/>
        <v>0</v>
      </c>
      <c r="L100" s="263"/>
      <c r="M100" s="263"/>
      <c r="N100" s="265"/>
      <c r="O100" s="265"/>
      <c r="P100" s="265"/>
      <c r="Q100" s="263"/>
      <c r="R100" s="410">
        <f t="shared" si="153"/>
        <v>0</v>
      </c>
      <c r="S100" s="263"/>
      <c r="T100" s="263"/>
      <c r="U100" s="263"/>
      <c r="V100" s="263"/>
    </row>
    <row r="101" spans="1:22" ht="16.5" hidden="1" outlineLevel="2">
      <c r="A101" s="183"/>
      <c r="B101" s="26"/>
      <c r="F101" s="192" t="s">
        <v>779</v>
      </c>
      <c r="G101" s="44" t="s">
        <v>824</v>
      </c>
      <c r="H101" s="260">
        <f t="shared" si="151"/>
        <v>0</v>
      </c>
      <c r="I101" s="408">
        <f t="shared" si="161"/>
        <v>0</v>
      </c>
      <c r="J101" s="263"/>
      <c r="K101" s="262">
        <f t="shared" si="152"/>
        <v>0</v>
      </c>
      <c r="L101" s="263"/>
      <c r="M101" s="263"/>
      <c r="N101" s="265"/>
      <c r="O101" s="265"/>
      <c r="P101" s="265"/>
      <c r="Q101" s="263"/>
      <c r="R101" s="410">
        <f t="shared" si="153"/>
        <v>0</v>
      </c>
      <c r="S101" s="263"/>
      <c r="T101" s="263"/>
      <c r="U101" s="263"/>
      <c r="V101" s="263"/>
    </row>
    <row r="102" spans="1:22" ht="16.5" hidden="1" outlineLevel="2">
      <c r="A102" s="183"/>
      <c r="B102" s="26"/>
      <c r="F102" s="28" t="s">
        <v>490</v>
      </c>
      <c r="G102" s="48" t="s">
        <v>492</v>
      </c>
      <c r="H102" s="260">
        <f t="shared" si="151"/>
        <v>0</v>
      </c>
      <c r="I102" s="408">
        <f t="shared" si="161"/>
        <v>0</v>
      </c>
      <c r="J102" s="265">
        <f>SUM(J103:J105)</f>
        <v>0</v>
      </c>
      <c r="K102" s="262">
        <f t="shared" si="152"/>
        <v>0</v>
      </c>
      <c r="L102" s="265">
        <f>SUM(L103:L105)</f>
        <v>0</v>
      </c>
      <c r="M102" s="265">
        <f>SUM(M103:M105)</f>
        <v>0</v>
      </c>
      <c r="N102" s="265">
        <f t="shared" ref="N102" si="232">SUM(N103:N105)</f>
        <v>0</v>
      </c>
      <c r="O102" s="265">
        <f>SUM(O103:O105)</f>
        <v>0</v>
      </c>
      <c r="P102" s="265">
        <f t="shared" ref="P102" si="233">SUM(P103:P105)</f>
        <v>0</v>
      </c>
      <c r="Q102" s="263">
        <f t="shared" ref="Q102" si="234">SUM(Q103:Q105)</f>
        <v>0</v>
      </c>
      <c r="R102" s="410">
        <f t="shared" si="153"/>
        <v>0</v>
      </c>
      <c r="S102" s="263">
        <f t="shared" ref="S102" si="235">SUM(S103:S105)</f>
        <v>0</v>
      </c>
      <c r="T102" s="263">
        <f t="shared" ref="T102" si="236">SUM(T103:T105)</f>
        <v>0</v>
      </c>
      <c r="U102" s="263">
        <f t="shared" ref="U102" si="237">SUM(U103:U105)</f>
        <v>0</v>
      </c>
      <c r="V102" s="263">
        <f t="shared" ref="V102" si="238">SUM(V103:V105)</f>
        <v>0</v>
      </c>
    </row>
    <row r="103" spans="1:22" ht="16.5" hidden="1" outlineLevel="2">
      <c r="A103" s="183"/>
      <c r="B103" s="26"/>
      <c r="F103" s="192" t="s">
        <v>778</v>
      </c>
      <c r="G103" s="44" t="s">
        <v>825</v>
      </c>
      <c r="H103" s="260">
        <f t="shared" si="151"/>
        <v>0</v>
      </c>
      <c r="I103" s="408">
        <f t="shared" si="161"/>
        <v>0</v>
      </c>
      <c r="J103" s="263"/>
      <c r="K103" s="262">
        <f t="shared" si="152"/>
        <v>0</v>
      </c>
      <c r="L103" s="263"/>
      <c r="M103" s="263"/>
      <c r="N103" s="265"/>
      <c r="O103" s="265"/>
      <c r="P103" s="265"/>
      <c r="Q103" s="263"/>
      <c r="R103" s="410">
        <f t="shared" si="153"/>
        <v>0</v>
      </c>
      <c r="S103" s="263"/>
      <c r="T103" s="263"/>
      <c r="U103" s="263"/>
      <c r="V103" s="263"/>
    </row>
    <row r="104" spans="1:22" ht="16.5" hidden="1" outlineLevel="2">
      <c r="A104" s="183"/>
      <c r="B104" s="26"/>
      <c r="F104" s="192" t="s">
        <v>779</v>
      </c>
      <c r="G104" s="44" t="s">
        <v>826</v>
      </c>
      <c r="H104" s="260">
        <f t="shared" si="151"/>
        <v>0</v>
      </c>
      <c r="I104" s="408">
        <f t="shared" si="161"/>
        <v>0</v>
      </c>
      <c r="J104" s="263"/>
      <c r="K104" s="262">
        <f t="shared" si="152"/>
        <v>0</v>
      </c>
      <c r="L104" s="263"/>
      <c r="M104" s="263"/>
      <c r="N104" s="265"/>
      <c r="O104" s="265"/>
      <c r="P104" s="265"/>
      <c r="Q104" s="263"/>
      <c r="R104" s="410">
        <f t="shared" si="153"/>
        <v>0</v>
      </c>
      <c r="S104" s="263"/>
      <c r="T104" s="263"/>
      <c r="U104" s="263"/>
      <c r="V104" s="263"/>
    </row>
    <row r="105" spans="1:22" ht="16.5" hidden="1" outlineLevel="2">
      <c r="A105" s="183"/>
      <c r="B105" s="26"/>
      <c r="F105" s="192" t="s">
        <v>776</v>
      </c>
      <c r="G105" s="44" t="s">
        <v>991</v>
      </c>
      <c r="H105" s="260">
        <f t="shared" si="151"/>
        <v>0</v>
      </c>
      <c r="I105" s="408">
        <f t="shared" si="161"/>
        <v>0</v>
      </c>
      <c r="J105" s="263"/>
      <c r="K105" s="262">
        <f t="shared" si="152"/>
        <v>0</v>
      </c>
      <c r="L105" s="263"/>
      <c r="M105" s="263"/>
      <c r="N105" s="265"/>
      <c r="O105" s="265"/>
      <c r="P105" s="265"/>
      <c r="Q105" s="263"/>
      <c r="R105" s="410">
        <f t="shared" si="153"/>
        <v>0</v>
      </c>
      <c r="S105" s="263"/>
      <c r="T105" s="263"/>
      <c r="U105" s="263"/>
      <c r="V105" s="263"/>
    </row>
    <row r="106" spans="1:22" ht="16.5" hidden="1" outlineLevel="1">
      <c r="A106" s="183"/>
      <c r="B106" s="26"/>
      <c r="D106" s="28" t="s">
        <v>493</v>
      </c>
      <c r="E106" s="48" t="s">
        <v>7</v>
      </c>
      <c r="F106" s="49"/>
      <c r="G106" s="185"/>
      <c r="H106" s="260">
        <f t="shared" si="151"/>
        <v>0</v>
      </c>
      <c r="I106" s="408">
        <f t="shared" si="161"/>
        <v>0</v>
      </c>
      <c r="J106" s="265">
        <f>SUM(J107,J108,J110,J112)</f>
        <v>0</v>
      </c>
      <c r="K106" s="262">
        <f t="shared" si="152"/>
        <v>0</v>
      </c>
      <c r="L106" s="265">
        <f>SUM(L107,L108,L110,L112)</f>
        <v>0</v>
      </c>
      <c r="M106" s="265">
        <f>SUM(M107,M108,M110,M112)</f>
        <v>0</v>
      </c>
      <c r="N106" s="265">
        <f t="shared" ref="N106" si="239">SUM(N107,N108,N110,N112)</f>
        <v>0</v>
      </c>
      <c r="O106" s="265">
        <f>SUM(O107,O108,O110,O112)</f>
        <v>0</v>
      </c>
      <c r="P106" s="265">
        <f t="shared" ref="P106" si="240">SUM(P107,P108,P110,P112)</f>
        <v>0</v>
      </c>
      <c r="Q106" s="265">
        <f t="shared" ref="Q106" si="241">SUM(Q107,Q108,Q110,Q112)</f>
        <v>0</v>
      </c>
      <c r="R106" s="410">
        <f t="shared" si="153"/>
        <v>0</v>
      </c>
      <c r="S106" s="415">
        <f t="shared" ref="S106" si="242">SUM(S107,S108,S110,S112)</f>
        <v>0</v>
      </c>
      <c r="T106" s="415">
        <f t="shared" ref="T106" si="243">SUM(T107,T108,T110,T112)</f>
        <v>0</v>
      </c>
      <c r="U106" s="265">
        <f t="shared" ref="U106" si="244">SUM(U107,U108,U110,U112)</f>
        <v>0</v>
      </c>
      <c r="V106" s="265">
        <f t="shared" ref="V106" si="245">SUM(V107,V108,V110,V112)</f>
        <v>0</v>
      </c>
    </row>
    <row r="107" spans="1:22" ht="16.5" hidden="1" outlineLevel="2">
      <c r="A107" s="183"/>
      <c r="B107" s="26"/>
      <c r="F107" s="28" t="s">
        <v>494</v>
      </c>
      <c r="G107" s="48" t="s">
        <v>112</v>
      </c>
      <c r="H107" s="260">
        <f t="shared" si="151"/>
        <v>0</v>
      </c>
      <c r="I107" s="408">
        <f t="shared" si="161"/>
        <v>0</v>
      </c>
      <c r="J107" s="263"/>
      <c r="K107" s="262">
        <f t="shared" si="152"/>
        <v>0</v>
      </c>
      <c r="L107" s="263"/>
      <c r="M107" s="263"/>
      <c r="N107" s="265"/>
      <c r="O107" s="265"/>
      <c r="P107" s="265"/>
      <c r="Q107" s="263"/>
      <c r="R107" s="410">
        <f t="shared" si="153"/>
        <v>0</v>
      </c>
      <c r="S107" s="263"/>
      <c r="T107" s="263"/>
      <c r="U107" s="263"/>
      <c r="V107" s="263"/>
    </row>
    <row r="108" spans="1:22" ht="16.5" hidden="1" outlineLevel="2">
      <c r="A108" s="183"/>
      <c r="B108" s="26"/>
      <c r="F108" s="28" t="s">
        <v>495</v>
      </c>
      <c r="G108" s="48" t="s">
        <v>113</v>
      </c>
      <c r="H108" s="260">
        <f t="shared" si="151"/>
        <v>0</v>
      </c>
      <c r="I108" s="408">
        <f t="shared" si="161"/>
        <v>0</v>
      </c>
      <c r="J108" s="265">
        <f>SUM(J109)</f>
        <v>0</v>
      </c>
      <c r="K108" s="262">
        <f t="shared" si="152"/>
        <v>0</v>
      </c>
      <c r="L108" s="265">
        <f>SUM(L109)</f>
        <v>0</v>
      </c>
      <c r="M108" s="265">
        <f>SUM(M109)</f>
        <v>0</v>
      </c>
      <c r="N108" s="265">
        <f t="shared" ref="N108" si="246">SUM(N109)</f>
        <v>0</v>
      </c>
      <c r="O108" s="265">
        <f>SUM(O109)</f>
        <v>0</v>
      </c>
      <c r="P108" s="265">
        <f t="shared" ref="P108" si="247">SUM(P109)</f>
        <v>0</v>
      </c>
      <c r="Q108" s="263">
        <f t="shared" ref="Q108" si="248">SUM(Q109)</f>
        <v>0</v>
      </c>
      <c r="R108" s="410">
        <f t="shared" si="153"/>
        <v>0</v>
      </c>
      <c r="S108" s="263">
        <f t="shared" ref="S108" si="249">SUM(S109)</f>
        <v>0</v>
      </c>
      <c r="T108" s="263">
        <f t="shared" ref="T108" si="250">SUM(T109)</f>
        <v>0</v>
      </c>
      <c r="U108" s="263">
        <f t="shared" ref="U108" si="251">SUM(U109)</f>
        <v>0</v>
      </c>
      <c r="V108" s="263">
        <f t="shared" ref="V108" si="252">SUM(V109)</f>
        <v>0</v>
      </c>
    </row>
    <row r="109" spans="1:22" ht="16.5" hidden="1" outlineLevel="2">
      <c r="A109" s="183"/>
      <c r="B109" s="26"/>
      <c r="F109" s="192" t="s">
        <v>778</v>
      </c>
      <c r="G109" s="44" t="s">
        <v>827</v>
      </c>
      <c r="H109" s="260">
        <f t="shared" si="151"/>
        <v>0</v>
      </c>
      <c r="I109" s="408">
        <f t="shared" si="161"/>
        <v>0</v>
      </c>
      <c r="J109" s="263"/>
      <c r="K109" s="262">
        <f t="shared" si="152"/>
        <v>0</v>
      </c>
      <c r="L109" s="263"/>
      <c r="M109" s="263"/>
      <c r="N109" s="265"/>
      <c r="O109" s="265"/>
      <c r="P109" s="265"/>
      <c r="Q109" s="263"/>
      <c r="R109" s="410">
        <f t="shared" si="153"/>
        <v>0</v>
      </c>
      <c r="S109" s="263"/>
      <c r="T109" s="263"/>
      <c r="U109" s="263"/>
      <c r="V109" s="263"/>
    </row>
    <row r="110" spans="1:22" ht="16.5" hidden="1" outlineLevel="2">
      <c r="A110" s="183"/>
      <c r="B110" s="26"/>
      <c r="F110" s="28" t="s">
        <v>496</v>
      </c>
      <c r="G110" s="84" t="s">
        <v>411</v>
      </c>
      <c r="H110" s="260">
        <f t="shared" si="151"/>
        <v>0</v>
      </c>
      <c r="I110" s="408">
        <f t="shared" si="161"/>
        <v>0</v>
      </c>
      <c r="J110" s="265">
        <f>SUM(J111)</f>
        <v>0</v>
      </c>
      <c r="K110" s="262">
        <f t="shared" si="152"/>
        <v>0</v>
      </c>
      <c r="L110" s="265">
        <f>SUM(L111)</f>
        <v>0</v>
      </c>
      <c r="M110" s="265">
        <f>SUM(M111)</f>
        <v>0</v>
      </c>
      <c r="N110" s="265">
        <f t="shared" ref="N110" si="253">SUM(N111)</f>
        <v>0</v>
      </c>
      <c r="O110" s="265">
        <f>SUM(O111)</f>
        <v>0</v>
      </c>
      <c r="P110" s="265">
        <f t="shared" ref="P110" si="254">SUM(P111)</f>
        <v>0</v>
      </c>
      <c r="Q110" s="263">
        <f t="shared" ref="Q110" si="255">SUM(Q111)</f>
        <v>0</v>
      </c>
      <c r="R110" s="410">
        <f t="shared" si="153"/>
        <v>0</v>
      </c>
      <c r="S110" s="263">
        <f t="shared" ref="S110" si="256">SUM(S111)</f>
        <v>0</v>
      </c>
      <c r="T110" s="263">
        <f t="shared" ref="T110" si="257">SUM(T111)</f>
        <v>0</v>
      </c>
      <c r="U110" s="263">
        <f t="shared" ref="U110" si="258">SUM(U111)</f>
        <v>0</v>
      </c>
      <c r="V110" s="263">
        <f t="shared" ref="V110" si="259">SUM(V111)</f>
        <v>0</v>
      </c>
    </row>
    <row r="111" spans="1:22" ht="16.5" hidden="1" outlineLevel="2">
      <c r="A111" s="183"/>
      <c r="B111" s="26"/>
      <c r="F111" s="192" t="s">
        <v>778</v>
      </c>
      <c r="G111" s="44" t="s">
        <v>828</v>
      </c>
      <c r="H111" s="260">
        <f t="shared" si="151"/>
        <v>0</v>
      </c>
      <c r="I111" s="408">
        <f t="shared" si="161"/>
        <v>0</v>
      </c>
      <c r="J111" s="263"/>
      <c r="K111" s="262">
        <f t="shared" si="152"/>
        <v>0</v>
      </c>
      <c r="L111" s="263"/>
      <c r="M111" s="263"/>
      <c r="N111" s="265"/>
      <c r="O111" s="265"/>
      <c r="P111" s="265"/>
      <c r="Q111" s="263"/>
      <c r="R111" s="410">
        <f t="shared" si="153"/>
        <v>0</v>
      </c>
      <c r="S111" s="263"/>
      <c r="T111" s="263"/>
      <c r="U111" s="263"/>
      <c r="V111" s="263"/>
    </row>
    <row r="112" spans="1:22" ht="16.5" hidden="1" outlineLevel="2">
      <c r="A112" s="183"/>
      <c r="B112" s="26"/>
      <c r="F112" s="28" t="s">
        <v>497</v>
      </c>
      <c r="G112" s="48" t="s">
        <v>498</v>
      </c>
      <c r="H112" s="260">
        <f t="shared" si="151"/>
        <v>0</v>
      </c>
      <c r="I112" s="408">
        <f t="shared" si="161"/>
        <v>0</v>
      </c>
      <c r="J112" s="265">
        <f>SUM(J113:J118)</f>
        <v>0</v>
      </c>
      <c r="K112" s="262">
        <f t="shared" si="152"/>
        <v>0</v>
      </c>
      <c r="L112" s="265">
        <f>SUM(L113:L118)</f>
        <v>0</v>
      </c>
      <c r="M112" s="265">
        <f>SUM(M113:M118)</f>
        <v>0</v>
      </c>
      <c r="N112" s="265">
        <f t="shared" ref="N112" si="260">SUM(N113:N118)</f>
        <v>0</v>
      </c>
      <c r="O112" s="265">
        <f>SUM(O113:O118)</f>
        <v>0</v>
      </c>
      <c r="P112" s="265">
        <f t="shared" ref="P112" si="261">SUM(P113:P118)</f>
        <v>0</v>
      </c>
      <c r="Q112" s="263">
        <f t="shared" ref="Q112" si="262">SUM(Q113:Q118)</f>
        <v>0</v>
      </c>
      <c r="R112" s="410">
        <f t="shared" si="153"/>
        <v>0</v>
      </c>
      <c r="S112" s="263">
        <f t="shared" ref="S112" si="263">SUM(S113:S118)</f>
        <v>0</v>
      </c>
      <c r="T112" s="263">
        <f t="shared" ref="T112" si="264">SUM(T113:T118)</f>
        <v>0</v>
      </c>
      <c r="U112" s="263">
        <f t="shared" ref="U112" si="265">SUM(U113:U118)</f>
        <v>0</v>
      </c>
      <c r="V112" s="263">
        <f t="shared" ref="V112" si="266">SUM(V113:V118)</f>
        <v>0</v>
      </c>
    </row>
    <row r="113" spans="1:22" ht="16.5" hidden="1" outlineLevel="2">
      <c r="A113" s="183"/>
      <c r="B113" s="26"/>
      <c r="F113" s="192" t="s">
        <v>778</v>
      </c>
      <c r="G113" s="44" t="s">
        <v>829</v>
      </c>
      <c r="H113" s="260">
        <f t="shared" si="151"/>
        <v>0</v>
      </c>
      <c r="I113" s="408">
        <f t="shared" si="161"/>
        <v>0</v>
      </c>
      <c r="J113" s="263"/>
      <c r="K113" s="262">
        <f t="shared" si="152"/>
        <v>0</v>
      </c>
      <c r="L113" s="263"/>
      <c r="M113" s="263"/>
      <c r="N113" s="265"/>
      <c r="O113" s="265"/>
      <c r="P113" s="265"/>
      <c r="Q113" s="263"/>
      <c r="R113" s="410">
        <f t="shared" si="153"/>
        <v>0</v>
      </c>
      <c r="S113" s="263"/>
      <c r="T113" s="263"/>
      <c r="U113" s="263"/>
      <c r="V113" s="263"/>
    </row>
    <row r="114" spans="1:22" ht="16.5" hidden="1" outlineLevel="2">
      <c r="A114" s="183"/>
      <c r="B114" s="26"/>
      <c r="F114" s="192" t="s">
        <v>779</v>
      </c>
      <c r="G114" s="44" t="s">
        <v>830</v>
      </c>
      <c r="H114" s="260">
        <f t="shared" si="151"/>
        <v>0</v>
      </c>
      <c r="I114" s="408">
        <f t="shared" si="161"/>
        <v>0</v>
      </c>
      <c r="J114" s="263"/>
      <c r="K114" s="262">
        <f t="shared" si="152"/>
        <v>0</v>
      </c>
      <c r="L114" s="263"/>
      <c r="M114" s="263"/>
      <c r="N114" s="265"/>
      <c r="O114" s="265"/>
      <c r="P114" s="265"/>
      <c r="Q114" s="263"/>
      <c r="R114" s="410">
        <f t="shared" si="153"/>
        <v>0</v>
      </c>
      <c r="S114" s="263"/>
      <c r="T114" s="263"/>
      <c r="U114" s="263"/>
      <c r="V114" s="263"/>
    </row>
    <row r="115" spans="1:22" ht="16.5" hidden="1" outlineLevel="2">
      <c r="A115" s="183"/>
      <c r="B115" s="26"/>
      <c r="F115" s="192" t="s">
        <v>776</v>
      </c>
      <c r="G115" s="44" t="s">
        <v>831</v>
      </c>
      <c r="H115" s="260">
        <f t="shared" si="151"/>
        <v>0</v>
      </c>
      <c r="I115" s="408">
        <f t="shared" si="161"/>
        <v>0</v>
      </c>
      <c r="J115" s="263"/>
      <c r="K115" s="262">
        <f t="shared" si="152"/>
        <v>0</v>
      </c>
      <c r="L115" s="263"/>
      <c r="M115" s="263"/>
      <c r="N115" s="265"/>
      <c r="O115" s="265"/>
      <c r="P115" s="265"/>
      <c r="Q115" s="263"/>
      <c r="R115" s="410">
        <f t="shared" si="153"/>
        <v>0</v>
      </c>
      <c r="S115" s="263"/>
      <c r="T115" s="263"/>
      <c r="U115" s="263"/>
      <c r="V115" s="263"/>
    </row>
    <row r="116" spans="1:22" ht="16.5" hidden="1" outlineLevel="2">
      <c r="A116" s="183"/>
      <c r="B116" s="26"/>
      <c r="F116" s="192" t="s">
        <v>780</v>
      </c>
      <c r="G116" s="44" t="s">
        <v>832</v>
      </c>
      <c r="H116" s="260">
        <f t="shared" si="151"/>
        <v>0</v>
      </c>
      <c r="I116" s="408">
        <f t="shared" si="161"/>
        <v>0</v>
      </c>
      <c r="J116" s="263"/>
      <c r="K116" s="262">
        <f t="shared" si="152"/>
        <v>0</v>
      </c>
      <c r="L116" s="263"/>
      <c r="M116" s="263"/>
      <c r="N116" s="265"/>
      <c r="O116" s="265"/>
      <c r="P116" s="265"/>
      <c r="Q116" s="263"/>
      <c r="R116" s="410">
        <f t="shared" si="153"/>
        <v>0</v>
      </c>
      <c r="S116" s="263"/>
      <c r="T116" s="263"/>
      <c r="U116" s="263"/>
      <c r="V116" s="263"/>
    </row>
    <row r="117" spans="1:22" ht="16.5" hidden="1" outlineLevel="2">
      <c r="A117" s="183"/>
      <c r="B117" s="26"/>
      <c r="F117" s="192" t="s">
        <v>786</v>
      </c>
      <c r="G117" s="44" t="s">
        <v>833</v>
      </c>
      <c r="H117" s="260">
        <f t="shared" si="151"/>
        <v>0</v>
      </c>
      <c r="I117" s="408">
        <f t="shared" si="161"/>
        <v>0</v>
      </c>
      <c r="J117" s="263"/>
      <c r="K117" s="262">
        <f t="shared" si="152"/>
        <v>0</v>
      </c>
      <c r="L117" s="263"/>
      <c r="M117" s="263"/>
      <c r="N117" s="265"/>
      <c r="O117" s="265"/>
      <c r="P117" s="265"/>
      <c r="Q117" s="263"/>
      <c r="R117" s="410">
        <f t="shared" si="153"/>
        <v>0</v>
      </c>
      <c r="S117" s="263"/>
      <c r="T117" s="263"/>
      <c r="U117" s="263"/>
      <c r="V117" s="263"/>
    </row>
    <row r="118" spans="1:22" ht="16.5" hidden="1" outlineLevel="2">
      <c r="A118" s="183"/>
      <c r="B118" s="26"/>
      <c r="F118" s="192" t="s">
        <v>787</v>
      </c>
      <c r="G118" s="44" t="s">
        <v>834</v>
      </c>
      <c r="H118" s="260">
        <f t="shared" si="151"/>
        <v>0</v>
      </c>
      <c r="I118" s="408">
        <f t="shared" si="161"/>
        <v>0</v>
      </c>
      <c r="J118" s="263"/>
      <c r="K118" s="262">
        <f t="shared" si="152"/>
        <v>0</v>
      </c>
      <c r="L118" s="263"/>
      <c r="M118" s="263"/>
      <c r="N118" s="265"/>
      <c r="O118" s="265"/>
      <c r="P118" s="265"/>
      <c r="Q118" s="263"/>
      <c r="R118" s="410">
        <f t="shared" si="153"/>
        <v>0</v>
      </c>
      <c r="S118" s="263"/>
      <c r="T118" s="263"/>
      <c r="U118" s="263"/>
      <c r="V118" s="263"/>
    </row>
    <row r="119" spans="1:22" ht="16.5" hidden="1" outlineLevel="1">
      <c r="A119" s="183"/>
      <c r="B119" s="26"/>
      <c r="D119" s="24" t="s">
        <v>499</v>
      </c>
      <c r="E119" s="83" t="s">
        <v>8</v>
      </c>
      <c r="F119" s="49"/>
      <c r="G119" s="185"/>
      <c r="H119" s="260">
        <f t="shared" si="151"/>
        <v>0</v>
      </c>
      <c r="I119" s="408">
        <f t="shared" si="161"/>
        <v>0</v>
      </c>
      <c r="J119" s="265">
        <f>SUM(J120,J123,J124)</f>
        <v>0</v>
      </c>
      <c r="K119" s="262">
        <f t="shared" si="152"/>
        <v>0</v>
      </c>
      <c r="L119" s="265">
        <f>SUM(L120,L123,L124)</f>
        <v>0</v>
      </c>
      <c r="M119" s="265">
        <f>SUM(M120,M123,M124)</f>
        <v>0</v>
      </c>
      <c r="N119" s="265">
        <f t="shared" ref="N119" si="267">SUM(N120,N123,N124)</f>
        <v>0</v>
      </c>
      <c r="O119" s="265">
        <f>SUM(O120,O123,O124)</f>
        <v>0</v>
      </c>
      <c r="P119" s="265">
        <f t="shared" ref="P119" si="268">SUM(P120,P123,P124)</f>
        <v>0</v>
      </c>
      <c r="Q119" s="265">
        <f t="shared" ref="Q119" si="269">SUM(Q120,Q123,Q124)</f>
        <v>0</v>
      </c>
      <c r="R119" s="410">
        <f t="shared" si="153"/>
        <v>0</v>
      </c>
      <c r="S119" s="415">
        <f t="shared" ref="S119" si="270">SUM(S120,S123,S124)</f>
        <v>0</v>
      </c>
      <c r="T119" s="415">
        <f t="shared" ref="T119" si="271">SUM(T120,T123,T124)</f>
        <v>0</v>
      </c>
      <c r="U119" s="265">
        <f t="shared" ref="U119" si="272">SUM(U120,U123,U124)</f>
        <v>0</v>
      </c>
      <c r="V119" s="265">
        <f t="shared" ref="V119" si="273">SUM(V120,V123,V124)</f>
        <v>0</v>
      </c>
    </row>
    <row r="120" spans="1:22" ht="16.5" hidden="1" outlineLevel="2">
      <c r="A120" s="183"/>
      <c r="B120" s="26"/>
      <c r="D120" s="25"/>
      <c r="E120" s="184"/>
      <c r="F120" s="28" t="s">
        <v>500</v>
      </c>
      <c r="G120" s="48" t="s">
        <v>429</v>
      </c>
      <c r="H120" s="260">
        <f t="shared" si="151"/>
        <v>0</v>
      </c>
      <c r="I120" s="408">
        <f t="shared" si="161"/>
        <v>0</v>
      </c>
      <c r="J120" s="265">
        <f>SUM(J121:J122)</f>
        <v>0</v>
      </c>
      <c r="K120" s="262">
        <f t="shared" si="152"/>
        <v>0</v>
      </c>
      <c r="L120" s="265">
        <f>SUM(L121:L122)</f>
        <v>0</v>
      </c>
      <c r="M120" s="265">
        <f>SUM(M121:M122)</f>
        <v>0</v>
      </c>
      <c r="N120" s="265">
        <f t="shared" ref="N120" si="274">SUM(N121:N122)</f>
        <v>0</v>
      </c>
      <c r="O120" s="265">
        <f>SUM(O121:O122)</f>
        <v>0</v>
      </c>
      <c r="P120" s="265">
        <f t="shared" ref="P120" si="275">SUM(P121:P122)</f>
        <v>0</v>
      </c>
      <c r="Q120" s="263">
        <f t="shared" ref="Q120" si="276">SUM(Q121:Q122)</f>
        <v>0</v>
      </c>
      <c r="R120" s="410">
        <f t="shared" si="153"/>
        <v>0</v>
      </c>
      <c r="S120" s="263">
        <f t="shared" ref="S120" si="277">SUM(S121:S122)</f>
        <v>0</v>
      </c>
      <c r="T120" s="263">
        <f t="shared" ref="T120" si="278">SUM(T121:T122)</f>
        <v>0</v>
      </c>
      <c r="U120" s="263">
        <f t="shared" ref="U120" si="279">SUM(U121:U122)</f>
        <v>0</v>
      </c>
      <c r="V120" s="263">
        <f t="shared" ref="V120" si="280">SUM(V121:V122)</f>
        <v>0</v>
      </c>
    </row>
    <row r="121" spans="1:22" ht="16.5" hidden="1" outlineLevel="2">
      <c r="A121" s="183"/>
      <c r="B121" s="26"/>
      <c r="F121" s="192" t="s">
        <v>778</v>
      </c>
      <c r="G121" s="44" t="s">
        <v>835</v>
      </c>
      <c r="H121" s="260">
        <f t="shared" si="151"/>
        <v>0</v>
      </c>
      <c r="I121" s="408">
        <f t="shared" si="161"/>
        <v>0</v>
      </c>
      <c r="J121" s="263"/>
      <c r="K121" s="262">
        <f t="shared" si="152"/>
        <v>0</v>
      </c>
      <c r="L121" s="263"/>
      <c r="M121" s="263"/>
      <c r="N121" s="265"/>
      <c r="O121" s="265"/>
      <c r="P121" s="265"/>
      <c r="Q121" s="263"/>
      <c r="R121" s="410">
        <f t="shared" si="153"/>
        <v>0</v>
      </c>
      <c r="S121" s="263"/>
      <c r="T121" s="263"/>
      <c r="U121" s="263"/>
      <c r="V121" s="263"/>
    </row>
    <row r="122" spans="1:22" ht="16.5" hidden="1" outlineLevel="2">
      <c r="A122" s="183"/>
      <c r="B122" s="26"/>
      <c r="F122" s="192" t="s">
        <v>776</v>
      </c>
      <c r="G122" s="44" t="s">
        <v>836</v>
      </c>
      <c r="H122" s="260">
        <f t="shared" si="151"/>
        <v>0</v>
      </c>
      <c r="I122" s="408">
        <f t="shared" si="161"/>
        <v>0</v>
      </c>
      <c r="J122" s="263"/>
      <c r="K122" s="262">
        <f t="shared" si="152"/>
        <v>0</v>
      </c>
      <c r="L122" s="263"/>
      <c r="M122" s="263"/>
      <c r="N122" s="265"/>
      <c r="O122" s="265"/>
      <c r="P122" s="265"/>
      <c r="Q122" s="263"/>
      <c r="R122" s="410">
        <f t="shared" si="153"/>
        <v>0</v>
      </c>
      <c r="S122" s="263"/>
      <c r="T122" s="263"/>
      <c r="U122" s="263"/>
      <c r="V122" s="263"/>
    </row>
    <row r="123" spans="1:22" ht="16.5" hidden="1" outlineLevel="2">
      <c r="A123" s="183"/>
      <c r="B123" s="26"/>
      <c r="F123" s="28" t="s">
        <v>501</v>
      </c>
      <c r="G123" s="48" t="s">
        <v>430</v>
      </c>
      <c r="H123" s="260">
        <f t="shared" si="151"/>
        <v>0</v>
      </c>
      <c r="I123" s="408">
        <f t="shared" si="161"/>
        <v>0</v>
      </c>
      <c r="J123" s="263"/>
      <c r="K123" s="262">
        <f t="shared" si="152"/>
        <v>0</v>
      </c>
      <c r="L123" s="263"/>
      <c r="M123" s="263"/>
      <c r="N123" s="265"/>
      <c r="O123" s="265"/>
      <c r="P123" s="265"/>
      <c r="Q123" s="263"/>
      <c r="R123" s="410">
        <f t="shared" si="153"/>
        <v>0</v>
      </c>
      <c r="S123" s="263"/>
      <c r="T123" s="263"/>
      <c r="U123" s="263"/>
      <c r="V123" s="263"/>
    </row>
    <row r="124" spans="1:22" ht="16.5" hidden="1" outlineLevel="2">
      <c r="A124" s="183"/>
      <c r="B124" s="26"/>
      <c r="F124" s="28" t="s">
        <v>502</v>
      </c>
      <c r="G124" s="48" t="s">
        <v>431</v>
      </c>
      <c r="H124" s="260">
        <f t="shared" si="151"/>
        <v>0</v>
      </c>
      <c r="I124" s="408">
        <f t="shared" si="161"/>
        <v>0</v>
      </c>
      <c r="J124" s="265">
        <f>SUM(J125:J128)</f>
        <v>0</v>
      </c>
      <c r="K124" s="262">
        <f t="shared" si="152"/>
        <v>0</v>
      </c>
      <c r="L124" s="265">
        <f>SUM(L125:L128)</f>
        <v>0</v>
      </c>
      <c r="M124" s="265">
        <f>SUM(M125:M128)</f>
        <v>0</v>
      </c>
      <c r="N124" s="265">
        <f t="shared" ref="N124" si="281">SUM(N125:N128)</f>
        <v>0</v>
      </c>
      <c r="O124" s="265">
        <f>SUM(O125:O128)</f>
        <v>0</v>
      </c>
      <c r="P124" s="265">
        <f t="shared" ref="P124" si="282">SUM(P125:P128)</f>
        <v>0</v>
      </c>
      <c r="Q124" s="263">
        <f t="shared" ref="Q124" si="283">SUM(Q125:Q128)</f>
        <v>0</v>
      </c>
      <c r="R124" s="410">
        <f t="shared" si="153"/>
        <v>0</v>
      </c>
      <c r="S124" s="263">
        <f t="shared" ref="S124" si="284">SUM(S125:S128)</f>
        <v>0</v>
      </c>
      <c r="T124" s="263">
        <f t="shared" ref="T124" si="285">SUM(T125:T128)</f>
        <v>0</v>
      </c>
      <c r="U124" s="263">
        <f t="shared" ref="U124" si="286">SUM(U125:U128)</f>
        <v>0</v>
      </c>
      <c r="V124" s="263">
        <f t="shared" ref="V124" si="287">SUM(V125:V128)</f>
        <v>0</v>
      </c>
    </row>
    <row r="125" spans="1:22" ht="16.5" hidden="1" outlineLevel="2">
      <c r="A125" s="183"/>
      <c r="B125" s="26"/>
      <c r="F125" s="192" t="s">
        <v>778</v>
      </c>
      <c r="G125" s="44" t="s">
        <v>837</v>
      </c>
      <c r="H125" s="260">
        <f t="shared" si="151"/>
        <v>0</v>
      </c>
      <c r="I125" s="408">
        <f t="shared" si="161"/>
        <v>0</v>
      </c>
      <c r="J125" s="263"/>
      <c r="K125" s="262">
        <f t="shared" si="152"/>
        <v>0</v>
      </c>
      <c r="L125" s="263"/>
      <c r="M125" s="263"/>
      <c r="N125" s="265"/>
      <c r="O125" s="265"/>
      <c r="P125" s="265"/>
      <c r="Q125" s="263"/>
      <c r="R125" s="410">
        <f t="shared" si="153"/>
        <v>0</v>
      </c>
      <c r="S125" s="263"/>
      <c r="T125" s="263"/>
      <c r="U125" s="263"/>
      <c r="V125" s="263"/>
    </row>
    <row r="126" spans="1:22" ht="16.5" hidden="1" outlineLevel="2">
      <c r="A126" s="183"/>
      <c r="B126" s="26"/>
      <c r="F126" s="192" t="s">
        <v>779</v>
      </c>
      <c r="G126" s="44" t="s">
        <v>838</v>
      </c>
      <c r="H126" s="260">
        <f t="shared" si="151"/>
        <v>0</v>
      </c>
      <c r="I126" s="408">
        <f t="shared" si="161"/>
        <v>0</v>
      </c>
      <c r="J126" s="263"/>
      <c r="K126" s="262">
        <f t="shared" si="152"/>
        <v>0</v>
      </c>
      <c r="L126" s="263"/>
      <c r="M126" s="263"/>
      <c r="N126" s="265"/>
      <c r="O126" s="265"/>
      <c r="P126" s="265"/>
      <c r="Q126" s="263"/>
      <c r="R126" s="410">
        <f t="shared" si="153"/>
        <v>0</v>
      </c>
      <c r="S126" s="263"/>
      <c r="T126" s="263"/>
      <c r="U126" s="263"/>
      <c r="V126" s="263"/>
    </row>
    <row r="127" spans="1:22" ht="16.5" hidden="1" outlineLevel="2">
      <c r="A127" s="183"/>
      <c r="B127" s="26"/>
      <c r="F127" s="192" t="s">
        <v>776</v>
      </c>
      <c r="G127" s="44" t="s">
        <v>839</v>
      </c>
      <c r="H127" s="260">
        <f t="shared" si="151"/>
        <v>0</v>
      </c>
      <c r="I127" s="408">
        <f t="shared" si="161"/>
        <v>0</v>
      </c>
      <c r="J127" s="263"/>
      <c r="K127" s="262">
        <f t="shared" si="152"/>
        <v>0</v>
      </c>
      <c r="L127" s="263"/>
      <c r="M127" s="263"/>
      <c r="N127" s="265"/>
      <c r="O127" s="265"/>
      <c r="P127" s="265"/>
      <c r="Q127" s="263"/>
      <c r="R127" s="410">
        <f t="shared" si="153"/>
        <v>0</v>
      </c>
      <c r="S127" s="263"/>
      <c r="T127" s="263"/>
      <c r="U127" s="263"/>
      <c r="V127" s="263"/>
    </row>
    <row r="128" spans="1:22" ht="16.5" hidden="1" outlineLevel="2">
      <c r="A128" s="183"/>
      <c r="B128" s="26"/>
      <c r="F128" s="192" t="s">
        <v>780</v>
      </c>
      <c r="G128" s="44" t="s">
        <v>840</v>
      </c>
      <c r="H128" s="260">
        <f t="shared" si="151"/>
        <v>0</v>
      </c>
      <c r="I128" s="408">
        <f t="shared" si="161"/>
        <v>0</v>
      </c>
      <c r="J128" s="263"/>
      <c r="K128" s="262">
        <f t="shared" si="152"/>
        <v>0</v>
      </c>
      <c r="L128" s="263"/>
      <c r="M128" s="263"/>
      <c r="N128" s="265"/>
      <c r="O128" s="265"/>
      <c r="P128" s="265"/>
      <c r="Q128" s="263"/>
      <c r="R128" s="410">
        <f t="shared" si="153"/>
        <v>0</v>
      </c>
      <c r="S128" s="263"/>
      <c r="T128" s="263"/>
      <c r="U128" s="263"/>
      <c r="V128" s="263"/>
    </row>
    <row r="129" spans="1:22" s="182" customFormat="1" ht="16.5" collapsed="1">
      <c r="A129" s="177"/>
      <c r="B129" s="24" t="s">
        <v>503</v>
      </c>
      <c r="C129" s="16" t="s">
        <v>115</v>
      </c>
      <c r="D129" s="17"/>
      <c r="E129" s="178"/>
      <c r="F129" s="15"/>
      <c r="G129" s="189"/>
      <c r="H129" s="260">
        <f t="shared" si="151"/>
        <v>0</v>
      </c>
      <c r="I129" s="408">
        <f t="shared" si="161"/>
        <v>0</v>
      </c>
      <c r="J129" s="264">
        <f>SUM(J130)</f>
        <v>0</v>
      </c>
      <c r="K129" s="262">
        <f t="shared" si="152"/>
        <v>0</v>
      </c>
      <c r="L129" s="264">
        <f>SUM(L130)</f>
        <v>0</v>
      </c>
      <c r="M129" s="264">
        <f>SUM(M130)</f>
        <v>0</v>
      </c>
      <c r="N129" s="264">
        <f t="shared" ref="N129" si="288">SUM(N130)</f>
        <v>0</v>
      </c>
      <c r="O129" s="264">
        <f>SUM(O130)</f>
        <v>0</v>
      </c>
      <c r="P129" s="264">
        <f t="shared" ref="P129" si="289">SUM(P130)</f>
        <v>0</v>
      </c>
      <c r="Q129" s="264">
        <f t="shared" ref="Q129" si="290">SUM(Q130)</f>
        <v>0</v>
      </c>
      <c r="R129" s="410">
        <f t="shared" si="153"/>
        <v>0</v>
      </c>
      <c r="S129" s="412">
        <f t="shared" ref="S129" si="291">SUM(S130)</f>
        <v>0</v>
      </c>
      <c r="T129" s="412">
        <f t="shared" ref="T129" si="292">SUM(T130)</f>
        <v>0</v>
      </c>
      <c r="U129" s="264">
        <f t="shared" ref="U129" si="293">SUM(U130)</f>
        <v>0</v>
      </c>
      <c r="V129" s="264">
        <f t="shared" ref="V129" si="294">SUM(V130)</f>
        <v>0</v>
      </c>
    </row>
    <row r="130" spans="1:22" ht="16.5" hidden="1" outlineLevel="1">
      <c r="A130" s="183"/>
      <c r="B130" s="26"/>
      <c r="D130" s="28" t="s">
        <v>503</v>
      </c>
      <c r="E130" s="48" t="s">
        <v>115</v>
      </c>
      <c r="F130" s="49"/>
      <c r="G130" s="185"/>
      <c r="H130" s="260">
        <f t="shared" si="151"/>
        <v>0</v>
      </c>
      <c r="I130" s="408">
        <f t="shared" si="161"/>
        <v>0</v>
      </c>
      <c r="J130" s="265">
        <f>SUM(J131,J135,J140,J141,J145,J146)</f>
        <v>0</v>
      </c>
      <c r="K130" s="262">
        <f t="shared" si="152"/>
        <v>0</v>
      </c>
      <c r="L130" s="265">
        <f>SUM(L131,L135,L140,L141,L145,L146)</f>
        <v>0</v>
      </c>
      <c r="M130" s="265">
        <f>SUM(M131,M135,M140,M141,M145,M146)</f>
        <v>0</v>
      </c>
      <c r="N130" s="265">
        <f t="shared" ref="N130" si="295">SUM(N131,N135,N140,N141,N145,N146)</f>
        <v>0</v>
      </c>
      <c r="O130" s="265">
        <f>SUM(O131,O135,O140,O141,O145,O146)</f>
        <v>0</v>
      </c>
      <c r="P130" s="265">
        <f t="shared" ref="P130" si="296">SUM(P131,P135,P140,P141,P145,P146)</f>
        <v>0</v>
      </c>
      <c r="Q130" s="265">
        <f t="shared" ref="Q130" si="297">SUM(Q131,Q135,Q140,Q141,Q145,Q146)</f>
        <v>0</v>
      </c>
      <c r="R130" s="410">
        <f t="shared" si="153"/>
        <v>0</v>
      </c>
      <c r="S130" s="415">
        <f t="shared" ref="S130" si="298">SUM(S131,S135,S140,S141,S145,S146)</f>
        <v>0</v>
      </c>
      <c r="T130" s="415">
        <f t="shared" ref="T130" si="299">SUM(T131,T135,T140,T141,T145,T146)</f>
        <v>0</v>
      </c>
      <c r="U130" s="265">
        <f t="shared" ref="U130" si="300">SUM(U131,U135,U140,U141,U145,U146)</f>
        <v>0</v>
      </c>
      <c r="V130" s="265">
        <f t="shared" ref="V130" si="301">SUM(V131,V135,V140,V141,V145,V146)</f>
        <v>0</v>
      </c>
    </row>
    <row r="131" spans="1:22" ht="16.5" hidden="1" outlineLevel="2">
      <c r="A131" s="183"/>
      <c r="B131" s="26"/>
      <c r="F131" s="28" t="s">
        <v>504</v>
      </c>
      <c r="G131" s="48" t="s">
        <v>117</v>
      </c>
      <c r="H131" s="260">
        <f t="shared" si="151"/>
        <v>0</v>
      </c>
      <c r="I131" s="408">
        <f t="shared" si="161"/>
        <v>0</v>
      </c>
      <c r="J131" s="265">
        <f>SUM(J132:J134)</f>
        <v>0</v>
      </c>
      <c r="K131" s="262">
        <f t="shared" si="152"/>
        <v>0</v>
      </c>
      <c r="L131" s="265">
        <f>SUM(L132:L134)</f>
        <v>0</v>
      </c>
      <c r="M131" s="265">
        <f>SUM(M132:M134)</f>
        <v>0</v>
      </c>
      <c r="N131" s="265">
        <f t="shared" ref="N131" si="302">SUM(N132:N134)</f>
        <v>0</v>
      </c>
      <c r="O131" s="265">
        <f>SUM(O132:O134)</f>
        <v>0</v>
      </c>
      <c r="P131" s="265">
        <f t="shared" ref="P131" si="303">SUM(P132:P134)</f>
        <v>0</v>
      </c>
      <c r="Q131" s="263">
        <f t="shared" ref="Q131" si="304">SUM(Q132:Q134)</f>
        <v>0</v>
      </c>
      <c r="R131" s="410">
        <f t="shared" si="153"/>
        <v>0</v>
      </c>
      <c r="S131" s="263">
        <f t="shared" ref="S131" si="305">SUM(S132:S134)</f>
        <v>0</v>
      </c>
      <c r="T131" s="263">
        <f t="shared" ref="T131" si="306">SUM(T132:T134)</f>
        <v>0</v>
      </c>
      <c r="U131" s="263">
        <f t="shared" ref="U131" si="307">SUM(U132:U134)</f>
        <v>0</v>
      </c>
      <c r="V131" s="263">
        <f t="shared" ref="V131" si="308">SUM(V132:V134)</f>
        <v>0</v>
      </c>
    </row>
    <row r="132" spans="1:22" ht="16.5" hidden="1" outlineLevel="2">
      <c r="A132" s="183"/>
      <c r="B132" s="26"/>
      <c r="F132" s="192" t="s">
        <v>778</v>
      </c>
      <c r="G132" s="44" t="s">
        <v>841</v>
      </c>
      <c r="H132" s="260">
        <f t="shared" si="151"/>
        <v>0</v>
      </c>
      <c r="I132" s="408">
        <f t="shared" si="161"/>
        <v>0</v>
      </c>
      <c r="J132" s="263"/>
      <c r="K132" s="262">
        <f t="shared" si="152"/>
        <v>0</v>
      </c>
      <c r="L132" s="263"/>
      <c r="M132" s="263"/>
      <c r="N132" s="265"/>
      <c r="O132" s="265"/>
      <c r="P132" s="265"/>
      <c r="Q132" s="263"/>
      <c r="R132" s="410">
        <f t="shared" si="153"/>
        <v>0</v>
      </c>
      <c r="S132" s="263"/>
      <c r="T132" s="263"/>
      <c r="U132" s="263"/>
      <c r="V132" s="263"/>
    </row>
    <row r="133" spans="1:22" ht="16.5" hidden="1" outlineLevel="2">
      <c r="A133" s="183"/>
      <c r="B133" s="26"/>
      <c r="F133" s="192" t="s">
        <v>779</v>
      </c>
      <c r="G133" s="44" t="s">
        <v>842</v>
      </c>
      <c r="H133" s="260">
        <f t="shared" si="151"/>
        <v>0</v>
      </c>
      <c r="I133" s="408">
        <f t="shared" si="161"/>
        <v>0</v>
      </c>
      <c r="J133" s="263"/>
      <c r="K133" s="262">
        <f t="shared" si="152"/>
        <v>0</v>
      </c>
      <c r="L133" s="263"/>
      <c r="M133" s="263"/>
      <c r="N133" s="265"/>
      <c r="O133" s="265"/>
      <c r="P133" s="265"/>
      <c r="Q133" s="263"/>
      <c r="R133" s="410">
        <f t="shared" si="153"/>
        <v>0</v>
      </c>
      <c r="S133" s="263"/>
      <c r="T133" s="263"/>
      <c r="U133" s="263"/>
      <c r="V133" s="263"/>
    </row>
    <row r="134" spans="1:22" ht="16.5" hidden="1" outlineLevel="2">
      <c r="A134" s="183"/>
      <c r="B134" s="26"/>
      <c r="F134" s="192" t="s">
        <v>781</v>
      </c>
      <c r="G134" s="44" t="s">
        <v>785</v>
      </c>
      <c r="H134" s="260">
        <f t="shared" si="151"/>
        <v>0</v>
      </c>
      <c r="I134" s="408">
        <f t="shared" si="161"/>
        <v>0</v>
      </c>
      <c r="J134" s="263"/>
      <c r="K134" s="262">
        <f t="shared" si="152"/>
        <v>0</v>
      </c>
      <c r="L134" s="263"/>
      <c r="M134" s="263"/>
      <c r="N134" s="265"/>
      <c r="O134" s="265"/>
      <c r="P134" s="265"/>
      <c r="Q134" s="263"/>
      <c r="R134" s="410">
        <f t="shared" si="153"/>
        <v>0</v>
      </c>
      <c r="S134" s="263"/>
      <c r="T134" s="263"/>
      <c r="U134" s="263"/>
      <c r="V134" s="263"/>
    </row>
    <row r="135" spans="1:22" ht="16.5" hidden="1" outlineLevel="2">
      <c r="A135" s="183"/>
      <c r="B135" s="26"/>
      <c r="F135" s="28" t="s">
        <v>505</v>
      </c>
      <c r="G135" s="48" t="s">
        <v>118</v>
      </c>
      <c r="H135" s="260">
        <f t="shared" si="151"/>
        <v>0</v>
      </c>
      <c r="I135" s="408">
        <f t="shared" si="161"/>
        <v>0</v>
      </c>
      <c r="J135" s="265">
        <f>SUM(J136:J139)</f>
        <v>0</v>
      </c>
      <c r="K135" s="262">
        <f t="shared" si="152"/>
        <v>0</v>
      </c>
      <c r="L135" s="265">
        <f>SUM(L136:L139)</f>
        <v>0</v>
      </c>
      <c r="M135" s="265">
        <f>SUM(M136:M139)</f>
        <v>0</v>
      </c>
      <c r="N135" s="265">
        <f t="shared" ref="N135" si="309">SUM(N136:N139)</f>
        <v>0</v>
      </c>
      <c r="O135" s="265">
        <f>SUM(O136:O139)</f>
        <v>0</v>
      </c>
      <c r="P135" s="265">
        <f t="shared" ref="P135" si="310">SUM(P136:P139)</f>
        <v>0</v>
      </c>
      <c r="Q135" s="263">
        <f t="shared" ref="Q135" si="311">SUM(Q136:Q139)</f>
        <v>0</v>
      </c>
      <c r="R135" s="410">
        <f t="shared" si="153"/>
        <v>0</v>
      </c>
      <c r="S135" s="263">
        <f t="shared" ref="S135" si="312">SUM(S136:S139)</f>
        <v>0</v>
      </c>
      <c r="T135" s="263">
        <f t="shared" ref="T135" si="313">SUM(T136:T139)</f>
        <v>0</v>
      </c>
      <c r="U135" s="263">
        <f t="shared" ref="U135" si="314">SUM(U136:U139)</f>
        <v>0</v>
      </c>
      <c r="V135" s="263">
        <f t="shared" ref="V135" si="315">SUM(V136:V139)</f>
        <v>0</v>
      </c>
    </row>
    <row r="136" spans="1:22" ht="16.5" hidden="1" outlineLevel="2">
      <c r="A136" s="183"/>
      <c r="B136" s="26"/>
      <c r="F136" s="192" t="s">
        <v>778</v>
      </c>
      <c r="G136" s="44" t="s">
        <v>843</v>
      </c>
      <c r="H136" s="260">
        <f t="shared" ref="H136:H198" si="316">SUM(I136,K136)</f>
        <v>0</v>
      </c>
      <c r="I136" s="408">
        <f t="shared" si="161"/>
        <v>0</v>
      </c>
      <c r="J136" s="263"/>
      <c r="K136" s="262">
        <f t="shared" ref="K136:K198" si="317">SUM(L136:R136,U136:V136)</f>
        <v>0</v>
      </c>
      <c r="L136" s="263"/>
      <c r="M136" s="263"/>
      <c r="N136" s="265"/>
      <c r="O136" s="265"/>
      <c r="P136" s="265"/>
      <c r="Q136" s="263"/>
      <c r="R136" s="410">
        <f t="shared" ref="R136:R198" si="318">SUM(S136:T136)</f>
        <v>0</v>
      </c>
      <c r="S136" s="263"/>
      <c r="T136" s="263"/>
      <c r="U136" s="263"/>
      <c r="V136" s="263"/>
    </row>
    <row r="137" spans="1:22" ht="16.5" hidden="1" outlineLevel="2">
      <c r="A137" s="183"/>
      <c r="B137" s="26"/>
      <c r="F137" s="192" t="s">
        <v>779</v>
      </c>
      <c r="G137" s="44" t="s">
        <v>844</v>
      </c>
      <c r="H137" s="260">
        <f t="shared" si="316"/>
        <v>0</v>
      </c>
      <c r="I137" s="408">
        <f t="shared" si="161"/>
        <v>0</v>
      </c>
      <c r="J137" s="263"/>
      <c r="K137" s="262">
        <f t="shared" si="317"/>
        <v>0</v>
      </c>
      <c r="L137" s="263"/>
      <c r="M137" s="263"/>
      <c r="N137" s="265"/>
      <c r="O137" s="265"/>
      <c r="P137" s="265"/>
      <c r="Q137" s="263"/>
      <c r="R137" s="410">
        <f t="shared" si="318"/>
        <v>0</v>
      </c>
      <c r="S137" s="263"/>
      <c r="T137" s="263"/>
      <c r="U137" s="263"/>
      <c r="V137" s="263"/>
    </row>
    <row r="138" spans="1:22" ht="16.5" hidden="1" outlineLevel="2">
      <c r="A138" s="183"/>
      <c r="B138" s="26"/>
      <c r="F138" s="192" t="s">
        <v>776</v>
      </c>
      <c r="G138" s="44" t="s">
        <v>989</v>
      </c>
      <c r="H138" s="260">
        <f t="shared" si="316"/>
        <v>0</v>
      </c>
      <c r="I138" s="408">
        <f t="shared" si="161"/>
        <v>0</v>
      </c>
      <c r="J138" s="263"/>
      <c r="K138" s="262">
        <f t="shared" si="317"/>
        <v>0</v>
      </c>
      <c r="L138" s="263"/>
      <c r="M138" s="263"/>
      <c r="N138" s="265"/>
      <c r="O138" s="265"/>
      <c r="P138" s="265"/>
      <c r="Q138" s="263"/>
      <c r="R138" s="410">
        <f t="shared" si="318"/>
        <v>0</v>
      </c>
      <c r="S138" s="263"/>
      <c r="T138" s="263"/>
      <c r="U138" s="263"/>
      <c r="V138" s="263"/>
    </row>
    <row r="139" spans="1:22" ht="16.5" hidden="1" outlineLevel="2">
      <c r="A139" s="183"/>
      <c r="B139" s="26"/>
      <c r="F139" s="192" t="s">
        <v>781</v>
      </c>
      <c r="G139" s="44" t="s">
        <v>785</v>
      </c>
      <c r="H139" s="260">
        <f t="shared" si="316"/>
        <v>0</v>
      </c>
      <c r="I139" s="408">
        <f t="shared" si="161"/>
        <v>0</v>
      </c>
      <c r="J139" s="263"/>
      <c r="K139" s="262">
        <f t="shared" si="317"/>
        <v>0</v>
      </c>
      <c r="L139" s="263"/>
      <c r="M139" s="263"/>
      <c r="N139" s="265"/>
      <c r="O139" s="265"/>
      <c r="P139" s="265"/>
      <c r="Q139" s="263"/>
      <c r="R139" s="410">
        <f t="shared" si="318"/>
        <v>0</v>
      </c>
      <c r="S139" s="263"/>
      <c r="T139" s="263"/>
      <c r="U139" s="263"/>
      <c r="V139" s="263"/>
    </row>
    <row r="140" spans="1:22" ht="16.5" hidden="1" outlineLevel="2">
      <c r="A140" s="183"/>
      <c r="B140" s="26"/>
      <c r="F140" s="28" t="s">
        <v>506</v>
      </c>
      <c r="G140" s="48" t="s">
        <v>119</v>
      </c>
      <c r="H140" s="260">
        <f t="shared" si="316"/>
        <v>0</v>
      </c>
      <c r="I140" s="408">
        <f t="shared" ref="I140:I203" si="319">SUM(J140:J140)</f>
        <v>0</v>
      </c>
      <c r="J140" s="263"/>
      <c r="K140" s="262">
        <f t="shared" si="317"/>
        <v>0</v>
      </c>
      <c r="L140" s="263"/>
      <c r="M140" s="263"/>
      <c r="N140" s="265"/>
      <c r="O140" s="265"/>
      <c r="P140" s="265"/>
      <c r="Q140" s="263"/>
      <c r="R140" s="410">
        <f t="shared" si="318"/>
        <v>0</v>
      </c>
      <c r="S140" s="263"/>
      <c r="T140" s="263"/>
      <c r="U140" s="263"/>
      <c r="V140" s="263"/>
    </row>
    <row r="141" spans="1:22" ht="16.5" hidden="1" outlineLevel="2">
      <c r="A141" s="183"/>
      <c r="B141" s="26"/>
      <c r="F141" s="28" t="s">
        <v>507</v>
      </c>
      <c r="G141" s="48" t="s">
        <v>120</v>
      </c>
      <c r="H141" s="260">
        <f t="shared" si="316"/>
        <v>0</v>
      </c>
      <c r="I141" s="408">
        <f t="shared" si="319"/>
        <v>0</v>
      </c>
      <c r="J141" s="265">
        <f>SUM(J142:J144)</f>
        <v>0</v>
      </c>
      <c r="K141" s="262">
        <f t="shared" si="317"/>
        <v>0</v>
      </c>
      <c r="L141" s="265">
        <f>SUM(L142:L144)</f>
        <v>0</v>
      </c>
      <c r="M141" s="265">
        <f>SUM(M142:M144)</f>
        <v>0</v>
      </c>
      <c r="N141" s="265">
        <f t="shared" ref="N141" si="320">SUM(N142:N144)</f>
        <v>0</v>
      </c>
      <c r="O141" s="265">
        <f>SUM(O142:O144)</f>
        <v>0</v>
      </c>
      <c r="P141" s="265">
        <f t="shared" ref="P141" si="321">SUM(P142:P144)</f>
        <v>0</v>
      </c>
      <c r="Q141" s="263">
        <f t="shared" ref="Q141" si="322">SUM(Q142:Q144)</f>
        <v>0</v>
      </c>
      <c r="R141" s="410">
        <f t="shared" si="318"/>
        <v>0</v>
      </c>
      <c r="S141" s="263">
        <f t="shared" ref="S141" si="323">SUM(S142:S144)</f>
        <v>0</v>
      </c>
      <c r="T141" s="263">
        <f t="shared" ref="T141" si="324">SUM(T142:T144)</f>
        <v>0</v>
      </c>
      <c r="U141" s="263">
        <f t="shared" ref="U141" si="325">SUM(U142:U144)</f>
        <v>0</v>
      </c>
      <c r="V141" s="263">
        <f t="shared" ref="V141" si="326">SUM(V142:V144)</f>
        <v>0</v>
      </c>
    </row>
    <row r="142" spans="1:22" ht="16.5" hidden="1" outlineLevel="2">
      <c r="A142" s="183"/>
      <c r="B142" s="26"/>
      <c r="F142" s="192" t="s">
        <v>778</v>
      </c>
      <c r="G142" s="44" t="s">
        <v>845</v>
      </c>
      <c r="H142" s="260">
        <f t="shared" si="316"/>
        <v>0</v>
      </c>
      <c r="I142" s="408">
        <f t="shared" si="319"/>
        <v>0</v>
      </c>
      <c r="J142" s="263"/>
      <c r="K142" s="262">
        <f t="shared" si="317"/>
        <v>0</v>
      </c>
      <c r="L142" s="263"/>
      <c r="M142" s="263"/>
      <c r="N142" s="265"/>
      <c r="O142" s="265"/>
      <c r="P142" s="265"/>
      <c r="Q142" s="263"/>
      <c r="R142" s="410">
        <f t="shared" si="318"/>
        <v>0</v>
      </c>
      <c r="S142" s="263"/>
      <c r="T142" s="263"/>
      <c r="U142" s="263"/>
      <c r="V142" s="263"/>
    </row>
    <row r="143" spans="1:22" ht="16.5" hidden="1" outlineLevel="2">
      <c r="A143" s="183"/>
      <c r="B143" s="26"/>
      <c r="F143" s="192" t="s">
        <v>779</v>
      </c>
      <c r="G143" s="44" t="s">
        <v>846</v>
      </c>
      <c r="H143" s="260">
        <f t="shared" si="316"/>
        <v>0</v>
      </c>
      <c r="I143" s="408">
        <f t="shared" si="319"/>
        <v>0</v>
      </c>
      <c r="J143" s="263"/>
      <c r="K143" s="262">
        <f t="shared" si="317"/>
        <v>0</v>
      </c>
      <c r="L143" s="263"/>
      <c r="M143" s="263"/>
      <c r="N143" s="265"/>
      <c r="O143" s="265"/>
      <c r="P143" s="265"/>
      <c r="Q143" s="263"/>
      <c r="R143" s="410">
        <f t="shared" si="318"/>
        <v>0</v>
      </c>
      <c r="S143" s="263"/>
      <c r="T143" s="263"/>
      <c r="U143" s="263"/>
      <c r="V143" s="263"/>
    </row>
    <row r="144" spans="1:22" ht="16.5" hidden="1" outlineLevel="2">
      <c r="A144" s="183"/>
      <c r="B144" s="26"/>
      <c r="F144" s="192" t="s">
        <v>776</v>
      </c>
      <c r="G144" s="44" t="s">
        <v>847</v>
      </c>
      <c r="H144" s="260">
        <f t="shared" si="316"/>
        <v>0</v>
      </c>
      <c r="I144" s="408">
        <f t="shared" si="319"/>
        <v>0</v>
      </c>
      <c r="J144" s="263"/>
      <c r="K144" s="262">
        <f t="shared" si="317"/>
        <v>0</v>
      </c>
      <c r="L144" s="263"/>
      <c r="M144" s="263"/>
      <c r="N144" s="265"/>
      <c r="O144" s="265"/>
      <c r="P144" s="265"/>
      <c r="Q144" s="263"/>
      <c r="R144" s="410">
        <f t="shared" si="318"/>
        <v>0</v>
      </c>
      <c r="S144" s="263"/>
      <c r="T144" s="263"/>
      <c r="U144" s="263"/>
      <c r="V144" s="263"/>
    </row>
    <row r="145" spans="1:22" ht="16.5" hidden="1" outlineLevel="2">
      <c r="A145" s="183"/>
      <c r="B145" s="26"/>
      <c r="F145" s="28" t="s">
        <v>147</v>
      </c>
      <c r="G145" s="48" t="s">
        <v>122</v>
      </c>
      <c r="H145" s="260">
        <f t="shared" si="316"/>
        <v>0</v>
      </c>
      <c r="I145" s="408">
        <f t="shared" si="319"/>
        <v>0</v>
      </c>
      <c r="J145" s="263"/>
      <c r="K145" s="262">
        <f t="shared" si="317"/>
        <v>0</v>
      </c>
      <c r="L145" s="263"/>
      <c r="M145" s="263"/>
      <c r="N145" s="265"/>
      <c r="O145" s="265"/>
      <c r="P145" s="265"/>
      <c r="Q145" s="263"/>
      <c r="R145" s="410">
        <f t="shared" si="318"/>
        <v>0</v>
      </c>
      <c r="S145" s="263"/>
      <c r="T145" s="263"/>
      <c r="U145" s="263"/>
      <c r="V145" s="263"/>
    </row>
    <row r="146" spans="1:22" ht="16.5" hidden="1" outlineLevel="2">
      <c r="A146" s="183"/>
      <c r="B146" s="24"/>
      <c r="C146" s="193"/>
      <c r="D146" s="24"/>
      <c r="E146" s="193"/>
      <c r="F146" s="28" t="s">
        <v>148</v>
      </c>
      <c r="G146" s="48" t="s">
        <v>121</v>
      </c>
      <c r="H146" s="260">
        <f t="shared" si="316"/>
        <v>0</v>
      </c>
      <c r="I146" s="408">
        <f t="shared" si="319"/>
        <v>0</v>
      </c>
      <c r="J146" s="265">
        <f>SUM(J147:J151)</f>
        <v>0</v>
      </c>
      <c r="K146" s="262">
        <f t="shared" si="317"/>
        <v>0</v>
      </c>
      <c r="L146" s="265">
        <f>SUM(L147:L151)</f>
        <v>0</v>
      </c>
      <c r="M146" s="265">
        <f>SUM(M147:M151)</f>
        <v>0</v>
      </c>
      <c r="N146" s="265">
        <f t="shared" ref="N146" si="327">SUM(N147:N151)</f>
        <v>0</v>
      </c>
      <c r="O146" s="265">
        <f>SUM(O147:O151)</f>
        <v>0</v>
      </c>
      <c r="P146" s="265">
        <f t="shared" ref="P146" si="328">SUM(P147:P151)</f>
        <v>0</v>
      </c>
      <c r="Q146" s="263">
        <f t="shared" ref="Q146" si="329">SUM(Q147:Q151)</f>
        <v>0</v>
      </c>
      <c r="R146" s="410">
        <f t="shared" si="318"/>
        <v>0</v>
      </c>
      <c r="S146" s="263">
        <f t="shared" ref="S146" si="330">SUM(S147:S151)</f>
        <v>0</v>
      </c>
      <c r="T146" s="263">
        <f t="shared" ref="T146" si="331">SUM(T147:T151)</f>
        <v>0</v>
      </c>
      <c r="U146" s="263">
        <f t="shared" ref="U146" si="332">SUM(U147:U151)</f>
        <v>0</v>
      </c>
      <c r="V146" s="263">
        <f t="shared" ref="V146" si="333">SUM(V147:V151)</f>
        <v>0</v>
      </c>
    </row>
    <row r="147" spans="1:22" ht="16.5" hidden="1" outlineLevel="2">
      <c r="A147" s="183"/>
      <c r="B147" s="24"/>
      <c r="C147" s="193"/>
      <c r="D147" s="24"/>
      <c r="E147" s="193"/>
      <c r="F147" s="192" t="s">
        <v>778</v>
      </c>
      <c r="G147" s="44" t="s">
        <v>848</v>
      </c>
      <c r="H147" s="260">
        <f t="shared" si="316"/>
        <v>0</v>
      </c>
      <c r="I147" s="408">
        <f t="shared" si="319"/>
        <v>0</v>
      </c>
      <c r="J147" s="263"/>
      <c r="K147" s="262">
        <f t="shared" si="317"/>
        <v>0</v>
      </c>
      <c r="L147" s="263"/>
      <c r="M147" s="263"/>
      <c r="N147" s="265"/>
      <c r="O147" s="265"/>
      <c r="P147" s="265"/>
      <c r="Q147" s="263"/>
      <c r="R147" s="410">
        <f t="shared" si="318"/>
        <v>0</v>
      </c>
      <c r="S147" s="263"/>
      <c r="T147" s="263"/>
      <c r="U147" s="263"/>
      <c r="V147" s="263"/>
    </row>
    <row r="148" spans="1:22" ht="16.5" hidden="1" outlineLevel="2">
      <c r="A148" s="183"/>
      <c r="B148" s="24"/>
      <c r="C148" s="193"/>
      <c r="D148" s="24"/>
      <c r="E148" s="193"/>
      <c r="F148" s="192" t="s">
        <v>779</v>
      </c>
      <c r="G148" s="44" t="s">
        <v>849</v>
      </c>
      <c r="H148" s="260">
        <f t="shared" si="316"/>
        <v>0</v>
      </c>
      <c r="I148" s="408">
        <f t="shared" si="319"/>
        <v>0</v>
      </c>
      <c r="J148" s="263"/>
      <c r="K148" s="262">
        <f t="shared" si="317"/>
        <v>0</v>
      </c>
      <c r="L148" s="263"/>
      <c r="M148" s="263"/>
      <c r="N148" s="265"/>
      <c r="O148" s="265"/>
      <c r="P148" s="265"/>
      <c r="Q148" s="263"/>
      <c r="R148" s="410">
        <f t="shared" si="318"/>
        <v>0</v>
      </c>
      <c r="S148" s="263"/>
      <c r="T148" s="263"/>
      <c r="U148" s="263"/>
      <c r="V148" s="263"/>
    </row>
    <row r="149" spans="1:22" ht="16.5" hidden="1" outlineLevel="2">
      <c r="A149" s="183"/>
      <c r="B149" s="24"/>
      <c r="C149" s="193"/>
      <c r="D149" s="24"/>
      <c r="E149" s="193"/>
      <c r="F149" s="192" t="s">
        <v>776</v>
      </c>
      <c r="G149" s="44" t="s">
        <v>850</v>
      </c>
      <c r="H149" s="260">
        <f t="shared" si="316"/>
        <v>0</v>
      </c>
      <c r="I149" s="408">
        <f t="shared" si="319"/>
        <v>0</v>
      </c>
      <c r="J149" s="263"/>
      <c r="K149" s="262">
        <f t="shared" si="317"/>
        <v>0</v>
      </c>
      <c r="L149" s="263"/>
      <c r="M149" s="263"/>
      <c r="N149" s="265"/>
      <c r="O149" s="265"/>
      <c r="P149" s="265"/>
      <c r="Q149" s="263"/>
      <c r="R149" s="410">
        <f t="shared" si="318"/>
        <v>0</v>
      </c>
      <c r="S149" s="263"/>
      <c r="T149" s="263"/>
      <c r="U149" s="263"/>
      <c r="V149" s="263"/>
    </row>
    <row r="150" spans="1:22" ht="16.5" hidden="1" outlineLevel="2">
      <c r="A150" s="183"/>
      <c r="B150" s="24"/>
      <c r="C150" s="193"/>
      <c r="D150" s="24"/>
      <c r="E150" s="193"/>
      <c r="F150" s="192" t="s">
        <v>780</v>
      </c>
      <c r="G150" s="44" t="s">
        <v>851</v>
      </c>
      <c r="H150" s="260">
        <f t="shared" si="316"/>
        <v>0</v>
      </c>
      <c r="I150" s="408">
        <f t="shared" si="319"/>
        <v>0</v>
      </c>
      <c r="J150" s="263"/>
      <c r="K150" s="262">
        <f t="shared" si="317"/>
        <v>0</v>
      </c>
      <c r="L150" s="263"/>
      <c r="M150" s="263"/>
      <c r="N150" s="265"/>
      <c r="O150" s="265"/>
      <c r="P150" s="265"/>
      <c r="Q150" s="263"/>
      <c r="R150" s="410">
        <f t="shared" si="318"/>
        <v>0</v>
      </c>
      <c r="S150" s="263"/>
      <c r="T150" s="263"/>
      <c r="U150" s="263"/>
      <c r="V150" s="263"/>
    </row>
    <row r="151" spans="1:22" ht="16.5" hidden="1" outlineLevel="2">
      <c r="A151" s="183"/>
      <c r="B151" s="24"/>
      <c r="C151" s="193"/>
      <c r="D151" s="24"/>
      <c r="E151" s="193"/>
      <c r="F151" s="192" t="s">
        <v>781</v>
      </c>
      <c r="G151" s="44" t="s">
        <v>785</v>
      </c>
      <c r="H151" s="260">
        <f t="shared" si="316"/>
        <v>0</v>
      </c>
      <c r="I151" s="408">
        <f t="shared" si="319"/>
        <v>0</v>
      </c>
      <c r="J151" s="263"/>
      <c r="K151" s="262">
        <f t="shared" si="317"/>
        <v>0</v>
      </c>
      <c r="L151" s="263"/>
      <c r="M151" s="263"/>
      <c r="N151" s="265"/>
      <c r="O151" s="265"/>
      <c r="P151" s="265"/>
      <c r="Q151" s="263"/>
      <c r="R151" s="410">
        <f t="shared" si="318"/>
        <v>0</v>
      </c>
      <c r="S151" s="263"/>
      <c r="T151" s="263"/>
      <c r="U151" s="263"/>
      <c r="V151" s="263"/>
    </row>
    <row r="152" spans="1:22" s="182" customFormat="1" ht="16.5" collapsed="1">
      <c r="A152" s="177"/>
      <c r="B152" s="24" t="s">
        <v>508</v>
      </c>
      <c r="C152" s="16" t="s">
        <v>123</v>
      </c>
      <c r="D152" s="17"/>
      <c r="E152" s="178"/>
      <c r="F152" s="15"/>
      <c r="G152" s="189"/>
      <c r="H152" s="260">
        <f t="shared" si="316"/>
        <v>0</v>
      </c>
      <c r="I152" s="408">
        <f t="shared" si="319"/>
        <v>0</v>
      </c>
      <c r="J152" s="264">
        <f>SUM(J153,J167)</f>
        <v>0</v>
      </c>
      <c r="K152" s="262">
        <f t="shared" si="317"/>
        <v>0</v>
      </c>
      <c r="L152" s="264">
        <f>SUM(L153,L167)</f>
        <v>0</v>
      </c>
      <c r="M152" s="264">
        <f>SUM(M153,M167)</f>
        <v>0</v>
      </c>
      <c r="N152" s="264">
        <f t="shared" ref="N152" si="334">SUM(N153,N167)</f>
        <v>0</v>
      </c>
      <c r="O152" s="264">
        <f>SUM(O153,O167)</f>
        <v>0</v>
      </c>
      <c r="P152" s="264">
        <f t="shared" ref="P152" si="335">SUM(P153,P167)</f>
        <v>0</v>
      </c>
      <c r="Q152" s="264">
        <f t="shared" ref="Q152" si="336">SUM(Q153,Q167)</f>
        <v>0</v>
      </c>
      <c r="R152" s="410">
        <f t="shared" si="318"/>
        <v>0</v>
      </c>
      <c r="S152" s="412">
        <f t="shared" ref="S152" si="337">SUM(S153,S167)</f>
        <v>0</v>
      </c>
      <c r="T152" s="412">
        <f t="shared" ref="T152" si="338">SUM(T153,T167)</f>
        <v>0</v>
      </c>
      <c r="U152" s="264">
        <f t="shared" ref="U152" si="339">SUM(U153,U167)</f>
        <v>0</v>
      </c>
      <c r="V152" s="264">
        <f t="shared" ref="V152" si="340">SUM(V153,V167)</f>
        <v>0</v>
      </c>
    </row>
    <row r="153" spans="1:22" ht="16.5" hidden="1" outlineLevel="1">
      <c r="A153" s="183"/>
      <c r="B153" s="25"/>
      <c r="C153" s="184"/>
      <c r="D153" s="28" t="s">
        <v>509</v>
      </c>
      <c r="E153" s="48" t="s">
        <v>124</v>
      </c>
      <c r="F153" s="49"/>
      <c r="G153" s="185"/>
      <c r="H153" s="260">
        <f t="shared" si="316"/>
        <v>0</v>
      </c>
      <c r="I153" s="408">
        <f t="shared" si="319"/>
        <v>0</v>
      </c>
      <c r="J153" s="265">
        <f>SUM(J154,J157,J158,J161,J162,J163,J164)</f>
        <v>0</v>
      </c>
      <c r="K153" s="262">
        <f t="shared" si="317"/>
        <v>0</v>
      </c>
      <c r="L153" s="265">
        <f>SUM(L154,L157,L158,L161,L162,L163,L164)</f>
        <v>0</v>
      </c>
      <c r="M153" s="265">
        <f>SUM(M154,M157,M158,M161,M162,M163,M164)</f>
        <v>0</v>
      </c>
      <c r="N153" s="265">
        <f t="shared" ref="N153" si="341">SUM(N154,N157,N158,N161,N162,N163,N164)</f>
        <v>0</v>
      </c>
      <c r="O153" s="265">
        <f>SUM(O154,O157,O158,O161,O162,O163,O164)</f>
        <v>0</v>
      </c>
      <c r="P153" s="265">
        <f t="shared" ref="P153" si="342">SUM(P154,P157,P158,P161,P162,P163,P164)</f>
        <v>0</v>
      </c>
      <c r="Q153" s="265">
        <f t="shared" ref="Q153" si="343">SUM(Q154,Q157,Q158,Q161,Q162,Q163,Q164)</f>
        <v>0</v>
      </c>
      <c r="R153" s="410">
        <f t="shared" si="318"/>
        <v>0</v>
      </c>
      <c r="S153" s="415">
        <f t="shared" ref="S153" si="344">SUM(S154,S157,S158,S161,S162,S163,S164)</f>
        <v>0</v>
      </c>
      <c r="T153" s="415">
        <f t="shared" ref="T153" si="345">SUM(T154,T157,T158,T161,T162,T163,T164)</f>
        <v>0</v>
      </c>
      <c r="U153" s="265">
        <f t="shared" ref="U153" si="346">SUM(U154,U157,U158,U161,U162,U163,U164)</f>
        <v>0</v>
      </c>
      <c r="V153" s="265">
        <f t="shared" ref="V153" si="347">SUM(V154,V157,V158,V161,V162,V163,V164)</f>
        <v>0</v>
      </c>
    </row>
    <row r="154" spans="1:22" ht="16.5" hidden="1" outlineLevel="2">
      <c r="A154" s="183"/>
      <c r="B154" s="26"/>
      <c r="F154" s="28" t="s">
        <v>149</v>
      </c>
      <c r="G154" s="48" t="s">
        <v>510</v>
      </c>
      <c r="H154" s="260">
        <f t="shared" si="316"/>
        <v>0</v>
      </c>
      <c r="I154" s="408">
        <f t="shared" si="319"/>
        <v>0</v>
      </c>
      <c r="J154" s="265">
        <f>SUM(J155:J156)</f>
        <v>0</v>
      </c>
      <c r="K154" s="262">
        <f t="shared" si="317"/>
        <v>0</v>
      </c>
      <c r="L154" s="265">
        <f>SUM(L155:L156)</f>
        <v>0</v>
      </c>
      <c r="M154" s="265">
        <f>SUM(M155:M156)</f>
        <v>0</v>
      </c>
      <c r="N154" s="265">
        <f t="shared" ref="N154" si="348">SUM(N155:N156)</f>
        <v>0</v>
      </c>
      <c r="O154" s="265">
        <f>SUM(O155:O156)</f>
        <v>0</v>
      </c>
      <c r="P154" s="265">
        <f t="shared" ref="P154" si="349">SUM(P155:P156)</f>
        <v>0</v>
      </c>
      <c r="Q154" s="263">
        <f t="shared" ref="Q154" si="350">SUM(Q155:Q156)</f>
        <v>0</v>
      </c>
      <c r="R154" s="410">
        <f t="shared" si="318"/>
        <v>0</v>
      </c>
      <c r="S154" s="263">
        <f t="shared" ref="S154" si="351">SUM(S155:S156)</f>
        <v>0</v>
      </c>
      <c r="T154" s="263">
        <f t="shared" ref="T154" si="352">SUM(T155:T156)</f>
        <v>0</v>
      </c>
      <c r="U154" s="263">
        <f t="shared" ref="U154" si="353">SUM(U155:U156)</f>
        <v>0</v>
      </c>
      <c r="V154" s="263">
        <f t="shared" ref="V154" si="354">SUM(V155:V156)</f>
        <v>0</v>
      </c>
    </row>
    <row r="155" spans="1:22" ht="16.5" hidden="1" outlineLevel="2">
      <c r="A155" s="183"/>
      <c r="B155" s="26"/>
      <c r="F155" s="192" t="s">
        <v>778</v>
      </c>
      <c r="G155" s="44" t="s">
        <v>852</v>
      </c>
      <c r="H155" s="260">
        <f t="shared" si="316"/>
        <v>0</v>
      </c>
      <c r="I155" s="408">
        <f t="shared" si="319"/>
        <v>0</v>
      </c>
      <c r="J155" s="263"/>
      <c r="K155" s="262">
        <f t="shared" si="317"/>
        <v>0</v>
      </c>
      <c r="L155" s="263"/>
      <c r="M155" s="263"/>
      <c r="N155" s="265"/>
      <c r="O155" s="265"/>
      <c r="P155" s="265"/>
      <c r="Q155" s="263"/>
      <c r="R155" s="410">
        <f t="shared" si="318"/>
        <v>0</v>
      </c>
      <c r="S155" s="263"/>
      <c r="T155" s="263"/>
      <c r="U155" s="263"/>
      <c r="V155" s="263"/>
    </row>
    <row r="156" spans="1:22" ht="16.5" hidden="1" outlineLevel="2">
      <c r="A156" s="183"/>
      <c r="B156" s="26"/>
      <c r="F156" s="192" t="s">
        <v>779</v>
      </c>
      <c r="G156" s="44" t="s">
        <v>853</v>
      </c>
      <c r="H156" s="260">
        <f t="shared" si="316"/>
        <v>0</v>
      </c>
      <c r="I156" s="408">
        <f t="shared" si="319"/>
        <v>0</v>
      </c>
      <c r="J156" s="263"/>
      <c r="K156" s="262">
        <f t="shared" si="317"/>
        <v>0</v>
      </c>
      <c r="L156" s="263"/>
      <c r="M156" s="263"/>
      <c r="N156" s="265"/>
      <c r="O156" s="265"/>
      <c r="P156" s="265"/>
      <c r="Q156" s="263"/>
      <c r="R156" s="410">
        <f t="shared" si="318"/>
        <v>0</v>
      </c>
      <c r="S156" s="263"/>
      <c r="T156" s="263"/>
      <c r="U156" s="263"/>
      <c r="V156" s="263"/>
    </row>
    <row r="157" spans="1:22" ht="16.5" hidden="1" outlineLevel="2">
      <c r="A157" s="183"/>
      <c r="B157" s="26"/>
      <c r="F157" s="28" t="s">
        <v>712</v>
      </c>
      <c r="G157" s="48" t="s">
        <v>127</v>
      </c>
      <c r="H157" s="260">
        <f t="shared" si="316"/>
        <v>0</v>
      </c>
      <c r="I157" s="408">
        <f t="shared" si="319"/>
        <v>0</v>
      </c>
      <c r="J157" s="263"/>
      <c r="K157" s="262">
        <f t="shared" si="317"/>
        <v>0</v>
      </c>
      <c r="L157" s="263"/>
      <c r="M157" s="263"/>
      <c r="N157" s="265"/>
      <c r="O157" s="265"/>
      <c r="P157" s="265"/>
      <c r="Q157" s="263"/>
      <c r="R157" s="410">
        <f t="shared" si="318"/>
        <v>0</v>
      </c>
      <c r="S157" s="263"/>
      <c r="T157" s="263"/>
      <c r="U157" s="263"/>
      <c r="V157" s="263"/>
    </row>
    <row r="158" spans="1:22" ht="16.5" hidden="1" outlineLevel="2">
      <c r="A158" s="183"/>
      <c r="B158" s="26"/>
      <c r="F158" s="28" t="s">
        <v>150</v>
      </c>
      <c r="G158" s="48" t="s">
        <v>128</v>
      </c>
      <c r="H158" s="260">
        <f t="shared" si="316"/>
        <v>0</v>
      </c>
      <c r="I158" s="408">
        <f t="shared" si="319"/>
        <v>0</v>
      </c>
      <c r="J158" s="265">
        <f>SUM(J159:J160)</f>
        <v>0</v>
      </c>
      <c r="K158" s="262">
        <f t="shared" si="317"/>
        <v>0</v>
      </c>
      <c r="L158" s="265">
        <f>SUM(L159:L160)</f>
        <v>0</v>
      </c>
      <c r="M158" s="265">
        <f>SUM(M159:M160)</f>
        <v>0</v>
      </c>
      <c r="N158" s="265">
        <f t="shared" ref="N158" si="355">SUM(N159:N160)</f>
        <v>0</v>
      </c>
      <c r="O158" s="265">
        <f>SUM(O159:O160)</f>
        <v>0</v>
      </c>
      <c r="P158" s="265">
        <f t="shared" ref="P158" si="356">SUM(P159:P160)</f>
        <v>0</v>
      </c>
      <c r="Q158" s="263">
        <f t="shared" ref="Q158" si="357">SUM(Q159:Q160)</f>
        <v>0</v>
      </c>
      <c r="R158" s="410">
        <f t="shared" si="318"/>
        <v>0</v>
      </c>
      <c r="S158" s="263">
        <f t="shared" ref="S158" si="358">SUM(S159:S160)</f>
        <v>0</v>
      </c>
      <c r="T158" s="263">
        <f t="shared" ref="T158" si="359">SUM(T159:T160)</f>
        <v>0</v>
      </c>
      <c r="U158" s="263">
        <f t="shared" ref="U158" si="360">SUM(U159:U160)</f>
        <v>0</v>
      </c>
      <c r="V158" s="263">
        <f t="shared" ref="V158" si="361">SUM(V159:V160)</f>
        <v>0</v>
      </c>
    </row>
    <row r="159" spans="1:22" ht="16.5" hidden="1" outlineLevel="2">
      <c r="A159" s="183"/>
      <c r="B159" s="26"/>
      <c r="F159" s="192" t="s">
        <v>778</v>
      </c>
      <c r="G159" s="44" t="s">
        <v>854</v>
      </c>
      <c r="H159" s="260">
        <f t="shared" si="316"/>
        <v>0</v>
      </c>
      <c r="I159" s="408">
        <f t="shared" si="319"/>
        <v>0</v>
      </c>
      <c r="J159" s="263"/>
      <c r="K159" s="262">
        <f t="shared" si="317"/>
        <v>0</v>
      </c>
      <c r="L159" s="263"/>
      <c r="M159" s="263"/>
      <c r="N159" s="265"/>
      <c r="O159" s="265"/>
      <c r="P159" s="265"/>
      <c r="Q159" s="263"/>
      <c r="R159" s="410">
        <f t="shared" si="318"/>
        <v>0</v>
      </c>
      <c r="S159" s="263"/>
      <c r="T159" s="263"/>
      <c r="U159" s="263"/>
      <c r="V159" s="263"/>
    </row>
    <row r="160" spans="1:22" ht="16.5" hidden="1" outlineLevel="2">
      <c r="A160" s="183"/>
      <c r="B160" s="26"/>
      <c r="F160" s="192" t="s">
        <v>779</v>
      </c>
      <c r="G160" s="44" t="s">
        <v>855</v>
      </c>
      <c r="H160" s="260">
        <f t="shared" si="316"/>
        <v>0</v>
      </c>
      <c r="I160" s="408">
        <f t="shared" si="319"/>
        <v>0</v>
      </c>
      <c r="J160" s="263"/>
      <c r="K160" s="262">
        <f t="shared" si="317"/>
        <v>0</v>
      </c>
      <c r="L160" s="263"/>
      <c r="M160" s="263"/>
      <c r="N160" s="265"/>
      <c r="O160" s="265"/>
      <c r="P160" s="265"/>
      <c r="Q160" s="263"/>
      <c r="R160" s="410">
        <f t="shared" si="318"/>
        <v>0</v>
      </c>
      <c r="S160" s="263"/>
      <c r="T160" s="263"/>
      <c r="U160" s="263"/>
      <c r="V160" s="263"/>
    </row>
    <row r="161" spans="1:22" ht="16.5" hidden="1" outlineLevel="2">
      <c r="A161" s="183"/>
      <c r="B161" s="26"/>
      <c r="F161" s="28" t="s">
        <v>713</v>
      </c>
      <c r="G161" s="48" t="s">
        <v>129</v>
      </c>
      <c r="H161" s="260">
        <f t="shared" si="316"/>
        <v>0</v>
      </c>
      <c r="I161" s="408">
        <f t="shared" si="319"/>
        <v>0</v>
      </c>
      <c r="J161" s="263"/>
      <c r="K161" s="262">
        <f t="shared" si="317"/>
        <v>0</v>
      </c>
      <c r="L161" s="263"/>
      <c r="M161" s="263"/>
      <c r="N161" s="265"/>
      <c r="O161" s="265"/>
      <c r="P161" s="265"/>
      <c r="Q161" s="263"/>
      <c r="R161" s="410">
        <f t="shared" si="318"/>
        <v>0</v>
      </c>
      <c r="S161" s="263"/>
      <c r="T161" s="263"/>
      <c r="U161" s="263"/>
      <c r="V161" s="263"/>
    </row>
    <row r="162" spans="1:22" ht="16.5" hidden="1" outlineLevel="2">
      <c r="A162" s="183"/>
      <c r="B162" s="26"/>
      <c r="F162" s="28" t="s">
        <v>182</v>
      </c>
      <c r="G162" s="48" t="s">
        <v>412</v>
      </c>
      <c r="H162" s="260">
        <f t="shared" si="316"/>
        <v>0</v>
      </c>
      <c r="I162" s="408">
        <f t="shared" si="319"/>
        <v>0</v>
      </c>
      <c r="J162" s="263"/>
      <c r="K162" s="262">
        <f t="shared" si="317"/>
        <v>0</v>
      </c>
      <c r="L162" s="263"/>
      <c r="M162" s="263"/>
      <c r="N162" s="265"/>
      <c r="O162" s="265"/>
      <c r="P162" s="265"/>
      <c r="Q162" s="263"/>
      <c r="R162" s="410">
        <f t="shared" si="318"/>
        <v>0</v>
      </c>
      <c r="S162" s="263"/>
      <c r="T162" s="263"/>
      <c r="U162" s="263"/>
      <c r="V162" s="263"/>
    </row>
    <row r="163" spans="1:22" ht="16.5" hidden="1" outlineLevel="2">
      <c r="A163" s="183"/>
      <c r="B163" s="26"/>
      <c r="F163" s="28" t="s">
        <v>714</v>
      </c>
      <c r="G163" s="48" t="s">
        <v>414</v>
      </c>
      <c r="H163" s="260">
        <f t="shared" si="316"/>
        <v>0</v>
      </c>
      <c r="I163" s="408">
        <f t="shared" si="319"/>
        <v>0</v>
      </c>
      <c r="J163" s="263"/>
      <c r="K163" s="262">
        <f t="shared" si="317"/>
        <v>0</v>
      </c>
      <c r="L163" s="263"/>
      <c r="M163" s="263"/>
      <c r="N163" s="265"/>
      <c r="O163" s="265"/>
      <c r="P163" s="265"/>
      <c r="Q163" s="263"/>
      <c r="R163" s="410">
        <f t="shared" si="318"/>
        <v>0</v>
      </c>
      <c r="S163" s="263"/>
      <c r="T163" s="263"/>
      <c r="U163" s="263"/>
      <c r="V163" s="263"/>
    </row>
    <row r="164" spans="1:22" ht="16.5" hidden="1" outlineLevel="1">
      <c r="A164" s="183"/>
      <c r="B164" s="26"/>
      <c r="D164" s="28"/>
      <c r="E164" s="48"/>
      <c r="F164" s="28" t="s">
        <v>151</v>
      </c>
      <c r="G164" s="48" t="s">
        <v>511</v>
      </c>
      <c r="H164" s="260">
        <f t="shared" si="316"/>
        <v>0</v>
      </c>
      <c r="I164" s="408">
        <f t="shared" si="319"/>
        <v>0</v>
      </c>
      <c r="J164" s="265">
        <f>SUM(J165:J166)</f>
        <v>0</v>
      </c>
      <c r="K164" s="262">
        <f t="shared" si="317"/>
        <v>0</v>
      </c>
      <c r="L164" s="265">
        <f>SUM(L165:L166)</f>
        <v>0</v>
      </c>
      <c r="M164" s="265">
        <f>SUM(M165:M166)</f>
        <v>0</v>
      </c>
      <c r="N164" s="265">
        <f t="shared" ref="N164" si="362">SUM(N165:N166)</f>
        <v>0</v>
      </c>
      <c r="O164" s="265">
        <f>SUM(O165:O166)</f>
        <v>0</v>
      </c>
      <c r="P164" s="265">
        <f t="shared" ref="P164" si="363">SUM(P165:P166)</f>
        <v>0</v>
      </c>
      <c r="Q164" s="265">
        <f t="shared" ref="Q164" si="364">SUM(Q165:Q166)</f>
        <v>0</v>
      </c>
      <c r="R164" s="410">
        <f t="shared" si="318"/>
        <v>0</v>
      </c>
      <c r="S164" s="415">
        <f t="shared" ref="S164" si="365">SUM(S165:S166)</f>
        <v>0</v>
      </c>
      <c r="T164" s="415">
        <f t="shared" ref="T164" si="366">SUM(T165:T166)</f>
        <v>0</v>
      </c>
      <c r="U164" s="265">
        <f t="shared" ref="U164" si="367">SUM(U165:U166)</f>
        <v>0</v>
      </c>
      <c r="V164" s="265">
        <f t="shared" ref="V164" si="368">SUM(V165:V166)</f>
        <v>0</v>
      </c>
    </row>
    <row r="165" spans="1:22" ht="16.5" hidden="1" outlineLevel="1">
      <c r="A165" s="183"/>
      <c r="B165" s="26"/>
      <c r="D165" s="28"/>
      <c r="E165" s="48"/>
      <c r="F165" s="192" t="s">
        <v>778</v>
      </c>
      <c r="G165" s="44" t="s">
        <v>856</v>
      </c>
      <c r="H165" s="260">
        <f t="shared" si="316"/>
        <v>0</v>
      </c>
      <c r="I165" s="408">
        <f t="shared" si="319"/>
        <v>0</v>
      </c>
      <c r="J165" s="263"/>
      <c r="K165" s="262">
        <f t="shared" si="317"/>
        <v>0</v>
      </c>
      <c r="L165" s="263"/>
      <c r="M165" s="263"/>
      <c r="N165" s="265"/>
      <c r="O165" s="265"/>
      <c r="P165" s="265"/>
      <c r="Q165" s="265"/>
      <c r="R165" s="410">
        <f t="shared" si="318"/>
        <v>0</v>
      </c>
      <c r="S165" s="415"/>
      <c r="T165" s="415"/>
      <c r="U165" s="265"/>
      <c r="V165" s="265"/>
    </row>
    <row r="166" spans="1:22" ht="16.5" hidden="1" outlineLevel="1">
      <c r="A166" s="183"/>
      <c r="B166" s="26"/>
      <c r="D166" s="28"/>
      <c r="E166" s="48"/>
      <c r="F166" s="192" t="s">
        <v>779</v>
      </c>
      <c r="G166" s="44" t="s">
        <v>857</v>
      </c>
      <c r="H166" s="260">
        <f t="shared" si="316"/>
        <v>0</v>
      </c>
      <c r="I166" s="408">
        <f t="shared" si="319"/>
        <v>0</v>
      </c>
      <c r="J166" s="263"/>
      <c r="K166" s="262">
        <f t="shared" si="317"/>
        <v>0</v>
      </c>
      <c r="L166" s="263"/>
      <c r="M166" s="263"/>
      <c r="N166" s="265"/>
      <c r="O166" s="265"/>
      <c r="P166" s="265"/>
      <c r="Q166" s="265"/>
      <c r="R166" s="410">
        <f t="shared" si="318"/>
        <v>0</v>
      </c>
      <c r="S166" s="415"/>
      <c r="T166" s="415"/>
      <c r="U166" s="265"/>
      <c r="V166" s="265"/>
    </row>
    <row r="167" spans="1:22" ht="16.5" hidden="1" outlineLevel="1">
      <c r="A167" s="183"/>
      <c r="B167" s="26"/>
      <c r="D167" s="28" t="s">
        <v>512</v>
      </c>
      <c r="E167" s="48" t="s">
        <v>114</v>
      </c>
      <c r="F167" s="49"/>
      <c r="G167" s="185"/>
      <c r="H167" s="260">
        <f t="shared" si="316"/>
        <v>0</v>
      </c>
      <c r="I167" s="408">
        <f t="shared" si="319"/>
        <v>0</v>
      </c>
      <c r="J167" s="265">
        <f>SUM(J168,J170,J171,J172,J173)</f>
        <v>0</v>
      </c>
      <c r="K167" s="262">
        <f t="shared" si="317"/>
        <v>0</v>
      </c>
      <c r="L167" s="265">
        <f>SUM(L168,L170,L171,L172,L173)</f>
        <v>0</v>
      </c>
      <c r="M167" s="265">
        <f>SUM(M168,M170,M171,M172,M173)</f>
        <v>0</v>
      </c>
      <c r="N167" s="265">
        <f t="shared" ref="N167" si="369">SUM(N168,N170,N171,N172,N173)</f>
        <v>0</v>
      </c>
      <c r="O167" s="265">
        <f>SUM(O168,O170,O171,O172,O173)</f>
        <v>0</v>
      </c>
      <c r="P167" s="265">
        <f t="shared" ref="P167" si="370">SUM(P168,P170,P171,P172,P173)</f>
        <v>0</v>
      </c>
      <c r="Q167" s="265">
        <f t="shared" ref="Q167" si="371">SUM(Q168,Q170,Q171,Q172,Q173)</f>
        <v>0</v>
      </c>
      <c r="R167" s="410">
        <f t="shared" si="318"/>
        <v>0</v>
      </c>
      <c r="S167" s="415">
        <f t="shared" ref="S167" si="372">SUM(S168,S170,S171,S172,S173)</f>
        <v>0</v>
      </c>
      <c r="T167" s="415">
        <f t="shared" ref="T167" si="373">SUM(T168,T170,T171,T172,T173)</f>
        <v>0</v>
      </c>
      <c r="U167" s="265">
        <f t="shared" ref="U167" si="374">SUM(U168,U170,U171,U172,U173)</f>
        <v>0</v>
      </c>
      <c r="V167" s="265">
        <f t="shared" ref="V167" si="375">SUM(V168,V170,V171,V172,V173)</f>
        <v>0</v>
      </c>
    </row>
    <row r="168" spans="1:22" ht="16.5" hidden="1" outlineLevel="2">
      <c r="A168" s="183"/>
      <c r="B168" s="26"/>
      <c r="F168" s="145" t="s">
        <v>858</v>
      </c>
      <c r="G168" s="44" t="s">
        <v>859</v>
      </c>
      <c r="H168" s="260">
        <f t="shared" si="316"/>
        <v>0</v>
      </c>
      <c r="I168" s="408">
        <f t="shared" si="319"/>
        <v>0</v>
      </c>
      <c r="J168" s="265">
        <f>SUM(J169)</f>
        <v>0</v>
      </c>
      <c r="K168" s="262">
        <f t="shared" si="317"/>
        <v>0</v>
      </c>
      <c r="L168" s="265">
        <f>SUM(L169)</f>
        <v>0</v>
      </c>
      <c r="M168" s="265">
        <f>SUM(M169)</f>
        <v>0</v>
      </c>
      <c r="N168" s="265">
        <f t="shared" ref="N168" si="376">SUM(N169)</f>
        <v>0</v>
      </c>
      <c r="O168" s="265">
        <f>SUM(O169)</f>
        <v>0</v>
      </c>
      <c r="P168" s="265">
        <f t="shared" ref="P168" si="377">SUM(P169)</f>
        <v>0</v>
      </c>
      <c r="Q168" s="263">
        <f t="shared" ref="Q168" si="378">SUM(Q169)</f>
        <v>0</v>
      </c>
      <c r="R168" s="410">
        <f t="shared" si="318"/>
        <v>0</v>
      </c>
      <c r="S168" s="263">
        <f t="shared" ref="S168" si="379">SUM(S169)</f>
        <v>0</v>
      </c>
      <c r="T168" s="263">
        <f t="shared" ref="T168" si="380">SUM(T169)</f>
        <v>0</v>
      </c>
      <c r="U168" s="263">
        <f t="shared" ref="U168" si="381">SUM(U169)</f>
        <v>0</v>
      </c>
      <c r="V168" s="263">
        <f t="shared" ref="V168" si="382">SUM(V169)</f>
        <v>0</v>
      </c>
    </row>
    <row r="169" spans="1:22" ht="16.5" hidden="1" outlineLevel="2">
      <c r="A169" s="183"/>
      <c r="B169" s="26"/>
      <c r="F169" s="192" t="s">
        <v>779</v>
      </c>
      <c r="G169" s="44" t="s">
        <v>860</v>
      </c>
      <c r="H169" s="260">
        <f t="shared" si="316"/>
        <v>0</v>
      </c>
      <c r="I169" s="408">
        <f t="shared" si="319"/>
        <v>0</v>
      </c>
      <c r="J169" s="263"/>
      <c r="K169" s="262">
        <f t="shared" si="317"/>
        <v>0</v>
      </c>
      <c r="L169" s="263"/>
      <c r="M169" s="263"/>
      <c r="N169" s="265"/>
      <c r="O169" s="265"/>
      <c r="P169" s="265"/>
      <c r="Q169" s="263"/>
      <c r="R169" s="410">
        <f t="shared" si="318"/>
        <v>0</v>
      </c>
      <c r="S169" s="263"/>
      <c r="T169" s="263"/>
      <c r="U169" s="263"/>
      <c r="V169" s="263"/>
    </row>
    <row r="170" spans="1:22" ht="16.5" hidden="1" outlineLevel="2">
      <c r="A170" s="183"/>
      <c r="B170" s="26"/>
      <c r="F170" s="28" t="s">
        <v>513</v>
      </c>
      <c r="G170" s="48" t="s">
        <v>517</v>
      </c>
      <c r="H170" s="260">
        <f t="shared" si="316"/>
        <v>0</v>
      </c>
      <c r="I170" s="408">
        <f t="shared" si="319"/>
        <v>0</v>
      </c>
      <c r="J170" s="263"/>
      <c r="K170" s="262">
        <f t="shared" si="317"/>
        <v>0</v>
      </c>
      <c r="L170" s="263"/>
      <c r="M170" s="263"/>
      <c r="N170" s="265"/>
      <c r="O170" s="265"/>
      <c r="P170" s="265"/>
      <c r="Q170" s="263"/>
      <c r="R170" s="410">
        <f t="shared" si="318"/>
        <v>0</v>
      </c>
      <c r="S170" s="263"/>
      <c r="T170" s="263"/>
      <c r="U170" s="263"/>
      <c r="V170" s="263"/>
    </row>
    <row r="171" spans="1:22" ht="16.5" hidden="1" outlineLevel="2">
      <c r="A171" s="183"/>
      <c r="B171" s="26"/>
      <c r="F171" s="28" t="s">
        <v>514</v>
      </c>
      <c r="G171" s="48" t="s">
        <v>518</v>
      </c>
      <c r="H171" s="260">
        <f t="shared" si="316"/>
        <v>0</v>
      </c>
      <c r="I171" s="408">
        <f t="shared" si="319"/>
        <v>0</v>
      </c>
      <c r="J171" s="263"/>
      <c r="K171" s="262">
        <f t="shared" si="317"/>
        <v>0</v>
      </c>
      <c r="L171" s="263"/>
      <c r="M171" s="263"/>
      <c r="N171" s="265"/>
      <c r="O171" s="265"/>
      <c r="P171" s="265"/>
      <c r="Q171" s="263"/>
      <c r="R171" s="410">
        <f t="shared" si="318"/>
        <v>0</v>
      </c>
      <c r="S171" s="263"/>
      <c r="T171" s="263"/>
      <c r="U171" s="263"/>
      <c r="V171" s="263"/>
    </row>
    <row r="172" spans="1:22" ht="16.5" hidden="1" outlineLevel="2">
      <c r="A172" s="183"/>
      <c r="B172" s="26"/>
      <c r="F172" s="28" t="s">
        <v>515</v>
      </c>
      <c r="G172" s="48" t="s">
        <v>519</v>
      </c>
      <c r="H172" s="260">
        <f t="shared" si="316"/>
        <v>0</v>
      </c>
      <c r="I172" s="408">
        <f t="shared" si="319"/>
        <v>0</v>
      </c>
      <c r="J172" s="263"/>
      <c r="K172" s="262">
        <f t="shared" si="317"/>
        <v>0</v>
      </c>
      <c r="L172" s="263"/>
      <c r="M172" s="263"/>
      <c r="N172" s="265"/>
      <c r="O172" s="265"/>
      <c r="P172" s="265"/>
      <c r="Q172" s="263"/>
      <c r="R172" s="410">
        <f t="shared" si="318"/>
        <v>0</v>
      </c>
      <c r="S172" s="263"/>
      <c r="T172" s="263"/>
      <c r="U172" s="263"/>
      <c r="V172" s="263"/>
    </row>
    <row r="173" spans="1:22" ht="16.5" hidden="1" outlineLevel="2">
      <c r="A173" s="183"/>
      <c r="B173" s="24"/>
      <c r="C173" s="193"/>
      <c r="D173" s="24"/>
      <c r="F173" s="28" t="s">
        <v>516</v>
      </c>
      <c r="G173" s="48" t="s">
        <v>520</v>
      </c>
      <c r="H173" s="260">
        <f t="shared" si="316"/>
        <v>0</v>
      </c>
      <c r="I173" s="408">
        <f t="shared" si="319"/>
        <v>0</v>
      </c>
      <c r="J173" s="265">
        <f>SUM(J174)</f>
        <v>0</v>
      </c>
      <c r="K173" s="262">
        <f t="shared" si="317"/>
        <v>0</v>
      </c>
      <c r="L173" s="265">
        <f>SUM(L174)</f>
        <v>0</v>
      </c>
      <c r="M173" s="265">
        <f>SUM(M174)</f>
        <v>0</v>
      </c>
      <c r="N173" s="265">
        <f t="shared" ref="N173" si="383">SUM(N174)</f>
        <v>0</v>
      </c>
      <c r="O173" s="265">
        <f>SUM(O174)</f>
        <v>0</v>
      </c>
      <c r="P173" s="265">
        <f t="shared" ref="P173" si="384">SUM(P174)</f>
        <v>0</v>
      </c>
      <c r="Q173" s="263">
        <f t="shared" ref="Q173" si="385">SUM(Q174)</f>
        <v>0</v>
      </c>
      <c r="R173" s="410">
        <f t="shared" si="318"/>
        <v>0</v>
      </c>
      <c r="S173" s="263">
        <f t="shared" ref="S173" si="386">SUM(S174)</f>
        <v>0</v>
      </c>
      <c r="T173" s="263">
        <f t="shared" ref="T173" si="387">SUM(T174)</f>
        <v>0</v>
      </c>
      <c r="U173" s="263">
        <f t="shared" ref="U173" si="388">SUM(U174)</f>
        <v>0</v>
      </c>
      <c r="V173" s="263">
        <f t="shared" ref="V173" si="389">SUM(V174)</f>
        <v>0</v>
      </c>
    </row>
    <row r="174" spans="1:22" ht="16.5" hidden="1" outlineLevel="2">
      <c r="A174" s="183"/>
      <c r="B174" s="24"/>
      <c r="C174" s="193"/>
      <c r="D174" s="24"/>
      <c r="F174" s="192" t="s">
        <v>778</v>
      </c>
      <c r="G174" s="44" t="s">
        <v>861</v>
      </c>
      <c r="H174" s="260">
        <f t="shared" si="316"/>
        <v>0</v>
      </c>
      <c r="I174" s="408">
        <f t="shared" si="319"/>
        <v>0</v>
      </c>
      <c r="J174" s="263"/>
      <c r="K174" s="262">
        <f t="shared" si="317"/>
        <v>0</v>
      </c>
      <c r="L174" s="263"/>
      <c r="M174" s="263"/>
      <c r="N174" s="265"/>
      <c r="O174" s="265"/>
      <c r="P174" s="265"/>
      <c r="Q174" s="263"/>
      <c r="R174" s="410">
        <f t="shared" si="318"/>
        <v>0</v>
      </c>
      <c r="S174" s="263"/>
      <c r="T174" s="263"/>
      <c r="U174" s="263"/>
      <c r="V174" s="263"/>
    </row>
    <row r="175" spans="1:22" s="182" customFormat="1" ht="16.5" collapsed="1">
      <c r="A175" s="177"/>
      <c r="B175" s="24" t="s">
        <v>521</v>
      </c>
      <c r="C175" s="16" t="s">
        <v>392</v>
      </c>
      <c r="D175" s="17"/>
      <c r="E175" s="189"/>
      <c r="F175" s="190"/>
      <c r="G175" s="189"/>
      <c r="H175" s="260">
        <f t="shared" si="316"/>
        <v>0</v>
      </c>
      <c r="I175" s="408">
        <f t="shared" si="319"/>
        <v>0</v>
      </c>
      <c r="J175" s="264">
        <f>SUM(J176,J180)</f>
        <v>0</v>
      </c>
      <c r="K175" s="262">
        <f t="shared" si="317"/>
        <v>0</v>
      </c>
      <c r="L175" s="264">
        <f>SUM(L176,L180)</f>
        <v>0</v>
      </c>
      <c r="M175" s="264">
        <f>SUM(M176,M180)</f>
        <v>0</v>
      </c>
      <c r="N175" s="264">
        <f t="shared" ref="N175" si="390">SUM(N176,N180)</f>
        <v>0</v>
      </c>
      <c r="O175" s="264">
        <f>SUM(O176,O180)</f>
        <v>0</v>
      </c>
      <c r="P175" s="264">
        <f t="shared" ref="P175" si="391">SUM(P176,P180)</f>
        <v>0</v>
      </c>
      <c r="Q175" s="264">
        <f t="shared" ref="Q175" si="392">SUM(Q176,Q180)</f>
        <v>0</v>
      </c>
      <c r="R175" s="410">
        <f t="shared" si="318"/>
        <v>0</v>
      </c>
      <c r="S175" s="412">
        <f t="shared" ref="S175" si="393">SUM(S176,S180)</f>
        <v>0</v>
      </c>
      <c r="T175" s="412">
        <f t="shared" ref="T175" si="394">SUM(T176,T180)</f>
        <v>0</v>
      </c>
      <c r="U175" s="264">
        <f t="shared" ref="U175" si="395">SUM(U176,U180)</f>
        <v>0</v>
      </c>
      <c r="V175" s="264">
        <f t="shared" ref="V175" si="396">SUM(V176,V180)</f>
        <v>0</v>
      </c>
    </row>
    <row r="176" spans="1:22" ht="16.5" hidden="1" outlineLevel="1">
      <c r="A176" s="183"/>
      <c r="B176" s="25"/>
      <c r="C176" s="184"/>
      <c r="D176" s="28" t="s">
        <v>523</v>
      </c>
      <c r="E176" s="48" t="s">
        <v>522</v>
      </c>
      <c r="F176" s="49"/>
      <c r="G176" s="185"/>
      <c r="H176" s="260">
        <f t="shared" si="316"/>
        <v>0</v>
      </c>
      <c r="I176" s="408">
        <f t="shared" si="319"/>
        <v>0</v>
      </c>
      <c r="J176" s="265">
        <f>SUM(J177:J179)</f>
        <v>0</v>
      </c>
      <c r="K176" s="262">
        <f t="shared" si="317"/>
        <v>0</v>
      </c>
      <c r="L176" s="265">
        <f>SUM(L177:L179)</f>
        <v>0</v>
      </c>
      <c r="M176" s="265">
        <f>SUM(M177:M179)</f>
        <v>0</v>
      </c>
      <c r="N176" s="265">
        <f t="shared" ref="N176" si="397">SUM(N177:N179)</f>
        <v>0</v>
      </c>
      <c r="O176" s="265">
        <f>SUM(O177:O179)</f>
        <v>0</v>
      </c>
      <c r="P176" s="265">
        <f t="shared" ref="P176" si="398">SUM(P177:P179)</f>
        <v>0</v>
      </c>
      <c r="Q176" s="263">
        <f t="shared" ref="Q176" si="399">SUM(Q177:Q179)</f>
        <v>0</v>
      </c>
      <c r="R176" s="410">
        <f t="shared" si="318"/>
        <v>0</v>
      </c>
      <c r="S176" s="263">
        <f t="shared" ref="S176" si="400">SUM(S177:S179)</f>
        <v>0</v>
      </c>
      <c r="T176" s="263">
        <f t="shared" ref="T176" si="401">SUM(T177:T179)</f>
        <v>0</v>
      </c>
      <c r="U176" s="263">
        <f t="shared" ref="U176" si="402">SUM(U177:U179)</f>
        <v>0</v>
      </c>
      <c r="V176" s="263">
        <f t="shared" ref="V176" si="403">SUM(V177:V179)</f>
        <v>0</v>
      </c>
    </row>
    <row r="177" spans="1:22" ht="16.5" hidden="1" outlineLevel="1">
      <c r="A177" s="183"/>
      <c r="B177" s="26"/>
      <c r="D177" s="28"/>
      <c r="E177" s="48"/>
      <c r="F177" s="192" t="s">
        <v>778</v>
      </c>
      <c r="G177" s="44" t="s">
        <v>862</v>
      </c>
      <c r="H177" s="260">
        <f t="shared" si="316"/>
        <v>0</v>
      </c>
      <c r="I177" s="408">
        <f t="shared" si="319"/>
        <v>0</v>
      </c>
      <c r="J177" s="263"/>
      <c r="K177" s="262">
        <f t="shared" si="317"/>
        <v>0</v>
      </c>
      <c r="L177" s="263"/>
      <c r="M177" s="263"/>
      <c r="N177" s="265"/>
      <c r="O177" s="265"/>
      <c r="P177" s="265"/>
      <c r="Q177" s="263"/>
      <c r="R177" s="410">
        <f t="shared" si="318"/>
        <v>0</v>
      </c>
      <c r="S177" s="263"/>
      <c r="T177" s="263"/>
      <c r="U177" s="263"/>
      <c r="V177" s="263"/>
    </row>
    <row r="178" spans="1:22" ht="16.5" hidden="1" outlineLevel="1">
      <c r="A178" s="183"/>
      <c r="B178" s="26"/>
      <c r="D178" s="28"/>
      <c r="E178" s="48"/>
      <c r="F178" s="192" t="s">
        <v>779</v>
      </c>
      <c r="G178" s="44" t="s">
        <v>863</v>
      </c>
      <c r="H178" s="260">
        <f t="shared" si="316"/>
        <v>0</v>
      </c>
      <c r="I178" s="408">
        <f t="shared" si="319"/>
        <v>0</v>
      </c>
      <c r="J178" s="263"/>
      <c r="K178" s="262">
        <f t="shared" si="317"/>
        <v>0</v>
      </c>
      <c r="L178" s="263"/>
      <c r="M178" s="263"/>
      <c r="N178" s="265"/>
      <c r="O178" s="265"/>
      <c r="P178" s="265"/>
      <c r="Q178" s="263"/>
      <c r="R178" s="410">
        <f t="shared" si="318"/>
        <v>0</v>
      </c>
      <c r="S178" s="263"/>
      <c r="T178" s="263"/>
      <c r="U178" s="263"/>
      <c r="V178" s="263"/>
    </row>
    <row r="179" spans="1:22" ht="16.5" hidden="1" outlineLevel="1">
      <c r="A179" s="183"/>
      <c r="B179" s="26"/>
      <c r="D179" s="28"/>
      <c r="E179" s="48"/>
      <c r="F179" s="192" t="s">
        <v>776</v>
      </c>
      <c r="G179" s="44" t="s">
        <v>864</v>
      </c>
      <c r="H179" s="260">
        <f t="shared" si="316"/>
        <v>0</v>
      </c>
      <c r="I179" s="408">
        <f t="shared" si="319"/>
        <v>0</v>
      </c>
      <c r="J179" s="263"/>
      <c r="K179" s="262">
        <f t="shared" si="317"/>
        <v>0</v>
      </c>
      <c r="L179" s="263"/>
      <c r="M179" s="263"/>
      <c r="N179" s="265"/>
      <c r="O179" s="265"/>
      <c r="P179" s="265"/>
      <c r="Q179" s="263"/>
      <c r="R179" s="410">
        <f t="shared" si="318"/>
        <v>0</v>
      </c>
      <c r="S179" s="263"/>
      <c r="T179" s="263"/>
      <c r="U179" s="263"/>
      <c r="V179" s="263"/>
    </row>
    <row r="180" spans="1:22" ht="16.5" hidden="1" outlineLevel="1">
      <c r="A180" s="183"/>
      <c r="B180" s="26"/>
      <c r="D180" s="28" t="s">
        <v>524</v>
      </c>
      <c r="E180" s="48" t="s">
        <v>393</v>
      </c>
      <c r="F180" s="49"/>
      <c r="G180" s="185"/>
      <c r="H180" s="260">
        <f t="shared" si="316"/>
        <v>0</v>
      </c>
      <c r="I180" s="408">
        <f t="shared" si="319"/>
        <v>0</v>
      </c>
      <c r="J180" s="265">
        <f>SUM(J181,J183)</f>
        <v>0</v>
      </c>
      <c r="K180" s="262">
        <f t="shared" si="317"/>
        <v>0</v>
      </c>
      <c r="L180" s="265">
        <f>SUM(L181,L183)</f>
        <v>0</v>
      </c>
      <c r="M180" s="265">
        <f>SUM(M181,M183)</f>
        <v>0</v>
      </c>
      <c r="N180" s="265">
        <f t="shared" ref="N180" si="404">SUM(N181,N183)</f>
        <v>0</v>
      </c>
      <c r="O180" s="265">
        <f>SUM(O181,O183)</f>
        <v>0</v>
      </c>
      <c r="P180" s="265">
        <f t="shared" ref="P180" si="405">SUM(P181,P183)</f>
        <v>0</v>
      </c>
      <c r="Q180" s="265">
        <f t="shared" ref="Q180" si="406">SUM(Q181,Q183)</f>
        <v>0</v>
      </c>
      <c r="R180" s="410">
        <f t="shared" si="318"/>
        <v>0</v>
      </c>
      <c r="S180" s="415">
        <f t="shared" ref="S180" si="407">SUM(S181,S183)</f>
        <v>0</v>
      </c>
      <c r="T180" s="415">
        <f t="shared" ref="T180" si="408">SUM(T181,T183)</f>
        <v>0</v>
      </c>
      <c r="U180" s="265">
        <f t="shared" ref="U180" si="409">SUM(U181,U183)</f>
        <v>0</v>
      </c>
      <c r="V180" s="265">
        <f t="shared" ref="V180" si="410">SUM(V181,V183)</f>
        <v>0</v>
      </c>
    </row>
    <row r="181" spans="1:22" ht="16.5" hidden="1" outlineLevel="2">
      <c r="A181" s="183"/>
      <c r="B181" s="26"/>
      <c r="D181" s="25"/>
      <c r="E181" s="184"/>
      <c r="F181" s="28" t="s">
        <v>525</v>
      </c>
      <c r="G181" s="48" t="s">
        <v>394</v>
      </c>
      <c r="H181" s="260">
        <f t="shared" si="316"/>
        <v>0</v>
      </c>
      <c r="I181" s="408">
        <f t="shared" si="319"/>
        <v>0</v>
      </c>
      <c r="J181" s="265">
        <f>SUM(J182)</f>
        <v>0</v>
      </c>
      <c r="K181" s="262">
        <f t="shared" si="317"/>
        <v>0</v>
      </c>
      <c r="L181" s="265">
        <f>SUM(L182)</f>
        <v>0</v>
      </c>
      <c r="M181" s="265">
        <f>SUM(M182)</f>
        <v>0</v>
      </c>
      <c r="N181" s="265">
        <f t="shared" ref="N181" si="411">SUM(N182)</f>
        <v>0</v>
      </c>
      <c r="O181" s="265">
        <f>SUM(O182)</f>
        <v>0</v>
      </c>
      <c r="P181" s="265">
        <f t="shared" ref="P181" si="412">SUM(P182)</f>
        <v>0</v>
      </c>
      <c r="Q181" s="263">
        <f t="shared" ref="Q181" si="413">SUM(Q182)</f>
        <v>0</v>
      </c>
      <c r="R181" s="410">
        <f t="shared" si="318"/>
        <v>0</v>
      </c>
      <c r="S181" s="263">
        <f t="shared" ref="S181" si="414">SUM(S182)</f>
        <v>0</v>
      </c>
      <c r="T181" s="263">
        <f t="shared" ref="T181" si="415">SUM(T182)</f>
        <v>0</v>
      </c>
      <c r="U181" s="263">
        <f t="shared" ref="U181" si="416">SUM(U182)</f>
        <v>0</v>
      </c>
      <c r="V181" s="263">
        <f t="shared" ref="V181" si="417">SUM(V182)</f>
        <v>0</v>
      </c>
    </row>
    <row r="182" spans="1:22" ht="16.5" hidden="1" outlineLevel="2">
      <c r="A182" s="183"/>
      <c r="B182" s="26"/>
      <c r="F182" s="192" t="s">
        <v>778</v>
      </c>
      <c r="G182" s="44" t="s">
        <v>865</v>
      </c>
      <c r="H182" s="260">
        <f t="shared" si="316"/>
        <v>0</v>
      </c>
      <c r="I182" s="408">
        <f t="shared" si="319"/>
        <v>0</v>
      </c>
      <c r="J182" s="263"/>
      <c r="K182" s="262">
        <f t="shared" si="317"/>
        <v>0</v>
      </c>
      <c r="L182" s="263"/>
      <c r="M182" s="263"/>
      <c r="N182" s="265"/>
      <c r="O182" s="265"/>
      <c r="P182" s="265"/>
      <c r="Q182" s="263"/>
      <c r="R182" s="410">
        <f t="shared" si="318"/>
        <v>0</v>
      </c>
      <c r="S182" s="263"/>
      <c r="T182" s="263"/>
      <c r="U182" s="263"/>
      <c r="V182" s="263"/>
    </row>
    <row r="183" spans="1:22" ht="16.5" hidden="1" outlineLevel="2">
      <c r="A183" s="183"/>
      <c r="B183" s="24"/>
      <c r="C183" s="193"/>
      <c r="F183" s="28" t="s">
        <v>526</v>
      </c>
      <c r="G183" s="48" t="s">
        <v>395</v>
      </c>
      <c r="H183" s="260">
        <f t="shared" si="316"/>
        <v>0</v>
      </c>
      <c r="I183" s="408">
        <f t="shared" si="319"/>
        <v>0</v>
      </c>
      <c r="J183" s="265">
        <f>SUM(J184:J187)</f>
        <v>0</v>
      </c>
      <c r="K183" s="262">
        <f t="shared" si="317"/>
        <v>0</v>
      </c>
      <c r="L183" s="265">
        <f>SUM(L184:L187)</f>
        <v>0</v>
      </c>
      <c r="M183" s="265">
        <f>SUM(M184:M187)</f>
        <v>0</v>
      </c>
      <c r="N183" s="265">
        <f t="shared" ref="N183" si="418">SUM(N184:N187)</f>
        <v>0</v>
      </c>
      <c r="O183" s="265">
        <f>SUM(O184:O187)</f>
        <v>0</v>
      </c>
      <c r="P183" s="265">
        <f t="shared" ref="P183" si="419">SUM(P184:P187)</f>
        <v>0</v>
      </c>
      <c r="Q183" s="263">
        <f t="shared" ref="Q183" si="420">SUM(Q184:Q187)</f>
        <v>0</v>
      </c>
      <c r="R183" s="410">
        <f t="shared" si="318"/>
        <v>0</v>
      </c>
      <c r="S183" s="263">
        <f t="shared" ref="S183" si="421">SUM(S184:S187)</f>
        <v>0</v>
      </c>
      <c r="T183" s="263">
        <f t="shared" ref="T183" si="422">SUM(T184:T187)</f>
        <v>0</v>
      </c>
      <c r="U183" s="263">
        <f t="shared" ref="U183" si="423">SUM(U184:U187)</f>
        <v>0</v>
      </c>
      <c r="V183" s="263">
        <f t="shared" ref="V183" si="424">SUM(V184:V187)</f>
        <v>0</v>
      </c>
    </row>
    <row r="184" spans="1:22" ht="16.5" hidden="1" outlineLevel="2">
      <c r="A184" s="183"/>
      <c r="B184" s="24"/>
      <c r="C184" s="193"/>
      <c r="F184" s="192" t="s">
        <v>778</v>
      </c>
      <c r="G184" s="44" t="s">
        <v>866</v>
      </c>
      <c r="H184" s="260">
        <f t="shared" si="316"/>
        <v>0</v>
      </c>
      <c r="I184" s="408">
        <f t="shared" si="319"/>
        <v>0</v>
      </c>
      <c r="J184" s="263"/>
      <c r="K184" s="262">
        <f t="shared" si="317"/>
        <v>0</v>
      </c>
      <c r="L184" s="263"/>
      <c r="M184" s="263"/>
      <c r="N184" s="265"/>
      <c r="O184" s="265"/>
      <c r="P184" s="265"/>
      <c r="Q184" s="263"/>
      <c r="R184" s="410">
        <f t="shared" si="318"/>
        <v>0</v>
      </c>
      <c r="S184" s="263"/>
      <c r="T184" s="263"/>
      <c r="U184" s="263"/>
      <c r="V184" s="263"/>
    </row>
    <row r="185" spans="1:22" ht="16.5" hidden="1" outlineLevel="2">
      <c r="A185" s="183"/>
      <c r="B185" s="24"/>
      <c r="C185" s="193"/>
      <c r="F185" s="192" t="s">
        <v>779</v>
      </c>
      <c r="G185" s="44" t="s">
        <v>830</v>
      </c>
      <c r="H185" s="260">
        <f t="shared" si="316"/>
        <v>0</v>
      </c>
      <c r="I185" s="408">
        <f t="shared" si="319"/>
        <v>0</v>
      </c>
      <c r="J185" s="263"/>
      <c r="K185" s="262">
        <f t="shared" si="317"/>
        <v>0</v>
      </c>
      <c r="L185" s="263"/>
      <c r="M185" s="263"/>
      <c r="N185" s="265"/>
      <c r="O185" s="265"/>
      <c r="P185" s="265"/>
      <c r="Q185" s="263"/>
      <c r="R185" s="410">
        <f t="shared" si="318"/>
        <v>0</v>
      </c>
      <c r="S185" s="263"/>
      <c r="T185" s="263"/>
      <c r="U185" s="263"/>
      <c r="V185" s="263"/>
    </row>
    <row r="186" spans="1:22" ht="16.5" hidden="1" outlineLevel="2">
      <c r="A186" s="183"/>
      <c r="B186" s="24"/>
      <c r="C186" s="193"/>
      <c r="F186" s="192" t="s">
        <v>780</v>
      </c>
      <c r="G186" s="44" t="s">
        <v>868</v>
      </c>
      <c r="H186" s="260">
        <f t="shared" si="316"/>
        <v>0</v>
      </c>
      <c r="I186" s="408">
        <f t="shared" si="319"/>
        <v>0</v>
      </c>
      <c r="J186" s="263"/>
      <c r="K186" s="262">
        <f t="shared" si="317"/>
        <v>0</v>
      </c>
      <c r="L186" s="263"/>
      <c r="M186" s="263"/>
      <c r="N186" s="265"/>
      <c r="O186" s="265"/>
      <c r="P186" s="265"/>
      <c r="Q186" s="263"/>
      <c r="R186" s="410">
        <f t="shared" si="318"/>
        <v>0</v>
      </c>
      <c r="S186" s="263"/>
      <c r="T186" s="263"/>
      <c r="U186" s="263"/>
      <c r="V186" s="263"/>
    </row>
    <row r="187" spans="1:22" ht="16.5" hidden="1" outlineLevel="2">
      <c r="A187" s="183"/>
      <c r="B187" s="24"/>
      <c r="C187" s="193"/>
      <c r="F187" s="192" t="s">
        <v>781</v>
      </c>
      <c r="G187" s="44" t="s">
        <v>867</v>
      </c>
      <c r="H187" s="260">
        <f t="shared" si="316"/>
        <v>0</v>
      </c>
      <c r="I187" s="408">
        <f t="shared" si="319"/>
        <v>0</v>
      </c>
      <c r="J187" s="263"/>
      <c r="K187" s="262">
        <f t="shared" si="317"/>
        <v>0</v>
      </c>
      <c r="L187" s="263"/>
      <c r="M187" s="263"/>
      <c r="N187" s="265"/>
      <c r="O187" s="265"/>
      <c r="P187" s="265"/>
      <c r="Q187" s="263"/>
      <c r="R187" s="410">
        <f t="shared" si="318"/>
        <v>0</v>
      </c>
      <c r="S187" s="263"/>
      <c r="T187" s="263"/>
      <c r="U187" s="263"/>
      <c r="V187" s="263"/>
    </row>
    <row r="188" spans="1:22" s="182" customFormat="1" ht="16.5" collapsed="1">
      <c r="A188" s="177"/>
      <c r="B188" s="24" t="s">
        <v>179</v>
      </c>
      <c r="C188" s="16" t="s">
        <v>41</v>
      </c>
      <c r="D188" s="17"/>
      <c r="E188" s="189"/>
      <c r="F188" s="190"/>
      <c r="G188" s="189"/>
      <c r="H188" s="260">
        <f t="shared" si="316"/>
        <v>0</v>
      </c>
      <c r="I188" s="408">
        <f t="shared" si="319"/>
        <v>0</v>
      </c>
      <c r="J188" s="264">
        <f>SUM(J189)</f>
        <v>0</v>
      </c>
      <c r="K188" s="262">
        <f t="shared" si="317"/>
        <v>0</v>
      </c>
      <c r="L188" s="264">
        <f>SUM(L189)</f>
        <v>0</v>
      </c>
      <c r="M188" s="264">
        <f>SUM(M189)</f>
        <v>0</v>
      </c>
      <c r="N188" s="264">
        <f t="shared" ref="N188" si="425">SUM(N189)</f>
        <v>0</v>
      </c>
      <c r="O188" s="264">
        <f>SUM(O189)</f>
        <v>0</v>
      </c>
      <c r="P188" s="264">
        <f t="shared" ref="P188" si="426">SUM(P189)</f>
        <v>0</v>
      </c>
      <c r="Q188" s="264">
        <f t="shared" ref="Q188" si="427">SUM(Q189)</f>
        <v>0</v>
      </c>
      <c r="R188" s="410">
        <f t="shared" si="318"/>
        <v>0</v>
      </c>
      <c r="S188" s="412">
        <f t="shared" ref="S188" si="428">SUM(S189)</f>
        <v>0</v>
      </c>
      <c r="T188" s="412">
        <f t="shared" ref="T188" si="429">SUM(T189)</f>
        <v>0</v>
      </c>
      <c r="U188" s="264">
        <f t="shared" ref="U188" si="430">SUM(U189)</f>
        <v>0</v>
      </c>
      <c r="V188" s="264">
        <f t="shared" ref="V188" si="431">SUM(V189)</f>
        <v>0</v>
      </c>
    </row>
    <row r="189" spans="1:22" ht="16.5" hidden="1" outlineLevel="1">
      <c r="A189" s="183"/>
      <c r="B189" s="24"/>
      <c r="C189" s="193"/>
      <c r="D189" s="28" t="s">
        <v>179</v>
      </c>
      <c r="E189" s="48" t="s">
        <v>41</v>
      </c>
      <c r="F189" s="49"/>
      <c r="G189" s="185"/>
      <c r="H189" s="260">
        <f t="shared" si="316"/>
        <v>0</v>
      </c>
      <c r="I189" s="408">
        <f t="shared" si="319"/>
        <v>0</v>
      </c>
      <c r="J189" s="263"/>
      <c r="K189" s="262">
        <f t="shared" si="317"/>
        <v>0</v>
      </c>
      <c r="L189" s="263"/>
      <c r="M189" s="263"/>
      <c r="N189" s="265"/>
      <c r="O189" s="265"/>
      <c r="P189" s="265"/>
      <c r="Q189" s="263"/>
      <c r="R189" s="410">
        <f t="shared" si="318"/>
        <v>0</v>
      </c>
      <c r="S189" s="263"/>
      <c r="T189" s="263"/>
      <c r="U189" s="263"/>
      <c r="V189" s="263"/>
    </row>
    <row r="190" spans="1:22" s="182" customFormat="1" ht="16.5">
      <c r="A190" s="177"/>
      <c r="B190" s="24" t="s">
        <v>527</v>
      </c>
      <c r="C190" s="16" t="s">
        <v>11</v>
      </c>
      <c r="D190" s="17"/>
      <c r="E190" s="189"/>
      <c r="F190" s="190"/>
      <c r="G190" s="189"/>
      <c r="H190" s="260">
        <f t="shared" si="316"/>
        <v>71000</v>
      </c>
      <c r="I190" s="408">
        <f t="shared" si="319"/>
        <v>0</v>
      </c>
      <c r="J190" s="264">
        <f>SUM(J191:J193,J199)</f>
        <v>0</v>
      </c>
      <c r="K190" s="262">
        <f t="shared" si="317"/>
        <v>71000</v>
      </c>
      <c r="L190" s="264">
        <f t="shared" ref="L190:Q190" si="432">SUM(L191:L193,L199)</f>
        <v>0</v>
      </c>
      <c r="M190" s="264">
        <f t="shared" si="432"/>
        <v>12000</v>
      </c>
      <c r="N190" s="264">
        <f t="shared" si="432"/>
        <v>0</v>
      </c>
      <c r="O190" s="264">
        <f t="shared" si="432"/>
        <v>59000</v>
      </c>
      <c r="P190" s="264">
        <f t="shared" si="432"/>
        <v>0</v>
      </c>
      <c r="Q190" s="264">
        <f t="shared" si="432"/>
        <v>0</v>
      </c>
      <c r="R190" s="410">
        <f t="shared" si="318"/>
        <v>0</v>
      </c>
      <c r="S190" s="412">
        <f t="shared" ref="S190:V190" si="433">SUM(S191:S193,S199)</f>
        <v>0</v>
      </c>
      <c r="T190" s="412">
        <f t="shared" si="433"/>
        <v>0</v>
      </c>
      <c r="U190" s="264">
        <f t="shared" si="433"/>
        <v>0</v>
      </c>
      <c r="V190" s="264">
        <f t="shared" si="433"/>
        <v>0</v>
      </c>
    </row>
    <row r="191" spans="1:22" ht="16.5" outlineLevel="1">
      <c r="A191" s="183"/>
      <c r="B191" s="25"/>
      <c r="C191" s="184"/>
      <c r="D191" s="28" t="s">
        <v>180</v>
      </c>
      <c r="E191" s="48" t="s">
        <v>134</v>
      </c>
      <c r="F191" s="49"/>
      <c r="G191" s="185"/>
      <c r="H191" s="260">
        <f t="shared" si="316"/>
        <v>0</v>
      </c>
      <c r="I191" s="408">
        <f t="shared" si="319"/>
        <v>0</v>
      </c>
      <c r="J191" s="263"/>
      <c r="K191" s="262">
        <f t="shared" si="317"/>
        <v>0</v>
      </c>
      <c r="L191" s="263"/>
      <c r="M191" s="263"/>
      <c r="N191" s="263"/>
      <c r="O191" s="263"/>
      <c r="P191" s="263"/>
      <c r="Q191" s="263"/>
      <c r="R191" s="410">
        <f t="shared" si="318"/>
        <v>0</v>
      </c>
      <c r="S191" s="263"/>
      <c r="T191" s="263"/>
      <c r="U191" s="263"/>
      <c r="V191" s="263"/>
    </row>
    <row r="192" spans="1:22" ht="16.5" outlineLevel="1">
      <c r="A192" s="183"/>
      <c r="B192" s="26"/>
      <c r="D192" s="28" t="s">
        <v>181</v>
      </c>
      <c r="E192" s="48" t="s">
        <v>135</v>
      </c>
      <c r="F192" s="49"/>
      <c r="G192" s="185"/>
      <c r="H192" s="260">
        <f t="shared" si="316"/>
        <v>12000</v>
      </c>
      <c r="I192" s="408">
        <f t="shared" si="319"/>
        <v>0</v>
      </c>
      <c r="J192" s="263"/>
      <c r="K192" s="262">
        <f t="shared" si="317"/>
        <v>12000</v>
      </c>
      <c r="L192" s="263"/>
      <c r="M192" s="263">
        <v>12000</v>
      </c>
      <c r="N192" s="263"/>
      <c r="O192" s="263"/>
      <c r="P192" s="263"/>
      <c r="Q192" s="263"/>
      <c r="R192" s="410">
        <f t="shared" si="318"/>
        <v>0</v>
      </c>
      <c r="S192" s="263"/>
      <c r="T192" s="263"/>
      <c r="U192" s="263"/>
      <c r="V192" s="263"/>
    </row>
    <row r="193" spans="1:31" ht="16.5" outlineLevel="2">
      <c r="A193" s="183"/>
      <c r="B193" s="24"/>
      <c r="C193" s="193"/>
      <c r="D193" s="26" t="s">
        <v>1002</v>
      </c>
      <c r="E193" s="156" t="s">
        <v>1003</v>
      </c>
      <c r="F193" s="28"/>
      <c r="G193" s="48"/>
      <c r="H193" s="260">
        <f t="shared" si="316"/>
        <v>59000</v>
      </c>
      <c r="I193" s="408">
        <f t="shared" si="319"/>
        <v>0</v>
      </c>
      <c r="J193" s="265">
        <f>SUM(J194:J198)</f>
        <v>0</v>
      </c>
      <c r="K193" s="262">
        <f t="shared" si="317"/>
        <v>59000</v>
      </c>
      <c r="L193" s="265">
        <f>SUM(L194:L198)</f>
        <v>0</v>
      </c>
      <c r="M193" s="265">
        <f>SUM(M194:M198)</f>
        <v>0</v>
      </c>
      <c r="N193" s="265">
        <f t="shared" ref="N193" si="434">SUM(N194:N198)</f>
        <v>0</v>
      </c>
      <c r="O193" s="265">
        <f>SUM(O194:O198)</f>
        <v>59000</v>
      </c>
      <c r="P193" s="265">
        <f t="shared" ref="P193" si="435">SUM(P194:P198)</f>
        <v>0</v>
      </c>
      <c r="Q193" s="265">
        <f t="shared" ref="Q193" si="436">SUM(Q194:Q198)</f>
        <v>0</v>
      </c>
      <c r="R193" s="410">
        <f t="shared" si="318"/>
        <v>0</v>
      </c>
      <c r="S193" s="415">
        <f t="shared" ref="S193" si="437">SUM(S194:S198)</f>
        <v>0</v>
      </c>
      <c r="T193" s="415">
        <f t="shared" ref="T193" si="438">SUM(T194:T198)</f>
        <v>0</v>
      </c>
      <c r="U193" s="265">
        <f t="shared" ref="U193" si="439">SUM(U194:U198)</f>
        <v>0</v>
      </c>
      <c r="V193" s="265">
        <f t="shared" ref="V193" si="440">SUM(V194:V198)</f>
        <v>0</v>
      </c>
    </row>
    <row r="194" spans="1:31" ht="16.5" outlineLevel="2">
      <c r="A194" s="183"/>
      <c r="B194" s="26"/>
      <c r="F194" s="192" t="s">
        <v>778</v>
      </c>
      <c r="G194" s="44" t="s">
        <v>869</v>
      </c>
      <c r="H194" s="260">
        <f t="shared" si="316"/>
        <v>0</v>
      </c>
      <c r="I194" s="408">
        <f t="shared" si="319"/>
        <v>0</v>
      </c>
      <c r="J194" s="263"/>
      <c r="K194" s="262">
        <f t="shared" si="317"/>
        <v>0</v>
      </c>
      <c r="L194" s="263"/>
      <c r="M194" s="263"/>
      <c r="N194" s="263"/>
      <c r="O194" s="263"/>
      <c r="P194" s="263"/>
      <c r="Q194" s="263"/>
      <c r="R194" s="410">
        <f t="shared" si="318"/>
        <v>0</v>
      </c>
      <c r="S194" s="263"/>
      <c r="T194" s="263"/>
      <c r="U194" s="263"/>
      <c r="V194" s="263"/>
    </row>
    <row r="195" spans="1:31" ht="16.5" outlineLevel="2">
      <c r="A195" s="183"/>
      <c r="B195" s="26"/>
      <c r="F195" s="192" t="s">
        <v>779</v>
      </c>
      <c r="G195" s="44" t="s">
        <v>870</v>
      </c>
      <c r="H195" s="260">
        <f t="shared" si="316"/>
        <v>0</v>
      </c>
      <c r="I195" s="408">
        <f t="shared" si="319"/>
        <v>0</v>
      </c>
      <c r="J195" s="263"/>
      <c r="K195" s="262">
        <f t="shared" si="317"/>
        <v>0</v>
      </c>
      <c r="L195" s="263"/>
      <c r="M195" s="263"/>
      <c r="N195" s="263"/>
      <c r="O195" s="263"/>
      <c r="P195" s="263"/>
      <c r="Q195" s="263"/>
      <c r="R195" s="410">
        <f t="shared" si="318"/>
        <v>0</v>
      </c>
      <c r="S195" s="263"/>
      <c r="T195" s="263"/>
      <c r="U195" s="263"/>
      <c r="V195" s="263"/>
    </row>
    <row r="196" spans="1:31" ht="16.5" outlineLevel="2">
      <c r="A196" s="183"/>
      <c r="B196" s="26"/>
      <c r="F196" s="192" t="s">
        <v>776</v>
      </c>
      <c r="G196" s="44" t="s">
        <v>871</v>
      </c>
      <c r="H196" s="260">
        <f t="shared" si="316"/>
        <v>0</v>
      </c>
      <c r="I196" s="408">
        <f t="shared" si="319"/>
        <v>0</v>
      </c>
      <c r="J196" s="263"/>
      <c r="K196" s="262">
        <f t="shared" si="317"/>
        <v>0</v>
      </c>
      <c r="L196" s="263"/>
      <c r="M196" s="263"/>
      <c r="N196" s="263"/>
      <c r="O196" s="263"/>
      <c r="P196" s="263"/>
      <c r="Q196" s="263"/>
      <c r="R196" s="410">
        <f t="shared" si="318"/>
        <v>0</v>
      </c>
      <c r="S196" s="263"/>
      <c r="T196" s="263"/>
      <c r="U196" s="263"/>
      <c r="V196" s="263"/>
    </row>
    <row r="197" spans="1:31" ht="16.5" outlineLevel="2">
      <c r="A197" s="183"/>
      <c r="B197" s="26"/>
      <c r="F197" s="192" t="s">
        <v>780</v>
      </c>
      <c r="G197" s="44" t="s">
        <v>872</v>
      </c>
      <c r="H197" s="260">
        <f t="shared" si="316"/>
        <v>0</v>
      </c>
      <c r="I197" s="408">
        <f t="shared" si="319"/>
        <v>0</v>
      </c>
      <c r="J197" s="263"/>
      <c r="K197" s="262">
        <f t="shared" si="317"/>
        <v>0</v>
      </c>
      <c r="L197" s="263"/>
      <c r="M197" s="263"/>
      <c r="N197" s="263"/>
      <c r="O197" s="263"/>
      <c r="P197" s="263"/>
      <c r="Q197" s="263"/>
      <c r="R197" s="410">
        <f t="shared" si="318"/>
        <v>0</v>
      </c>
      <c r="S197" s="263"/>
      <c r="T197" s="263"/>
      <c r="U197" s="263"/>
      <c r="V197" s="263"/>
    </row>
    <row r="198" spans="1:31" ht="16.5" outlineLevel="2">
      <c r="A198" s="183"/>
      <c r="B198" s="26"/>
      <c r="F198" s="192" t="s">
        <v>781</v>
      </c>
      <c r="G198" s="44" t="s">
        <v>867</v>
      </c>
      <c r="H198" s="260">
        <f t="shared" si="316"/>
        <v>59000</v>
      </c>
      <c r="I198" s="408">
        <f t="shared" si="319"/>
        <v>0</v>
      </c>
      <c r="J198" s="263"/>
      <c r="K198" s="262">
        <f t="shared" si="317"/>
        <v>59000</v>
      </c>
      <c r="L198" s="263"/>
      <c r="M198" s="263"/>
      <c r="N198" s="263"/>
      <c r="O198" s="263">
        <v>59000</v>
      </c>
      <c r="P198" s="263"/>
      <c r="Q198" s="263"/>
      <c r="R198" s="410">
        <f t="shared" si="318"/>
        <v>0</v>
      </c>
      <c r="S198" s="263"/>
      <c r="T198" s="263"/>
      <c r="U198" s="263"/>
      <c r="V198" s="263"/>
    </row>
    <row r="199" spans="1:31" ht="16.5" outlineLevel="2">
      <c r="A199" s="183"/>
      <c r="B199" s="26"/>
      <c r="D199" s="26" t="s">
        <v>1004</v>
      </c>
      <c r="E199" s="48" t="s">
        <v>137</v>
      </c>
      <c r="F199" s="28"/>
      <c r="G199" s="48"/>
      <c r="H199" s="260">
        <f t="shared" ref="H199:H262" si="441">SUM(I199,K199)</f>
        <v>0</v>
      </c>
      <c r="I199" s="408">
        <f t="shared" si="319"/>
        <v>0</v>
      </c>
      <c r="J199" s="263"/>
      <c r="K199" s="262">
        <f t="shared" ref="K199:K262" si="442">SUM(L199:R199,U199:V199)</f>
        <v>0</v>
      </c>
      <c r="L199" s="263"/>
      <c r="M199" s="263"/>
      <c r="N199" s="263"/>
      <c r="O199" s="263"/>
      <c r="P199" s="263"/>
      <c r="Q199" s="263"/>
      <c r="R199" s="410">
        <f t="shared" ref="R199:R262" si="443">SUM(S199:T199)</f>
        <v>0</v>
      </c>
      <c r="S199" s="263"/>
      <c r="T199" s="263"/>
      <c r="U199" s="263"/>
      <c r="V199" s="263"/>
    </row>
    <row r="200" spans="1:31" ht="16.5">
      <c r="A200" s="97" t="s">
        <v>207</v>
      </c>
      <c r="B200" s="47"/>
      <c r="C200" s="229"/>
      <c r="D200" s="23"/>
      <c r="E200" s="229"/>
      <c r="F200" s="22"/>
      <c r="G200" s="229"/>
      <c r="H200" s="267">
        <f t="shared" si="441"/>
        <v>6540000</v>
      </c>
      <c r="I200" s="419">
        <f t="shared" si="319"/>
        <v>25000</v>
      </c>
      <c r="J200" s="269">
        <f>SUM(J7,J12,J14,J54,J32,J63,J69,J129,J152,J188,J190,J47,J175)</f>
        <v>25000</v>
      </c>
      <c r="K200" s="269">
        <f t="shared" si="442"/>
        <v>6515000</v>
      </c>
      <c r="L200" s="269">
        <f t="shared" ref="L200:Q200" si="444">SUM(L7,L12,L14,L54,L32,L63,L69,L129,L152,L188,L190,L47,L175)</f>
        <v>3277000</v>
      </c>
      <c r="M200" s="269">
        <f t="shared" si="444"/>
        <v>262000</v>
      </c>
      <c r="N200" s="269">
        <f t="shared" si="444"/>
        <v>200000</v>
      </c>
      <c r="O200" s="269">
        <f t="shared" si="444"/>
        <v>1959000</v>
      </c>
      <c r="P200" s="269">
        <f t="shared" si="444"/>
        <v>245000</v>
      </c>
      <c r="Q200" s="269">
        <f t="shared" si="444"/>
        <v>0</v>
      </c>
      <c r="R200" s="269">
        <f t="shared" si="443"/>
        <v>400000</v>
      </c>
      <c r="S200" s="269">
        <f t="shared" ref="S200:V200" si="445">SUM(S7,S12,S14,S54,S32,S63,S69,S129,S152,S188,S190,S47,S175)</f>
        <v>100000</v>
      </c>
      <c r="T200" s="269">
        <f t="shared" si="445"/>
        <v>300000</v>
      </c>
      <c r="U200" s="269">
        <f t="shared" si="445"/>
        <v>172000</v>
      </c>
      <c r="V200" s="269">
        <f t="shared" si="445"/>
        <v>0</v>
      </c>
      <c r="AE200" s="182"/>
    </row>
    <row r="201" spans="1:31" s="182" customFormat="1" ht="16.5" collapsed="1">
      <c r="A201" s="177"/>
      <c r="B201" s="24" t="s">
        <v>528</v>
      </c>
      <c r="C201" s="16" t="s">
        <v>42</v>
      </c>
      <c r="D201" s="21"/>
      <c r="E201" s="208"/>
      <c r="F201" s="31"/>
      <c r="G201" s="208"/>
      <c r="H201" s="260">
        <f t="shared" si="441"/>
        <v>0</v>
      </c>
      <c r="I201" s="421">
        <f t="shared" si="319"/>
        <v>0</v>
      </c>
      <c r="J201" s="271">
        <f>SUM(J202:J207)</f>
        <v>0</v>
      </c>
      <c r="K201" s="262">
        <f t="shared" si="442"/>
        <v>0</v>
      </c>
      <c r="L201" s="271">
        <f>SUM(L202:L207)</f>
        <v>0</v>
      </c>
      <c r="M201" s="271">
        <f>SUM(M202:M207)</f>
        <v>0</v>
      </c>
      <c r="N201" s="271">
        <f t="shared" ref="N201" si="446">SUM(N202:N207)</f>
        <v>0</v>
      </c>
      <c r="O201" s="271">
        <f>SUM(O202:O207)</f>
        <v>0</v>
      </c>
      <c r="P201" s="271">
        <f t="shared" ref="P201" si="447">SUM(P202:P207)</f>
        <v>0</v>
      </c>
      <c r="Q201" s="271">
        <f t="shared" ref="Q201" si="448">SUM(Q202:Q207)</f>
        <v>0</v>
      </c>
      <c r="R201" s="410">
        <f t="shared" si="443"/>
        <v>0</v>
      </c>
      <c r="S201" s="423">
        <f t="shared" ref="S201" si="449">SUM(S202:S207)</f>
        <v>0</v>
      </c>
      <c r="T201" s="423">
        <f t="shared" ref="T201" si="450">SUM(T202:T207)</f>
        <v>0</v>
      </c>
      <c r="U201" s="271">
        <f t="shared" ref="U201" si="451">SUM(U202:U207)</f>
        <v>0</v>
      </c>
      <c r="V201" s="271">
        <f t="shared" ref="V201" si="452">SUM(V202:V207)</f>
        <v>0</v>
      </c>
    </row>
    <row r="202" spans="1:31" ht="16.5" hidden="1" customHeight="1" outlineLevel="1">
      <c r="A202" s="183"/>
      <c r="B202" s="25"/>
      <c r="C202" s="184"/>
      <c r="D202" s="28" t="s">
        <v>529</v>
      </c>
      <c r="E202" s="48" t="s">
        <v>140</v>
      </c>
      <c r="F202" s="49"/>
      <c r="G202" s="185"/>
      <c r="H202" s="260">
        <f t="shared" si="441"/>
        <v>0</v>
      </c>
      <c r="I202" s="424">
        <f t="shared" si="319"/>
        <v>0</v>
      </c>
      <c r="J202" s="274"/>
      <c r="K202" s="262">
        <f t="shared" si="442"/>
        <v>0</v>
      </c>
      <c r="L202" s="274"/>
      <c r="M202" s="274"/>
      <c r="N202" s="609"/>
      <c r="O202" s="609"/>
      <c r="P202" s="274"/>
      <c r="Q202" s="274"/>
      <c r="R202" s="410">
        <f t="shared" si="443"/>
        <v>0</v>
      </c>
      <c r="S202" s="274"/>
      <c r="T202" s="274"/>
      <c r="U202" s="274"/>
      <c r="V202" s="274"/>
    </row>
    <row r="203" spans="1:31" ht="16.5" hidden="1" customHeight="1" outlineLevel="1">
      <c r="A203" s="183"/>
      <c r="B203" s="26"/>
      <c r="D203" s="28" t="s">
        <v>530</v>
      </c>
      <c r="E203" s="48" t="s">
        <v>141</v>
      </c>
      <c r="F203" s="49"/>
      <c r="G203" s="185"/>
      <c r="H203" s="260">
        <f t="shared" si="441"/>
        <v>0</v>
      </c>
      <c r="I203" s="424">
        <f t="shared" si="319"/>
        <v>0</v>
      </c>
      <c r="J203" s="274"/>
      <c r="K203" s="262">
        <f t="shared" si="442"/>
        <v>0</v>
      </c>
      <c r="L203" s="274"/>
      <c r="M203" s="274"/>
      <c r="N203" s="609"/>
      <c r="O203" s="609"/>
      <c r="P203" s="274"/>
      <c r="Q203" s="274"/>
      <c r="R203" s="410">
        <f t="shared" si="443"/>
        <v>0</v>
      </c>
      <c r="S203" s="274"/>
      <c r="T203" s="274"/>
      <c r="U203" s="274"/>
      <c r="V203" s="274"/>
    </row>
    <row r="204" spans="1:31" ht="16.5" hidden="1" customHeight="1" outlineLevel="1">
      <c r="A204" s="183"/>
      <c r="B204" s="26"/>
      <c r="D204" s="28" t="s">
        <v>531</v>
      </c>
      <c r="E204" s="48" t="s">
        <v>142</v>
      </c>
      <c r="F204" s="49"/>
      <c r="G204" s="185"/>
      <c r="H204" s="260">
        <f t="shared" si="441"/>
        <v>0</v>
      </c>
      <c r="I204" s="424">
        <f t="shared" ref="I204:I267" si="453">SUM(J204:J204)</f>
        <v>0</v>
      </c>
      <c r="J204" s="274"/>
      <c r="K204" s="262">
        <f t="shared" si="442"/>
        <v>0</v>
      </c>
      <c r="L204" s="274"/>
      <c r="M204" s="274"/>
      <c r="N204" s="609"/>
      <c r="O204" s="609"/>
      <c r="P204" s="274"/>
      <c r="Q204" s="274"/>
      <c r="R204" s="410">
        <f t="shared" si="443"/>
        <v>0</v>
      </c>
      <c r="S204" s="274"/>
      <c r="T204" s="274"/>
      <c r="U204" s="274"/>
      <c r="V204" s="274"/>
    </row>
    <row r="205" spans="1:31" ht="16.5" hidden="1" customHeight="1" outlineLevel="1">
      <c r="A205" s="183"/>
      <c r="B205" s="26"/>
      <c r="D205" s="28" t="s">
        <v>532</v>
      </c>
      <c r="E205" s="48" t="s">
        <v>143</v>
      </c>
      <c r="F205" s="49"/>
      <c r="G205" s="185"/>
      <c r="H205" s="260">
        <f t="shared" si="441"/>
        <v>0</v>
      </c>
      <c r="I205" s="424">
        <f t="shared" si="453"/>
        <v>0</v>
      </c>
      <c r="J205" s="274"/>
      <c r="K205" s="262">
        <f t="shared" si="442"/>
        <v>0</v>
      </c>
      <c r="L205" s="274"/>
      <c r="M205" s="274"/>
      <c r="N205" s="609"/>
      <c r="O205" s="609"/>
      <c r="P205" s="274"/>
      <c r="Q205" s="274"/>
      <c r="R205" s="410">
        <f t="shared" si="443"/>
        <v>0</v>
      </c>
      <c r="S205" s="274"/>
      <c r="T205" s="274"/>
      <c r="U205" s="274"/>
      <c r="V205" s="274"/>
    </row>
    <row r="206" spans="1:31" ht="16.5" hidden="1" customHeight="1" outlineLevel="1">
      <c r="A206" s="183"/>
      <c r="B206" s="26"/>
      <c r="D206" s="28" t="s">
        <v>533</v>
      </c>
      <c r="E206" s="48" t="s">
        <v>144</v>
      </c>
      <c r="F206" s="49"/>
      <c r="G206" s="185"/>
      <c r="H206" s="260">
        <f t="shared" si="441"/>
        <v>0</v>
      </c>
      <c r="I206" s="424">
        <f t="shared" si="453"/>
        <v>0</v>
      </c>
      <c r="J206" s="274"/>
      <c r="K206" s="262">
        <f t="shared" si="442"/>
        <v>0</v>
      </c>
      <c r="L206" s="274"/>
      <c r="M206" s="274"/>
      <c r="N206" s="609"/>
      <c r="O206" s="609"/>
      <c r="P206" s="274"/>
      <c r="Q206" s="274"/>
      <c r="R206" s="410">
        <f t="shared" si="443"/>
        <v>0</v>
      </c>
      <c r="S206" s="274"/>
      <c r="T206" s="274"/>
      <c r="U206" s="274"/>
      <c r="V206" s="274"/>
    </row>
    <row r="207" spans="1:31" ht="16.5" hidden="1" customHeight="1" outlineLevel="1">
      <c r="A207" s="183"/>
      <c r="B207" s="24"/>
      <c r="C207" s="193"/>
      <c r="D207" s="28" t="s">
        <v>534</v>
      </c>
      <c r="E207" s="48" t="s">
        <v>145</v>
      </c>
      <c r="F207" s="49"/>
      <c r="G207" s="185"/>
      <c r="H207" s="260">
        <f t="shared" si="441"/>
        <v>0</v>
      </c>
      <c r="I207" s="424">
        <f t="shared" si="453"/>
        <v>0</v>
      </c>
      <c r="J207" s="274"/>
      <c r="K207" s="262">
        <f t="shared" si="442"/>
        <v>0</v>
      </c>
      <c r="L207" s="274"/>
      <c r="M207" s="274"/>
      <c r="N207" s="609"/>
      <c r="O207" s="609"/>
      <c r="P207" s="274"/>
      <c r="Q207" s="274"/>
      <c r="R207" s="410">
        <f t="shared" si="443"/>
        <v>0</v>
      </c>
      <c r="S207" s="274"/>
      <c r="T207" s="274"/>
      <c r="U207" s="274"/>
      <c r="V207" s="274"/>
    </row>
    <row r="208" spans="1:31" s="182" customFormat="1" ht="16.5">
      <c r="A208" s="177"/>
      <c r="B208" s="24" t="s">
        <v>535</v>
      </c>
      <c r="C208" s="16" t="s">
        <v>146</v>
      </c>
      <c r="D208" s="19"/>
      <c r="E208" s="189"/>
      <c r="F208" s="190"/>
      <c r="G208" s="189"/>
      <c r="H208" s="260">
        <f t="shared" si="441"/>
        <v>3693000</v>
      </c>
      <c r="I208" s="424">
        <f t="shared" si="453"/>
        <v>25000</v>
      </c>
      <c r="J208" s="264">
        <f>SUM(J209:J217,J221:J223,J228,J238:J239,J249,J253:J256,J260:J263,J267,J271)</f>
        <v>25000</v>
      </c>
      <c r="K208" s="262">
        <f t="shared" si="442"/>
        <v>3668000</v>
      </c>
      <c r="L208" s="264">
        <f>SUM(L209:L217,L221:L223,L228,L238:L239,L249,L253:L256,L260:L263,L267,L271)</f>
        <v>143000</v>
      </c>
      <c r="M208" s="264">
        <f>SUM(M209:M217,M221:M223,M228,M238:M239,M249,M253:M256,M260:M263,M267,M271)</f>
        <v>250000</v>
      </c>
      <c r="N208" s="264">
        <f t="shared" ref="N208" si="454">SUM(N209:N217,N221:N223,N228,N238:N239,N249,N253:N256,N260:N263,N267,N271)</f>
        <v>550000</v>
      </c>
      <c r="O208" s="264">
        <f>SUM(O209:O217,O221:O223,O228,O238:O239,O249,O253:O256,O260:O263,O267,O271)</f>
        <v>2148000</v>
      </c>
      <c r="P208" s="264">
        <f t="shared" ref="P208" si="455">SUM(P209:P217,P221:P223,P228,P238:P239,P249,P253:P256,P260:P263,P267,P271)</f>
        <v>5000</v>
      </c>
      <c r="Q208" s="264">
        <f t="shared" ref="Q208" si="456">SUM(Q209:Q217,Q221:Q223,Q228,Q238:Q239,Q249,Q253:Q256,Q260:Q263,Q267,Q271)</f>
        <v>0</v>
      </c>
      <c r="R208" s="410">
        <f t="shared" si="443"/>
        <v>400000</v>
      </c>
      <c r="S208" s="412">
        <f t="shared" ref="S208" si="457">SUM(S209:S217,S221:S223,S228,S238:S239,S249,S253:S256,S260:S263,S267,S271)</f>
        <v>100000</v>
      </c>
      <c r="T208" s="412">
        <f t="shared" ref="T208" si="458">SUM(T209:T217,T221:T223,T228,T238:T239,T249,T253:T256,T260:T263,T267,T271)</f>
        <v>300000</v>
      </c>
      <c r="U208" s="264">
        <f t="shared" ref="U208" si="459">SUM(U209:U217,U221:U223,U228,U238:U239,U249,U253:U256,U260:U263,U267,U271)</f>
        <v>172000</v>
      </c>
      <c r="V208" s="264">
        <f t="shared" ref="V208" si="460">SUM(V209:V217,V221:V223,V228,V238:V239,V249,V253:V256,V260:V263,V267,V271)</f>
        <v>0</v>
      </c>
    </row>
    <row r="209" spans="1:22" ht="16.5" outlineLevel="1">
      <c r="A209" s="183"/>
      <c r="B209" s="25"/>
      <c r="C209" s="184"/>
      <c r="D209" s="28" t="s">
        <v>116</v>
      </c>
      <c r="E209" s="48" t="s">
        <v>152</v>
      </c>
      <c r="F209" s="49"/>
      <c r="G209" s="185"/>
      <c r="H209" s="260">
        <f t="shared" si="441"/>
        <v>0</v>
      </c>
      <c r="I209" s="424">
        <f t="shared" si="453"/>
        <v>0</v>
      </c>
      <c r="J209" s="263">
        <v>0</v>
      </c>
      <c r="K209" s="262">
        <f t="shared" si="442"/>
        <v>0</v>
      </c>
      <c r="L209" s="263">
        <v>0</v>
      </c>
      <c r="M209" s="263">
        <v>0</v>
      </c>
      <c r="N209" s="263">
        <v>0</v>
      </c>
      <c r="O209" s="263">
        <v>0</v>
      </c>
      <c r="P209" s="263">
        <v>0</v>
      </c>
      <c r="Q209" s="263">
        <v>0</v>
      </c>
      <c r="R209" s="410">
        <f t="shared" si="443"/>
        <v>0</v>
      </c>
      <c r="S209" s="263">
        <v>0</v>
      </c>
      <c r="T209" s="263">
        <v>0</v>
      </c>
      <c r="U209" s="263">
        <v>0</v>
      </c>
      <c r="V209" s="263">
        <v>0</v>
      </c>
    </row>
    <row r="210" spans="1:22" ht="16.5" outlineLevel="1">
      <c r="A210" s="183"/>
      <c r="B210" s="26"/>
      <c r="D210" s="28" t="s">
        <v>536</v>
      </c>
      <c r="E210" s="48" t="s">
        <v>155</v>
      </c>
      <c r="F210" s="49"/>
      <c r="G210" s="185"/>
      <c r="H210" s="260">
        <f t="shared" si="441"/>
        <v>0</v>
      </c>
      <c r="I210" s="424">
        <f t="shared" si="453"/>
        <v>0</v>
      </c>
      <c r="J210" s="263"/>
      <c r="K210" s="262">
        <f t="shared" si="442"/>
        <v>0</v>
      </c>
      <c r="L210" s="263"/>
      <c r="M210" s="263"/>
      <c r="N210" s="263"/>
      <c r="O210" s="263"/>
      <c r="P210" s="263"/>
      <c r="Q210" s="263"/>
      <c r="R210" s="410">
        <f t="shared" si="443"/>
        <v>0</v>
      </c>
      <c r="S210" s="263"/>
      <c r="T210" s="263"/>
      <c r="U210" s="263"/>
      <c r="V210" s="263"/>
    </row>
    <row r="211" spans="1:22" ht="16.5" outlineLevel="1">
      <c r="A211" s="183"/>
      <c r="B211" s="26"/>
      <c r="D211" s="28" t="s">
        <v>537</v>
      </c>
      <c r="E211" s="48" t="s">
        <v>156</v>
      </c>
      <c r="F211" s="49"/>
      <c r="G211" s="185"/>
      <c r="H211" s="260">
        <f t="shared" si="441"/>
        <v>0</v>
      </c>
      <c r="I211" s="424">
        <f t="shared" si="453"/>
        <v>0</v>
      </c>
      <c r="J211" s="263"/>
      <c r="K211" s="262">
        <f t="shared" si="442"/>
        <v>0</v>
      </c>
      <c r="L211" s="263"/>
      <c r="M211" s="263"/>
      <c r="N211" s="263"/>
      <c r="O211" s="263"/>
      <c r="P211" s="263"/>
      <c r="Q211" s="263"/>
      <c r="R211" s="410">
        <f t="shared" si="443"/>
        <v>0</v>
      </c>
      <c r="S211" s="263"/>
      <c r="T211" s="263"/>
      <c r="U211" s="263"/>
      <c r="V211" s="263"/>
    </row>
    <row r="212" spans="1:22" ht="16.5" outlineLevel="1">
      <c r="A212" s="183"/>
      <c r="B212" s="26"/>
      <c r="D212" s="28" t="s">
        <v>538</v>
      </c>
      <c r="E212" s="48" t="s">
        <v>157</v>
      </c>
      <c r="F212" s="49"/>
      <c r="G212" s="185"/>
      <c r="H212" s="260">
        <f t="shared" si="441"/>
        <v>0</v>
      </c>
      <c r="I212" s="424">
        <f t="shared" si="453"/>
        <v>0</v>
      </c>
      <c r="J212" s="263"/>
      <c r="K212" s="262">
        <f t="shared" si="442"/>
        <v>0</v>
      </c>
      <c r="L212" s="263"/>
      <c r="M212" s="263"/>
      <c r="N212" s="263"/>
      <c r="O212" s="263"/>
      <c r="P212" s="263"/>
      <c r="Q212" s="263"/>
      <c r="R212" s="410">
        <f t="shared" si="443"/>
        <v>0</v>
      </c>
      <c r="S212" s="263"/>
      <c r="T212" s="263"/>
      <c r="U212" s="263"/>
      <c r="V212" s="263"/>
    </row>
    <row r="213" spans="1:22" ht="16.5" outlineLevel="1">
      <c r="A213" s="183"/>
      <c r="B213" s="26"/>
      <c r="D213" s="28" t="s">
        <v>539</v>
      </c>
      <c r="E213" s="48" t="s">
        <v>158</v>
      </c>
      <c r="F213" s="49"/>
      <c r="G213" s="185"/>
      <c r="H213" s="260">
        <f t="shared" si="441"/>
        <v>0</v>
      </c>
      <c r="I213" s="424">
        <f t="shared" si="453"/>
        <v>0</v>
      </c>
      <c r="J213" s="263"/>
      <c r="K213" s="262">
        <f t="shared" si="442"/>
        <v>0</v>
      </c>
      <c r="L213" s="263"/>
      <c r="M213" s="263"/>
      <c r="N213" s="263"/>
      <c r="O213" s="263"/>
      <c r="P213" s="263"/>
      <c r="Q213" s="263"/>
      <c r="R213" s="410">
        <f t="shared" si="443"/>
        <v>0</v>
      </c>
      <c r="S213" s="263"/>
      <c r="T213" s="263"/>
      <c r="U213" s="263"/>
      <c r="V213" s="263"/>
    </row>
    <row r="214" spans="1:22" ht="16.5" outlineLevel="1">
      <c r="A214" s="183"/>
      <c r="B214" s="26"/>
      <c r="D214" s="28" t="s">
        <v>540</v>
      </c>
      <c r="E214" s="48" t="s">
        <v>159</v>
      </c>
      <c r="F214" s="49"/>
      <c r="G214" s="185"/>
      <c r="H214" s="260">
        <f t="shared" si="441"/>
        <v>0</v>
      </c>
      <c r="I214" s="424">
        <f t="shared" si="453"/>
        <v>0</v>
      </c>
      <c r="J214" s="263"/>
      <c r="K214" s="262">
        <f t="shared" si="442"/>
        <v>0</v>
      </c>
      <c r="L214" s="263"/>
      <c r="M214" s="263"/>
      <c r="N214" s="263"/>
      <c r="O214" s="263"/>
      <c r="P214" s="263"/>
      <c r="Q214" s="263"/>
      <c r="R214" s="410">
        <f t="shared" si="443"/>
        <v>0</v>
      </c>
      <c r="S214" s="263"/>
      <c r="T214" s="263"/>
      <c r="U214" s="263"/>
      <c r="V214" s="263"/>
    </row>
    <row r="215" spans="1:22" ht="16.5" outlineLevel="1">
      <c r="A215" s="183"/>
      <c r="B215" s="26"/>
      <c r="D215" s="28" t="s">
        <v>541</v>
      </c>
      <c r="E215" s="48" t="s">
        <v>160</v>
      </c>
      <c r="F215" s="49"/>
      <c r="G215" s="185"/>
      <c r="H215" s="260">
        <f t="shared" si="441"/>
        <v>0</v>
      </c>
      <c r="I215" s="424">
        <f t="shared" si="453"/>
        <v>0</v>
      </c>
      <c r="J215" s="263"/>
      <c r="K215" s="262">
        <f t="shared" si="442"/>
        <v>0</v>
      </c>
      <c r="L215" s="263"/>
      <c r="M215" s="263"/>
      <c r="N215" s="263"/>
      <c r="O215" s="263"/>
      <c r="P215" s="263"/>
      <c r="Q215" s="263"/>
      <c r="R215" s="410">
        <f t="shared" si="443"/>
        <v>0</v>
      </c>
      <c r="S215" s="263"/>
      <c r="T215" s="263"/>
      <c r="U215" s="263"/>
      <c r="V215" s="263"/>
    </row>
    <row r="216" spans="1:22" ht="16.5" outlineLevel="1">
      <c r="A216" s="183"/>
      <c r="B216" s="26"/>
      <c r="D216" s="28" t="s">
        <v>542</v>
      </c>
      <c r="E216" s="48" t="s">
        <v>161</v>
      </c>
      <c r="F216" s="49"/>
      <c r="G216" s="185"/>
      <c r="H216" s="260">
        <f t="shared" si="441"/>
        <v>0</v>
      </c>
      <c r="I216" s="424">
        <f t="shared" si="453"/>
        <v>0</v>
      </c>
      <c r="J216" s="263"/>
      <c r="K216" s="262">
        <f t="shared" si="442"/>
        <v>0</v>
      </c>
      <c r="L216" s="263"/>
      <c r="M216" s="263"/>
      <c r="N216" s="263"/>
      <c r="O216" s="263"/>
      <c r="P216" s="263"/>
      <c r="Q216" s="263"/>
      <c r="R216" s="410">
        <f t="shared" si="443"/>
        <v>0</v>
      </c>
      <c r="S216" s="263"/>
      <c r="T216" s="263"/>
      <c r="U216" s="263"/>
      <c r="V216" s="263"/>
    </row>
    <row r="217" spans="1:22" ht="16.5" outlineLevel="1" collapsed="1">
      <c r="A217" s="183"/>
      <c r="B217" s="26"/>
      <c r="D217" s="28" t="s">
        <v>125</v>
      </c>
      <c r="E217" s="48" t="s">
        <v>162</v>
      </c>
      <c r="F217" s="49"/>
      <c r="G217" s="185"/>
      <c r="H217" s="260">
        <f t="shared" si="441"/>
        <v>0</v>
      </c>
      <c r="I217" s="424">
        <f t="shared" si="453"/>
        <v>0</v>
      </c>
      <c r="J217" s="265">
        <f>SUM(J218:J220)</f>
        <v>0</v>
      </c>
      <c r="K217" s="262">
        <f t="shared" si="442"/>
        <v>0</v>
      </c>
      <c r="L217" s="265">
        <f>SUM(L218:L220)</f>
        <v>0</v>
      </c>
      <c r="M217" s="265">
        <f>SUM(M218:M220)</f>
        <v>0</v>
      </c>
      <c r="N217" s="265">
        <f t="shared" ref="N217" si="461">SUM(N218:N220)</f>
        <v>0</v>
      </c>
      <c r="O217" s="265">
        <f>SUM(O218:O220)</f>
        <v>0</v>
      </c>
      <c r="P217" s="265">
        <f t="shared" ref="P217" si="462">SUM(P218:P220)</f>
        <v>0</v>
      </c>
      <c r="Q217" s="265">
        <f t="shared" ref="Q217" si="463">SUM(Q218:Q220)</f>
        <v>0</v>
      </c>
      <c r="R217" s="410">
        <f t="shared" si="443"/>
        <v>0</v>
      </c>
      <c r="S217" s="415">
        <f t="shared" ref="S217" si="464">SUM(S218:S220)</f>
        <v>0</v>
      </c>
      <c r="T217" s="415">
        <f t="shared" ref="T217" si="465">SUM(T218:T220)</f>
        <v>0</v>
      </c>
      <c r="U217" s="265">
        <f t="shared" ref="U217" si="466">SUM(U218:U220)</f>
        <v>0</v>
      </c>
      <c r="V217" s="265">
        <f t="shared" ref="V217" si="467">SUM(V218:V220)</f>
        <v>0</v>
      </c>
    </row>
    <row r="218" spans="1:22" ht="16.5" hidden="1" outlineLevel="2">
      <c r="A218" s="183"/>
      <c r="B218" s="26"/>
      <c r="D218" s="28"/>
      <c r="E218" s="48"/>
      <c r="F218" s="192" t="s">
        <v>778</v>
      </c>
      <c r="G218" s="44" t="s">
        <v>873</v>
      </c>
      <c r="H218" s="260">
        <f t="shared" si="441"/>
        <v>0</v>
      </c>
      <c r="I218" s="424">
        <f t="shared" si="453"/>
        <v>0</v>
      </c>
      <c r="J218" s="263"/>
      <c r="K218" s="262">
        <f t="shared" si="442"/>
        <v>0</v>
      </c>
      <c r="L218" s="263"/>
      <c r="M218" s="263"/>
      <c r="N218" s="263"/>
      <c r="O218" s="263"/>
      <c r="P218" s="263"/>
      <c r="Q218" s="263"/>
      <c r="R218" s="410">
        <f t="shared" si="443"/>
        <v>0</v>
      </c>
      <c r="S218" s="263"/>
      <c r="T218" s="263"/>
      <c r="U218" s="263"/>
      <c r="V218" s="263"/>
    </row>
    <row r="219" spans="1:22" ht="16.5" hidden="1" outlineLevel="2">
      <c r="A219" s="183"/>
      <c r="B219" s="26"/>
      <c r="D219" s="28"/>
      <c r="E219" s="48"/>
      <c r="F219" s="192" t="s">
        <v>779</v>
      </c>
      <c r="G219" s="44" t="s">
        <v>874</v>
      </c>
      <c r="H219" s="260">
        <f t="shared" si="441"/>
        <v>0</v>
      </c>
      <c r="I219" s="424">
        <f t="shared" si="453"/>
        <v>0</v>
      </c>
      <c r="J219" s="263"/>
      <c r="K219" s="262">
        <f t="shared" si="442"/>
        <v>0</v>
      </c>
      <c r="L219" s="263"/>
      <c r="M219" s="263"/>
      <c r="N219" s="263"/>
      <c r="O219" s="263"/>
      <c r="P219" s="263"/>
      <c r="Q219" s="263"/>
      <c r="R219" s="410">
        <f t="shared" si="443"/>
        <v>0</v>
      </c>
      <c r="S219" s="263"/>
      <c r="T219" s="263"/>
      <c r="U219" s="263"/>
      <c r="V219" s="263"/>
    </row>
    <row r="220" spans="1:22" ht="16.5" hidden="1" outlineLevel="2">
      <c r="A220" s="183"/>
      <c r="B220" s="26"/>
      <c r="D220" s="28"/>
      <c r="E220" s="48"/>
      <c r="F220" s="192" t="s">
        <v>776</v>
      </c>
      <c r="G220" s="44" t="s">
        <v>875</v>
      </c>
      <c r="H220" s="260">
        <f t="shared" si="441"/>
        <v>0</v>
      </c>
      <c r="I220" s="424">
        <f t="shared" si="453"/>
        <v>0</v>
      </c>
      <c r="J220" s="263"/>
      <c r="K220" s="262">
        <f t="shared" si="442"/>
        <v>0</v>
      </c>
      <c r="L220" s="263"/>
      <c r="M220" s="263"/>
      <c r="N220" s="263"/>
      <c r="O220" s="263"/>
      <c r="P220" s="263"/>
      <c r="Q220" s="263"/>
      <c r="R220" s="410">
        <f t="shared" si="443"/>
        <v>0</v>
      </c>
      <c r="S220" s="263"/>
      <c r="T220" s="263"/>
      <c r="U220" s="263"/>
      <c r="V220" s="263"/>
    </row>
    <row r="221" spans="1:22" ht="16.5" outlineLevel="1">
      <c r="A221" s="183"/>
      <c r="B221" s="26"/>
      <c r="D221" s="28" t="s">
        <v>126</v>
      </c>
      <c r="E221" s="48" t="s">
        <v>163</v>
      </c>
      <c r="F221" s="49"/>
      <c r="G221" s="185"/>
      <c r="H221" s="260">
        <f t="shared" si="441"/>
        <v>0</v>
      </c>
      <c r="I221" s="424">
        <f t="shared" si="453"/>
        <v>0</v>
      </c>
      <c r="J221" s="263"/>
      <c r="K221" s="262">
        <f t="shared" si="442"/>
        <v>0</v>
      </c>
      <c r="L221" s="263"/>
      <c r="M221" s="263"/>
      <c r="N221" s="263"/>
      <c r="O221" s="263"/>
      <c r="P221" s="263"/>
      <c r="Q221" s="263"/>
      <c r="R221" s="410">
        <f t="shared" si="443"/>
        <v>0</v>
      </c>
      <c r="S221" s="263"/>
      <c r="T221" s="263"/>
      <c r="U221" s="263"/>
      <c r="V221" s="263"/>
    </row>
    <row r="222" spans="1:22" ht="16.5" outlineLevel="1">
      <c r="A222" s="183"/>
      <c r="B222" s="26"/>
      <c r="D222" s="28" t="s">
        <v>543</v>
      </c>
      <c r="E222" s="48" t="s">
        <v>164</v>
      </c>
      <c r="F222" s="49"/>
      <c r="G222" s="185"/>
      <c r="H222" s="260">
        <f t="shared" si="441"/>
        <v>290000</v>
      </c>
      <c r="I222" s="424">
        <f t="shared" si="453"/>
        <v>24000</v>
      </c>
      <c r="J222" s="263">
        <v>24000</v>
      </c>
      <c r="K222" s="262">
        <f t="shared" si="442"/>
        <v>266000</v>
      </c>
      <c r="L222" s="263">
        <v>10000</v>
      </c>
      <c r="M222" s="263">
        <v>40000</v>
      </c>
      <c r="N222" s="263">
        <v>15000</v>
      </c>
      <c r="O222" s="263">
        <v>27000</v>
      </c>
      <c r="P222" s="263"/>
      <c r="Q222" s="263"/>
      <c r="R222" s="410">
        <f t="shared" si="443"/>
        <v>54000</v>
      </c>
      <c r="S222" s="263">
        <v>28000</v>
      </c>
      <c r="T222" s="263">
        <v>26000</v>
      </c>
      <c r="U222" s="263">
        <v>120000</v>
      </c>
      <c r="V222" s="263"/>
    </row>
    <row r="223" spans="1:22" ht="16.5" outlineLevel="1">
      <c r="A223" s="183"/>
      <c r="B223" s="26"/>
      <c r="D223" s="28" t="s">
        <v>544</v>
      </c>
      <c r="E223" s="48" t="s">
        <v>166</v>
      </c>
      <c r="F223" s="49"/>
      <c r="G223" s="185"/>
      <c r="H223" s="260">
        <f t="shared" si="441"/>
        <v>13000</v>
      </c>
      <c r="I223" s="424">
        <f t="shared" si="453"/>
        <v>0</v>
      </c>
      <c r="J223" s="265">
        <f>SUM(J224:J227)</f>
        <v>0</v>
      </c>
      <c r="K223" s="262">
        <f t="shared" si="442"/>
        <v>13000</v>
      </c>
      <c r="L223" s="265">
        <f>SUM(L224:L227)</f>
        <v>0</v>
      </c>
      <c r="M223" s="265">
        <f>SUM(M224:M227)</f>
        <v>3000</v>
      </c>
      <c r="N223" s="265">
        <f t="shared" ref="N223" si="468">SUM(N224:N227)</f>
        <v>0</v>
      </c>
      <c r="O223" s="265">
        <f>SUM(O224:O227)</f>
        <v>0</v>
      </c>
      <c r="P223" s="265">
        <f t="shared" ref="P223" si="469">SUM(P224:P227)</f>
        <v>0</v>
      </c>
      <c r="Q223" s="265">
        <f t="shared" ref="Q223" si="470">SUM(Q224:Q227)</f>
        <v>0</v>
      </c>
      <c r="R223" s="410">
        <f t="shared" si="443"/>
        <v>10000</v>
      </c>
      <c r="S223" s="415">
        <f t="shared" ref="S223" si="471">SUM(S224:S227)</f>
        <v>5000</v>
      </c>
      <c r="T223" s="415">
        <f t="shared" ref="T223" si="472">SUM(T224:T227)</f>
        <v>5000</v>
      </c>
      <c r="U223" s="265">
        <f t="shared" ref="U223" si="473">SUM(U224:U227)</f>
        <v>0</v>
      </c>
      <c r="V223" s="265">
        <f t="shared" ref="V223" si="474">SUM(V224:V227)</f>
        <v>0</v>
      </c>
    </row>
    <row r="224" spans="1:22" ht="16.5" outlineLevel="2">
      <c r="A224" s="183"/>
      <c r="B224" s="26"/>
      <c r="D224" s="28"/>
      <c r="E224" s="48"/>
      <c r="F224" s="192" t="s">
        <v>778</v>
      </c>
      <c r="G224" s="44" t="s">
        <v>876</v>
      </c>
      <c r="H224" s="260">
        <f t="shared" si="441"/>
        <v>0</v>
      </c>
      <c r="I224" s="424">
        <f t="shared" si="453"/>
        <v>0</v>
      </c>
      <c r="J224" s="263"/>
      <c r="K224" s="262">
        <f t="shared" si="442"/>
        <v>0</v>
      </c>
      <c r="L224" s="263"/>
      <c r="M224" s="263"/>
      <c r="N224" s="263"/>
      <c r="O224" s="263"/>
      <c r="P224" s="263"/>
      <c r="Q224" s="263"/>
      <c r="R224" s="410">
        <f t="shared" si="443"/>
        <v>0</v>
      </c>
      <c r="S224" s="263"/>
      <c r="T224" s="263"/>
      <c r="U224" s="263"/>
      <c r="V224" s="263"/>
    </row>
    <row r="225" spans="1:22" ht="16.5" outlineLevel="2">
      <c r="A225" s="183"/>
      <c r="B225" s="26"/>
      <c r="D225" s="28"/>
      <c r="E225" s="48"/>
      <c r="F225" s="192" t="s">
        <v>779</v>
      </c>
      <c r="G225" s="44" t="s">
        <v>877</v>
      </c>
      <c r="H225" s="260">
        <f t="shared" si="441"/>
        <v>13000</v>
      </c>
      <c r="I225" s="424">
        <f t="shared" si="453"/>
        <v>0</v>
      </c>
      <c r="J225" s="263"/>
      <c r="K225" s="262">
        <f t="shared" si="442"/>
        <v>13000</v>
      </c>
      <c r="L225" s="263"/>
      <c r="M225" s="263">
        <v>3000</v>
      </c>
      <c r="N225" s="263"/>
      <c r="O225" s="263"/>
      <c r="P225" s="263"/>
      <c r="Q225" s="263"/>
      <c r="R225" s="410">
        <f t="shared" si="443"/>
        <v>10000</v>
      </c>
      <c r="S225" s="263">
        <v>5000</v>
      </c>
      <c r="T225" s="263">
        <v>5000</v>
      </c>
      <c r="U225" s="263"/>
      <c r="V225" s="263"/>
    </row>
    <row r="226" spans="1:22" ht="16.5" outlineLevel="2">
      <c r="A226" s="183"/>
      <c r="B226" s="26"/>
      <c r="D226" s="28"/>
      <c r="E226" s="48"/>
      <c r="F226" s="192" t="s">
        <v>776</v>
      </c>
      <c r="G226" s="44" t="s">
        <v>878</v>
      </c>
      <c r="H226" s="260">
        <f t="shared" si="441"/>
        <v>0</v>
      </c>
      <c r="I226" s="424">
        <f t="shared" si="453"/>
        <v>0</v>
      </c>
      <c r="J226" s="263"/>
      <c r="K226" s="262">
        <f t="shared" si="442"/>
        <v>0</v>
      </c>
      <c r="L226" s="263"/>
      <c r="M226" s="263"/>
      <c r="N226" s="263"/>
      <c r="O226" s="263"/>
      <c r="P226" s="263"/>
      <c r="Q226" s="263"/>
      <c r="R226" s="410">
        <f t="shared" si="443"/>
        <v>0</v>
      </c>
      <c r="S226" s="263"/>
      <c r="T226" s="263"/>
      <c r="U226" s="263"/>
      <c r="V226" s="263"/>
    </row>
    <row r="227" spans="1:22" ht="16.5" outlineLevel="2">
      <c r="A227" s="183"/>
      <c r="B227" s="26"/>
      <c r="D227" s="28"/>
      <c r="E227" s="48"/>
      <c r="F227" s="192" t="s">
        <v>781</v>
      </c>
      <c r="G227" s="44" t="s">
        <v>785</v>
      </c>
      <c r="H227" s="260">
        <f t="shared" si="441"/>
        <v>0</v>
      </c>
      <c r="I227" s="424">
        <f t="shared" si="453"/>
        <v>0</v>
      </c>
      <c r="J227" s="263"/>
      <c r="K227" s="262">
        <f t="shared" si="442"/>
        <v>0</v>
      </c>
      <c r="L227" s="263"/>
      <c r="M227" s="263"/>
      <c r="N227" s="263"/>
      <c r="O227" s="263"/>
      <c r="P227" s="263"/>
      <c r="Q227" s="263"/>
      <c r="R227" s="410">
        <f t="shared" si="443"/>
        <v>0</v>
      </c>
      <c r="S227" s="263"/>
      <c r="T227" s="263"/>
      <c r="U227" s="263"/>
      <c r="V227" s="263"/>
    </row>
    <row r="228" spans="1:22" ht="16.5" outlineLevel="1">
      <c r="A228" s="183"/>
      <c r="B228" s="26"/>
      <c r="D228" s="28" t="s">
        <v>545</v>
      </c>
      <c r="E228" s="48" t="s">
        <v>168</v>
      </c>
      <c r="F228" s="49"/>
      <c r="G228" s="185"/>
      <c r="H228" s="260">
        <f t="shared" si="441"/>
        <v>58000</v>
      </c>
      <c r="I228" s="424">
        <f t="shared" si="453"/>
        <v>0</v>
      </c>
      <c r="J228" s="265">
        <f>SUM(J229:J237)</f>
        <v>0</v>
      </c>
      <c r="K228" s="262">
        <f t="shared" si="442"/>
        <v>58000</v>
      </c>
      <c r="L228" s="265">
        <f>SUM(L229:L237)</f>
        <v>0</v>
      </c>
      <c r="M228" s="265">
        <f>SUM(M229:M237)</f>
        <v>0</v>
      </c>
      <c r="N228" s="265">
        <f t="shared" ref="N228" si="475">SUM(N229:N237)</f>
        <v>0</v>
      </c>
      <c r="O228" s="265">
        <f>SUM(O229:O237)</f>
        <v>58000</v>
      </c>
      <c r="P228" s="265">
        <f t="shared" ref="P228" si="476">SUM(P229:P237)</f>
        <v>0</v>
      </c>
      <c r="Q228" s="265">
        <f t="shared" ref="Q228" si="477">SUM(Q229:Q237)</f>
        <v>0</v>
      </c>
      <c r="R228" s="410">
        <f t="shared" si="443"/>
        <v>0</v>
      </c>
      <c r="S228" s="415">
        <f t="shared" ref="S228" si="478">SUM(S229:S237)</f>
        <v>0</v>
      </c>
      <c r="T228" s="415">
        <f t="shared" ref="T228" si="479">SUM(T229:T237)</f>
        <v>0</v>
      </c>
      <c r="U228" s="265">
        <f t="shared" ref="U228" si="480">SUM(U229:U237)</f>
        <v>0</v>
      </c>
      <c r="V228" s="265">
        <f t="shared" ref="V228" si="481">SUM(V229:V237)</f>
        <v>0</v>
      </c>
    </row>
    <row r="229" spans="1:22" ht="16.5" outlineLevel="2">
      <c r="A229" s="183"/>
      <c r="B229" s="26"/>
      <c r="D229" s="28"/>
      <c r="E229" s="48"/>
      <c r="F229" s="192" t="s">
        <v>778</v>
      </c>
      <c r="G229" s="44" t="s">
        <v>881</v>
      </c>
      <c r="H229" s="260">
        <f t="shared" si="441"/>
        <v>0</v>
      </c>
      <c r="I229" s="424">
        <f t="shared" si="453"/>
        <v>0</v>
      </c>
      <c r="J229" s="263"/>
      <c r="K229" s="262">
        <f t="shared" si="442"/>
        <v>0</v>
      </c>
      <c r="L229" s="263"/>
      <c r="M229" s="263"/>
      <c r="N229" s="263"/>
      <c r="O229" s="263"/>
      <c r="P229" s="263"/>
      <c r="Q229" s="263"/>
      <c r="R229" s="410">
        <f t="shared" si="443"/>
        <v>0</v>
      </c>
      <c r="S229" s="263"/>
      <c r="T229" s="263"/>
      <c r="U229" s="263"/>
      <c r="V229" s="263"/>
    </row>
    <row r="230" spans="1:22" ht="16.5" outlineLevel="2">
      <c r="A230" s="183"/>
      <c r="B230" s="26"/>
      <c r="D230" s="28"/>
      <c r="E230" s="48"/>
      <c r="F230" s="192" t="s">
        <v>779</v>
      </c>
      <c r="G230" s="44" t="s">
        <v>882</v>
      </c>
      <c r="H230" s="260">
        <f t="shared" si="441"/>
        <v>0</v>
      </c>
      <c r="I230" s="424">
        <f t="shared" si="453"/>
        <v>0</v>
      </c>
      <c r="J230" s="263"/>
      <c r="K230" s="262">
        <f t="shared" si="442"/>
        <v>0</v>
      </c>
      <c r="L230" s="263"/>
      <c r="M230" s="263"/>
      <c r="N230" s="263"/>
      <c r="O230" s="263"/>
      <c r="P230" s="263"/>
      <c r="Q230" s="263"/>
      <c r="R230" s="410">
        <f t="shared" si="443"/>
        <v>0</v>
      </c>
      <c r="S230" s="263"/>
      <c r="T230" s="263"/>
      <c r="U230" s="263"/>
      <c r="V230" s="263"/>
    </row>
    <row r="231" spans="1:22" ht="16.5" outlineLevel="2">
      <c r="A231" s="183"/>
      <c r="B231" s="26"/>
      <c r="D231" s="28"/>
      <c r="E231" s="48"/>
      <c r="F231" s="192" t="s">
        <v>776</v>
      </c>
      <c r="G231" s="44" t="s">
        <v>883</v>
      </c>
      <c r="H231" s="260">
        <f t="shared" si="441"/>
        <v>0</v>
      </c>
      <c r="I231" s="424">
        <f t="shared" si="453"/>
        <v>0</v>
      </c>
      <c r="J231" s="263"/>
      <c r="K231" s="262">
        <f t="shared" si="442"/>
        <v>0</v>
      </c>
      <c r="L231" s="263"/>
      <c r="M231" s="263"/>
      <c r="N231" s="263"/>
      <c r="O231" s="263"/>
      <c r="P231" s="263"/>
      <c r="Q231" s="263"/>
      <c r="R231" s="410">
        <f t="shared" si="443"/>
        <v>0</v>
      </c>
      <c r="S231" s="263"/>
      <c r="T231" s="263"/>
      <c r="U231" s="263"/>
      <c r="V231" s="263"/>
    </row>
    <row r="232" spans="1:22" ht="16.5" outlineLevel="2">
      <c r="A232" s="183"/>
      <c r="B232" s="26"/>
      <c r="D232" s="28"/>
      <c r="E232" s="48"/>
      <c r="F232" s="192" t="s">
        <v>780</v>
      </c>
      <c r="G232" s="44" t="s">
        <v>884</v>
      </c>
      <c r="H232" s="260">
        <f t="shared" si="441"/>
        <v>0</v>
      </c>
      <c r="I232" s="424">
        <f t="shared" si="453"/>
        <v>0</v>
      </c>
      <c r="J232" s="263"/>
      <c r="K232" s="262">
        <f t="shared" si="442"/>
        <v>0</v>
      </c>
      <c r="L232" s="263"/>
      <c r="M232" s="263"/>
      <c r="N232" s="263"/>
      <c r="O232" s="263"/>
      <c r="P232" s="263"/>
      <c r="Q232" s="263"/>
      <c r="R232" s="410">
        <f t="shared" si="443"/>
        <v>0</v>
      </c>
      <c r="S232" s="263"/>
      <c r="T232" s="263"/>
      <c r="U232" s="263"/>
      <c r="V232" s="263"/>
    </row>
    <row r="233" spans="1:22" ht="16.5" outlineLevel="2">
      <c r="A233" s="183"/>
      <c r="B233" s="26"/>
      <c r="D233" s="28"/>
      <c r="E233" s="48"/>
      <c r="F233" s="192" t="s">
        <v>786</v>
      </c>
      <c r="G233" s="44" t="s">
        <v>885</v>
      </c>
      <c r="H233" s="260">
        <f t="shared" si="441"/>
        <v>0</v>
      </c>
      <c r="I233" s="424">
        <f t="shared" si="453"/>
        <v>0</v>
      </c>
      <c r="J233" s="263"/>
      <c r="K233" s="262">
        <f t="shared" si="442"/>
        <v>0</v>
      </c>
      <c r="L233" s="263"/>
      <c r="M233" s="263"/>
      <c r="N233" s="263"/>
      <c r="O233" s="263"/>
      <c r="P233" s="263"/>
      <c r="Q233" s="263"/>
      <c r="R233" s="410">
        <f t="shared" si="443"/>
        <v>0</v>
      </c>
      <c r="S233" s="263"/>
      <c r="T233" s="263"/>
      <c r="U233" s="263"/>
      <c r="V233" s="263"/>
    </row>
    <row r="234" spans="1:22" ht="16.5" outlineLevel="2">
      <c r="A234" s="183"/>
      <c r="B234" s="26"/>
      <c r="D234" s="28"/>
      <c r="E234" s="48"/>
      <c r="F234" s="192" t="s">
        <v>787</v>
      </c>
      <c r="G234" s="44" t="s">
        <v>886</v>
      </c>
      <c r="H234" s="260">
        <f t="shared" si="441"/>
        <v>18000</v>
      </c>
      <c r="I234" s="424">
        <f t="shared" si="453"/>
        <v>0</v>
      </c>
      <c r="J234" s="263"/>
      <c r="K234" s="262">
        <f t="shared" si="442"/>
        <v>18000</v>
      </c>
      <c r="L234" s="263"/>
      <c r="M234" s="263"/>
      <c r="N234" s="263"/>
      <c r="O234" s="263">
        <v>18000</v>
      </c>
      <c r="P234" s="263"/>
      <c r="Q234" s="263"/>
      <c r="R234" s="410">
        <f t="shared" si="443"/>
        <v>0</v>
      </c>
      <c r="S234" s="263"/>
      <c r="T234" s="263"/>
      <c r="U234" s="263"/>
      <c r="V234" s="263"/>
    </row>
    <row r="235" spans="1:22" ht="16.5" outlineLevel="2">
      <c r="A235" s="183"/>
      <c r="B235" s="26"/>
      <c r="D235" s="28"/>
      <c r="E235" s="48"/>
      <c r="F235" s="192" t="s">
        <v>879</v>
      </c>
      <c r="G235" s="44" t="s">
        <v>887</v>
      </c>
      <c r="H235" s="260">
        <f t="shared" si="441"/>
        <v>0</v>
      </c>
      <c r="I235" s="424">
        <f t="shared" si="453"/>
        <v>0</v>
      </c>
      <c r="J235" s="263"/>
      <c r="K235" s="262">
        <f t="shared" si="442"/>
        <v>0</v>
      </c>
      <c r="L235" s="263"/>
      <c r="M235" s="263"/>
      <c r="N235" s="263"/>
      <c r="O235" s="263"/>
      <c r="P235" s="263"/>
      <c r="Q235" s="263"/>
      <c r="R235" s="410">
        <f t="shared" si="443"/>
        <v>0</v>
      </c>
      <c r="S235" s="263"/>
      <c r="T235" s="263"/>
      <c r="U235" s="263"/>
      <c r="V235" s="263"/>
    </row>
    <row r="236" spans="1:22" ht="16.5" outlineLevel="2">
      <c r="A236" s="183"/>
      <c r="B236" s="26"/>
      <c r="D236" s="28"/>
      <c r="E236" s="48"/>
      <c r="F236" s="192" t="s">
        <v>880</v>
      </c>
      <c r="G236" s="44" t="s">
        <v>888</v>
      </c>
      <c r="H236" s="260">
        <f t="shared" si="441"/>
        <v>0</v>
      </c>
      <c r="I236" s="424">
        <f t="shared" si="453"/>
        <v>0</v>
      </c>
      <c r="J236" s="263"/>
      <c r="K236" s="262">
        <f t="shared" si="442"/>
        <v>0</v>
      </c>
      <c r="L236" s="263"/>
      <c r="M236" s="263"/>
      <c r="N236" s="263"/>
      <c r="O236" s="263"/>
      <c r="P236" s="263"/>
      <c r="Q236" s="263"/>
      <c r="R236" s="410">
        <f t="shared" si="443"/>
        <v>0</v>
      </c>
      <c r="S236" s="263"/>
      <c r="T236" s="263"/>
      <c r="U236" s="263"/>
      <c r="V236" s="263"/>
    </row>
    <row r="237" spans="1:22" ht="16.5" outlineLevel="2">
      <c r="A237" s="183"/>
      <c r="B237" s="26"/>
      <c r="D237" s="28"/>
      <c r="E237" s="48"/>
      <c r="F237" s="192" t="s">
        <v>781</v>
      </c>
      <c r="G237" s="44" t="s">
        <v>785</v>
      </c>
      <c r="H237" s="260">
        <f t="shared" si="441"/>
        <v>40000</v>
      </c>
      <c r="I237" s="424">
        <f t="shared" si="453"/>
        <v>0</v>
      </c>
      <c r="J237" s="263"/>
      <c r="K237" s="262">
        <f t="shared" si="442"/>
        <v>40000</v>
      </c>
      <c r="L237" s="263"/>
      <c r="M237" s="263"/>
      <c r="N237" s="263"/>
      <c r="O237" s="263">
        <v>40000</v>
      </c>
      <c r="P237" s="263"/>
      <c r="Q237" s="263"/>
      <c r="R237" s="410">
        <f t="shared" si="443"/>
        <v>0</v>
      </c>
      <c r="S237" s="263"/>
      <c r="T237" s="263"/>
      <c r="U237" s="263"/>
      <c r="V237" s="263"/>
    </row>
    <row r="238" spans="1:22" ht="16.5" outlineLevel="1">
      <c r="A238" s="183"/>
      <c r="B238" s="26"/>
      <c r="D238" s="28" t="s">
        <v>413</v>
      </c>
      <c r="E238" s="48" t="s">
        <v>170</v>
      </c>
      <c r="F238" s="49"/>
      <c r="G238" s="185"/>
      <c r="H238" s="260">
        <f t="shared" si="441"/>
        <v>0</v>
      </c>
      <c r="I238" s="424">
        <f t="shared" si="453"/>
        <v>0</v>
      </c>
      <c r="J238" s="263"/>
      <c r="K238" s="262">
        <f t="shared" si="442"/>
        <v>0</v>
      </c>
      <c r="L238" s="263"/>
      <c r="M238" s="263"/>
      <c r="N238" s="263"/>
      <c r="O238" s="263"/>
      <c r="P238" s="263"/>
      <c r="Q238" s="263"/>
      <c r="R238" s="410">
        <f t="shared" si="443"/>
        <v>0</v>
      </c>
      <c r="S238" s="263"/>
      <c r="T238" s="263"/>
      <c r="U238" s="263"/>
      <c r="V238" s="263"/>
    </row>
    <row r="239" spans="1:22" ht="16.5" outlineLevel="1">
      <c r="A239" s="183"/>
      <c r="B239" s="26"/>
      <c r="D239" s="28" t="s">
        <v>130</v>
      </c>
      <c r="E239" s="48" t="s">
        <v>173</v>
      </c>
      <c r="F239" s="49"/>
      <c r="G239" s="185"/>
      <c r="H239" s="260">
        <f t="shared" si="441"/>
        <v>33000</v>
      </c>
      <c r="I239" s="424">
        <f t="shared" si="453"/>
        <v>0</v>
      </c>
      <c r="J239" s="265">
        <f>SUM(J240:J248)</f>
        <v>0</v>
      </c>
      <c r="K239" s="262">
        <f t="shared" si="442"/>
        <v>33000</v>
      </c>
      <c r="L239" s="265">
        <f>SUM(L240:L248)</f>
        <v>0</v>
      </c>
      <c r="M239" s="265">
        <f>SUM(M240:M248)</f>
        <v>0</v>
      </c>
      <c r="N239" s="265">
        <f t="shared" ref="N239" si="482">SUM(N240:N248)</f>
        <v>5000</v>
      </c>
      <c r="O239" s="265">
        <f>SUM(O240:O248)</f>
        <v>28000</v>
      </c>
      <c r="P239" s="265">
        <f t="shared" ref="P239" si="483">SUM(P240:P248)</f>
        <v>0</v>
      </c>
      <c r="Q239" s="265">
        <f t="shared" ref="Q239" si="484">SUM(Q240:Q248)</f>
        <v>0</v>
      </c>
      <c r="R239" s="410">
        <f t="shared" si="443"/>
        <v>0</v>
      </c>
      <c r="S239" s="415">
        <f t="shared" ref="S239" si="485">SUM(S240:S248)</f>
        <v>0</v>
      </c>
      <c r="T239" s="415">
        <f t="shared" ref="T239" si="486">SUM(T240:T248)</f>
        <v>0</v>
      </c>
      <c r="U239" s="265">
        <f t="shared" ref="U239" si="487">SUM(U240:U248)</f>
        <v>0</v>
      </c>
      <c r="V239" s="265">
        <f t="shared" ref="V239" si="488">SUM(V240:V248)</f>
        <v>0</v>
      </c>
    </row>
    <row r="240" spans="1:22" ht="16.5" outlineLevel="2">
      <c r="A240" s="183"/>
      <c r="B240" s="26"/>
      <c r="D240" s="28"/>
      <c r="E240" s="48"/>
      <c r="F240" s="192" t="s">
        <v>778</v>
      </c>
      <c r="G240" s="44" t="s">
        <v>889</v>
      </c>
      <c r="H240" s="260">
        <f t="shared" si="441"/>
        <v>0</v>
      </c>
      <c r="I240" s="424">
        <f t="shared" si="453"/>
        <v>0</v>
      </c>
      <c r="J240" s="263"/>
      <c r="K240" s="262">
        <f t="shared" si="442"/>
        <v>0</v>
      </c>
      <c r="L240" s="263"/>
      <c r="M240" s="263"/>
      <c r="N240" s="263"/>
      <c r="O240" s="263"/>
      <c r="P240" s="263"/>
      <c r="Q240" s="263"/>
      <c r="R240" s="410">
        <f t="shared" si="443"/>
        <v>0</v>
      </c>
      <c r="S240" s="263"/>
      <c r="T240" s="263"/>
      <c r="U240" s="263"/>
      <c r="V240" s="263"/>
    </row>
    <row r="241" spans="1:22" ht="16.5" outlineLevel="2">
      <c r="A241" s="183"/>
      <c r="B241" s="26"/>
      <c r="D241" s="28"/>
      <c r="E241" s="48"/>
      <c r="F241" s="192" t="s">
        <v>779</v>
      </c>
      <c r="G241" s="44" t="s">
        <v>890</v>
      </c>
      <c r="H241" s="260">
        <f t="shared" si="441"/>
        <v>0</v>
      </c>
      <c r="I241" s="424">
        <f t="shared" si="453"/>
        <v>0</v>
      </c>
      <c r="J241" s="263"/>
      <c r="K241" s="262">
        <f t="shared" si="442"/>
        <v>0</v>
      </c>
      <c r="L241" s="263"/>
      <c r="M241" s="263"/>
      <c r="N241" s="263"/>
      <c r="O241" s="263"/>
      <c r="P241" s="263"/>
      <c r="Q241" s="263"/>
      <c r="R241" s="410">
        <f t="shared" si="443"/>
        <v>0</v>
      </c>
      <c r="S241" s="263"/>
      <c r="T241" s="263"/>
      <c r="U241" s="263"/>
      <c r="V241" s="263"/>
    </row>
    <row r="242" spans="1:22" ht="16.5" outlineLevel="2">
      <c r="A242" s="183"/>
      <c r="B242" s="26"/>
      <c r="D242" s="28"/>
      <c r="E242" s="48"/>
      <c r="F242" s="192" t="s">
        <v>776</v>
      </c>
      <c r="G242" s="44" t="s">
        <v>891</v>
      </c>
      <c r="H242" s="260">
        <f t="shared" si="441"/>
        <v>5000</v>
      </c>
      <c r="I242" s="424">
        <f t="shared" si="453"/>
        <v>0</v>
      </c>
      <c r="J242" s="263"/>
      <c r="K242" s="262">
        <f t="shared" si="442"/>
        <v>5000</v>
      </c>
      <c r="L242" s="263"/>
      <c r="M242" s="263"/>
      <c r="N242" s="263">
        <v>5000</v>
      </c>
      <c r="O242" s="263"/>
      <c r="P242" s="263"/>
      <c r="Q242" s="263"/>
      <c r="R242" s="410">
        <f t="shared" si="443"/>
        <v>0</v>
      </c>
      <c r="S242" s="263"/>
      <c r="T242" s="263"/>
      <c r="U242" s="263"/>
      <c r="V242" s="263"/>
    </row>
    <row r="243" spans="1:22" ht="16.5" outlineLevel="2">
      <c r="A243" s="183"/>
      <c r="B243" s="26"/>
      <c r="D243" s="28"/>
      <c r="E243" s="48"/>
      <c r="F243" s="192" t="s">
        <v>780</v>
      </c>
      <c r="G243" s="44" t="s">
        <v>892</v>
      </c>
      <c r="H243" s="260">
        <f t="shared" si="441"/>
        <v>0</v>
      </c>
      <c r="I243" s="424">
        <f t="shared" si="453"/>
        <v>0</v>
      </c>
      <c r="J243" s="263"/>
      <c r="K243" s="262">
        <f t="shared" si="442"/>
        <v>0</v>
      </c>
      <c r="L243" s="263"/>
      <c r="M243" s="263"/>
      <c r="N243" s="263"/>
      <c r="O243" s="263"/>
      <c r="P243" s="263"/>
      <c r="Q243" s="263"/>
      <c r="R243" s="410">
        <f t="shared" si="443"/>
        <v>0</v>
      </c>
      <c r="S243" s="263"/>
      <c r="T243" s="263"/>
      <c r="U243" s="263"/>
      <c r="V243" s="263"/>
    </row>
    <row r="244" spans="1:22" ht="16.5" outlineLevel="2">
      <c r="A244" s="183"/>
      <c r="B244" s="26"/>
      <c r="D244" s="28"/>
      <c r="E244" s="48"/>
      <c r="F244" s="192" t="s">
        <v>786</v>
      </c>
      <c r="G244" s="44" t="s">
        <v>893</v>
      </c>
      <c r="H244" s="260">
        <f t="shared" si="441"/>
        <v>28000</v>
      </c>
      <c r="I244" s="424">
        <f t="shared" si="453"/>
        <v>0</v>
      </c>
      <c r="J244" s="263"/>
      <c r="K244" s="262">
        <f t="shared" si="442"/>
        <v>28000</v>
      </c>
      <c r="L244" s="263"/>
      <c r="M244" s="263"/>
      <c r="N244" s="263"/>
      <c r="O244" s="263">
        <v>28000</v>
      </c>
      <c r="P244" s="263"/>
      <c r="Q244" s="263"/>
      <c r="R244" s="410">
        <f t="shared" si="443"/>
        <v>0</v>
      </c>
      <c r="S244" s="263"/>
      <c r="T244" s="263"/>
      <c r="U244" s="263"/>
      <c r="V244" s="263"/>
    </row>
    <row r="245" spans="1:22" ht="16.5" outlineLevel="2">
      <c r="A245" s="183"/>
      <c r="B245" s="26"/>
      <c r="D245" s="28"/>
      <c r="E245" s="48"/>
      <c r="F245" s="192" t="s">
        <v>787</v>
      </c>
      <c r="G245" s="44" t="s">
        <v>894</v>
      </c>
      <c r="H245" s="260">
        <f t="shared" si="441"/>
        <v>0</v>
      </c>
      <c r="I245" s="424">
        <f t="shared" si="453"/>
        <v>0</v>
      </c>
      <c r="J245" s="263"/>
      <c r="K245" s="262">
        <f t="shared" si="442"/>
        <v>0</v>
      </c>
      <c r="L245" s="263"/>
      <c r="M245" s="263"/>
      <c r="N245" s="263"/>
      <c r="O245" s="263"/>
      <c r="P245" s="263"/>
      <c r="Q245" s="263"/>
      <c r="R245" s="410">
        <f t="shared" si="443"/>
        <v>0</v>
      </c>
      <c r="S245" s="263"/>
      <c r="T245" s="263"/>
      <c r="U245" s="263"/>
      <c r="V245" s="263"/>
    </row>
    <row r="246" spans="1:22" ht="16.5" outlineLevel="2">
      <c r="A246" s="183"/>
      <c r="B246" s="26"/>
      <c r="D246" s="28"/>
      <c r="E246" s="48"/>
      <c r="F246" s="192" t="s">
        <v>879</v>
      </c>
      <c r="G246" s="44" t="s">
        <v>895</v>
      </c>
      <c r="H246" s="260">
        <f t="shared" si="441"/>
        <v>0</v>
      </c>
      <c r="I246" s="424">
        <f t="shared" si="453"/>
        <v>0</v>
      </c>
      <c r="J246" s="263"/>
      <c r="K246" s="262">
        <f t="shared" si="442"/>
        <v>0</v>
      </c>
      <c r="L246" s="263"/>
      <c r="M246" s="263"/>
      <c r="N246" s="263"/>
      <c r="O246" s="263"/>
      <c r="P246" s="263"/>
      <c r="Q246" s="263"/>
      <c r="R246" s="410">
        <f t="shared" si="443"/>
        <v>0</v>
      </c>
      <c r="S246" s="263"/>
      <c r="T246" s="263"/>
      <c r="U246" s="263"/>
      <c r="V246" s="263"/>
    </row>
    <row r="247" spans="1:22" ht="16.5" outlineLevel="2">
      <c r="A247" s="183"/>
      <c r="B247" s="26"/>
      <c r="D247" s="28"/>
      <c r="E247" s="48"/>
      <c r="F247" s="192" t="s">
        <v>880</v>
      </c>
      <c r="G247" s="44" t="s">
        <v>896</v>
      </c>
      <c r="H247" s="260">
        <f t="shared" si="441"/>
        <v>0</v>
      </c>
      <c r="I247" s="424">
        <f t="shared" si="453"/>
        <v>0</v>
      </c>
      <c r="J247" s="263"/>
      <c r="K247" s="262">
        <f t="shared" si="442"/>
        <v>0</v>
      </c>
      <c r="L247" s="263"/>
      <c r="M247" s="263"/>
      <c r="N247" s="263"/>
      <c r="O247" s="263"/>
      <c r="P247" s="263"/>
      <c r="Q247" s="263"/>
      <c r="R247" s="410">
        <f t="shared" si="443"/>
        <v>0</v>
      </c>
      <c r="S247" s="263"/>
      <c r="T247" s="263"/>
      <c r="U247" s="263"/>
      <c r="V247" s="263"/>
    </row>
    <row r="248" spans="1:22" ht="16.5" outlineLevel="2">
      <c r="A248" s="183"/>
      <c r="B248" s="26"/>
      <c r="D248" s="28"/>
      <c r="E248" s="48"/>
      <c r="F248" s="192" t="s">
        <v>781</v>
      </c>
      <c r="G248" s="44" t="s">
        <v>785</v>
      </c>
      <c r="H248" s="260">
        <f t="shared" si="441"/>
        <v>0</v>
      </c>
      <c r="I248" s="424">
        <f t="shared" si="453"/>
        <v>0</v>
      </c>
      <c r="J248" s="263"/>
      <c r="K248" s="262">
        <f t="shared" si="442"/>
        <v>0</v>
      </c>
      <c r="L248" s="263"/>
      <c r="M248" s="263"/>
      <c r="N248" s="263"/>
      <c r="O248" s="263"/>
      <c r="P248" s="263"/>
      <c r="Q248" s="263"/>
      <c r="R248" s="410">
        <f t="shared" si="443"/>
        <v>0</v>
      </c>
      <c r="S248" s="263"/>
      <c r="T248" s="263"/>
      <c r="U248" s="263"/>
      <c r="V248" s="263"/>
    </row>
    <row r="249" spans="1:22" ht="16.5" outlineLevel="1">
      <c r="A249" s="183"/>
      <c r="B249" s="26"/>
      <c r="D249" s="28" t="s">
        <v>546</v>
      </c>
      <c r="E249" s="48" t="s">
        <v>154</v>
      </c>
      <c r="F249" s="49"/>
      <c r="G249" s="185"/>
      <c r="H249" s="260">
        <f t="shared" si="441"/>
        <v>370000</v>
      </c>
      <c r="I249" s="424">
        <f t="shared" si="453"/>
        <v>0</v>
      </c>
      <c r="J249" s="265">
        <f>SUM(J250:J252)</f>
        <v>0</v>
      </c>
      <c r="K249" s="262">
        <f t="shared" si="442"/>
        <v>370000</v>
      </c>
      <c r="L249" s="265">
        <f>SUM(L250:L252)</f>
        <v>0</v>
      </c>
      <c r="M249" s="265">
        <f>SUM(M250:M252)</f>
        <v>100000</v>
      </c>
      <c r="N249" s="265">
        <f t="shared" ref="N249" si="489">SUM(N250:N252)</f>
        <v>180000</v>
      </c>
      <c r="O249" s="265">
        <f>SUM(O250:O252)</f>
        <v>10000</v>
      </c>
      <c r="P249" s="265">
        <f t="shared" ref="P249" si="490">SUM(P250:P252)</f>
        <v>0</v>
      </c>
      <c r="Q249" s="265">
        <f t="shared" ref="Q249" si="491">SUM(Q250:Q252)</f>
        <v>0</v>
      </c>
      <c r="R249" s="410">
        <f t="shared" si="443"/>
        <v>80000</v>
      </c>
      <c r="S249" s="415">
        <f t="shared" ref="S249" si="492">SUM(S250:S252)</f>
        <v>30000</v>
      </c>
      <c r="T249" s="415">
        <f t="shared" ref="T249" si="493">SUM(T250:T252)</f>
        <v>50000</v>
      </c>
      <c r="U249" s="265">
        <f t="shared" ref="U249" si="494">SUM(U250:U252)</f>
        <v>0</v>
      </c>
      <c r="V249" s="265">
        <f t="shared" ref="V249" si="495">SUM(V250:V252)</f>
        <v>0</v>
      </c>
    </row>
    <row r="250" spans="1:22" ht="16.5" outlineLevel="2">
      <c r="A250" s="183"/>
      <c r="B250" s="26"/>
      <c r="D250" s="28"/>
      <c r="E250" s="48"/>
      <c r="F250" s="192" t="s">
        <v>778</v>
      </c>
      <c r="G250" s="44" t="s">
        <v>897</v>
      </c>
      <c r="H250" s="260">
        <f t="shared" si="441"/>
        <v>0</v>
      </c>
      <c r="I250" s="424">
        <f t="shared" si="453"/>
        <v>0</v>
      </c>
      <c r="J250" s="263"/>
      <c r="K250" s="262">
        <f t="shared" si="442"/>
        <v>0</v>
      </c>
      <c r="L250" s="263"/>
      <c r="M250" s="263"/>
      <c r="N250" s="263"/>
      <c r="O250" s="263"/>
      <c r="P250" s="263"/>
      <c r="Q250" s="263"/>
      <c r="R250" s="410">
        <f t="shared" si="443"/>
        <v>0</v>
      </c>
      <c r="S250" s="263"/>
      <c r="T250" s="263"/>
      <c r="U250" s="263"/>
      <c r="V250" s="263"/>
    </row>
    <row r="251" spans="1:22" ht="16.5" outlineLevel="2">
      <c r="A251" s="183"/>
      <c r="B251" s="26"/>
      <c r="D251" s="28"/>
      <c r="E251" s="48"/>
      <c r="F251" s="192" t="s">
        <v>779</v>
      </c>
      <c r="G251" s="44" t="s">
        <v>898</v>
      </c>
      <c r="H251" s="260">
        <f t="shared" si="441"/>
        <v>360000</v>
      </c>
      <c r="I251" s="424">
        <f t="shared" si="453"/>
        <v>0</v>
      </c>
      <c r="J251" s="263"/>
      <c r="K251" s="262">
        <f t="shared" si="442"/>
        <v>360000</v>
      </c>
      <c r="L251" s="263"/>
      <c r="M251" s="263">
        <v>100000</v>
      </c>
      <c r="N251" s="263">
        <v>180000</v>
      </c>
      <c r="O251" s="263">
        <v>0</v>
      </c>
      <c r="P251" s="263"/>
      <c r="Q251" s="263"/>
      <c r="R251" s="410">
        <f t="shared" si="443"/>
        <v>80000</v>
      </c>
      <c r="S251" s="263">
        <v>30000</v>
      </c>
      <c r="T251" s="263">
        <v>50000</v>
      </c>
      <c r="U251" s="263"/>
      <c r="V251" s="263"/>
    </row>
    <row r="252" spans="1:22" ht="16.5" outlineLevel="2">
      <c r="A252" s="183"/>
      <c r="B252" s="26"/>
      <c r="D252" s="28"/>
      <c r="E252" s="48"/>
      <c r="F252" s="192" t="s">
        <v>781</v>
      </c>
      <c r="G252" s="44" t="s">
        <v>785</v>
      </c>
      <c r="H252" s="260">
        <f t="shared" si="441"/>
        <v>10000</v>
      </c>
      <c r="I252" s="424">
        <f t="shared" si="453"/>
        <v>0</v>
      </c>
      <c r="J252" s="263"/>
      <c r="K252" s="262">
        <f t="shared" si="442"/>
        <v>10000</v>
      </c>
      <c r="L252" s="263"/>
      <c r="M252" s="263"/>
      <c r="N252" s="263"/>
      <c r="O252" s="263">
        <v>10000</v>
      </c>
      <c r="P252" s="263"/>
      <c r="Q252" s="263"/>
      <c r="R252" s="410">
        <f t="shared" si="443"/>
        <v>0</v>
      </c>
      <c r="S252" s="263"/>
      <c r="T252" s="263"/>
      <c r="U252" s="263"/>
      <c r="V252" s="263"/>
    </row>
    <row r="253" spans="1:22" ht="16.5" outlineLevel="1">
      <c r="A253" s="183"/>
      <c r="B253" s="26"/>
      <c r="D253" s="28" t="s">
        <v>547</v>
      </c>
      <c r="E253" s="48" t="s">
        <v>153</v>
      </c>
      <c r="F253" s="49"/>
      <c r="G253" s="185"/>
      <c r="H253" s="260">
        <f t="shared" si="441"/>
        <v>100000</v>
      </c>
      <c r="I253" s="424">
        <f t="shared" si="453"/>
        <v>0</v>
      </c>
      <c r="J253" s="263"/>
      <c r="K253" s="262">
        <f t="shared" si="442"/>
        <v>100000</v>
      </c>
      <c r="L253" s="263"/>
      <c r="M253" s="263">
        <v>50000</v>
      </c>
      <c r="N253" s="263">
        <v>20000</v>
      </c>
      <c r="O253" s="263"/>
      <c r="P253" s="263"/>
      <c r="Q253" s="263"/>
      <c r="R253" s="410">
        <f t="shared" si="443"/>
        <v>30000</v>
      </c>
      <c r="S253" s="263">
        <v>10000</v>
      </c>
      <c r="T253" s="263">
        <v>20000</v>
      </c>
      <c r="U253" s="263"/>
      <c r="V253" s="263"/>
    </row>
    <row r="254" spans="1:22" ht="16.5" outlineLevel="1">
      <c r="A254" s="183"/>
      <c r="B254" s="26"/>
      <c r="D254" s="28" t="s">
        <v>548</v>
      </c>
      <c r="E254" s="48" t="s">
        <v>165</v>
      </c>
      <c r="F254" s="49"/>
      <c r="G254" s="185"/>
      <c r="H254" s="260">
        <f t="shared" si="441"/>
        <v>74000</v>
      </c>
      <c r="I254" s="424">
        <f t="shared" si="453"/>
        <v>0</v>
      </c>
      <c r="J254" s="263"/>
      <c r="K254" s="262">
        <f t="shared" si="442"/>
        <v>74000</v>
      </c>
      <c r="L254" s="263"/>
      <c r="M254" s="263">
        <v>15000</v>
      </c>
      <c r="N254" s="263">
        <v>15000</v>
      </c>
      <c r="O254" s="263">
        <v>44000</v>
      </c>
      <c r="P254" s="263"/>
      <c r="Q254" s="263"/>
      <c r="R254" s="410">
        <f t="shared" si="443"/>
        <v>0</v>
      </c>
      <c r="S254" s="263"/>
      <c r="T254" s="263"/>
      <c r="U254" s="263"/>
      <c r="V254" s="263"/>
    </row>
    <row r="255" spans="1:22" ht="16.5" outlineLevel="1">
      <c r="A255" s="183"/>
      <c r="B255" s="26"/>
      <c r="D255" s="28" t="s">
        <v>549</v>
      </c>
      <c r="E255" s="48" t="s">
        <v>167</v>
      </c>
      <c r="F255" s="49"/>
      <c r="G255" s="185"/>
      <c r="H255" s="260">
        <f t="shared" si="441"/>
        <v>50000</v>
      </c>
      <c r="I255" s="424">
        <f t="shared" si="453"/>
        <v>0</v>
      </c>
      <c r="J255" s="263"/>
      <c r="K255" s="262">
        <f t="shared" si="442"/>
        <v>50000</v>
      </c>
      <c r="L255" s="263"/>
      <c r="M255" s="263"/>
      <c r="N255" s="263"/>
      <c r="O255" s="263"/>
      <c r="P255" s="263"/>
      <c r="Q255" s="263"/>
      <c r="R255" s="410">
        <f t="shared" si="443"/>
        <v>0</v>
      </c>
      <c r="S255" s="263"/>
      <c r="T255" s="263"/>
      <c r="U255" s="263">
        <v>50000</v>
      </c>
      <c r="V255" s="263"/>
    </row>
    <row r="256" spans="1:22" ht="16.5" outlineLevel="1">
      <c r="A256" s="183"/>
      <c r="B256" s="26"/>
      <c r="D256" s="28" t="s">
        <v>550</v>
      </c>
      <c r="E256" s="48" t="s">
        <v>174</v>
      </c>
      <c r="F256" s="49"/>
      <c r="G256" s="185"/>
      <c r="H256" s="260">
        <f t="shared" si="441"/>
        <v>296000</v>
      </c>
      <c r="I256" s="424">
        <f t="shared" si="453"/>
        <v>0</v>
      </c>
      <c r="J256" s="265">
        <f>SUM(J257:J259)</f>
        <v>0</v>
      </c>
      <c r="K256" s="262">
        <f t="shared" si="442"/>
        <v>296000</v>
      </c>
      <c r="L256" s="265">
        <f>SUM(L257:L259)</f>
        <v>33000</v>
      </c>
      <c r="M256" s="265">
        <f>SUM(M257:M259)</f>
        <v>10000</v>
      </c>
      <c r="N256" s="265">
        <f t="shared" ref="N256" si="496">SUM(N257:N259)</f>
        <v>10000</v>
      </c>
      <c r="O256" s="265">
        <f>SUM(O257:O259)</f>
        <v>213000</v>
      </c>
      <c r="P256" s="265">
        <f t="shared" ref="P256" si="497">SUM(P257:P259)</f>
        <v>0</v>
      </c>
      <c r="Q256" s="265">
        <f t="shared" ref="Q256" si="498">SUM(Q257:Q259)</f>
        <v>0</v>
      </c>
      <c r="R256" s="410">
        <f t="shared" si="443"/>
        <v>30000</v>
      </c>
      <c r="S256" s="415">
        <f t="shared" ref="S256" si="499">SUM(S257:S259)</f>
        <v>10000</v>
      </c>
      <c r="T256" s="415">
        <f t="shared" ref="T256" si="500">SUM(T257:T259)</f>
        <v>20000</v>
      </c>
      <c r="U256" s="265">
        <f t="shared" ref="U256" si="501">SUM(U257:U259)</f>
        <v>0</v>
      </c>
      <c r="V256" s="265">
        <f t="shared" ref="V256" si="502">SUM(V257:V259)</f>
        <v>0</v>
      </c>
    </row>
    <row r="257" spans="1:22" ht="16.5" outlineLevel="2">
      <c r="A257" s="183"/>
      <c r="B257" s="26"/>
      <c r="D257" s="28"/>
      <c r="E257" s="48"/>
      <c r="F257" s="192" t="s">
        <v>778</v>
      </c>
      <c r="G257" s="44" t="s">
        <v>918</v>
      </c>
      <c r="H257" s="260">
        <f t="shared" si="441"/>
        <v>0</v>
      </c>
      <c r="I257" s="424">
        <f t="shared" si="453"/>
        <v>0</v>
      </c>
      <c r="J257" s="263"/>
      <c r="K257" s="262">
        <f t="shared" si="442"/>
        <v>0</v>
      </c>
      <c r="L257" s="263"/>
      <c r="M257" s="263"/>
      <c r="N257" s="263"/>
      <c r="O257" s="263"/>
      <c r="P257" s="263"/>
      <c r="Q257" s="263"/>
      <c r="R257" s="410">
        <f t="shared" si="443"/>
        <v>0</v>
      </c>
      <c r="S257" s="263"/>
      <c r="T257" s="263"/>
      <c r="U257" s="263"/>
      <c r="V257" s="263"/>
    </row>
    <row r="258" spans="1:22" ht="16.5" outlineLevel="2">
      <c r="A258" s="183"/>
      <c r="B258" s="26"/>
      <c r="D258" s="28"/>
      <c r="E258" s="48"/>
      <c r="F258" s="192" t="s">
        <v>779</v>
      </c>
      <c r="G258" s="44" t="s">
        <v>919</v>
      </c>
      <c r="H258" s="260">
        <f t="shared" si="441"/>
        <v>213000</v>
      </c>
      <c r="I258" s="424">
        <f t="shared" si="453"/>
        <v>0</v>
      </c>
      <c r="J258" s="263"/>
      <c r="K258" s="262">
        <f t="shared" si="442"/>
        <v>213000</v>
      </c>
      <c r="L258" s="263"/>
      <c r="M258" s="263"/>
      <c r="N258" s="263"/>
      <c r="O258" s="263">
        <v>213000</v>
      </c>
      <c r="P258" s="263"/>
      <c r="Q258" s="263"/>
      <c r="R258" s="410">
        <f t="shared" si="443"/>
        <v>0</v>
      </c>
      <c r="S258" s="263"/>
      <c r="T258" s="263"/>
      <c r="U258" s="263"/>
      <c r="V258" s="263"/>
    </row>
    <row r="259" spans="1:22" ht="16.5" outlineLevel="2">
      <c r="A259" s="183"/>
      <c r="B259" s="26"/>
      <c r="D259" s="28"/>
      <c r="E259" s="48"/>
      <c r="F259" s="192" t="s">
        <v>781</v>
      </c>
      <c r="G259" s="44" t="s">
        <v>785</v>
      </c>
      <c r="H259" s="260">
        <f t="shared" si="441"/>
        <v>83000</v>
      </c>
      <c r="I259" s="424">
        <f t="shared" si="453"/>
        <v>0</v>
      </c>
      <c r="J259" s="263"/>
      <c r="K259" s="262">
        <f t="shared" si="442"/>
        <v>83000</v>
      </c>
      <c r="L259" s="263">
        <v>33000</v>
      </c>
      <c r="M259" s="263">
        <v>10000</v>
      </c>
      <c r="N259" s="263">
        <v>10000</v>
      </c>
      <c r="O259" s="263"/>
      <c r="P259" s="263"/>
      <c r="Q259" s="263"/>
      <c r="R259" s="410">
        <f t="shared" si="443"/>
        <v>30000</v>
      </c>
      <c r="S259" s="263">
        <v>10000</v>
      </c>
      <c r="T259" s="263">
        <v>20000</v>
      </c>
      <c r="U259" s="263"/>
      <c r="V259" s="263"/>
    </row>
    <row r="260" spans="1:22" ht="16.5" outlineLevel="1">
      <c r="A260" s="183"/>
      <c r="B260" s="26"/>
      <c r="D260" s="28" t="s">
        <v>551</v>
      </c>
      <c r="E260" s="48" t="s">
        <v>176</v>
      </c>
      <c r="F260" s="49"/>
      <c r="G260" s="185"/>
      <c r="H260" s="260">
        <f t="shared" si="441"/>
        <v>23000</v>
      </c>
      <c r="I260" s="424">
        <f t="shared" si="453"/>
        <v>0</v>
      </c>
      <c r="J260" s="263"/>
      <c r="K260" s="262">
        <f t="shared" si="442"/>
        <v>23000</v>
      </c>
      <c r="L260" s="263"/>
      <c r="M260" s="263">
        <v>5000</v>
      </c>
      <c r="N260" s="263">
        <v>3000</v>
      </c>
      <c r="O260" s="263"/>
      <c r="P260" s="263"/>
      <c r="Q260" s="263"/>
      <c r="R260" s="410">
        <f t="shared" si="443"/>
        <v>15000</v>
      </c>
      <c r="S260" s="263">
        <v>5000</v>
      </c>
      <c r="T260" s="263">
        <v>10000</v>
      </c>
      <c r="U260" s="263"/>
      <c r="V260" s="263"/>
    </row>
    <row r="261" spans="1:22" ht="16.5" outlineLevel="1">
      <c r="A261" s="183"/>
      <c r="B261" s="26"/>
      <c r="D261" s="28" t="s">
        <v>552</v>
      </c>
      <c r="E261" s="48" t="s">
        <v>175</v>
      </c>
      <c r="F261" s="49"/>
      <c r="G261" s="185"/>
      <c r="H261" s="260">
        <f t="shared" si="441"/>
        <v>0</v>
      </c>
      <c r="I261" s="424">
        <f t="shared" si="453"/>
        <v>0</v>
      </c>
      <c r="J261" s="263"/>
      <c r="K261" s="262">
        <f t="shared" si="442"/>
        <v>0</v>
      </c>
      <c r="L261" s="263"/>
      <c r="M261" s="263"/>
      <c r="N261" s="263"/>
      <c r="O261" s="263"/>
      <c r="P261" s="263"/>
      <c r="Q261" s="263"/>
      <c r="R261" s="410">
        <f t="shared" si="443"/>
        <v>0</v>
      </c>
      <c r="S261" s="263"/>
      <c r="T261" s="263"/>
      <c r="U261" s="263"/>
      <c r="V261" s="263"/>
    </row>
    <row r="262" spans="1:22" ht="16.5" outlineLevel="1">
      <c r="A262" s="183"/>
      <c r="B262" s="26"/>
      <c r="D262" s="28" t="s">
        <v>553</v>
      </c>
      <c r="E262" s="48" t="s">
        <v>169</v>
      </c>
      <c r="F262" s="49"/>
      <c r="G262" s="185"/>
      <c r="H262" s="260">
        <f t="shared" si="441"/>
        <v>2251000</v>
      </c>
      <c r="I262" s="424">
        <f t="shared" si="453"/>
        <v>0</v>
      </c>
      <c r="J262" s="263"/>
      <c r="K262" s="262">
        <f t="shared" si="442"/>
        <v>2251000</v>
      </c>
      <c r="L262" s="263"/>
      <c r="M262" s="263">
        <v>27000</v>
      </c>
      <c r="N262" s="263">
        <v>300000</v>
      </c>
      <c r="O262" s="263">
        <v>1756000</v>
      </c>
      <c r="P262" s="263"/>
      <c r="Q262" s="263"/>
      <c r="R262" s="410">
        <f t="shared" si="443"/>
        <v>168000</v>
      </c>
      <c r="S262" s="263"/>
      <c r="T262" s="263">
        <v>168000</v>
      </c>
      <c r="U262" s="263"/>
      <c r="V262" s="263"/>
    </row>
    <row r="263" spans="1:22" ht="16.5" outlineLevel="1">
      <c r="A263" s="183"/>
      <c r="B263" s="26"/>
      <c r="D263" s="28" t="s">
        <v>554</v>
      </c>
      <c r="E263" s="48" t="s">
        <v>171</v>
      </c>
      <c r="F263" s="49"/>
      <c r="G263" s="185"/>
      <c r="H263" s="260">
        <f t="shared" ref="H263:H326" si="503">SUM(I263,K263)</f>
        <v>112000</v>
      </c>
      <c r="I263" s="424">
        <f t="shared" si="453"/>
        <v>1000</v>
      </c>
      <c r="J263" s="265">
        <f>SUM(J264:J266)</f>
        <v>1000</v>
      </c>
      <c r="K263" s="262">
        <f t="shared" ref="K263:K326" si="504">SUM(L263:R263,U263:V263)</f>
        <v>111000</v>
      </c>
      <c r="L263" s="265">
        <f>SUM(L264:L266)</f>
        <v>100000</v>
      </c>
      <c r="M263" s="265">
        <f>SUM(M264:M266)</f>
        <v>0</v>
      </c>
      <c r="N263" s="265">
        <f t="shared" ref="N263" si="505">SUM(N264:N266)</f>
        <v>2000</v>
      </c>
      <c r="O263" s="265">
        <f>SUM(O264:O266)</f>
        <v>0</v>
      </c>
      <c r="P263" s="265">
        <f t="shared" ref="P263" si="506">SUM(P264:P266)</f>
        <v>5000</v>
      </c>
      <c r="Q263" s="265">
        <f t="shared" ref="Q263" si="507">SUM(Q264:Q266)</f>
        <v>0</v>
      </c>
      <c r="R263" s="410">
        <f t="shared" ref="R263:R326" si="508">SUM(S263:T263)</f>
        <v>2000</v>
      </c>
      <c r="S263" s="415">
        <f t="shared" ref="S263" si="509">SUM(S264:S266)</f>
        <v>1000</v>
      </c>
      <c r="T263" s="415">
        <f t="shared" ref="T263" si="510">SUM(T264:T266)</f>
        <v>1000</v>
      </c>
      <c r="U263" s="265">
        <f t="shared" ref="U263" si="511">SUM(U264:U266)</f>
        <v>2000</v>
      </c>
      <c r="V263" s="265">
        <f t="shared" ref="V263" si="512">SUM(V264:V266)</f>
        <v>0</v>
      </c>
    </row>
    <row r="264" spans="1:22" ht="16.5" outlineLevel="2">
      <c r="A264" s="183"/>
      <c r="B264" s="26"/>
      <c r="D264" s="28"/>
      <c r="E264" s="48"/>
      <c r="F264" s="192" t="s">
        <v>778</v>
      </c>
      <c r="G264" s="44" t="s">
        <v>899</v>
      </c>
      <c r="H264" s="260">
        <f t="shared" si="503"/>
        <v>109000</v>
      </c>
      <c r="I264" s="424">
        <f t="shared" si="453"/>
        <v>1000</v>
      </c>
      <c r="J264" s="263">
        <v>1000</v>
      </c>
      <c r="K264" s="262">
        <f t="shared" si="504"/>
        <v>108000</v>
      </c>
      <c r="L264" s="263">
        <v>100000</v>
      </c>
      <c r="M264" s="263"/>
      <c r="N264" s="263">
        <v>2000</v>
      </c>
      <c r="O264" s="263"/>
      <c r="P264" s="263">
        <v>5000</v>
      </c>
      <c r="Q264" s="263"/>
      <c r="R264" s="410">
        <f t="shared" si="508"/>
        <v>1000</v>
      </c>
      <c r="S264" s="263">
        <v>1000</v>
      </c>
      <c r="T264" s="263"/>
      <c r="U264" s="263"/>
      <c r="V264" s="263"/>
    </row>
    <row r="265" spans="1:22" ht="16.5" outlineLevel="2">
      <c r="A265" s="183"/>
      <c r="B265" s="26"/>
      <c r="D265" s="28"/>
      <c r="E265" s="48"/>
      <c r="F265" s="192" t="s">
        <v>779</v>
      </c>
      <c r="G265" s="44" t="s">
        <v>900</v>
      </c>
      <c r="H265" s="260">
        <f t="shared" si="503"/>
        <v>0</v>
      </c>
      <c r="I265" s="424">
        <f t="shared" si="453"/>
        <v>0</v>
      </c>
      <c r="J265" s="263"/>
      <c r="K265" s="262">
        <f t="shared" si="504"/>
        <v>0</v>
      </c>
      <c r="L265" s="263"/>
      <c r="M265" s="263"/>
      <c r="N265" s="263"/>
      <c r="O265" s="263"/>
      <c r="P265" s="263"/>
      <c r="Q265" s="263"/>
      <c r="R265" s="410">
        <f t="shared" si="508"/>
        <v>0</v>
      </c>
      <c r="S265" s="263"/>
      <c r="T265" s="263"/>
      <c r="U265" s="263"/>
      <c r="V265" s="263"/>
    </row>
    <row r="266" spans="1:22" ht="16.5" outlineLevel="2">
      <c r="A266" s="183"/>
      <c r="B266" s="26"/>
      <c r="D266" s="28"/>
      <c r="E266" s="48"/>
      <c r="F266" s="192" t="s">
        <v>781</v>
      </c>
      <c r="G266" s="44" t="s">
        <v>785</v>
      </c>
      <c r="H266" s="260">
        <f t="shared" si="503"/>
        <v>3000</v>
      </c>
      <c r="I266" s="424">
        <f t="shared" si="453"/>
        <v>0</v>
      </c>
      <c r="J266" s="263"/>
      <c r="K266" s="262">
        <f t="shared" si="504"/>
        <v>3000</v>
      </c>
      <c r="L266" s="263"/>
      <c r="M266" s="263"/>
      <c r="N266" s="263"/>
      <c r="O266" s="263"/>
      <c r="P266" s="263"/>
      <c r="Q266" s="263"/>
      <c r="R266" s="410">
        <f t="shared" si="508"/>
        <v>1000</v>
      </c>
      <c r="S266" s="263"/>
      <c r="T266" s="263">
        <v>1000</v>
      </c>
      <c r="U266" s="263">
        <v>2000</v>
      </c>
      <c r="V266" s="263"/>
    </row>
    <row r="267" spans="1:22" ht="16.5" outlineLevel="1">
      <c r="A267" s="183"/>
      <c r="B267" s="26"/>
      <c r="D267" s="28" t="s">
        <v>555</v>
      </c>
      <c r="E267" s="48" t="s">
        <v>172</v>
      </c>
      <c r="F267" s="49"/>
      <c r="G267" s="185"/>
      <c r="H267" s="260">
        <f t="shared" si="503"/>
        <v>4000</v>
      </c>
      <c r="I267" s="424">
        <f t="shared" si="453"/>
        <v>0</v>
      </c>
      <c r="J267" s="265">
        <f>SUM(J268:J270)</f>
        <v>0</v>
      </c>
      <c r="K267" s="262">
        <f t="shared" si="504"/>
        <v>4000</v>
      </c>
      <c r="L267" s="265">
        <f>SUM(L268:L270)</f>
        <v>0</v>
      </c>
      <c r="M267" s="265">
        <f>SUM(M268:M270)</f>
        <v>0</v>
      </c>
      <c r="N267" s="265">
        <f t="shared" ref="N267" si="513">SUM(N268:N270)</f>
        <v>0</v>
      </c>
      <c r="O267" s="265">
        <f>SUM(O268:O270)</f>
        <v>4000</v>
      </c>
      <c r="P267" s="265">
        <f t="shared" ref="P267" si="514">SUM(P268:P270)</f>
        <v>0</v>
      </c>
      <c r="Q267" s="265">
        <f t="shared" ref="Q267" si="515">SUM(Q268:Q270)</f>
        <v>0</v>
      </c>
      <c r="R267" s="410">
        <f t="shared" si="508"/>
        <v>0</v>
      </c>
      <c r="S267" s="415">
        <f t="shared" ref="S267" si="516">SUM(S268:S270)</f>
        <v>0</v>
      </c>
      <c r="T267" s="415">
        <f t="shared" ref="T267" si="517">SUM(T268:T270)</f>
        <v>0</v>
      </c>
      <c r="U267" s="265">
        <f t="shared" ref="U267" si="518">SUM(U268:U270)</f>
        <v>0</v>
      </c>
      <c r="V267" s="265">
        <f t="shared" ref="V267" si="519">SUM(V268:V270)</f>
        <v>0</v>
      </c>
    </row>
    <row r="268" spans="1:22" ht="16.5" outlineLevel="2">
      <c r="A268" s="183"/>
      <c r="B268" s="26"/>
      <c r="D268" s="28"/>
      <c r="E268" s="48"/>
      <c r="F268" s="192" t="s">
        <v>778</v>
      </c>
      <c r="G268" s="44" t="s">
        <v>901</v>
      </c>
      <c r="H268" s="260">
        <f t="shared" si="503"/>
        <v>0</v>
      </c>
      <c r="I268" s="424">
        <f t="shared" ref="I268:I331" si="520">SUM(J268:J268)</f>
        <v>0</v>
      </c>
      <c r="J268" s="263"/>
      <c r="K268" s="262">
        <f t="shared" si="504"/>
        <v>0</v>
      </c>
      <c r="L268" s="263"/>
      <c r="M268" s="263"/>
      <c r="N268" s="263"/>
      <c r="O268" s="263"/>
      <c r="P268" s="263"/>
      <c r="Q268" s="263"/>
      <c r="R268" s="410">
        <f t="shared" si="508"/>
        <v>0</v>
      </c>
      <c r="S268" s="263"/>
      <c r="T268" s="263"/>
      <c r="U268" s="263"/>
      <c r="V268" s="263"/>
    </row>
    <row r="269" spans="1:22" ht="16.5" outlineLevel="2">
      <c r="A269" s="183"/>
      <c r="B269" s="26"/>
      <c r="D269" s="28"/>
      <c r="E269" s="48"/>
      <c r="F269" s="192" t="s">
        <v>779</v>
      </c>
      <c r="G269" s="44" t="s">
        <v>902</v>
      </c>
      <c r="H269" s="260">
        <f t="shared" si="503"/>
        <v>0</v>
      </c>
      <c r="I269" s="424">
        <f t="shared" si="520"/>
        <v>0</v>
      </c>
      <c r="J269" s="263"/>
      <c r="K269" s="262">
        <f t="shared" si="504"/>
        <v>0</v>
      </c>
      <c r="L269" s="263"/>
      <c r="M269" s="263"/>
      <c r="N269" s="263"/>
      <c r="O269" s="263"/>
      <c r="P269" s="263"/>
      <c r="Q269" s="263"/>
      <c r="R269" s="410">
        <f t="shared" si="508"/>
        <v>0</v>
      </c>
      <c r="S269" s="263"/>
      <c r="T269" s="263"/>
      <c r="U269" s="263"/>
      <c r="V269" s="263"/>
    </row>
    <row r="270" spans="1:22" ht="16.5" outlineLevel="2">
      <c r="A270" s="183"/>
      <c r="B270" s="26"/>
      <c r="D270" s="28"/>
      <c r="E270" s="48"/>
      <c r="F270" s="192" t="s">
        <v>781</v>
      </c>
      <c r="G270" s="44" t="s">
        <v>903</v>
      </c>
      <c r="H270" s="260">
        <f t="shared" si="503"/>
        <v>4000</v>
      </c>
      <c r="I270" s="424">
        <f t="shared" si="520"/>
        <v>0</v>
      </c>
      <c r="J270" s="263"/>
      <c r="K270" s="262">
        <f t="shared" si="504"/>
        <v>4000</v>
      </c>
      <c r="L270" s="263"/>
      <c r="M270" s="263"/>
      <c r="N270" s="263"/>
      <c r="O270" s="263">
        <v>4000</v>
      </c>
      <c r="P270" s="263"/>
      <c r="Q270" s="263"/>
      <c r="R270" s="410">
        <f t="shared" si="508"/>
        <v>0</v>
      </c>
      <c r="S270" s="263"/>
      <c r="T270" s="263"/>
      <c r="U270" s="263"/>
      <c r="V270" s="263"/>
    </row>
    <row r="271" spans="1:22" ht="16.5" outlineLevel="1">
      <c r="A271" s="183"/>
      <c r="B271" s="24"/>
      <c r="C271" s="193"/>
      <c r="D271" s="28" t="s">
        <v>556</v>
      </c>
      <c r="E271" s="48" t="s">
        <v>633</v>
      </c>
      <c r="F271" s="49"/>
      <c r="G271" s="185"/>
      <c r="H271" s="260">
        <f t="shared" si="503"/>
        <v>19000</v>
      </c>
      <c r="I271" s="424">
        <f t="shared" si="520"/>
        <v>0</v>
      </c>
      <c r="J271" s="263"/>
      <c r="K271" s="262">
        <f t="shared" si="504"/>
        <v>19000</v>
      </c>
      <c r="L271" s="263"/>
      <c r="M271" s="263"/>
      <c r="N271" s="263"/>
      <c r="O271" s="263">
        <v>8000</v>
      </c>
      <c r="P271" s="263"/>
      <c r="Q271" s="263"/>
      <c r="R271" s="410">
        <f t="shared" si="508"/>
        <v>11000</v>
      </c>
      <c r="S271" s="263">
        <v>11000</v>
      </c>
      <c r="T271" s="263"/>
      <c r="U271" s="263"/>
      <c r="V271" s="263"/>
    </row>
    <row r="272" spans="1:22" s="182" customFormat="1" ht="16.5">
      <c r="A272" s="177"/>
      <c r="B272" s="24" t="s">
        <v>557</v>
      </c>
      <c r="C272" s="16" t="s">
        <v>178</v>
      </c>
      <c r="D272" s="19"/>
      <c r="E272" s="189"/>
      <c r="F272" s="190"/>
      <c r="G272" s="189"/>
      <c r="H272" s="260">
        <f t="shared" si="503"/>
        <v>2000</v>
      </c>
      <c r="I272" s="424">
        <f t="shared" si="520"/>
        <v>0</v>
      </c>
      <c r="J272" s="264">
        <f>SUM(J273,J283:J285,J290:J292,J296:J298,J302:J304,J307,J311,J314,J326,J329,J332:J335)</f>
        <v>0</v>
      </c>
      <c r="K272" s="262">
        <f t="shared" si="504"/>
        <v>2000</v>
      </c>
      <c r="L272" s="264">
        <f>SUM(L273,L283:L285,L290:L292,L296:L298,L302:L304,L307,L311,L314,L326,L329,L332:L335)</f>
        <v>0</v>
      </c>
      <c r="M272" s="264">
        <f>SUM(M273,M283:M285,M290:M292,M296:M298,M302:M304,M307,M311,M314,M326,M329,M332:M335)</f>
        <v>0</v>
      </c>
      <c r="N272" s="264">
        <f t="shared" ref="N272" si="521">SUM(N273,N283:N285,N290:N292,N296:N298,N302:N304,N307,N311,N314,N326,N329,N332:N335)</f>
        <v>0</v>
      </c>
      <c r="O272" s="264">
        <f>SUM(O273,O283:O285,O290:O292,O296:O298,O302:O304,O307,O311,O314,O326,O329,O332:O335)</f>
        <v>2000</v>
      </c>
      <c r="P272" s="264">
        <f t="shared" ref="P272" si="522">SUM(P273,P283:P285,P290:P292,P296:P298,P302:P304,P307,P311,P314,P326,P329,P332:P335)</f>
        <v>0</v>
      </c>
      <c r="Q272" s="264">
        <f t="shared" ref="Q272" si="523">SUM(Q273,Q283:Q285,Q290:Q292,Q296:Q298,Q302:Q304,Q307,Q311,Q314,Q326,Q329,Q332:Q335)</f>
        <v>0</v>
      </c>
      <c r="R272" s="410">
        <f t="shared" si="508"/>
        <v>0</v>
      </c>
      <c r="S272" s="412">
        <f t="shared" ref="S272" si="524">SUM(S273,S283:S285,S290:S292,S296:S298,S302:S304,S307,S311,S314,S326,S329,S332:S335)</f>
        <v>0</v>
      </c>
      <c r="T272" s="412">
        <f t="shared" ref="T272" si="525">SUM(T273,T283:T285,T290:T292,T296:T298,T302:T304,T307,T311,T314,T326,T329,T332:T335)</f>
        <v>0</v>
      </c>
      <c r="U272" s="264">
        <f t="shared" ref="U272" si="526">SUM(U273,U283:U285,U290:U292,U296:U298,U302:U304,U307,U311,U314,U326,U329,U332:U335)</f>
        <v>0</v>
      </c>
      <c r="V272" s="264">
        <f t="shared" ref="V272" si="527">SUM(V273,V283:V285,V290:V292,V296:V298,V302:V304,V307,V311,V314,V326,V329,V332:V335)</f>
        <v>0</v>
      </c>
    </row>
    <row r="273" spans="1:22" ht="16.5" outlineLevel="1" collapsed="1">
      <c r="A273" s="183"/>
      <c r="B273" s="25"/>
      <c r="C273" s="184"/>
      <c r="D273" s="28" t="s">
        <v>558</v>
      </c>
      <c r="E273" s="48" t="s">
        <v>183</v>
      </c>
      <c r="F273" s="49"/>
      <c r="G273" s="185"/>
      <c r="H273" s="260">
        <f t="shared" si="503"/>
        <v>0</v>
      </c>
      <c r="I273" s="424">
        <f t="shared" si="520"/>
        <v>0</v>
      </c>
      <c r="J273" s="265">
        <f>SUM(J274:J282)</f>
        <v>0</v>
      </c>
      <c r="K273" s="262">
        <f t="shared" si="504"/>
        <v>0</v>
      </c>
      <c r="L273" s="265">
        <f>SUM(L274:L282)</f>
        <v>0</v>
      </c>
      <c r="M273" s="265">
        <f>SUM(M274:M282)</f>
        <v>0</v>
      </c>
      <c r="N273" s="265">
        <f t="shared" ref="N273" si="528">SUM(N274:N282)</f>
        <v>0</v>
      </c>
      <c r="O273" s="265">
        <f>SUM(O274:O282)</f>
        <v>0</v>
      </c>
      <c r="P273" s="265">
        <f t="shared" ref="P273" si="529">SUM(P274:P282)</f>
        <v>0</v>
      </c>
      <c r="Q273" s="265">
        <f t="shared" ref="Q273" si="530">SUM(Q274:Q282)</f>
        <v>0</v>
      </c>
      <c r="R273" s="410">
        <f t="shared" si="508"/>
        <v>0</v>
      </c>
      <c r="S273" s="415">
        <f t="shared" ref="S273" si="531">SUM(S274:S282)</f>
        <v>0</v>
      </c>
      <c r="T273" s="415">
        <f t="shared" ref="T273" si="532">SUM(T274:T282)</f>
        <v>0</v>
      </c>
      <c r="U273" s="265">
        <f t="shared" ref="U273" si="533">SUM(U274:U282)</f>
        <v>0</v>
      </c>
      <c r="V273" s="265">
        <f t="shared" ref="V273" si="534">SUM(V274:V282)</f>
        <v>0</v>
      </c>
    </row>
    <row r="274" spans="1:22" ht="16.5" hidden="1" outlineLevel="2">
      <c r="A274" s="183"/>
      <c r="B274" s="26"/>
      <c r="D274" s="28"/>
      <c r="E274" s="48"/>
      <c r="F274" s="192" t="s">
        <v>778</v>
      </c>
      <c r="G274" s="44" t="s">
        <v>907</v>
      </c>
      <c r="H274" s="260">
        <f t="shared" si="503"/>
        <v>0</v>
      </c>
      <c r="I274" s="424">
        <f t="shared" si="520"/>
        <v>0</v>
      </c>
      <c r="J274" s="263"/>
      <c r="K274" s="262">
        <f t="shared" si="504"/>
        <v>0</v>
      </c>
      <c r="L274" s="263"/>
      <c r="M274" s="263"/>
      <c r="N274" s="263"/>
      <c r="O274" s="263"/>
      <c r="P274" s="263"/>
      <c r="Q274" s="263"/>
      <c r="R274" s="410">
        <f t="shared" si="508"/>
        <v>0</v>
      </c>
      <c r="S274" s="263"/>
      <c r="T274" s="263"/>
      <c r="U274" s="263"/>
      <c r="V274" s="263"/>
    </row>
    <row r="275" spans="1:22" ht="16.5" hidden="1" outlineLevel="2">
      <c r="A275" s="183"/>
      <c r="B275" s="26"/>
      <c r="D275" s="28"/>
      <c r="E275" s="48"/>
      <c r="F275" s="192" t="s">
        <v>779</v>
      </c>
      <c r="G275" s="44" t="s">
        <v>908</v>
      </c>
      <c r="H275" s="260">
        <f t="shared" si="503"/>
        <v>0</v>
      </c>
      <c r="I275" s="424">
        <f t="shared" si="520"/>
        <v>0</v>
      </c>
      <c r="J275" s="263"/>
      <c r="K275" s="262">
        <f t="shared" si="504"/>
        <v>0</v>
      </c>
      <c r="L275" s="263"/>
      <c r="M275" s="263"/>
      <c r="N275" s="263"/>
      <c r="O275" s="263"/>
      <c r="P275" s="263"/>
      <c r="Q275" s="263"/>
      <c r="R275" s="410">
        <f t="shared" si="508"/>
        <v>0</v>
      </c>
      <c r="S275" s="263"/>
      <c r="T275" s="263"/>
      <c r="U275" s="263"/>
      <c r="V275" s="263"/>
    </row>
    <row r="276" spans="1:22" ht="16.5" hidden="1" outlineLevel="2">
      <c r="A276" s="183"/>
      <c r="B276" s="26"/>
      <c r="D276" s="28"/>
      <c r="E276" s="48"/>
      <c r="F276" s="192" t="s">
        <v>776</v>
      </c>
      <c r="G276" s="44" t="s">
        <v>909</v>
      </c>
      <c r="H276" s="260">
        <f t="shared" si="503"/>
        <v>0</v>
      </c>
      <c r="I276" s="424">
        <f t="shared" si="520"/>
        <v>0</v>
      </c>
      <c r="J276" s="263"/>
      <c r="K276" s="262">
        <f t="shared" si="504"/>
        <v>0</v>
      </c>
      <c r="L276" s="263"/>
      <c r="M276" s="263"/>
      <c r="N276" s="263"/>
      <c r="O276" s="263"/>
      <c r="P276" s="263"/>
      <c r="Q276" s="263"/>
      <c r="R276" s="410">
        <f t="shared" si="508"/>
        <v>0</v>
      </c>
      <c r="S276" s="263"/>
      <c r="T276" s="263"/>
      <c r="U276" s="263"/>
      <c r="V276" s="263"/>
    </row>
    <row r="277" spans="1:22" ht="16.5" hidden="1" outlineLevel="2">
      <c r="A277" s="183"/>
      <c r="B277" s="26"/>
      <c r="D277" s="28"/>
      <c r="E277" s="48"/>
      <c r="F277" s="192" t="s">
        <v>780</v>
      </c>
      <c r="G277" s="44" t="s">
        <v>910</v>
      </c>
      <c r="H277" s="260">
        <f t="shared" si="503"/>
        <v>0</v>
      </c>
      <c r="I277" s="424">
        <f t="shared" si="520"/>
        <v>0</v>
      </c>
      <c r="J277" s="263"/>
      <c r="K277" s="262">
        <f t="shared" si="504"/>
        <v>0</v>
      </c>
      <c r="L277" s="263"/>
      <c r="M277" s="263"/>
      <c r="N277" s="263"/>
      <c r="O277" s="263"/>
      <c r="P277" s="263"/>
      <c r="Q277" s="263"/>
      <c r="R277" s="410">
        <f t="shared" si="508"/>
        <v>0</v>
      </c>
      <c r="S277" s="263"/>
      <c r="T277" s="263"/>
      <c r="U277" s="263"/>
      <c r="V277" s="263"/>
    </row>
    <row r="278" spans="1:22" ht="16.5" hidden="1" outlineLevel="2">
      <c r="A278" s="183"/>
      <c r="B278" s="26"/>
      <c r="D278" s="28"/>
      <c r="E278" s="48"/>
      <c r="F278" s="192" t="s">
        <v>786</v>
      </c>
      <c r="G278" s="44" t="s">
        <v>911</v>
      </c>
      <c r="H278" s="260">
        <f t="shared" si="503"/>
        <v>0</v>
      </c>
      <c r="I278" s="424">
        <f t="shared" si="520"/>
        <v>0</v>
      </c>
      <c r="J278" s="263"/>
      <c r="K278" s="262">
        <f t="shared" si="504"/>
        <v>0</v>
      </c>
      <c r="L278" s="263"/>
      <c r="M278" s="263"/>
      <c r="N278" s="263"/>
      <c r="O278" s="263"/>
      <c r="P278" s="263"/>
      <c r="Q278" s="263"/>
      <c r="R278" s="410">
        <f t="shared" si="508"/>
        <v>0</v>
      </c>
      <c r="S278" s="263"/>
      <c r="T278" s="263"/>
      <c r="U278" s="263"/>
      <c r="V278" s="263"/>
    </row>
    <row r="279" spans="1:22" ht="16.5" hidden="1" outlineLevel="2">
      <c r="A279" s="183"/>
      <c r="B279" s="26"/>
      <c r="D279" s="28"/>
      <c r="E279" s="48"/>
      <c r="F279" s="192" t="s">
        <v>904</v>
      </c>
      <c r="G279" s="44" t="s">
        <v>912</v>
      </c>
      <c r="H279" s="260">
        <f t="shared" si="503"/>
        <v>0</v>
      </c>
      <c r="I279" s="424">
        <f t="shared" si="520"/>
        <v>0</v>
      </c>
      <c r="J279" s="263"/>
      <c r="K279" s="262">
        <f t="shared" si="504"/>
        <v>0</v>
      </c>
      <c r="L279" s="263"/>
      <c r="M279" s="263"/>
      <c r="N279" s="263"/>
      <c r="O279" s="263"/>
      <c r="P279" s="263"/>
      <c r="Q279" s="263"/>
      <c r="R279" s="410">
        <f t="shared" si="508"/>
        <v>0</v>
      </c>
      <c r="S279" s="263"/>
      <c r="T279" s="263"/>
      <c r="U279" s="263"/>
      <c r="V279" s="263"/>
    </row>
    <row r="280" spans="1:22" ht="16.5" hidden="1" outlineLevel="2">
      <c r="A280" s="183"/>
      <c r="B280" s="26"/>
      <c r="D280" s="28"/>
      <c r="E280" s="48"/>
      <c r="F280" s="192" t="s">
        <v>905</v>
      </c>
      <c r="G280" s="44" t="s">
        <v>913</v>
      </c>
      <c r="H280" s="260">
        <f t="shared" si="503"/>
        <v>0</v>
      </c>
      <c r="I280" s="424">
        <f t="shared" si="520"/>
        <v>0</v>
      </c>
      <c r="J280" s="263"/>
      <c r="K280" s="262">
        <f t="shared" si="504"/>
        <v>0</v>
      </c>
      <c r="L280" s="263"/>
      <c r="M280" s="263"/>
      <c r="N280" s="263"/>
      <c r="O280" s="263"/>
      <c r="P280" s="263"/>
      <c r="Q280" s="263"/>
      <c r="R280" s="410">
        <f t="shared" si="508"/>
        <v>0</v>
      </c>
      <c r="S280" s="263"/>
      <c r="T280" s="263"/>
      <c r="U280" s="263"/>
      <c r="V280" s="263"/>
    </row>
    <row r="281" spans="1:22" ht="16.5" hidden="1" outlineLevel="2">
      <c r="A281" s="183"/>
      <c r="B281" s="26"/>
      <c r="D281" s="28"/>
      <c r="E281" s="48"/>
      <c r="F281" s="192" t="s">
        <v>906</v>
      </c>
      <c r="G281" s="44" t="s">
        <v>914</v>
      </c>
      <c r="H281" s="260">
        <f t="shared" si="503"/>
        <v>0</v>
      </c>
      <c r="I281" s="424">
        <f t="shared" si="520"/>
        <v>0</v>
      </c>
      <c r="J281" s="263"/>
      <c r="K281" s="262">
        <f t="shared" si="504"/>
        <v>0</v>
      </c>
      <c r="L281" s="263"/>
      <c r="M281" s="263"/>
      <c r="N281" s="263"/>
      <c r="O281" s="263"/>
      <c r="P281" s="263"/>
      <c r="Q281" s="263"/>
      <c r="R281" s="410">
        <f t="shared" si="508"/>
        <v>0</v>
      </c>
      <c r="S281" s="263"/>
      <c r="T281" s="263"/>
      <c r="U281" s="263"/>
      <c r="V281" s="263"/>
    </row>
    <row r="282" spans="1:22" ht="16.5" hidden="1" outlineLevel="2">
      <c r="A282" s="183"/>
      <c r="B282" s="26"/>
      <c r="D282" s="28"/>
      <c r="E282" s="48"/>
      <c r="F282" s="192" t="s">
        <v>781</v>
      </c>
      <c r="G282" s="44" t="s">
        <v>785</v>
      </c>
      <c r="H282" s="260">
        <f t="shared" si="503"/>
        <v>0</v>
      </c>
      <c r="I282" s="424">
        <f t="shared" si="520"/>
        <v>0</v>
      </c>
      <c r="J282" s="263"/>
      <c r="K282" s="262">
        <f t="shared" si="504"/>
        <v>0</v>
      </c>
      <c r="L282" s="263"/>
      <c r="M282" s="263"/>
      <c r="N282" s="263"/>
      <c r="O282" s="263"/>
      <c r="P282" s="263"/>
      <c r="Q282" s="263"/>
      <c r="R282" s="410">
        <f t="shared" si="508"/>
        <v>0</v>
      </c>
      <c r="S282" s="263"/>
      <c r="T282" s="263"/>
      <c r="U282" s="263"/>
      <c r="V282" s="263"/>
    </row>
    <row r="283" spans="1:22" ht="16.5" outlineLevel="1">
      <c r="A283" s="183"/>
      <c r="B283" s="26"/>
      <c r="D283" s="28" t="s">
        <v>559</v>
      </c>
      <c r="E283" s="48" t="s">
        <v>184</v>
      </c>
      <c r="F283" s="49"/>
      <c r="G283" s="185"/>
      <c r="H283" s="260">
        <f t="shared" si="503"/>
        <v>0</v>
      </c>
      <c r="I283" s="424">
        <f t="shared" si="520"/>
        <v>0</v>
      </c>
      <c r="J283" s="263"/>
      <c r="K283" s="262">
        <f t="shared" si="504"/>
        <v>0</v>
      </c>
      <c r="L283" s="263"/>
      <c r="M283" s="263"/>
      <c r="N283" s="263"/>
      <c r="O283" s="263"/>
      <c r="P283" s="263"/>
      <c r="Q283" s="263"/>
      <c r="R283" s="410">
        <f t="shared" si="508"/>
        <v>0</v>
      </c>
      <c r="S283" s="263"/>
      <c r="T283" s="263"/>
      <c r="U283" s="263"/>
      <c r="V283" s="263"/>
    </row>
    <row r="284" spans="1:22" ht="16.5" outlineLevel="1">
      <c r="A284" s="183"/>
      <c r="B284" s="26"/>
      <c r="D284" s="28" t="s">
        <v>560</v>
      </c>
      <c r="E284" s="48" t="s">
        <v>153</v>
      </c>
      <c r="F284" s="49"/>
      <c r="G284" s="185"/>
      <c r="H284" s="260">
        <f t="shared" si="503"/>
        <v>0</v>
      </c>
      <c r="I284" s="424">
        <f t="shared" si="520"/>
        <v>0</v>
      </c>
      <c r="J284" s="263"/>
      <c r="K284" s="262">
        <f t="shared" si="504"/>
        <v>0</v>
      </c>
      <c r="L284" s="263"/>
      <c r="M284" s="263"/>
      <c r="N284" s="263"/>
      <c r="O284" s="263"/>
      <c r="P284" s="263"/>
      <c r="Q284" s="263"/>
      <c r="R284" s="410">
        <f t="shared" si="508"/>
        <v>0</v>
      </c>
      <c r="S284" s="263"/>
      <c r="T284" s="263"/>
      <c r="U284" s="263"/>
      <c r="V284" s="263"/>
    </row>
    <row r="285" spans="1:22" ht="16.5" outlineLevel="1" collapsed="1">
      <c r="A285" s="183"/>
      <c r="B285" s="26"/>
      <c r="D285" s="28" t="s">
        <v>561</v>
      </c>
      <c r="E285" s="48" t="s">
        <v>185</v>
      </c>
      <c r="F285" s="49"/>
      <c r="G285" s="185"/>
      <c r="H285" s="260">
        <f t="shared" si="503"/>
        <v>0</v>
      </c>
      <c r="I285" s="424">
        <f t="shared" si="520"/>
        <v>0</v>
      </c>
      <c r="J285" s="265">
        <f>SUM(J286:J289)</f>
        <v>0</v>
      </c>
      <c r="K285" s="262">
        <f t="shared" si="504"/>
        <v>0</v>
      </c>
      <c r="L285" s="265">
        <f>SUM(L286:L289)</f>
        <v>0</v>
      </c>
      <c r="M285" s="265">
        <f>SUM(M286:M289)</f>
        <v>0</v>
      </c>
      <c r="N285" s="265">
        <f t="shared" ref="N285" si="535">SUM(N286:N289)</f>
        <v>0</v>
      </c>
      <c r="O285" s="265">
        <f>SUM(O286:O289)</f>
        <v>0</v>
      </c>
      <c r="P285" s="265">
        <f t="shared" ref="P285" si="536">SUM(P286:P289)</f>
        <v>0</v>
      </c>
      <c r="Q285" s="265">
        <f t="shared" ref="Q285" si="537">SUM(Q286:Q289)</f>
        <v>0</v>
      </c>
      <c r="R285" s="410">
        <f t="shared" si="508"/>
        <v>0</v>
      </c>
      <c r="S285" s="415">
        <f t="shared" ref="S285" si="538">SUM(S286:S289)</f>
        <v>0</v>
      </c>
      <c r="T285" s="415">
        <f t="shared" ref="T285" si="539">SUM(T286:T289)</f>
        <v>0</v>
      </c>
      <c r="U285" s="265">
        <f t="shared" ref="U285" si="540">SUM(U286:U289)</f>
        <v>0</v>
      </c>
      <c r="V285" s="265">
        <f t="shared" ref="V285" si="541">SUM(V286:V289)</f>
        <v>0</v>
      </c>
    </row>
    <row r="286" spans="1:22" ht="16.5" hidden="1" outlineLevel="3">
      <c r="A286" s="183"/>
      <c r="B286" s="26"/>
      <c r="D286" s="28"/>
      <c r="E286" s="48"/>
      <c r="F286" s="192" t="s">
        <v>778</v>
      </c>
      <c r="G286" s="44" t="s">
        <v>915</v>
      </c>
      <c r="H286" s="260">
        <f t="shared" si="503"/>
        <v>0</v>
      </c>
      <c r="I286" s="424">
        <f t="shared" si="520"/>
        <v>0</v>
      </c>
      <c r="J286" s="263"/>
      <c r="K286" s="262">
        <f t="shared" si="504"/>
        <v>0</v>
      </c>
      <c r="L286" s="263"/>
      <c r="M286" s="263"/>
      <c r="N286" s="263"/>
      <c r="O286" s="263"/>
      <c r="P286" s="263"/>
      <c r="Q286" s="263"/>
      <c r="R286" s="410">
        <f t="shared" si="508"/>
        <v>0</v>
      </c>
      <c r="S286" s="263"/>
      <c r="T286" s="263"/>
      <c r="U286" s="263"/>
      <c r="V286" s="263"/>
    </row>
    <row r="287" spans="1:22" ht="16.5" hidden="1" outlineLevel="3">
      <c r="A287" s="183"/>
      <c r="B287" s="26"/>
      <c r="D287" s="28"/>
      <c r="E287" s="48"/>
      <c r="F287" s="192" t="s">
        <v>779</v>
      </c>
      <c r="G287" s="44" t="s">
        <v>916</v>
      </c>
      <c r="H287" s="260">
        <f t="shared" si="503"/>
        <v>0</v>
      </c>
      <c r="I287" s="424">
        <f t="shared" si="520"/>
        <v>0</v>
      </c>
      <c r="J287" s="263"/>
      <c r="K287" s="262">
        <f t="shared" si="504"/>
        <v>0</v>
      </c>
      <c r="L287" s="263"/>
      <c r="M287" s="263"/>
      <c r="N287" s="263"/>
      <c r="O287" s="263"/>
      <c r="P287" s="263"/>
      <c r="Q287" s="263"/>
      <c r="R287" s="410">
        <f t="shared" si="508"/>
        <v>0</v>
      </c>
      <c r="S287" s="263"/>
      <c r="T287" s="263"/>
      <c r="U287" s="263"/>
      <c r="V287" s="263"/>
    </row>
    <row r="288" spans="1:22" ht="16.5" hidden="1" outlineLevel="3">
      <c r="A288" s="183"/>
      <c r="B288" s="26"/>
      <c r="D288" s="28"/>
      <c r="E288" s="48"/>
      <c r="F288" s="192" t="s">
        <v>776</v>
      </c>
      <c r="G288" s="44" t="s">
        <v>917</v>
      </c>
      <c r="H288" s="260">
        <f t="shared" si="503"/>
        <v>0</v>
      </c>
      <c r="I288" s="424">
        <f t="shared" si="520"/>
        <v>0</v>
      </c>
      <c r="J288" s="263"/>
      <c r="K288" s="262">
        <f t="shared" si="504"/>
        <v>0</v>
      </c>
      <c r="L288" s="263"/>
      <c r="M288" s="263"/>
      <c r="N288" s="263"/>
      <c r="O288" s="263"/>
      <c r="P288" s="263"/>
      <c r="Q288" s="263"/>
      <c r="R288" s="410">
        <f t="shared" si="508"/>
        <v>0</v>
      </c>
      <c r="S288" s="263"/>
      <c r="T288" s="263"/>
      <c r="U288" s="263"/>
      <c r="V288" s="263"/>
    </row>
    <row r="289" spans="1:22" ht="16.5" hidden="1" outlineLevel="3">
      <c r="A289" s="183"/>
      <c r="B289" s="26"/>
      <c r="D289" s="28"/>
      <c r="E289" s="48"/>
      <c r="F289" s="192" t="s">
        <v>781</v>
      </c>
      <c r="G289" s="44" t="s">
        <v>785</v>
      </c>
      <c r="H289" s="260">
        <f t="shared" si="503"/>
        <v>0</v>
      </c>
      <c r="I289" s="424">
        <f t="shared" si="520"/>
        <v>0</v>
      </c>
      <c r="J289" s="263"/>
      <c r="K289" s="262">
        <f t="shared" si="504"/>
        <v>0</v>
      </c>
      <c r="L289" s="263"/>
      <c r="M289" s="263"/>
      <c r="N289" s="263"/>
      <c r="O289" s="263"/>
      <c r="P289" s="263"/>
      <c r="Q289" s="263"/>
      <c r="R289" s="410">
        <f t="shared" si="508"/>
        <v>0</v>
      </c>
      <c r="S289" s="263"/>
      <c r="T289" s="263"/>
      <c r="U289" s="263"/>
      <c r="V289" s="263"/>
    </row>
    <row r="290" spans="1:22" ht="16.5" outlineLevel="1">
      <c r="A290" s="183"/>
      <c r="B290" s="26"/>
      <c r="D290" s="28" t="s">
        <v>562</v>
      </c>
      <c r="E290" s="48" t="s">
        <v>186</v>
      </c>
      <c r="F290" s="49"/>
      <c r="G290" s="185"/>
      <c r="H290" s="260">
        <f t="shared" si="503"/>
        <v>0</v>
      </c>
      <c r="I290" s="424">
        <f t="shared" si="520"/>
        <v>0</v>
      </c>
      <c r="J290" s="263"/>
      <c r="K290" s="262">
        <f t="shared" si="504"/>
        <v>0</v>
      </c>
      <c r="L290" s="263"/>
      <c r="M290" s="263"/>
      <c r="N290" s="263"/>
      <c r="O290" s="263"/>
      <c r="P290" s="263"/>
      <c r="Q290" s="263"/>
      <c r="R290" s="410">
        <f t="shared" si="508"/>
        <v>0</v>
      </c>
      <c r="S290" s="263"/>
      <c r="T290" s="263"/>
      <c r="U290" s="263"/>
      <c r="V290" s="263"/>
    </row>
    <row r="291" spans="1:22" ht="16.5" outlineLevel="1">
      <c r="A291" s="183"/>
      <c r="B291" s="26"/>
      <c r="D291" s="28" t="s">
        <v>563</v>
      </c>
      <c r="E291" s="48" t="s">
        <v>634</v>
      </c>
      <c r="F291" s="49"/>
      <c r="G291" s="185"/>
      <c r="H291" s="260">
        <f t="shared" si="503"/>
        <v>0</v>
      </c>
      <c r="I291" s="424">
        <f t="shared" si="520"/>
        <v>0</v>
      </c>
      <c r="J291" s="263"/>
      <c r="K291" s="262">
        <f t="shared" si="504"/>
        <v>0</v>
      </c>
      <c r="L291" s="263"/>
      <c r="M291" s="263"/>
      <c r="N291" s="263"/>
      <c r="O291" s="263"/>
      <c r="P291" s="263"/>
      <c r="Q291" s="263"/>
      <c r="R291" s="410">
        <f t="shared" si="508"/>
        <v>0</v>
      </c>
      <c r="S291" s="263"/>
      <c r="T291" s="263"/>
      <c r="U291" s="263"/>
      <c r="V291" s="263"/>
    </row>
    <row r="292" spans="1:22" ht="16.5" outlineLevel="1" collapsed="1">
      <c r="A292" s="183"/>
      <c r="B292" s="26"/>
      <c r="D292" s="28" t="s">
        <v>564</v>
      </c>
      <c r="E292" s="48" t="s">
        <v>635</v>
      </c>
      <c r="F292" s="49"/>
      <c r="G292" s="185"/>
      <c r="H292" s="260">
        <f t="shared" si="503"/>
        <v>0</v>
      </c>
      <c r="I292" s="424">
        <f t="shared" si="520"/>
        <v>0</v>
      </c>
      <c r="J292" s="265">
        <f>SUM(J293:J295)</f>
        <v>0</v>
      </c>
      <c r="K292" s="262">
        <f t="shared" si="504"/>
        <v>0</v>
      </c>
      <c r="L292" s="265">
        <f>SUM(L293:L295)</f>
        <v>0</v>
      </c>
      <c r="M292" s="265">
        <f>SUM(M293:M295)</f>
        <v>0</v>
      </c>
      <c r="N292" s="265">
        <f t="shared" ref="N292" si="542">SUM(N293:N295)</f>
        <v>0</v>
      </c>
      <c r="O292" s="265">
        <f>SUM(O293:O295)</f>
        <v>0</v>
      </c>
      <c r="P292" s="265">
        <f t="shared" ref="P292" si="543">SUM(P293:P295)</f>
        <v>0</v>
      </c>
      <c r="Q292" s="265">
        <f t="shared" ref="Q292" si="544">SUM(Q293:Q295)</f>
        <v>0</v>
      </c>
      <c r="R292" s="410">
        <f t="shared" si="508"/>
        <v>0</v>
      </c>
      <c r="S292" s="415">
        <f t="shared" ref="S292" si="545">SUM(S293:S295)</f>
        <v>0</v>
      </c>
      <c r="T292" s="415">
        <f t="shared" ref="T292" si="546">SUM(T293:T295)</f>
        <v>0</v>
      </c>
      <c r="U292" s="265">
        <f t="shared" ref="U292" si="547">SUM(U293:U295)</f>
        <v>0</v>
      </c>
      <c r="V292" s="265">
        <f t="shared" ref="V292" si="548">SUM(V293:V295)</f>
        <v>0</v>
      </c>
    </row>
    <row r="293" spans="1:22" ht="16.5" hidden="1" outlineLevel="2">
      <c r="A293" s="183"/>
      <c r="B293" s="26"/>
      <c r="D293" s="28"/>
      <c r="E293" s="48"/>
      <c r="F293" s="192" t="s">
        <v>778</v>
      </c>
      <c r="G293" s="44" t="s">
        <v>873</v>
      </c>
      <c r="H293" s="260">
        <f t="shared" si="503"/>
        <v>0</v>
      </c>
      <c r="I293" s="424">
        <f t="shared" si="520"/>
        <v>0</v>
      </c>
      <c r="J293" s="263"/>
      <c r="K293" s="262">
        <f t="shared" si="504"/>
        <v>0</v>
      </c>
      <c r="L293" s="263"/>
      <c r="M293" s="263"/>
      <c r="N293" s="263"/>
      <c r="O293" s="263"/>
      <c r="P293" s="263"/>
      <c r="Q293" s="263"/>
      <c r="R293" s="410">
        <f t="shared" si="508"/>
        <v>0</v>
      </c>
      <c r="S293" s="263"/>
      <c r="T293" s="263"/>
      <c r="U293" s="263"/>
      <c r="V293" s="263"/>
    </row>
    <row r="294" spans="1:22" ht="16.5" hidden="1" outlineLevel="2">
      <c r="A294" s="183"/>
      <c r="B294" s="26"/>
      <c r="D294" s="28"/>
      <c r="E294" s="48"/>
      <c r="F294" s="192" t="s">
        <v>779</v>
      </c>
      <c r="G294" s="44" t="s">
        <v>874</v>
      </c>
      <c r="H294" s="260">
        <f t="shared" si="503"/>
        <v>0</v>
      </c>
      <c r="I294" s="424">
        <f t="shared" si="520"/>
        <v>0</v>
      </c>
      <c r="J294" s="263"/>
      <c r="K294" s="262">
        <f t="shared" si="504"/>
        <v>0</v>
      </c>
      <c r="L294" s="263"/>
      <c r="M294" s="263"/>
      <c r="N294" s="263"/>
      <c r="O294" s="263"/>
      <c r="P294" s="263"/>
      <c r="Q294" s="263"/>
      <c r="R294" s="410">
        <f t="shared" si="508"/>
        <v>0</v>
      </c>
      <c r="S294" s="263"/>
      <c r="T294" s="263"/>
      <c r="U294" s="263"/>
      <c r="V294" s="263"/>
    </row>
    <row r="295" spans="1:22" ht="16.5" hidden="1" outlineLevel="2">
      <c r="A295" s="183"/>
      <c r="B295" s="26"/>
      <c r="D295" s="28"/>
      <c r="E295" s="48"/>
      <c r="F295" s="192" t="s">
        <v>776</v>
      </c>
      <c r="G295" s="44" t="s">
        <v>875</v>
      </c>
      <c r="H295" s="260">
        <f t="shared" si="503"/>
        <v>0</v>
      </c>
      <c r="I295" s="424">
        <f t="shared" si="520"/>
        <v>0</v>
      </c>
      <c r="J295" s="263"/>
      <c r="K295" s="262">
        <f t="shared" si="504"/>
        <v>0</v>
      </c>
      <c r="L295" s="263"/>
      <c r="M295" s="263"/>
      <c r="N295" s="263"/>
      <c r="O295" s="263"/>
      <c r="P295" s="263"/>
      <c r="Q295" s="263"/>
      <c r="R295" s="410">
        <f t="shared" si="508"/>
        <v>0</v>
      </c>
      <c r="S295" s="263"/>
      <c r="T295" s="263"/>
      <c r="U295" s="263"/>
      <c r="V295" s="263"/>
    </row>
    <row r="296" spans="1:22" ht="16.5" outlineLevel="1">
      <c r="A296" s="183"/>
      <c r="B296" s="26"/>
      <c r="D296" s="28" t="s">
        <v>565</v>
      </c>
      <c r="E296" s="48" t="s">
        <v>636</v>
      </c>
      <c r="F296" s="49"/>
      <c r="G296" s="185"/>
      <c r="H296" s="260">
        <f t="shared" si="503"/>
        <v>0</v>
      </c>
      <c r="I296" s="424">
        <f t="shared" si="520"/>
        <v>0</v>
      </c>
      <c r="J296" s="263"/>
      <c r="K296" s="262">
        <f t="shared" si="504"/>
        <v>0</v>
      </c>
      <c r="L296" s="263"/>
      <c r="M296" s="263"/>
      <c r="N296" s="263"/>
      <c r="O296" s="263"/>
      <c r="P296" s="263"/>
      <c r="Q296" s="263"/>
      <c r="R296" s="410">
        <f t="shared" si="508"/>
        <v>0</v>
      </c>
      <c r="S296" s="263"/>
      <c r="T296" s="263"/>
      <c r="U296" s="263"/>
      <c r="V296" s="263"/>
    </row>
    <row r="297" spans="1:22" ht="16.5" outlineLevel="1">
      <c r="A297" s="183"/>
      <c r="B297" s="26"/>
      <c r="D297" s="28" t="s">
        <v>566</v>
      </c>
      <c r="E297" s="48" t="s">
        <v>637</v>
      </c>
      <c r="F297" s="49"/>
      <c r="G297" s="185"/>
      <c r="H297" s="260">
        <f t="shared" si="503"/>
        <v>0</v>
      </c>
      <c r="I297" s="424">
        <f t="shared" si="520"/>
        <v>0</v>
      </c>
      <c r="J297" s="263"/>
      <c r="K297" s="262">
        <f t="shared" si="504"/>
        <v>0</v>
      </c>
      <c r="L297" s="263"/>
      <c r="M297" s="263"/>
      <c r="N297" s="263"/>
      <c r="O297" s="263"/>
      <c r="P297" s="263"/>
      <c r="Q297" s="263"/>
      <c r="R297" s="410">
        <f t="shared" si="508"/>
        <v>0</v>
      </c>
      <c r="S297" s="263"/>
      <c r="T297" s="263"/>
      <c r="U297" s="263"/>
      <c r="V297" s="263"/>
    </row>
    <row r="298" spans="1:22" ht="16.5" outlineLevel="1" collapsed="1">
      <c r="A298" s="183"/>
      <c r="B298" s="26"/>
      <c r="D298" s="28" t="s">
        <v>567</v>
      </c>
      <c r="E298" s="48" t="s">
        <v>638</v>
      </c>
      <c r="F298" s="49"/>
      <c r="G298" s="185"/>
      <c r="H298" s="260">
        <f t="shared" si="503"/>
        <v>0</v>
      </c>
      <c r="I298" s="424">
        <f t="shared" si="520"/>
        <v>0</v>
      </c>
      <c r="J298" s="265">
        <f>SUM(J299:J301)</f>
        <v>0</v>
      </c>
      <c r="K298" s="262">
        <f t="shared" si="504"/>
        <v>0</v>
      </c>
      <c r="L298" s="265">
        <f>SUM(L299:L301)</f>
        <v>0</v>
      </c>
      <c r="M298" s="265">
        <f>SUM(M299:M301)</f>
        <v>0</v>
      </c>
      <c r="N298" s="265">
        <f t="shared" ref="N298" si="549">SUM(N299:N301)</f>
        <v>0</v>
      </c>
      <c r="O298" s="265">
        <f>SUM(O299:O301)</f>
        <v>0</v>
      </c>
      <c r="P298" s="265">
        <f t="shared" ref="P298" si="550">SUM(P299:P301)</f>
        <v>0</v>
      </c>
      <c r="Q298" s="265">
        <f t="shared" ref="Q298" si="551">SUM(Q299:Q301)</f>
        <v>0</v>
      </c>
      <c r="R298" s="410">
        <f t="shared" si="508"/>
        <v>0</v>
      </c>
      <c r="S298" s="415">
        <f t="shared" ref="S298" si="552">SUM(S299:S301)</f>
        <v>0</v>
      </c>
      <c r="T298" s="415">
        <f t="shared" ref="T298" si="553">SUM(T299:T301)</f>
        <v>0</v>
      </c>
      <c r="U298" s="265">
        <f t="shared" ref="U298" si="554">SUM(U299:U301)</f>
        <v>0</v>
      </c>
      <c r="V298" s="265">
        <f t="shared" ref="V298" si="555">SUM(V299:V301)</f>
        <v>0</v>
      </c>
    </row>
    <row r="299" spans="1:22" ht="16.5" hidden="1" outlineLevel="2">
      <c r="A299" s="183"/>
      <c r="B299" s="26"/>
      <c r="D299" s="28"/>
      <c r="E299" s="48"/>
      <c r="F299" s="192" t="s">
        <v>778</v>
      </c>
      <c r="G299" s="44" t="s">
        <v>918</v>
      </c>
      <c r="H299" s="260">
        <f t="shared" si="503"/>
        <v>0</v>
      </c>
      <c r="I299" s="424">
        <f t="shared" si="520"/>
        <v>0</v>
      </c>
      <c r="J299" s="263"/>
      <c r="K299" s="262">
        <f t="shared" si="504"/>
        <v>0</v>
      </c>
      <c r="L299" s="263"/>
      <c r="M299" s="263"/>
      <c r="N299" s="263"/>
      <c r="O299" s="263"/>
      <c r="P299" s="263"/>
      <c r="Q299" s="263"/>
      <c r="R299" s="410">
        <f t="shared" si="508"/>
        <v>0</v>
      </c>
      <c r="S299" s="263"/>
      <c r="T299" s="263"/>
      <c r="U299" s="263"/>
      <c r="V299" s="263"/>
    </row>
    <row r="300" spans="1:22" ht="16.5" hidden="1" outlineLevel="2">
      <c r="A300" s="183"/>
      <c r="B300" s="26"/>
      <c r="D300" s="28"/>
      <c r="E300" s="48"/>
      <c r="F300" s="192" t="s">
        <v>779</v>
      </c>
      <c r="G300" s="44" t="s">
        <v>919</v>
      </c>
      <c r="H300" s="260">
        <f t="shared" si="503"/>
        <v>0</v>
      </c>
      <c r="I300" s="424">
        <f t="shared" si="520"/>
        <v>0</v>
      </c>
      <c r="J300" s="263"/>
      <c r="K300" s="262">
        <f t="shared" si="504"/>
        <v>0</v>
      </c>
      <c r="L300" s="263"/>
      <c r="M300" s="263"/>
      <c r="N300" s="263"/>
      <c r="O300" s="263"/>
      <c r="P300" s="263"/>
      <c r="Q300" s="263"/>
      <c r="R300" s="410">
        <f t="shared" si="508"/>
        <v>0</v>
      </c>
      <c r="S300" s="263"/>
      <c r="T300" s="263"/>
      <c r="U300" s="263"/>
      <c r="V300" s="263"/>
    </row>
    <row r="301" spans="1:22" ht="16.5" hidden="1" outlineLevel="2">
      <c r="A301" s="183"/>
      <c r="B301" s="26"/>
      <c r="D301" s="28"/>
      <c r="E301" s="48"/>
      <c r="F301" s="192" t="s">
        <v>781</v>
      </c>
      <c r="G301" s="44" t="s">
        <v>785</v>
      </c>
      <c r="H301" s="260">
        <f t="shared" si="503"/>
        <v>0</v>
      </c>
      <c r="I301" s="424">
        <f t="shared" si="520"/>
        <v>0</v>
      </c>
      <c r="J301" s="263"/>
      <c r="K301" s="262">
        <f t="shared" si="504"/>
        <v>0</v>
      </c>
      <c r="L301" s="263"/>
      <c r="M301" s="263"/>
      <c r="N301" s="263"/>
      <c r="O301" s="263"/>
      <c r="P301" s="263"/>
      <c r="Q301" s="263"/>
      <c r="R301" s="410">
        <f t="shared" si="508"/>
        <v>0</v>
      </c>
      <c r="S301" s="263"/>
      <c r="T301" s="263"/>
      <c r="U301" s="263"/>
      <c r="V301" s="263"/>
    </row>
    <row r="302" spans="1:22" ht="16.5" outlineLevel="1">
      <c r="A302" s="183"/>
      <c r="B302" s="26"/>
      <c r="D302" s="28" t="s">
        <v>568</v>
      </c>
      <c r="E302" s="48" t="s">
        <v>639</v>
      </c>
      <c r="F302" s="49"/>
      <c r="G302" s="185"/>
      <c r="H302" s="260">
        <f t="shared" si="503"/>
        <v>0</v>
      </c>
      <c r="I302" s="424">
        <f t="shared" si="520"/>
        <v>0</v>
      </c>
      <c r="J302" s="263"/>
      <c r="K302" s="262">
        <f t="shared" si="504"/>
        <v>0</v>
      </c>
      <c r="L302" s="263"/>
      <c r="M302" s="263"/>
      <c r="N302" s="263"/>
      <c r="O302" s="263"/>
      <c r="P302" s="263"/>
      <c r="Q302" s="263"/>
      <c r="R302" s="410">
        <f t="shared" si="508"/>
        <v>0</v>
      </c>
      <c r="S302" s="263"/>
      <c r="T302" s="263"/>
      <c r="U302" s="263"/>
      <c r="V302" s="263"/>
    </row>
    <row r="303" spans="1:22" ht="16.5" outlineLevel="1">
      <c r="A303" s="183"/>
      <c r="B303" s="26"/>
      <c r="D303" s="28" t="s">
        <v>569</v>
      </c>
      <c r="E303" s="48" t="s">
        <v>640</v>
      </c>
      <c r="F303" s="49"/>
      <c r="G303" s="185"/>
      <c r="H303" s="260">
        <f t="shared" si="503"/>
        <v>0</v>
      </c>
      <c r="I303" s="424">
        <f t="shared" si="520"/>
        <v>0</v>
      </c>
      <c r="J303" s="263"/>
      <c r="K303" s="262">
        <f t="shared" si="504"/>
        <v>0</v>
      </c>
      <c r="L303" s="263"/>
      <c r="M303" s="263"/>
      <c r="N303" s="263"/>
      <c r="O303" s="263"/>
      <c r="P303" s="263"/>
      <c r="Q303" s="263"/>
      <c r="R303" s="410">
        <f t="shared" si="508"/>
        <v>0</v>
      </c>
      <c r="S303" s="263"/>
      <c r="T303" s="263"/>
      <c r="U303" s="263"/>
      <c r="V303" s="263"/>
    </row>
    <row r="304" spans="1:22" ht="16.5" outlineLevel="1" collapsed="1">
      <c r="A304" s="183"/>
      <c r="B304" s="26"/>
      <c r="D304" s="28" t="s">
        <v>570</v>
      </c>
      <c r="E304" s="48" t="s">
        <v>641</v>
      </c>
      <c r="F304" s="49"/>
      <c r="G304" s="185"/>
      <c r="H304" s="260">
        <f t="shared" si="503"/>
        <v>0</v>
      </c>
      <c r="I304" s="424">
        <f t="shared" si="520"/>
        <v>0</v>
      </c>
      <c r="J304" s="265">
        <f>SUM(J305:J306)</f>
        <v>0</v>
      </c>
      <c r="K304" s="262">
        <f t="shared" si="504"/>
        <v>0</v>
      </c>
      <c r="L304" s="265">
        <f>SUM(L305:L306)</f>
        <v>0</v>
      </c>
      <c r="M304" s="265">
        <f>SUM(M305:M306)</f>
        <v>0</v>
      </c>
      <c r="N304" s="265">
        <f t="shared" ref="N304" si="556">SUM(N305:N306)</f>
        <v>0</v>
      </c>
      <c r="O304" s="265">
        <f>SUM(O305:O306)</f>
        <v>0</v>
      </c>
      <c r="P304" s="265">
        <f t="shared" ref="P304" si="557">SUM(P305:P306)</f>
        <v>0</v>
      </c>
      <c r="Q304" s="265">
        <f t="shared" ref="Q304" si="558">SUM(Q305:Q306)</f>
        <v>0</v>
      </c>
      <c r="R304" s="410">
        <f t="shared" si="508"/>
        <v>0</v>
      </c>
      <c r="S304" s="415">
        <f t="shared" ref="S304" si="559">SUM(S305:S306)</f>
        <v>0</v>
      </c>
      <c r="T304" s="415">
        <f t="shared" ref="T304" si="560">SUM(T305:T306)</f>
        <v>0</v>
      </c>
      <c r="U304" s="265">
        <f t="shared" ref="U304" si="561">SUM(U305:U306)</f>
        <v>0</v>
      </c>
      <c r="V304" s="265">
        <f t="shared" ref="V304" si="562">SUM(V305:V306)</f>
        <v>0</v>
      </c>
    </row>
    <row r="305" spans="1:22" ht="16.5" hidden="1" outlineLevel="2">
      <c r="A305" s="183"/>
      <c r="B305" s="26"/>
      <c r="D305" s="25"/>
      <c r="E305" s="184"/>
      <c r="F305" s="28" t="s">
        <v>629</v>
      </c>
      <c r="G305" s="48" t="s">
        <v>630</v>
      </c>
      <c r="H305" s="260">
        <f t="shared" si="503"/>
        <v>0</v>
      </c>
      <c r="I305" s="424">
        <f t="shared" si="520"/>
        <v>0</v>
      </c>
      <c r="J305" s="263"/>
      <c r="K305" s="262">
        <f t="shared" si="504"/>
        <v>0</v>
      </c>
      <c r="L305" s="263"/>
      <c r="M305" s="263"/>
      <c r="N305" s="265"/>
      <c r="O305" s="265"/>
      <c r="P305" s="263"/>
      <c r="Q305" s="263"/>
      <c r="R305" s="410">
        <f t="shared" si="508"/>
        <v>0</v>
      </c>
      <c r="S305" s="263"/>
      <c r="T305" s="263"/>
      <c r="U305" s="263"/>
      <c r="V305" s="263"/>
    </row>
    <row r="306" spans="1:22" ht="16.5" hidden="1" outlineLevel="2">
      <c r="A306" s="183"/>
      <c r="B306" s="24"/>
      <c r="C306" s="193"/>
      <c r="F306" s="28" t="s">
        <v>632</v>
      </c>
      <c r="G306" s="48" t="s">
        <v>631</v>
      </c>
      <c r="H306" s="260">
        <f t="shared" si="503"/>
        <v>0</v>
      </c>
      <c r="I306" s="424">
        <f t="shared" si="520"/>
        <v>0</v>
      </c>
      <c r="J306" s="263"/>
      <c r="K306" s="262">
        <f t="shared" si="504"/>
        <v>0</v>
      </c>
      <c r="L306" s="263"/>
      <c r="M306" s="263"/>
      <c r="N306" s="265"/>
      <c r="O306" s="265"/>
      <c r="P306" s="263"/>
      <c r="Q306" s="263"/>
      <c r="R306" s="410">
        <f t="shared" si="508"/>
        <v>0</v>
      </c>
      <c r="S306" s="263"/>
      <c r="T306" s="263"/>
      <c r="U306" s="263"/>
      <c r="V306" s="263"/>
    </row>
    <row r="307" spans="1:22" ht="16.5" outlineLevel="1" collapsed="1">
      <c r="A307" s="183"/>
      <c r="B307" s="26"/>
      <c r="D307" s="28" t="s">
        <v>571</v>
      </c>
      <c r="E307" s="48" t="s">
        <v>642</v>
      </c>
      <c r="F307" s="49"/>
      <c r="G307" s="185"/>
      <c r="H307" s="260">
        <f t="shared" si="503"/>
        <v>0</v>
      </c>
      <c r="I307" s="424">
        <f t="shared" si="520"/>
        <v>0</v>
      </c>
      <c r="J307" s="265">
        <f>SUM(J308:J310)</f>
        <v>0</v>
      </c>
      <c r="K307" s="262">
        <f t="shared" si="504"/>
        <v>0</v>
      </c>
      <c r="L307" s="265">
        <f>SUM(L308:L310)</f>
        <v>0</v>
      </c>
      <c r="M307" s="265">
        <f>SUM(M308:M310)</f>
        <v>0</v>
      </c>
      <c r="N307" s="265">
        <f t="shared" ref="N307" si="563">SUM(N308:N310)</f>
        <v>0</v>
      </c>
      <c r="O307" s="265">
        <f>SUM(O308:O310)</f>
        <v>0</v>
      </c>
      <c r="P307" s="265">
        <f t="shared" ref="P307" si="564">SUM(P308:P310)</f>
        <v>0</v>
      </c>
      <c r="Q307" s="265">
        <f t="shared" ref="Q307" si="565">SUM(Q308:Q310)</f>
        <v>0</v>
      </c>
      <c r="R307" s="410">
        <f t="shared" si="508"/>
        <v>0</v>
      </c>
      <c r="S307" s="415">
        <f t="shared" ref="S307" si="566">SUM(S308:S310)</f>
        <v>0</v>
      </c>
      <c r="T307" s="415">
        <f t="shared" ref="T307" si="567">SUM(T308:T310)</f>
        <v>0</v>
      </c>
      <c r="U307" s="265">
        <f t="shared" ref="U307" si="568">SUM(U308:U310)</f>
        <v>0</v>
      </c>
      <c r="V307" s="265">
        <f t="shared" ref="V307" si="569">SUM(V308:V310)</f>
        <v>0</v>
      </c>
    </row>
    <row r="308" spans="1:22" ht="16.5" hidden="1" outlineLevel="2">
      <c r="A308" s="183"/>
      <c r="B308" s="26"/>
      <c r="D308" s="28"/>
      <c r="E308" s="48"/>
      <c r="F308" s="192" t="s">
        <v>778</v>
      </c>
      <c r="G308" s="44" t="s">
        <v>899</v>
      </c>
      <c r="H308" s="260">
        <f t="shared" si="503"/>
        <v>0</v>
      </c>
      <c r="I308" s="424">
        <f t="shared" si="520"/>
        <v>0</v>
      </c>
      <c r="J308" s="263"/>
      <c r="K308" s="262">
        <f t="shared" si="504"/>
        <v>0</v>
      </c>
      <c r="L308" s="263"/>
      <c r="M308" s="263"/>
      <c r="N308" s="265"/>
      <c r="O308" s="265"/>
      <c r="P308" s="265"/>
      <c r="Q308" s="265"/>
      <c r="R308" s="410">
        <f t="shared" si="508"/>
        <v>0</v>
      </c>
      <c r="S308" s="415"/>
      <c r="T308" s="415"/>
      <c r="U308" s="265"/>
      <c r="V308" s="265"/>
    </row>
    <row r="309" spans="1:22" ht="16.5" hidden="1" outlineLevel="2">
      <c r="A309" s="183"/>
      <c r="B309" s="26"/>
      <c r="D309" s="28"/>
      <c r="E309" s="48"/>
      <c r="F309" s="192" t="s">
        <v>779</v>
      </c>
      <c r="G309" s="44" t="s">
        <v>900</v>
      </c>
      <c r="H309" s="260">
        <f t="shared" si="503"/>
        <v>0</v>
      </c>
      <c r="I309" s="424">
        <f t="shared" si="520"/>
        <v>0</v>
      </c>
      <c r="J309" s="263"/>
      <c r="K309" s="262">
        <f t="shared" si="504"/>
        <v>0</v>
      </c>
      <c r="L309" s="263"/>
      <c r="M309" s="263"/>
      <c r="N309" s="265"/>
      <c r="O309" s="265"/>
      <c r="P309" s="265"/>
      <c r="Q309" s="265"/>
      <c r="R309" s="410">
        <f t="shared" si="508"/>
        <v>0</v>
      </c>
      <c r="S309" s="415"/>
      <c r="T309" s="415"/>
      <c r="U309" s="265"/>
      <c r="V309" s="265"/>
    </row>
    <row r="310" spans="1:22" ht="16.5" hidden="1" outlineLevel="2">
      <c r="A310" s="183"/>
      <c r="B310" s="26"/>
      <c r="D310" s="28"/>
      <c r="E310" s="48"/>
      <c r="F310" s="192" t="s">
        <v>781</v>
      </c>
      <c r="G310" s="44" t="s">
        <v>785</v>
      </c>
      <c r="H310" s="260">
        <f t="shared" si="503"/>
        <v>0</v>
      </c>
      <c r="I310" s="424">
        <f t="shared" si="520"/>
        <v>0</v>
      </c>
      <c r="J310" s="263"/>
      <c r="K310" s="262">
        <f t="shared" si="504"/>
        <v>0</v>
      </c>
      <c r="L310" s="263"/>
      <c r="M310" s="263"/>
      <c r="N310" s="265"/>
      <c r="O310" s="265"/>
      <c r="P310" s="265"/>
      <c r="Q310" s="265"/>
      <c r="R310" s="410">
        <f t="shared" si="508"/>
        <v>0</v>
      </c>
      <c r="S310" s="415"/>
      <c r="T310" s="415"/>
      <c r="U310" s="265"/>
      <c r="V310" s="265"/>
    </row>
    <row r="311" spans="1:22" ht="16.5" outlineLevel="1" collapsed="1">
      <c r="A311" s="183"/>
      <c r="B311" s="26"/>
      <c r="D311" s="28" t="s">
        <v>572</v>
      </c>
      <c r="E311" s="48" t="s">
        <v>643</v>
      </c>
      <c r="F311" s="49"/>
      <c r="G311" s="185"/>
      <c r="H311" s="260">
        <f t="shared" si="503"/>
        <v>0</v>
      </c>
      <c r="I311" s="424">
        <f t="shared" si="520"/>
        <v>0</v>
      </c>
      <c r="J311" s="265">
        <f>SUM(J312:J313)</f>
        <v>0</v>
      </c>
      <c r="K311" s="262">
        <f t="shared" si="504"/>
        <v>0</v>
      </c>
      <c r="L311" s="265">
        <f>SUM(L312:L313)</f>
        <v>0</v>
      </c>
      <c r="M311" s="265">
        <f>SUM(M312:M313)</f>
        <v>0</v>
      </c>
      <c r="N311" s="265">
        <f t="shared" ref="N311" si="570">SUM(N312:N313)</f>
        <v>0</v>
      </c>
      <c r="O311" s="265">
        <f>SUM(O312:O313)</f>
        <v>0</v>
      </c>
      <c r="P311" s="265">
        <f t="shared" ref="P311" si="571">SUM(P312:P313)</f>
        <v>0</v>
      </c>
      <c r="Q311" s="265">
        <f t="shared" ref="Q311" si="572">SUM(Q312:Q313)</f>
        <v>0</v>
      </c>
      <c r="R311" s="410">
        <f t="shared" si="508"/>
        <v>0</v>
      </c>
      <c r="S311" s="415">
        <f t="shared" ref="S311" si="573">SUM(S312:S313)</f>
        <v>0</v>
      </c>
      <c r="T311" s="415">
        <f t="shared" ref="T311" si="574">SUM(T312:T313)</f>
        <v>0</v>
      </c>
      <c r="U311" s="265">
        <f t="shared" ref="U311" si="575">SUM(U312:U313)</f>
        <v>0</v>
      </c>
      <c r="V311" s="265">
        <f t="shared" ref="V311" si="576">SUM(V312:V313)</f>
        <v>0</v>
      </c>
    </row>
    <row r="312" spans="1:22" ht="16.5" hidden="1" outlineLevel="2">
      <c r="A312" s="183"/>
      <c r="B312" s="26"/>
      <c r="D312" s="28"/>
      <c r="E312" s="48"/>
      <c r="F312" s="192" t="s">
        <v>778</v>
      </c>
      <c r="G312" s="44" t="s">
        <v>920</v>
      </c>
      <c r="H312" s="260">
        <f t="shared" si="503"/>
        <v>0</v>
      </c>
      <c r="I312" s="424">
        <f t="shared" si="520"/>
        <v>0</v>
      </c>
      <c r="J312" s="263"/>
      <c r="K312" s="262">
        <f t="shared" si="504"/>
        <v>0</v>
      </c>
      <c r="L312" s="263"/>
      <c r="M312" s="263"/>
      <c r="N312" s="265"/>
      <c r="O312" s="265"/>
      <c r="P312" s="265"/>
      <c r="Q312" s="265"/>
      <c r="R312" s="410">
        <f t="shared" si="508"/>
        <v>0</v>
      </c>
      <c r="S312" s="415"/>
      <c r="T312" s="415"/>
      <c r="U312" s="265"/>
      <c r="V312" s="265"/>
    </row>
    <row r="313" spans="1:22" ht="16.5" hidden="1" outlineLevel="2">
      <c r="A313" s="183"/>
      <c r="B313" s="26"/>
      <c r="D313" s="28"/>
      <c r="E313" s="48"/>
      <c r="F313" s="192" t="s">
        <v>781</v>
      </c>
      <c r="G313" s="44" t="s">
        <v>785</v>
      </c>
      <c r="H313" s="260">
        <f t="shared" si="503"/>
        <v>0</v>
      </c>
      <c r="I313" s="424">
        <f t="shared" si="520"/>
        <v>0</v>
      </c>
      <c r="J313" s="263"/>
      <c r="K313" s="262">
        <f t="shared" si="504"/>
        <v>0</v>
      </c>
      <c r="L313" s="263"/>
      <c r="M313" s="263"/>
      <c r="N313" s="265"/>
      <c r="O313" s="265"/>
      <c r="P313" s="265"/>
      <c r="Q313" s="265"/>
      <c r="R313" s="410">
        <f t="shared" si="508"/>
        <v>0</v>
      </c>
      <c r="S313" s="415"/>
      <c r="T313" s="415"/>
      <c r="U313" s="265"/>
      <c r="V313" s="265"/>
    </row>
    <row r="314" spans="1:22" ht="16.5" outlineLevel="1" collapsed="1">
      <c r="A314" s="183"/>
      <c r="B314" s="26"/>
      <c r="D314" s="28" t="s">
        <v>573</v>
      </c>
      <c r="E314" s="48" t="s">
        <v>644</v>
      </c>
      <c r="F314" s="49"/>
      <c r="G314" s="185"/>
      <c r="H314" s="260">
        <f t="shared" si="503"/>
        <v>0</v>
      </c>
      <c r="I314" s="424">
        <f t="shared" si="520"/>
        <v>0</v>
      </c>
      <c r="J314" s="265">
        <f>SUM(J315:J325)</f>
        <v>0</v>
      </c>
      <c r="K314" s="262">
        <f t="shared" si="504"/>
        <v>0</v>
      </c>
      <c r="L314" s="265">
        <f>SUM(L315:L325)</f>
        <v>0</v>
      </c>
      <c r="M314" s="265">
        <f>SUM(M315:M325)</f>
        <v>0</v>
      </c>
      <c r="N314" s="265">
        <f t="shared" ref="N314" si="577">SUM(N315:N325)</f>
        <v>0</v>
      </c>
      <c r="O314" s="265">
        <f>SUM(O315:O325)</f>
        <v>0</v>
      </c>
      <c r="P314" s="265">
        <f t="shared" ref="P314" si="578">SUM(P315:P325)</f>
        <v>0</v>
      </c>
      <c r="Q314" s="265">
        <f t="shared" ref="Q314" si="579">SUM(Q315:Q325)</f>
        <v>0</v>
      </c>
      <c r="R314" s="410">
        <f t="shared" si="508"/>
        <v>0</v>
      </c>
      <c r="S314" s="415">
        <f t="shared" ref="S314" si="580">SUM(S315:S325)</f>
        <v>0</v>
      </c>
      <c r="T314" s="415">
        <f t="shared" ref="T314" si="581">SUM(T315:T325)</f>
        <v>0</v>
      </c>
      <c r="U314" s="265">
        <f t="shared" ref="U314" si="582">SUM(U315:U325)</f>
        <v>0</v>
      </c>
      <c r="V314" s="265">
        <f t="shared" ref="V314" si="583">SUM(V315:V325)</f>
        <v>0</v>
      </c>
    </row>
    <row r="315" spans="1:22" ht="16.5" hidden="1" outlineLevel="2">
      <c r="A315" s="183"/>
      <c r="B315" s="26"/>
      <c r="D315" s="28"/>
      <c r="E315" s="48"/>
      <c r="F315" s="192" t="s">
        <v>778</v>
      </c>
      <c r="G315" s="44" t="s">
        <v>922</v>
      </c>
      <c r="H315" s="260">
        <f t="shared" si="503"/>
        <v>0</v>
      </c>
      <c r="I315" s="424">
        <f t="shared" si="520"/>
        <v>0</v>
      </c>
      <c r="J315" s="263"/>
      <c r="K315" s="262">
        <f t="shared" si="504"/>
        <v>0</v>
      </c>
      <c r="L315" s="263"/>
      <c r="M315" s="263"/>
      <c r="N315" s="265"/>
      <c r="O315" s="265"/>
      <c r="P315" s="265"/>
      <c r="Q315" s="265"/>
      <c r="R315" s="410">
        <f t="shared" si="508"/>
        <v>0</v>
      </c>
      <c r="S315" s="415"/>
      <c r="T315" s="415"/>
      <c r="U315" s="265"/>
      <c r="V315" s="265"/>
    </row>
    <row r="316" spans="1:22" ht="16.5" hidden="1" outlineLevel="2">
      <c r="A316" s="183"/>
      <c r="B316" s="26"/>
      <c r="D316" s="28"/>
      <c r="E316" s="48"/>
      <c r="F316" s="192" t="s">
        <v>779</v>
      </c>
      <c r="G316" s="44" t="s">
        <v>923</v>
      </c>
      <c r="H316" s="260">
        <f t="shared" si="503"/>
        <v>0</v>
      </c>
      <c r="I316" s="424">
        <f t="shared" si="520"/>
        <v>0</v>
      </c>
      <c r="J316" s="263"/>
      <c r="K316" s="262">
        <f t="shared" si="504"/>
        <v>0</v>
      </c>
      <c r="L316" s="263"/>
      <c r="M316" s="263"/>
      <c r="N316" s="265"/>
      <c r="O316" s="265"/>
      <c r="P316" s="265"/>
      <c r="Q316" s="265"/>
      <c r="R316" s="410">
        <f t="shared" si="508"/>
        <v>0</v>
      </c>
      <c r="S316" s="415"/>
      <c r="T316" s="415"/>
      <c r="U316" s="265"/>
      <c r="V316" s="265"/>
    </row>
    <row r="317" spans="1:22" ht="16.5" hidden="1" outlineLevel="2">
      <c r="A317" s="183"/>
      <c r="B317" s="26"/>
      <c r="D317" s="28"/>
      <c r="E317" s="48"/>
      <c r="F317" s="192" t="s">
        <v>776</v>
      </c>
      <c r="G317" s="44" t="s">
        <v>882</v>
      </c>
      <c r="H317" s="260">
        <f t="shared" si="503"/>
        <v>0</v>
      </c>
      <c r="I317" s="424">
        <f t="shared" si="520"/>
        <v>0</v>
      </c>
      <c r="J317" s="263"/>
      <c r="K317" s="262">
        <f t="shared" si="504"/>
        <v>0</v>
      </c>
      <c r="L317" s="263"/>
      <c r="M317" s="263"/>
      <c r="N317" s="265"/>
      <c r="O317" s="265"/>
      <c r="P317" s="265"/>
      <c r="Q317" s="265"/>
      <c r="R317" s="410">
        <f t="shared" si="508"/>
        <v>0</v>
      </c>
      <c r="S317" s="415"/>
      <c r="T317" s="415"/>
      <c r="U317" s="265"/>
      <c r="V317" s="265"/>
    </row>
    <row r="318" spans="1:22" ht="16.5" hidden="1" outlineLevel="2">
      <c r="A318" s="183"/>
      <c r="B318" s="26"/>
      <c r="D318" s="28"/>
      <c r="E318" s="48"/>
      <c r="F318" s="192" t="s">
        <v>780</v>
      </c>
      <c r="G318" s="44" t="s">
        <v>887</v>
      </c>
      <c r="H318" s="260">
        <f t="shared" si="503"/>
        <v>0</v>
      </c>
      <c r="I318" s="424">
        <f t="shared" si="520"/>
        <v>0</v>
      </c>
      <c r="J318" s="263"/>
      <c r="K318" s="262">
        <f t="shared" si="504"/>
        <v>0</v>
      </c>
      <c r="L318" s="263"/>
      <c r="M318" s="263"/>
      <c r="N318" s="265"/>
      <c r="O318" s="265"/>
      <c r="P318" s="265"/>
      <c r="Q318" s="265"/>
      <c r="R318" s="410">
        <f t="shared" si="508"/>
        <v>0</v>
      </c>
      <c r="S318" s="415"/>
      <c r="T318" s="415"/>
      <c r="U318" s="265"/>
      <c r="V318" s="265"/>
    </row>
    <row r="319" spans="1:22" ht="16.5" hidden="1" outlineLevel="2">
      <c r="A319" s="183"/>
      <c r="B319" s="26"/>
      <c r="D319" s="28"/>
      <c r="E319" s="48"/>
      <c r="F319" s="192" t="s">
        <v>786</v>
      </c>
      <c r="G319" s="44" t="s">
        <v>924</v>
      </c>
      <c r="H319" s="260">
        <f t="shared" si="503"/>
        <v>0</v>
      </c>
      <c r="I319" s="424">
        <f t="shared" si="520"/>
        <v>0</v>
      </c>
      <c r="J319" s="263"/>
      <c r="K319" s="262">
        <f t="shared" si="504"/>
        <v>0</v>
      </c>
      <c r="L319" s="263"/>
      <c r="M319" s="263"/>
      <c r="N319" s="265"/>
      <c r="O319" s="265"/>
      <c r="P319" s="265"/>
      <c r="Q319" s="265"/>
      <c r="R319" s="410">
        <f t="shared" si="508"/>
        <v>0</v>
      </c>
      <c r="S319" s="415"/>
      <c r="T319" s="415"/>
      <c r="U319" s="265"/>
      <c r="V319" s="265"/>
    </row>
    <row r="320" spans="1:22" ht="16.5" hidden="1" outlineLevel="2">
      <c r="A320" s="183"/>
      <c r="B320" s="26"/>
      <c r="D320" s="28"/>
      <c r="E320" s="48"/>
      <c r="F320" s="192" t="s">
        <v>787</v>
      </c>
      <c r="G320" s="44" t="s">
        <v>925</v>
      </c>
      <c r="H320" s="260">
        <f t="shared" si="503"/>
        <v>0</v>
      </c>
      <c r="I320" s="424">
        <f t="shared" si="520"/>
        <v>0</v>
      </c>
      <c r="J320" s="263"/>
      <c r="K320" s="262">
        <f t="shared" si="504"/>
        <v>0</v>
      </c>
      <c r="L320" s="263"/>
      <c r="M320" s="263"/>
      <c r="N320" s="265"/>
      <c r="O320" s="265"/>
      <c r="P320" s="265"/>
      <c r="Q320" s="265"/>
      <c r="R320" s="410">
        <f t="shared" si="508"/>
        <v>0</v>
      </c>
      <c r="S320" s="415"/>
      <c r="T320" s="415"/>
      <c r="U320" s="265"/>
      <c r="V320" s="265"/>
    </row>
    <row r="321" spans="1:22" ht="16.5" hidden="1" outlineLevel="2">
      <c r="A321" s="183"/>
      <c r="B321" s="26"/>
      <c r="D321" s="28"/>
      <c r="E321" s="48"/>
      <c r="F321" s="192" t="s">
        <v>879</v>
      </c>
      <c r="G321" s="44" t="s">
        <v>885</v>
      </c>
      <c r="H321" s="260">
        <f t="shared" si="503"/>
        <v>0</v>
      </c>
      <c r="I321" s="424">
        <f t="shared" si="520"/>
        <v>0</v>
      </c>
      <c r="J321" s="263"/>
      <c r="K321" s="262">
        <f t="shared" si="504"/>
        <v>0</v>
      </c>
      <c r="L321" s="263"/>
      <c r="M321" s="263"/>
      <c r="N321" s="265"/>
      <c r="O321" s="265"/>
      <c r="P321" s="265"/>
      <c r="Q321" s="265"/>
      <c r="R321" s="410">
        <f t="shared" si="508"/>
        <v>0</v>
      </c>
      <c r="S321" s="415"/>
      <c r="T321" s="415"/>
      <c r="U321" s="265"/>
      <c r="V321" s="265"/>
    </row>
    <row r="322" spans="1:22" ht="16.5" hidden="1" outlineLevel="2">
      <c r="A322" s="183"/>
      <c r="B322" s="26"/>
      <c r="D322" s="28"/>
      <c r="E322" s="48"/>
      <c r="F322" s="192" t="s">
        <v>880</v>
      </c>
      <c r="G322" s="44" t="s">
        <v>926</v>
      </c>
      <c r="H322" s="260">
        <f t="shared" si="503"/>
        <v>0</v>
      </c>
      <c r="I322" s="424">
        <f t="shared" si="520"/>
        <v>0</v>
      </c>
      <c r="J322" s="263"/>
      <c r="K322" s="262">
        <f t="shared" si="504"/>
        <v>0</v>
      </c>
      <c r="L322" s="263"/>
      <c r="M322" s="263"/>
      <c r="N322" s="265"/>
      <c r="O322" s="265"/>
      <c r="P322" s="265"/>
      <c r="Q322" s="265"/>
      <c r="R322" s="410">
        <f t="shared" si="508"/>
        <v>0</v>
      </c>
      <c r="S322" s="415"/>
      <c r="T322" s="415"/>
      <c r="U322" s="265"/>
      <c r="V322" s="265"/>
    </row>
    <row r="323" spans="1:22" ht="16.5" hidden="1" outlineLevel="2">
      <c r="A323" s="183"/>
      <c r="B323" s="26"/>
      <c r="D323" s="28"/>
      <c r="E323" s="48"/>
      <c r="F323" s="192" t="s">
        <v>921</v>
      </c>
      <c r="G323" s="44" t="s">
        <v>927</v>
      </c>
      <c r="H323" s="260">
        <f t="shared" si="503"/>
        <v>0</v>
      </c>
      <c r="I323" s="424">
        <f t="shared" si="520"/>
        <v>0</v>
      </c>
      <c r="J323" s="263"/>
      <c r="K323" s="262">
        <f t="shared" si="504"/>
        <v>0</v>
      </c>
      <c r="L323" s="263"/>
      <c r="M323" s="263"/>
      <c r="N323" s="265"/>
      <c r="O323" s="265"/>
      <c r="P323" s="265"/>
      <c r="Q323" s="265"/>
      <c r="R323" s="410">
        <f t="shared" si="508"/>
        <v>0</v>
      </c>
      <c r="S323" s="415"/>
      <c r="T323" s="415"/>
      <c r="U323" s="265"/>
      <c r="V323" s="265"/>
    </row>
    <row r="324" spans="1:22" ht="16.5" hidden="1" outlineLevel="2">
      <c r="A324" s="183"/>
      <c r="B324" s="26"/>
      <c r="D324" s="28"/>
      <c r="E324" s="48"/>
      <c r="F324" s="192" t="s">
        <v>905</v>
      </c>
      <c r="G324" s="44" t="s">
        <v>928</v>
      </c>
      <c r="H324" s="260">
        <f t="shared" si="503"/>
        <v>0</v>
      </c>
      <c r="I324" s="424">
        <f t="shared" si="520"/>
        <v>0</v>
      </c>
      <c r="J324" s="263"/>
      <c r="K324" s="262">
        <f t="shared" si="504"/>
        <v>0</v>
      </c>
      <c r="L324" s="263"/>
      <c r="M324" s="263"/>
      <c r="N324" s="265"/>
      <c r="O324" s="265"/>
      <c r="P324" s="265"/>
      <c r="Q324" s="265"/>
      <c r="R324" s="410">
        <f t="shared" si="508"/>
        <v>0</v>
      </c>
      <c r="S324" s="415"/>
      <c r="T324" s="415"/>
      <c r="U324" s="265"/>
      <c r="V324" s="265"/>
    </row>
    <row r="325" spans="1:22" ht="16.5" hidden="1" outlineLevel="2">
      <c r="A325" s="183"/>
      <c r="B325" s="26"/>
      <c r="D325" s="28"/>
      <c r="E325" s="48"/>
      <c r="F325" s="192" t="s">
        <v>781</v>
      </c>
      <c r="G325" s="44" t="s">
        <v>785</v>
      </c>
      <c r="H325" s="260">
        <f t="shared" si="503"/>
        <v>0</v>
      </c>
      <c r="I325" s="424">
        <f t="shared" si="520"/>
        <v>0</v>
      </c>
      <c r="J325" s="263"/>
      <c r="K325" s="262">
        <f t="shared" si="504"/>
        <v>0</v>
      </c>
      <c r="L325" s="263"/>
      <c r="M325" s="263"/>
      <c r="N325" s="265"/>
      <c r="O325" s="265"/>
      <c r="P325" s="265"/>
      <c r="Q325" s="265"/>
      <c r="R325" s="410">
        <f t="shared" si="508"/>
        <v>0</v>
      </c>
      <c r="S325" s="415"/>
      <c r="T325" s="415"/>
      <c r="U325" s="265"/>
      <c r="V325" s="265"/>
    </row>
    <row r="326" spans="1:22" ht="16.5" outlineLevel="1" collapsed="1">
      <c r="A326" s="183"/>
      <c r="B326" s="26"/>
      <c r="D326" s="28" t="s">
        <v>574</v>
      </c>
      <c r="E326" s="48" t="s">
        <v>187</v>
      </c>
      <c r="F326" s="49"/>
      <c r="G326" s="185"/>
      <c r="H326" s="260">
        <f t="shared" si="503"/>
        <v>0</v>
      </c>
      <c r="I326" s="424">
        <f t="shared" si="520"/>
        <v>0</v>
      </c>
      <c r="J326" s="265">
        <f>SUM(J327:J328)</f>
        <v>0</v>
      </c>
      <c r="K326" s="262">
        <f t="shared" si="504"/>
        <v>0</v>
      </c>
      <c r="L326" s="265">
        <f>SUM(L327:L328)</f>
        <v>0</v>
      </c>
      <c r="M326" s="265">
        <f>SUM(M327:M328)</f>
        <v>0</v>
      </c>
      <c r="N326" s="265">
        <f t="shared" ref="N326" si="584">SUM(N327:N328)</f>
        <v>0</v>
      </c>
      <c r="O326" s="265">
        <f>SUM(O327:O328)</f>
        <v>0</v>
      </c>
      <c r="P326" s="265">
        <f t="shared" ref="P326" si="585">SUM(P327:P328)</f>
        <v>0</v>
      </c>
      <c r="Q326" s="265">
        <f t="shared" ref="Q326" si="586">SUM(Q327:Q328)</f>
        <v>0</v>
      </c>
      <c r="R326" s="410">
        <f t="shared" si="508"/>
        <v>0</v>
      </c>
      <c r="S326" s="415">
        <f t="shared" ref="S326" si="587">SUM(S327:S328)</f>
        <v>0</v>
      </c>
      <c r="T326" s="415">
        <f t="shared" ref="T326" si="588">SUM(T327:T328)</f>
        <v>0</v>
      </c>
      <c r="U326" s="265">
        <f t="shared" ref="U326" si="589">SUM(U327:U328)</f>
        <v>0</v>
      </c>
      <c r="V326" s="265">
        <f t="shared" ref="V326" si="590">SUM(V327:V328)</f>
        <v>0</v>
      </c>
    </row>
    <row r="327" spans="1:22" ht="16.5" hidden="1" outlineLevel="2">
      <c r="A327" s="183"/>
      <c r="B327" s="26"/>
      <c r="D327" s="28"/>
      <c r="E327" s="48"/>
      <c r="F327" s="192" t="s">
        <v>778</v>
      </c>
      <c r="G327" s="44" t="s">
        <v>929</v>
      </c>
      <c r="H327" s="260">
        <f t="shared" ref="H327:H390" si="591">SUM(I327,K327)</f>
        <v>0</v>
      </c>
      <c r="I327" s="424">
        <f t="shared" si="520"/>
        <v>0</v>
      </c>
      <c r="J327" s="263"/>
      <c r="K327" s="262">
        <f t="shared" ref="K327:K390" si="592">SUM(L327:R327,U327:V327)</f>
        <v>0</v>
      </c>
      <c r="L327" s="263"/>
      <c r="M327" s="263"/>
      <c r="N327" s="265"/>
      <c r="O327" s="265"/>
      <c r="P327" s="265"/>
      <c r="Q327" s="265"/>
      <c r="R327" s="410">
        <f t="shared" ref="R327:R390" si="593">SUM(S327:T327)</f>
        <v>0</v>
      </c>
      <c r="S327" s="415"/>
      <c r="T327" s="415"/>
      <c r="U327" s="265"/>
      <c r="V327" s="265"/>
    </row>
    <row r="328" spans="1:22" ht="16.5" hidden="1" outlineLevel="2">
      <c r="A328" s="183"/>
      <c r="B328" s="26"/>
      <c r="D328" s="28"/>
      <c r="E328" s="48"/>
      <c r="F328" s="192" t="s">
        <v>779</v>
      </c>
      <c r="G328" s="44" t="s">
        <v>930</v>
      </c>
      <c r="H328" s="260">
        <f t="shared" si="591"/>
        <v>0</v>
      </c>
      <c r="I328" s="424">
        <f t="shared" si="520"/>
        <v>0</v>
      </c>
      <c r="J328" s="263"/>
      <c r="K328" s="262">
        <f t="shared" si="592"/>
        <v>0</v>
      </c>
      <c r="L328" s="263"/>
      <c r="M328" s="263"/>
      <c r="N328" s="265"/>
      <c r="O328" s="265"/>
      <c r="P328" s="265"/>
      <c r="Q328" s="265"/>
      <c r="R328" s="410">
        <f t="shared" si="593"/>
        <v>0</v>
      </c>
      <c r="S328" s="415"/>
      <c r="T328" s="415"/>
      <c r="U328" s="265"/>
      <c r="V328" s="265"/>
    </row>
    <row r="329" spans="1:22" ht="16.5" outlineLevel="1">
      <c r="A329" s="183"/>
      <c r="B329" s="26"/>
      <c r="D329" s="28" t="s">
        <v>575</v>
      </c>
      <c r="E329" s="48" t="s">
        <v>645</v>
      </c>
      <c r="F329" s="49"/>
      <c r="G329" s="185"/>
      <c r="H329" s="260">
        <f t="shared" si="591"/>
        <v>1000</v>
      </c>
      <c r="I329" s="424">
        <f t="shared" si="520"/>
        <v>0</v>
      </c>
      <c r="J329" s="265">
        <f>SUM(J330:J331)</f>
        <v>0</v>
      </c>
      <c r="K329" s="262">
        <f t="shared" si="592"/>
        <v>1000</v>
      </c>
      <c r="L329" s="265">
        <f>SUM(L330:L331)</f>
        <v>0</v>
      </c>
      <c r="M329" s="265">
        <f>SUM(M330:M331)</f>
        <v>0</v>
      </c>
      <c r="N329" s="265">
        <f t="shared" ref="N329" si="594">SUM(N330:N331)</f>
        <v>0</v>
      </c>
      <c r="O329" s="265">
        <f>SUM(O330:O331)</f>
        <v>1000</v>
      </c>
      <c r="P329" s="265">
        <f t="shared" ref="P329" si="595">SUM(P330:P331)</f>
        <v>0</v>
      </c>
      <c r="Q329" s="265">
        <f t="shared" ref="Q329" si="596">SUM(Q330:Q331)</f>
        <v>0</v>
      </c>
      <c r="R329" s="410">
        <f t="shared" si="593"/>
        <v>0</v>
      </c>
      <c r="S329" s="415">
        <f t="shared" ref="S329" si="597">SUM(S330:S331)</f>
        <v>0</v>
      </c>
      <c r="T329" s="415">
        <f t="shared" ref="T329" si="598">SUM(T330:T331)</f>
        <v>0</v>
      </c>
      <c r="U329" s="265">
        <f t="shared" ref="U329" si="599">SUM(U330:U331)</f>
        <v>0</v>
      </c>
      <c r="V329" s="265">
        <f t="shared" ref="V329" si="600">SUM(V330:V331)</f>
        <v>0</v>
      </c>
    </row>
    <row r="330" spans="1:22" ht="16.5" outlineLevel="2">
      <c r="A330" s="183"/>
      <c r="B330" s="26"/>
      <c r="D330" s="28"/>
      <c r="E330" s="48"/>
      <c r="F330" s="192" t="s">
        <v>778</v>
      </c>
      <c r="G330" s="44" t="s">
        <v>931</v>
      </c>
      <c r="H330" s="260">
        <f t="shared" si="591"/>
        <v>1000</v>
      </c>
      <c r="I330" s="424">
        <f t="shared" si="520"/>
        <v>0</v>
      </c>
      <c r="J330" s="263"/>
      <c r="K330" s="262">
        <f t="shared" si="592"/>
        <v>1000</v>
      </c>
      <c r="L330" s="263"/>
      <c r="M330" s="263"/>
      <c r="N330" s="263"/>
      <c r="O330" s="263">
        <v>1000</v>
      </c>
      <c r="P330" s="263"/>
      <c r="Q330" s="263"/>
      <c r="R330" s="410">
        <f t="shared" si="593"/>
        <v>0</v>
      </c>
      <c r="S330" s="263"/>
      <c r="T330" s="263"/>
      <c r="U330" s="263"/>
      <c r="V330" s="263"/>
    </row>
    <row r="331" spans="1:22" ht="16.5" outlineLevel="2">
      <c r="A331" s="183"/>
      <c r="B331" s="26"/>
      <c r="D331" s="28"/>
      <c r="E331" s="48"/>
      <c r="F331" s="192" t="s">
        <v>779</v>
      </c>
      <c r="G331" s="44" t="s">
        <v>903</v>
      </c>
      <c r="H331" s="260">
        <f t="shared" si="591"/>
        <v>0</v>
      </c>
      <c r="I331" s="424">
        <f t="shared" si="520"/>
        <v>0</v>
      </c>
      <c r="J331" s="263"/>
      <c r="K331" s="262">
        <f t="shared" si="592"/>
        <v>0</v>
      </c>
      <c r="L331" s="263"/>
      <c r="M331" s="263"/>
      <c r="N331" s="263"/>
      <c r="O331" s="263"/>
      <c r="P331" s="263"/>
      <c r="Q331" s="263"/>
      <c r="R331" s="410">
        <f t="shared" si="593"/>
        <v>0</v>
      </c>
      <c r="S331" s="263"/>
      <c r="T331" s="263"/>
      <c r="U331" s="263"/>
      <c r="V331" s="263"/>
    </row>
    <row r="332" spans="1:22" ht="16.5" outlineLevel="1">
      <c r="A332" s="183"/>
      <c r="B332" s="26"/>
      <c r="D332" s="28" t="s">
        <v>576</v>
      </c>
      <c r="E332" s="48" t="s">
        <v>188</v>
      </c>
      <c r="F332" s="49"/>
      <c r="G332" s="185"/>
      <c r="H332" s="260">
        <f t="shared" si="591"/>
        <v>1000</v>
      </c>
      <c r="I332" s="424">
        <f t="shared" ref="I332:I395" si="601">SUM(J332:J332)</f>
        <v>0</v>
      </c>
      <c r="J332" s="263"/>
      <c r="K332" s="262">
        <f t="shared" si="592"/>
        <v>1000</v>
      </c>
      <c r="L332" s="263"/>
      <c r="M332" s="263"/>
      <c r="N332" s="263"/>
      <c r="O332" s="263">
        <v>1000</v>
      </c>
      <c r="P332" s="263"/>
      <c r="Q332" s="263"/>
      <c r="R332" s="410">
        <f t="shared" si="593"/>
        <v>0</v>
      </c>
      <c r="S332" s="263"/>
      <c r="T332" s="263"/>
      <c r="U332" s="263"/>
      <c r="V332" s="263"/>
    </row>
    <row r="333" spans="1:22" ht="16.5" outlineLevel="1">
      <c r="A333" s="183"/>
      <c r="B333" s="26"/>
      <c r="D333" s="28" t="s">
        <v>577</v>
      </c>
      <c r="E333" s="48" t="s">
        <v>189</v>
      </c>
      <c r="F333" s="49"/>
      <c r="G333" s="185"/>
      <c r="H333" s="260">
        <f t="shared" si="591"/>
        <v>0</v>
      </c>
      <c r="I333" s="424">
        <f t="shared" si="601"/>
        <v>0</v>
      </c>
      <c r="J333" s="263"/>
      <c r="K333" s="262">
        <f t="shared" si="592"/>
        <v>0</v>
      </c>
      <c r="L333" s="263"/>
      <c r="M333" s="263"/>
      <c r="N333" s="263"/>
      <c r="O333" s="263"/>
      <c r="P333" s="263"/>
      <c r="Q333" s="263"/>
      <c r="R333" s="410">
        <f t="shared" si="593"/>
        <v>0</v>
      </c>
      <c r="S333" s="263"/>
      <c r="T333" s="263"/>
      <c r="U333" s="263"/>
      <c r="V333" s="263"/>
    </row>
    <row r="334" spans="1:22" ht="16.5" outlineLevel="1">
      <c r="A334" s="183"/>
      <c r="B334" s="26"/>
      <c r="D334" s="28" t="s">
        <v>131</v>
      </c>
      <c r="E334" s="48" t="s">
        <v>190</v>
      </c>
      <c r="F334" s="49"/>
      <c r="G334" s="185"/>
      <c r="H334" s="260">
        <f t="shared" si="591"/>
        <v>0</v>
      </c>
      <c r="I334" s="424">
        <f t="shared" si="601"/>
        <v>0</v>
      </c>
      <c r="J334" s="263"/>
      <c r="K334" s="262">
        <f t="shared" si="592"/>
        <v>0</v>
      </c>
      <c r="L334" s="263"/>
      <c r="M334" s="263"/>
      <c r="N334" s="263"/>
      <c r="O334" s="263"/>
      <c r="P334" s="263"/>
      <c r="Q334" s="263"/>
      <c r="R334" s="410">
        <f t="shared" si="593"/>
        <v>0</v>
      </c>
      <c r="S334" s="263"/>
      <c r="T334" s="263"/>
      <c r="U334" s="263"/>
      <c r="V334" s="263"/>
    </row>
    <row r="335" spans="1:22" ht="16.5" outlineLevel="1">
      <c r="A335" s="183"/>
      <c r="B335" s="24"/>
      <c r="C335" s="193"/>
      <c r="D335" s="28" t="s">
        <v>578</v>
      </c>
      <c r="E335" s="48" t="s">
        <v>646</v>
      </c>
      <c r="F335" s="49"/>
      <c r="G335" s="185"/>
      <c r="H335" s="260">
        <f t="shared" si="591"/>
        <v>0</v>
      </c>
      <c r="I335" s="424">
        <f t="shared" si="601"/>
        <v>0</v>
      </c>
      <c r="J335" s="263"/>
      <c r="K335" s="262">
        <f t="shared" si="592"/>
        <v>0</v>
      </c>
      <c r="L335" s="263"/>
      <c r="M335" s="263"/>
      <c r="N335" s="263"/>
      <c r="O335" s="263"/>
      <c r="P335" s="263"/>
      <c r="Q335" s="263"/>
      <c r="R335" s="410">
        <f t="shared" si="593"/>
        <v>0</v>
      </c>
      <c r="S335" s="263"/>
      <c r="T335" s="263"/>
      <c r="U335" s="263"/>
      <c r="V335" s="263"/>
    </row>
    <row r="336" spans="1:22" s="182" customFormat="1" ht="16.5" collapsed="1">
      <c r="A336" s="177"/>
      <c r="B336" s="24" t="s">
        <v>579</v>
      </c>
      <c r="C336" s="16" t="s">
        <v>191</v>
      </c>
      <c r="D336" s="19"/>
      <c r="E336" s="189"/>
      <c r="F336" s="190"/>
      <c r="G336" s="189"/>
      <c r="H336" s="260">
        <f t="shared" si="591"/>
        <v>0</v>
      </c>
      <c r="I336" s="424">
        <f t="shared" si="601"/>
        <v>0</v>
      </c>
      <c r="J336" s="264">
        <f>SUM(J337,J340)</f>
        <v>0</v>
      </c>
      <c r="K336" s="262">
        <f t="shared" si="592"/>
        <v>0</v>
      </c>
      <c r="L336" s="264">
        <f>SUM(L337,L340)</f>
        <v>0</v>
      </c>
      <c r="M336" s="264">
        <f>SUM(M337,M340)</f>
        <v>0</v>
      </c>
      <c r="N336" s="264">
        <f t="shared" ref="N336" si="602">SUM(N337,N340)</f>
        <v>0</v>
      </c>
      <c r="O336" s="264">
        <f>SUM(O337,O340)</f>
        <v>0</v>
      </c>
      <c r="P336" s="264">
        <f t="shared" ref="P336" si="603">SUM(P337,P340)</f>
        <v>0</v>
      </c>
      <c r="Q336" s="264">
        <f t="shared" ref="Q336" si="604">SUM(Q337,Q340)</f>
        <v>0</v>
      </c>
      <c r="R336" s="410">
        <f t="shared" si="593"/>
        <v>0</v>
      </c>
      <c r="S336" s="412">
        <f t="shared" ref="S336" si="605">SUM(S337,S340)</f>
        <v>0</v>
      </c>
      <c r="T336" s="412">
        <f t="shared" ref="T336" si="606">SUM(T337,T340)</f>
        <v>0</v>
      </c>
      <c r="U336" s="264">
        <f t="shared" ref="U336" si="607">SUM(U337,U340)</f>
        <v>0</v>
      </c>
      <c r="V336" s="264">
        <f t="shared" ref="V336" si="608">SUM(V337,V340)</f>
        <v>0</v>
      </c>
    </row>
    <row r="337" spans="1:22" ht="16.5" hidden="1" outlineLevel="1" collapsed="1">
      <c r="A337" s="183"/>
      <c r="B337" s="25"/>
      <c r="C337" s="184"/>
      <c r="D337" s="28" t="s">
        <v>580</v>
      </c>
      <c r="E337" s="48" t="s">
        <v>192</v>
      </c>
      <c r="F337" s="49"/>
      <c r="G337" s="185"/>
      <c r="H337" s="260">
        <f t="shared" si="591"/>
        <v>0</v>
      </c>
      <c r="I337" s="424">
        <f t="shared" si="601"/>
        <v>0</v>
      </c>
      <c r="J337" s="265">
        <f>SUM(J338:J339)</f>
        <v>0</v>
      </c>
      <c r="K337" s="262">
        <f t="shared" si="592"/>
        <v>0</v>
      </c>
      <c r="L337" s="265">
        <f>SUM(L338:L339)</f>
        <v>0</v>
      </c>
      <c r="M337" s="265">
        <f>SUM(M338:M339)</f>
        <v>0</v>
      </c>
      <c r="N337" s="265">
        <f t="shared" ref="N337" si="609">SUM(N338:N339)</f>
        <v>0</v>
      </c>
      <c r="O337" s="265">
        <f>SUM(O338:O339)</f>
        <v>0</v>
      </c>
      <c r="P337" s="265">
        <f t="shared" ref="P337" si="610">SUM(P338:P339)</f>
        <v>0</v>
      </c>
      <c r="Q337" s="265">
        <f t="shared" ref="Q337" si="611">SUM(Q338:Q339)</f>
        <v>0</v>
      </c>
      <c r="R337" s="410">
        <f t="shared" si="593"/>
        <v>0</v>
      </c>
      <c r="S337" s="415">
        <f t="shared" ref="S337" si="612">SUM(S338:S339)</f>
        <v>0</v>
      </c>
      <c r="T337" s="415">
        <f t="shared" ref="T337" si="613">SUM(T338:T339)</f>
        <v>0</v>
      </c>
      <c r="U337" s="265">
        <f t="shared" ref="U337" si="614">SUM(U338:U339)</f>
        <v>0</v>
      </c>
      <c r="V337" s="265">
        <f t="shared" ref="V337" si="615">SUM(V338:V339)</f>
        <v>0</v>
      </c>
    </row>
    <row r="338" spans="1:22" ht="16.5" hidden="1" outlineLevel="2">
      <c r="A338" s="183"/>
      <c r="B338" s="26"/>
      <c r="F338" s="24" t="s">
        <v>581</v>
      </c>
      <c r="G338" s="48" t="s">
        <v>193</v>
      </c>
      <c r="H338" s="260">
        <f t="shared" si="591"/>
        <v>0</v>
      </c>
      <c r="I338" s="424">
        <f t="shared" si="601"/>
        <v>0</v>
      </c>
      <c r="J338" s="263"/>
      <c r="K338" s="262">
        <f t="shared" si="592"/>
        <v>0</v>
      </c>
      <c r="L338" s="263"/>
      <c r="M338" s="263"/>
      <c r="N338" s="265"/>
      <c r="O338" s="265"/>
      <c r="P338" s="263"/>
      <c r="Q338" s="263"/>
      <c r="R338" s="410">
        <f t="shared" si="593"/>
        <v>0</v>
      </c>
      <c r="S338" s="263"/>
      <c r="T338" s="263"/>
      <c r="U338" s="263"/>
      <c r="V338" s="263"/>
    </row>
    <row r="339" spans="1:22" ht="16.5" hidden="1" outlineLevel="2">
      <c r="A339" s="183"/>
      <c r="B339" s="26"/>
      <c r="D339" s="24"/>
      <c r="E339" s="193"/>
      <c r="F339" s="28" t="s">
        <v>582</v>
      </c>
      <c r="G339" s="48" t="s">
        <v>194</v>
      </c>
      <c r="H339" s="260">
        <f t="shared" si="591"/>
        <v>0</v>
      </c>
      <c r="I339" s="424">
        <f t="shared" si="601"/>
        <v>0</v>
      </c>
      <c r="J339" s="263"/>
      <c r="K339" s="262">
        <f t="shared" si="592"/>
        <v>0</v>
      </c>
      <c r="L339" s="263"/>
      <c r="M339" s="263"/>
      <c r="N339" s="265"/>
      <c r="O339" s="265"/>
      <c r="P339" s="263"/>
      <c r="Q339" s="263"/>
      <c r="R339" s="410">
        <f t="shared" si="593"/>
        <v>0</v>
      </c>
      <c r="S339" s="263"/>
      <c r="T339" s="263"/>
      <c r="U339" s="263"/>
      <c r="V339" s="263"/>
    </row>
    <row r="340" spans="1:22" ht="16.5" hidden="1" outlineLevel="1">
      <c r="A340" s="183"/>
      <c r="B340" s="24"/>
      <c r="C340" s="193"/>
      <c r="D340" s="24" t="s">
        <v>583</v>
      </c>
      <c r="E340" s="83" t="s">
        <v>195</v>
      </c>
      <c r="F340" s="102"/>
      <c r="G340" s="185"/>
      <c r="H340" s="260">
        <f t="shared" si="591"/>
        <v>0</v>
      </c>
      <c r="I340" s="424">
        <f t="shared" si="601"/>
        <v>0</v>
      </c>
      <c r="J340" s="263"/>
      <c r="K340" s="262">
        <f t="shared" si="592"/>
        <v>0</v>
      </c>
      <c r="L340" s="263"/>
      <c r="M340" s="263"/>
      <c r="N340" s="265"/>
      <c r="O340" s="265"/>
      <c r="P340" s="263"/>
      <c r="Q340" s="263"/>
      <c r="R340" s="410">
        <f t="shared" si="593"/>
        <v>0</v>
      </c>
      <c r="S340" s="263"/>
      <c r="T340" s="263"/>
      <c r="U340" s="263"/>
      <c r="V340" s="263"/>
    </row>
    <row r="341" spans="1:22" s="182" customFormat="1" ht="16.5" collapsed="1">
      <c r="A341" s="177"/>
      <c r="B341" s="24" t="s">
        <v>710</v>
      </c>
      <c r="C341" s="16" t="s">
        <v>711</v>
      </c>
      <c r="D341" s="19"/>
      <c r="E341" s="189"/>
      <c r="F341" s="190"/>
      <c r="G341" s="189"/>
      <c r="H341" s="260">
        <f t="shared" si="591"/>
        <v>0</v>
      </c>
      <c r="I341" s="424">
        <f t="shared" si="601"/>
        <v>0</v>
      </c>
      <c r="J341" s="264">
        <f>SUM(J342)</f>
        <v>0</v>
      </c>
      <c r="K341" s="262">
        <f t="shared" si="592"/>
        <v>0</v>
      </c>
      <c r="L341" s="264">
        <f>SUM(L342)</f>
        <v>0</v>
      </c>
      <c r="M341" s="264">
        <f>SUM(M342)</f>
        <v>0</v>
      </c>
      <c r="N341" s="264">
        <f t="shared" ref="N341" si="616">SUM(N342)</f>
        <v>0</v>
      </c>
      <c r="O341" s="264">
        <f>SUM(O342)</f>
        <v>0</v>
      </c>
      <c r="P341" s="264">
        <f t="shared" ref="P341" si="617">SUM(P342)</f>
        <v>0</v>
      </c>
      <c r="Q341" s="264">
        <f t="shared" ref="Q341" si="618">SUM(Q342)</f>
        <v>0</v>
      </c>
      <c r="R341" s="410">
        <f t="shared" si="593"/>
        <v>0</v>
      </c>
      <c r="S341" s="412">
        <f t="shared" ref="S341" si="619">SUM(S342)</f>
        <v>0</v>
      </c>
      <c r="T341" s="412">
        <f t="shared" ref="T341" si="620">SUM(T342)</f>
        <v>0</v>
      </c>
      <c r="U341" s="264">
        <f t="shared" ref="U341" si="621">SUM(U342)</f>
        <v>0</v>
      </c>
      <c r="V341" s="264">
        <f t="shared" ref="V341" si="622">SUM(V342)</f>
        <v>0</v>
      </c>
    </row>
    <row r="342" spans="1:22" ht="16.5" hidden="1" outlineLevel="1">
      <c r="A342" s="183"/>
      <c r="B342" s="28"/>
      <c r="C342" s="185"/>
      <c r="D342" s="28" t="s">
        <v>710</v>
      </c>
      <c r="E342" s="48" t="s">
        <v>711</v>
      </c>
      <c r="F342" s="49"/>
      <c r="G342" s="185"/>
      <c r="H342" s="260">
        <f t="shared" si="591"/>
        <v>0</v>
      </c>
      <c r="I342" s="424">
        <f t="shared" si="601"/>
        <v>0</v>
      </c>
      <c r="J342" s="263"/>
      <c r="K342" s="262">
        <f t="shared" si="592"/>
        <v>0</v>
      </c>
      <c r="L342" s="263"/>
      <c r="M342" s="263"/>
      <c r="N342" s="265"/>
      <c r="O342" s="265"/>
      <c r="P342" s="263"/>
      <c r="Q342" s="263"/>
      <c r="R342" s="410">
        <f t="shared" si="593"/>
        <v>0</v>
      </c>
      <c r="S342" s="263"/>
      <c r="T342" s="263"/>
      <c r="U342" s="263"/>
      <c r="V342" s="263"/>
    </row>
    <row r="343" spans="1:22" s="182" customFormat="1" ht="16.5" collapsed="1">
      <c r="A343" s="177"/>
      <c r="B343" s="24" t="s">
        <v>584</v>
      </c>
      <c r="C343" s="16" t="s">
        <v>196</v>
      </c>
      <c r="D343" s="19"/>
      <c r="E343" s="189"/>
      <c r="F343" s="190"/>
      <c r="G343" s="189"/>
      <c r="H343" s="260">
        <f t="shared" si="591"/>
        <v>0</v>
      </c>
      <c r="I343" s="424">
        <f t="shared" si="601"/>
        <v>0</v>
      </c>
      <c r="J343" s="264">
        <f>SUM(J344)</f>
        <v>0</v>
      </c>
      <c r="K343" s="262">
        <f t="shared" si="592"/>
        <v>0</v>
      </c>
      <c r="L343" s="264">
        <f>SUM(L344)</f>
        <v>0</v>
      </c>
      <c r="M343" s="264">
        <f>SUM(M344)</f>
        <v>0</v>
      </c>
      <c r="N343" s="264">
        <f t="shared" ref="N343" si="623">SUM(N344)</f>
        <v>0</v>
      </c>
      <c r="O343" s="264">
        <f>SUM(O344)</f>
        <v>0</v>
      </c>
      <c r="P343" s="264">
        <f t="shared" ref="P343" si="624">SUM(P344)</f>
        <v>0</v>
      </c>
      <c r="Q343" s="264">
        <f t="shared" ref="Q343" si="625">SUM(Q344)</f>
        <v>0</v>
      </c>
      <c r="R343" s="410">
        <f t="shared" si="593"/>
        <v>0</v>
      </c>
      <c r="S343" s="412">
        <f t="shared" ref="S343" si="626">SUM(S344)</f>
        <v>0</v>
      </c>
      <c r="T343" s="412">
        <f t="shared" ref="T343" si="627">SUM(T344)</f>
        <v>0</v>
      </c>
      <c r="U343" s="264">
        <f t="shared" ref="U343" si="628">SUM(U344)</f>
        <v>0</v>
      </c>
      <c r="V343" s="264">
        <f t="shared" ref="V343" si="629">SUM(V344)</f>
        <v>0</v>
      </c>
    </row>
    <row r="344" spans="1:22" ht="16.5" hidden="1" outlineLevel="1">
      <c r="A344" s="183"/>
      <c r="B344" s="28"/>
      <c r="C344" s="185"/>
      <c r="D344" s="28" t="s">
        <v>585</v>
      </c>
      <c r="E344" s="48" t="s">
        <v>197</v>
      </c>
      <c r="F344" s="49"/>
      <c r="G344" s="185"/>
      <c r="H344" s="260">
        <f t="shared" si="591"/>
        <v>0</v>
      </c>
      <c r="I344" s="424">
        <f t="shared" si="601"/>
        <v>0</v>
      </c>
      <c r="J344" s="265">
        <f>SUM(J345:J349)</f>
        <v>0</v>
      </c>
      <c r="K344" s="262">
        <f t="shared" si="592"/>
        <v>0</v>
      </c>
      <c r="L344" s="265">
        <f>SUM(L345:L349)</f>
        <v>0</v>
      </c>
      <c r="M344" s="265">
        <f>SUM(M345:M349)</f>
        <v>0</v>
      </c>
      <c r="N344" s="265">
        <f t="shared" ref="N344" si="630">SUM(N345:N349)</f>
        <v>0</v>
      </c>
      <c r="O344" s="265">
        <f>SUM(O345:O349)</f>
        <v>0</v>
      </c>
      <c r="P344" s="263">
        <f t="shared" ref="P344" si="631">SUM(P345:P349)</f>
        <v>0</v>
      </c>
      <c r="Q344" s="263">
        <f t="shared" ref="Q344" si="632">SUM(Q345:Q349)</f>
        <v>0</v>
      </c>
      <c r="R344" s="410">
        <f t="shared" si="593"/>
        <v>0</v>
      </c>
      <c r="S344" s="263">
        <f t="shared" ref="S344" si="633">SUM(S345:S349)</f>
        <v>0</v>
      </c>
      <c r="T344" s="263">
        <f t="shared" ref="T344" si="634">SUM(T345:T349)</f>
        <v>0</v>
      </c>
      <c r="U344" s="263">
        <f t="shared" ref="U344" si="635">SUM(U345:U349)</f>
        <v>0</v>
      </c>
      <c r="V344" s="263">
        <f t="shared" ref="V344" si="636">SUM(V345:V349)</f>
        <v>0</v>
      </c>
    </row>
    <row r="345" spans="1:22" ht="16.5" hidden="1" outlineLevel="1">
      <c r="A345" s="183"/>
      <c r="B345" s="24"/>
      <c r="C345" s="193"/>
      <c r="D345" s="28"/>
      <c r="E345" s="48"/>
      <c r="F345" s="192" t="s">
        <v>778</v>
      </c>
      <c r="G345" s="44" t="s">
        <v>798</v>
      </c>
      <c r="H345" s="260">
        <f t="shared" si="591"/>
        <v>0</v>
      </c>
      <c r="I345" s="424">
        <f t="shared" si="601"/>
        <v>0</v>
      </c>
      <c r="J345" s="263"/>
      <c r="K345" s="262">
        <f t="shared" si="592"/>
        <v>0</v>
      </c>
      <c r="L345" s="263"/>
      <c r="M345" s="263"/>
      <c r="N345" s="265"/>
      <c r="O345" s="265"/>
      <c r="P345" s="263"/>
      <c r="Q345" s="263"/>
      <c r="R345" s="410">
        <f t="shared" si="593"/>
        <v>0</v>
      </c>
      <c r="S345" s="263"/>
      <c r="T345" s="263"/>
      <c r="U345" s="263"/>
      <c r="V345" s="263"/>
    </row>
    <row r="346" spans="1:22" ht="16.5" hidden="1" outlineLevel="1">
      <c r="A346" s="183"/>
      <c r="B346" s="24"/>
      <c r="C346" s="193"/>
      <c r="D346" s="28"/>
      <c r="E346" s="48"/>
      <c r="F346" s="192" t="s">
        <v>779</v>
      </c>
      <c r="G346" s="44" t="s">
        <v>799</v>
      </c>
      <c r="H346" s="260">
        <f t="shared" si="591"/>
        <v>0</v>
      </c>
      <c r="I346" s="424">
        <f t="shared" si="601"/>
        <v>0</v>
      </c>
      <c r="J346" s="263"/>
      <c r="K346" s="262">
        <f t="shared" si="592"/>
        <v>0</v>
      </c>
      <c r="L346" s="263"/>
      <c r="M346" s="263"/>
      <c r="N346" s="265"/>
      <c r="O346" s="265"/>
      <c r="P346" s="263"/>
      <c r="Q346" s="263"/>
      <c r="R346" s="410">
        <f t="shared" si="593"/>
        <v>0</v>
      </c>
      <c r="S346" s="263"/>
      <c r="T346" s="263"/>
      <c r="U346" s="263"/>
      <c r="V346" s="263"/>
    </row>
    <row r="347" spans="1:22" ht="16.5" hidden="1" outlineLevel="1">
      <c r="A347" s="183"/>
      <c r="B347" s="24"/>
      <c r="C347" s="193"/>
      <c r="D347" s="28"/>
      <c r="E347" s="48"/>
      <c r="F347" s="192" t="s">
        <v>776</v>
      </c>
      <c r="G347" s="44" t="s">
        <v>800</v>
      </c>
      <c r="H347" s="260">
        <f t="shared" si="591"/>
        <v>0</v>
      </c>
      <c r="I347" s="424">
        <f t="shared" si="601"/>
        <v>0</v>
      </c>
      <c r="J347" s="263"/>
      <c r="K347" s="262">
        <f t="shared" si="592"/>
        <v>0</v>
      </c>
      <c r="L347" s="263"/>
      <c r="M347" s="263"/>
      <c r="N347" s="265"/>
      <c r="O347" s="265"/>
      <c r="P347" s="263"/>
      <c r="Q347" s="263"/>
      <c r="R347" s="410">
        <f t="shared" si="593"/>
        <v>0</v>
      </c>
      <c r="S347" s="263"/>
      <c r="T347" s="263"/>
      <c r="U347" s="263"/>
      <c r="V347" s="263"/>
    </row>
    <row r="348" spans="1:22" ht="16.5" hidden="1" outlineLevel="1">
      <c r="A348" s="183"/>
      <c r="B348" s="24"/>
      <c r="C348" s="193"/>
      <c r="D348" s="28"/>
      <c r="E348" s="48"/>
      <c r="F348" s="192" t="s">
        <v>780</v>
      </c>
      <c r="G348" s="44" t="s">
        <v>801</v>
      </c>
      <c r="H348" s="260">
        <f t="shared" si="591"/>
        <v>0</v>
      </c>
      <c r="I348" s="424">
        <f t="shared" si="601"/>
        <v>0</v>
      </c>
      <c r="J348" s="263"/>
      <c r="K348" s="262">
        <f t="shared" si="592"/>
        <v>0</v>
      </c>
      <c r="L348" s="263"/>
      <c r="M348" s="263"/>
      <c r="N348" s="265"/>
      <c r="O348" s="265"/>
      <c r="P348" s="263"/>
      <c r="Q348" s="263"/>
      <c r="R348" s="410">
        <f t="shared" si="593"/>
        <v>0</v>
      </c>
      <c r="S348" s="263"/>
      <c r="T348" s="263"/>
      <c r="U348" s="263"/>
      <c r="V348" s="263"/>
    </row>
    <row r="349" spans="1:22" ht="16.5" hidden="1" outlineLevel="1">
      <c r="A349" s="183"/>
      <c r="B349" s="24"/>
      <c r="C349" s="193"/>
      <c r="D349" s="28"/>
      <c r="E349" s="48"/>
      <c r="F349" s="192" t="s">
        <v>786</v>
      </c>
      <c r="G349" s="44" t="s">
        <v>802</v>
      </c>
      <c r="H349" s="260">
        <f t="shared" si="591"/>
        <v>0</v>
      </c>
      <c r="I349" s="424">
        <f t="shared" si="601"/>
        <v>0</v>
      </c>
      <c r="J349" s="263"/>
      <c r="K349" s="262">
        <f t="shared" si="592"/>
        <v>0</v>
      </c>
      <c r="L349" s="263"/>
      <c r="M349" s="263"/>
      <c r="N349" s="265"/>
      <c r="O349" s="265"/>
      <c r="P349" s="263"/>
      <c r="Q349" s="263"/>
      <c r="R349" s="410">
        <f t="shared" si="593"/>
        <v>0</v>
      </c>
      <c r="S349" s="263"/>
      <c r="T349" s="263"/>
      <c r="U349" s="263"/>
      <c r="V349" s="263"/>
    </row>
    <row r="350" spans="1:22" s="182" customFormat="1" ht="16.5" collapsed="1">
      <c r="A350" s="177"/>
      <c r="B350" s="24" t="s">
        <v>586</v>
      </c>
      <c r="C350" s="16" t="s">
        <v>43</v>
      </c>
      <c r="D350" s="19"/>
      <c r="E350" s="189"/>
      <c r="F350" s="190"/>
      <c r="G350" s="189"/>
      <c r="H350" s="260">
        <f t="shared" si="591"/>
        <v>0</v>
      </c>
      <c r="I350" s="424">
        <f t="shared" si="601"/>
        <v>0</v>
      </c>
      <c r="J350" s="264">
        <f>SUM(J351:J351)</f>
        <v>0</v>
      </c>
      <c r="K350" s="262">
        <f t="shared" si="592"/>
        <v>0</v>
      </c>
      <c r="L350" s="264">
        <f>SUM(L351:L351)</f>
        <v>0</v>
      </c>
      <c r="M350" s="264">
        <f>SUM(M351:M351)</f>
        <v>0</v>
      </c>
      <c r="N350" s="264">
        <f t="shared" ref="N350" si="637">SUM(N351:N351)</f>
        <v>0</v>
      </c>
      <c r="O350" s="264">
        <f>SUM(O351:O351)</f>
        <v>0</v>
      </c>
      <c r="P350" s="264">
        <f t="shared" ref="P350" si="638">SUM(P351:P351)</f>
        <v>0</v>
      </c>
      <c r="Q350" s="264">
        <f t="shared" ref="Q350" si="639">SUM(Q351:Q351)</f>
        <v>0</v>
      </c>
      <c r="R350" s="410">
        <f t="shared" si="593"/>
        <v>0</v>
      </c>
      <c r="S350" s="412">
        <f t="shared" ref="S350" si="640">SUM(S351:S351)</f>
        <v>0</v>
      </c>
      <c r="T350" s="412">
        <f t="shared" ref="T350" si="641">SUM(T351:T351)</f>
        <v>0</v>
      </c>
      <c r="U350" s="264">
        <f t="shared" ref="U350" si="642">SUM(U351:U351)</f>
        <v>0</v>
      </c>
      <c r="V350" s="264">
        <f t="shared" ref="V350" si="643">SUM(V351:V351)</f>
        <v>0</v>
      </c>
    </row>
    <row r="351" spans="1:22" ht="16.5" hidden="1" outlineLevel="1">
      <c r="A351" s="183"/>
      <c r="B351" s="25"/>
      <c r="C351" s="184"/>
      <c r="D351" s="28" t="s">
        <v>587</v>
      </c>
      <c r="E351" s="48" t="s">
        <v>434</v>
      </c>
      <c r="F351" s="49"/>
      <c r="G351" s="185"/>
      <c r="H351" s="260">
        <f t="shared" si="591"/>
        <v>0</v>
      </c>
      <c r="I351" s="424">
        <f t="shared" si="601"/>
        <v>0</v>
      </c>
      <c r="J351" s="263"/>
      <c r="K351" s="262">
        <f t="shared" si="592"/>
        <v>0</v>
      </c>
      <c r="L351" s="263"/>
      <c r="M351" s="263"/>
      <c r="N351" s="265"/>
      <c r="O351" s="265"/>
      <c r="P351" s="263"/>
      <c r="Q351" s="263"/>
      <c r="R351" s="410">
        <f t="shared" si="593"/>
        <v>0</v>
      </c>
      <c r="S351" s="263"/>
      <c r="T351" s="263"/>
      <c r="U351" s="263"/>
      <c r="V351" s="263"/>
    </row>
    <row r="352" spans="1:22" s="182" customFormat="1" ht="16.5">
      <c r="A352" s="177"/>
      <c r="B352" s="24" t="s">
        <v>588</v>
      </c>
      <c r="C352" s="16" t="s">
        <v>44</v>
      </c>
      <c r="D352" s="19"/>
      <c r="E352" s="189"/>
      <c r="F352" s="190"/>
      <c r="G352" s="189"/>
      <c r="H352" s="260">
        <f t="shared" si="591"/>
        <v>9476000</v>
      </c>
      <c r="I352" s="424">
        <f t="shared" si="601"/>
        <v>0</v>
      </c>
      <c r="J352" s="264">
        <f>SUM(J353)</f>
        <v>0</v>
      </c>
      <c r="K352" s="262">
        <f t="shared" si="592"/>
        <v>9476000</v>
      </c>
      <c r="L352" s="264">
        <f>SUM(L353)</f>
        <v>9236000</v>
      </c>
      <c r="M352" s="264">
        <f>SUM(M353)</f>
        <v>0</v>
      </c>
      <c r="N352" s="264">
        <f t="shared" ref="N352" si="644">SUM(N353)</f>
        <v>0</v>
      </c>
      <c r="O352" s="264">
        <f>SUM(O353)</f>
        <v>0</v>
      </c>
      <c r="P352" s="264">
        <f t="shared" ref="P352" si="645">SUM(P353)</f>
        <v>240000</v>
      </c>
      <c r="Q352" s="264">
        <f t="shared" ref="Q352" si="646">SUM(Q353)</f>
        <v>0</v>
      </c>
      <c r="R352" s="410">
        <f t="shared" si="593"/>
        <v>0</v>
      </c>
      <c r="S352" s="412">
        <f t="shared" ref="S352" si="647">SUM(S353)</f>
        <v>0</v>
      </c>
      <c r="T352" s="412">
        <f t="shared" ref="T352" si="648">SUM(T353)</f>
        <v>0</v>
      </c>
      <c r="U352" s="264">
        <f t="shared" ref="U352" si="649">SUM(U353)</f>
        <v>0</v>
      </c>
      <c r="V352" s="264">
        <f t="shared" ref="V352" si="650">SUM(V353)</f>
        <v>0</v>
      </c>
    </row>
    <row r="353" spans="1:22" ht="16.5" customHeight="1" outlineLevel="1">
      <c r="A353" s="183"/>
      <c r="B353" s="25"/>
      <c r="C353" s="184"/>
      <c r="D353" s="28" t="s">
        <v>589</v>
      </c>
      <c r="E353" s="48" t="s">
        <v>44</v>
      </c>
      <c r="F353" s="49"/>
      <c r="G353" s="185"/>
      <c r="H353" s="260">
        <f t="shared" si="591"/>
        <v>9476000</v>
      </c>
      <c r="I353" s="424">
        <f t="shared" si="601"/>
        <v>0</v>
      </c>
      <c r="J353" s="263">
        <v>0</v>
      </c>
      <c r="K353" s="262">
        <f t="shared" si="592"/>
        <v>9476000</v>
      </c>
      <c r="L353" s="263">
        <v>9236000</v>
      </c>
      <c r="M353" s="263">
        <v>0</v>
      </c>
      <c r="N353" s="263">
        <v>0</v>
      </c>
      <c r="O353" s="263">
        <v>0</v>
      </c>
      <c r="P353" s="263">
        <v>240000</v>
      </c>
      <c r="Q353" s="263">
        <v>0</v>
      </c>
      <c r="R353" s="410">
        <f t="shared" si="593"/>
        <v>0</v>
      </c>
      <c r="S353" s="415">
        <v>0</v>
      </c>
      <c r="T353" s="415">
        <v>0</v>
      </c>
      <c r="U353" s="263">
        <v>0</v>
      </c>
      <c r="V353" s="263">
        <v>0</v>
      </c>
    </row>
    <row r="354" spans="1:22" s="182" customFormat="1" ht="16.5" collapsed="1">
      <c r="A354" s="177"/>
      <c r="B354" s="24" t="s">
        <v>136</v>
      </c>
      <c r="C354" s="16" t="s">
        <v>198</v>
      </c>
      <c r="D354" s="19"/>
      <c r="E354" s="189"/>
      <c r="F354" s="190"/>
      <c r="G354" s="189"/>
      <c r="H354" s="260">
        <f t="shared" si="591"/>
        <v>0</v>
      </c>
      <c r="I354" s="424">
        <f t="shared" si="601"/>
        <v>0</v>
      </c>
      <c r="J354" s="264">
        <f>SUM(J355)</f>
        <v>0</v>
      </c>
      <c r="K354" s="262">
        <f t="shared" si="592"/>
        <v>0</v>
      </c>
      <c r="L354" s="264">
        <f>SUM(L355)</f>
        <v>0</v>
      </c>
      <c r="M354" s="264">
        <f>SUM(M355)</f>
        <v>0</v>
      </c>
      <c r="N354" s="264">
        <f t="shared" ref="N354" si="651">SUM(N355)</f>
        <v>0</v>
      </c>
      <c r="O354" s="264">
        <f>SUM(O355)</f>
        <v>0</v>
      </c>
      <c r="P354" s="264">
        <f t="shared" ref="P354" si="652">SUM(P355)</f>
        <v>0</v>
      </c>
      <c r="Q354" s="264">
        <f t="shared" ref="Q354" si="653">SUM(Q355)</f>
        <v>0</v>
      </c>
      <c r="R354" s="410">
        <f t="shared" si="593"/>
        <v>0</v>
      </c>
      <c r="S354" s="412">
        <f t="shared" ref="S354" si="654">SUM(S355)</f>
        <v>0</v>
      </c>
      <c r="T354" s="412">
        <f t="shared" ref="T354" si="655">SUM(T355)</f>
        <v>0</v>
      </c>
      <c r="U354" s="264">
        <f t="shared" ref="U354" si="656">SUM(U355)</f>
        <v>0</v>
      </c>
      <c r="V354" s="264">
        <f t="shared" ref="V354" si="657">SUM(V355)</f>
        <v>0</v>
      </c>
    </row>
    <row r="355" spans="1:22" ht="16.5" hidden="1" outlineLevel="1">
      <c r="A355" s="183"/>
      <c r="B355" s="28"/>
      <c r="C355" s="185"/>
      <c r="D355" s="28" t="s">
        <v>136</v>
      </c>
      <c r="E355" s="48" t="s">
        <v>198</v>
      </c>
      <c r="F355" s="49"/>
      <c r="G355" s="185"/>
      <c r="H355" s="260">
        <f t="shared" si="591"/>
        <v>0</v>
      </c>
      <c r="I355" s="424">
        <f t="shared" si="601"/>
        <v>0</v>
      </c>
      <c r="J355" s="263"/>
      <c r="K355" s="262">
        <f t="shared" si="592"/>
        <v>0</v>
      </c>
      <c r="L355" s="263"/>
      <c r="M355" s="263"/>
      <c r="N355" s="265"/>
      <c r="O355" s="265"/>
      <c r="P355" s="263"/>
      <c r="Q355" s="263"/>
      <c r="R355" s="410">
        <f t="shared" si="593"/>
        <v>0</v>
      </c>
      <c r="S355" s="263"/>
      <c r="T355" s="263"/>
      <c r="U355" s="263"/>
      <c r="V355" s="263"/>
    </row>
    <row r="356" spans="1:22" s="182" customFormat="1" ht="16.5">
      <c r="A356" s="177"/>
      <c r="B356" s="24" t="s">
        <v>590</v>
      </c>
      <c r="C356" s="16" t="s">
        <v>12</v>
      </c>
      <c r="D356" s="19"/>
      <c r="E356" s="189"/>
      <c r="F356" s="190"/>
      <c r="G356" s="189"/>
      <c r="H356" s="260">
        <f t="shared" si="591"/>
        <v>12000</v>
      </c>
      <c r="I356" s="424">
        <f t="shared" si="601"/>
        <v>0</v>
      </c>
      <c r="J356" s="264">
        <f>SUM(J357:J358)</f>
        <v>0</v>
      </c>
      <c r="K356" s="262">
        <f t="shared" si="592"/>
        <v>12000</v>
      </c>
      <c r="L356" s="264">
        <f>SUM(L357:L358)</f>
        <v>0</v>
      </c>
      <c r="M356" s="264">
        <f>SUM(M357:M358)</f>
        <v>12000</v>
      </c>
      <c r="N356" s="264">
        <f t="shared" ref="N356" si="658">SUM(N357:N358)</f>
        <v>0</v>
      </c>
      <c r="O356" s="264">
        <f>SUM(O357:O358)</f>
        <v>0</v>
      </c>
      <c r="P356" s="264">
        <f t="shared" ref="P356" si="659">SUM(P357:P358)</f>
        <v>0</v>
      </c>
      <c r="Q356" s="264">
        <f t="shared" ref="Q356" si="660">SUM(Q357:Q358)</f>
        <v>0</v>
      </c>
      <c r="R356" s="410">
        <f t="shared" si="593"/>
        <v>0</v>
      </c>
      <c r="S356" s="412">
        <f t="shared" ref="S356" si="661">SUM(S357:S358)</f>
        <v>0</v>
      </c>
      <c r="T356" s="412">
        <f t="shared" ref="T356" si="662">SUM(T357:T358)</f>
        <v>0</v>
      </c>
      <c r="U356" s="264">
        <f t="shared" ref="U356" si="663">SUM(U357:U358)</f>
        <v>0</v>
      </c>
      <c r="V356" s="264">
        <f t="shared" ref="V356" si="664">SUM(V357:V358)</f>
        <v>0</v>
      </c>
    </row>
    <row r="357" spans="1:22" ht="16.5" outlineLevel="1">
      <c r="A357" s="183"/>
      <c r="B357" s="25"/>
      <c r="C357" s="184"/>
      <c r="D357" s="28" t="s">
        <v>591</v>
      </c>
      <c r="E357" s="48" t="s">
        <v>200</v>
      </c>
      <c r="F357" s="49"/>
      <c r="G357" s="185"/>
      <c r="H357" s="260">
        <f t="shared" si="591"/>
        <v>12000</v>
      </c>
      <c r="I357" s="424">
        <f t="shared" si="601"/>
        <v>0</v>
      </c>
      <c r="J357" s="263"/>
      <c r="K357" s="262">
        <f t="shared" si="592"/>
        <v>12000</v>
      </c>
      <c r="L357" s="263"/>
      <c r="M357" s="263">
        <v>12000</v>
      </c>
      <c r="N357" s="263"/>
      <c r="O357" s="263"/>
      <c r="P357" s="263"/>
      <c r="Q357" s="263"/>
      <c r="R357" s="410">
        <f t="shared" si="593"/>
        <v>0</v>
      </c>
      <c r="S357" s="263"/>
      <c r="T357" s="263"/>
      <c r="U357" s="263"/>
      <c r="V357" s="263"/>
    </row>
    <row r="358" spans="1:22" ht="16.5" outlineLevel="1" collapsed="1">
      <c r="A358" s="183"/>
      <c r="B358" s="26"/>
      <c r="D358" s="28" t="s">
        <v>592</v>
      </c>
      <c r="E358" s="48" t="s">
        <v>177</v>
      </c>
      <c r="F358" s="49"/>
      <c r="G358" s="185"/>
      <c r="H358" s="260">
        <f t="shared" si="591"/>
        <v>0</v>
      </c>
      <c r="I358" s="424">
        <f t="shared" si="601"/>
        <v>0</v>
      </c>
      <c r="J358" s="265">
        <f>SUM(J359:J360)</f>
        <v>0</v>
      </c>
      <c r="K358" s="262">
        <f t="shared" si="592"/>
        <v>0</v>
      </c>
      <c r="L358" s="265">
        <f>SUM(L359:L360)</f>
        <v>0</v>
      </c>
      <c r="M358" s="265">
        <f>SUM(M359:M360)</f>
        <v>0</v>
      </c>
      <c r="N358" s="265">
        <f t="shared" ref="N358" si="665">SUM(N359:N360)</f>
        <v>0</v>
      </c>
      <c r="O358" s="265">
        <f>SUM(O359:O360)</f>
        <v>0</v>
      </c>
      <c r="P358" s="265">
        <f t="shared" ref="P358" si="666">SUM(P359:P360)</f>
        <v>0</v>
      </c>
      <c r="Q358" s="265">
        <f t="shared" ref="Q358" si="667">SUM(Q359:Q360)</f>
        <v>0</v>
      </c>
      <c r="R358" s="410">
        <f t="shared" si="593"/>
        <v>0</v>
      </c>
      <c r="S358" s="415">
        <f t="shared" ref="S358" si="668">SUM(S359:S360)</f>
        <v>0</v>
      </c>
      <c r="T358" s="415">
        <f t="shared" ref="T358" si="669">SUM(T359:T360)</f>
        <v>0</v>
      </c>
      <c r="U358" s="265">
        <f t="shared" ref="U358" si="670">SUM(U359:U360)</f>
        <v>0</v>
      </c>
      <c r="V358" s="265">
        <f t="shared" ref="V358" si="671">SUM(V359:V360)</f>
        <v>0</v>
      </c>
    </row>
    <row r="359" spans="1:22" ht="16.5" hidden="1" outlineLevel="2">
      <c r="A359" s="183"/>
      <c r="B359" s="26"/>
      <c r="D359" s="25"/>
      <c r="E359" s="184"/>
      <c r="F359" s="28" t="s">
        <v>593</v>
      </c>
      <c r="G359" s="48" t="s">
        <v>201</v>
      </c>
      <c r="H359" s="260">
        <f t="shared" si="591"/>
        <v>0</v>
      </c>
      <c r="I359" s="424">
        <f t="shared" si="601"/>
        <v>0</v>
      </c>
      <c r="J359" s="263"/>
      <c r="K359" s="262">
        <f t="shared" si="592"/>
        <v>0</v>
      </c>
      <c r="L359" s="263"/>
      <c r="M359" s="263"/>
      <c r="N359" s="265"/>
      <c r="O359" s="265"/>
      <c r="P359" s="263"/>
      <c r="Q359" s="263"/>
      <c r="R359" s="410">
        <f t="shared" si="593"/>
        <v>0</v>
      </c>
      <c r="S359" s="263"/>
      <c r="T359" s="263"/>
      <c r="U359" s="263"/>
      <c r="V359" s="263"/>
    </row>
    <row r="360" spans="1:22" ht="16.5" hidden="1" outlineLevel="2">
      <c r="A360" s="183"/>
      <c r="B360" s="24"/>
      <c r="C360" s="193"/>
      <c r="D360" s="24"/>
      <c r="E360" s="193"/>
      <c r="F360" s="28" t="s">
        <v>592</v>
      </c>
      <c r="G360" s="48" t="s">
        <v>202</v>
      </c>
      <c r="H360" s="260">
        <f t="shared" si="591"/>
        <v>0</v>
      </c>
      <c r="I360" s="424">
        <f t="shared" si="601"/>
        <v>0</v>
      </c>
      <c r="J360" s="263"/>
      <c r="K360" s="262">
        <f t="shared" si="592"/>
        <v>0</v>
      </c>
      <c r="L360" s="263"/>
      <c r="M360" s="263"/>
      <c r="N360" s="265"/>
      <c r="O360" s="265"/>
      <c r="P360" s="263"/>
      <c r="Q360" s="263"/>
      <c r="R360" s="410">
        <f t="shared" si="593"/>
        <v>0</v>
      </c>
      <c r="S360" s="263"/>
      <c r="T360" s="263"/>
      <c r="U360" s="263"/>
      <c r="V360" s="263"/>
    </row>
    <row r="361" spans="1:22" s="182" customFormat="1" ht="16.5" collapsed="1">
      <c r="A361" s="177"/>
      <c r="B361" s="24" t="s">
        <v>594</v>
      </c>
      <c r="C361" s="16" t="s">
        <v>203</v>
      </c>
      <c r="D361" s="17"/>
      <c r="E361" s="189"/>
      <c r="F361" s="190"/>
      <c r="G361" s="189"/>
      <c r="H361" s="260">
        <f t="shared" si="591"/>
        <v>0</v>
      </c>
      <c r="I361" s="424">
        <f t="shared" si="601"/>
        <v>0</v>
      </c>
      <c r="J361" s="264">
        <f>SUM(J362:J362)</f>
        <v>0</v>
      </c>
      <c r="K361" s="262">
        <f t="shared" si="592"/>
        <v>0</v>
      </c>
      <c r="L361" s="264">
        <f>SUM(L362:L362)</f>
        <v>0</v>
      </c>
      <c r="M361" s="264">
        <f>SUM(M362:M362)</f>
        <v>0</v>
      </c>
      <c r="N361" s="264">
        <f t="shared" ref="N361" si="672">SUM(N362:N362)</f>
        <v>0</v>
      </c>
      <c r="O361" s="264">
        <f>SUM(O362:O362)</f>
        <v>0</v>
      </c>
      <c r="P361" s="264">
        <f t="shared" ref="P361" si="673">SUM(P362:P362)</f>
        <v>0</v>
      </c>
      <c r="Q361" s="264">
        <f t="shared" ref="Q361" si="674">SUM(Q362:Q362)</f>
        <v>0</v>
      </c>
      <c r="R361" s="410">
        <f t="shared" si="593"/>
        <v>0</v>
      </c>
      <c r="S361" s="412">
        <f t="shared" ref="S361" si="675">SUM(S362:S362)</f>
        <v>0</v>
      </c>
      <c r="T361" s="412">
        <f t="shared" ref="T361" si="676">SUM(T362:T362)</f>
        <v>0</v>
      </c>
      <c r="U361" s="264">
        <f t="shared" ref="U361" si="677">SUM(U362:U362)</f>
        <v>0</v>
      </c>
      <c r="V361" s="264">
        <f t="shared" ref="V361" si="678">SUM(V362:V362)</f>
        <v>0</v>
      </c>
    </row>
    <row r="362" spans="1:22" ht="16.5" hidden="1" outlineLevel="1">
      <c r="A362" s="183"/>
      <c r="B362" s="27"/>
      <c r="C362" s="195"/>
      <c r="D362" s="196" t="s">
        <v>595</v>
      </c>
      <c r="E362" s="90" t="s">
        <v>13</v>
      </c>
      <c r="F362" s="91"/>
      <c r="G362" s="213"/>
      <c r="H362" s="284">
        <f t="shared" si="591"/>
        <v>0</v>
      </c>
      <c r="I362" s="447">
        <f t="shared" si="601"/>
        <v>0</v>
      </c>
      <c r="J362" s="266"/>
      <c r="K362" s="417">
        <f t="shared" si="592"/>
        <v>0</v>
      </c>
      <c r="L362" s="266"/>
      <c r="M362" s="266"/>
      <c r="N362" s="266"/>
      <c r="O362" s="266"/>
      <c r="P362" s="266"/>
      <c r="Q362" s="266"/>
      <c r="R362" s="418">
        <f t="shared" si="593"/>
        <v>0</v>
      </c>
      <c r="S362" s="266"/>
      <c r="T362" s="266"/>
      <c r="U362" s="266"/>
      <c r="V362" s="266"/>
    </row>
    <row r="363" spans="1:22" s="280" customFormat="1" ht="16.5">
      <c r="A363" s="103" t="s">
        <v>206</v>
      </c>
      <c r="B363" s="104"/>
      <c r="C363" s="106"/>
      <c r="D363" s="105"/>
      <c r="E363" s="106"/>
      <c r="F363" s="106"/>
      <c r="G363" s="106"/>
      <c r="H363" s="277">
        <f t="shared" si="591"/>
        <v>13183000</v>
      </c>
      <c r="I363" s="349">
        <f t="shared" si="601"/>
        <v>25000</v>
      </c>
      <c r="J363" s="279">
        <f>SUM(J201,J208,J272,J336,J343,J350,J352,J354,J356,J361,J341)</f>
        <v>25000</v>
      </c>
      <c r="K363" s="279">
        <f t="shared" si="592"/>
        <v>13158000</v>
      </c>
      <c r="L363" s="279">
        <f>SUM(L201,L208,L272,L336,L343,L350,L352,L354,L356,L361,L341)</f>
        <v>9379000</v>
      </c>
      <c r="M363" s="279">
        <f>SUM(M201,M208,M272,M336,M343,M350,M352,M354,M356,M361,M341)</f>
        <v>262000</v>
      </c>
      <c r="N363" s="279">
        <f t="shared" ref="N363" si="679">SUM(N201,N208,N272,N336,N343,N350,N352,N354,N356,N361,N341)</f>
        <v>550000</v>
      </c>
      <c r="O363" s="279">
        <f>SUM(O201,O208,O272,O336,O343,O350,O352,O354,O356,O361,O341)</f>
        <v>2150000</v>
      </c>
      <c r="P363" s="279">
        <f t="shared" ref="P363:Q363" si="680">SUM(P201,P208,P272,P336,P343,P350,P352,P354,P356,P361,P341)</f>
        <v>245000</v>
      </c>
      <c r="Q363" s="279">
        <f t="shared" si="680"/>
        <v>0</v>
      </c>
      <c r="R363" s="279">
        <f t="shared" si="593"/>
        <v>400000</v>
      </c>
      <c r="S363" s="279">
        <f t="shared" ref="S363:V363" si="681">SUM(S201,S208,S272,S336,S343,S350,S352,S354,S356,S361,S341)</f>
        <v>100000</v>
      </c>
      <c r="T363" s="279">
        <f t="shared" si="681"/>
        <v>300000</v>
      </c>
      <c r="U363" s="279">
        <f t="shared" si="681"/>
        <v>172000</v>
      </c>
      <c r="V363" s="279">
        <f t="shared" si="681"/>
        <v>0</v>
      </c>
    </row>
    <row r="364" spans="1:22" s="280" customFormat="1" ht="16.5">
      <c r="A364" s="103" t="s">
        <v>205</v>
      </c>
      <c r="B364" s="104"/>
      <c r="C364" s="106"/>
      <c r="D364" s="105"/>
      <c r="E364" s="106"/>
      <c r="F364" s="106"/>
      <c r="G364" s="106"/>
      <c r="H364" s="277">
        <f t="shared" si="591"/>
        <v>-6643000</v>
      </c>
      <c r="I364" s="349">
        <f t="shared" si="601"/>
        <v>0</v>
      </c>
      <c r="J364" s="279">
        <f>J200-J363</f>
        <v>0</v>
      </c>
      <c r="K364" s="279">
        <f t="shared" si="592"/>
        <v>-6643000</v>
      </c>
      <c r="L364" s="279">
        <f>L200-L363</f>
        <v>-6102000</v>
      </c>
      <c r="M364" s="279">
        <f>M200-M363</f>
        <v>0</v>
      </c>
      <c r="N364" s="279">
        <f t="shared" ref="N364" si="682">N200-N363</f>
        <v>-350000</v>
      </c>
      <c r="O364" s="279">
        <f>O200-O363</f>
        <v>-191000</v>
      </c>
      <c r="P364" s="279">
        <f t="shared" ref="P364" si="683">P200-P363</f>
        <v>0</v>
      </c>
      <c r="Q364" s="279">
        <f t="shared" ref="Q364" si="684">Q200-Q363</f>
        <v>0</v>
      </c>
      <c r="R364" s="279">
        <f t="shared" si="593"/>
        <v>0</v>
      </c>
      <c r="S364" s="279">
        <f t="shared" ref="S364" si="685">S200-S363</f>
        <v>0</v>
      </c>
      <c r="T364" s="279">
        <f t="shared" ref="T364" si="686">T200-T363</f>
        <v>0</v>
      </c>
      <c r="U364" s="279">
        <f t="shared" ref="U364" si="687">U200-U363</f>
        <v>0</v>
      </c>
      <c r="V364" s="279">
        <f t="shared" ref="V364" si="688">V200-V363</f>
        <v>0</v>
      </c>
    </row>
    <row r="365" spans="1:22" s="182" customFormat="1" ht="16.5" collapsed="1">
      <c r="A365" s="2" t="s">
        <v>39</v>
      </c>
      <c r="B365" s="27"/>
      <c r="C365" s="225"/>
      <c r="D365" s="46"/>
      <c r="E365" s="225"/>
      <c r="F365" s="35"/>
      <c r="G365" s="225"/>
      <c r="H365" s="281">
        <f t="shared" si="591"/>
        <v>0</v>
      </c>
      <c r="I365" s="448">
        <f t="shared" si="601"/>
        <v>0</v>
      </c>
      <c r="J365" s="283"/>
      <c r="K365" s="262">
        <f t="shared" si="592"/>
        <v>0</v>
      </c>
      <c r="L365" s="283"/>
      <c r="M365" s="283"/>
      <c r="N365" s="283"/>
      <c r="O365" s="283"/>
      <c r="P365" s="283"/>
      <c r="Q365" s="283"/>
      <c r="R365" s="620">
        <f t="shared" si="593"/>
        <v>0</v>
      </c>
      <c r="S365" s="283"/>
      <c r="T365" s="283"/>
      <c r="U365" s="283"/>
      <c r="V365" s="283"/>
    </row>
    <row r="366" spans="1:22" s="182" customFormat="1" ht="16.5" hidden="1" outlineLevel="1">
      <c r="A366" s="177"/>
      <c r="B366" s="31" t="s">
        <v>715</v>
      </c>
      <c r="C366" s="20" t="s">
        <v>9</v>
      </c>
      <c r="D366" s="21"/>
      <c r="E366" s="208"/>
      <c r="F366" s="31"/>
      <c r="G366" s="208"/>
      <c r="H366" s="260">
        <f t="shared" si="591"/>
        <v>0</v>
      </c>
      <c r="I366" s="450">
        <f t="shared" si="601"/>
        <v>0</v>
      </c>
      <c r="J366" s="272">
        <f>SUM(J367:J368)</f>
        <v>0</v>
      </c>
      <c r="K366" s="262">
        <f t="shared" si="592"/>
        <v>0</v>
      </c>
      <c r="L366" s="272">
        <f>SUM(L367:L368)</f>
        <v>0</v>
      </c>
      <c r="M366" s="272">
        <f>SUM(M367:M368)</f>
        <v>0</v>
      </c>
      <c r="N366" s="485">
        <f t="shared" ref="N366" si="689">SUM(N367:N368)</f>
        <v>0</v>
      </c>
      <c r="O366" s="485">
        <f>SUM(O367:O368)</f>
        <v>0</v>
      </c>
      <c r="P366" s="272">
        <f t="shared" ref="P366" si="690">SUM(P367:P368)</f>
        <v>0</v>
      </c>
      <c r="Q366" s="272">
        <f t="shared" ref="Q366" si="691">SUM(Q367:Q368)</f>
        <v>0</v>
      </c>
      <c r="R366" s="410">
        <f t="shared" si="593"/>
        <v>0</v>
      </c>
      <c r="S366" s="485">
        <f t="shared" ref="S366" si="692">SUM(S367:S368)</f>
        <v>0</v>
      </c>
      <c r="T366" s="485">
        <f t="shared" ref="T366" si="693">SUM(T367:T368)</f>
        <v>0</v>
      </c>
      <c r="U366" s="272">
        <f t="shared" ref="U366" si="694">SUM(U367:U368)</f>
        <v>0</v>
      </c>
      <c r="V366" s="272">
        <f t="shared" ref="V366" si="695">SUM(V367:V368)</f>
        <v>0</v>
      </c>
    </row>
    <row r="367" spans="1:22" ht="16.5" hidden="1" outlineLevel="2">
      <c r="A367" s="183"/>
      <c r="B367" s="25"/>
      <c r="C367" s="184"/>
      <c r="D367" s="28" t="s">
        <v>208</v>
      </c>
      <c r="E367" s="48" t="s">
        <v>210</v>
      </c>
      <c r="F367" s="49"/>
      <c r="G367" s="185"/>
      <c r="H367" s="260">
        <f t="shared" si="591"/>
        <v>0</v>
      </c>
      <c r="I367" s="424">
        <f t="shared" si="601"/>
        <v>0</v>
      </c>
      <c r="J367" s="263"/>
      <c r="K367" s="262">
        <f t="shared" si="592"/>
        <v>0</v>
      </c>
      <c r="L367" s="263"/>
      <c r="M367" s="263"/>
      <c r="N367" s="263"/>
      <c r="O367" s="263"/>
      <c r="P367" s="263"/>
      <c r="Q367" s="263"/>
      <c r="R367" s="410">
        <f t="shared" si="593"/>
        <v>0</v>
      </c>
      <c r="S367" s="263"/>
      <c r="T367" s="263"/>
      <c r="U367" s="263"/>
      <c r="V367" s="263"/>
    </row>
    <row r="368" spans="1:22" ht="16.5" hidden="1" outlineLevel="2">
      <c r="A368" s="183"/>
      <c r="B368" s="24"/>
      <c r="C368" s="193"/>
      <c r="D368" s="28" t="s">
        <v>209</v>
      </c>
      <c r="E368" s="48" t="s">
        <v>211</v>
      </c>
      <c r="F368" s="49"/>
      <c r="G368" s="185"/>
      <c r="H368" s="260">
        <f t="shared" si="591"/>
        <v>0</v>
      </c>
      <c r="I368" s="424">
        <f t="shared" si="601"/>
        <v>0</v>
      </c>
      <c r="J368" s="263"/>
      <c r="K368" s="262">
        <f t="shared" si="592"/>
        <v>0</v>
      </c>
      <c r="L368" s="263"/>
      <c r="M368" s="263"/>
      <c r="N368" s="263"/>
      <c r="O368" s="263"/>
      <c r="P368" s="263"/>
      <c r="Q368" s="263"/>
      <c r="R368" s="410">
        <f t="shared" si="593"/>
        <v>0</v>
      </c>
      <c r="S368" s="263"/>
      <c r="T368" s="263"/>
      <c r="U368" s="263"/>
      <c r="V368" s="263"/>
    </row>
    <row r="369" spans="1:22" s="182" customFormat="1" ht="16.5" hidden="1" outlineLevel="1">
      <c r="A369" s="177"/>
      <c r="B369" s="24" t="s">
        <v>597</v>
      </c>
      <c r="C369" s="16" t="s">
        <v>10</v>
      </c>
      <c r="D369" s="19"/>
      <c r="E369" s="189"/>
      <c r="F369" s="190"/>
      <c r="G369" s="189"/>
      <c r="H369" s="260">
        <f t="shared" si="591"/>
        <v>0</v>
      </c>
      <c r="I369" s="424">
        <f t="shared" si="601"/>
        <v>0</v>
      </c>
      <c r="J369" s="264">
        <f>SUM(J370:J372)</f>
        <v>0</v>
      </c>
      <c r="K369" s="262">
        <f t="shared" si="592"/>
        <v>0</v>
      </c>
      <c r="L369" s="264">
        <f>SUM(L370:L372)</f>
        <v>0</v>
      </c>
      <c r="M369" s="264">
        <f>SUM(M370:M372)</f>
        <v>0</v>
      </c>
      <c r="N369" s="412">
        <f t="shared" ref="N369" si="696">SUM(N370:N372)</f>
        <v>0</v>
      </c>
      <c r="O369" s="412">
        <f>SUM(O370:O372)</f>
        <v>0</v>
      </c>
      <c r="P369" s="264">
        <f t="shared" ref="P369" si="697">SUM(P370:P372)</f>
        <v>0</v>
      </c>
      <c r="Q369" s="264">
        <f t="shared" ref="Q369" si="698">SUM(Q370:Q372)</f>
        <v>0</v>
      </c>
      <c r="R369" s="410">
        <f t="shared" si="593"/>
        <v>0</v>
      </c>
      <c r="S369" s="412">
        <f t="shared" ref="S369" si="699">SUM(S370:S372)</f>
        <v>0</v>
      </c>
      <c r="T369" s="412">
        <f t="shared" ref="T369" si="700">SUM(T370:T372)</f>
        <v>0</v>
      </c>
      <c r="U369" s="264">
        <f t="shared" ref="U369" si="701">SUM(U370:U372)</f>
        <v>0</v>
      </c>
      <c r="V369" s="264">
        <f t="shared" ref="V369" si="702">SUM(V370:V372)</f>
        <v>0</v>
      </c>
    </row>
    <row r="370" spans="1:22" ht="16.5" hidden="1" outlineLevel="2">
      <c r="A370" s="183"/>
      <c r="B370" s="25"/>
      <c r="C370" s="184"/>
      <c r="D370" s="28" t="s">
        <v>716</v>
      </c>
      <c r="E370" s="48" t="s">
        <v>212</v>
      </c>
      <c r="F370" s="49"/>
      <c r="G370" s="185"/>
      <c r="H370" s="260">
        <f t="shared" si="591"/>
        <v>0</v>
      </c>
      <c r="I370" s="424">
        <f t="shared" si="601"/>
        <v>0</v>
      </c>
      <c r="J370" s="263"/>
      <c r="K370" s="262">
        <f t="shared" si="592"/>
        <v>0</v>
      </c>
      <c r="L370" s="263"/>
      <c r="M370" s="263"/>
      <c r="N370" s="263"/>
      <c r="O370" s="263"/>
      <c r="P370" s="263"/>
      <c r="Q370" s="263"/>
      <c r="R370" s="410">
        <f t="shared" si="593"/>
        <v>0</v>
      </c>
      <c r="S370" s="263"/>
      <c r="T370" s="263"/>
      <c r="U370" s="263"/>
      <c r="V370" s="263"/>
    </row>
    <row r="371" spans="1:22" ht="16.5" hidden="1" outlineLevel="2">
      <c r="A371" s="183"/>
      <c r="B371" s="26"/>
      <c r="D371" s="28" t="s">
        <v>598</v>
      </c>
      <c r="E371" s="48" t="s">
        <v>213</v>
      </c>
      <c r="F371" s="49"/>
      <c r="G371" s="185"/>
      <c r="H371" s="260">
        <f t="shared" si="591"/>
        <v>0</v>
      </c>
      <c r="I371" s="424">
        <f t="shared" si="601"/>
        <v>0</v>
      </c>
      <c r="J371" s="263"/>
      <c r="K371" s="262">
        <f t="shared" si="592"/>
        <v>0</v>
      </c>
      <c r="L371" s="263"/>
      <c r="M371" s="263"/>
      <c r="N371" s="263"/>
      <c r="O371" s="263"/>
      <c r="P371" s="263"/>
      <c r="Q371" s="263"/>
      <c r="R371" s="410">
        <f t="shared" si="593"/>
        <v>0</v>
      </c>
      <c r="S371" s="263"/>
      <c r="T371" s="263"/>
      <c r="U371" s="263"/>
      <c r="V371" s="263"/>
    </row>
    <row r="372" spans="1:22" ht="16.5" hidden="1" outlineLevel="2">
      <c r="A372" s="183"/>
      <c r="B372" s="24"/>
      <c r="C372" s="193"/>
      <c r="D372" s="28" t="s">
        <v>717</v>
      </c>
      <c r="E372" s="48" t="s">
        <v>718</v>
      </c>
      <c r="F372" s="49"/>
      <c r="G372" s="185"/>
      <c r="H372" s="260">
        <f t="shared" si="591"/>
        <v>0</v>
      </c>
      <c r="I372" s="424">
        <f t="shared" si="601"/>
        <v>0</v>
      </c>
      <c r="J372" s="263"/>
      <c r="K372" s="262">
        <f t="shared" si="592"/>
        <v>0</v>
      </c>
      <c r="L372" s="263"/>
      <c r="M372" s="263"/>
      <c r="N372" s="263"/>
      <c r="O372" s="263"/>
      <c r="P372" s="263"/>
      <c r="Q372" s="263"/>
      <c r="R372" s="410">
        <f t="shared" si="593"/>
        <v>0</v>
      </c>
      <c r="S372" s="263"/>
      <c r="T372" s="263"/>
      <c r="U372" s="263"/>
      <c r="V372" s="263"/>
    </row>
    <row r="373" spans="1:22" s="182" customFormat="1" ht="16.5" hidden="1" outlineLevel="1" collapsed="1">
      <c r="A373" s="177"/>
      <c r="B373" s="24" t="s">
        <v>719</v>
      </c>
      <c r="C373" s="16" t="s">
        <v>214</v>
      </c>
      <c r="D373" s="19"/>
      <c r="E373" s="189"/>
      <c r="F373" s="190"/>
      <c r="G373" s="189"/>
      <c r="H373" s="260">
        <f t="shared" si="591"/>
        <v>0</v>
      </c>
      <c r="I373" s="424">
        <f t="shared" si="601"/>
        <v>0</v>
      </c>
      <c r="J373" s="264">
        <f>SUM(J374:J374)</f>
        <v>0</v>
      </c>
      <c r="K373" s="262">
        <f t="shared" si="592"/>
        <v>0</v>
      </c>
      <c r="L373" s="264">
        <f>SUM(L374:L374)</f>
        <v>0</v>
      </c>
      <c r="M373" s="264">
        <f>SUM(M374:M374)</f>
        <v>0</v>
      </c>
      <c r="N373" s="412">
        <f t="shared" ref="N373" si="703">SUM(N374:N374)</f>
        <v>0</v>
      </c>
      <c r="O373" s="412">
        <f>SUM(O374:O374)</f>
        <v>0</v>
      </c>
      <c r="P373" s="264">
        <f t="shared" ref="P373" si="704">SUM(P374:P374)</f>
        <v>0</v>
      </c>
      <c r="Q373" s="264">
        <f t="shared" ref="Q373" si="705">SUM(Q374:Q374)</f>
        <v>0</v>
      </c>
      <c r="R373" s="410">
        <f t="shared" si="593"/>
        <v>0</v>
      </c>
      <c r="S373" s="412">
        <f t="shared" ref="S373" si="706">SUM(S374:S374)</f>
        <v>0</v>
      </c>
      <c r="T373" s="412">
        <f t="shared" ref="T373" si="707">SUM(T374:T374)</f>
        <v>0</v>
      </c>
      <c r="U373" s="264">
        <f t="shared" ref="U373" si="708">SUM(U374:U374)</f>
        <v>0</v>
      </c>
      <c r="V373" s="264">
        <f t="shared" ref="V373" si="709">SUM(V374:V374)</f>
        <v>0</v>
      </c>
    </row>
    <row r="374" spans="1:22" ht="16.5" hidden="1" outlineLevel="1">
      <c r="A374" s="183"/>
      <c r="B374" s="25"/>
      <c r="C374" s="184"/>
      <c r="D374" s="196" t="s">
        <v>720</v>
      </c>
      <c r="E374" s="90" t="s">
        <v>215</v>
      </c>
      <c r="F374" s="91"/>
      <c r="G374" s="185"/>
      <c r="H374" s="284">
        <f t="shared" si="591"/>
        <v>0</v>
      </c>
      <c r="I374" s="424">
        <f t="shared" si="601"/>
        <v>0</v>
      </c>
      <c r="J374" s="263"/>
      <c r="K374" s="417">
        <f t="shared" si="592"/>
        <v>0</v>
      </c>
      <c r="L374" s="263"/>
      <c r="M374" s="263"/>
      <c r="N374" s="263"/>
      <c r="O374" s="263"/>
      <c r="P374" s="263"/>
      <c r="Q374" s="263"/>
      <c r="R374" s="418">
        <f t="shared" si="593"/>
        <v>0</v>
      </c>
      <c r="S374" s="263"/>
      <c r="T374" s="263"/>
      <c r="U374" s="263"/>
      <c r="V374" s="263"/>
    </row>
    <row r="375" spans="1:22" s="182" customFormat="1" ht="16.5" collapsed="1">
      <c r="A375" s="97" t="s">
        <v>216</v>
      </c>
      <c r="B375" s="47"/>
      <c r="C375" s="229"/>
      <c r="D375" s="23"/>
      <c r="E375" s="229"/>
      <c r="F375" s="22"/>
      <c r="G375" s="229"/>
      <c r="H375" s="267">
        <f t="shared" si="591"/>
        <v>0</v>
      </c>
      <c r="I375" s="419">
        <f t="shared" si="601"/>
        <v>0</v>
      </c>
      <c r="J375" s="269">
        <f>SUM(J366,J369,J373)</f>
        <v>0</v>
      </c>
      <c r="K375" s="269">
        <f t="shared" si="592"/>
        <v>0</v>
      </c>
      <c r="L375" s="269">
        <f>SUM(L366,L369,L373)</f>
        <v>0</v>
      </c>
      <c r="M375" s="269">
        <f>SUM(M366,M369,M373)</f>
        <v>0</v>
      </c>
      <c r="N375" s="269">
        <f t="shared" ref="N375" si="710">SUM(N366,N369,N373)</f>
        <v>0</v>
      </c>
      <c r="O375" s="269">
        <f>SUM(O366,O369,O373)</f>
        <v>0</v>
      </c>
      <c r="P375" s="269">
        <f t="shared" ref="P375:Q375" si="711">SUM(P366,P369,P373)</f>
        <v>0</v>
      </c>
      <c r="Q375" s="269">
        <f t="shared" si="711"/>
        <v>0</v>
      </c>
      <c r="R375" s="269">
        <f t="shared" si="593"/>
        <v>0</v>
      </c>
      <c r="S375" s="269">
        <f t="shared" ref="S375:V375" si="712">SUM(S366,S369,S373)</f>
        <v>0</v>
      </c>
      <c r="T375" s="269">
        <f t="shared" si="712"/>
        <v>0</v>
      </c>
      <c r="U375" s="269">
        <f t="shared" si="712"/>
        <v>0</v>
      </c>
      <c r="V375" s="269">
        <f t="shared" si="712"/>
        <v>0</v>
      </c>
    </row>
    <row r="376" spans="1:22" ht="16.5" hidden="1" outlineLevel="1" collapsed="1">
      <c r="A376" s="177"/>
      <c r="B376" s="24" t="s">
        <v>596</v>
      </c>
      <c r="C376" s="16" t="s">
        <v>217</v>
      </c>
      <c r="D376" s="17"/>
      <c r="E376" s="178"/>
      <c r="F376" s="15"/>
      <c r="G376" s="178"/>
      <c r="H376" s="260">
        <f t="shared" si="591"/>
        <v>0</v>
      </c>
      <c r="I376" s="408">
        <f t="shared" si="601"/>
        <v>0</v>
      </c>
      <c r="J376" s="262">
        <f>SUM(J377)</f>
        <v>0</v>
      </c>
      <c r="K376" s="262">
        <f t="shared" si="592"/>
        <v>0</v>
      </c>
      <c r="L376" s="262">
        <f>SUM(L377)</f>
        <v>0</v>
      </c>
      <c r="M376" s="262">
        <f>SUM(M377)</f>
        <v>0</v>
      </c>
      <c r="N376" s="620">
        <f t="shared" ref="N376" si="713">SUM(N377)</f>
        <v>0</v>
      </c>
      <c r="O376" s="620">
        <f>SUM(O377)</f>
        <v>0</v>
      </c>
      <c r="P376" s="262">
        <f t="shared" ref="P376" si="714">SUM(P377)</f>
        <v>0</v>
      </c>
      <c r="Q376" s="262">
        <f t="shared" ref="Q376" si="715">SUM(Q377)</f>
        <v>0</v>
      </c>
      <c r="R376" s="410">
        <f t="shared" si="593"/>
        <v>0</v>
      </c>
      <c r="S376" s="620">
        <f t="shared" ref="S376" si="716">SUM(S377)</f>
        <v>0</v>
      </c>
      <c r="T376" s="620">
        <f t="shared" ref="T376" si="717">SUM(T377)</f>
        <v>0</v>
      </c>
      <c r="U376" s="262">
        <f t="shared" ref="U376" si="718">SUM(U377)</f>
        <v>0</v>
      </c>
      <c r="V376" s="262">
        <f t="shared" ref="V376" si="719">SUM(V377)</f>
        <v>0</v>
      </c>
    </row>
    <row r="377" spans="1:22" ht="16.5" hidden="1" outlineLevel="2">
      <c r="A377" s="183"/>
      <c r="B377" s="25"/>
      <c r="C377" s="184"/>
      <c r="D377" s="28" t="s">
        <v>208</v>
      </c>
      <c r="E377" s="48" t="s">
        <v>217</v>
      </c>
      <c r="F377" s="49"/>
      <c r="G377" s="185"/>
      <c r="H377" s="260">
        <f t="shared" si="591"/>
        <v>0</v>
      </c>
      <c r="I377" s="424">
        <f t="shared" si="601"/>
        <v>0</v>
      </c>
      <c r="J377" s="263"/>
      <c r="K377" s="262">
        <f t="shared" si="592"/>
        <v>0</v>
      </c>
      <c r="L377" s="263"/>
      <c r="M377" s="263"/>
      <c r="N377" s="621"/>
      <c r="O377" s="621"/>
      <c r="P377" s="263"/>
      <c r="Q377" s="263"/>
      <c r="R377" s="410">
        <f t="shared" si="593"/>
        <v>0</v>
      </c>
      <c r="S377" s="621"/>
      <c r="T377" s="621"/>
      <c r="U377" s="263"/>
      <c r="V377" s="263"/>
    </row>
    <row r="378" spans="1:22" ht="16.5" hidden="1" outlineLevel="1" collapsed="1">
      <c r="A378" s="177"/>
      <c r="B378" s="24" t="s">
        <v>599</v>
      </c>
      <c r="C378" s="16" t="s">
        <v>218</v>
      </c>
      <c r="D378" s="17"/>
      <c r="E378" s="178"/>
      <c r="F378" s="15"/>
      <c r="G378" s="178"/>
      <c r="H378" s="260">
        <f t="shared" si="591"/>
        <v>0</v>
      </c>
      <c r="I378" s="424">
        <f t="shared" si="601"/>
        <v>0</v>
      </c>
      <c r="J378" s="264">
        <f>SUM(J379:J386)</f>
        <v>0</v>
      </c>
      <c r="K378" s="262">
        <f t="shared" si="592"/>
        <v>0</v>
      </c>
      <c r="L378" s="264">
        <f>SUM(L379:L386)</f>
        <v>0</v>
      </c>
      <c r="M378" s="264">
        <f>SUM(M379:M386)</f>
        <v>0</v>
      </c>
      <c r="N378" s="622">
        <f t="shared" ref="N378" si="720">SUM(N379:N386)</f>
        <v>0</v>
      </c>
      <c r="O378" s="622">
        <f>SUM(O379:O386)</f>
        <v>0</v>
      </c>
      <c r="P378" s="264">
        <f t="shared" ref="P378" si="721">SUM(P379:P386)</f>
        <v>0</v>
      </c>
      <c r="Q378" s="264">
        <f t="shared" ref="Q378" si="722">SUM(Q379:Q386)</f>
        <v>0</v>
      </c>
      <c r="R378" s="410">
        <f t="shared" si="593"/>
        <v>0</v>
      </c>
      <c r="S378" s="622">
        <f t="shared" ref="S378" si="723">SUM(S379:S386)</f>
        <v>0</v>
      </c>
      <c r="T378" s="622">
        <f t="shared" ref="T378" si="724">SUM(T379:T386)</f>
        <v>0</v>
      </c>
      <c r="U378" s="264">
        <f t="shared" ref="U378" si="725">SUM(U379:U386)</f>
        <v>0</v>
      </c>
      <c r="V378" s="264">
        <f t="shared" ref="V378" si="726">SUM(V379:V386)</f>
        <v>0</v>
      </c>
    </row>
    <row r="379" spans="1:22" ht="16.5" hidden="1" outlineLevel="2">
      <c r="A379" s="183"/>
      <c r="B379" s="25"/>
      <c r="C379" s="184"/>
      <c r="D379" s="28" t="s">
        <v>721</v>
      </c>
      <c r="E379" s="48" t="s">
        <v>219</v>
      </c>
      <c r="F379" s="49"/>
      <c r="G379" s="185"/>
      <c r="H379" s="260">
        <f t="shared" si="591"/>
        <v>0</v>
      </c>
      <c r="I379" s="424">
        <f t="shared" si="601"/>
        <v>0</v>
      </c>
      <c r="J379" s="263"/>
      <c r="K379" s="262">
        <f t="shared" si="592"/>
        <v>0</v>
      </c>
      <c r="L379" s="263"/>
      <c r="M379" s="263"/>
      <c r="N379" s="621"/>
      <c r="O379" s="621"/>
      <c r="P379" s="263"/>
      <c r="Q379" s="263"/>
      <c r="R379" s="410">
        <f t="shared" si="593"/>
        <v>0</v>
      </c>
      <c r="S379" s="621"/>
      <c r="T379" s="621"/>
      <c r="U379" s="263"/>
      <c r="V379" s="263"/>
    </row>
    <row r="380" spans="1:22" ht="16.5" hidden="1" outlineLevel="2">
      <c r="A380" s="183"/>
      <c r="B380" s="26"/>
      <c r="D380" s="28" t="s">
        <v>722</v>
      </c>
      <c r="E380" s="48" t="s">
        <v>220</v>
      </c>
      <c r="F380" s="49"/>
      <c r="G380" s="185"/>
      <c r="H380" s="260">
        <f t="shared" si="591"/>
        <v>0</v>
      </c>
      <c r="I380" s="424">
        <f t="shared" si="601"/>
        <v>0</v>
      </c>
      <c r="J380" s="263"/>
      <c r="K380" s="262">
        <f t="shared" si="592"/>
        <v>0</v>
      </c>
      <c r="L380" s="263"/>
      <c r="M380" s="263"/>
      <c r="N380" s="621"/>
      <c r="O380" s="621"/>
      <c r="P380" s="263"/>
      <c r="Q380" s="263"/>
      <c r="R380" s="410">
        <f t="shared" si="593"/>
        <v>0</v>
      </c>
      <c r="S380" s="621"/>
      <c r="T380" s="621"/>
      <c r="U380" s="263"/>
      <c r="V380" s="263"/>
    </row>
    <row r="381" spans="1:22" ht="16.5" hidden="1" outlineLevel="2">
      <c r="A381" s="183"/>
      <c r="B381" s="26"/>
      <c r="D381" s="28" t="s">
        <v>723</v>
      </c>
      <c r="E381" s="48" t="s">
        <v>221</v>
      </c>
      <c r="F381" s="49"/>
      <c r="G381" s="185"/>
      <c r="H381" s="260">
        <f t="shared" si="591"/>
        <v>0</v>
      </c>
      <c r="I381" s="424">
        <f t="shared" si="601"/>
        <v>0</v>
      </c>
      <c r="J381" s="263"/>
      <c r="K381" s="262">
        <f t="shared" si="592"/>
        <v>0</v>
      </c>
      <c r="L381" s="263"/>
      <c r="M381" s="263"/>
      <c r="N381" s="621"/>
      <c r="O381" s="621"/>
      <c r="P381" s="263"/>
      <c r="Q381" s="263"/>
      <c r="R381" s="410">
        <f t="shared" si="593"/>
        <v>0</v>
      </c>
      <c r="S381" s="621"/>
      <c r="T381" s="621"/>
      <c r="U381" s="263"/>
      <c r="V381" s="263"/>
    </row>
    <row r="382" spans="1:22" ht="16.5" hidden="1" outlineLevel="2">
      <c r="A382" s="183"/>
      <c r="B382" s="26"/>
      <c r="D382" s="28" t="s">
        <v>724</v>
      </c>
      <c r="E382" s="48" t="s">
        <v>222</v>
      </c>
      <c r="F382" s="49"/>
      <c r="G382" s="185"/>
      <c r="H382" s="260">
        <f t="shared" si="591"/>
        <v>0</v>
      </c>
      <c r="I382" s="424">
        <f t="shared" si="601"/>
        <v>0</v>
      </c>
      <c r="J382" s="263"/>
      <c r="K382" s="262">
        <f t="shared" si="592"/>
        <v>0</v>
      </c>
      <c r="L382" s="263"/>
      <c r="M382" s="263"/>
      <c r="N382" s="621"/>
      <c r="O382" s="621"/>
      <c r="P382" s="263"/>
      <c r="Q382" s="263"/>
      <c r="R382" s="410">
        <f t="shared" si="593"/>
        <v>0</v>
      </c>
      <c r="S382" s="621"/>
      <c r="T382" s="621"/>
      <c r="U382" s="263"/>
      <c r="V382" s="263"/>
    </row>
    <row r="383" spans="1:22" ht="16.5" hidden="1" outlineLevel="2">
      <c r="A383" s="183"/>
      <c r="B383" s="26"/>
      <c r="D383" s="28" t="s">
        <v>600</v>
      </c>
      <c r="E383" s="48" t="s">
        <v>223</v>
      </c>
      <c r="F383" s="49"/>
      <c r="G383" s="185"/>
      <c r="H383" s="260">
        <f t="shared" si="591"/>
        <v>0</v>
      </c>
      <c r="I383" s="424">
        <f t="shared" si="601"/>
        <v>0</v>
      </c>
      <c r="J383" s="263"/>
      <c r="K383" s="262">
        <f t="shared" si="592"/>
        <v>0</v>
      </c>
      <c r="L383" s="263"/>
      <c r="M383" s="263"/>
      <c r="N383" s="621"/>
      <c r="O383" s="621"/>
      <c r="P383" s="263"/>
      <c r="Q383" s="263"/>
      <c r="R383" s="410">
        <f t="shared" si="593"/>
        <v>0</v>
      </c>
      <c r="S383" s="621"/>
      <c r="T383" s="621"/>
      <c r="U383" s="263"/>
      <c r="V383" s="263"/>
    </row>
    <row r="384" spans="1:22" ht="16.5" hidden="1" outlineLevel="2">
      <c r="A384" s="183"/>
      <c r="B384" s="26"/>
      <c r="D384" s="28" t="s">
        <v>601</v>
      </c>
      <c r="E384" s="48" t="s">
        <v>224</v>
      </c>
      <c r="F384" s="49"/>
      <c r="G384" s="185"/>
      <c r="H384" s="260">
        <f t="shared" si="591"/>
        <v>0</v>
      </c>
      <c r="I384" s="424">
        <f t="shared" si="601"/>
        <v>0</v>
      </c>
      <c r="J384" s="263"/>
      <c r="K384" s="262">
        <f t="shared" si="592"/>
        <v>0</v>
      </c>
      <c r="L384" s="263"/>
      <c r="M384" s="263"/>
      <c r="N384" s="621"/>
      <c r="O384" s="621"/>
      <c r="P384" s="263"/>
      <c r="Q384" s="263"/>
      <c r="R384" s="410">
        <f t="shared" si="593"/>
        <v>0</v>
      </c>
      <c r="S384" s="621"/>
      <c r="T384" s="621"/>
      <c r="U384" s="263"/>
      <c r="V384" s="263"/>
    </row>
    <row r="385" spans="1:22" ht="16.5" hidden="1" outlineLevel="2">
      <c r="A385" s="183"/>
      <c r="B385" s="26"/>
      <c r="D385" s="28" t="s">
        <v>757</v>
      </c>
      <c r="E385" s="48" t="s">
        <v>773</v>
      </c>
      <c r="F385" s="49"/>
      <c r="G385" s="185"/>
      <c r="H385" s="260">
        <f t="shared" si="591"/>
        <v>0</v>
      </c>
      <c r="I385" s="424">
        <f t="shared" si="601"/>
        <v>0</v>
      </c>
      <c r="J385" s="263"/>
      <c r="K385" s="262">
        <f t="shared" si="592"/>
        <v>0</v>
      </c>
      <c r="L385" s="263"/>
      <c r="M385" s="263"/>
      <c r="N385" s="621"/>
      <c r="O385" s="621"/>
      <c r="P385" s="263"/>
      <c r="Q385" s="263"/>
      <c r="R385" s="410">
        <f t="shared" si="593"/>
        <v>0</v>
      </c>
      <c r="S385" s="621"/>
      <c r="T385" s="621"/>
      <c r="U385" s="263"/>
      <c r="V385" s="263"/>
    </row>
    <row r="386" spans="1:22" ht="16.5" hidden="1" outlineLevel="2">
      <c r="A386" s="183"/>
      <c r="B386" s="24"/>
      <c r="C386" s="193"/>
      <c r="D386" s="28" t="s">
        <v>602</v>
      </c>
      <c r="E386" s="48" t="s">
        <v>774</v>
      </c>
      <c r="F386" s="49"/>
      <c r="G386" s="185"/>
      <c r="H386" s="260">
        <f t="shared" si="591"/>
        <v>0</v>
      </c>
      <c r="I386" s="424">
        <f t="shared" si="601"/>
        <v>0</v>
      </c>
      <c r="J386" s="263"/>
      <c r="K386" s="262">
        <f t="shared" si="592"/>
        <v>0</v>
      </c>
      <c r="L386" s="263"/>
      <c r="M386" s="263"/>
      <c r="N386" s="621"/>
      <c r="O386" s="621"/>
      <c r="P386" s="263"/>
      <c r="Q386" s="263"/>
      <c r="R386" s="410">
        <f t="shared" si="593"/>
        <v>0</v>
      </c>
      <c r="S386" s="621"/>
      <c r="T386" s="621"/>
      <c r="U386" s="263"/>
      <c r="V386" s="263"/>
    </row>
    <row r="387" spans="1:22" ht="16.5" hidden="1" outlineLevel="1" collapsed="1">
      <c r="A387" s="177"/>
      <c r="B387" s="24" t="s">
        <v>765</v>
      </c>
      <c r="C387" s="16" t="s">
        <v>225</v>
      </c>
      <c r="D387" s="17"/>
      <c r="E387" s="178"/>
      <c r="F387" s="190"/>
      <c r="G387" s="189"/>
      <c r="H387" s="260">
        <f t="shared" si="591"/>
        <v>0</v>
      </c>
      <c r="I387" s="424">
        <f t="shared" si="601"/>
        <v>0</v>
      </c>
      <c r="J387" s="264">
        <f>SUM(J388)</f>
        <v>0</v>
      </c>
      <c r="K387" s="262">
        <f t="shared" si="592"/>
        <v>0</v>
      </c>
      <c r="L387" s="264">
        <f>SUM(L388)</f>
        <v>0</v>
      </c>
      <c r="M387" s="264">
        <f>SUM(M388)</f>
        <v>0</v>
      </c>
      <c r="N387" s="622">
        <f t="shared" ref="N387" si="727">SUM(N388)</f>
        <v>0</v>
      </c>
      <c r="O387" s="622">
        <f>SUM(O388)</f>
        <v>0</v>
      </c>
      <c r="P387" s="264">
        <f t="shared" ref="P387" si="728">SUM(P388)</f>
        <v>0</v>
      </c>
      <c r="Q387" s="264">
        <f t="shared" ref="Q387" si="729">SUM(Q388)</f>
        <v>0</v>
      </c>
      <c r="R387" s="410">
        <f t="shared" si="593"/>
        <v>0</v>
      </c>
      <c r="S387" s="622">
        <f t="shared" ref="S387" si="730">SUM(S388)</f>
        <v>0</v>
      </c>
      <c r="T387" s="622">
        <f t="shared" ref="T387" si="731">SUM(T388)</f>
        <v>0</v>
      </c>
      <c r="U387" s="264">
        <f t="shared" ref="U387" si="732">SUM(U388)</f>
        <v>0</v>
      </c>
      <c r="V387" s="264">
        <f t="shared" ref="V387" si="733">SUM(V388)</f>
        <v>0</v>
      </c>
    </row>
    <row r="388" spans="1:22" ht="16.5" hidden="1" outlineLevel="2">
      <c r="A388" s="183"/>
      <c r="B388" s="25"/>
      <c r="C388" s="184"/>
      <c r="D388" s="28" t="s">
        <v>226</v>
      </c>
      <c r="E388" s="48" t="s">
        <v>225</v>
      </c>
      <c r="F388" s="49"/>
      <c r="G388" s="185"/>
      <c r="H388" s="260">
        <f t="shared" si="591"/>
        <v>0</v>
      </c>
      <c r="I388" s="424">
        <f t="shared" si="601"/>
        <v>0</v>
      </c>
      <c r="J388" s="263"/>
      <c r="K388" s="262">
        <f t="shared" si="592"/>
        <v>0</v>
      </c>
      <c r="L388" s="263"/>
      <c r="M388" s="263"/>
      <c r="N388" s="621"/>
      <c r="O388" s="621"/>
      <c r="P388" s="263"/>
      <c r="Q388" s="263"/>
      <c r="R388" s="410">
        <f t="shared" si="593"/>
        <v>0</v>
      </c>
      <c r="S388" s="621"/>
      <c r="T388" s="621"/>
      <c r="U388" s="263"/>
      <c r="V388" s="263"/>
    </row>
    <row r="389" spans="1:22" ht="16.5" hidden="1" outlineLevel="1">
      <c r="A389" s="177"/>
      <c r="B389" s="24" t="s">
        <v>603</v>
      </c>
      <c r="C389" s="16" t="s">
        <v>227</v>
      </c>
      <c r="D389" s="17"/>
      <c r="E389" s="178"/>
      <c r="F389" s="190"/>
      <c r="G389" s="189"/>
      <c r="H389" s="260">
        <f t="shared" si="591"/>
        <v>0</v>
      </c>
      <c r="I389" s="424">
        <f t="shared" si="601"/>
        <v>0</v>
      </c>
      <c r="J389" s="264">
        <f t="shared" ref="J389:J390" si="734">SUM(J390)</f>
        <v>0</v>
      </c>
      <c r="K389" s="262">
        <f t="shared" si="592"/>
        <v>0</v>
      </c>
      <c r="L389" s="264">
        <f>SUM(L390)</f>
        <v>0</v>
      </c>
      <c r="M389" s="264">
        <f>SUM(M390)</f>
        <v>0</v>
      </c>
      <c r="N389" s="622">
        <f t="shared" ref="N389:N390" si="735">SUM(N390)</f>
        <v>0</v>
      </c>
      <c r="O389" s="622">
        <f>SUM(O390)</f>
        <v>0</v>
      </c>
      <c r="P389" s="264">
        <f t="shared" ref="P389:P390" si="736">SUM(P390)</f>
        <v>0</v>
      </c>
      <c r="Q389" s="264">
        <f t="shared" ref="Q389:Q390" si="737">SUM(Q390)</f>
        <v>0</v>
      </c>
      <c r="R389" s="410">
        <f t="shared" si="593"/>
        <v>0</v>
      </c>
      <c r="S389" s="622">
        <f t="shared" ref="S389:S390" si="738">SUM(S390)</f>
        <v>0</v>
      </c>
      <c r="T389" s="622">
        <f t="shared" ref="T389:T390" si="739">SUM(T390)</f>
        <v>0</v>
      </c>
      <c r="U389" s="264">
        <f t="shared" ref="U389:U390" si="740">SUM(U390)</f>
        <v>0</v>
      </c>
      <c r="V389" s="264">
        <f t="shared" ref="V389:V390" si="741">SUM(V390)</f>
        <v>0</v>
      </c>
    </row>
    <row r="390" spans="1:22" ht="16.5" hidden="1" outlineLevel="2">
      <c r="A390" s="183"/>
      <c r="B390" s="25"/>
      <c r="C390" s="184"/>
      <c r="D390" s="25" t="s">
        <v>604</v>
      </c>
      <c r="E390" s="83" t="s">
        <v>227</v>
      </c>
      <c r="F390" s="98"/>
      <c r="G390" s="184"/>
      <c r="H390" s="260">
        <f t="shared" si="591"/>
        <v>0</v>
      </c>
      <c r="I390" s="424">
        <f t="shared" si="601"/>
        <v>0</v>
      </c>
      <c r="J390" s="265">
        <f t="shared" si="734"/>
        <v>0</v>
      </c>
      <c r="K390" s="262">
        <f t="shared" si="592"/>
        <v>0</v>
      </c>
      <c r="L390" s="265">
        <f>SUM(L391)</f>
        <v>0</v>
      </c>
      <c r="M390" s="265">
        <f>SUM(M391)</f>
        <v>0</v>
      </c>
      <c r="N390" s="621">
        <f t="shared" si="735"/>
        <v>0</v>
      </c>
      <c r="O390" s="621">
        <f>SUM(O391)</f>
        <v>0</v>
      </c>
      <c r="P390" s="263">
        <f t="shared" si="736"/>
        <v>0</v>
      </c>
      <c r="Q390" s="263">
        <f t="shared" si="737"/>
        <v>0</v>
      </c>
      <c r="R390" s="410">
        <f t="shared" si="593"/>
        <v>0</v>
      </c>
      <c r="S390" s="621">
        <f t="shared" si="738"/>
        <v>0</v>
      </c>
      <c r="T390" s="621">
        <f t="shared" si="739"/>
        <v>0</v>
      </c>
      <c r="U390" s="263">
        <f t="shared" si="740"/>
        <v>0</v>
      </c>
      <c r="V390" s="263">
        <f t="shared" si="741"/>
        <v>0</v>
      </c>
    </row>
    <row r="391" spans="1:22" ht="16.5" hidden="1" outlineLevel="2">
      <c r="A391" s="183"/>
      <c r="B391" s="26"/>
      <c r="E391" s="83"/>
      <c r="F391" s="192" t="s">
        <v>932</v>
      </c>
      <c r="G391" s="44" t="s">
        <v>933</v>
      </c>
      <c r="H391" s="260">
        <f t="shared" ref="H391:H454" si="742">SUM(I391,K391)</f>
        <v>0</v>
      </c>
      <c r="I391" s="424">
        <f t="shared" si="601"/>
        <v>0</v>
      </c>
      <c r="J391" s="263">
        <v>0</v>
      </c>
      <c r="K391" s="262">
        <f t="shared" ref="K391:K454" si="743">SUM(L391:R391,U391:V391)</f>
        <v>0</v>
      </c>
      <c r="L391" s="263">
        <v>0</v>
      </c>
      <c r="M391" s="263">
        <v>0</v>
      </c>
      <c r="N391" s="621">
        <v>0</v>
      </c>
      <c r="O391" s="621">
        <v>0</v>
      </c>
      <c r="P391" s="263">
        <v>0</v>
      </c>
      <c r="Q391" s="263">
        <v>0</v>
      </c>
      <c r="R391" s="410">
        <f t="shared" ref="R391:R454" si="744">SUM(S391:T391)</f>
        <v>0</v>
      </c>
      <c r="S391" s="621">
        <v>0</v>
      </c>
      <c r="T391" s="621">
        <v>0</v>
      </c>
      <c r="U391" s="263">
        <v>0</v>
      </c>
      <c r="V391" s="263">
        <v>0</v>
      </c>
    </row>
    <row r="392" spans="1:22" ht="16.5" hidden="1" outlineLevel="1" collapsed="1">
      <c r="A392" s="177"/>
      <c r="B392" s="24" t="s">
        <v>725</v>
      </c>
      <c r="C392" s="16" t="s">
        <v>228</v>
      </c>
      <c r="D392" s="17"/>
      <c r="E392" s="178"/>
      <c r="F392" s="190"/>
      <c r="G392" s="189"/>
      <c r="H392" s="260">
        <f t="shared" si="742"/>
        <v>0</v>
      </c>
      <c r="I392" s="424">
        <f t="shared" si="601"/>
        <v>0</v>
      </c>
      <c r="J392" s="264">
        <f>SUM(J393)</f>
        <v>0</v>
      </c>
      <c r="K392" s="262">
        <f t="shared" si="743"/>
        <v>0</v>
      </c>
      <c r="L392" s="264">
        <f>SUM(L393)</f>
        <v>0</v>
      </c>
      <c r="M392" s="264">
        <f>SUM(M393)</f>
        <v>0</v>
      </c>
      <c r="N392" s="622">
        <f t="shared" ref="N392" si="745">SUM(N393)</f>
        <v>0</v>
      </c>
      <c r="O392" s="622">
        <f>SUM(O393)</f>
        <v>0</v>
      </c>
      <c r="P392" s="264">
        <f t="shared" ref="P392" si="746">SUM(P393)</f>
        <v>0</v>
      </c>
      <c r="Q392" s="264">
        <f t="shared" ref="Q392" si="747">SUM(Q393)</f>
        <v>0</v>
      </c>
      <c r="R392" s="410">
        <f t="shared" si="744"/>
        <v>0</v>
      </c>
      <c r="S392" s="622">
        <f t="shared" ref="S392" si="748">SUM(S393)</f>
        <v>0</v>
      </c>
      <c r="T392" s="622">
        <f t="shared" ref="T392" si="749">SUM(T393)</f>
        <v>0</v>
      </c>
      <c r="U392" s="264">
        <f t="shared" ref="U392" si="750">SUM(U393)</f>
        <v>0</v>
      </c>
      <c r="V392" s="264">
        <f t="shared" ref="V392" si="751">SUM(V393)</f>
        <v>0</v>
      </c>
    </row>
    <row r="393" spans="1:22" ht="16.5" hidden="1" outlineLevel="1">
      <c r="A393" s="183"/>
      <c r="B393" s="26"/>
      <c r="D393" s="25" t="s">
        <v>726</v>
      </c>
      <c r="E393" s="88" t="s">
        <v>228</v>
      </c>
      <c r="F393" s="98"/>
      <c r="G393" s="184"/>
      <c r="H393" s="284">
        <f t="shared" si="742"/>
        <v>0</v>
      </c>
      <c r="I393" s="424">
        <f t="shared" si="601"/>
        <v>0</v>
      </c>
      <c r="J393" s="285">
        <v>0</v>
      </c>
      <c r="K393" s="417">
        <f t="shared" si="743"/>
        <v>0</v>
      </c>
      <c r="L393" s="285">
        <v>0</v>
      </c>
      <c r="M393" s="285">
        <v>0</v>
      </c>
      <c r="N393" s="623">
        <v>0</v>
      </c>
      <c r="O393" s="623">
        <v>0</v>
      </c>
      <c r="P393" s="285">
        <v>0</v>
      </c>
      <c r="Q393" s="285">
        <v>0</v>
      </c>
      <c r="R393" s="418">
        <f t="shared" si="744"/>
        <v>0</v>
      </c>
      <c r="S393" s="623">
        <v>0</v>
      </c>
      <c r="T393" s="623">
        <v>0</v>
      </c>
      <c r="U393" s="285">
        <v>0</v>
      </c>
      <c r="V393" s="285">
        <v>0</v>
      </c>
    </row>
    <row r="394" spans="1:22" ht="16.5">
      <c r="A394" s="97" t="s">
        <v>231</v>
      </c>
      <c r="B394" s="22"/>
      <c r="C394" s="229"/>
      <c r="D394" s="23"/>
      <c r="E394" s="229"/>
      <c r="F394" s="22"/>
      <c r="G394" s="229"/>
      <c r="H394" s="267">
        <f t="shared" si="742"/>
        <v>0</v>
      </c>
      <c r="I394" s="419">
        <f t="shared" si="601"/>
        <v>0</v>
      </c>
      <c r="J394" s="269">
        <f>SUM(J376,J378,J387,J389,J392)</f>
        <v>0</v>
      </c>
      <c r="K394" s="269">
        <f t="shared" si="743"/>
        <v>0</v>
      </c>
      <c r="L394" s="269">
        <f>SUM(L376,L378,L387,L389,L392)</f>
        <v>0</v>
      </c>
      <c r="M394" s="269">
        <f>SUM(M376,M378,M387,M389,M392)</f>
        <v>0</v>
      </c>
      <c r="N394" s="269">
        <f t="shared" ref="N394" si="752">SUM(N376,N378,N387,N389,N392)</f>
        <v>0</v>
      </c>
      <c r="O394" s="269">
        <f>SUM(O376,O378,O387,O389,O392)</f>
        <v>0</v>
      </c>
      <c r="P394" s="269">
        <f t="shared" ref="P394:Q394" si="753">SUM(P376,P378,P387,P389,P392)</f>
        <v>0</v>
      </c>
      <c r="Q394" s="269">
        <f t="shared" si="753"/>
        <v>0</v>
      </c>
      <c r="R394" s="269">
        <f t="shared" si="744"/>
        <v>0</v>
      </c>
      <c r="S394" s="269">
        <f t="shared" ref="S394:V394" si="754">SUM(S376,S378,S387,S389,S392)</f>
        <v>0</v>
      </c>
      <c r="T394" s="269">
        <f t="shared" si="754"/>
        <v>0</v>
      </c>
      <c r="U394" s="269">
        <f t="shared" si="754"/>
        <v>0</v>
      </c>
      <c r="V394" s="269">
        <f t="shared" si="754"/>
        <v>0</v>
      </c>
    </row>
    <row r="395" spans="1:22" ht="17.25" thickBot="1">
      <c r="A395" s="97" t="s">
        <v>232</v>
      </c>
      <c r="B395" s="22"/>
      <c r="C395" s="229"/>
      <c r="D395" s="23"/>
      <c r="E395" s="229"/>
      <c r="F395" s="22"/>
      <c r="G395" s="229"/>
      <c r="H395" s="267">
        <f t="shared" si="742"/>
        <v>0</v>
      </c>
      <c r="I395" s="419">
        <f t="shared" si="601"/>
        <v>0</v>
      </c>
      <c r="J395" s="269">
        <f>J375-J394</f>
        <v>0</v>
      </c>
      <c r="K395" s="269">
        <f t="shared" si="743"/>
        <v>0</v>
      </c>
      <c r="L395" s="269">
        <f>L375-L394</f>
        <v>0</v>
      </c>
      <c r="M395" s="269">
        <f>M375-M394</f>
        <v>0</v>
      </c>
      <c r="N395" s="269">
        <f t="shared" ref="N395" si="755">N375-N394</f>
        <v>0</v>
      </c>
      <c r="O395" s="269">
        <f>O375-O394</f>
        <v>0</v>
      </c>
      <c r="P395" s="269">
        <f t="shared" ref="P395" si="756">P375-P394</f>
        <v>0</v>
      </c>
      <c r="Q395" s="269">
        <f t="shared" ref="Q395" si="757">Q375-Q394</f>
        <v>0</v>
      </c>
      <c r="R395" s="269">
        <f t="shared" si="744"/>
        <v>0</v>
      </c>
      <c r="S395" s="269">
        <f t="shared" ref="S395" si="758">S375-S394</f>
        <v>0</v>
      </c>
      <c r="T395" s="269">
        <f t="shared" ref="T395" si="759">T375-T394</f>
        <v>0</v>
      </c>
      <c r="U395" s="269">
        <f t="shared" ref="U395" si="760">U375-U394</f>
        <v>0</v>
      </c>
      <c r="V395" s="269">
        <f t="shared" ref="V395" si="761">V375-V394</f>
        <v>0</v>
      </c>
    </row>
    <row r="396" spans="1:22" s="182" customFormat="1" ht="12.75">
      <c r="A396" s="2" t="s">
        <v>233</v>
      </c>
      <c r="B396" s="47"/>
      <c r="C396" s="229"/>
      <c r="D396" s="23"/>
      <c r="E396" s="229"/>
      <c r="F396" s="22"/>
      <c r="G396" s="229"/>
      <c r="H396" s="257">
        <f t="shared" si="742"/>
        <v>0</v>
      </c>
      <c r="I396" s="406">
        <f t="shared" ref="I396:I459" si="762">SUM(J396:J396)</f>
        <v>0</v>
      </c>
      <c r="J396" s="259"/>
      <c r="K396" s="259">
        <f t="shared" si="743"/>
        <v>0</v>
      </c>
      <c r="L396" s="259"/>
      <c r="M396" s="259"/>
      <c r="N396" s="259"/>
      <c r="O396" s="259"/>
      <c r="P396" s="259"/>
      <c r="Q396" s="259"/>
      <c r="R396" s="259">
        <f t="shared" si="744"/>
        <v>0</v>
      </c>
      <c r="S396" s="259"/>
      <c r="T396" s="259"/>
      <c r="U396" s="259"/>
      <c r="V396" s="259"/>
    </row>
    <row r="397" spans="1:22" ht="16.5" outlineLevel="1" collapsed="1">
      <c r="A397" s="177"/>
      <c r="B397" s="24" t="s">
        <v>605</v>
      </c>
      <c r="C397" s="16" t="s">
        <v>236</v>
      </c>
      <c r="D397" s="19"/>
      <c r="E397" s="189"/>
      <c r="F397" s="190"/>
      <c r="G397" s="189"/>
      <c r="H397" s="260">
        <f t="shared" si="742"/>
        <v>0</v>
      </c>
      <c r="I397" s="408">
        <f t="shared" si="762"/>
        <v>0</v>
      </c>
      <c r="J397" s="264">
        <f>SUM(J398:J399,J403:J410)</f>
        <v>0</v>
      </c>
      <c r="K397" s="262">
        <f t="shared" si="743"/>
        <v>0</v>
      </c>
      <c r="L397" s="264">
        <f>SUM(L398:L399,L403:L410)</f>
        <v>0</v>
      </c>
      <c r="M397" s="264">
        <f>SUM(M398:M399,M403:M410)</f>
        <v>0</v>
      </c>
      <c r="N397" s="264">
        <f t="shared" ref="N397" si="763">SUM(N398:N399,N403:N410)</f>
        <v>0</v>
      </c>
      <c r="O397" s="264">
        <f>SUM(O398:O399,O403:O410)</f>
        <v>0</v>
      </c>
      <c r="P397" s="264">
        <f t="shared" ref="P397" si="764">SUM(P398:P399,P403:P410)</f>
        <v>0</v>
      </c>
      <c r="Q397" s="264">
        <f t="shared" ref="Q397" si="765">SUM(Q398:Q399,Q403:Q410)</f>
        <v>0</v>
      </c>
      <c r="R397" s="410">
        <f t="shared" si="744"/>
        <v>0</v>
      </c>
      <c r="S397" s="412">
        <f t="shared" ref="S397" si="766">SUM(S398:S399,S403:S410)</f>
        <v>0</v>
      </c>
      <c r="T397" s="412">
        <f t="shared" ref="T397" si="767">SUM(T398:T399,T403:T410)</f>
        <v>0</v>
      </c>
      <c r="U397" s="264">
        <f t="shared" ref="U397" si="768">SUM(U398:U399,U403:U410)</f>
        <v>0</v>
      </c>
      <c r="V397" s="264">
        <f t="shared" ref="V397" si="769">SUM(V398:V399,V403:V410)</f>
        <v>0</v>
      </c>
    </row>
    <row r="398" spans="1:22" ht="16.5" hidden="1" outlineLevel="2">
      <c r="A398" s="183"/>
      <c r="B398" s="25"/>
      <c r="C398" s="184"/>
      <c r="D398" s="28" t="s">
        <v>647</v>
      </c>
      <c r="E398" s="83" t="s">
        <v>401</v>
      </c>
      <c r="F398" s="49"/>
      <c r="G398" s="185"/>
      <c r="H398" s="260">
        <f t="shared" si="742"/>
        <v>0</v>
      </c>
      <c r="I398" s="408">
        <f t="shared" si="762"/>
        <v>0</v>
      </c>
      <c r="J398" s="263">
        <v>0</v>
      </c>
      <c r="K398" s="262">
        <f t="shared" si="743"/>
        <v>0</v>
      </c>
      <c r="L398" s="263">
        <v>0</v>
      </c>
      <c r="M398" s="263">
        <v>0</v>
      </c>
      <c r="N398" s="265">
        <v>0</v>
      </c>
      <c r="O398" s="265">
        <v>0</v>
      </c>
      <c r="P398" s="263">
        <v>0</v>
      </c>
      <c r="Q398" s="263">
        <v>0</v>
      </c>
      <c r="R398" s="410">
        <f t="shared" si="744"/>
        <v>0</v>
      </c>
      <c r="S398" s="263">
        <v>0</v>
      </c>
      <c r="T398" s="263">
        <v>0</v>
      </c>
      <c r="U398" s="263">
        <v>0</v>
      </c>
      <c r="V398" s="263">
        <v>0</v>
      </c>
    </row>
    <row r="399" spans="1:22" ht="16.5" hidden="1" outlineLevel="2">
      <c r="A399" s="183"/>
      <c r="B399" s="26"/>
      <c r="D399" s="28" t="s">
        <v>606</v>
      </c>
      <c r="E399" s="83" t="s">
        <v>402</v>
      </c>
      <c r="F399" s="49"/>
      <c r="G399" s="185"/>
      <c r="H399" s="260">
        <f t="shared" si="742"/>
        <v>0</v>
      </c>
      <c r="I399" s="408">
        <f t="shared" si="762"/>
        <v>0</v>
      </c>
      <c r="J399" s="265">
        <f>SUM(J400:J402)</f>
        <v>0</v>
      </c>
      <c r="K399" s="262">
        <f t="shared" si="743"/>
        <v>0</v>
      </c>
      <c r="L399" s="265">
        <f>SUM(L400:L402)</f>
        <v>0</v>
      </c>
      <c r="M399" s="265">
        <f>SUM(M400:M402)</f>
        <v>0</v>
      </c>
      <c r="N399" s="265">
        <f t="shared" ref="N399" si="770">SUM(N400:N402)</f>
        <v>0</v>
      </c>
      <c r="O399" s="265">
        <f>SUM(O400:O402)</f>
        <v>0</v>
      </c>
      <c r="P399" s="263">
        <f t="shared" ref="P399" si="771">SUM(P400:P402)</f>
        <v>0</v>
      </c>
      <c r="Q399" s="263">
        <f t="shared" ref="Q399" si="772">SUM(Q400:Q402)</f>
        <v>0</v>
      </c>
      <c r="R399" s="410">
        <f t="shared" si="744"/>
        <v>0</v>
      </c>
      <c r="S399" s="263">
        <f t="shared" ref="S399" si="773">SUM(S400:S402)</f>
        <v>0</v>
      </c>
      <c r="T399" s="263">
        <f t="shared" ref="T399" si="774">SUM(T400:T402)</f>
        <v>0</v>
      </c>
      <c r="U399" s="263">
        <f t="shared" ref="U399" si="775">SUM(U400:U402)</f>
        <v>0</v>
      </c>
      <c r="V399" s="263">
        <f t="shared" ref="V399" si="776">SUM(V400:V402)</f>
        <v>0</v>
      </c>
    </row>
    <row r="400" spans="1:22" ht="16.5" hidden="1" outlineLevel="2">
      <c r="A400" s="183"/>
      <c r="B400" s="26"/>
      <c r="D400" s="28"/>
      <c r="E400" s="83"/>
      <c r="F400" s="192"/>
      <c r="G400" s="44" t="s">
        <v>934</v>
      </c>
      <c r="H400" s="260">
        <f t="shared" si="742"/>
        <v>0</v>
      </c>
      <c r="I400" s="408">
        <f t="shared" si="762"/>
        <v>0</v>
      </c>
      <c r="J400" s="263">
        <v>0</v>
      </c>
      <c r="K400" s="262">
        <f t="shared" si="743"/>
        <v>0</v>
      </c>
      <c r="L400" s="263">
        <v>0</v>
      </c>
      <c r="M400" s="263">
        <v>0</v>
      </c>
      <c r="N400" s="265">
        <v>0</v>
      </c>
      <c r="O400" s="265">
        <v>0</v>
      </c>
      <c r="P400" s="263">
        <v>0</v>
      </c>
      <c r="Q400" s="263">
        <v>0</v>
      </c>
      <c r="R400" s="410">
        <f t="shared" si="744"/>
        <v>0</v>
      </c>
      <c r="S400" s="263">
        <v>0</v>
      </c>
      <c r="T400" s="263">
        <v>0</v>
      </c>
      <c r="U400" s="263">
        <v>0</v>
      </c>
      <c r="V400" s="263">
        <v>0</v>
      </c>
    </row>
    <row r="401" spans="1:22" ht="16.5" hidden="1" outlineLevel="2">
      <c r="A401" s="183"/>
      <c r="B401" s="26"/>
      <c r="D401" s="28"/>
      <c r="E401" s="83"/>
      <c r="F401" s="192"/>
      <c r="G401" s="44" t="s">
        <v>935</v>
      </c>
      <c r="H401" s="260">
        <f t="shared" si="742"/>
        <v>0</v>
      </c>
      <c r="I401" s="408">
        <f t="shared" si="762"/>
        <v>0</v>
      </c>
      <c r="J401" s="263">
        <v>0</v>
      </c>
      <c r="K401" s="262">
        <f t="shared" si="743"/>
        <v>0</v>
      </c>
      <c r="L401" s="263">
        <v>0</v>
      </c>
      <c r="M401" s="263">
        <v>0</v>
      </c>
      <c r="N401" s="265">
        <v>0</v>
      </c>
      <c r="O401" s="265">
        <v>0</v>
      </c>
      <c r="P401" s="263">
        <v>0</v>
      </c>
      <c r="Q401" s="263">
        <v>0</v>
      </c>
      <c r="R401" s="410">
        <f t="shared" si="744"/>
        <v>0</v>
      </c>
      <c r="S401" s="263">
        <v>0</v>
      </c>
      <c r="T401" s="263">
        <v>0</v>
      </c>
      <c r="U401" s="263">
        <v>0</v>
      </c>
      <c r="V401" s="263">
        <v>0</v>
      </c>
    </row>
    <row r="402" spans="1:22" ht="16.5" hidden="1" outlineLevel="2">
      <c r="A402" s="183"/>
      <c r="B402" s="26"/>
      <c r="D402" s="28"/>
      <c r="E402" s="83"/>
      <c r="F402" s="192"/>
      <c r="G402" s="44" t="s">
        <v>936</v>
      </c>
      <c r="H402" s="260">
        <f t="shared" si="742"/>
        <v>0</v>
      </c>
      <c r="I402" s="408">
        <f t="shared" si="762"/>
        <v>0</v>
      </c>
      <c r="J402" s="263">
        <v>0</v>
      </c>
      <c r="K402" s="262">
        <f t="shared" si="743"/>
        <v>0</v>
      </c>
      <c r="L402" s="263">
        <v>0</v>
      </c>
      <c r="M402" s="263">
        <v>0</v>
      </c>
      <c r="N402" s="265">
        <v>0</v>
      </c>
      <c r="O402" s="265">
        <v>0</v>
      </c>
      <c r="P402" s="263">
        <v>0</v>
      </c>
      <c r="Q402" s="263">
        <v>0</v>
      </c>
      <c r="R402" s="410">
        <f t="shared" si="744"/>
        <v>0</v>
      </c>
      <c r="S402" s="263">
        <v>0</v>
      </c>
      <c r="T402" s="263">
        <v>0</v>
      </c>
      <c r="U402" s="263">
        <v>0</v>
      </c>
      <c r="V402" s="263">
        <v>0</v>
      </c>
    </row>
    <row r="403" spans="1:22" ht="16.5" hidden="1" outlineLevel="2">
      <c r="A403" s="183"/>
      <c r="B403" s="26"/>
      <c r="D403" s="145" t="s">
        <v>937</v>
      </c>
      <c r="E403" s="44" t="s">
        <v>938</v>
      </c>
      <c r="F403" s="45"/>
      <c r="G403" s="593"/>
      <c r="H403" s="260">
        <f t="shared" si="742"/>
        <v>0</v>
      </c>
      <c r="I403" s="408">
        <f t="shared" si="762"/>
        <v>0</v>
      </c>
      <c r="J403" s="263">
        <v>0</v>
      </c>
      <c r="K403" s="262">
        <f t="shared" si="743"/>
        <v>0</v>
      </c>
      <c r="L403" s="263">
        <v>0</v>
      </c>
      <c r="M403" s="263">
        <v>0</v>
      </c>
      <c r="N403" s="265">
        <v>0</v>
      </c>
      <c r="O403" s="265">
        <v>0</v>
      </c>
      <c r="P403" s="263">
        <v>0</v>
      </c>
      <c r="Q403" s="263">
        <v>0</v>
      </c>
      <c r="R403" s="410">
        <f t="shared" si="744"/>
        <v>0</v>
      </c>
      <c r="S403" s="263">
        <v>0</v>
      </c>
      <c r="T403" s="263">
        <v>0</v>
      </c>
      <c r="U403" s="263">
        <v>0</v>
      </c>
      <c r="V403" s="263">
        <v>0</v>
      </c>
    </row>
    <row r="404" spans="1:22" ht="16.5" hidden="1" outlineLevel="2">
      <c r="A404" s="183"/>
      <c r="B404" s="26"/>
      <c r="D404" s="28" t="s">
        <v>607</v>
      </c>
      <c r="E404" s="48" t="s">
        <v>416</v>
      </c>
      <c r="F404" s="49"/>
      <c r="G404" s="185"/>
      <c r="H404" s="260">
        <f t="shared" si="742"/>
        <v>0</v>
      </c>
      <c r="I404" s="408">
        <f t="shared" si="762"/>
        <v>0</v>
      </c>
      <c r="J404" s="263">
        <v>0</v>
      </c>
      <c r="K404" s="262">
        <f t="shared" si="743"/>
        <v>0</v>
      </c>
      <c r="L404" s="263">
        <v>0</v>
      </c>
      <c r="M404" s="263">
        <v>0</v>
      </c>
      <c r="N404" s="265">
        <v>0</v>
      </c>
      <c r="O404" s="265">
        <v>0</v>
      </c>
      <c r="P404" s="263">
        <v>0</v>
      </c>
      <c r="Q404" s="263">
        <v>0</v>
      </c>
      <c r="R404" s="410">
        <f t="shared" si="744"/>
        <v>0</v>
      </c>
      <c r="S404" s="263">
        <v>0</v>
      </c>
      <c r="T404" s="263">
        <v>0</v>
      </c>
      <c r="U404" s="263">
        <v>0</v>
      </c>
      <c r="V404" s="263">
        <v>0</v>
      </c>
    </row>
    <row r="405" spans="1:22" ht="16.5" hidden="1" outlineLevel="2">
      <c r="A405" s="183"/>
      <c r="B405" s="26"/>
      <c r="D405" s="28" t="s">
        <v>608</v>
      </c>
      <c r="E405" s="48" t="s">
        <v>417</v>
      </c>
      <c r="F405" s="49"/>
      <c r="G405" s="185"/>
      <c r="H405" s="260">
        <f t="shared" si="742"/>
        <v>0</v>
      </c>
      <c r="I405" s="408">
        <f t="shared" si="762"/>
        <v>0</v>
      </c>
      <c r="J405" s="263">
        <v>0</v>
      </c>
      <c r="K405" s="262">
        <f t="shared" si="743"/>
        <v>0</v>
      </c>
      <c r="L405" s="263">
        <v>0</v>
      </c>
      <c r="M405" s="263">
        <v>0</v>
      </c>
      <c r="N405" s="265">
        <v>0</v>
      </c>
      <c r="O405" s="265">
        <v>0</v>
      </c>
      <c r="P405" s="263">
        <v>0</v>
      </c>
      <c r="Q405" s="263">
        <v>0</v>
      </c>
      <c r="R405" s="410">
        <f t="shared" si="744"/>
        <v>0</v>
      </c>
      <c r="S405" s="263">
        <v>0</v>
      </c>
      <c r="T405" s="263">
        <v>0</v>
      </c>
      <c r="U405" s="263">
        <v>0</v>
      </c>
      <c r="V405" s="263">
        <v>0</v>
      </c>
    </row>
    <row r="406" spans="1:22" ht="16.5" hidden="1" outlineLevel="2">
      <c r="A406" s="183"/>
      <c r="B406" s="26"/>
      <c r="D406" s="28" t="s">
        <v>609</v>
      </c>
      <c r="E406" s="48" t="s">
        <v>400</v>
      </c>
      <c r="F406" s="49"/>
      <c r="G406" s="185"/>
      <c r="H406" s="260">
        <f t="shared" si="742"/>
        <v>0</v>
      </c>
      <c r="I406" s="408">
        <f t="shared" si="762"/>
        <v>0</v>
      </c>
      <c r="J406" s="263"/>
      <c r="K406" s="262">
        <f t="shared" si="743"/>
        <v>0</v>
      </c>
      <c r="L406" s="263"/>
      <c r="M406" s="263"/>
      <c r="N406" s="265"/>
      <c r="O406" s="265"/>
      <c r="P406" s="263"/>
      <c r="Q406" s="263"/>
      <c r="R406" s="410">
        <f t="shared" si="744"/>
        <v>0</v>
      </c>
      <c r="S406" s="263"/>
      <c r="T406" s="263"/>
      <c r="U406" s="263"/>
      <c r="V406" s="263"/>
    </row>
    <row r="407" spans="1:22" ht="16.5" hidden="1" outlineLevel="2">
      <c r="A407" s="183"/>
      <c r="B407" s="26"/>
      <c r="D407" s="28" t="s">
        <v>610</v>
      </c>
      <c r="E407" s="48" t="s">
        <v>418</v>
      </c>
      <c r="F407" s="49"/>
      <c r="G407" s="185"/>
      <c r="H407" s="260">
        <f t="shared" si="742"/>
        <v>0</v>
      </c>
      <c r="I407" s="408">
        <f t="shared" si="762"/>
        <v>0</v>
      </c>
      <c r="J407" s="263"/>
      <c r="K407" s="262">
        <f t="shared" si="743"/>
        <v>0</v>
      </c>
      <c r="L407" s="263"/>
      <c r="M407" s="263"/>
      <c r="N407" s="265"/>
      <c r="O407" s="265"/>
      <c r="P407" s="263"/>
      <c r="Q407" s="263"/>
      <c r="R407" s="410">
        <f t="shared" si="744"/>
        <v>0</v>
      </c>
      <c r="S407" s="263"/>
      <c r="T407" s="263"/>
      <c r="U407" s="263"/>
      <c r="V407" s="263"/>
    </row>
    <row r="408" spans="1:22" ht="16.5" hidden="1" outlineLevel="2">
      <c r="A408" s="183"/>
      <c r="B408" s="26"/>
      <c r="D408" s="28" t="s">
        <v>611</v>
      </c>
      <c r="E408" s="48" t="s">
        <v>426</v>
      </c>
      <c r="F408" s="49"/>
      <c r="G408" s="185"/>
      <c r="H408" s="260">
        <f t="shared" si="742"/>
        <v>0</v>
      </c>
      <c r="I408" s="408">
        <f t="shared" si="762"/>
        <v>0</v>
      </c>
      <c r="J408" s="263"/>
      <c r="K408" s="262">
        <f t="shared" si="743"/>
        <v>0</v>
      </c>
      <c r="L408" s="263"/>
      <c r="M408" s="263"/>
      <c r="N408" s="265"/>
      <c r="O408" s="265"/>
      <c r="P408" s="263"/>
      <c r="Q408" s="263"/>
      <c r="R408" s="410">
        <f t="shared" si="744"/>
        <v>0</v>
      </c>
      <c r="S408" s="263"/>
      <c r="T408" s="263"/>
      <c r="U408" s="263"/>
      <c r="V408" s="263"/>
    </row>
    <row r="409" spans="1:22" ht="16.5" hidden="1" outlineLevel="2">
      <c r="A409" s="183"/>
      <c r="B409" s="26"/>
      <c r="D409" s="28" t="s">
        <v>612</v>
      </c>
      <c r="E409" s="48" t="s">
        <v>415</v>
      </c>
      <c r="F409" s="49"/>
      <c r="G409" s="185"/>
      <c r="H409" s="260">
        <f t="shared" si="742"/>
        <v>0</v>
      </c>
      <c r="I409" s="408">
        <f t="shared" si="762"/>
        <v>0</v>
      </c>
      <c r="J409" s="263">
        <v>0</v>
      </c>
      <c r="K409" s="262">
        <f t="shared" si="743"/>
        <v>0</v>
      </c>
      <c r="L409" s="263">
        <v>0</v>
      </c>
      <c r="M409" s="263">
        <v>0</v>
      </c>
      <c r="N409" s="265">
        <v>0</v>
      </c>
      <c r="O409" s="265">
        <v>0</v>
      </c>
      <c r="P409" s="263">
        <v>0</v>
      </c>
      <c r="Q409" s="263">
        <v>0</v>
      </c>
      <c r="R409" s="410">
        <f t="shared" si="744"/>
        <v>0</v>
      </c>
      <c r="S409" s="263">
        <v>0</v>
      </c>
      <c r="T409" s="263">
        <v>0</v>
      </c>
      <c r="U409" s="263">
        <v>0</v>
      </c>
      <c r="V409" s="263">
        <v>0</v>
      </c>
    </row>
    <row r="410" spans="1:22" ht="16.5" hidden="1" outlineLevel="2">
      <c r="A410" s="183"/>
      <c r="B410" s="25"/>
      <c r="C410" s="184"/>
      <c r="D410" s="28" t="s">
        <v>613</v>
      </c>
      <c r="E410" s="48" t="s">
        <v>237</v>
      </c>
      <c r="F410" s="48"/>
      <c r="G410" s="185"/>
      <c r="H410" s="260">
        <f t="shared" si="742"/>
        <v>0</v>
      </c>
      <c r="I410" s="408">
        <f t="shared" si="762"/>
        <v>0</v>
      </c>
      <c r="J410" s="263">
        <v>0</v>
      </c>
      <c r="K410" s="262">
        <f t="shared" si="743"/>
        <v>0</v>
      </c>
      <c r="L410" s="263">
        <v>0</v>
      </c>
      <c r="M410" s="263">
        <v>0</v>
      </c>
      <c r="N410" s="265">
        <v>0</v>
      </c>
      <c r="O410" s="265">
        <v>0</v>
      </c>
      <c r="P410" s="263">
        <v>0</v>
      </c>
      <c r="Q410" s="263">
        <v>0</v>
      </c>
      <c r="R410" s="410">
        <f t="shared" si="744"/>
        <v>0</v>
      </c>
      <c r="S410" s="263">
        <v>0</v>
      </c>
      <c r="T410" s="263">
        <v>0</v>
      </c>
      <c r="U410" s="263">
        <v>0</v>
      </c>
      <c r="V410" s="263">
        <v>0</v>
      </c>
    </row>
    <row r="411" spans="1:22" ht="16.5" outlineLevel="1" collapsed="1">
      <c r="A411" s="177"/>
      <c r="B411" s="24" t="s">
        <v>730</v>
      </c>
      <c r="C411" s="16" t="s">
        <v>238</v>
      </c>
      <c r="D411" s="19"/>
      <c r="E411" s="185"/>
      <c r="F411" s="190"/>
      <c r="G411" s="189"/>
      <c r="H411" s="260">
        <f t="shared" si="742"/>
        <v>0</v>
      </c>
      <c r="I411" s="408">
        <f t="shared" si="762"/>
        <v>0</v>
      </c>
      <c r="J411" s="264">
        <f>SUM(J412)</f>
        <v>0</v>
      </c>
      <c r="K411" s="262">
        <f t="shared" si="743"/>
        <v>0</v>
      </c>
      <c r="L411" s="264">
        <f>SUM(L412)</f>
        <v>0</v>
      </c>
      <c r="M411" s="264">
        <f>SUM(M412)</f>
        <v>0</v>
      </c>
      <c r="N411" s="264">
        <f t="shared" ref="N411" si="777">SUM(N412)</f>
        <v>0</v>
      </c>
      <c r="O411" s="264">
        <f>SUM(O412)</f>
        <v>0</v>
      </c>
      <c r="P411" s="264">
        <f t="shared" ref="P411" si="778">SUM(P412)</f>
        <v>0</v>
      </c>
      <c r="Q411" s="264">
        <f t="shared" ref="Q411" si="779">SUM(Q412)</f>
        <v>0</v>
      </c>
      <c r="R411" s="410">
        <f t="shared" si="744"/>
        <v>0</v>
      </c>
      <c r="S411" s="412">
        <f t="shared" ref="S411" si="780">SUM(S412)</f>
        <v>0</v>
      </c>
      <c r="T411" s="412">
        <f t="shared" ref="T411" si="781">SUM(T412)</f>
        <v>0</v>
      </c>
      <c r="U411" s="264">
        <f t="shared" ref="U411" si="782">SUM(U412)</f>
        <v>0</v>
      </c>
      <c r="V411" s="264">
        <f t="shared" ref="V411" si="783">SUM(V412)</f>
        <v>0</v>
      </c>
    </row>
    <row r="412" spans="1:22" ht="16.5" hidden="1" outlineLevel="2">
      <c r="A412" s="183"/>
      <c r="B412" s="25"/>
      <c r="C412" s="184"/>
      <c r="D412" s="28" t="s">
        <v>751</v>
      </c>
      <c r="E412" s="83" t="s">
        <v>238</v>
      </c>
      <c r="F412" s="49"/>
      <c r="G412" s="185"/>
      <c r="H412" s="260">
        <f t="shared" si="742"/>
        <v>0</v>
      </c>
      <c r="I412" s="408">
        <f t="shared" si="762"/>
        <v>0</v>
      </c>
      <c r="J412" s="263"/>
      <c r="K412" s="262">
        <f t="shared" si="743"/>
        <v>0</v>
      </c>
      <c r="L412" s="263"/>
      <c r="M412" s="263"/>
      <c r="N412" s="265"/>
      <c r="O412" s="265"/>
      <c r="P412" s="263"/>
      <c r="Q412" s="263"/>
      <c r="R412" s="410">
        <f t="shared" si="744"/>
        <v>0</v>
      </c>
      <c r="S412" s="263"/>
      <c r="T412" s="263"/>
      <c r="U412" s="263"/>
      <c r="V412" s="263"/>
    </row>
    <row r="413" spans="1:22" ht="16.5" outlineLevel="1" collapsed="1">
      <c r="A413" s="177"/>
      <c r="B413" s="24" t="s">
        <v>731</v>
      </c>
      <c r="C413" s="16" t="s">
        <v>239</v>
      </c>
      <c r="D413" s="19"/>
      <c r="E413" s="185"/>
      <c r="F413" s="190"/>
      <c r="G413" s="189"/>
      <c r="H413" s="260">
        <f t="shared" si="742"/>
        <v>0</v>
      </c>
      <c r="I413" s="408">
        <f t="shared" si="762"/>
        <v>0</v>
      </c>
      <c r="J413" s="264">
        <f>SUM(J414)</f>
        <v>0</v>
      </c>
      <c r="K413" s="262">
        <f t="shared" si="743"/>
        <v>0</v>
      </c>
      <c r="L413" s="264">
        <f>SUM(L414)</f>
        <v>0</v>
      </c>
      <c r="M413" s="264">
        <f>SUM(M414)</f>
        <v>0</v>
      </c>
      <c r="N413" s="264">
        <f t="shared" ref="N413" si="784">SUM(N414)</f>
        <v>0</v>
      </c>
      <c r="O413" s="264">
        <f>SUM(O414)</f>
        <v>0</v>
      </c>
      <c r="P413" s="264">
        <f t="shared" ref="P413" si="785">SUM(P414)</f>
        <v>0</v>
      </c>
      <c r="Q413" s="264">
        <f t="shared" ref="Q413" si="786">SUM(Q414)</f>
        <v>0</v>
      </c>
      <c r="R413" s="410">
        <f t="shared" si="744"/>
        <v>0</v>
      </c>
      <c r="S413" s="412">
        <f t="shared" ref="S413" si="787">SUM(S414)</f>
        <v>0</v>
      </c>
      <c r="T413" s="412">
        <f t="shared" ref="T413" si="788">SUM(T414)</f>
        <v>0</v>
      </c>
      <c r="U413" s="264">
        <f t="shared" ref="U413" si="789">SUM(U414)</f>
        <v>0</v>
      </c>
      <c r="V413" s="264">
        <f t="shared" ref="V413" si="790">SUM(V414)</f>
        <v>0</v>
      </c>
    </row>
    <row r="414" spans="1:22" ht="16.5" hidden="1" outlineLevel="2">
      <c r="A414" s="183"/>
      <c r="B414" s="25"/>
      <c r="C414" s="184"/>
      <c r="D414" s="28" t="s">
        <v>752</v>
      </c>
      <c r="E414" s="83" t="s">
        <v>239</v>
      </c>
      <c r="F414" s="49"/>
      <c r="G414" s="185"/>
      <c r="H414" s="260">
        <f t="shared" si="742"/>
        <v>0</v>
      </c>
      <c r="I414" s="408">
        <f t="shared" si="762"/>
        <v>0</v>
      </c>
      <c r="J414" s="263"/>
      <c r="K414" s="262">
        <f t="shared" si="743"/>
        <v>0</v>
      </c>
      <c r="L414" s="263"/>
      <c r="M414" s="263"/>
      <c r="N414" s="265"/>
      <c r="O414" s="265"/>
      <c r="P414" s="263"/>
      <c r="Q414" s="263"/>
      <c r="R414" s="410">
        <f t="shared" si="744"/>
        <v>0</v>
      </c>
      <c r="S414" s="263"/>
      <c r="T414" s="263"/>
      <c r="U414" s="263"/>
      <c r="V414" s="263"/>
    </row>
    <row r="415" spans="1:22" ht="16.5" outlineLevel="1" collapsed="1">
      <c r="A415" s="177"/>
      <c r="B415" s="24" t="s">
        <v>732</v>
      </c>
      <c r="C415" s="16" t="s">
        <v>240</v>
      </c>
      <c r="D415" s="19"/>
      <c r="E415" s="185"/>
      <c r="F415" s="190"/>
      <c r="G415" s="189"/>
      <c r="H415" s="260">
        <f t="shared" si="742"/>
        <v>0</v>
      </c>
      <c r="I415" s="408">
        <f t="shared" si="762"/>
        <v>0</v>
      </c>
      <c r="J415" s="264">
        <f>SUM(J416)</f>
        <v>0</v>
      </c>
      <c r="K415" s="262">
        <f t="shared" si="743"/>
        <v>0</v>
      </c>
      <c r="L415" s="264">
        <f>SUM(L416)</f>
        <v>0</v>
      </c>
      <c r="M415" s="264">
        <f>SUM(M416)</f>
        <v>0</v>
      </c>
      <c r="N415" s="264">
        <f t="shared" ref="N415" si="791">SUM(N416)</f>
        <v>0</v>
      </c>
      <c r="O415" s="264">
        <f>SUM(O416)</f>
        <v>0</v>
      </c>
      <c r="P415" s="264">
        <f t="shared" ref="P415" si="792">SUM(P416)</f>
        <v>0</v>
      </c>
      <c r="Q415" s="264">
        <f t="shared" ref="Q415" si="793">SUM(Q416)</f>
        <v>0</v>
      </c>
      <c r="R415" s="410">
        <f t="shared" si="744"/>
        <v>0</v>
      </c>
      <c r="S415" s="412">
        <f t="shared" ref="S415" si="794">SUM(S416)</f>
        <v>0</v>
      </c>
      <c r="T415" s="412">
        <f t="shared" ref="T415" si="795">SUM(T416)</f>
        <v>0</v>
      </c>
      <c r="U415" s="264">
        <f t="shared" ref="U415" si="796">SUM(U416)</f>
        <v>0</v>
      </c>
      <c r="V415" s="264">
        <f t="shared" ref="V415" si="797">SUM(V416)</f>
        <v>0</v>
      </c>
    </row>
    <row r="416" spans="1:22" ht="16.5" hidden="1" outlineLevel="2">
      <c r="A416" s="183"/>
      <c r="B416" s="25"/>
      <c r="C416" s="184"/>
      <c r="D416" s="28" t="s">
        <v>753</v>
      </c>
      <c r="E416" s="83" t="s">
        <v>240</v>
      </c>
      <c r="F416" s="49"/>
      <c r="G416" s="185"/>
      <c r="H416" s="260">
        <f t="shared" si="742"/>
        <v>0</v>
      </c>
      <c r="I416" s="408">
        <f t="shared" si="762"/>
        <v>0</v>
      </c>
      <c r="J416" s="263"/>
      <c r="K416" s="262">
        <f t="shared" si="743"/>
        <v>0</v>
      </c>
      <c r="L416" s="263"/>
      <c r="M416" s="263"/>
      <c r="N416" s="265"/>
      <c r="O416" s="265"/>
      <c r="P416" s="263"/>
      <c r="Q416" s="263"/>
      <c r="R416" s="410">
        <f t="shared" si="744"/>
        <v>0</v>
      </c>
      <c r="S416" s="263"/>
      <c r="T416" s="263"/>
      <c r="U416" s="263"/>
      <c r="V416" s="263"/>
    </row>
    <row r="417" spans="1:22" ht="16.5" outlineLevel="1" collapsed="1">
      <c r="A417" s="177"/>
      <c r="B417" s="24" t="s">
        <v>727</v>
      </c>
      <c r="C417" s="16" t="s">
        <v>241</v>
      </c>
      <c r="D417" s="19"/>
      <c r="E417" s="185"/>
      <c r="F417" s="190"/>
      <c r="G417" s="189"/>
      <c r="H417" s="260">
        <f t="shared" si="742"/>
        <v>0</v>
      </c>
      <c r="I417" s="408">
        <f t="shared" si="762"/>
        <v>0</v>
      </c>
      <c r="J417" s="264">
        <f>SUM(J418)</f>
        <v>0</v>
      </c>
      <c r="K417" s="262">
        <f t="shared" si="743"/>
        <v>0</v>
      </c>
      <c r="L417" s="264">
        <f>SUM(L418)</f>
        <v>0</v>
      </c>
      <c r="M417" s="264">
        <f>SUM(M418)</f>
        <v>0</v>
      </c>
      <c r="N417" s="264">
        <f t="shared" ref="N417" si="798">SUM(N418)</f>
        <v>0</v>
      </c>
      <c r="O417" s="264">
        <f>SUM(O418)</f>
        <v>0</v>
      </c>
      <c r="P417" s="264">
        <f t="shared" ref="P417" si="799">SUM(P418)</f>
        <v>0</v>
      </c>
      <c r="Q417" s="264">
        <f t="shared" ref="Q417" si="800">SUM(Q418)</f>
        <v>0</v>
      </c>
      <c r="R417" s="410">
        <f t="shared" si="744"/>
        <v>0</v>
      </c>
      <c r="S417" s="412">
        <f t="shared" ref="S417" si="801">SUM(S418)</f>
        <v>0</v>
      </c>
      <c r="T417" s="412">
        <f t="shared" ref="T417" si="802">SUM(T418)</f>
        <v>0</v>
      </c>
      <c r="U417" s="264">
        <f t="shared" ref="U417" si="803">SUM(U418)</f>
        <v>0</v>
      </c>
      <c r="V417" s="264">
        <f t="shared" ref="V417" si="804">SUM(V418)</f>
        <v>0</v>
      </c>
    </row>
    <row r="418" spans="1:22" ht="16.5" hidden="1" outlineLevel="2">
      <c r="A418" s="183"/>
      <c r="B418" s="25"/>
      <c r="C418" s="184"/>
      <c r="D418" s="28" t="s">
        <v>754</v>
      </c>
      <c r="E418" s="83" t="s">
        <v>241</v>
      </c>
      <c r="F418" s="49"/>
      <c r="G418" s="185"/>
      <c r="H418" s="260">
        <f t="shared" si="742"/>
        <v>0</v>
      </c>
      <c r="I418" s="408">
        <f t="shared" si="762"/>
        <v>0</v>
      </c>
      <c r="J418" s="263"/>
      <c r="K418" s="262">
        <f t="shared" si="743"/>
        <v>0</v>
      </c>
      <c r="L418" s="263"/>
      <c r="M418" s="263"/>
      <c r="N418" s="265"/>
      <c r="O418" s="265"/>
      <c r="P418" s="263"/>
      <c r="Q418" s="263"/>
      <c r="R418" s="410">
        <f t="shared" si="744"/>
        <v>0</v>
      </c>
      <c r="S418" s="263"/>
      <c r="T418" s="263"/>
      <c r="U418" s="263"/>
      <c r="V418" s="263"/>
    </row>
    <row r="419" spans="1:22" ht="16.5" outlineLevel="1" collapsed="1">
      <c r="A419" s="177"/>
      <c r="B419" s="24" t="s">
        <v>728</v>
      </c>
      <c r="C419" s="16" t="s">
        <v>242</v>
      </c>
      <c r="D419" s="19"/>
      <c r="E419" s="185"/>
      <c r="F419" s="190"/>
      <c r="G419" s="189"/>
      <c r="H419" s="260">
        <f t="shared" si="742"/>
        <v>0</v>
      </c>
      <c r="I419" s="408">
        <f t="shared" si="762"/>
        <v>0</v>
      </c>
      <c r="J419" s="264">
        <f>SUM(J420)</f>
        <v>0</v>
      </c>
      <c r="K419" s="262">
        <f t="shared" si="743"/>
        <v>0</v>
      </c>
      <c r="L419" s="264">
        <f>SUM(L420)</f>
        <v>0</v>
      </c>
      <c r="M419" s="264">
        <f>SUM(M420)</f>
        <v>0</v>
      </c>
      <c r="N419" s="264">
        <f t="shared" ref="N419" si="805">SUM(N420)</f>
        <v>0</v>
      </c>
      <c r="O419" s="264">
        <f>SUM(O420)</f>
        <v>0</v>
      </c>
      <c r="P419" s="264">
        <f t="shared" ref="P419" si="806">SUM(P420)</f>
        <v>0</v>
      </c>
      <c r="Q419" s="264">
        <f t="shared" ref="Q419" si="807">SUM(Q420)</f>
        <v>0</v>
      </c>
      <c r="R419" s="410">
        <f t="shared" si="744"/>
        <v>0</v>
      </c>
      <c r="S419" s="412">
        <f t="shared" ref="S419" si="808">SUM(S420)</f>
        <v>0</v>
      </c>
      <c r="T419" s="412">
        <f t="shared" ref="T419" si="809">SUM(T420)</f>
        <v>0</v>
      </c>
      <c r="U419" s="264">
        <f t="shared" ref="U419" si="810">SUM(U420)</f>
        <v>0</v>
      </c>
      <c r="V419" s="264">
        <f t="shared" ref="V419" si="811">SUM(V420)</f>
        <v>0</v>
      </c>
    </row>
    <row r="420" spans="1:22" ht="16.5" hidden="1" outlineLevel="2">
      <c r="A420" s="183"/>
      <c r="B420" s="25"/>
      <c r="C420" s="184"/>
      <c r="D420" s="28" t="s">
        <v>755</v>
      </c>
      <c r="E420" s="83" t="s">
        <v>242</v>
      </c>
      <c r="F420" s="49"/>
      <c r="G420" s="185"/>
      <c r="H420" s="260">
        <f t="shared" si="742"/>
        <v>0</v>
      </c>
      <c r="I420" s="408">
        <f t="shared" si="762"/>
        <v>0</v>
      </c>
      <c r="J420" s="263"/>
      <c r="K420" s="262">
        <f t="shared" si="743"/>
        <v>0</v>
      </c>
      <c r="L420" s="263"/>
      <c r="M420" s="263"/>
      <c r="N420" s="265"/>
      <c r="O420" s="265"/>
      <c r="P420" s="263"/>
      <c r="Q420" s="263"/>
      <c r="R420" s="410">
        <f t="shared" si="744"/>
        <v>0</v>
      </c>
      <c r="S420" s="263"/>
      <c r="T420" s="263"/>
      <c r="U420" s="263"/>
      <c r="V420" s="263"/>
    </row>
    <row r="421" spans="1:22" ht="16.5" outlineLevel="1" collapsed="1">
      <c r="A421" s="177"/>
      <c r="B421" s="24" t="s">
        <v>729</v>
      </c>
      <c r="C421" s="16" t="s">
        <v>243</v>
      </c>
      <c r="D421" s="19"/>
      <c r="E421" s="185"/>
      <c r="F421" s="190"/>
      <c r="G421" s="189"/>
      <c r="H421" s="260">
        <f t="shared" si="742"/>
        <v>0</v>
      </c>
      <c r="I421" s="408">
        <f t="shared" si="762"/>
        <v>0</v>
      </c>
      <c r="J421" s="264">
        <f>SUM(J422)</f>
        <v>0</v>
      </c>
      <c r="K421" s="262">
        <f t="shared" si="743"/>
        <v>0</v>
      </c>
      <c r="L421" s="264">
        <f>SUM(L422)</f>
        <v>0</v>
      </c>
      <c r="M421" s="264">
        <f>SUM(M422)</f>
        <v>0</v>
      </c>
      <c r="N421" s="264">
        <f t="shared" ref="N421" si="812">SUM(N422)</f>
        <v>0</v>
      </c>
      <c r="O421" s="264">
        <f>SUM(O422)</f>
        <v>0</v>
      </c>
      <c r="P421" s="264">
        <f t="shared" ref="P421" si="813">SUM(P422)</f>
        <v>0</v>
      </c>
      <c r="Q421" s="264">
        <f t="shared" ref="Q421" si="814">SUM(Q422)</f>
        <v>0</v>
      </c>
      <c r="R421" s="410">
        <f t="shared" si="744"/>
        <v>0</v>
      </c>
      <c r="S421" s="412">
        <f t="shared" ref="S421" si="815">SUM(S422)</f>
        <v>0</v>
      </c>
      <c r="T421" s="412">
        <f t="shared" ref="T421" si="816">SUM(T422)</f>
        <v>0</v>
      </c>
      <c r="U421" s="264">
        <f t="shared" ref="U421" si="817">SUM(U422)</f>
        <v>0</v>
      </c>
      <c r="V421" s="264">
        <f t="shared" ref="V421" si="818">SUM(V422)</f>
        <v>0</v>
      </c>
    </row>
    <row r="422" spans="1:22" ht="16.5" hidden="1" outlineLevel="2">
      <c r="A422" s="183"/>
      <c r="B422" s="25"/>
      <c r="C422" s="184"/>
      <c r="D422" s="28" t="s">
        <v>756</v>
      </c>
      <c r="E422" s="83" t="s">
        <v>243</v>
      </c>
      <c r="F422" s="49"/>
      <c r="G422" s="185"/>
      <c r="H422" s="260">
        <f t="shared" si="742"/>
        <v>0</v>
      </c>
      <c r="I422" s="408">
        <f t="shared" si="762"/>
        <v>0</v>
      </c>
      <c r="J422" s="263"/>
      <c r="K422" s="262">
        <f t="shared" si="743"/>
        <v>0</v>
      </c>
      <c r="L422" s="263"/>
      <c r="M422" s="263"/>
      <c r="N422" s="265"/>
      <c r="O422" s="265"/>
      <c r="P422" s="263"/>
      <c r="Q422" s="263"/>
      <c r="R422" s="410">
        <f t="shared" si="744"/>
        <v>0</v>
      </c>
      <c r="S422" s="263"/>
      <c r="T422" s="263"/>
      <c r="U422" s="263"/>
      <c r="V422" s="263"/>
    </row>
    <row r="423" spans="1:22" ht="16.5" outlineLevel="1" collapsed="1">
      <c r="A423" s="177"/>
      <c r="B423" s="24" t="s">
        <v>614</v>
      </c>
      <c r="C423" s="16" t="s">
        <v>244</v>
      </c>
      <c r="D423" s="19"/>
      <c r="E423" s="189"/>
      <c r="F423" s="190"/>
      <c r="G423" s="189"/>
      <c r="H423" s="260">
        <f t="shared" si="742"/>
        <v>0</v>
      </c>
      <c r="I423" s="408">
        <f t="shared" si="762"/>
        <v>0</v>
      </c>
      <c r="J423" s="264">
        <f>SUM(J424)</f>
        <v>0</v>
      </c>
      <c r="K423" s="262">
        <f t="shared" si="743"/>
        <v>0</v>
      </c>
      <c r="L423" s="264">
        <f>SUM(L424)</f>
        <v>0</v>
      </c>
      <c r="M423" s="264">
        <f>SUM(M424)</f>
        <v>0</v>
      </c>
      <c r="N423" s="264">
        <f t="shared" ref="N423" si="819">SUM(N424)</f>
        <v>0</v>
      </c>
      <c r="O423" s="264">
        <f>SUM(O424)</f>
        <v>0</v>
      </c>
      <c r="P423" s="264">
        <f t="shared" ref="P423" si="820">SUM(P424)</f>
        <v>0</v>
      </c>
      <c r="Q423" s="264">
        <f t="shared" ref="Q423" si="821">SUM(Q424)</f>
        <v>0</v>
      </c>
      <c r="R423" s="410">
        <f t="shared" si="744"/>
        <v>0</v>
      </c>
      <c r="S423" s="412">
        <f t="shared" ref="S423" si="822">SUM(S424)</f>
        <v>0</v>
      </c>
      <c r="T423" s="412">
        <f t="shared" ref="T423" si="823">SUM(T424)</f>
        <v>0</v>
      </c>
      <c r="U423" s="264">
        <f t="shared" ref="U423" si="824">SUM(U424)</f>
        <v>0</v>
      </c>
      <c r="V423" s="264">
        <f t="shared" ref="V423" si="825">SUM(V424)</f>
        <v>0</v>
      </c>
    </row>
    <row r="424" spans="1:22" ht="16.5" hidden="1" outlineLevel="2">
      <c r="A424" s="183"/>
      <c r="B424" s="25"/>
      <c r="C424" s="184"/>
      <c r="D424" s="28" t="s">
        <v>614</v>
      </c>
      <c r="E424" s="83" t="s">
        <v>244</v>
      </c>
      <c r="F424" s="49"/>
      <c r="G424" s="185"/>
      <c r="H424" s="260">
        <f t="shared" si="742"/>
        <v>0</v>
      </c>
      <c r="I424" s="408">
        <f t="shared" si="762"/>
        <v>0</v>
      </c>
      <c r="J424" s="263"/>
      <c r="K424" s="262">
        <f t="shared" si="743"/>
        <v>0</v>
      </c>
      <c r="L424" s="263"/>
      <c r="M424" s="263"/>
      <c r="N424" s="265"/>
      <c r="O424" s="265"/>
      <c r="P424" s="263"/>
      <c r="Q424" s="263"/>
      <c r="R424" s="410">
        <f t="shared" si="744"/>
        <v>0</v>
      </c>
      <c r="S424" s="263"/>
      <c r="T424" s="263"/>
      <c r="U424" s="263"/>
      <c r="V424" s="263"/>
    </row>
    <row r="425" spans="1:22" ht="16.5" outlineLevel="1">
      <c r="A425" s="177"/>
      <c r="B425" s="24" t="s">
        <v>615</v>
      </c>
      <c r="C425" s="16" t="s">
        <v>245</v>
      </c>
      <c r="D425" s="19"/>
      <c r="E425" s="185"/>
      <c r="F425" s="28"/>
      <c r="G425" s="189"/>
      <c r="H425" s="260">
        <f t="shared" si="742"/>
        <v>6643000</v>
      </c>
      <c r="I425" s="408">
        <f t="shared" si="762"/>
        <v>0</v>
      </c>
      <c r="J425" s="264">
        <f>SUM(J426)</f>
        <v>0</v>
      </c>
      <c r="K425" s="262">
        <f t="shared" si="743"/>
        <v>6643000</v>
      </c>
      <c r="L425" s="264">
        <f>SUM(L426)</f>
        <v>6102000</v>
      </c>
      <c r="M425" s="264">
        <f>SUM(M426)</f>
        <v>0</v>
      </c>
      <c r="N425" s="264">
        <f t="shared" ref="N425" si="826">SUM(N426)</f>
        <v>350000</v>
      </c>
      <c r="O425" s="264">
        <f>SUM(O426)</f>
        <v>191000</v>
      </c>
      <c r="P425" s="264">
        <f t="shared" ref="P425" si="827">SUM(P426)</f>
        <v>0</v>
      </c>
      <c r="Q425" s="264">
        <f t="shared" ref="Q425" si="828">SUM(Q426)</f>
        <v>0</v>
      </c>
      <c r="R425" s="410">
        <f t="shared" si="744"/>
        <v>0</v>
      </c>
      <c r="S425" s="412">
        <f t="shared" ref="S425" si="829">SUM(S426)</f>
        <v>0</v>
      </c>
      <c r="T425" s="412">
        <f t="shared" ref="T425" si="830">SUM(T426)</f>
        <v>0</v>
      </c>
      <c r="U425" s="264">
        <f t="shared" ref="U425" si="831">SUM(U426)</f>
        <v>0</v>
      </c>
      <c r="V425" s="264">
        <f t="shared" ref="V425" si="832">SUM(V426)</f>
        <v>0</v>
      </c>
    </row>
    <row r="426" spans="1:22" ht="16.5" outlineLevel="2">
      <c r="A426" s="183"/>
      <c r="B426" s="25"/>
      <c r="C426" s="184"/>
      <c r="D426" s="28" t="s">
        <v>615</v>
      </c>
      <c r="E426" s="83" t="s">
        <v>245</v>
      </c>
      <c r="F426" s="49"/>
      <c r="G426" s="185"/>
      <c r="H426" s="260">
        <f t="shared" si="742"/>
        <v>6643000</v>
      </c>
      <c r="I426" s="408">
        <f t="shared" si="762"/>
        <v>0</v>
      </c>
      <c r="J426" s="263"/>
      <c r="K426" s="262">
        <f t="shared" si="743"/>
        <v>6643000</v>
      </c>
      <c r="L426" s="263">
        <v>6102000</v>
      </c>
      <c r="M426" s="263"/>
      <c r="N426" s="263">
        <v>350000</v>
      </c>
      <c r="O426" s="263">
        <v>191000</v>
      </c>
      <c r="P426" s="263"/>
      <c r="Q426" s="263"/>
      <c r="R426" s="410">
        <f t="shared" si="744"/>
        <v>0</v>
      </c>
      <c r="S426" s="263"/>
      <c r="T426" s="263"/>
      <c r="U426" s="263"/>
      <c r="V426" s="263"/>
    </row>
    <row r="427" spans="1:22" ht="16.5" outlineLevel="1">
      <c r="A427" s="177"/>
      <c r="B427" s="24" t="s">
        <v>229</v>
      </c>
      <c r="C427" s="16" t="s">
        <v>246</v>
      </c>
      <c r="D427" s="19"/>
      <c r="E427" s="185"/>
      <c r="F427" s="28"/>
      <c r="G427" s="189"/>
      <c r="H427" s="260">
        <f t="shared" si="742"/>
        <v>0</v>
      </c>
      <c r="I427" s="408">
        <f t="shared" si="762"/>
        <v>0</v>
      </c>
      <c r="J427" s="264">
        <f>SUM(J428)</f>
        <v>0</v>
      </c>
      <c r="K427" s="262">
        <f t="shared" si="743"/>
        <v>0</v>
      </c>
      <c r="L427" s="264">
        <f>SUM(L428)</f>
        <v>0</v>
      </c>
      <c r="M427" s="264">
        <f>SUM(M428)</f>
        <v>0</v>
      </c>
      <c r="N427" s="264">
        <f t="shared" ref="N427" si="833">SUM(N428)</f>
        <v>0</v>
      </c>
      <c r="O427" s="264">
        <f>SUM(O428)</f>
        <v>0</v>
      </c>
      <c r="P427" s="264">
        <f t="shared" ref="P427" si="834">SUM(P428)</f>
        <v>0</v>
      </c>
      <c r="Q427" s="264">
        <f t="shared" ref="Q427" si="835">SUM(Q428)</f>
        <v>0</v>
      </c>
      <c r="R427" s="410">
        <f t="shared" si="744"/>
        <v>0</v>
      </c>
      <c r="S427" s="412">
        <f t="shared" ref="S427" si="836">SUM(S428)</f>
        <v>0</v>
      </c>
      <c r="T427" s="412">
        <f t="shared" ref="T427" si="837">SUM(T428)</f>
        <v>0</v>
      </c>
      <c r="U427" s="264">
        <f t="shared" ref="U427" si="838">SUM(U428)</f>
        <v>0</v>
      </c>
      <c r="V427" s="264">
        <f t="shared" ref="V427" si="839">SUM(V428)</f>
        <v>0</v>
      </c>
    </row>
    <row r="428" spans="1:22" ht="16.5" outlineLevel="2">
      <c r="A428" s="183"/>
      <c r="B428" s="25"/>
      <c r="C428" s="184"/>
      <c r="D428" s="28" t="s">
        <v>229</v>
      </c>
      <c r="E428" s="83" t="s">
        <v>246</v>
      </c>
      <c r="F428" s="49"/>
      <c r="G428" s="185"/>
      <c r="H428" s="260">
        <f t="shared" si="742"/>
        <v>0</v>
      </c>
      <c r="I428" s="408">
        <f t="shared" si="762"/>
        <v>0</v>
      </c>
      <c r="J428" s="263"/>
      <c r="K428" s="262">
        <f t="shared" si="743"/>
        <v>0</v>
      </c>
      <c r="L428" s="263"/>
      <c r="M428" s="263"/>
      <c r="N428" s="263"/>
      <c r="O428" s="263"/>
      <c r="P428" s="263"/>
      <c r="Q428" s="263"/>
      <c r="R428" s="410">
        <f t="shared" si="744"/>
        <v>0</v>
      </c>
      <c r="S428" s="263"/>
      <c r="T428" s="263"/>
      <c r="U428" s="263"/>
      <c r="V428" s="263"/>
    </row>
    <row r="429" spans="1:22" ht="16.5" outlineLevel="1" collapsed="1">
      <c r="A429" s="177"/>
      <c r="B429" s="24" t="s">
        <v>616</v>
      </c>
      <c r="C429" s="16" t="s">
        <v>247</v>
      </c>
      <c r="D429" s="19"/>
      <c r="E429" s="189"/>
      <c r="F429" s="190"/>
      <c r="G429" s="189"/>
      <c r="H429" s="260">
        <f t="shared" si="742"/>
        <v>0</v>
      </c>
      <c r="I429" s="408">
        <f t="shared" si="762"/>
        <v>0</v>
      </c>
      <c r="J429" s="264">
        <f>SUM(J430:J432)</f>
        <v>0</v>
      </c>
      <c r="K429" s="262">
        <f t="shared" si="743"/>
        <v>0</v>
      </c>
      <c r="L429" s="264">
        <f>SUM(L430:L432)</f>
        <v>0</v>
      </c>
      <c r="M429" s="264">
        <f>SUM(M430:M432)</f>
        <v>0</v>
      </c>
      <c r="N429" s="264">
        <f t="shared" ref="N429" si="840">SUM(N430:N432)</f>
        <v>0</v>
      </c>
      <c r="O429" s="264">
        <f>SUM(O430:O432)</f>
        <v>0</v>
      </c>
      <c r="P429" s="264">
        <f t="shared" ref="P429" si="841">SUM(P430:P432)</f>
        <v>0</v>
      </c>
      <c r="Q429" s="264">
        <f t="shared" ref="Q429" si="842">SUM(Q430:Q432)</f>
        <v>0</v>
      </c>
      <c r="R429" s="410">
        <f t="shared" si="744"/>
        <v>0</v>
      </c>
      <c r="S429" s="412">
        <f t="shared" ref="S429" si="843">SUM(S430:S432)</f>
        <v>0</v>
      </c>
      <c r="T429" s="412">
        <f t="shared" ref="T429" si="844">SUM(T430:T432)</f>
        <v>0</v>
      </c>
      <c r="U429" s="264">
        <f t="shared" ref="U429" si="845">SUM(U430:U432)</f>
        <v>0</v>
      </c>
      <c r="V429" s="264">
        <f t="shared" ref="V429" si="846">SUM(V430:V432)</f>
        <v>0</v>
      </c>
    </row>
    <row r="430" spans="1:22" ht="16.5" hidden="1" outlineLevel="2">
      <c r="A430" s="183"/>
      <c r="B430" s="25"/>
      <c r="C430" s="184"/>
      <c r="D430" s="28" t="s">
        <v>767</v>
      </c>
      <c r="E430" s="48" t="s">
        <v>248</v>
      </c>
      <c r="F430" s="49"/>
      <c r="G430" s="185"/>
      <c r="H430" s="260">
        <f t="shared" si="742"/>
        <v>0</v>
      </c>
      <c r="I430" s="408">
        <f t="shared" si="762"/>
        <v>0</v>
      </c>
      <c r="J430" s="263"/>
      <c r="K430" s="262">
        <f t="shared" si="743"/>
        <v>0</v>
      </c>
      <c r="L430" s="263"/>
      <c r="M430" s="263"/>
      <c r="N430" s="263"/>
      <c r="O430" s="263"/>
      <c r="P430" s="263"/>
      <c r="Q430" s="263"/>
      <c r="R430" s="410">
        <f t="shared" si="744"/>
        <v>0</v>
      </c>
      <c r="S430" s="263"/>
      <c r="T430" s="263"/>
      <c r="U430" s="263"/>
      <c r="V430" s="263"/>
    </row>
    <row r="431" spans="1:22" ht="16.5" hidden="1" outlineLevel="2">
      <c r="A431" s="183"/>
      <c r="B431" s="26"/>
      <c r="D431" s="28" t="s">
        <v>766</v>
      </c>
      <c r="E431" s="48" t="s">
        <v>249</v>
      </c>
      <c r="F431" s="49"/>
      <c r="G431" s="185"/>
      <c r="H431" s="260">
        <f t="shared" si="742"/>
        <v>0</v>
      </c>
      <c r="I431" s="408">
        <f t="shared" si="762"/>
        <v>0</v>
      </c>
      <c r="J431" s="263"/>
      <c r="K431" s="262">
        <f t="shared" si="743"/>
        <v>0</v>
      </c>
      <c r="L431" s="263"/>
      <c r="M431" s="263"/>
      <c r="N431" s="263"/>
      <c r="O431" s="263"/>
      <c r="P431" s="263"/>
      <c r="Q431" s="263"/>
      <c r="R431" s="410">
        <f t="shared" si="744"/>
        <v>0</v>
      </c>
      <c r="S431" s="263"/>
      <c r="T431" s="263"/>
      <c r="U431" s="263"/>
      <c r="V431" s="263"/>
    </row>
    <row r="432" spans="1:22" ht="16.5" hidden="1" outlineLevel="2">
      <c r="A432" s="183"/>
      <c r="B432" s="26"/>
      <c r="D432" s="28" t="s">
        <v>768</v>
      </c>
      <c r="E432" s="88" t="s">
        <v>215</v>
      </c>
      <c r="F432" s="98"/>
      <c r="G432" s="184"/>
      <c r="H432" s="284">
        <f t="shared" si="742"/>
        <v>0</v>
      </c>
      <c r="I432" s="408">
        <f t="shared" si="762"/>
        <v>0</v>
      </c>
      <c r="J432" s="286"/>
      <c r="K432" s="417">
        <f t="shared" si="743"/>
        <v>0</v>
      </c>
      <c r="L432" s="286"/>
      <c r="M432" s="286"/>
      <c r="N432" s="286"/>
      <c r="O432" s="286"/>
      <c r="P432" s="286"/>
      <c r="Q432" s="286"/>
      <c r="R432" s="418">
        <f t="shared" si="744"/>
        <v>0</v>
      </c>
      <c r="S432" s="286"/>
      <c r="T432" s="286"/>
      <c r="U432" s="286"/>
      <c r="V432" s="286"/>
    </row>
    <row r="433" spans="1:22" s="182" customFormat="1" ht="16.5" collapsed="1">
      <c r="A433" s="97" t="s">
        <v>250</v>
      </c>
      <c r="B433" s="22"/>
      <c r="C433" s="229"/>
      <c r="D433" s="23"/>
      <c r="E433" s="229"/>
      <c r="F433" s="22"/>
      <c r="G433" s="229"/>
      <c r="H433" s="202">
        <f t="shared" si="742"/>
        <v>6643000</v>
      </c>
      <c r="I433" s="360">
        <f t="shared" si="762"/>
        <v>0</v>
      </c>
      <c r="J433" s="288">
        <f>SUM(J429,J427,J425,J423,J421,J419,J417,J415,J413,J411,J397)</f>
        <v>0</v>
      </c>
      <c r="K433" s="288">
        <f t="shared" si="743"/>
        <v>6643000</v>
      </c>
      <c r="L433" s="288">
        <f>SUM(L429,L427,L425,L423,L421,L419,L417,L415,L413,L411,L397)</f>
        <v>6102000</v>
      </c>
      <c r="M433" s="288">
        <f>SUM(M429,M427,M425,M423,M421,M419,M417,M415,M413,M411,M397)</f>
        <v>0</v>
      </c>
      <c r="N433" s="288">
        <f t="shared" ref="N433" si="847">SUM(N429,N427,N425,N423,N421,N419,N417,N415,N413,N411,N397)</f>
        <v>350000</v>
      </c>
      <c r="O433" s="288">
        <f>SUM(O429,O427,O425,O423,O421,O419,O417,O415,O413,O411,O397)</f>
        <v>191000</v>
      </c>
      <c r="P433" s="288">
        <f t="shared" ref="P433:Q433" si="848">SUM(P429,P427,P425,P423,P421,P419,P417,P415,P413,P411,P397)</f>
        <v>0</v>
      </c>
      <c r="Q433" s="288">
        <f t="shared" si="848"/>
        <v>0</v>
      </c>
      <c r="R433" s="288">
        <f t="shared" si="744"/>
        <v>0</v>
      </c>
      <c r="S433" s="288">
        <f t="shared" ref="S433:V433" si="849">SUM(S429,S427,S425,S423,S421,S419,S417,S415,S413,S411,S397)</f>
        <v>0</v>
      </c>
      <c r="T433" s="288">
        <f t="shared" si="849"/>
        <v>0</v>
      </c>
      <c r="U433" s="288">
        <f t="shared" si="849"/>
        <v>0</v>
      </c>
      <c r="V433" s="288">
        <f t="shared" si="849"/>
        <v>0</v>
      </c>
    </row>
    <row r="434" spans="1:22" ht="16.5" hidden="1" outlineLevel="1" collapsed="1">
      <c r="A434" s="177"/>
      <c r="B434" s="24" t="s">
        <v>733</v>
      </c>
      <c r="C434" s="16" t="s">
        <v>251</v>
      </c>
      <c r="D434" s="17"/>
      <c r="E434" s="178"/>
      <c r="F434" s="15"/>
      <c r="G434" s="178"/>
      <c r="H434" s="179">
        <f t="shared" si="742"/>
        <v>0</v>
      </c>
      <c r="I434" s="486">
        <f t="shared" si="762"/>
        <v>0</v>
      </c>
      <c r="J434" s="462">
        <f>SUM(J435)</f>
        <v>0</v>
      </c>
      <c r="K434" s="462">
        <f t="shared" si="743"/>
        <v>0</v>
      </c>
      <c r="L434" s="462">
        <f>SUM(L435)</f>
        <v>0</v>
      </c>
      <c r="M434" s="462">
        <f>SUM(M435)</f>
        <v>0</v>
      </c>
      <c r="N434" s="487">
        <f t="shared" ref="N434" si="850">SUM(N435)</f>
        <v>0</v>
      </c>
      <c r="O434" s="487">
        <f>SUM(O435)</f>
        <v>0</v>
      </c>
      <c r="P434" s="462">
        <f t="shared" ref="P434" si="851">SUM(P435)</f>
        <v>0</v>
      </c>
      <c r="Q434" s="462">
        <f t="shared" ref="Q434" si="852">SUM(Q435)</f>
        <v>0</v>
      </c>
      <c r="R434" s="487">
        <f t="shared" si="744"/>
        <v>0</v>
      </c>
      <c r="S434" s="487">
        <f t="shared" ref="S434" si="853">SUM(S435)</f>
        <v>0</v>
      </c>
      <c r="T434" s="487">
        <f t="shared" ref="T434" si="854">SUM(T435)</f>
        <v>0</v>
      </c>
      <c r="U434" s="462">
        <f t="shared" ref="U434" si="855">SUM(U435)</f>
        <v>0</v>
      </c>
      <c r="V434" s="462">
        <f t="shared" ref="V434" si="856">SUM(V435)</f>
        <v>0</v>
      </c>
    </row>
    <row r="435" spans="1:22" s="182" customFormat="1" ht="16.5" hidden="1" outlineLevel="2">
      <c r="A435" s="183"/>
      <c r="B435" s="25"/>
      <c r="C435" s="184"/>
      <c r="D435" s="28" t="s">
        <v>234</v>
      </c>
      <c r="E435" s="83" t="s">
        <v>251</v>
      </c>
      <c r="F435" s="49"/>
      <c r="G435" s="185"/>
      <c r="H435" s="179">
        <f t="shared" si="742"/>
        <v>0</v>
      </c>
      <c r="I435" s="486">
        <f t="shared" si="762"/>
        <v>0</v>
      </c>
      <c r="J435" s="274">
        <v>0</v>
      </c>
      <c r="K435" s="462">
        <f t="shared" si="743"/>
        <v>0</v>
      </c>
      <c r="L435" s="274">
        <v>0</v>
      </c>
      <c r="M435" s="274">
        <v>0</v>
      </c>
      <c r="N435" s="274">
        <v>0</v>
      </c>
      <c r="O435" s="274">
        <v>0</v>
      </c>
      <c r="P435" s="274">
        <v>0</v>
      </c>
      <c r="Q435" s="274">
        <v>0</v>
      </c>
      <c r="R435" s="487">
        <f t="shared" si="744"/>
        <v>0</v>
      </c>
      <c r="S435" s="274">
        <v>0</v>
      </c>
      <c r="T435" s="274">
        <v>0</v>
      </c>
      <c r="U435" s="274">
        <v>0</v>
      </c>
      <c r="V435" s="274">
        <v>0</v>
      </c>
    </row>
    <row r="436" spans="1:22" ht="16.5" hidden="1" outlineLevel="1" collapsed="1">
      <c r="A436" s="177"/>
      <c r="B436" s="15" t="s">
        <v>734</v>
      </c>
      <c r="C436" s="16" t="s">
        <v>252</v>
      </c>
      <c r="D436" s="19"/>
      <c r="E436" s="185"/>
      <c r="F436" s="28"/>
      <c r="G436" s="189"/>
      <c r="H436" s="179">
        <f t="shared" si="742"/>
        <v>0</v>
      </c>
      <c r="I436" s="486">
        <f t="shared" si="762"/>
        <v>0</v>
      </c>
      <c r="J436" s="463">
        <f>SUM(J437)</f>
        <v>0</v>
      </c>
      <c r="K436" s="462">
        <f t="shared" si="743"/>
        <v>0</v>
      </c>
      <c r="L436" s="463">
        <f>SUM(L437)</f>
        <v>0</v>
      </c>
      <c r="M436" s="463">
        <f>SUM(M437)</f>
        <v>0</v>
      </c>
      <c r="N436" s="488">
        <f t="shared" ref="N436" si="857">SUM(N437)</f>
        <v>0</v>
      </c>
      <c r="O436" s="488">
        <f>SUM(O437)</f>
        <v>0</v>
      </c>
      <c r="P436" s="463">
        <f t="shared" ref="P436" si="858">SUM(P437)</f>
        <v>0</v>
      </c>
      <c r="Q436" s="463">
        <f t="shared" ref="Q436" si="859">SUM(Q437)</f>
        <v>0</v>
      </c>
      <c r="R436" s="487">
        <f t="shared" si="744"/>
        <v>0</v>
      </c>
      <c r="S436" s="488">
        <f t="shared" ref="S436" si="860">SUM(S437)</f>
        <v>0</v>
      </c>
      <c r="T436" s="488">
        <f t="shared" ref="T436" si="861">SUM(T437)</f>
        <v>0</v>
      </c>
      <c r="U436" s="463">
        <f t="shared" ref="U436" si="862">SUM(U437)</f>
        <v>0</v>
      </c>
      <c r="V436" s="463">
        <f t="shared" ref="V436" si="863">SUM(V437)</f>
        <v>0</v>
      </c>
    </row>
    <row r="437" spans="1:22" ht="16.5" hidden="1" outlineLevel="2">
      <c r="A437" s="183"/>
      <c r="B437" s="18"/>
      <c r="C437" s="184"/>
      <c r="D437" s="28" t="s">
        <v>735</v>
      </c>
      <c r="E437" s="83" t="s">
        <v>252</v>
      </c>
      <c r="F437" s="49"/>
      <c r="G437" s="185"/>
      <c r="H437" s="179">
        <f t="shared" si="742"/>
        <v>0</v>
      </c>
      <c r="I437" s="486">
        <f t="shared" si="762"/>
        <v>0</v>
      </c>
      <c r="J437" s="274">
        <v>0</v>
      </c>
      <c r="K437" s="462">
        <f t="shared" si="743"/>
        <v>0</v>
      </c>
      <c r="L437" s="274">
        <v>0</v>
      </c>
      <c r="M437" s="274">
        <v>0</v>
      </c>
      <c r="N437" s="274">
        <v>0</v>
      </c>
      <c r="O437" s="274">
        <v>0</v>
      </c>
      <c r="P437" s="274">
        <v>0</v>
      </c>
      <c r="Q437" s="274">
        <v>0</v>
      </c>
      <c r="R437" s="487">
        <f t="shared" si="744"/>
        <v>0</v>
      </c>
      <c r="S437" s="274">
        <v>0</v>
      </c>
      <c r="T437" s="274">
        <v>0</v>
      </c>
      <c r="U437" s="274">
        <v>0</v>
      </c>
      <c r="V437" s="274">
        <v>0</v>
      </c>
    </row>
    <row r="438" spans="1:22" ht="16.5" hidden="1" outlineLevel="1" collapsed="1">
      <c r="A438" s="177"/>
      <c r="B438" s="15" t="s">
        <v>736</v>
      </c>
      <c r="C438" s="16" t="s">
        <v>283</v>
      </c>
      <c r="D438" s="19"/>
      <c r="E438" s="185"/>
      <c r="F438" s="28"/>
      <c r="G438" s="189"/>
      <c r="H438" s="179">
        <f t="shared" si="742"/>
        <v>0</v>
      </c>
      <c r="I438" s="486">
        <f t="shared" si="762"/>
        <v>0</v>
      </c>
      <c r="J438" s="463">
        <f>SUM(J439)</f>
        <v>0</v>
      </c>
      <c r="K438" s="462">
        <f t="shared" si="743"/>
        <v>0</v>
      </c>
      <c r="L438" s="463">
        <f>SUM(L439)</f>
        <v>0</v>
      </c>
      <c r="M438" s="463">
        <f>SUM(M439)</f>
        <v>0</v>
      </c>
      <c r="N438" s="488">
        <f t="shared" ref="N438" si="864">SUM(N439)</f>
        <v>0</v>
      </c>
      <c r="O438" s="488">
        <f>SUM(O439)</f>
        <v>0</v>
      </c>
      <c r="P438" s="463">
        <f t="shared" ref="P438" si="865">SUM(P439)</f>
        <v>0</v>
      </c>
      <c r="Q438" s="463">
        <f t="shared" ref="Q438" si="866">SUM(Q439)</f>
        <v>0</v>
      </c>
      <c r="R438" s="487">
        <f t="shared" si="744"/>
        <v>0</v>
      </c>
      <c r="S438" s="488">
        <f t="shared" ref="S438" si="867">SUM(S439)</f>
        <v>0</v>
      </c>
      <c r="T438" s="488">
        <f t="shared" ref="T438" si="868">SUM(T439)</f>
        <v>0</v>
      </c>
      <c r="U438" s="463">
        <f t="shared" ref="U438" si="869">SUM(U439)</f>
        <v>0</v>
      </c>
      <c r="V438" s="463">
        <f t="shared" ref="V438" si="870">SUM(V439)</f>
        <v>0</v>
      </c>
    </row>
    <row r="439" spans="1:22" ht="16.5" hidden="1" outlineLevel="2">
      <c r="A439" s="183"/>
      <c r="B439" s="18"/>
      <c r="C439" s="184"/>
      <c r="D439" s="28" t="s">
        <v>737</v>
      </c>
      <c r="E439" s="83" t="s">
        <v>283</v>
      </c>
      <c r="F439" s="49"/>
      <c r="G439" s="185"/>
      <c r="H439" s="179">
        <f t="shared" si="742"/>
        <v>0</v>
      </c>
      <c r="I439" s="486">
        <f t="shared" si="762"/>
        <v>0</v>
      </c>
      <c r="J439" s="274">
        <v>0</v>
      </c>
      <c r="K439" s="462">
        <f t="shared" si="743"/>
        <v>0</v>
      </c>
      <c r="L439" s="274">
        <v>0</v>
      </c>
      <c r="M439" s="274">
        <v>0</v>
      </c>
      <c r="N439" s="274">
        <v>0</v>
      </c>
      <c r="O439" s="274">
        <v>0</v>
      </c>
      <c r="P439" s="274">
        <v>0</v>
      </c>
      <c r="Q439" s="274">
        <v>0</v>
      </c>
      <c r="R439" s="487">
        <f t="shared" si="744"/>
        <v>0</v>
      </c>
      <c r="S439" s="274">
        <v>0</v>
      </c>
      <c r="T439" s="274">
        <v>0</v>
      </c>
      <c r="U439" s="274">
        <v>0</v>
      </c>
      <c r="V439" s="274">
        <v>0</v>
      </c>
    </row>
    <row r="440" spans="1:22" ht="16.5" hidden="1" outlineLevel="1">
      <c r="A440" s="177"/>
      <c r="B440" s="15" t="s">
        <v>626</v>
      </c>
      <c r="C440" s="16" t="s">
        <v>253</v>
      </c>
      <c r="D440" s="19"/>
      <c r="E440" s="189"/>
      <c r="F440" s="190"/>
      <c r="G440" s="189"/>
      <c r="H440" s="179">
        <f t="shared" si="742"/>
        <v>0</v>
      </c>
      <c r="I440" s="486">
        <f t="shared" si="762"/>
        <v>0</v>
      </c>
      <c r="J440" s="463">
        <f>SUM(J441:J450)</f>
        <v>0</v>
      </c>
      <c r="K440" s="462">
        <f t="shared" si="743"/>
        <v>0</v>
      </c>
      <c r="L440" s="463">
        <f>SUM(L441:L450)</f>
        <v>0</v>
      </c>
      <c r="M440" s="463">
        <f>SUM(M441:M450)</f>
        <v>0</v>
      </c>
      <c r="N440" s="488">
        <f t="shared" ref="N440" si="871">SUM(N441:N450)</f>
        <v>0</v>
      </c>
      <c r="O440" s="488">
        <f>SUM(O441:O450)</f>
        <v>0</v>
      </c>
      <c r="P440" s="463">
        <f t="shared" ref="P440" si="872">SUM(P441:P450)</f>
        <v>0</v>
      </c>
      <c r="Q440" s="463">
        <f t="shared" ref="Q440" si="873">SUM(Q441:Q450)</f>
        <v>0</v>
      </c>
      <c r="R440" s="487">
        <f t="shared" si="744"/>
        <v>0</v>
      </c>
      <c r="S440" s="488">
        <f t="shared" ref="S440" si="874">SUM(S441:S450)</f>
        <v>0</v>
      </c>
      <c r="T440" s="488">
        <f t="shared" ref="T440" si="875">SUM(T441:T450)</f>
        <v>0</v>
      </c>
      <c r="U440" s="463">
        <f t="shared" ref="U440" si="876">SUM(U441:U450)</f>
        <v>0</v>
      </c>
      <c r="V440" s="463">
        <f t="shared" ref="V440" si="877">SUM(V441:V450)</f>
        <v>0</v>
      </c>
    </row>
    <row r="441" spans="1:22" ht="16.5" hidden="1" outlineLevel="2">
      <c r="A441" s="183"/>
      <c r="B441" s="18"/>
      <c r="C441" s="184"/>
      <c r="D441" s="28" t="s">
        <v>138</v>
      </c>
      <c r="E441" s="83" t="s">
        <v>404</v>
      </c>
      <c r="F441" s="49"/>
      <c r="G441" s="185"/>
      <c r="H441" s="179">
        <f t="shared" si="742"/>
        <v>0</v>
      </c>
      <c r="I441" s="486">
        <f t="shared" si="762"/>
        <v>0</v>
      </c>
      <c r="J441" s="274"/>
      <c r="K441" s="462">
        <f t="shared" si="743"/>
        <v>0</v>
      </c>
      <c r="L441" s="274"/>
      <c r="M441" s="274"/>
      <c r="N441" s="274"/>
      <c r="O441" s="274"/>
      <c r="P441" s="274"/>
      <c r="Q441" s="274"/>
      <c r="R441" s="487">
        <f t="shared" si="744"/>
        <v>0</v>
      </c>
      <c r="S441" s="274"/>
      <c r="T441" s="274"/>
      <c r="U441" s="274"/>
      <c r="V441" s="274"/>
    </row>
    <row r="442" spans="1:22" ht="16.5" hidden="1" outlineLevel="2">
      <c r="A442" s="183"/>
      <c r="D442" s="28" t="s">
        <v>617</v>
      </c>
      <c r="E442" s="83" t="s">
        <v>405</v>
      </c>
      <c r="F442" s="49"/>
      <c r="G442" s="185"/>
      <c r="H442" s="179">
        <f t="shared" si="742"/>
        <v>0</v>
      </c>
      <c r="I442" s="486">
        <f t="shared" si="762"/>
        <v>0</v>
      </c>
      <c r="J442" s="274"/>
      <c r="K442" s="462">
        <f t="shared" si="743"/>
        <v>0</v>
      </c>
      <c r="L442" s="274"/>
      <c r="M442" s="274"/>
      <c r="N442" s="274"/>
      <c r="O442" s="274"/>
      <c r="P442" s="274"/>
      <c r="Q442" s="274"/>
      <c r="R442" s="487">
        <f t="shared" si="744"/>
        <v>0</v>
      </c>
      <c r="S442" s="274"/>
      <c r="T442" s="274"/>
      <c r="U442" s="274"/>
      <c r="V442" s="274"/>
    </row>
    <row r="443" spans="1:22" ht="16.5" hidden="1" outlineLevel="2">
      <c r="A443" s="183"/>
      <c r="B443" s="15"/>
      <c r="C443" s="193"/>
      <c r="D443" s="28" t="s">
        <v>618</v>
      </c>
      <c r="E443" s="83" t="s">
        <v>403</v>
      </c>
      <c r="F443" s="49"/>
      <c r="G443" s="185"/>
      <c r="H443" s="179">
        <f t="shared" si="742"/>
        <v>0</v>
      </c>
      <c r="I443" s="486">
        <f t="shared" si="762"/>
        <v>0</v>
      </c>
      <c r="J443" s="274"/>
      <c r="K443" s="462">
        <f t="shared" si="743"/>
        <v>0</v>
      </c>
      <c r="L443" s="274"/>
      <c r="M443" s="274"/>
      <c r="N443" s="274"/>
      <c r="O443" s="274"/>
      <c r="P443" s="274"/>
      <c r="Q443" s="274"/>
      <c r="R443" s="487">
        <f t="shared" si="744"/>
        <v>0</v>
      </c>
      <c r="S443" s="274"/>
      <c r="T443" s="274"/>
      <c r="U443" s="274"/>
      <c r="V443" s="274"/>
    </row>
    <row r="444" spans="1:22" ht="16.5" hidden="1" outlineLevel="2">
      <c r="A444" s="183"/>
      <c r="D444" s="28" t="s">
        <v>619</v>
      </c>
      <c r="E444" s="48" t="s">
        <v>420</v>
      </c>
      <c r="F444" s="49"/>
      <c r="G444" s="185"/>
      <c r="H444" s="179">
        <f t="shared" si="742"/>
        <v>0</v>
      </c>
      <c r="I444" s="486">
        <f t="shared" si="762"/>
        <v>0</v>
      </c>
      <c r="J444" s="274">
        <v>0</v>
      </c>
      <c r="K444" s="462">
        <f t="shared" si="743"/>
        <v>0</v>
      </c>
      <c r="L444" s="274">
        <v>0</v>
      </c>
      <c r="M444" s="274">
        <v>0</v>
      </c>
      <c r="N444" s="274">
        <v>0</v>
      </c>
      <c r="O444" s="274">
        <v>0</v>
      </c>
      <c r="P444" s="274">
        <v>0</v>
      </c>
      <c r="Q444" s="274">
        <v>0</v>
      </c>
      <c r="R444" s="487">
        <f t="shared" si="744"/>
        <v>0</v>
      </c>
      <c r="S444" s="274">
        <v>0</v>
      </c>
      <c r="T444" s="274">
        <v>0</v>
      </c>
      <c r="U444" s="274">
        <v>0</v>
      </c>
      <c r="V444" s="274">
        <v>0</v>
      </c>
    </row>
    <row r="445" spans="1:22" ht="16.5" hidden="1" outlineLevel="2">
      <c r="A445" s="183"/>
      <c r="D445" s="28" t="s">
        <v>620</v>
      </c>
      <c r="E445" s="48" t="s">
        <v>422</v>
      </c>
      <c r="F445" s="49"/>
      <c r="G445" s="185"/>
      <c r="H445" s="179">
        <f t="shared" si="742"/>
        <v>0</v>
      </c>
      <c r="I445" s="486">
        <f t="shared" si="762"/>
        <v>0</v>
      </c>
      <c r="J445" s="274">
        <v>0</v>
      </c>
      <c r="K445" s="462">
        <f t="shared" si="743"/>
        <v>0</v>
      </c>
      <c r="L445" s="274">
        <v>0</v>
      </c>
      <c r="M445" s="274">
        <v>0</v>
      </c>
      <c r="N445" s="274">
        <v>0</v>
      </c>
      <c r="O445" s="274">
        <v>0</v>
      </c>
      <c r="P445" s="274">
        <v>0</v>
      </c>
      <c r="Q445" s="274">
        <v>0</v>
      </c>
      <c r="R445" s="487">
        <f t="shared" si="744"/>
        <v>0</v>
      </c>
      <c r="S445" s="274">
        <v>0</v>
      </c>
      <c r="T445" s="274">
        <v>0</v>
      </c>
      <c r="U445" s="274">
        <v>0</v>
      </c>
      <c r="V445" s="274">
        <v>0</v>
      </c>
    </row>
    <row r="446" spans="1:22" ht="16.5" hidden="1" outlineLevel="2">
      <c r="A446" s="183"/>
      <c r="D446" s="28" t="s">
        <v>621</v>
      </c>
      <c r="E446" s="48" t="s">
        <v>423</v>
      </c>
      <c r="F446" s="49"/>
      <c r="G446" s="185"/>
      <c r="H446" s="179">
        <f t="shared" si="742"/>
        <v>0</v>
      </c>
      <c r="I446" s="486">
        <f t="shared" si="762"/>
        <v>0</v>
      </c>
      <c r="J446" s="274"/>
      <c r="K446" s="462">
        <f t="shared" si="743"/>
        <v>0</v>
      </c>
      <c r="L446" s="274"/>
      <c r="M446" s="274"/>
      <c r="N446" s="274"/>
      <c r="O446" s="274"/>
      <c r="P446" s="274"/>
      <c r="Q446" s="274"/>
      <c r="R446" s="487">
        <f t="shared" si="744"/>
        <v>0</v>
      </c>
      <c r="S446" s="274"/>
      <c r="T446" s="274"/>
      <c r="U446" s="274"/>
      <c r="V446" s="274"/>
    </row>
    <row r="447" spans="1:22" ht="16.5" hidden="1" outlineLevel="2">
      <c r="A447" s="183"/>
      <c r="D447" s="28" t="s">
        <v>622</v>
      </c>
      <c r="E447" s="48" t="s">
        <v>424</v>
      </c>
      <c r="F447" s="49"/>
      <c r="G447" s="185"/>
      <c r="H447" s="179">
        <f t="shared" si="742"/>
        <v>0</v>
      </c>
      <c r="I447" s="486">
        <f t="shared" si="762"/>
        <v>0</v>
      </c>
      <c r="J447" s="274">
        <v>0</v>
      </c>
      <c r="K447" s="462">
        <f t="shared" si="743"/>
        <v>0</v>
      </c>
      <c r="L447" s="274">
        <v>0</v>
      </c>
      <c r="M447" s="274">
        <v>0</v>
      </c>
      <c r="N447" s="274">
        <v>0</v>
      </c>
      <c r="O447" s="274">
        <v>0</v>
      </c>
      <c r="P447" s="274">
        <v>0</v>
      </c>
      <c r="Q447" s="274">
        <v>0</v>
      </c>
      <c r="R447" s="487">
        <f t="shared" si="744"/>
        <v>0</v>
      </c>
      <c r="S447" s="274">
        <v>0</v>
      </c>
      <c r="T447" s="274">
        <v>0</v>
      </c>
      <c r="U447" s="274">
        <v>0</v>
      </c>
      <c r="V447" s="274">
        <v>0</v>
      </c>
    </row>
    <row r="448" spans="1:22" ht="16.5" hidden="1" outlineLevel="2">
      <c r="A448" s="183"/>
      <c r="D448" s="28" t="s">
        <v>623</v>
      </c>
      <c r="E448" s="48" t="s">
        <v>425</v>
      </c>
      <c r="F448" s="49"/>
      <c r="G448" s="185"/>
      <c r="H448" s="179">
        <f t="shared" si="742"/>
        <v>0</v>
      </c>
      <c r="I448" s="486">
        <f t="shared" si="762"/>
        <v>0</v>
      </c>
      <c r="J448" s="274"/>
      <c r="K448" s="462">
        <f t="shared" si="743"/>
        <v>0</v>
      </c>
      <c r="L448" s="274"/>
      <c r="M448" s="274"/>
      <c r="N448" s="274"/>
      <c r="O448" s="274"/>
      <c r="P448" s="274"/>
      <c r="Q448" s="274"/>
      <c r="R448" s="487">
        <f t="shared" si="744"/>
        <v>0</v>
      </c>
      <c r="S448" s="274"/>
      <c r="T448" s="274"/>
      <c r="U448" s="274"/>
      <c r="V448" s="274"/>
    </row>
    <row r="449" spans="1:22" ht="16.5" hidden="1" outlineLevel="2">
      <c r="A449" s="183"/>
      <c r="D449" s="28" t="s">
        <v>624</v>
      </c>
      <c r="E449" s="48" t="s">
        <v>421</v>
      </c>
      <c r="F449" s="49"/>
      <c r="G449" s="185"/>
      <c r="H449" s="179">
        <f t="shared" si="742"/>
        <v>0</v>
      </c>
      <c r="I449" s="486">
        <f t="shared" si="762"/>
        <v>0</v>
      </c>
      <c r="J449" s="274">
        <v>0</v>
      </c>
      <c r="K449" s="462">
        <f t="shared" si="743"/>
        <v>0</v>
      </c>
      <c r="L449" s="274">
        <v>0</v>
      </c>
      <c r="M449" s="274">
        <v>0</v>
      </c>
      <c r="N449" s="274">
        <v>0</v>
      </c>
      <c r="O449" s="274">
        <v>0</v>
      </c>
      <c r="P449" s="274">
        <v>0</v>
      </c>
      <c r="Q449" s="274">
        <v>0</v>
      </c>
      <c r="R449" s="487">
        <f t="shared" si="744"/>
        <v>0</v>
      </c>
      <c r="S449" s="274">
        <v>0</v>
      </c>
      <c r="T449" s="274">
        <v>0</v>
      </c>
      <c r="U449" s="274">
        <v>0</v>
      </c>
      <c r="V449" s="274">
        <v>0</v>
      </c>
    </row>
    <row r="450" spans="1:22" ht="16.5" hidden="1" outlineLevel="2">
      <c r="A450" s="183"/>
      <c r="B450" s="18"/>
      <c r="C450" s="184"/>
      <c r="D450" s="28" t="s">
        <v>625</v>
      </c>
      <c r="E450" s="48" t="s">
        <v>254</v>
      </c>
      <c r="F450" s="48"/>
      <c r="G450" s="185"/>
      <c r="H450" s="179">
        <f t="shared" si="742"/>
        <v>0</v>
      </c>
      <c r="I450" s="486">
        <f t="shared" si="762"/>
        <v>0</v>
      </c>
      <c r="J450" s="274"/>
      <c r="K450" s="462">
        <f t="shared" si="743"/>
        <v>0</v>
      </c>
      <c r="L450" s="274"/>
      <c r="M450" s="274"/>
      <c r="N450" s="274"/>
      <c r="O450" s="274"/>
      <c r="P450" s="274"/>
      <c r="Q450" s="274"/>
      <c r="R450" s="487">
        <f t="shared" si="744"/>
        <v>0</v>
      </c>
      <c r="S450" s="274"/>
      <c r="T450" s="274"/>
      <c r="U450" s="274"/>
      <c r="V450" s="274"/>
    </row>
    <row r="451" spans="1:22" ht="16.5" hidden="1" outlineLevel="1" collapsed="1">
      <c r="A451" s="177"/>
      <c r="B451" s="15" t="s">
        <v>738</v>
      </c>
      <c r="C451" s="16" t="s">
        <v>255</v>
      </c>
      <c r="D451" s="19"/>
      <c r="E451" s="185"/>
      <c r="F451" s="190"/>
      <c r="G451" s="189"/>
      <c r="H451" s="179">
        <f t="shared" si="742"/>
        <v>0</v>
      </c>
      <c r="I451" s="486">
        <f t="shared" si="762"/>
        <v>0</v>
      </c>
      <c r="J451" s="463">
        <f>SUM(J452)</f>
        <v>0</v>
      </c>
      <c r="K451" s="462">
        <f t="shared" si="743"/>
        <v>0</v>
      </c>
      <c r="L451" s="463">
        <f>SUM(L452)</f>
        <v>0</v>
      </c>
      <c r="M451" s="463">
        <f>SUM(M452)</f>
        <v>0</v>
      </c>
      <c r="N451" s="488">
        <f t="shared" ref="N451" si="878">SUM(N452)</f>
        <v>0</v>
      </c>
      <c r="O451" s="488">
        <f>SUM(O452)</f>
        <v>0</v>
      </c>
      <c r="P451" s="463">
        <f t="shared" ref="P451" si="879">SUM(P452)</f>
        <v>0</v>
      </c>
      <c r="Q451" s="463">
        <f t="shared" ref="Q451" si="880">SUM(Q452)</f>
        <v>0</v>
      </c>
      <c r="R451" s="487">
        <f t="shared" si="744"/>
        <v>0</v>
      </c>
      <c r="S451" s="488">
        <f t="shared" ref="S451" si="881">SUM(S452)</f>
        <v>0</v>
      </c>
      <c r="T451" s="488">
        <f t="shared" ref="T451" si="882">SUM(T452)</f>
        <v>0</v>
      </c>
      <c r="U451" s="463">
        <f t="shared" ref="U451" si="883">SUM(U452)</f>
        <v>0</v>
      </c>
      <c r="V451" s="463">
        <f t="shared" ref="V451" si="884">SUM(V452)</f>
        <v>0</v>
      </c>
    </row>
    <row r="452" spans="1:22" ht="16.5" hidden="1" outlineLevel="2">
      <c r="A452" s="183"/>
      <c r="B452" s="18"/>
      <c r="C452" s="184"/>
      <c r="D452" s="28" t="s">
        <v>235</v>
      </c>
      <c r="E452" s="83" t="s">
        <v>255</v>
      </c>
      <c r="F452" s="49"/>
      <c r="G452" s="185"/>
      <c r="H452" s="179">
        <f t="shared" si="742"/>
        <v>0</v>
      </c>
      <c r="I452" s="486">
        <f t="shared" si="762"/>
        <v>0</v>
      </c>
      <c r="J452" s="274"/>
      <c r="K452" s="462">
        <f t="shared" si="743"/>
        <v>0</v>
      </c>
      <c r="L452" s="274"/>
      <c r="M452" s="274"/>
      <c r="N452" s="274"/>
      <c r="O452" s="274"/>
      <c r="P452" s="274"/>
      <c r="Q452" s="274"/>
      <c r="R452" s="487">
        <f t="shared" si="744"/>
        <v>0</v>
      </c>
      <c r="S452" s="274"/>
      <c r="T452" s="274"/>
      <c r="U452" s="274"/>
      <c r="V452" s="274"/>
    </row>
    <row r="453" spans="1:22" ht="16.5" hidden="1" outlineLevel="1" collapsed="1">
      <c r="A453" s="177"/>
      <c r="B453" s="15" t="s">
        <v>739</v>
      </c>
      <c r="C453" s="16" t="s">
        <v>256</v>
      </c>
      <c r="D453" s="19"/>
      <c r="E453" s="185"/>
      <c r="F453" s="28"/>
      <c r="G453" s="189"/>
      <c r="H453" s="179">
        <f t="shared" si="742"/>
        <v>0</v>
      </c>
      <c r="I453" s="486">
        <f t="shared" si="762"/>
        <v>0</v>
      </c>
      <c r="J453" s="463">
        <f>SUM(J454)</f>
        <v>0</v>
      </c>
      <c r="K453" s="462">
        <f t="shared" si="743"/>
        <v>0</v>
      </c>
      <c r="L453" s="463">
        <f>SUM(L454)</f>
        <v>0</v>
      </c>
      <c r="M453" s="463">
        <f>SUM(M454)</f>
        <v>0</v>
      </c>
      <c r="N453" s="488">
        <f t="shared" ref="N453" si="885">SUM(N454)</f>
        <v>0</v>
      </c>
      <c r="O453" s="488">
        <f>SUM(O454)</f>
        <v>0</v>
      </c>
      <c r="P453" s="463">
        <f t="shared" ref="P453" si="886">SUM(P454)</f>
        <v>0</v>
      </c>
      <c r="Q453" s="463">
        <f t="shared" ref="Q453" si="887">SUM(Q454)</f>
        <v>0</v>
      </c>
      <c r="R453" s="487">
        <f t="shared" si="744"/>
        <v>0</v>
      </c>
      <c r="S453" s="488">
        <f t="shared" ref="S453" si="888">SUM(S454)</f>
        <v>0</v>
      </c>
      <c r="T453" s="488">
        <f t="shared" ref="T453" si="889">SUM(T454)</f>
        <v>0</v>
      </c>
      <c r="U453" s="463">
        <f t="shared" ref="U453" si="890">SUM(U454)</f>
        <v>0</v>
      </c>
      <c r="V453" s="463">
        <f t="shared" ref="V453" si="891">SUM(V454)</f>
        <v>0</v>
      </c>
    </row>
    <row r="454" spans="1:22" ht="16.5" hidden="1" outlineLevel="2">
      <c r="A454" s="183"/>
      <c r="B454" s="18"/>
      <c r="C454" s="184"/>
      <c r="D454" s="28" t="s">
        <v>740</v>
      </c>
      <c r="E454" s="83" t="s">
        <v>256</v>
      </c>
      <c r="F454" s="49"/>
      <c r="G454" s="185"/>
      <c r="H454" s="179">
        <f t="shared" si="742"/>
        <v>0</v>
      </c>
      <c r="I454" s="486">
        <f t="shared" si="762"/>
        <v>0</v>
      </c>
      <c r="J454" s="274"/>
      <c r="K454" s="462">
        <f t="shared" si="743"/>
        <v>0</v>
      </c>
      <c r="L454" s="274"/>
      <c r="M454" s="274"/>
      <c r="N454" s="274"/>
      <c r="O454" s="274"/>
      <c r="P454" s="274"/>
      <c r="Q454" s="274"/>
      <c r="R454" s="487">
        <f t="shared" si="744"/>
        <v>0</v>
      </c>
      <c r="S454" s="274"/>
      <c r="T454" s="274"/>
      <c r="U454" s="274"/>
      <c r="V454" s="274"/>
    </row>
    <row r="455" spans="1:22" ht="16.5" hidden="1" outlineLevel="1" collapsed="1">
      <c r="A455" s="177"/>
      <c r="B455" s="15" t="s">
        <v>741</v>
      </c>
      <c r="C455" s="16" t="s">
        <v>257</v>
      </c>
      <c r="D455" s="19"/>
      <c r="E455" s="185"/>
      <c r="F455" s="28"/>
      <c r="G455" s="189"/>
      <c r="H455" s="179">
        <f t="shared" ref="H455:H478" si="892">SUM(I455,K455)</f>
        <v>0</v>
      </c>
      <c r="I455" s="486">
        <f t="shared" si="762"/>
        <v>0</v>
      </c>
      <c r="J455" s="463">
        <f>SUM(J456)</f>
        <v>0</v>
      </c>
      <c r="K455" s="462">
        <f t="shared" ref="K455:K473" si="893">SUM(L455:R455,U455:V455)</f>
        <v>0</v>
      </c>
      <c r="L455" s="463">
        <f>SUM(L456)</f>
        <v>0</v>
      </c>
      <c r="M455" s="463">
        <f>SUM(M456)</f>
        <v>0</v>
      </c>
      <c r="N455" s="488">
        <f t="shared" ref="N455" si="894">SUM(N456)</f>
        <v>0</v>
      </c>
      <c r="O455" s="488">
        <f>SUM(O456)</f>
        <v>0</v>
      </c>
      <c r="P455" s="463">
        <f t="shared" ref="P455" si="895">SUM(P456)</f>
        <v>0</v>
      </c>
      <c r="Q455" s="463">
        <f t="shared" ref="Q455" si="896">SUM(Q456)</f>
        <v>0</v>
      </c>
      <c r="R455" s="487">
        <f t="shared" ref="R455:R478" si="897">SUM(S455:T455)</f>
        <v>0</v>
      </c>
      <c r="S455" s="488">
        <f t="shared" ref="S455" si="898">SUM(S456)</f>
        <v>0</v>
      </c>
      <c r="T455" s="488">
        <f t="shared" ref="T455" si="899">SUM(T456)</f>
        <v>0</v>
      </c>
      <c r="U455" s="463">
        <f t="shared" ref="U455" si="900">SUM(U456)</f>
        <v>0</v>
      </c>
      <c r="V455" s="463">
        <f t="shared" ref="V455" si="901">SUM(V456)</f>
        <v>0</v>
      </c>
    </row>
    <row r="456" spans="1:22" ht="16.5" hidden="1" outlineLevel="2">
      <c r="A456" s="183"/>
      <c r="B456" s="18"/>
      <c r="C456" s="184"/>
      <c r="D456" s="28" t="s">
        <v>742</v>
      </c>
      <c r="E456" s="83" t="s">
        <v>257</v>
      </c>
      <c r="F456" s="49"/>
      <c r="G456" s="185"/>
      <c r="H456" s="179">
        <f t="shared" si="892"/>
        <v>0</v>
      </c>
      <c r="I456" s="486">
        <f t="shared" si="762"/>
        <v>0</v>
      </c>
      <c r="J456" s="274"/>
      <c r="K456" s="462">
        <f t="shared" si="893"/>
        <v>0</v>
      </c>
      <c r="L456" s="274"/>
      <c r="M456" s="274"/>
      <c r="N456" s="274"/>
      <c r="O456" s="274"/>
      <c r="P456" s="274"/>
      <c r="Q456" s="274"/>
      <c r="R456" s="487">
        <f t="shared" si="897"/>
        <v>0</v>
      </c>
      <c r="S456" s="274"/>
      <c r="T456" s="274"/>
      <c r="U456" s="274"/>
      <c r="V456" s="274"/>
    </row>
    <row r="457" spans="1:22" ht="16.5" hidden="1" outlineLevel="1" collapsed="1">
      <c r="A457" s="177"/>
      <c r="B457" s="15" t="s">
        <v>743</v>
      </c>
      <c r="C457" s="16" t="s">
        <v>258</v>
      </c>
      <c r="D457" s="19"/>
      <c r="E457" s="185"/>
      <c r="F457" s="190"/>
      <c r="G457" s="189"/>
      <c r="H457" s="179">
        <f t="shared" si="892"/>
        <v>0</v>
      </c>
      <c r="I457" s="486">
        <f t="shared" si="762"/>
        <v>0</v>
      </c>
      <c r="J457" s="463">
        <f>SUM(J458)</f>
        <v>0</v>
      </c>
      <c r="K457" s="462">
        <f t="shared" si="893"/>
        <v>0</v>
      </c>
      <c r="L457" s="463">
        <f>SUM(L458)</f>
        <v>0</v>
      </c>
      <c r="M457" s="463">
        <f>SUM(M458)</f>
        <v>0</v>
      </c>
      <c r="N457" s="488">
        <f t="shared" ref="N457" si="902">SUM(N458)</f>
        <v>0</v>
      </c>
      <c r="O457" s="488">
        <f>SUM(O458)</f>
        <v>0</v>
      </c>
      <c r="P457" s="463">
        <f t="shared" ref="P457" si="903">SUM(P458)</f>
        <v>0</v>
      </c>
      <c r="Q457" s="463">
        <f t="shared" ref="Q457" si="904">SUM(Q458)</f>
        <v>0</v>
      </c>
      <c r="R457" s="487">
        <f t="shared" si="897"/>
        <v>0</v>
      </c>
      <c r="S457" s="488">
        <f t="shared" ref="S457" si="905">SUM(S458)</f>
        <v>0</v>
      </c>
      <c r="T457" s="488">
        <f t="shared" ref="T457" si="906">SUM(T458)</f>
        <v>0</v>
      </c>
      <c r="U457" s="463">
        <f t="shared" ref="U457" si="907">SUM(U458)</f>
        <v>0</v>
      </c>
      <c r="V457" s="463">
        <f t="shared" ref="V457" si="908">SUM(V458)</f>
        <v>0</v>
      </c>
    </row>
    <row r="458" spans="1:22" ht="16.5" hidden="1" outlineLevel="2">
      <c r="A458" s="183"/>
      <c r="B458" s="18"/>
      <c r="C458" s="184"/>
      <c r="D458" s="28" t="s">
        <v>744</v>
      </c>
      <c r="E458" s="83" t="s">
        <v>258</v>
      </c>
      <c r="F458" s="49"/>
      <c r="G458" s="185"/>
      <c r="H458" s="179">
        <f t="shared" si="892"/>
        <v>0</v>
      </c>
      <c r="I458" s="486">
        <f t="shared" si="762"/>
        <v>0</v>
      </c>
      <c r="J458" s="274"/>
      <c r="K458" s="462">
        <f t="shared" si="893"/>
        <v>0</v>
      </c>
      <c r="L458" s="274"/>
      <c r="M458" s="274"/>
      <c r="N458" s="274"/>
      <c r="O458" s="274"/>
      <c r="P458" s="274"/>
      <c r="Q458" s="274"/>
      <c r="R458" s="487">
        <f t="shared" si="897"/>
        <v>0</v>
      </c>
      <c r="S458" s="274"/>
      <c r="T458" s="274"/>
      <c r="U458" s="274"/>
      <c r="V458" s="274"/>
    </row>
    <row r="459" spans="1:22" ht="16.5" hidden="1" outlineLevel="1" collapsed="1">
      <c r="A459" s="177"/>
      <c r="B459" s="15" t="s">
        <v>745</v>
      </c>
      <c r="C459" s="16" t="s">
        <v>259</v>
      </c>
      <c r="D459" s="19"/>
      <c r="E459" s="185"/>
      <c r="F459" s="190"/>
      <c r="G459" s="189"/>
      <c r="H459" s="179">
        <f t="shared" si="892"/>
        <v>0</v>
      </c>
      <c r="I459" s="486">
        <f t="shared" si="762"/>
        <v>0</v>
      </c>
      <c r="J459" s="463">
        <f>SUM(J460)</f>
        <v>0</v>
      </c>
      <c r="K459" s="462">
        <f t="shared" si="893"/>
        <v>0</v>
      </c>
      <c r="L459" s="463">
        <f>SUM(L460)</f>
        <v>0</v>
      </c>
      <c r="M459" s="463">
        <f>SUM(M460)</f>
        <v>0</v>
      </c>
      <c r="N459" s="488">
        <f t="shared" ref="N459" si="909">SUM(N460)</f>
        <v>0</v>
      </c>
      <c r="O459" s="488">
        <f>SUM(O460)</f>
        <v>0</v>
      </c>
      <c r="P459" s="463">
        <f t="shared" ref="P459" si="910">SUM(P460)</f>
        <v>0</v>
      </c>
      <c r="Q459" s="463">
        <f t="shared" ref="Q459" si="911">SUM(Q460)</f>
        <v>0</v>
      </c>
      <c r="R459" s="487">
        <f t="shared" si="897"/>
        <v>0</v>
      </c>
      <c r="S459" s="488">
        <f t="shared" ref="S459" si="912">SUM(S460)</f>
        <v>0</v>
      </c>
      <c r="T459" s="488">
        <f t="shared" ref="T459" si="913">SUM(T460)</f>
        <v>0</v>
      </c>
      <c r="U459" s="463">
        <f t="shared" ref="U459" si="914">SUM(U460)</f>
        <v>0</v>
      </c>
      <c r="V459" s="463">
        <f t="shared" ref="V459" si="915">SUM(V460)</f>
        <v>0</v>
      </c>
    </row>
    <row r="460" spans="1:22" ht="16.5" hidden="1" outlineLevel="2">
      <c r="A460" s="183"/>
      <c r="B460" s="18"/>
      <c r="C460" s="184"/>
      <c r="D460" s="28" t="s">
        <v>746</v>
      </c>
      <c r="E460" s="83" t="s">
        <v>259</v>
      </c>
      <c r="F460" s="49"/>
      <c r="G460" s="185"/>
      <c r="H460" s="179">
        <f t="shared" si="892"/>
        <v>0</v>
      </c>
      <c r="I460" s="486">
        <f t="shared" ref="I460:I478" si="916">SUM(J460:J460)</f>
        <v>0</v>
      </c>
      <c r="J460" s="274"/>
      <c r="K460" s="462">
        <f t="shared" si="893"/>
        <v>0</v>
      </c>
      <c r="L460" s="274"/>
      <c r="M460" s="274"/>
      <c r="N460" s="274"/>
      <c r="O460" s="274"/>
      <c r="P460" s="274"/>
      <c r="Q460" s="274"/>
      <c r="R460" s="487">
        <f t="shared" si="897"/>
        <v>0</v>
      </c>
      <c r="S460" s="274"/>
      <c r="T460" s="274"/>
      <c r="U460" s="274"/>
      <c r="V460" s="274"/>
    </row>
    <row r="461" spans="1:22" ht="16.5" hidden="1" outlineLevel="1" collapsed="1">
      <c r="A461" s="177"/>
      <c r="B461" s="15" t="s">
        <v>747</v>
      </c>
      <c r="C461" s="16" t="s">
        <v>260</v>
      </c>
      <c r="D461" s="19"/>
      <c r="E461" s="185"/>
      <c r="F461" s="190"/>
      <c r="G461" s="189"/>
      <c r="H461" s="179">
        <f t="shared" si="892"/>
        <v>0</v>
      </c>
      <c r="I461" s="486">
        <f t="shared" si="916"/>
        <v>0</v>
      </c>
      <c r="J461" s="463">
        <f>SUM(J462)</f>
        <v>0</v>
      </c>
      <c r="K461" s="462">
        <f t="shared" si="893"/>
        <v>0</v>
      </c>
      <c r="L461" s="463">
        <f>SUM(L462)</f>
        <v>0</v>
      </c>
      <c r="M461" s="463">
        <f>SUM(M462)</f>
        <v>0</v>
      </c>
      <c r="N461" s="488">
        <f t="shared" ref="N461" si="917">SUM(N462)</f>
        <v>0</v>
      </c>
      <c r="O461" s="488">
        <f>SUM(O462)</f>
        <v>0</v>
      </c>
      <c r="P461" s="463">
        <f t="shared" ref="P461" si="918">SUM(P462)</f>
        <v>0</v>
      </c>
      <c r="Q461" s="463">
        <f t="shared" ref="Q461" si="919">SUM(Q462)</f>
        <v>0</v>
      </c>
      <c r="R461" s="487">
        <f t="shared" si="897"/>
        <v>0</v>
      </c>
      <c r="S461" s="488">
        <f t="shared" ref="S461" si="920">SUM(S462)</f>
        <v>0</v>
      </c>
      <c r="T461" s="488">
        <f t="shared" ref="T461" si="921">SUM(T462)</f>
        <v>0</v>
      </c>
      <c r="U461" s="463">
        <f t="shared" ref="U461" si="922">SUM(U462)</f>
        <v>0</v>
      </c>
      <c r="V461" s="463">
        <f t="shared" ref="V461" si="923">SUM(V462)</f>
        <v>0</v>
      </c>
    </row>
    <row r="462" spans="1:22" ht="16.5" hidden="1" outlineLevel="2">
      <c r="A462" s="183"/>
      <c r="B462" s="18"/>
      <c r="C462" s="184"/>
      <c r="D462" s="28" t="s">
        <v>748</v>
      </c>
      <c r="E462" s="83" t="s">
        <v>260</v>
      </c>
      <c r="F462" s="49"/>
      <c r="G462" s="185"/>
      <c r="H462" s="179">
        <f t="shared" si="892"/>
        <v>0</v>
      </c>
      <c r="I462" s="486">
        <f t="shared" si="916"/>
        <v>0</v>
      </c>
      <c r="J462" s="274"/>
      <c r="K462" s="462">
        <f t="shared" si="893"/>
        <v>0</v>
      </c>
      <c r="L462" s="274"/>
      <c r="M462" s="274"/>
      <c r="N462" s="274"/>
      <c r="O462" s="274"/>
      <c r="P462" s="274"/>
      <c r="Q462" s="274"/>
      <c r="R462" s="487">
        <f t="shared" si="897"/>
        <v>0</v>
      </c>
      <c r="S462" s="274"/>
      <c r="T462" s="274"/>
      <c r="U462" s="274"/>
      <c r="V462" s="274"/>
    </row>
    <row r="463" spans="1:22" ht="16.5" hidden="1" outlineLevel="1" collapsed="1">
      <c r="A463" s="177"/>
      <c r="B463" s="15" t="s">
        <v>772</v>
      </c>
      <c r="C463" s="16" t="s">
        <v>261</v>
      </c>
      <c r="D463" s="19"/>
      <c r="E463" s="189"/>
      <c r="F463" s="190"/>
      <c r="G463" s="189"/>
      <c r="H463" s="179">
        <f t="shared" si="892"/>
        <v>0</v>
      </c>
      <c r="I463" s="486">
        <f t="shared" si="916"/>
        <v>0</v>
      </c>
      <c r="J463" s="463">
        <f>SUM(J464)</f>
        <v>0</v>
      </c>
      <c r="K463" s="462">
        <f t="shared" si="893"/>
        <v>0</v>
      </c>
      <c r="L463" s="463">
        <f>SUM(L464)</f>
        <v>0</v>
      </c>
      <c r="M463" s="463">
        <f>SUM(M464)</f>
        <v>0</v>
      </c>
      <c r="N463" s="488">
        <f t="shared" ref="N463" si="924">SUM(N464)</f>
        <v>0</v>
      </c>
      <c r="O463" s="488">
        <f>SUM(O464)</f>
        <v>0</v>
      </c>
      <c r="P463" s="463">
        <f t="shared" ref="P463" si="925">SUM(P464)</f>
        <v>0</v>
      </c>
      <c r="Q463" s="463">
        <f t="shared" ref="Q463" si="926">SUM(Q464)</f>
        <v>0</v>
      </c>
      <c r="R463" s="487">
        <f t="shared" si="897"/>
        <v>0</v>
      </c>
      <c r="S463" s="488">
        <f t="shared" ref="S463" si="927">SUM(S464)</f>
        <v>0</v>
      </c>
      <c r="T463" s="488">
        <f t="shared" ref="T463" si="928">SUM(T464)</f>
        <v>0</v>
      </c>
      <c r="U463" s="463">
        <f t="shared" ref="U463" si="929">SUM(U464)</f>
        <v>0</v>
      </c>
      <c r="V463" s="463">
        <f t="shared" ref="V463" si="930">SUM(V464)</f>
        <v>0</v>
      </c>
    </row>
    <row r="464" spans="1:22" ht="16.5" hidden="1" outlineLevel="2">
      <c r="A464" s="183"/>
      <c r="B464" s="18"/>
      <c r="C464" s="184"/>
      <c r="D464" s="28" t="s">
        <v>772</v>
      </c>
      <c r="E464" s="83" t="s">
        <v>261</v>
      </c>
      <c r="F464" s="49"/>
      <c r="G464" s="185"/>
      <c r="H464" s="179">
        <f t="shared" si="892"/>
        <v>0</v>
      </c>
      <c r="I464" s="486">
        <f t="shared" si="916"/>
        <v>0</v>
      </c>
      <c r="J464" s="274"/>
      <c r="K464" s="462">
        <f t="shared" si="893"/>
        <v>0</v>
      </c>
      <c r="L464" s="274"/>
      <c r="M464" s="274"/>
      <c r="N464" s="274"/>
      <c r="O464" s="274"/>
      <c r="P464" s="274"/>
      <c r="Q464" s="274"/>
      <c r="R464" s="487">
        <f t="shared" si="897"/>
        <v>0</v>
      </c>
      <c r="S464" s="274"/>
      <c r="T464" s="274"/>
      <c r="U464" s="274"/>
      <c r="V464" s="274"/>
    </row>
    <row r="465" spans="1:22" ht="16.5" hidden="1" outlineLevel="1" collapsed="1">
      <c r="A465" s="177"/>
      <c r="B465" s="15" t="s">
        <v>627</v>
      </c>
      <c r="C465" s="16" t="s">
        <v>262</v>
      </c>
      <c r="D465" s="19"/>
      <c r="E465" s="185"/>
      <c r="F465" s="28"/>
      <c r="G465" s="189"/>
      <c r="H465" s="179">
        <f t="shared" si="892"/>
        <v>0</v>
      </c>
      <c r="I465" s="486">
        <f t="shared" si="916"/>
        <v>0</v>
      </c>
      <c r="J465" s="463">
        <f>SUM(J466)</f>
        <v>0</v>
      </c>
      <c r="K465" s="462">
        <f t="shared" si="893"/>
        <v>0</v>
      </c>
      <c r="L465" s="463">
        <f>SUM(L466)</f>
        <v>0</v>
      </c>
      <c r="M465" s="463">
        <f>SUM(M466)</f>
        <v>0</v>
      </c>
      <c r="N465" s="488">
        <f t="shared" ref="N465" si="931">SUM(N466)</f>
        <v>0</v>
      </c>
      <c r="O465" s="488">
        <f>SUM(O466)</f>
        <v>0</v>
      </c>
      <c r="P465" s="463">
        <f t="shared" ref="P465" si="932">SUM(P466)</f>
        <v>0</v>
      </c>
      <c r="Q465" s="463">
        <f t="shared" ref="Q465" si="933">SUM(Q466)</f>
        <v>0</v>
      </c>
      <c r="R465" s="487">
        <f t="shared" si="897"/>
        <v>0</v>
      </c>
      <c r="S465" s="488">
        <f t="shared" ref="S465" si="934">SUM(S466)</f>
        <v>0</v>
      </c>
      <c r="T465" s="488">
        <f t="shared" ref="T465" si="935">SUM(T466)</f>
        <v>0</v>
      </c>
      <c r="U465" s="463">
        <f t="shared" ref="U465" si="936">SUM(U466)</f>
        <v>0</v>
      </c>
      <c r="V465" s="463">
        <f t="shared" ref="V465" si="937">SUM(V466)</f>
        <v>0</v>
      </c>
    </row>
    <row r="466" spans="1:22" ht="16.5" hidden="1" outlineLevel="2">
      <c r="A466" s="183"/>
      <c r="B466" s="18"/>
      <c r="C466" s="184"/>
      <c r="D466" s="28" t="s">
        <v>627</v>
      </c>
      <c r="E466" s="83" t="s">
        <v>262</v>
      </c>
      <c r="F466" s="49"/>
      <c r="G466" s="185"/>
      <c r="H466" s="179">
        <f t="shared" si="892"/>
        <v>0</v>
      </c>
      <c r="I466" s="486">
        <f t="shared" si="916"/>
        <v>0</v>
      </c>
      <c r="J466" s="274"/>
      <c r="K466" s="462">
        <f t="shared" si="893"/>
        <v>0</v>
      </c>
      <c r="L466" s="274"/>
      <c r="M466" s="274"/>
      <c r="N466" s="274"/>
      <c r="O466" s="274"/>
      <c r="P466" s="274"/>
      <c r="Q466" s="274"/>
      <c r="R466" s="487">
        <f t="shared" si="897"/>
        <v>0</v>
      </c>
      <c r="S466" s="274"/>
      <c r="T466" s="274"/>
      <c r="U466" s="274"/>
      <c r="V466" s="274"/>
    </row>
    <row r="467" spans="1:22" ht="16.5" hidden="1" outlineLevel="1" collapsed="1">
      <c r="A467" s="177"/>
      <c r="B467" s="15" t="s">
        <v>628</v>
      </c>
      <c r="C467" s="16" t="s">
        <v>263</v>
      </c>
      <c r="D467" s="19"/>
      <c r="E467" s="185"/>
      <c r="F467" s="28"/>
      <c r="G467" s="189"/>
      <c r="H467" s="179">
        <f t="shared" si="892"/>
        <v>0</v>
      </c>
      <c r="I467" s="486">
        <f t="shared" si="916"/>
        <v>0</v>
      </c>
      <c r="J467" s="463">
        <f>SUM(J468)</f>
        <v>0</v>
      </c>
      <c r="K467" s="462">
        <f t="shared" si="893"/>
        <v>0</v>
      </c>
      <c r="L467" s="463">
        <f>SUM(L468)</f>
        <v>0</v>
      </c>
      <c r="M467" s="463">
        <f>SUM(M468)</f>
        <v>0</v>
      </c>
      <c r="N467" s="488">
        <f t="shared" ref="N467" si="938">SUM(N468)</f>
        <v>0</v>
      </c>
      <c r="O467" s="488">
        <f>SUM(O468)</f>
        <v>0</v>
      </c>
      <c r="P467" s="463">
        <f t="shared" ref="P467" si="939">SUM(P468)</f>
        <v>0</v>
      </c>
      <c r="Q467" s="463">
        <f t="shared" ref="Q467" si="940">SUM(Q468)</f>
        <v>0</v>
      </c>
      <c r="R467" s="487">
        <f t="shared" si="897"/>
        <v>0</v>
      </c>
      <c r="S467" s="488">
        <f t="shared" ref="S467" si="941">SUM(S468)</f>
        <v>0</v>
      </c>
      <c r="T467" s="488">
        <f t="shared" ref="T467" si="942">SUM(T468)</f>
        <v>0</v>
      </c>
      <c r="U467" s="463">
        <f t="shared" ref="U467" si="943">SUM(U468)</f>
        <v>0</v>
      </c>
      <c r="V467" s="463">
        <f t="shared" ref="V467" si="944">SUM(V468)</f>
        <v>0</v>
      </c>
    </row>
    <row r="468" spans="1:22" ht="16.5" hidden="1" outlineLevel="2">
      <c r="A468" s="183"/>
      <c r="B468" s="18"/>
      <c r="C468" s="184"/>
      <c r="D468" s="28" t="s">
        <v>628</v>
      </c>
      <c r="E468" s="83" t="s">
        <v>263</v>
      </c>
      <c r="F468" s="49"/>
      <c r="G468" s="185"/>
      <c r="H468" s="179">
        <f t="shared" si="892"/>
        <v>0</v>
      </c>
      <c r="I468" s="486">
        <f t="shared" si="916"/>
        <v>0</v>
      </c>
      <c r="J468" s="274"/>
      <c r="K468" s="462">
        <f t="shared" si="893"/>
        <v>0</v>
      </c>
      <c r="L468" s="274"/>
      <c r="M468" s="274"/>
      <c r="N468" s="274"/>
      <c r="O468" s="274"/>
      <c r="P468" s="274"/>
      <c r="Q468" s="274"/>
      <c r="R468" s="487">
        <f t="shared" si="897"/>
        <v>0</v>
      </c>
      <c r="S468" s="274"/>
      <c r="T468" s="274"/>
      <c r="U468" s="274"/>
      <c r="V468" s="274"/>
    </row>
    <row r="469" spans="1:22" ht="16.5" hidden="1" outlineLevel="1" collapsed="1">
      <c r="A469" s="177"/>
      <c r="B469" s="15" t="s">
        <v>749</v>
      </c>
      <c r="C469" s="16" t="s">
        <v>264</v>
      </c>
      <c r="D469" s="19"/>
      <c r="E469" s="189"/>
      <c r="F469" s="190"/>
      <c r="G469" s="189"/>
      <c r="H469" s="179">
        <f t="shared" si="892"/>
        <v>0</v>
      </c>
      <c r="I469" s="486">
        <f t="shared" si="916"/>
        <v>0</v>
      </c>
      <c r="J469" s="463">
        <f>SUM(J470:J472)</f>
        <v>0</v>
      </c>
      <c r="K469" s="462">
        <f t="shared" si="893"/>
        <v>0</v>
      </c>
      <c r="L469" s="463">
        <f>SUM(L470:L472)</f>
        <v>0</v>
      </c>
      <c r="M469" s="463">
        <f>SUM(M470:M472)</f>
        <v>0</v>
      </c>
      <c r="N469" s="488">
        <f t="shared" ref="N469" si="945">SUM(N470:N472)</f>
        <v>0</v>
      </c>
      <c r="O469" s="488">
        <f>SUM(O470:O472)</f>
        <v>0</v>
      </c>
      <c r="P469" s="463">
        <f t="shared" ref="P469" si="946">SUM(P470:P472)</f>
        <v>0</v>
      </c>
      <c r="Q469" s="463">
        <f t="shared" ref="Q469" si="947">SUM(Q470:Q472)</f>
        <v>0</v>
      </c>
      <c r="R469" s="487">
        <f t="shared" si="897"/>
        <v>0</v>
      </c>
      <c r="S469" s="488">
        <f t="shared" ref="S469" si="948">SUM(S470:S472)</f>
        <v>0</v>
      </c>
      <c r="T469" s="488">
        <f t="shared" ref="T469" si="949">SUM(T470:T472)</f>
        <v>0</v>
      </c>
      <c r="U469" s="463">
        <f t="shared" ref="U469" si="950">SUM(U470:U472)</f>
        <v>0</v>
      </c>
      <c r="V469" s="463">
        <f t="shared" ref="V469" si="951">SUM(V470:V472)</f>
        <v>0</v>
      </c>
    </row>
    <row r="470" spans="1:22" ht="16.5" hidden="1" outlineLevel="2">
      <c r="A470" s="183"/>
      <c r="B470" s="18"/>
      <c r="C470" s="184"/>
      <c r="D470" s="28" t="s">
        <v>769</v>
      </c>
      <c r="E470" s="48" t="s">
        <v>265</v>
      </c>
      <c r="F470" s="49"/>
      <c r="G470" s="185"/>
      <c r="H470" s="179">
        <f t="shared" si="892"/>
        <v>0</v>
      </c>
      <c r="I470" s="486">
        <f t="shared" si="916"/>
        <v>0</v>
      </c>
      <c r="J470" s="274"/>
      <c r="K470" s="462">
        <f t="shared" si="893"/>
        <v>0</v>
      </c>
      <c r="L470" s="274"/>
      <c r="M470" s="274"/>
      <c r="N470" s="274"/>
      <c r="O470" s="274"/>
      <c r="P470" s="274"/>
      <c r="Q470" s="274"/>
      <c r="R470" s="487">
        <f t="shared" si="897"/>
        <v>0</v>
      </c>
      <c r="S470" s="274"/>
      <c r="T470" s="274"/>
      <c r="U470" s="274"/>
      <c r="V470" s="274"/>
    </row>
    <row r="471" spans="1:22" ht="16.5" hidden="1" outlineLevel="2">
      <c r="A471" s="183"/>
      <c r="D471" s="28" t="s">
        <v>750</v>
      </c>
      <c r="E471" s="48" t="s">
        <v>266</v>
      </c>
      <c r="F471" s="49"/>
      <c r="G471" s="185"/>
      <c r="H471" s="179">
        <f t="shared" si="892"/>
        <v>0</v>
      </c>
      <c r="I471" s="486">
        <f t="shared" si="916"/>
        <v>0</v>
      </c>
      <c r="J471" s="274"/>
      <c r="K471" s="462">
        <f t="shared" si="893"/>
        <v>0</v>
      </c>
      <c r="L471" s="274"/>
      <c r="M471" s="274"/>
      <c r="N471" s="274"/>
      <c r="O471" s="274"/>
      <c r="P471" s="274"/>
      <c r="Q471" s="274"/>
      <c r="R471" s="487">
        <f t="shared" si="897"/>
        <v>0</v>
      </c>
      <c r="S471" s="274"/>
      <c r="T471" s="274"/>
      <c r="U471" s="274"/>
      <c r="V471" s="274"/>
    </row>
    <row r="472" spans="1:22" ht="16.5" hidden="1" outlineLevel="2">
      <c r="A472" s="183"/>
      <c r="D472" s="25" t="s">
        <v>770</v>
      </c>
      <c r="E472" s="88" t="s">
        <v>230</v>
      </c>
      <c r="F472" s="98"/>
      <c r="G472" s="184"/>
      <c r="H472" s="197">
        <f t="shared" si="892"/>
        <v>0</v>
      </c>
      <c r="I472" s="486">
        <f t="shared" si="916"/>
        <v>0</v>
      </c>
      <c r="J472" s="464"/>
      <c r="K472" s="489">
        <f t="shared" si="893"/>
        <v>0</v>
      </c>
      <c r="L472" s="464"/>
      <c r="M472" s="464"/>
      <c r="N472" s="464"/>
      <c r="O472" s="464"/>
      <c r="P472" s="464"/>
      <c r="Q472" s="464"/>
      <c r="R472" s="490">
        <f t="shared" si="897"/>
        <v>0</v>
      </c>
      <c r="S472" s="464"/>
      <c r="T472" s="464"/>
      <c r="U472" s="464"/>
      <c r="V472" s="464"/>
    </row>
    <row r="473" spans="1:22" s="434" customFormat="1" ht="16.5">
      <c r="A473" s="97" t="s">
        <v>267</v>
      </c>
      <c r="B473" s="22"/>
      <c r="C473" s="229"/>
      <c r="D473" s="23"/>
      <c r="E473" s="229"/>
      <c r="F473" s="22"/>
      <c r="G473" s="229"/>
      <c r="H473" s="202">
        <f t="shared" si="892"/>
        <v>0</v>
      </c>
      <c r="I473" s="360">
        <f t="shared" si="916"/>
        <v>0</v>
      </c>
      <c r="J473" s="288">
        <f>SUM(J469,J467,J465,J463,J461,J459,J457,J455,J453,J451,J440,J438,J436,J434)</f>
        <v>0</v>
      </c>
      <c r="K473" s="288">
        <f t="shared" si="893"/>
        <v>0</v>
      </c>
      <c r="L473" s="288">
        <f>SUM(L469,L467,L465,L463,L461,L459,L457,L455,L453,L451,L440,L438,L436,L434)</f>
        <v>0</v>
      </c>
      <c r="M473" s="288">
        <f>SUM(M469,M467,M465,M463,M461,M459,M457,M455,M453,M451,M440,M438,M436,M434)</f>
        <v>0</v>
      </c>
      <c r="N473" s="288">
        <f t="shared" ref="N473" si="952">SUM(N469,N467,N465,N463,N461,N459,N457,N455,N453,N451,N440,N438,N436,N434)</f>
        <v>0</v>
      </c>
      <c r="O473" s="288">
        <f>SUM(O469,O467,O465,O463,O461,O459,O457,O455,O453,O451,O440,O438,O436,O434)</f>
        <v>0</v>
      </c>
      <c r="P473" s="288">
        <f t="shared" ref="P473:Q473" si="953">SUM(P469,P467,P465,P463,P461,P459,P457,P455,P453,P451,P440,P438,P436,P434)</f>
        <v>0</v>
      </c>
      <c r="Q473" s="288">
        <f t="shared" si="953"/>
        <v>0</v>
      </c>
      <c r="R473" s="288">
        <f t="shared" si="897"/>
        <v>0</v>
      </c>
      <c r="S473" s="288">
        <f t="shared" ref="S473:V473" si="954">SUM(S469,S467,S465,S463,S461,S459,S457,S455,S453,S451,S440,S438,S436,S434)</f>
        <v>0</v>
      </c>
      <c r="T473" s="288">
        <f t="shared" si="954"/>
        <v>0</v>
      </c>
      <c r="U473" s="288">
        <f t="shared" si="954"/>
        <v>0</v>
      </c>
      <c r="V473" s="288">
        <f t="shared" si="954"/>
        <v>0</v>
      </c>
    </row>
    <row r="474" spans="1:22" s="434" customFormat="1" ht="16.5">
      <c r="A474" s="97" t="s">
        <v>268</v>
      </c>
      <c r="B474" s="22"/>
      <c r="C474" s="229"/>
      <c r="D474" s="23"/>
      <c r="E474" s="229"/>
      <c r="F474" s="22"/>
      <c r="G474" s="229"/>
      <c r="H474" s="202">
        <f t="shared" si="892"/>
        <v>6643000</v>
      </c>
      <c r="I474" s="360">
        <f t="shared" si="916"/>
        <v>0</v>
      </c>
      <c r="J474" s="288">
        <f>J433-J473</f>
        <v>0</v>
      </c>
      <c r="K474" s="288">
        <f>SUM(L474:R474,U474:V474)</f>
        <v>6643000</v>
      </c>
      <c r="L474" s="288">
        <f>L433-L473</f>
        <v>6102000</v>
      </c>
      <c r="M474" s="288">
        <f>M433-M473</f>
        <v>0</v>
      </c>
      <c r="N474" s="288">
        <f t="shared" ref="N474" si="955">N433-N473</f>
        <v>350000</v>
      </c>
      <c r="O474" s="288">
        <f>O433-O473</f>
        <v>191000</v>
      </c>
      <c r="P474" s="288">
        <f t="shared" ref="P474" si="956">P433-P473</f>
        <v>0</v>
      </c>
      <c r="Q474" s="288">
        <f t="shared" ref="Q474" si="957">Q433-Q473</f>
        <v>0</v>
      </c>
      <c r="R474" s="288">
        <f t="shared" si="897"/>
        <v>0</v>
      </c>
      <c r="S474" s="288">
        <f t="shared" ref="S474" si="958">S433-S473</f>
        <v>0</v>
      </c>
      <c r="T474" s="288">
        <f t="shared" ref="T474" si="959">T433-T473</f>
        <v>0</v>
      </c>
      <c r="U474" s="288">
        <f t="shared" ref="U474" si="960">U433-U473</f>
        <v>0</v>
      </c>
      <c r="V474" s="288">
        <f t="shared" ref="V474" si="961">V433-V473</f>
        <v>0</v>
      </c>
    </row>
    <row r="475" spans="1:22" ht="16.5">
      <c r="A475" s="97" t="s">
        <v>269</v>
      </c>
      <c r="B475" s="22"/>
      <c r="C475" s="29"/>
      <c r="D475" s="23"/>
      <c r="E475" s="229"/>
      <c r="F475" s="22"/>
      <c r="G475" s="229"/>
      <c r="H475" s="289">
        <f t="shared" si="892"/>
        <v>0</v>
      </c>
      <c r="I475" s="363">
        <f t="shared" si="916"/>
        <v>0</v>
      </c>
      <c r="J475" s="291"/>
      <c r="K475" s="292">
        <f t="shared" ref="K475:K478" si="962">SUM(L475:R475,U475:V475)</f>
        <v>0</v>
      </c>
      <c r="L475" s="291"/>
      <c r="M475" s="291"/>
      <c r="N475" s="291"/>
      <c r="O475" s="291"/>
      <c r="P475" s="291"/>
      <c r="Q475" s="291"/>
      <c r="R475" s="291">
        <f t="shared" si="897"/>
        <v>0</v>
      </c>
      <c r="S475" s="291"/>
      <c r="T475" s="291"/>
      <c r="U475" s="291"/>
      <c r="V475" s="291"/>
    </row>
    <row r="476" spans="1:22" s="491" customFormat="1" ht="16.5">
      <c r="A476" s="97" t="s">
        <v>270</v>
      </c>
      <c r="B476" s="22"/>
      <c r="C476" s="229"/>
      <c r="D476" s="23"/>
      <c r="E476" s="229"/>
      <c r="F476" s="22"/>
      <c r="G476" s="229"/>
      <c r="H476" s="293">
        <f t="shared" si="892"/>
        <v>0</v>
      </c>
      <c r="I476" s="366">
        <f t="shared" si="916"/>
        <v>0</v>
      </c>
      <c r="J476" s="295">
        <f>J364+J395+J474-J475</f>
        <v>0</v>
      </c>
      <c r="K476" s="295">
        <f t="shared" si="962"/>
        <v>0</v>
      </c>
      <c r="L476" s="295">
        <f>L364+L395+L474-L475</f>
        <v>0</v>
      </c>
      <c r="M476" s="295">
        <f>M364+M395+M474-M475</f>
        <v>0</v>
      </c>
      <c r="N476" s="295">
        <f t="shared" ref="N476" si="963">N364+N395+N474-N475</f>
        <v>0</v>
      </c>
      <c r="O476" s="295">
        <f>O364+O395+O474-O475</f>
        <v>0</v>
      </c>
      <c r="P476" s="295">
        <f t="shared" ref="P476" si="964">P364+P395+P474-P475</f>
        <v>0</v>
      </c>
      <c r="Q476" s="295">
        <f t="shared" ref="Q476" si="965">Q364+Q395+Q474-Q475</f>
        <v>0</v>
      </c>
      <c r="R476" s="295">
        <f t="shared" si="897"/>
        <v>0</v>
      </c>
      <c r="S476" s="295">
        <f t="shared" ref="S476" si="966">S364+S395+S474-S475</f>
        <v>0</v>
      </c>
      <c r="T476" s="295">
        <f t="shared" ref="T476" si="967">T364+T395+T474-T475</f>
        <v>0</v>
      </c>
      <c r="U476" s="295">
        <f t="shared" ref="U476" si="968">U364+U395+U474-U475</f>
        <v>0</v>
      </c>
      <c r="V476" s="295">
        <f t="shared" ref="V476" si="969">V364+V395+V474-V475</f>
        <v>0</v>
      </c>
    </row>
    <row r="477" spans="1:22" s="492" customFormat="1" ht="16.5">
      <c r="A477" s="97" t="s">
        <v>271</v>
      </c>
      <c r="B477" s="22"/>
      <c r="C477" s="229"/>
      <c r="D477" s="23"/>
      <c r="E477" s="229"/>
      <c r="F477" s="22"/>
      <c r="G477" s="229"/>
      <c r="H477" s="296">
        <f t="shared" si="892"/>
        <v>0</v>
      </c>
      <c r="I477" s="369">
        <f t="shared" si="916"/>
        <v>0</v>
      </c>
      <c r="J477" s="298"/>
      <c r="K477" s="298">
        <f t="shared" si="962"/>
        <v>0</v>
      </c>
      <c r="L477" s="298"/>
      <c r="M477" s="298"/>
      <c r="N477" s="298"/>
      <c r="O477" s="298"/>
      <c r="P477" s="298"/>
      <c r="Q477" s="298"/>
      <c r="R477" s="298">
        <f t="shared" si="897"/>
        <v>0</v>
      </c>
      <c r="S477" s="298"/>
      <c r="T477" s="298"/>
      <c r="U477" s="298"/>
      <c r="V477" s="298"/>
    </row>
    <row r="478" spans="1:22" s="491" customFormat="1" ht="17.25" thickBot="1">
      <c r="A478" s="97" t="s">
        <v>272</v>
      </c>
      <c r="B478" s="22"/>
      <c r="C478" s="229"/>
      <c r="D478" s="23"/>
      <c r="E478" s="229"/>
      <c r="F478" s="22"/>
      <c r="G478" s="229"/>
      <c r="H478" s="299">
        <f t="shared" si="892"/>
        <v>0</v>
      </c>
      <c r="I478" s="372">
        <f t="shared" si="916"/>
        <v>0</v>
      </c>
      <c r="J478" s="295">
        <f>SUM(J476:J477)</f>
        <v>0</v>
      </c>
      <c r="K478" s="295">
        <f t="shared" si="962"/>
        <v>0</v>
      </c>
      <c r="L478" s="295">
        <f>SUM(L476:L477)</f>
        <v>0</v>
      </c>
      <c r="M478" s="295">
        <f>SUM(M476:M477)</f>
        <v>0</v>
      </c>
      <c r="N478" s="295">
        <f t="shared" ref="N478" si="970">SUM(N476:N477)</f>
        <v>0</v>
      </c>
      <c r="O478" s="295">
        <f>SUM(O476:O477)</f>
        <v>0</v>
      </c>
      <c r="P478" s="295">
        <f t="shared" ref="P478" si="971">SUM(P476:P477)</f>
        <v>0</v>
      </c>
      <c r="Q478" s="295">
        <f t="shared" ref="Q478" si="972">SUM(Q476:Q477)</f>
        <v>0</v>
      </c>
      <c r="R478" s="295">
        <f t="shared" si="897"/>
        <v>0</v>
      </c>
      <c r="S478" s="295">
        <f t="shared" ref="S478" si="973">SUM(S476:S477)</f>
        <v>0</v>
      </c>
      <c r="T478" s="295">
        <f t="shared" ref="T478" si="974">SUM(T476:T477)</f>
        <v>0</v>
      </c>
      <c r="U478" s="295">
        <f t="shared" ref="U478" si="975">SUM(U476:U477)</f>
        <v>0</v>
      </c>
      <c r="V478" s="295">
        <f t="shared" ref="V478" si="976">SUM(V476:V477)</f>
        <v>0</v>
      </c>
    </row>
  </sheetData>
  <autoFilter ref="A5:J477"/>
  <mergeCells count="1">
    <mergeCell ref="H2:H5"/>
  </mergeCells>
  <phoneticPr fontId="1"/>
  <dataValidations count="1">
    <dataValidation allowBlank="1" showInputMessage="1" showErrorMessage="1" errorTitle="自動計算ｾﾙです!!!" sqref="J341 J14:J15 J271:J272 J200 J336 R8:R11 J393:J395 J369 J366 J361 J356 J354 J352 J373 J343 J390:J391 J378 J375:J376 J188 J283:J284 J222 J12 J54 J63:J64 J69:J70 J76 J106 J119 J152 J208 J7 J296 J329:J331 J334 J27 L54:V54 J190 J350 J47 J175 J476 J435 R477:R478 R392:R395 R379:R389 R374:R377 R370:R372 R367:R368 R201:R207 R209:R295 J473:J474 J432:J433 R13:R26 J363:J364 R362:R365 R397:R434 R357:R360 R436:R475 R28:R31 R33:R46 R48:R53 R55:R75 R120:R151 R107:R118 L32:V32 R153:R174 R176:R187 R189 R297:R333 R335 R337:R340 R342 R344:R349 R351 R353 R355 N256:N260 L222:Q222 L473:Q474 L329:Q331 L363:Q364 L393:Q395 L14:Q15 L69:Q70 L63:Q64 L271:Q272 L283:Q284 L375:Q376 L432:Q433 S473:V474 S14:V15 S69:V70 S63:V64 S271:V272 S283:V284 S375:V376 S432:V433 S363:V364 S393:V395 S329:V331 L47:V47 U222:V222 L76:V76 L106:V106 L119:V119 L152:V152 L175:V175 L341:V341 L188:V188 L356:V356 L354:V354 L352:V352 L343:V343 L296:V296 L334:V334 R191:R199 L336:V336 L350:V350 L190:V190 J32 L7:V7 L208:V208 L12:V12 L378:V378 L390:V391 L373:V373 L361:V361 L366:V366 L369:V369 L435:V435 L200:V200 L27:V27 R77:R105 L476:V476"/>
  </dataValidations>
  <pageMargins left="0.39370078740157483" right="0.19685039370078741" top="0.94488188976377963" bottom="0.39370078740157483" header="0.59055118110236227" footer="0.31496062992125984"/>
  <pageSetup paperSize="8" scale="76"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Z478"/>
  <sheetViews>
    <sheetView zoomScaleNormal="100" workbookViewId="0">
      <pane xSplit="8" ySplit="5" topLeftCell="I335" activePane="bottomRight" state="frozen"/>
      <selection activeCell="I12" sqref="I12:I478"/>
      <selection pane="topRight" activeCell="I12" sqref="I12:I478"/>
      <selection pane="bottomLeft" activeCell="I12" sqref="I12:I478"/>
      <selection pane="bottomRight" activeCell="I12" sqref="I12:I478"/>
    </sheetView>
  </sheetViews>
  <sheetFormatPr defaultColWidth="11.42578125" defaultRowHeight="11.25" outlineLevelRow="3"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2" width="11.42578125" style="182" customWidth="1" outlineLevel="1"/>
    <col min="13" max="16384" width="11.42578125" style="156"/>
  </cols>
  <sheetData>
    <row r="1" spans="1:12" s="26" customFormat="1" ht="15" thickBot="1">
      <c r="A1" s="155" t="s">
        <v>274</v>
      </c>
      <c r="B1" s="10"/>
      <c r="C1" s="156"/>
      <c r="E1" s="156"/>
      <c r="G1" s="156"/>
      <c r="H1" s="250" t="s">
        <v>367</v>
      </c>
      <c r="I1" s="251"/>
      <c r="J1" s="252"/>
      <c r="K1" s="252"/>
      <c r="L1" s="252"/>
    </row>
    <row r="2" spans="1:12" s="160" customFormat="1" ht="11.25" customHeight="1">
      <c r="A2" s="254"/>
      <c r="B2" s="11"/>
      <c r="C2" s="255"/>
      <c r="D2" s="255"/>
      <c r="E2" s="255"/>
      <c r="F2" s="255"/>
      <c r="G2" s="255"/>
      <c r="H2" s="684" t="s">
        <v>960</v>
      </c>
      <c r="I2" s="161"/>
      <c r="J2" s="164"/>
      <c r="K2" s="164"/>
      <c r="L2" s="164"/>
    </row>
    <row r="3" spans="1:12" s="1" customFormat="1" ht="25.5" customHeight="1">
      <c r="A3" s="159"/>
      <c r="B3" s="12"/>
      <c r="C3" s="160"/>
      <c r="D3" s="160"/>
      <c r="E3" s="160"/>
      <c r="F3" s="160"/>
      <c r="G3" s="1" t="s">
        <v>289</v>
      </c>
      <c r="H3" s="685"/>
      <c r="I3" s="167" t="s">
        <v>24</v>
      </c>
      <c r="J3" s="169"/>
      <c r="K3" s="169"/>
      <c r="L3" s="169"/>
    </row>
    <row r="4" spans="1:12" s="160" customFormat="1" ht="12.75" customHeight="1">
      <c r="A4" s="152"/>
      <c r="B4" s="165"/>
      <c r="C4" s="1"/>
      <c r="D4" s="166"/>
      <c r="E4" s="1"/>
      <c r="F4" s="1"/>
      <c r="G4" s="1"/>
      <c r="H4" s="685"/>
      <c r="I4" s="256"/>
      <c r="J4" s="162"/>
      <c r="K4" s="162"/>
      <c r="L4" s="162"/>
    </row>
    <row r="5" spans="1:12" s="1" customFormat="1" ht="38.25" customHeight="1" thickBot="1">
      <c r="A5" s="153"/>
      <c r="B5" s="6"/>
      <c r="C5" s="4"/>
      <c r="D5" s="7"/>
      <c r="E5" s="4"/>
      <c r="F5" s="4"/>
      <c r="G5" s="4" t="s">
        <v>290</v>
      </c>
      <c r="H5" s="686"/>
      <c r="I5" s="8"/>
      <c r="J5" s="5" t="s">
        <v>307</v>
      </c>
      <c r="K5" s="5" t="s">
        <v>308</v>
      </c>
      <c r="L5" s="5" t="s">
        <v>309</v>
      </c>
    </row>
    <row r="6" spans="1:12" s="176" customFormat="1" ht="12.75">
      <c r="A6" s="87" t="s">
        <v>96</v>
      </c>
      <c r="B6" s="13"/>
      <c r="C6" s="170"/>
      <c r="D6" s="14"/>
      <c r="E6" s="170"/>
      <c r="F6" s="171"/>
      <c r="G6" s="170"/>
      <c r="H6" s="451"/>
      <c r="I6" s="259"/>
      <c r="J6" s="259"/>
      <c r="K6" s="259"/>
      <c r="L6" s="259"/>
    </row>
    <row r="7" spans="1:12" s="182" customFormat="1" ht="16.5" collapsed="1">
      <c r="A7" s="177"/>
      <c r="B7" s="24" t="s">
        <v>435</v>
      </c>
      <c r="C7" s="16" t="s">
        <v>31</v>
      </c>
      <c r="D7" s="17"/>
      <c r="E7" s="178"/>
      <c r="F7" s="15"/>
      <c r="G7" s="178"/>
      <c r="H7" s="468">
        <f>SUM(I7)</f>
        <v>0</v>
      </c>
      <c r="I7" s="262">
        <f>SUM(J7:L7)</f>
        <v>0</v>
      </c>
      <c r="J7" s="262">
        <f t="shared" ref="J7" si="0">SUM(J8:J10)</f>
        <v>0</v>
      </c>
      <c r="K7" s="262">
        <f t="shared" ref="K7:L7" si="1">SUM(K8:K10)</f>
        <v>0</v>
      </c>
      <c r="L7" s="262">
        <f t="shared" si="1"/>
        <v>0</v>
      </c>
    </row>
    <row r="8" spans="1:12" ht="16.5" hidden="1" outlineLevel="1">
      <c r="A8" s="183"/>
      <c r="B8" s="25"/>
      <c r="C8" s="184"/>
      <c r="D8" s="28" t="s">
        <v>436</v>
      </c>
      <c r="E8" s="48" t="s">
        <v>32</v>
      </c>
      <c r="F8" s="49"/>
      <c r="G8" s="185"/>
      <c r="H8" s="468">
        <f t="shared" ref="H8:H71" si="2">SUM(I8)</f>
        <v>0</v>
      </c>
      <c r="I8" s="262">
        <f t="shared" ref="I8:I71" si="3">SUM(J8:L8)</f>
        <v>0</v>
      </c>
      <c r="J8" s="263"/>
      <c r="K8" s="263"/>
      <c r="L8" s="263"/>
    </row>
    <row r="9" spans="1:12" ht="16.5" hidden="1" outlineLevel="1">
      <c r="A9" s="183"/>
      <c r="B9" s="26"/>
      <c r="D9" s="28" t="s">
        <v>437</v>
      </c>
      <c r="E9" s="48" t="s">
        <v>33</v>
      </c>
      <c r="F9" s="49"/>
      <c r="G9" s="185"/>
      <c r="H9" s="468">
        <f t="shared" si="2"/>
        <v>0</v>
      </c>
      <c r="I9" s="262">
        <f t="shared" si="3"/>
        <v>0</v>
      </c>
      <c r="J9" s="263"/>
      <c r="K9" s="263"/>
      <c r="L9" s="263"/>
    </row>
    <row r="10" spans="1:12" ht="16.5" hidden="1" outlineLevel="1">
      <c r="A10" s="183"/>
      <c r="B10" s="24"/>
      <c r="C10" s="193"/>
      <c r="D10" s="28" t="s">
        <v>438</v>
      </c>
      <c r="E10" s="48" t="s">
        <v>40</v>
      </c>
      <c r="F10" s="49"/>
      <c r="G10" s="185"/>
      <c r="H10" s="468">
        <f t="shared" si="2"/>
        <v>0</v>
      </c>
      <c r="I10" s="262">
        <f t="shared" si="3"/>
        <v>0</v>
      </c>
      <c r="J10" s="263"/>
      <c r="K10" s="263"/>
      <c r="L10" s="263"/>
    </row>
    <row r="11" spans="1:12" ht="16.5" hidden="1" outlineLevel="1">
      <c r="A11" s="183"/>
      <c r="B11" s="24"/>
      <c r="C11" s="193"/>
      <c r="D11" s="28" t="s">
        <v>439</v>
      </c>
      <c r="E11" s="48" t="s">
        <v>427</v>
      </c>
      <c r="F11" s="49"/>
      <c r="G11" s="185"/>
      <c r="H11" s="468">
        <f t="shared" si="2"/>
        <v>0</v>
      </c>
      <c r="I11" s="262">
        <f t="shared" si="3"/>
        <v>0</v>
      </c>
      <c r="J11" s="263"/>
      <c r="K11" s="263"/>
      <c r="L11" s="263"/>
    </row>
    <row r="12" spans="1:12" s="182" customFormat="1" ht="16.5" collapsed="1">
      <c r="A12" s="177"/>
      <c r="B12" s="24" t="s">
        <v>440</v>
      </c>
      <c r="C12" s="16" t="s">
        <v>34</v>
      </c>
      <c r="D12" s="19"/>
      <c r="E12" s="189"/>
      <c r="F12" s="190"/>
      <c r="G12" s="189"/>
      <c r="H12" s="468">
        <f t="shared" si="2"/>
        <v>0</v>
      </c>
      <c r="I12" s="262">
        <f t="shared" si="3"/>
        <v>0</v>
      </c>
      <c r="J12" s="264">
        <f t="shared" ref="J12:L12" si="4">SUM(J13)</f>
        <v>0</v>
      </c>
      <c r="K12" s="264">
        <f t="shared" si="4"/>
        <v>0</v>
      </c>
      <c r="L12" s="264">
        <f t="shared" si="4"/>
        <v>0</v>
      </c>
    </row>
    <row r="13" spans="1:12" ht="16.5" hidden="1" outlineLevel="1">
      <c r="A13" s="183"/>
      <c r="B13" s="28"/>
      <c r="C13" s="185"/>
      <c r="D13" s="28" t="s">
        <v>441</v>
      </c>
      <c r="E13" s="48" t="s">
        <v>34</v>
      </c>
      <c r="F13" s="49"/>
      <c r="G13" s="185"/>
      <c r="H13" s="468">
        <f t="shared" si="2"/>
        <v>0</v>
      </c>
      <c r="I13" s="262">
        <f t="shared" si="3"/>
        <v>0</v>
      </c>
      <c r="J13" s="263"/>
      <c r="K13" s="263"/>
      <c r="L13" s="263"/>
    </row>
    <row r="14" spans="1:12" s="182" customFormat="1" ht="16.5">
      <c r="A14" s="177"/>
      <c r="B14" s="24" t="s">
        <v>442</v>
      </c>
      <c r="C14" s="16" t="s">
        <v>35</v>
      </c>
      <c r="D14" s="19"/>
      <c r="E14" s="189"/>
      <c r="F14" s="190"/>
      <c r="G14" s="189"/>
      <c r="H14" s="468">
        <f t="shared" si="2"/>
        <v>5351000</v>
      </c>
      <c r="I14" s="262">
        <f t="shared" si="3"/>
        <v>5351000</v>
      </c>
      <c r="J14" s="264">
        <f>SUM(J15,J18,J24,J27,J30)</f>
        <v>5001000</v>
      </c>
      <c r="K14" s="264">
        <f t="shared" ref="K14:L14" si="5">SUM(K15,K18,K24,K27,K30)</f>
        <v>290000</v>
      </c>
      <c r="L14" s="264">
        <f t="shared" si="5"/>
        <v>60000</v>
      </c>
    </row>
    <row r="15" spans="1:12" ht="16.5" outlineLevel="1" collapsed="1">
      <c r="A15" s="183"/>
      <c r="B15" s="25"/>
      <c r="C15" s="184"/>
      <c r="D15" s="28" t="s">
        <v>443</v>
      </c>
      <c r="E15" s="48" t="s">
        <v>97</v>
      </c>
      <c r="F15" s="49"/>
      <c r="G15" s="185"/>
      <c r="H15" s="468">
        <f t="shared" si="2"/>
        <v>0</v>
      </c>
      <c r="I15" s="262">
        <f t="shared" si="3"/>
        <v>0</v>
      </c>
      <c r="J15" s="265">
        <f t="shared" ref="J15" si="6">SUM(J16:J17)</f>
        <v>0</v>
      </c>
      <c r="K15" s="265">
        <f t="shared" ref="K15:L15" si="7">SUM(K16:K17)</f>
        <v>0</v>
      </c>
      <c r="L15" s="265">
        <f t="shared" si="7"/>
        <v>0</v>
      </c>
    </row>
    <row r="16" spans="1:12" ht="16.5" hidden="1" outlineLevel="2">
      <c r="A16" s="183"/>
      <c r="B16" s="26"/>
      <c r="D16" s="25"/>
      <c r="E16" s="184"/>
      <c r="F16" s="28" t="s">
        <v>444</v>
      </c>
      <c r="G16" s="48" t="s">
        <v>98</v>
      </c>
      <c r="H16" s="468">
        <f t="shared" si="2"/>
        <v>0</v>
      </c>
      <c r="I16" s="262">
        <f t="shared" si="3"/>
        <v>0</v>
      </c>
      <c r="J16" s="263"/>
      <c r="K16" s="263"/>
      <c r="L16" s="263"/>
    </row>
    <row r="17" spans="1:12" ht="16.5" hidden="1" outlineLevel="2">
      <c r="A17" s="183"/>
      <c r="B17" s="26"/>
      <c r="F17" s="28" t="s">
        <v>99</v>
      </c>
      <c r="G17" s="48" t="s">
        <v>100</v>
      </c>
      <c r="H17" s="468">
        <f t="shared" si="2"/>
        <v>0</v>
      </c>
      <c r="I17" s="262">
        <f t="shared" si="3"/>
        <v>0</v>
      </c>
      <c r="J17" s="263"/>
      <c r="K17" s="263"/>
      <c r="L17" s="263"/>
    </row>
    <row r="18" spans="1:12" ht="16.5" outlineLevel="1" collapsed="1">
      <c r="A18" s="183"/>
      <c r="B18" s="26"/>
      <c r="D18" s="28" t="s">
        <v>445</v>
      </c>
      <c r="E18" s="48" t="s">
        <v>446</v>
      </c>
      <c r="F18" s="49"/>
      <c r="G18" s="185"/>
      <c r="H18" s="468">
        <f t="shared" si="2"/>
        <v>0</v>
      </c>
      <c r="I18" s="262">
        <f t="shared" si="3"/>
        <v>0</v>
      </c>
      <c r="J18" s="265">
        <f>SUM(J19)</f>
        <v>0</v>
      </c>
      <c r="K18" s="265">
        <f t="shared" ref="K18:L18" si="8">SUM(K19)</f>
        <v>0</v>
      </c>
      <c r="L18" s="265">
        <f t="shared" si="8"/>
        <v>0</v>
      </c>
    </row>
    <row r="19" spans="1:12" ht="16.5" hidden="1" outlineLevel="2">
      <c r="A19" s="183"/>
      <c r="B19" s="26"/>
      <c r="D19" s="25"/>
      <c r="E19" s="184"/>
      <c r="F19" s="28" t="s">
        <v>447</v>
      </c>
      <c r="G19" s="48" t="s">
        <v>448</v>
      </c>
      <c r="H19" s="468">
        <f t="shared" si="2"/>
        <v>0</v>
      </c>
      <c r="I19" s="262">
        <f t="shared" si="3"/>
        <v>0</v>
      </c>
      <c r="J19" s="265">
        <f>SUM(J20:J23)</f>
        <v>0</v>
      </c>
      <c r="K19" s="263">
        <f t="shared" ref="K19:L19" si="9">SUM(K20:K23)</f>
        <v>0</v>
      </c>
      <c r="L19" s="263">
        <f t="shared" si="9"/>
        <v>0</v>
      </c>
    </row>
    <row r="20" spans="1:12" ht="16.5" hidden="1" outlineLevel="2">
      <c r="A20" s="183"/>
      <c r="B20" s="26"/>
      <c r="D20" s="25"/>
      <c r="E20" s="184"/>
      <c r="F20" s="192" t="s">
        <v>778</v>
      </c>
      <c r="G20" s="44" t="s">
        <v>782</v>
      </c>
      <c r="H20" s="468">
        <f t="shared" si="2"/>
        <v>0</v>
      </c>
      <c r="I20" s="262">
        <f t="shared" si="3"/>
        <v>0</v>
      </c>
      <c r="J20" s="263"/>
      <c r="K20" s="263"/>
      <c r="L20" s="263"/>
    </row>
    <row r="21" spans="1:12" ht="16.5" hidden="1" outlineLevel="2">
      <c r="A21" s="183"/>
      <c r="B21" s="26"/>
      <c r="D21" s="25"/>
      <c r="E21" s="184"/>
      <c r="F21" s="192" t="s">
        <v>779</v>
      </c>
      <c r="G21" s="44" t="s">
        <v>783</v>
      </c>
      <c r="H21" s="468">
        <f t="shared" si="2"/>
        <v>0</v>
      </c>
      <c r="I21" s="262">
        <f t="shared" si="3"/>
        <v>0</v>
      </c>
      <c r="J21" s="263"/>
      <c r="K21" s="263"/>
      <c r="L21" s="263"/>
    </row>
    <row r="22" spans="1:12" ht="16.5" hidden="1" outlineLevel="2">
      <c r="A22" s="183"/>
      <c r="B22" s="26"/>
      <c r="D22" s="25"/>
      <c r="E22" s="184"/>
      <c r="F22" s="192" t="s">
        <v>780</v>
      </c>
      <c r="G22" s="44" t="s">
        <v>784</v>
      </c>
      <c r="H22" s="468">
        <f t="shared" si="2"/>
        <v>0</v>
      </c>
      <c r="I22" s="262">
        <f t="shared" si="3"/>
        <v>0</v>
      </c>
      <c r="J22" s="263"/>
      <c r="K22" s="263"/>
      <c r="L22" s="263"/>
    </row>
    <row r="23" spans="1:12" ht="16.5" hidden="1" outlineLevel="2">
      <c r="A23" s="183"/>
      <c r="B23" s="26"/>
      <c r="D23" s="25"/>
      <c r="E23" s="184"/>
      <c r="F23" s="192" t="s">
        <v>781</v>
      </c>
      <c r="G23" s="44" t="s">
        <v>785</v>
      </c>
      <c r="H23" s="468">
        <f t="shared" si="2"/>
        <v>0</v>
      </c>
      <c r="I23" s="262">
        <f t="shared" si="3"/>
        <v>0</v>
      </c>
      <c r="J23" s="263"/>
      <c r="K23" s="263"/>
      <c r="L23" s="263"/>
    </row>
    <row r="24" spans="1:12" ht="16.5" outlineLevel="1" collapsed="1">
      <c r="A24" s="183"/>
      <c r="B24" s="26"/>
      <c r="D24" s="28" t="s">
        <v>449</v>
      </c>
      <c r="E24" s="44" t="s">
        <v>450</v>
      </c>
      <c r="F24" s="49"/>
      <c r="G24" s="185"/>
      <c r="H24" s="468">
        <f t="shared" si="2"/>
        <v>0</v>
      </c>
      <c r="I24" s="262">
        <f t="shared" si="3"/>
        <v>0</v>
      </c>
      <c r="J24" s="265">
        <f>SUM(J25:J26)</f>
        <v>0</v>
      </c>
      <c r="K24" s="265">
        <f t="shared" ref="K24:L24" si="10">SUM(K25:K26)</f>
        <v>0</v>
      </c>
      <c r="L24" s="265">
        <f t="shared" si="10"/>
        <v>0</v>
      </c>
    </row>
    <row r="25" spans="1:12" ht="16.5" hidden="1" outlineLevel="2">
      <c r="A25" s="183"/>
      <c r="B25" s="24"/>
      <c r="C25" s="193"/>
      <c r="D25" s="25"/>
      <c r="E25" s="184"/>
      <c r="F25" s="28" t="s">
        <v>451</v>
      </c>
      <c r="G25" s="48" t="s">
        <v>452</v>
      </c>
      <c r="H25" s="468">
        <f t="shared" si="2"/>
        <v>0</v>
      </c>
      <c r="I25" s="262">
        <f t="shared" si="3"/>
        <v>0</v>
      </c>
      <c r="J25" s="263"/>
      <c r="K25" s="263"/>
      <c r="L25" s="263"/>
    </row>
    <row r="26" spans="1:12" ht="16.5" hidden="1" outlineLevel="2">
      <c r="A26" s="183"/>
      <c r="B26" s="24"/>
      <c r="C26" s="193"/>
      <c r="D26" s="28"/>
      <c r="E26" s="184"/>
      <c r="F26" s="28" t="s">
        <v>454</v>
      </c>
      <c r="G26" s="48" t="s">
        <v>453</v>
      </c>
      <c r="H26" s="468">
        <f t="shared" si="2"/>
        <v>0</v>
      </c>
      <c r="I26" s="262">
        <f t="shared" si="3"/>
        <v>0</v>
      </c>
      <c r="J26" s="263"/>
      <c r="K26" s="263"/>
      <c r="L26" s="263"/>
    </row>
    <row r="27" spans="1:12" ht="16.5" outlineLevel="1">
      <c r="A27" s="183"/>
      <c r="B27" s="25"/>
      <c r="C27" s="184"/>
      <c r="D27" s="28" t="s">
        <v>455</v>
      </c>
      <c r="E27" s="44" t="s">
        <v>456</v>
      </c>
      <c r="F27" s="49"/>
      <c r="G27" s="185"/>
      <c r="H27" s="468">
        <f t="shared" si="2"/>
        <v>5351000</v>
      </c>
      <c r="I27" s="262">
        <f t="shared" si="3"/>
        <v>5351000</v>
      </c>
      <c r="J27" s="265">
        <f>SUM(J28:J29)</f>
        <v>5001000</v>
      </c>
      <c r="K27" s="265">
        <f t="shared" ref="K27:L27" si="11">SUM(K28:K29)</f>
        <v>290000</v>
      </c>
      <c r="L27" s="265">
        <f t="shared" si="11"/>
        <v>60000</v>
      </c>
    </row>
    <row r="28" spans="1:12" ht="16.5" hidden="1" outlineLevel="2">
      <c r="A28" s="183"/>
      <c r="B28" s="26"/>
      <c r="E28" s="89"/>
      <c r="F28" s="49" t="s">
        <v>457</v>
      </c>
      <c r="G28" s="185" t="s">
        <v>458</v>
      </c>
      <c r="H28" s="468">
        <f t="shared" si="2"/>
        <v>0</v>
      </c>
      <c r="I28" s="262">
        <f t="shared" si="3"/>
        <v>0</v>
      </c>
      <c r="J28" s="263"/>
      <c r="K28" s="263"/>
      <c r="L28" s="263"/>
    </row>
    <row r="29" spans="1:12" ht="16.5" outlineLevel="2">
      <c r="A29" s="183"/>
      <c r="B29" s="26"/>
      <c r="D29" s="25"/>
      <c r="E29" s="88"/>
      <c r="F29" s="49" t="s">
        <v>459</v>
      </c>
      <c r="G29" s="83" t="s">
        <v>36</v>
      </c>
      <c r="H29" s="468">
        <f t="shared" si="2"/>
        <v>5351000</v>
      </c>
      <c r="I29" s="262">
        <f t="shared" si="3"/>
        <v>5351000</v>
      </c>
      <c r="J29" s="263">
        <v>5001000</v>
      </c>
      <c r="K29" s="263">
        <v>290000</v>
      </c>
      <c r="L29" s="263">
        <v>60000</v>
      </c>
    </row>
    <row r="30" spans="1:12" ht="16.5" outlineLevel="1" collapsed="1">
      <c r="A30" s="183"/>
      <c r="B30" s="26"/>
      <c r="D30" s="24" t="s">
        <v>460</v>
      </c>
      <c r="E30" s="83" t="s">
        <v>37</v>
      </c>
      <c r="F30" s="49"/>
      <c r="G30" s="185"/>
      <c r="H30" s="468">
        <f t="shared" si="2"/>
        <v>0</v>
      </c>
      <c r="I30" s="262">
        <f t="shared" si="3"/>
        <v>0</v>
      </c>
      <c r="J30" s="264">
        <f t="shared" ref="J30:L30" si="12">SUM(J31)</f>
        <v>0</v>
      </c>
      <c r="K30" s="264">
        <f t="shared" si="12"/>
        <v>0</v>
      </c>
      <c r="L30" s="264">
        <f t="shared" si="12"/>
        <v>0</v>
      </c>
    </row>
    <row r="31" spans="1:12" ht="16.5" hidden="1" outlineLevel="2">
      <c r="A31" s="183"/>
      <c r="B31" s="24"/>
      <c r="C31" s="193"/>
      <c r="D31" s="25"/>
      <c r="E31" s="88"/>
      <c r="F31" s="49" t="s">
        <v>460</v>
      </c>
      <c r="G31" s="185" t="s">
        <v>37</v>
      </c>
      <c r="H31" s="468">
        <f t="shared" si="2"/>
        <v>0</v>
      </c>
      <c r="I31" s="262">
        <f t="shared" si="3"/>
        <v>0</v>
      </c>
      <c r="J31" s="263"/>
      <c r="K31" s="263"/>
      <c r="L31" s="263"/>
    </row>
    <row r="32" spans="1:12" s="182" customFormat="1" ht="16.5" collapsed="1">
      <c r="A32" s="177"/>
      <c r="B32" s="24" t="s">
        <v>461</v>
      </c>
      <c r="C32" s="16" t="s">
        <v>0</v>
      </c>
      <c r="D32" s="17"/>
      <c r="E32" s="189"/>
      <c r="F32" s="190"/>
      <c r="G32" s="185"/>
      <c r="H32" s="468">
        <f t="shared" si="2"/>
        <v>0</v>
      </c>
      <c r="I32" s="262">
        <f t="shared" si="3"/>
        <v>0</v>
      </c>
      <c r="J32" s="264">
        <f t="shared" ref="J32:L32" si="13">SUM(J33,J42)</f>
        <v>0</v>
      </c>
      <c r="K32" s="264">
        <f t="shared" si="13"/>
        <v>0</v>
      </c>
      <c r="L32" s="264">
        <f t="shared" si="13"/>
        <v>0</v>
      </c>
    </row>
    <row r="33" spans="1:12" ht="16.5" hidden="1" outlineLevel="1">
      <c r="A33" s="183"/>
      <c r="B33" s="26"/>
      <c r="D33" s="28" t="s">
        <v>462</v>
      </c>
      <c r="E33" s="48" t="s">
        <v>463</v>
      </c>
      <c r="F33" s="49"/>
      <c r="G33" s="185"/>
      <c r="H33" s="468">
        <f t="shared" si="2"/>
        <v>0</v>
      </c>
      <c r="I33" s="262">
        <f t="shared" si="3"/>
        <v>0</v>
      </c>
      <c r="J33" s="265">
        <f>SUM(J34)</f>
        <v>0</v>
      </c>
      <c r="K33" s="265">
        <f t="shared" ref="K33:L33" si="14">SUM(K34)</f>
        <v>0</v>
      </c>
      <c r="L33" s="265">
        <f t="shared" si="14"/>
        <v>0</v>
      </c>
    </row>
    <row r="34" spans="1:12" ht="16.5" hidden="1" outlineLevel="2">
      <c r="A34" s="183"/>
      <c r="B34" s="26"/>
      <c r="D34" s="25"/>
      <c r="E34" s="184"/>
      <c r="F34" s="28" t="s">
        <v>464</v>
      </c>
      <c r="G34" s="48" t="s">
        <v>465</v>
      </c>
      <c r="H34" s="468">
        <f t="shared" si="2"/>
        <v>0</v>
      </c>
      <c r="I34" s="262">
        <f t="shared" si="3"/>
        <v>0</v>
      </c>
      <c r="J34" s="265">
        <f>SUM(J35:J41)</f>
        <v>0</v>
      </c>
      <c r="K34" s="263">
        <f t="shared" ref="K34:L34" si="15">SUM(K35:K41)</f>
        <v>0</v>
      </c>
      <c r="L34" s="263">
        <f t="shared" si="15"/>
        <v>0</v>
      </c>
    </row>
    <row r="35" spans="1:12" ht="16.5" hidden="1" outlineLevel="2">
      <c r="A35" s="183"/>
      <c r="B35" s="26"/>
      <c r="D35" s="25"/>
      <c r="E35" s="184"/>
      <c r="F35" s="192" t="s">
        <v>778</v>
      </c>
      <c r="G35" s="44" t="s">
        <v>788</v>
      </c>
      <c r="H35" s="468">
        <f t="shared" si="2"/>
        <v>0</v>
      </c>
      <c r="I35" s="262">
        <f t="shared" si="3"/>
        <v>0</v>
      </c>
      <c r="J35" s="263"/>
      <c r="K35" s="263"/>
      <c r="L35" s="263"/>
    </row>
    <row r="36" spans="1:12" ht="16.5" hidden="1" outlineLevel="2">
      <c r="A36" s="183"/>
      <c r="B36" s="26"/>
      <c r="D36" s="25"/>
      <c r="E36" s="184"/>
      <c r="F36" s="192" t="s">
        <v>779</v>
      </c>
      <c r="G36" s="44" t="s">
        <v>789</v>
      </c>
      <c r="H36" s="468">
        <f t="shared" si="2"/>
        <v>0</v>
      </c>
      <c r="I36" s="262">
        <f t="shared" si="3"/>
        <v>0</v>
      </c>
      <c r="J36" s="263"/>
      <c r="K36" s="263"/>
      <c r="L36" s="263"/>
    </row>
    <row r="37" spans="1:12" ht="16.5" hidden="1" outlineLevel="2">
      <c r="A37" s="183"/>
      <c r="B37" s="26"/>
      <c r="D37" s="25"/>
      <c r="E37" s="184"/>
      <c r="F37" s="192" t="s">
        <v>776</v>
      </c>
      <c r="G37" s="44" t="s">
        <v>790</v>
      </c>
      <c r="H37" s="468">
        <f t="shared" si="2"/>
        <v>0</v>
      </c>
      <c r="I37" s="262">
        <f t="shared" si="3"/>
        <v>0</v>
      </c>
      <c r="J37" s="263"/>
      <c r="K37" s="263"/>
      <c r="L37" s="263"/>
    </row>
    <row r="38" spans="1:12" ht="16.5" hidden="1" outlineLevel="2">
      <c r="A38" s="183"/>
      <c r="B38" s="26"/>
      <c r="D38" s="25"/>
      <c r="E38" s="184"/>
      <c r="F38" s="192" t="s">
        <v>780</v>
      </c>
      <c r="G38" s="44" t="s">
        <v>791</v>
      </c>
      <c r="H38" s="468">
        <f t="shared" si="2"/>
        <v>0</v>
      </c>
      <c r="I38" s="262">
        <f t="shared" si="3"/>
        <v>0</v>
      </c>
      <c r="J38" s="263"/>
      <c r="K38" s="263"/>
      <c r="L38" s="263"/>
    </row>
    <row r="39" spans="1:12" ht="16.5" hidden="1" outlineLevel="2">
      <c r="A39" s="183"/>
      <c r="B39" s="26"/>
      <c r="D39" s="25"/>
      <c r="E39" s="184"/>
      <c r="F39" s="192" t="s">
        <v>786</v>
      </c>
      <c r="G39" s="44" t="s">
        <v>792</v>
      </c>
      <c r="H39" s="468">
        <f t="shared" si="2"/>
        <v>0</v>
      </c>
      <c r="I39" s="262">
        <f t="shared" si="3"/>
        <v>0</v>
      </c>
      <c r="J39" s="263"/>
      <c r="K39" s="263"/>
      <c r="L39" s="263"/>
    </row>
    <row r="40" spans="1:12" ht="16.5" hidden="1" outlineLevel="2">
      <c r="A40" s="183"/>
      <c r="B40" s="26"/>
      <c r="D40" s="25"/>
      <c r="E40" s="184"/>
      <c r="F40" s="192" t="s">
        <v>787</v>
      </c>
      <c r="G40" s="44" t="s">
        <v>793</v>
      </c>
      <c r="H40" s="468">
        <f t="shared" si="2"/>
        <v>0</v>
      </c>
      <c r="I40" s="262">
        <f t="shared" si="3"/>
        <v>0</v>
      </c>
      <c r="J40" s="263"/>
      <c r="K40" s="263"/>
      <c r="L40" s="263"/>
    </row>
    <row r="41" spans="1:12" ht="16.5" hidden="1" outlineLevel="2">
      <c r="A41" s="183"/>
      <c r="B41" s="26"/>
      <c r="D41" s="25"/>
      <c r="E41" s="184"/>
      <c r="F41" s="192" t="s">
        <v>781</v>
      </c>
      <c r="G41" s="44" t="s">
        <v>785</v>
      </c>
      <c r="H41" s="468">
        <f t="shared" si="2"/>
        <v>0</v>
      </c>
      <c r="I41" s="262">
        <f t="shared" si="3"/>
        <v>0</v>
      </c>
      <c r="J41" s="263"/>
      <c r="K41" s="263"/>
      <c r="L41" s="263"/>
    </row>
    <row r="42" spans="1:12" ht="16.5" hidden="1" outlineLevel="1">
      <c r="A42" s="183"/>
      <c r="B42" s="26"/>
      <c r="D42" s="28" t="s">
        <v>466</v>
      </c>
      <c r="E42" s="48" t="s">
        <v>777</v>
      </c>
      <c r="F42" s="49"/>
      <c r="G42" s="185"/>
      <c r="H42" s="468">
        <f t="shared" si="2"/>
        <v>0</v>
      </c>
      <c r="I42" s="262">
        <f t="shared" si="3"/>
        <v>0</v>
      </c>
      <c r="J42" s="265">
        <f>SUM(J43:J46)</f>
        <v>0</v>
      </c>
      <c r="K42" s="265">
        <f t="shared" ref="K42:L42" si="16">SUM(K43:K46)</f>
        <v>0</v>
      </c>
      <c r="L42" s="265">
        <f t="shared" si="16"/>
        <v>0</v>
      </c>
    </row>
    <row r="43" spans="1:12" ht="16.5" hidden="1" outlineLevel="2">
      <c r="A43" s="183"/>
      <c r="B43" s="24"/>
      <c r="C43" s="193"/>
      <c r="D43" s="28"/>
      <c r="E43" s="184"/>
      <c r="F43" s="192" t="s">
        <v>778</v>
      </c>
      <c r="G43" s="44" t="s">
        <v>794</v>
      </c>
      <c r="H43" s="468">
        <f t="shared" si="2"/>
        <v>0</v>
      </c>
      <c r="I43" s="262">
        <f t="shared" si="3"/>
        <v>0</v>
      </c>
      <c r="J43" s="263"/>
      <c r="K43" s="263"/>
      <c r="L43" s="263"/>
    </row>
    <row r="44" spans="1:12" ht="16.5" hidden="1" outlineLevel="2">
      <c r="A44" s="183"/>
      <c r="B44" s="24"/>
      <c r="C44" s="193"/>
      <c r="D44" s="28"/>
      <c r="E44" s="184"/>
      <c r="F44" s="192" t="s">
        <v>779</v>
      </c>
      <c r="G44" s="44" t="s">
        <v>795</v>
      </c>
      <c r="H44" s="468">
        <f t="shared" si="2"/>
        <v>0</v>
      </c>
      <c r="I44" s="262">
        <f t="shared" si="3"/>
        <v>0</v>
      </c>
      <c r="J44" s="263"/>
      <c r="K44" s="263"/>
      <c r="L44" s="263"/>
    </row>
    <row r="45" spans="1:12" ht="16.5" hidden="1" outlineLevel="2">
      <c r="A45" s="183"/>
      <c r="B45" s="24"/>
      <c r="C45" s="193"/>
      <c r="D45" s="28"/>
      <c r="E45" s="184"/>
      <c r="F45" s="192" t="s">
        <v>776</v>
      </c>
      <c r="G45" s="44" t="s">
        <v>796</v>
      </c>
      <c r="H45" s="468">
        <f t="shared" si="2"/>
        <v>0</v>
      </c>
      <c r="I45" s="262">
        <f t="shared" si="3"/>
        <v>0</v>
      </c>
      <c r="J45" s="263"/>
      <c r="K45" s="263"/>
      <c r="L45" s="263"/>
    </row>
    <row r="46" spans="1:12" ht="16.5" hidden="1" outlineLevel="2">
      <c r="A46" s="183"/>
      <c r="B46" s="24"/>
      <c r="C46" s="193"/>
      <c r="D46" s="28"/>
      <c r="E46" s="184"/>
      <c r="F46" s="192" t="s">
        <v>780</v>
      </c>
      <c r="G46" s="44" t="s">
        <v>797</v>
      </c>
      <c r="H46" s="468">
        <f t="shared" si="2"/>
        <v>0</v>
      </c>
      <c r="I46" s="262">
        <f t="shared" si="3"/>
        <v>0</v>
      </c>
      <c r="J46" s="263"/>
      <c r="K46" s="263"/>
      <c r="L46" s="263"/>
    </row>
    <row r="47" spans="1:12" s="182" customFormat="1" ht="16.5" collapsed="1">
      <c r="A47" s="177"/>
      <c r="B47" s="24" t="s">
        <v>467</v>
      </c>
      <c r="C47" s="16" t="s">
        <v>368</v>
      </c>
      <c r="D47" s="19"/>
      <c r="E47" s="189"/>
      <c r="F47" s="190"/>
      <c r="G47" s="189"/>
      <c r="H47" s="468">
        <f t="shared" si="2"/>
        <v>0</v>
      </c>
      <c r="I47" s="262">
        <f t="shared" si="3"/>
        <v>0</v>
      </c>
      <c r="J47" s="264">
        <f>SUM(J48)</f>
        <v>0</v>
      </c>
      <c r="K47" s="264">
        <f t="shared" ref="K47:L47" si="17">SUM(K48)</f>
        <v>0</v>
      </c>
      <c r="L47" s="264">
        <f t="shared" si="17"/>
        <v>0</v>
      </c>
    </row>
    <row r="48" spans="1:12" ht="16.5" hidden="1" outlineLevel="1">
      <c r="A48" s="183"/>
      <c r="B48" s="28"/>
      <c r="C48" s="185"/>
      <c r="D48" s="28" t="s">
        <v>468</v>
      </c>
      <c r="E48" s="48" t="s">
        <v>369</v>
      </c>
      <c r="F48" s="49"/>
      <c r="G48" s="185"/>
      <c r="H48" s="468">
        <f t="shared" si="2"/>
        <v>0</v>
      </c>
      <c r="I48" s="262">
        <f t="shared" si="3"/>
        <v>0</v>
      </c>
      <c r="J48" s="265">
        <f>SUM(J49:J53)</f>
        <v>0</v>
      </c>
      <c r="K48" s="263">
        <f t="shared" ref="K48:L48" si="18">SUM(K49:K53)</f>
        <v>0</v>
      </c>
      <c r="L48" s="263">
        <f t="shared" si="18"/>
        <v>0</v>
      </c>
    </row>
    <row r="49" spans="1:12" ht="16.5" hidden="1" outlineLevel="1">
      <c r="A49" s="183"/>
      <c r="B49" s="24"/>
      <c r="C49" s="193"/>
      <c r="D49" s="24"/>
      <c r="E49" s="48"/>
      <c r="F49" s="192" t="s">
        <v>778</v>
      </c>
      <c r="G49" s="44" t="s">
        <v>798</v>
      </c>
      <c r="H49" s="468">
        <f t="shared" si="2"/>
        <v>0</v>
      </c>
      <c r="I49" s="262">
        <f t="shared" si="3"/>
        <v>0</v>
      </c>
      <c r="J49" s="263"/>
      <c r="K49" s="263"/>
      <c r="L49" s="263"/>
    </row>
    <row r="50" spans="1:12" ht="16.5" hidden="1" outlineLevel="1">
      <c r="A50" s="183"/>
      <c r="B50" s="24"/>
      <c r="C50" s="193"/>
      <c r="D50" s="24"/>
      <c r="E50" s="48"/>
      <c r="F50" s="192" t="s">
        <v>779</v>
      </c>
      <c r="G50" s="44" t="s">
        <v>799</v>
      </c>
      <c r="H50" s="468">
        <f t="shared" si="2"/>
        <v>0</v>
      </c>
      <c r="I50" s="262">
        <f t="shared" si="3"/>
        <v>0</v>
      </c>
      <c r="J50" s="263"/>
      <c r="K50" s="263"/>
      <c r="L50" s="263"/>
    </row>
    <row r="51" spans="1:12" ht="16.5" hidden="1" outlineLevel="1">
      <c r="A51" s="183"/>
      <c r="B51" s="24"/>
      <c r="C51" s="193"/>
      <c r="D51" s="24"/>
      <c r="E51" s="48"/>
      <c r="F51" s="192" t="s">
        <v>776</v>
      </c>
      <c r="G51" s="44" t="s">
        <v>800</v>
      </c>
      <c r="H51" s="468">
        <f t="shared" si="2"/>
        <v>0</v>
      </c>
      <c r="I51" s="262">
        <f t="shared" si="3"/>
        <v>0</v>
      </c>
      <c r="J51" s="263"/>
      <c r="K51" s="263"/>
      <c r="L51" s="263"/>
    </row>
    <row r="52" spans="1:12" ht="16.5" hidden="1" outlineLevel="1">
      <c r="A52" s="183"/>
      <c r="B52" s="24"/>
      <c r="C52" s="193"/>
      <c r="D52" s="24"/>
      <c r="E52" s="48"/>
      <c r="F52" s="192" t="s">
        <v>780</v>
      </c>
      <c r="G52" s="44" t="s">
        <v>801</v>
      </c>
      <c r="H52" s="468">
        <f t="shared" si="2"/>
        <v>0</v>
      </c>
      <c r="I52" s="262">
        <f t="shared" si="3"/>
        <v>0</v>
      </c>
      <c r="J52" s="263"/>
      <c r="K52" s="263"/>
      <c r="L52" s="263"/>
    </row>
    <row r="53" spans="1:12" ht="16.5" hidden="1" outlineLevel="1">
      <c r="A53" s="183"/>
      <c r="B53" s="24"/>
      <c r="C53" s="193"/>
      <c r="D53" s="24"/>
      <c r="E53" s="48"/>
      <c r="F53" s="192" t="s">
        <v>786</v>
      </c>
      <c r="G53" s="44" t="s">
        <v>802</v>
      </c>
      <c r="H53" s="468">
        <f t="shared" si="2"/>
        <v>0</v>
      </c>
      <c r="I53" s="262">
        <f t="shared" si="3"/>
        <v>0</v>
      </c>
      <c r="J53" s="263"/>
      <c r="K53" s="263"/>
      <c r="L53" s="263"/>
    </row>
    <row r="54" spans="1:12" s="182" customFormat="1" ht="16.5">
      <c r="A54" s="177"/>
      <c r="B54" s="24" t="s">
        <v>469</v>
      </c>
      <c r="C54" s="16" t="s">
        <v>1</v>
      </c>
      <c r="D54" s="17"/>
      <c r="E54" s="189"/>
      <c r="F54" s="190"/>
      <c r="G54" s="189"/>
      <c r="H54" s="468">
        <f t="shared" si="2"/>
        <v>70000</v>
      </c>
      <c r="I54" s="262">
        <f t="shared" si="3"/>
        <v>70000</v>
      </c>
      <c r="J54" s="264">
        <f>SUM(J62,J61,J56,J55)</f>
        <v>0</v>
      </c>
      <c r="K54" s="264">
        <f t="shared" ref="K54:L54" si="19">SUM(K62,K61,K56,K55)</f>
        <v>0</v>
      </c>
      <c r="L54" s="264">
        <f t="shared" si="19"/>
        <v>70000</v>
      </c>
    </row>
    <row r="55" spans="1:12" ht="16.5" outlineLevel="1">
      <c r="A55" s="183"/>
      <c r="B55" s="25"/>
      <c r="C55" s="184"/>
      <c r="D55" s="28" t="s">
        <v>470</v>
      </c>
      <c r="E55" s="48" t="s">
        <v>2</v>
      </c>
      <c r="F55" s="49"/>
      <c r="G55" s="185"/>
      <c r="H55" s="468">
        <f t="shared" si="2"/>
        <v>70000</v>
      </c>
      <c r="I55" s="262">
        <f t="shared" si="3"/>
        <v>70000</v>
      </c>
      <c r="J55" s="263"/>
      <c r="K55" s="263"/>
      <c r="L55" s="263">
        <v>70000</v>
      </c>
    </row>
    <row r="56" spans="1:12" ht="16.5" outlineLevel="1" collapsed="1">
      <c r="A56" s="183"/>
      <c r="B56" s="26"/>
      <c r="D56" s="28" t="s">
        <v>471</v>
      </c>
      <c r="E56" s="48" t="s">
        <v>101</v>
      </c>
      <c r="F56" s="49"/>
      <c r="G56" s="185"/>
      <c r="H56" s="468">
        <f t="shared" si="2"/>
        <v>0</v>
      </c>
      <c r="I56" s="262">
        <f t="shared" si="3"/>
        <v>0</v>
      </c>
      <c r="J56" s="265">
        <f>SUM(J57:J60)</f>
        <v>0</v>
      </c>
      <c r="K56" s="265">
        <f t="shared" ref="K56:L56" si="20">SUM(K57:K60)</f>
        <v>0</v>
      </c>
      <c r="L56" s="265">
        <f t="shared" si="20"/>
        <v>0</v>
      </c>
    </row>
    <row r="57" spans="1:12" ht="16.5" hidden="1" outlineLevel="2">
      <c r="A57" s="183"/>
      <c r="B57" s="26"/>
      <c r="D57" s="28"/>
      <c r="E57" s="48"/>
      <c r="F57" s="192" t="s">
        <v>778</v>
      </c>
      <c r="G57" s="44" t="s">
        <v>803</v>
      </c>
      <c r="H57" s="468">
        <f t="shared" si="2"/>
        <v>0</v>
      </c>
      <c r="I57" s="262">
        <f t="shared" si="3"/>
        <v>0</v>
      </c>
      <c r="J57" s="263"/>
      <c r="K57" s="263"/>
      <c r="L57" s="263"/>
    </row>
    <row r="58" spans="1:12" ht="16.5" hidden="1" outlineLevel="2">
      <c r="A58" s="183"/>
      <c r="B58" s="26"/>
      <c r="D58" s="28"/>
      <c r="E58" s="48"/>
      <c r="F58" s="192" t="s">
        <v>779</v>
      </c>
      <c r="G58" s="44" t="s">
        <v>804</v>
      </c>
      <c r="H58" s="468">
        <f t="shared" si="2"/>
        <v>0</v>
      </c>
      <c r="I58" s="262">
        <f t="shared" si="3"/>
        <v>0</v>
      </c>
      <c r="J58" s="263"/>
      <c r="K58" s="263"/>
      <c r="L58" s="263"/>
    </row>
    <row r="59" spans="1:12" ht="16.5" hidden="1" outlineLevel="2">
      <c r="A59" s="183"/>
      <c r="B59" s="26"/>
      <c r="D59" s="28"/>
      <c r="E59" s="48"/>
      <c r="F59" s="192" t="s">
        <v>776</v>
      </c>
      <c r="G59" s="44" t="s">
        <v>805</v>
      </c>
      <c r="H59" s="468">
        <f t="shared" si="2"/>
        <v>0</v>
      </c>
      <c r="I59" s="262">
        <f t="shared" si="3"/>
        <v>0</v>
      </c>
      <c r="J59" s="263"/>
      <c r="K59" s="263"/>
      <c r="L59" s="263"/>
    </row>
    <row r="60" spans="1:12" ht="16.5" hidden="1" outlineLevel="2">
      <c r="A60" s="183"/>
      <c r="B60" s="26"/>
      <c r="D60" s="28"/>
      <c r="E60" s="48"/>
      <c r="F60" s="192" t="s">
        <v>780</v>
      </c>
      <c r="G60" s="44" t="s">
        <v>806</v>
      </c>
      <c r="H60" s="468">
        <f t="shared" si="2"/>
        <v>0</v>
      </c>
      <c r="I60" s="262">
        <f t="shared" si="3"/>
        <v>0</v>
      </c>
      <c r="J60" s="263"/>
      <c r="K60" s="263"/>
      <c r="L60" s="263"/>
    </row>
    <row r="61" spans="1:12" ht="16.5" outlineLevel="1">
      <c r="A61" s="183"/>
      <c r="B61" s="26"/>
      <c r="D61" s="28" t="s">
        <v>472</v>
      </c>
      <c r="E61" s="48" t="s">
        <v>3</v>
      </c>
      <c r="F61" s="49"/>
      <c r="G61" s="185"/>
      <c r="H61" s="468">
        <f t="shared" si="2"/>
        <v>0</v>
      </c>
      <c r="I61" s="262">
        <f t="shared" si="3"/>
        <v>0</v>
      </c>
      <c r="J61" s="263"/>
      <c r="K61" s="263"/>
      <c r="L61" s="263"/>
    </row>
    <row r="62" spans="1:12" ht="16.5" outlineLevel="1">
      <c r="A62" s="183"/>
      <c r="B62" s="24"/>
      <c r="C62" s="193"/>
      <c r="D62" s="28" t="s">
        <v>473</v>
      </c>
      <c r="E62" s="48" t="s">
        <v>4</v>
      </c>
      <c r="F62" s="49"/>
      <c r="G62" s="185"/>
      <c r="H62" s="468">
        <f t="shared" si="2"/>
        <v>0</v>
      </c>
      <c r="I62" s="262">
        <f t="shared" si="3"/>
        <v>0</v>
      </c>
      <c r="J62" s="263"/>
      <c r="K62" s="263"/>
      <c r="L62" s="263"/>
    </row>
    <row r="63" spans="1:12" s="182" customFormat="1" ht="16.5" collapsed="1">
      <c r="A63" s="177"/>
      <c r="B63" s="24" t="s">
        <v>474</v>
      </c>
      <c r="C63" s="16" t="s">
        <v>38</v>
      </c>
      <c r="D63" s="19"/>
      <c r="E63" s="189"/>
      <c r="F63" s="190"/>
      <c r="G63" s="189"/>
      <c r="H63" s="468">
        <f t="shared" si="2"/>
        <v>0</v>
      </c>
      <c r="I63" s="262">
        <f t="shared" si="3"/>
        <v>0</v>
      </c>
      <c r="J63" s="264">
        <f>SUM(J64)</f>
        <v>0</v>
      </c>
      <c r="K63" s="264">
        <f t="shared" ref="K63:L64" si="21">SUM(K64)</f>
        <v>0</v>
      </c>
      <c r="L63" s="264">
        <f t="shared" si="21"/>
        <v>0</v>
      </c>
    </row>
    <row r="64" spans="1:12" ht="16.5" hidden="1" outlineLevel="1">
      <c r="A64" s="183"/>
      <c r="B64" s="25"/>
      <c r="C64" s="184"/>
      <c r="D64" s="28" t="s">
        <v>475</v>
      </c>
      <c r="E64" s="48" t="s">
        <v>38</v>
      </c>
      <c r="F64" s="49"/>
      <c r="G64" s="185"/>
      <c r="H64" s="468">
        <f t="shared" si="2"/>
        <v>0</v>
      </c>
      <c r="I64" s="262">
        <f t="shared" si="3"/>
        <v>0</v>
      </c>
      <c r="J64" s="265">
        <f>SUM(J65)</f>
        <v>0</v>
      </c>
      <c r="K64" s="265">
        <f t="shared" si="21"/>
        <v>0</v>
      </c>
      <c r="L64" s="265">
        <f t="shared" si="21"/>
        <v>0</v>
      </c>
    </row>
    <row r="65" spans="1:12" ht="16.5" hidden="1" outlineLevel="2">
      <c r="A65" s="183"/>
      <c r="B65" s="24"/>
      <c r="C65" s="193"/>
      <c r="D65" s="24"/>
      <c r="E65" s="193"/>
      <c r="F65" s="28" t="s">
        <v>476</v>
      </c>
      <c r="G65" s="48" t="s">
        <v>102</v>
      </c>
      <c r="H65" s="468">
        <f t="shared" si="2"/>
        <v>0</v>
      </c>
      <c r="I65" s="262">
        <f t="shared" si="3"/>
        <v>0</v>
      </c>
      <c r="J65" s="265">
        <f>SUM(J66:J68)</f>
        <v>0</v>
      </c>
      <c r="K65" s="263">
        <f t="shared" ref="K65:L65" si="22">SUM(K66:K68)</f>
        <v>0</v>
      </c>
      <c r="L65" s="263">
        <f t="shared" si="22"/>
        <v>0</v>
      </c>
    </row>
    <row r="66" spans="1:12" ht="16.5" hidden="1" outlineLevel="2">
      <c r="A66" s="183"/>
      <c r="B66" s="24"/>
      <c r="C66" s="193"/>
      <c r="D66" s="24"/>
      <c r="E66" s="193"/>
      <c r="F66" s="192" t="s">
        <v>778</v>
      </c>
      <c r="G66" s="44" t="s">
        <v>807</v>
      </c>
      <c r="H66" s="468">
        <f t="shared" si="2"/>
        <v>0</v>
      </c>
      <c r="I66" s="262">
        <f t="shared" si="3"/>
        <v>0</v>
      </c>
      <c r="J66" s="263"/>
      <c r="K66" s="263"/>
      <c r="L66" s="263"/>
    </row>
    <row r="67" spans="1:12" ht="16.5" hidden="1" outlineLevel="2">
      <c r="A67" s="183"/>
      <c r="B67" s="24"/>
      <c r="C67" s="193"/>
      <c r="D67" s="24"/>
      <c r="E67" s="193"/>
      <c r="F67" s="192" t="s">
        <v>779</v>
      </c>
      <c r="G67" s="44" t="s">
        <v>808</v>
      </c>
      <c r="H67" s="468">
        <f t="shared" si="2"/>
        <v>0</v>
      </c>
      <c r="I67" s="262">
        <f t="shared" si="3"/>
        <v>0</v>
      </c>
      <c r="J67" s="263"/>
      <c r="K67" s="263"/>
      <c r="L67" s="263"/>
    </row>
    <row r="68" spans="1:12" ht="16.5" hidden="1" outlineLevel="2">
      <c r="A68" s="183"/>
      <c r="B68" s="24"/>
      <c r="C68" s="193"/>
      <c r="D68" s="24"/>
      <c r="E68" s="193"/>
      <c r="F68" s="192" t="s">
        <v>781</v>
      </c>
      <c r="G68" s="44" t="s">
        <v>785</v>
      </c>
      <c r="H68" s="468">
        <f t="shared" si="2"/>
        <v>0</v>
      </c>
      <c r="I68" s="262">
        <f t="shared" si="3"/>
        <v>0</v>
      </c>
      <c r="J68" s="263"/>
      <c r="K68" s="263"/>
      <c r="L68" s="263"/>
    </row>
    <row r="69" spans="1:12" s="182" customFormat="1" ht="16.5" collapsed="1">
      <c r="A69" s="177"/>
      <c r="B69" s="24" t="s">
        <v>477</v>
      </c>
      <c r="C69" s="16" t="s">
        <v>103</v>
      </c>
      <c r="D69" s="17"/>
      <c r="E69" s="178"/>
      <c r="F69" s="190"/>
      <c r="G69" s="189"/>
      <c r="H69" s="468">
        <f t="shared" si="2"/>
        <v>0</v>
      </c>
      <c r="I69" s="262">
        <f t="shared" si="3"/>
        <v>0</v>
      </c>
      <c r="J69" s="264">
        <f>SUM(J70,J76,J95,J106,J119,J91)</f>
        <v>0</v>
      </c>
      <c r="K69" s="264">
        <f t="shared" ref="K69:L69" si="23">SUM(K70,K76,K95,K106,K119,K91)</f>
        <v>0</v>
      </c>
      <c r="L69" s="264">
        <f t="shared" si="23"/>
        <v>0</v>
      </c>
    </row>
    <row r="70" spans="1:12" ht="16.5" hidden="1" outlineLevel="1">
      <c r="A70" s="183"/>
      <c r="B70" s="25"/>
      <c r="C70" s="184"/>
      <c r="D70" s="28" t="s">
        <v>775</v>
      </c>
      <c r="E70" s="48" t="s">
        <v>104</v>
      </c>
      <c r="F70" s="190"/>
      <c r="G70" s="185"/>
      <c r="H70" s="468">
        <f t="shared" si="2"/>
        <v>0</v>
      </c>
      <c r="I70" s="262">
        <f t="shared" si="3"/>
        <v>0</v>
      </c>
      <c r="J70" s="265">
        <f>SUM(J71)</f>
        <v>0</v>
      </c>
      <c r="K70" s="265">
        <f t="shared" ref="K70:L70" si="24">SUM(K71)</f>
        <v>0</v>
      </c>
      <c r="L70" s="265">
        <f t="shared" si="24"/>
        <v>0</v>
      </c>
    </row>
    <row r="71" spans="1:12" ht="16.5" hidden="1" outlineLevel="2">
      <c r="A71" s="183"/>
      <c r="B71" s="26"/>
      <c r="D71" s="25"/>
      <c r="E71" s="184"/>
      <c r="F71" s="28" t="s">
        <v>478</v>
      </c>
      <c r="G71" s="48" t="s">
        <v>5</v>
      </c>
      <c r="H71" s="468">
        <f t="shared" si="2"/>
        <v>0</v>
      </c>
      <c r="I71" s="262">
        <f t="shared" si="3"/>
        <v>0</v>
      </c>
      <c r="J71" s="265">
        <f>SUM(J72:J73)</f>
        <v>0</v>
      </c>
      <c r="K71" s="263">
        <f t="shared" ref="K71:L71" si="25">SUM(K72:K73)</f>
        <v>0</v>
      </c>
      <c r="L71" s="263">
        <f t="shared" si="25"/>
        <v>0</v>
      </c>
    </row>
    <row r="72" spans="1:12" ht="16.5" hidden="1" outlineLevel="2">
      <c r="A72" s="183"/>
      <c r="B72" s="26"/>
      <c r="F72" s="192" t="s">
        <v>778</v>
      </c>
      <c r="G72" s="44" t="s">
        <v>809</v>
      </c>
      <c r="H72" s="468">
        <f t="shared" ref="H72:H135" si="26">SUM(I72)</f>
        <v>0</v>
      </c>
      <c r="I72" s="262">
        <f t="shared" ref="I72:I135" si="27">SUM(J72:L72)</f>
        <v>0</v>
      </c>
      <c r="J72" s="263"/>
      <c r="K72" s="263"/>
      <c r="L72" s="263"/>
    </row>
    <row r="73" spans="1:12" ht="16.5" hidden="1" outlineLevel="2">
      <c r="A73" s="183"/>
      <c r="B73" s="26"/>
      <c r="F73" s="192" t="s">
        <v>779</v>
      </c>
      <c r="G73" s="44" t="s">
        <v>810</v>
      </c>
      <c r="H73" s="468">
        <f t="shared" si="26"/>
        <v>0</v>
      </c>
      <c r="I73" s="262">
        <f t="shared" si="27"/>
        <v>0</v>
      </c>
      <c r="J73" s="263"/>
      <c r="K73" s="263"/>
      <c r="L73" s="263"/>
    </row>
    <row r="74" spans="1:12" ht="16.5" hidden="1" outlineLevel="2">
      <c r="A74" s="183"/>
      <c r="B74" s="26"/>
      <c r="F74" s="28" t="s">
        <v>139</v>
      </c>
      <c r="G74" s="48" t="s">
        <v>105</v>
      </c>
      <c r="H74" s="468">
        <f t="shared" si="26"/>
        <v>0</v>
      </c>
      <c r="I74" s="262">
        <f t="shared" si="27"/>
        <v>0</v>
      </c>
      <c r="J74" s="265">
        <f>SUM(J75)</f>
        <v>0</v>
      </c>
      <c r="K74" s="263">
        <f t="shared" ref="K74:L74" si="28">SUM(K75)</f>
        <v>0</v>
      </c>
      <c r="L74" s="263">
        <f t="shared" si="28"/>
        <v>0</v>
      </c>
    </row>
    <row r="75" spans="1:12" ht="16.5" hidden="1" outlineLevel="2">
      <c r="A75" s="183"/>
      <c r="B75" s="26"/>
      <c r="F75" s="192" t="s">
        <v>778</v>
      </c>
      <c r="G75" s="44" t="s">
        <v>811</v>
      </c>
      <c r="H75" s="468">
        <f t="shared" si="26"/>
        <v>0</v>
      </c>
      <c r="I75" s="262">
        <f t="shared" si="27"/>
        <v>0</v>
      </c>
      <c r="J75" s="263"/>
      <c r="K75" s="263"/>
      <c r="L75" s="263"/>
    </row>
    <row r="76" spans="1:12" ht="16.5" hidden="1" outlineLevel="1">
      <c r="A76" s="183"/>
      <c r="B76" s="26"/>
      <c r="D76" s="24" t="s">
        <v>479</v>
      </c>
      <c r="E76" s="83" t="s">
        <v>106</v>
      </c>
      <c r="F76" s="49"/>
      <c r="G76" s="185"/>
      <c r="H76" s="468">
        <f t="shared" si="26"/>
        <v>0</v>
      </c>
      <c r="I76" s="262">
        <f t="shared" si="27"/>
        <v>0</v>
      </c>
      <c r="J76" s="265">
        <f>SUM(J77,J82,J87,J89)</f>
        <v>0</v>
      </c>
      <c r="K76" s="265">
        <f t="shared" ref="K76:L76" si="29">SUM(K77,K82,K87,K89)</f>
        <v>0</v>
      </c>
      <c r="L76" s="265">
        <f t="shared" si="29"/>
        <v>0</v>
      </c>
    </row>
    <row r="77" spans="1:12" ht="16.5" hidden="1" outlineLevel="2">
      <c r="A77" s="183"/>
      <c r="B77" s="26"/>
      <c r="D77" s="25"/>
      <c r="E77" s="184"/>
      <c r="F77" s="28" t="s">
        <v>480</v>
      </c>
      <c r="G77" s="48" t="s">
        <v>107</v>
      </c>
      <c r="H77" s="468">
        <f t="shared" si="26"/>
        <v>0</v>
      </c>
      <c r="I77" s="262">
        <f t="shared" si="27"/>
        <v>0</v>
      </c>
      <c r="J77" s="265">
        <f>SUM(J78:J81)</f>
        <v>0</v>
      </c>
      <c r="K77" s="263">
        <f t="shared" ref="K77:L77" si="30">SUM(K78:K81)</f>
        <v>0</v>
      </c>
      <c r="L77" s="263">
        <f t="shared" si="30"/>
        <v>0</v>
      </c>
    </row>
    <row r="78" spans="1:12" ht="16.5" hidden="1" outlineLevel="2">
      <c r="A78" s="183"/>
      <c r="B78" s="26"/>
      <c r="F78" s="192" t="s">
        <v>778</v>
      </c>
      <c r="G78" s="44" t="s">
        <v>812</v>
      </c>
      <c r="H78" s="468">
        <f t="shared" si="26"/>
        <v>0</v>
      </c>
      <c r="I78" s="262">
        <f t="shared" si="27"/>
        <v>0</v>
      </c>
      <c r="J78" s="263"/>
      <c r="K78" s="263"/>
      <c r="L78" s="263"/>
    </row>
    <row r="79" spans="1:12" ht="16.5" hidden="1" outlineLevel="2">
      <c r="A79" s="183"/>
      <c r="B79" s="26"/>
      <c r="F79" s="192" t="s">
        <v>779</v>
      </c>
      <c r="G79" s="44" t="s">
        <v>813</v>
      </c>
      <c r="H79" s="468">
        <f t="shared" si="26"/>
        <v>0</v>
      </c>
      <c r="I79" s="262">
        <f t="shared" si="27"/>
        <v>0</v>
      </c>
      <c r="J79" s="263"/>
      <c r="K79" s="263"/>
      <c r="L79" s="263"/>
    </row>
    <row r="80" spans="1:12" ht="16.5" hidden="1" outlineLevel="2">
      <c r="A80" s="183"/>
      <c r="B80" s="26"/>
      <c r="F80" s="192" t="s">
        <v>776</v>
      </c>
      <c r="G80" s="44" t="s">
        <v>814</v>
      </c>
      <c r="H80" s="468">
        <f t="shared" si="26"/>
        <v>0</v>
      </c>
      <c r="I80" s="262">
        <f t="shared" si="27"/>
        <v>0</v>
      </c>
      <c r="J80" s="263"/>
      <c r="K80" s="263"/>
      <c r="L80" s="263"/>
    </row>
    <row r="81" spans="1:12" ht="16.5" hidden="1" outlineLevel="2">
      <c r="A81" s="183"/>
      <c r="B81" s="26"/>
      <c r="F81" s="192" t="s">
        <v>780</v>
      </c>
      <c r="G81" s="44" t="s">
        <v>815</v>
      </c>
      <c r="H81" s="468">
        <f t="shared" si="26"/>
        <v>0</v>
      </c>
      <c r="I81" s="262">
        <f t="shared" si="27"/>
        <v>0</v>
      </c>
      <c r="J81" s="263"/>
      <c r="K81" s="263"/>
      <c r="L81" s="263"/>
    </row>
    <row r="82" spans="1:12" ht="16.5" hidden="1" outlineLevel="2">
      <c r="A82" s="183"/>
      <c r="B82" s="26"/>
      <c r="F82" s="28" t="s">
        <v>481</v>
      </c>
      <c r="G82" s="48" t="s">
        <v>108</v>
      </c>
      <c r="H82" s="468">
        <f t="shared" si="26"/>
        <v>0</v>
      </c>
      <c r="I82" s="262">
        <f t="shared" si="27"/>
        <v>0</v>
      </c>
      <c r="J82" s="265">
        <f>SUM(J83:J86)</f>
        <v>0</v>
      </c>
      <c r="K82" s="263">
        <f t="shared" ref="K82:L82" si="31">SUM(K83:K86)</f>
        <v>0</v>
      </c>
      <c r="L82" s="263">
        <f t="shared" si="31"/>
        <v>0</v>
      </c>
    </row>
    <row r="83" spans="1:12" ht="16.5" hidden="1" outlineLevel="2">
      <c r="A83" s="183"/>
      <c r="B83" s="26"/>
      <c r="F83" s="192" t="s">
        <v>778</v>
      </c>
      <c r="G83" s="44" t="s">
        <v>816</v>
      </c>
      <c r="H83" s="468">
        <f t="shared" si="26"/>
        <v>0</v>
      </c>
      <c r="I83" s="262">
        <f t="shared" si="27"/>
        <v>0</v>
      </c>
      <c r="J83" s="263"/>
      <c r="K83" s="263"/>
      <c r="L83" s="263"/>
    </row>
    <row r="84" spans="1:12" ht="16.5" hidden="1" outlineLevel="2">
      <c r="A84" s="183"/>
      <c r="B84" s="26"/>
      <c r="F84" s="192" t="s">
        <v>779</v>
      </c>
      <c r="G84" s="44" t="s">
        <v>817</v>
      </c>
      <c r="H84" s="468">
        <f t="shared" si="26"/>
        <v>0</v>
      </c>
      <c r="I84" s="262">
        <f t="shared" si="27"/>
        <v>0</v>
      </c>
      <c r="J84" s="263"/>
      <c r="K84" s="263"/>
      <c r="L84" s="263"/>
    </row>
    <row r="85" spans="1:12" ht="16.5" hidden="1" outlineLevel="2">
      <c r="A85" s="183"/>
      <c r="B85" s="26"/>
      <c r="F85" s="192" t="s">
        <v>776</v>
      </c>
      <c r="G85" s="44" t="s">
        <v>818</v>
      </c>
      <c r="H85" s="468">
        <f t="shared" si="26"/>
        <v>0</v>
      </c>
      <c r="I85" s="262">
        <f t="shared" si="27"/>
        <v>0</v>
      </c>
      <c r="J85" s="263"/>
      <c r="K85" s="263"/>
      <c r="L85" s="263"/>
    </row>
    <row r="86" spans="1:12" ht="16.5" hidden="1" outlineLevel="2">
      <c r="A86" s="183"/>
      <c r="B86" s="26"/>
      <c r="F86" s="192" t="s">
        <v>786</v>
      </c>
      <c r="G86" s="44" t="s">
        <v>819</v>
      </c>
      <c r="H86" s="468">
        <f t="shared" si="26"/>
        <v>0</v>
      </c>
      <c r="I86" s="262">
        <f t="shared" si="27"/>
        <v>0</v>
      </c>
      <c r="J86" s="263"/>
      <c r="K86" s="263"/>
      <c r="L86" s="263"/>
    </row>
    <row r="87" spans="1:12" ht="16.5" hidden="1" outlineLevel="2">
      <c r="A87" s="183"/>
      <c r="B87" s="26"/>
      <c r="F87" s="28" t="s">
        <v>482</v>
      </c>
      <c r="G87" s="48" t="s">
        <v>109</v>
      </c>
      <c r="H87" s="468">
        <f t="shared" si="26"/>
        <v>0</v>
      </c>
      <c r="I87" s="262">
        <f t="shared" si="27"/>
        <v>0</v>
      </c>
      <c r="J87" s="265">
        <f>SUM(J88)</f>
        <v>0</v>
      </c>
      <c r="K87" s="263">
        <f t="shared" ref="K87:L87" si="32">SUM(K88)</f>
        <v>0</v>
      </c>
      <c r="L87" s="263">
        <f t="shared" si="32"/>
        <v>0</v>
      </c>
    </row>
    <row r="88" spans="1:12" ht="16.5" hidden="1" outlineLevel="2">
      <c r="A88" s="183"/>
      <c r="B88" s="26"/>
      <c r="F88" s="192" t="s">
        <v>778</v>
      </c>
      <c r="G88" s="44" t="s">
        <v>820</v>
      </c>
      <c r="H88" s="468">
        <f t="shared" si="26"/>
        <v>0</v>
      </c>
      <c r="I88" s="262">
        <f t="shared" si="27"/>
        <v>0</v>
      </c>
      <c r="J88" s="263"/>
      <c r="K88" s="263"/>
      <c r="L88" s="263"/>
    </row>
    <row r="89" spans="1:12" ht="16.5" hidden="1" outlineLevel="2">
      <c r="A89" s="183"/>
      <c r="B89" s="26"/>
      <c r="F89" s="28" t="s">
        <v>483</v>
      </c>
      <c r="G89" s="48" t="s">
        <v>110</v>
      </c>
      <c r="H89" s="468">
        <f t="shared" si="26"/>
        <v>0</v>
      </c>
      <c r="I89" s="262">
        <f t="shared" si="27"/>
        <v>0</v>
      </c>
      <c r="J89" s="265">
        <f>SUM(J90)</f>
        <v>0</v>
      </c>
      <c r="K89" s="263">
        <f t="shared" ref="K89:L89" si="33">SUM(K90)</f>
        <v>0</v>
      </c>
      <c r="L89" s="263">
        <f t="shared" si="33"/>
        <v>0</v>
      </c>
    </row>
    <row r="90" spans="1:12" ht="16.5" hidden="1" outlineLevel="2">
      <c r="A90" s="183"/>
      <c r="B90" s="26"/>
      <c r="F90" s="192" t="s">
        <v>778</v>
      </c>
      <c r="G90" s="44" t="s">
        <v>821</v>
      </c>
      <c r="H90" s="468">
        <f t="shared" si="26"/>
        <v>0</v>
      </c>
      <c r="I90" s="262">
        <f t="shared" si="27"/>
        <v>0</v>
      </c>
      <c r="J90" s="263"/>
      <c r="K90" s="263"/>
      <c r="L90" s="263"/>
    </row>
    <row r="91" spans="1:12" ht="16.5" hidden="1" outlineLevel="1">
      <c r="A91" s="183"/>
      <c r="B91" s="26"/>
      <c r="D91" s="24" t="s">
        <v>484</v>
      </c>
      <c r="E91" s="83" t="s">
        <v>6</v>
      </c>
      <c r="F91" s="49"/>
      <c r="G91" s="185"/>
      <c r="H91" s="468">
        <f t="shared" si="26"/>
        <v>0</v>
      </c>
      <c r="I91" s="262">
        <f t="shared" si="27"/>
        <v>0</v>
      </c>
      <c r="J91" s="265">
        <f>SUM(J92)</f>
        <v>0</v>
      </c>
      <c r="K91" s="265">
        <f t="shared" ref="K91:L91" si="34">SUM(K92)</f>
        <v>0</v>
      </c>
      <c r="L91" s="265">
        <f t="shared" si="34"/>
        <v>0</v>
      </c>
    </row>
    <row r="92" spans="1:12" ht="16.5" hidden="1" outlineLevel="2">
      <c r="A92" s="183"/>
      <c r="B92" s="26"/>
      <c r="D92" s="25"/>
      <c r="E92" s="184"/>
      <c r="F92" s="28" t="s">
        <v>485</v>
      </c>
      <c r="G92" s="48" t="s">
        <v>111</v>
      </c>
      <c r="H92" s="468">
        <f t="shared" si="26"/>
        <v>0</v>
      </c>
      <c r="I92" s="262">
        <f t="shared" si="27"/>
        <v>0</v>
      </c>
      <c r="J92" s="265">
        <f>SUM(J93:J94)</f>
        <v>0</v>
      </c>
      <c r="K92" s="263">
        <f t="shared" ref="K92:L92" si="35">SUM(K93:K94)</f>
        <v>0</v>
      </c>
      <c r="L92" s="263">
        <f t="shared" si="35"/>
        <v>0</v>
      </c>
    </row>
    <row r="93" spans="1:12" ht="16.5" hidden="1" outlineLevel="2">
      <c r="A93" s="183"/>
      <c r="B93" s="26"/>
      <c r="F93" s="192" t="s">
        <v>778</v>
      </c>
      <c r="G93" s="44" t="s">
        <v>809</v>
      </c>
      <c r="H93" s="468">
        <f t="shared" si="26"/>
        <v>0</v>
      </c>
      <c r="I93" s="262">
        <f t="shared" si="27"/>
        <v>0</v>
      </c>
      <c r="J93" s="263"/>
      <c r="K93" s="263"/>
      <c r="L93" s="263"/>
    </row>
    <row r="94" spans="1:12" ht="16.5" hidden="1" outlineLevel="2">
      <c r="A94" s="183"/>
      <c r="B94" s="26"/>
      <c r="F94" s="192" t="s">
        <v>781</v>
      </c>
      <c r="G94" s="44" t="s">
        <v>785</v>
      </c>
      <c r="H94" s="468">
        <f t="shared" si="26"/>
        <v>0</v>
      </c>
      <c r="I94" s="262">
        <f t="shared" si="27"/>
        <v>0</v>
      </c>
      <c r="J94" s="263"/>
      <c r="K94" s="263"/>
      <c r="L94" s="263"/>
    </row>
    <row r="95" spans="1:12" ht="16.5" hidden="1" outlineLevel="1">
      <c r="A95" s="183"/>
      <c r="B95" s="26"/>
      <c r="D95" s="24" t="s">
        <v>486</v>
      </c>
      <c r="E95" s="83" t="s">
        <v>410</v>
      </c>
      <c r="F95" s="49"/>
      <c r="G95" s="185"/>
      <c r="H95" s="468">
        <f t="shared" si="26"/>
        <v>0</v>
      </c>
      <c r="I95" s="262">
        <f t="shared" si="27"/>
        <v>0</v>
      </c>
      <c r="J95" s="265">
        <f>SUM(J96,J99,J102)</f>
        <v>0</v>
      </c>
      <c r="K95" s="265">
        <f t="shared" ref="K95:L95" si="36">SUM(K96,K99,K102)</f>
        <v>0</v>
      </c>
      <c r="L95" s="265">
        <f t="shared" si="36"/>
        <v>0</v>
      </c>
    </row>
    <row r="96" spans="1:12" ht="16.5" hidden="1" outlineLevel="2">
      <c r="A96" s="183"/>
      <c r="B96" s="26"/>
      <c r="D96" s="25"/>
      <c r="E96" s="184"/>
      <c r="F96" s="28" t="s">
        <v>487</v>
      </c>
      <c r="G96" s="48" t="s">
        <v>488</v>
      </c>
      <c r="H96" s="468">
        <f t="shared" si="26"/>
        <v>0</v>
      </c>
      <c r="I96" s="262">
        <f t="shared" si="27"/>
        <v>0</v>
      </c>
      <c r="J96" s="265">
        <f>SUM(J98)</f>
        <v>0</v>
      </c>
      <c r="K96" s="263">
        <f t="shared" ref="K96:L96" si="37">SUM(K98)</f>
        <v>0</v>
      </c>
      <c r="L96" s="263">
        <f t="shared" si="37"/>
        <v>0</v>
      </c>
    </row>
    <row r="97" spans="1:40" ht="16.5" hidden="1" outlineLevel="2">
      <c r="A97" s="183"/>
      <c r="B97" s="26"/>
      <c r="F97" s="192" t="s">
        <v>778</v>
      </c>
      <c r="G97" s="44" t="s">
        <v>822</v>
      </c>
      <c r="H97" s="468">
        <f t="shared" si="26"/>
        <v>0</v>
      </c>
      <c r="I97" s="262">
        <f t="shared" si="27"/>
        <v>0</v>
      </c>
      <c r="J97" s="263"/>
      <c r="K97" s="263"/>
      <c r="L97" s="263"/>
    </row>
    <row r="98" spans="1:40" ht="16.5" hidden="1" outlineLevel="2">
      <c r="A98" s="183"/>
      <c r="B98" s="26"/>
      <c r="F98" s="192" t="s">
        <v>779</v>
      </c>
      <c r="G98" s="44" t="s">
        <v>990</v>
      </c>
      <c r="H98" s="468">
        <f t="shared" si="26"/>
        <v>0</v>
      </c>
      <c r="I98" s="262">
        <f t="shared" si="27"/>
        <v>0</v>
      </c>
      <c r="J98" s="263"/>
      <c r="K98" s="263"/>
      <c r="L98" s="263"/>
    </row>
    <row r="99" spans="1:40" ht="16.5" hidden="1" outlineLevel="2">
      <c r="A99" s="183"/>
      <c r="B99" s="26"/>
      <c r="F99" s="28" t="s">
        <v>489</v>
      </c>
      <c r="G99" s="48" t="s">
        <v>491</v>
      </c>
      <c r="H99" s="468">
        <f t="shared" si="26"/>
        <v>0</v>
      </c>
      <c r="I99" s="262">
        <f t="shared" si="27"/>
        <v>0</v>
      </c>
      <c r="J99" s="265">
        <f>SUM(J100:J101)</f>
        <v>0</v>
      </c>
      <c r="K99" s="263">
        <f t="shared" ref="K99:L99" si="38">SUM(K100:K101)</f>
        <v>0</v>
      </c>
      <c r="L99" s="263">
        <f t="shared" si="38"/>
        <v>0</v>
      </c>
    </row>
    <row r="100" spans="1:40" ht="16.5" hidden="1" outlineLevel="2">
      <c r="A100" s="183"/>
      <c r="B100" s="26"/>
      <c r="F100" s="192" t="s">
        <v>778</v>
      </c>
      <c r="G100" s="44" t="s">
        <v>823</v>
      </c>
      <c r="H100" s="468">
        <f t="shared" si="26"/>
        <v>0</v>
      </c>
      <c r="I100" s="262">
        <f t="shared" si="27"/>
        <v>0</v>
      </c>
      <c r="J100" s="263"/>
      <c r="K100" s="263"/>
      <c r="L100" s="263"/>
    </row>
    <row r="101" spans="1:40" ht="16.5" hidden="1" outlineLevel="2">
      <c r="A101" s="183"/>
      <c r="B101" s="26"/>
      <c r="F101" s="192" t="s">
        <v>779</v>
      </c>
      <c r="G101" s="44" t="s">
        <v>824</v>
      </c>
      <c r="H101" s="468">
        <f t="shared" si="26"/>
        <v>0</v>
      </c>
      <c r="I101" s="262">
        <f t="shared" si="27"/>
        <v>0</v>
      </c>
      <c r="J101" s="263"/>
      <c r="K101" s="263"/>
      <c r="L101" s="263"/>
    </row>
    <row r="102" spans="1:40" ht="16.5" hidden="1" outlineLevel="2">
      <c r="A102" s="183"/>
      <c r="B102" s="26"/>
      <c r="F102" s="28" t="s">
        <v>490</v>
      </c>
      <c r="G102" s="48" t="s">
        <v>492</v>
      </c>
      <c r="H102" s="468">
        <f t="shared" si="26"/>
        <v>0</v>
      </c>
      <c r="I102" s="262">
        <f t="shared" si="27"/>
        <v>0</v>
      </c>
      <c r="J102" s="265">
        <f>SUM(J103:J105)</f>
        <v>0</v>
      </c>
      <c r="K102" s="263">
        <f t="shared" ref="K102:L102" si="39">SUM(K103:K105)</f>
        <v>0</v>
      </c>
      <c r="L102" s="263">
        <f t="shared" si="39"/>
        <v>0</v>
      </c>
    </row>
    <row r="103" spans="1:40" ht="16.5" hidden="1" outlineLevel="2">
      <c r="A103" s="183"/>
      <c r="B103" s="26"/>
      <c r="F103" s="192" t="s">
        <v>778</v>
      </c>
      <c r="G103" s="44" t="s">
        <v>825</v>
      </c>
      <c r="H103" s="468">
        <f t="shared" si="26"/>
        <v>0</v>
      </c>
      <c r="I103" s="262">
        <f t="shared" si="27"/>
        <v>0</v>
      </c>
      <c r="J103" s="263"/>
      <c r="K103" s="263"/>
      <c r="L103" s="263"/>
    </row>
    <row r="104" spans="1:40" ht="16.5" hidden="1" outlineLevel="2">
      <c r="A104" s="183"/>
      <c r="B104" s="26"/>
      <c r="F104" s="192" t="s">
        <v>779</v>
      </c>
      <c r="G104" s="44" t="s">
        <v>826</v>
      </c>
      <c r="H104" s="468">
        <f t="shared" si="26"/>
        <v>0</v>
      </c>
      <c r="I104" s="262">
        <f t="shared" si="27"/>
        <v>0</v>
      </c>
      <c r="J104" s="263"/>
      <c r="K104" s="263"/>
      <c r="L104" s="263"/>
    </row>
    <row r="105" spans="1:40" ht="16.5" hidden="1" outlineLevel="2">
      <c r="A105" s="183"/>
      <c r="B105" s="26"/>
      <c r="F105" s="192" t="s">
        <v>776</v>
      </c>
      <c r="G105" s="44" t="s">
        <v>991</v>
      </c>
      <c r="H105" s="468">
        <f t="shared" si="26"/>
        <v>0</v>
      </c>
      <c r="I105" s="262">
        <f t="shared" si="27"/>
        <v>0</v>
      </c>
      <c r="J105" s="263"/>
      <c r="K105" s="263"/>
      <c r="L105" s="263"/>
    </row>
    <row r="106" spans="1:40" ht="16.5" hidden="1" outlineLevel="1">
      <c r="A106" s="183"/>
      <c r="B106" s="26"/>
      <c r="D106" s="28" t="s">
        <v>493</v>
      </c>
      <c r="E106" s="48" t="s">
        <v>7</v>
      </c>
      <c r="F106" s="49"/>
      <c r="G106" s="185"/>
      <c r="H106" s="468">
        <f t="shared" si="26"/>
        <v>0</v>
      </c>
      <c r="I106" s="262">
        <f t="shared" si="27"/>
        <v>0</v>
      </c>
      <c r="J106" s="265">
        <f>SUM(J107,J108,J110,J112)</f>
        <v>0</v>
      </c>
      <c r="K106" s="265">
        <f t="shared" ref="K106:L106" si="40">SUM(K107,K108,K110,K112)</f>
        <v>0</v>
      </c>
      <c r="L106" s="265">
        <f t="shared" si="40"/>
        <v>0</v>
      </c>
      <c r="AN106" s="156">
        <f>SUM(AN107:AN112)</f>
        <v>0</v>
      </c>
    </row>
    <row r="107" spans="1:40" ht="16.5" hidden="1" outlineLevel="2">
      <c r="A107" s="183"/>
      <c r="B107" s="26"/>
      <c r="F107" s="28" t="s">
        <v>494</v>
      </c>
      <c r="G107" s="48" t="s">
        <v>112</v>
      </c>
      <c r="H107" s="468">
        <f t="shared" si="26"/>
        <v>0</v>
      </c>
      <c r="I107" s="262">
        <f t="shared" si="27"/>
        <v>0</v>
      </c>
      <c r="J107" s="263"/>
      <c r="K107" s="263"/>
      <c r="L107" s="263"/>
    </row>
    <row r="108" spans="1:40" ht="16.5" hidden="1" outlineLevel="2">
      <c r="A108" s="183"/>
      <c r="B108" s="26"/>
      <c r="F108" s="28" t="s">
        <v>495</v>
      </c>
      <c r="G108" s="48" t="s">
        <v>113</v>
      </c>
      <c r="H108" s="468">
        <f t="shared" si="26"/>
        <v>0</v>
      </c>
      <c r="I108" s="262">
        <f t="shared" si="27"/>
        <v>0</v>
      </c>
      <c r="J108" s="265">
        <f>SUM(J109)</f>
        <v>0</v>
      </c>
      <c r="K108" s="263">
        <f t="shared" ref="K108:L108" si="41">SUM(K109)</f>
        <v>0</v>
      </c>
      <c r="L108" s="263">
        <f t="shared" si="41"/>
        <v>0</v>
      </c>
    </row>
    <row r="109" spans="1:40" ht="16.5" hidden="1" outlineLevel="2">
      <c r="A109" s="183"/>
      <c r="B109" s="26"/>
      <c r="F109" s="192" t="s">
        <v>778</v>
      </c>
      <c r="G109" s="44" t="s">
        <v>827</v>
      </c>
      <c r="H109" s="468">
        <f t="shared" si="26"/>
        <v>0</v>
      </c>
      <c r="I109" s="262">
        <f t="shared" si="27"/>
        <v>0</v>
      </c>
      <c r="J109" s="263"/>
      <c r="K109" s="263"/>
      <c r="L109" s="263"/>
    </row>
    <row r="110" spans="1:40" ht="16.5" hidden="1" outlineLevel="2">
      <c r="A110" s="183"/>
      <c r="B110" s="26"/>
      <c r="F110" s="28" t="s">
        <v>496</v>
      </c>
      <c r="G110" s="84" t="s">
        <v>411</v>
      </c>
      <c r="H110" s="468">
        <f t="shared" si="26"/>
        <v>0</v>
      </c>
      <c r="I110" s="262">
        <f t="shared" si="27"/>
        <v>0</v>
      </c>
      <c r="J110" s="265">
        <f>SUM(J111)</f>
        <v>0</v>
      </c>
      <c r="K110" s="263">
        <f t="shared" ref="K110:L110" si="42">SUM(K111)</f>
        <v>0</v>
      </c>
      <c r="L110" s="263">
        <f t="shared" si="42"/>
        <v>0</v>
      </c>
    </row>
    <row r="111" spans="1:40" ht="16.5" hidden="1" outlineLevel="2">
      <c r="A111" s="183"/>
      <c r="B111" s="26"/>
      <c r="F111" s="192" t="s">
        <v>778</v>
      </c>
      <c r="G111" s="44" t="s">
        <v>828</v>
      </c>
      <c r="H111" s="468">
        <f t="shared" si="26"/>
        <v>0</v>
      </c>
      <c r="I111" s="262">
        <f t="shared" si="27"/>
        <v>0</v>
      </c>
      <c r="J111" s="263"/>
      <c r="K111" s="263"/>
      <c r="L111" s="263"/>
    </row>
    <row r="112" spans="1:40" ht="16.5" hidden="1" outlineLevel="2">
      <c r="A112" s="183"/>
      <c r="B112" s="26"/>
      <c r="F112" s="28" t="s">
        <v>497</v>
      </c>
      <c r="G112" s="48" t="s">
        <v>498</v>
      </c>
      <c r="H112" s="468">
        <f t="shared" si="26"/>
        <v>0</v>
      </c>
      <c r="I112" s="262">
        <f t="shared" si="27"/>
        <v>0</v>
      </c>
      <c r="J112" s="265">
        <f>SUM(J113:J118)</f>
        <v>0</v>
      </c>
      <c r="K112" s="263">
        <f t="shared" ref="K112:L112" si="43">SUM(K113:K118)</f>
        <v>0</v>
      </c>
      <c r="L112" s="263">
        <f t="shared" si="43"/>
        <v>0</v>
      </c>
    </row>
    <row r="113" spans="1:12" ht="16.5" hidden="1" outlineLevel="2">
      <c r="A113" s="183"/>
      <c r="B113" s="26"/>
      <c r="F113" s="192" t="s">
        <v>778</v>
      </c>
      <c r="G113" s="44" t="s">
        <v>829</v>
      </c>
      <c r="H113" s="468">
        <f t="shared" si="26"/>
        <v>0</v>
      </c>
      <c r="I113" s="262">
        <f t="shared" si="27"/>
        <v>0</v>
      </c>
      <c r="J113" s="263"/>
      <c r="K113" s="263"/>
      <c r="L113" s="263"/>
    </row>
    <row r="114" spans="1:12" ht="16.5" hidden="1" outlineLevel="2">
      <c r="A114" s="183"/>
      <c r="B114" s="26"/>
      <c r="F114" s="192" t="s">
        <v>779</v>
      </c>
      <c r="G114" s="44" t="s">
        <v>830</v>
      </c>
      <c r="H114" s="468">
        <f t="shared" si="26"/>
        <v>0</v>
      </c>
      <c r="I114" s="262">
        <f t="shared" si="27"/>
        <v>0</v>
      </c>
      <c r="J114" s="263"/>
      <c r="K114" s="263"/>
      <c r="L114" s="263"/>
    </row>
    <row r="115" spans="1:12" ht="16.5" hidden="1" outlineLevel="2">
      <c r="A115" s="183"/>
      <c r="B115" s="26"/>
      <c r="F115" s="192" t="s">
        <v>776</v>
      </c>
      <c r="G115" s="44" t="s">
        <v>831</v>
      </c>
      <c r="H115" s="468">
        <f t="shared" si="26"/>
        <v>0</v>
      </c>
      <c r="I115" s="262">
        <f t="shared" si="27"/>
        <v>0</v>
      </c>
      <c r="J115" s="263"/>
      <c r="K115" s="263"/>
      <c r="L115" s="263"/>
    </row>
    <row r="116" spans="1:12" ht="16.5" hidden="1" outlineLevel="2">
      <c r="A116" s="183"/>
      <c r="B116" s="26"/>
      <c r="F116" s="192" t="s">
        <v>780</v>
      </c>
      <c r="G116" s="44" t="s">
        <v>832</v>
      </c>
      <c r="H116" s="468">
        <f t="shared" si="26"/>
        <v>0</v>
      </c>
      <c r="I116" s="262">
        <f t="shared" si="27"/>
        <v>0</v>
      </c>
      <c r="J116" s="263"/>
      <c r="K116" s="263"/>
      <c r="L116" s="263"/>
    </row>
    <row r="117" spans="1:12" ht="16.5" hidden="1" outlineLevel="2">
      <c r="A117" s="183"/>
      <c r="B117" s="26"/>
      <c r="F117" s="192" t="s">
        <v>786</v>
      </c>
      <c r="G117" s="44" t="s">
        <v>833</v>
      </c>
      <c r="H117" s="468">
        <f t="shared" si="26"/>
        <v>0</v>
      </c>
      <c r="I117" s="262">
        <f t="shared" si="27"/>
        <v>0</v>
      </c>
      <c r="J117" s="263"/>
      <c r="K117" s="263"/>
      <c r="L117" s="263"/>
    </row>
    <row r="118" spans="1:12" ht="16.5" hidden="1" outlineLevel="2">
      <c r="A118" s="183"/>
      <c r="B118" s="26"/>
      <c r="F118" s="192" t="s">
        <v>787</v>
      </c>
      <c r="G118" s="44" t="s">
        <v>834</v>
      </c>
      <c r="H118" s="468">
        <f t="shared" si="26"/>
        <v>0</v>
      </c>
      <c r="I118" s="262">
        <f t="shared" si="27"/>
        <v>0</v>
      </c>
      <c r="J118" s="263"/>
      <c r="K118" s="263"/>
      <c r="L118" s="263"/>
    </row>
    <row r="119" spans="1:12" ht="16.5" hidden="1" outlineLevel="1">
      <c r="A119" s="183"/>
      <c r="B119" s="26"/>
      <c r="D119" s="24" t="s">
        <v>499</v>
      </c>
      <c r="E119" s="83" t="s">
        <v>8</v>
      </c>
      <c r="F119" s="49"/>
      <c r="G119" s="185"/>
      <c r="H119" s="468">
        <f t="shared" si="26"/>
        <v>0</v>
      </c>
      <c r="I119" s="262">
        <f t="shared" si="27"/>
        <v>0</v>
      </c>
      <c r="J119" s="265">
        <f>SUM(J120,J123,J124)</f>
        <v>0</v>
      </c>
      <c r="K119" s="265">
        <f t="shared" ref="K119:L119" si="44">SUM(K120,K123,K124)</f>
        <v>0</v>
      </c>
      <c r="L119" s="265">
        <f t="shared" si="44"/>
        <v>0</v>
      </c>
    </row>
    <row r="120" spans="1:12" ht="16.5" hidden="1" outlineLevel="2">
      <c r="A120" s="183"/>
      <c r="B120" s="26"/>
      <c r="D120" s="25"/>
      <c r="E120" s="184"/>
      <c r="F120" s="28" t="s">
        <v>500</v>
      </c>
      <c r="G120" s="48" t="s">
        <v>429</v>
      </c>
      <c r="H120" s="468">
        <f t="shared" si="26"/>
        <v>0</v>
      </c>
      <c r="I120" s="262">
        <f t="shared" si="27"/>
        <v>0</v>
      </c>
      <c r="J120" s="265">
        <f>SUM(J121:J122)</f>
        <v>0</v>
      </c>
      <c r="K120" s="263">
        <f t="shared" ref="K120:L120" si="45">SUM(K121:K122)</f>
        <v>0</v>
      </c>
      <c r="L120" s="263">
        <f t="shared" si="45"/>
        <v>0</v>
      </c>
    </row>
    <row r="121" spans="1:12" ht="16.5" hidden="1" outlineLevel="2">
      <c r="A121" s="183"/>
      <c r="B121" s="26"/>
      <c r="F121" s="192" t="s">
        <v>778</v>
      </c>
      <c r="G121" s="44" t="s">
        <v>835</v>
      </c>
      <c r="H121" s="468">
        <f t="shared" si="26"/>
        <v>0</v>
      </c>
      <c r="I121" s="262">
        <f t="shared" si="27"/>
        <v>0</v>
      </c>
      <c r="J121" s="263"/>
      <c r="K121" s="263"/>
      <c r="L121" s="263"/>
    </row>
    <row r="122" spans="1:12" ht="16.5" hidden="1" outlineLevel="2">
      <c r="A122" s="183"/>
      <c r="B122" s="26"/>
      <c r="F122" s="192" t="s">
        <v>776</v>
      </c>
      <c r="G122" s="44" t="s">
        <v>836</v>
      </c>
      <c r="H122" s="468">
        <f t="shared" si="26"/>
        <v>0</v>
      </c>
      <c r="I122" s="262">
        <f t="shared" si="27"/>
        <v>0</v>
      </c>
      <c r="J122" s="263"/>
      <c r="K122" s="263"/>
      <c r="L122" s="263"/>
    </row>
    <row r="123" spans="1:12" ht="16.5" hidden="1" outlineLevel="2">
      <c r="A123" s="183"/>
      <c r="B123" s="26"/>
      <c r="F123" s="28" t="s">
        <v>501</v>
      </c>
      <c r="G123" s="48" t="s">
        <v>430</v>
      </c>
      <c r="H123" s="468">
        <f t="shared" si="26"/>
        <v>0</v>
      </c>
      <c r="I123" s="262">
        <f t="shared" si="27"/>
        <v>0</v>
      </c>
      <c r="J123" s="263"/>
      <c r="K123" s="263"/>
      <c r="L123" s="263"/>
    </row>
    <row r="124" spans="1:12" ht="16.5" hidden="1" outlineLevel="2">
      <c r="A124" s="183"/>
      <c r="B124" s="26"/>
      <c r="F124" s="28" t="s">
        <v>502</v>
      </c>
      <c r="G124" s="48" t="s">
        <v>431</v>
      </c>
      <c r="H124" s="468">
        <f t="shared" si="26"/>
        <v>0</v>
      </c>
      <c r="I124" s="262">
        <f t="shared" si="27"/>
        <v>0</v>
      </c>
      <c r="J124" s="265">
        <f>SUM(J125:J128)</f>
        <v>0</v>
      </c>
      <c r="K124" s="263">
        <f t="shared" ref="K124:L124" si="46">SUM(K125:K128)</f>
        <v>0</v>
      </c>
      <c r="L124" s="263">
        <f t="shared" si="46"/>
        <v>0</v>
      </c>
    </row>
    <row r="125" spans="1:12" ht="16.5" hidden="1" outlineLevel="2">
      <c r="A125" s="183"/>
      <c r="B125" s="26"/>
      <c r="F125" s="192" t="s">
        <v>778</v>
      </c>
      <c r="G125" s="44" t="s">
        <v>837</v>
      </c>
      <c r="H125" s="468">
        <f t="shared" si="26"/>
        <v>0</v>
      </c>
      <c r="I125" s="262">
        <f t="shared" si="27"/>
        <v>0</v>
      </c>
      <c r="J125" s="263"/>
      <c r="K125" s="263"/>
      <c r="L125" s="263"/>
    </row>
    <row r="126" spans="1:12" ht="16.5" hidden="1" outlineLevel="2">
      <c r="A126" s="183"/>
      <c r="B126" s="26"/>
      <c r="F126" s="192" t="s">
        <v>779</v>
      </c>
      <c r="G126" s="44" t="s">
        <v>838</v>
      </c>
      <c r="H126" s="468">
        <f t="shared" si="26"/>
        <v>0</v>
      </c>
      <c r="I126" s="262">
        <f t="shared" si="27"/>
        <v>0</v>
      </c>
      <c r="J126" s="263"/>
      <c r="K126" s="263"/>
      <c r="L126" s="263"/>
    </row>
    <row r="127" spans="1:12" ht="16.5" hidden="1" outlineLevel="2">
      <c r="A127" s="183"/>
      <c r="B127" s="26"/>
      <c r="F127" s="192" t="s">
        <v>776</v>
      </c>
      <c r="G127" s="44" t="s">
        <v>839</v>
      </c>
      <c r="H127" s="468">
        <f t="shared" si="26"/>
        <v>0</v>
      </c>
      <c r="I127" s="262">
        <f t="shared" si="27"/>
        <v>0</v>
      </c>
      <c r="J127" s="263"/>
      <c r="K127" s="263"/>
      <c r="L127" s="263"/>
    </row>
    <row r="128" spans="1:12" ht="16.5" hidden="1" outlineLevel="2">
      <c r="A128" s="183"/>
      <c r="B128" s="26"/>
      <c r="F128" s="192" t="s">
        <v>780</v>
      </c>
      <c r="G128" s="44" t="s">
        <v>840</v>
      </c>
      <c r="H128" s="468">
        <f t="shared" si="26"/>
        <v>0</v>
      </c>
      <c r="I128" s="262">
        <f t="shared" si="27"/>
        <v>0</v>
      </c>
      <c r="J128" s="263"/>
      <c r="K128" s="263"/>
      <c r="L128" s="263"/>
    </row>
    <row r="129" spans="1:12" s="182" customFormat="1" ht="16.5" collapsed="1">
      <c r="A129" s="177"/>
      <c r="B129" s="24" t="s">
        <v>503</v>
      </c>
      <c r="C129" s="16" t="s">
        <v>115</v>
      </c>
      <c r="D129" s="17"/>
      <c r="E129" s="178"/>
      <c r="F129" s="15"/>
      <c r="G129" s="189"/>
      <c r="H129" s="468">
        <f t="shared" si="26"/>
        <v>0</v>
      </c>
      <c r="I129" s="262">
        <f t="shared" si="27"/>
        <v>0</v>
      </c>
      <c r="J129" s="264">
        <f>SUM(J130)</f>
        <v>0</v>
      </c>
      <c r="K129" s="264">
        <f t="shared" ref="K129:L129" si="47">SUM(K130)</f>
        <v>0</v>
      </c>
      <c r="L129" s="264">
        <f t="shared" si="47"/>
        <v>0</v>
      </c>
    </row>
    <row r="130" spans="1:12" ht="16.5" hidden="1" outlineLevel="1">
      <c r="A130" s="183"/>
      <c r="B130" s="26"/>
      <c r="D130" s="28" t="s">
        <v>503</v>
      </c>
      <c r="E130" s="48" t="s">
        <v>115</v>
      </c>
      <c r="F130" s="49"/>
      <c r="G130" s="185"/>
      <c r="H130" s="468">
        <f t="shared" si="26"/>
        <v>0</v>
      </c>
      <c r="I130" s="262">
        <f t="shared" si="27"/>
        <v>0</v>
      </c>
      <c r="J130" s="265">
        <f>SUM(J131,J135,J140,J141,J145,J146)</f>
        <v>0</v>
      </c>
      <c r="K130" s="265">
        <f t="shared" ref="K130:L130" si="48">SUM(K131,K135,K140,K141,K145,K146)</f>
        <v>0</v>
      </c>
      <c r="L130" s="265">
        <f t="shared" si="48"/>
        <v>0</v>
      </c>
    </row>
    <row r="131" spans="1:12" ht="16.5" hidden="1" outlineLevel="2">
      <c r="A131" s="183"/>
      <c r="B131" s="26"/>
      <c r="F131" s="28" t="s">
        <v>504</v>
      </c>
      <c r="G131" s="48" t="s">
        <v>117</v>
      </c>
      <c r="H131" s="468">
        <f t="shared" si="26"/>
        <v>0</v>
      </c>
      <c r="I131" s="262">
        <f t="shared" si="27"/>
        <v>0</v>
      </c>
      <c r="J131" s="265">
        <f>SUM(J132:J134)</f>
        <v>0</v>
      </c>
      <c r="K131" s="263">
        <f t="shared" ref="K131:L131" si="49">SUM(K132:K134)</f>
        <v>0</v>
      </c>
      <c r="L131" s="263">
        <f t="shared" si="49"/>
        <v>0</v>
      </c>
    </row>
    <row r="132" spans="1:12" ht="16.5" hidden="1" outlineLevel="2">
      <c r="A132" s="183"/>
      <c r="B132" s="26"/>
      <c r="F132" s="192" t="s">
        <v>778</v>
      </c>
      <c r="G132" s="44" t="s">
        <v>841</v>
      </c>
      <c r="H132" s="468">
        <f t="shared" si="26"/>
        <v>0</v>
      </c>
      <c r="I132" s="262">
        <f t="shared" si="27"/>
        <v>0</v>
      </c>
      <c r="J132" s="263"/>
      <c r="K132" s="263"/>
      <c r="L132" s="263"/>
    </row>
    <row r="133" spans="1:12" ht="16.5" hidden="1" outlineLevel="2">
      <c r="A133" s="183"/>
      <c r="B133" s="26"/>
      <c r="F133" s="192" t="s">
        <v>779</v>
      </c>
      <c r="G133" s="44" t="s">
        <v>842</v>
      </c>
      <c r="H133" s="468">
        <f t="shared" si="26"/>
        <v>0</v>
      </c>
      <c r="I133" s="262">
        <f t="shared" si="27"/>
        <v>0</v>
      </c>
      <c r="J133" s="263"/>
      <c r="K133" s="263"/>
      <c r="L133" s="263"/>
    </row>
    <row r="134" spans="1:12" ht="16.5" hidden="1" outlineLevel="2">
      <c r="A134" s="183"/>
      <c r="B134" s="26"/>
      <c r="F134" s="192" t="s">
        <v>781</v>
      </c>
      <c r="G134" s="44" t="s">
        <v>785</v>
      </c>
      <c r="H134" s="468">
        <f t="shared" si="26"/>
        <v>0</v>
      </c>
      <c r="I134" s="262">
        <f t="shared" si="27"/>
        <v>0</v>
      </c>
      <c r="J134" s="263"/>
      <c r="K134" s="263"/>
      <c r="L134" s="263"/>
    </row>
    <row r="135" spans="1:12" ht="16.5" hidden="1" outlineLevel="2">
      <c r="A135" s="183"/>
      <c r="B135" s="26"/>
      <c r="F135" s="28" t="s">
        <v>505</v>
      </c>
      <c r="G135" s="48" t="s">
        <v>118</v>
      </c>
      <c r="H135" s="468">
        <f t="shared" si="26"/>
        <v>0</v>
      </c>
      <c r="I135" s="262">
        <f t="shared" si="27"/>
        <v>0</v>
      </c>
      <c r="J135" s="265">
        <f>SUM(J136:J139)</f>
        <v>0</v>
      </c>
      <c r="K135" s="263">
        <f t="shared" ref="K135:L135" si="50">SUM(K136:K139)</f>
        <v>0</v>
      </c>
      <c r="L135" s="263">
        <f t="shared" si="50"/>
        <v>0</v>
      </c>
    </row>
    <row r="136" spans="1:12" ht="16.5" hidden="1" outlineLevel="2">
      <c r="A136" s="183"/>
      <c r="B136" s="26"/>
      <c r="F136" s="192" t="s">
        <v>778</v>
      </c>
      <c r="G136" s="44" t="s">
        <v>843</v>
      </c>
      <c r="H136" s="468">
        <f t="shared" ref="H136:H198" si="51">SUM(I136)</f>
        <v>0</v>
      </c>
      <c r="I136" s="262">
        <f t="shared" ref="I136:I199" si="52">SUM(J136:L136)</f>
        <v>0</v>
      </c>
      <c r="J136" s="263"/>
      <c r="K136" s="263"/>
      <c r="L136" s="263"/>
    </row>
    <row r="137" spans="1:12" ht="16.5" hidden="1" outlineLevel="2">
      <c r="A137" s="183"/>
      <c r="B137" s="26"/>
      <c r="F137" s="192" t="s">
        <v>779</v>
      </c>
      <c r="G137" s="44" t="s">
        <v>844</v>
      </c>
      <c r="H137" s="468">
        <f t="shared" si="51"/>
        <v>0</v>
      </c>
      <c r="I137" s="262">
        <f t="shared" si="52"/>
        <v>0</v>
      </c>
      <c r="J137" s="263"/>
      <c r="K137" s="263"/>
      <c r="L137" s="263"/>
    </row>
    <row r="138" spans="1:12" ht="16.5" hidden="1" outlineLevel="2">
      <c r="A138" s="183"/>
      <c r="B138" s="26"/>
      <c r="F138" s="192" t="s">
        <v>776</v>
      </c>
      <c r="G138" s="44" t="s">
        <v>989</v>
      </c>
      <c r="H138" s="468">
        <f t="shared" si="51"/>
        <v>0</v>
      </c>
      <c r="I138" s="262">
        <f t="shared" si="52"/>
        <v>0</v>
      </c>
      <c r="J138" s="263"/>
      <c r="K138" s="263"/>
      <c r="L138" s="263"/>
    </row>
    <row r="139" spans="1:12" ht="16.5" hidden="1" outlineLevel="2">
      <c r="A139" s="183"/>
      <c r="B139" s="26"/>
      <c r="F139" s="192" t="s">
        <v>781</v>
      </c>
      <c r="G139" s="44" t="s">
        <v>785</v>
      </c>
      <c r="H139" s="468">
        <f t="shared" si="51"/>
        <v>0</v>
      </c>
      <c r="I139" s="262">
        <f t="shared" si="52"/>
        <v>0</v>
      </c>
      <c r="J139" s="263"/>
      <c r="K139" s="263"/>
      <c r="L139" s="263"/>
    </row>
    <row r="140" spans="1:12" ht="16.5" hidden="1" outlineLevel="2">
      <c r="A140" s="183"/>
      <c r="B140" s="26"/>
      <c r="F140" s="28" t="s">
        <v>506</v>
      </c>
      <c r="G140" s="48" t="s">
        <v>119</v>
      </c>
      <c r="H140" s="468">
        <f t="shared" si="51"/>
        <v>0</v>
      </c>
      <c r="I140" s="262">
        <f t="shared" si="52"/>
        <v>0</v>
      </c>
      <c r="J140" s="263"/>
      <c r="K140" s="263"/>
      <c r="L140" s="263"/>
    </row>
    <row r="141" spans="1:12" ht="16.5" hidden="1" outlineLevel="2">
      <c r="A141" s="183"/>
      <c r="B141" s="26"/>
      <c r="F141" s="28" t="s">
        <v>507</v>
      </c>
      <c r="G141" s="48" t="s">
        <v>120</v>
      </c>
      <c r="H141" s="468">
        <f t="shared" si="51"/>
        <v>0</v>
      </c>
      <c r="I141" s="262">
        <f t="shared" si="52"/>
        <v>0</v>
      </c>
      <c r="J141" s="265">
        <f>SUM(J142:J144)</f>
        <v>0</v>
      </c>
      <c r="K141" s="263">
        <f t="shared" ref="K141:L141" si="53">SUM(K142:K144)</f>
        <v>0</v>
      </c>
      <c r="L141" s="263">
        <f t="shared" si="53"/>
        <v>0</v>
      </c>
    </row>
    <row r="142" spans="1:12" ht="16.5" hidden="1" outlineLevel="2">
      <c r="A142" s="183"/>
      <c r="B142" s="26"/>
      <c r="F142" s="192" t="s">
        <v>778</v>
      </c>
      <c r="G142" s="44" t="s">
        <v>845</v>
      </c>
      <c r="H142" s="468">
        <f t="shared" si="51"/>
        <v>0</v>
      </c>
      <c r="I142" s="262">
        <f t="shared" si="52"/>
        <v>0</v>
      </c>
      <c r="J142" s="263"/>
      <c r="K142" s="263"/>
      <c r="L142" s="263"/>
    </row>
    <row r="143" spans="1:12" ht="16.5" hidden="1" outlineLevel="2">
      <c r="A143" s="183"/>
      <c r="B143" s="26"/>
      <c r="F143" s="192" t="s">
        <v>779</v>
      </c>
      <c r="G143" s="44" t="s">
        <v>846</v>
      </c>
      <c r="H143" s="468">
        <f t="shared" si="51"/>
        <v>0</v>
      </c>
      <c r="I143" s="262">
        <f t="shared" si="52"/>
        <v>0</v>
      </c>
      <c r="J143" s="263"/>
      <c r="K143" s="263"/>
      <c r="L143" s="263"/>
    </row>
    <row r="144" spans="1:12" ht="16.5" hidden="1" outlineLevel="2">
      <c r="A144" s="183"/>
      <c r="B144" s="26"/>
      <c r="F144" s="192" t="s">
        <v>776</v>
      </c>
      <c r="G144" s="44" t="s">
        <v>847</v>
      </c>
      <c r="H144" s="468">
        <f t="shared" si="51"/>
        <v>0</v>
      </c>
      <c r="I144" s="262">
        <f t="shared" si="52"/>
        <v>0</v>
      </c>
      <c r="J144" s="263"/>
      <c r="K144" s="263"/>
      <c r="L144" s="263"/>
    </row>
    <row r="145" spans="1:12" ht="16.5" hidden="1" outlineLevel="2">
      <c r="A145" s="183"/>
      <c r="B145" s="26"/>
      <c r="F145" s="28" t="s">
        <v>147</v>
      </c>
      <c r="G145" s="48" t="s">
        <v>122</v>
      </c>
      <c r="H145" s="468">
        <f t="shared" si="51"/>
        <v>0</v>
      </c>
      <c r="I145" s="262">
        <f t="shared" si="52"/>
        <v>0</v>
      </c>
      <c r="J145" s="263"/>
      <c r="K145" s="263"/>
      <c r="L145" s="263"/>
    </row>
    <row r="146" spans="1:12" ht="16.5" hidden="1" outlineLevel="2">
      <c r="A146" s="183"/>
      <c r="B146" s="24"/>
      <c r="C146" s="193"/>
      <c r="D146" s="24"/>
      <c r="E146" s="193"/>
      <c r="F146" s="28" t="s">
        <v>148</v>
      </c>
      <c r="G146" s="48" t="s">
        <v>121</v>
      </c>
      <c r="H146" s="468">
        <f t="shared" si="51"/>
        <v>0</v>
      </c>
      <c r="I146" s="262">
        <f t="shared" si="52"/>
        <v>0</v>
      </c>
      <c r="J146" s="265">
        <f>SUM(J147:J151)</f>
        <v>0</v>
      </c>
      <c r="K146" s="263">
        <f t="shared" ref="K146:L146" si="54">SUM(K147:K151)</f>
        <v>0</v>
      </c>
      <c r="L146" s="263">
        <f t="shared" si="54"/>
        <v>0</v>
      </c>
    </row>
    <row r="147" spans="1:12" ht="16.5" hidden="1" outlineLevel="2">
      <c r="A147" s="183"/>
      <c r="B147" s="24"/>
      <c r="C147" s="193"/>
      <c r="D147" s="24"/>
      <c r="E147" s="193"/>
      <c r="F147" s="192" t="s">
        <v>778</v>
      </c>
      <c r="G147" s="44" t="s">
        <v>848</v>
      </c>
      <c r="H147" s="468">
        <f t="shared" si="51"/>
        <v>0</v>
      </c>
      <c r="I147" s="262">
        <f t="shared" si="52"/>
        <v>0</v>
      </c>
      <c r="J147" s="263"/>
      <c r="K147" s="263"/>
      <c r="L147" s="263"/>
    </row>
    <row r="148" spans="1:12" ht="16.5" hidden="1" outlineLevel="2">
      <c r="A148" s="183"/>
      <c r="B148" s="24"/>
      <c r="C148" s="193"/>
      <c r="D148" s="24"/>
      <c r="E148" s="193"/>
      <c r="F148" s="192" t="s">
        <v>779</v>
      </c>
      <c r="G148" s="44" t="s">
        <v>849</v>
      </c>
      <c r="H148" s="468">
        <f t="shared" si="51"/>
        <v>0</v>
      </c>
      <c r="I148" s="262">
        <f t="shared" si="52"/>
        <v>0</v>
      </c>
      <c r="J148" s="263"/>
      <c r="K148" s="263"/>
      <c r="L148" s="263"/>
    </row>
    <row r="149" spans="1:12" ht="16.5" hidden="1" outlineLevel="2">
      <c r="A149" s="183"/>
      <c r="B149" s="24"/>
      <c r="C149" s="193"/>
      <c r="D149" s="24"/>
      <c r="E149" s="193"/>
      <c r="F149" s="192" t="s">
        <v>776</v>
      </c>
      <c r="G149" s="44" t="s">
        <v>850</v>
      </c>
      <c r="H149" s="468">
        <f t="shared" si="51"/>
        <v>0</v>
      </c>
      <c r="I149" s="262">
        <f t="shared" si="52"/>
        <v>0</v>
      </c>
      <c r="J149" s="263"/>
      <c r="K149" s="263"/>
      <c r="L149" s="263"/>
    </row>
    <row r="150" spans="1:12" ht="16.5" hidden="1" outlineLevel="2">
      <c r="A150" s="183"/>
      <c r="B150" s="24"/>
      <c r="C150" s="193"/>
      <c r="D150" s="24"/>
      <c r="E150" s="193"/>
      <c r="F150" s="192" t="s">
        <v>780</v>
      </c>
      <c r="G150" s="44" t="s">
        <v>851</v>
      </c>
      <c r="H150" s="468">
        <f t="shared" si="51"/>
        <v>0</v>
      </c>
      <c r="I150" s="262">
        <f t="shared" si="52"/>
        <v>0</v>
      </c>
      <c r="J150" s="263"/>
      <c r="K150" s="263"/>
      <c r="L150" s="263"/>
    </row>
    <row r="151" spans="1:12" ht="16.5" hidden="1" outlineLevel="2">
      <c r="A151" s="183"/>
      <c r="B151" s="24"/>
      <c r="C151" s="193"/>
      <c r="D151" s="24"/>
      <c r="E151" s="193"/>
      <c r="F151" s="192" t="s">
        <v>781</v>
      </c>
      <c r="G151" s="44" t="s">
        <v>785</v>
      </c>
      <c r="H151" s="468">
        <f t="shared" si="51"/>
        <v>0</v>
      </c>
      <c r="I151" s="262">
        <f t="shared" si="52"/>
        <v>0</v>
      </c>
      <c r="J151" s="263"/>
      <c r="K151" s="263"/>
      <c r="L151" s="263"/>
    </row>
    <row r="152" spans="1:12" s="182" customFormat="1" ht="16.5" collapsed="1">
      <c r="A152" s="177"/>
      <c r="B152" s="24" t="s">
        <v>508</v>
      </c>
      <c r="C152" s="16" t="s">
        <v>123</v>
      </c>
      <c r="D152" s="17"/>
      <c r="E152" s="178"/>
      <c r="F152" s="15"/>
      <c r="G152" s="189"/>
      <c r="H152" s="468">
        <f t="shared" si="51"/>
        <v>0</v>
      </c>
      <c r="I152" s="262">
        <f t="shared" si="52"/>
        <v>0</v>
      </c>
      <c r="J152" s="264">
        <f>SUM(J153,J167)</f>
        <v>0</v>
      </c>
      <c r="K152" s="264">
        <f t="shared" ref="K152:L152" si="55">SUM(K153,K167)</f>
        <v>0</v>
      </c>
      <c r="L152" s="264">
        <f t="shared" si="55"/>
        <v>0</v>
      </c>
    </row>
    <row r="153" spans="1:12" ht="16.5" hidden="1" outlineLevel="1">
      <c r="A153" s="183"/>
      <c r="B153" s="25"/>
      <c r="C153" s="184"/>
      <c r="D153" s="28" t="s">
        <v>509</v>
      </c>
      <c r="E153" s="48" t="s">
        <v>124</v>
      </c>
      <c r="F153" s="49"/>
      <c r="G153" s="185"/>
      <c r="H153" s="468">
        <f t="shared" si="51"/>
        <v>0</v>
      </c>
      <c r="I153" s="262">
        <f t="shared" si="52"/>
        <v>0</v>
      </c>
      <c r="J153" s="265">
        <f>SUM(J154,J157,J158,J161,J162,J163,J164)</f>
        <v>0</v>
      </c>
      <c r="K153" s="265">
        <f t="shared" ref="K153:L153" si="56">SUM(K154,K157,K158,K161,K162,K163,K164)</f>
        <v>0</v>
      </c>
      <c r="L153" s="265">
        <f t="shared" si="56"/>
        <v>0</v>
      </c>
    </row>
    <row r="154" spans="1:12" ht="16.5" hidden="1" outlineLevel="2">
      <c r="A154" s="183"/>
      <c r="B154" s="26"/>
      <c r="F154" s="28" t="s">
        <v>149</v>
      </c>
      <c r="G154" s="48" t="s">
        <v>510</v>
      </c>
      <c r="H154" s="468">
        <f t="shared" si="51"/>
        <v>0</v>
      </c>
      <c r="I154" s="262">
        <f t="shared" si="52"/>
        <v>0</v>
      </c>
      <c r="J154" s="265">
        <f>SUM(J155:J156)</f>
        <v>0</v>
      </c>
      <c r="K154" s="263">
        <f t="shared" ref="K154:L154" si="57">SUM(K155:K156)</f>
        <v>0</v>
      </c>
      <c r="L154" s="263">
        <f t="shared" si="57"/>
        <v>0</v>
      </c>
    </row>
    <row r="155" spans="1:12" ht="16.5" hidden="1" outlineLevel="2">
      <c r="A155" s="183"/>
      <c r="B155" s="26"/>
      <c r="F155" s="192" t="s">
        <v>778</v>
      </c>
      <c r="G155" s="44" t="s">
        <v>852</v>
      </c>
      <c r="H155" s="468">
        <f t="shared" si="51"/>
        <v>0</v>
      </c>
      <c r="I155" s="262">
        <f t="shared" si="52"/>
        <v>0</v>
      </c>
      <c r="J155" s="263"/>
      <c r="K155" s="263"/>
      <c r="L155" s="263"/>
    </row>
    <row r="156" spans="1:12" ht="16.5" hidden="1" outlineLevel="2">
      <c r="A156" s="183"/>
      <c r="B156" s="26"/>
      <c r="F156" s="192" t="s">
        <v>779</v>
      </c>
      <c r="G156" s="44" t="s">
        <v>853</v>
      </c>
      <c r="H156" s="468">
        <f t="shared" si="51"/>
        <v>0</v>
      </c>
      <c r="I156" s="262">
        <f t="shared" si="52"/>
        <v>0</v>
      </c>
      <c r="J156" s="263"/>
      <c r="K156" s="263"/>
      <c r="L156" s="263"/>
    </row>
    <row r="157" spans="1:12" ht="16.5" hidden="1" outlineLevel="2">
      <c r="A157" s="183"/>
      <c r="B157" s="26"/>
      <c r="F157" s="28" t="s">
        <v>712</v>
      </c>
      <c r="G157" s="48" t="s">
        <v>127</v>
      </c>
      <c r="H157" s="468">
        <f t="shared" si="51"/>
        <v>0</v>
      </c>
      <c r="I157" s="262">
        <f t="shared" si="52"/>
        <v>0</v>
      </c>
      <c r="J157" s="263"/>
      <c r="K157" s="263"/>
      <c r="L157" s="263"/>
    </row>
    <row r="158" spans="1:12" ht="16.5" hidden="1" outlineLevel="2">
      <c r="A158" s="183"/>
      <c r="B158" s="26"/>
      <c r="F158" s="28" t="s">
        <v>150</v>
      </c>
      <c r="G158" s="48" t="s">
        <v>128</v>
      </c>
      <c r="H158" s="468">
        <f t="shared" si="51"/>
        <v>0</v>
      </c>
      <c r="I158" s="262">
        <f t="shared" si="52"/>
        <v>0</v>
      </c>
      <c r="J158" s="265">
        <f>SUM(J159:J160)</f>
        <v>0</v>
      </c>
      <c r="K158" s="263">
        <f t="shared" ref="K158:L158" si="58">SUM(K159:K160)</f>
        <v>0</v>
      </c>
      <c r="L158" s="263">
        <f t="shared" si="58"/>
        <v>0</v>
      </c>
    </row>
    <row r="159" spans="1:12" ht="16.5" hidden="1" outlineLevel="2">
      <c r="A159" s="183"/>
      <c r="B159" s="26"/>
      <c r="F159" s="192" t="s">
        <v>778</v>
      </c>
      <c r="G159" s="44" t="s">
        <v>854</v>
      </c>
      <c r="H159" s="468">
        <f t="shared" si="51"/>
        <v>0</v>
      </c>
      <c r="I159" s="262">
        <f t="shared" si="52"/>
        <v>0</v>
      </c>
      <c r="J159" s="263"/>
      <c r="K159" s="263"/>
      <c r="L159" s="263"/>
    </row>
    <row r="160" spans="1:12" ht="16.5" hidden="1" outlineLevel="2">
      <c r="A160" s="183"/>
      <c r="B160" s="26"/>
      <c r="F160" s="192" t="s">
        <v>779</v>
      </c>
      <c r="G160" s="44" t="s">
        <v>855</v>
      </c>
      <c r="H160" s="468">
        <f t="shared" si="51"/>
        <v>0</v>
      </c>
      <c r="I160" s="262">
        <f t="shared" si="52"/>
        <v>0</v>
      </c>
      <c r="J160" s="263"/>
      <c r="K160" s="263"/>
      <c r="L160" s="263"/>
    </row>
    <row r="161" spans="1:12" ht="16.5" hidden="1" outlineLevel="2">
      <c r="A161" s="183"/>
      <c r="B161" s="26"/>
      <c r="F161" s="28" t="s">
        <v>713</v>
      </c>
      <c r="G161" s="48" t="s">
        <v>129</v>
      </c>
      <c r="H161" s="468">
        <f t="shared" si="51"/>
        <v>0</v>
      </c>
      <c r="I161" s="262">
        <f t="shared" si="52"/>
        <v>0</v>
      </c>
      <c r="J161" s="263"/>
      <c r="K161" s="263"/>
      <c r="L161" s="263"/>
    </row>
    <row r="162" spans="1:12" ht="16.5" hidden="1" outlineLevel="2">
      <c r="A162" s="183"/>
      <c r="B162" s="26"/>
      <c r="F162" s="28" t="s">
        <v>182</v>
      </c>
      <c r="G162" s="48" t="s">
        <v>412</v>
      </c>
      <c r="H162" s="468">
        <f t="shared" si="51"/>
        <v>0</v>
      </c>
      <c r="I162" s="262">
        <f t="shared" si="52"/>
        <v>0</v>
      </c>
      <c r="J162" s="263"/>
      <c r="K162" s="263"/>
      <c r="L162" s="263"/>
    </row>
    <row r="163" spans="1:12" ht="16.5" hidden="1" outlineLevel="2">
      <c r="A163" s="183"/>
      <c r="B163" s="26"/>
      <c r="F163" s="28" t="s">
        <v>714</v>
      </c>
      <c r="G163" s="48" t="s">
        <v>414</v>
      </c>
      <c r="H163" s="468">
        <f t="shared" si="51"/>
        <v>0</v>
      </c>
      <c r="I163" s="262">
        <f t="shared" si="52"/>
        <v>0</v>
      </c>
      <c r="J163" s="263"/>
      <c r="K163" s="263"/>
      <c r="L163" s="263"/>
    </row>
    <row r="164" spans="1:12" ht="16.5" hidden="1" outlineLevel="1">
      <c r="A164" s="183"/>
      <c r="B164" s="26"/>
      <c r="D164" s="28"/>
      <c r="E164" s="48"/>
      <c r="F164" s="28" t="s">
        <v>151</v>
      </c>
      <c r="G164" s="48" t="s">
        <v>511</v>
      </c>
      <c r="H164" s="468">
        <f t="shared" si="51"/>
        <v>0</v>
      </c>
      <c r="I164" s="262">
        <f t="shared" si="52"/>
        <v>0</v>
      </c>
      <c r="J164" s="265">
        <f>SUM(J165:J166)</f>
        <v>0</v>
      </c>
      <c r="K164" s="265">
        <f t="shared" ref="K164:L164" si="59">SUM(K165:K166)</f>
        <v>0</v>
      </c>
      <c r="L164" s="265">
        <f t="shared" si="59"/>
        <v>0</v>
      </c>
    </row>
    <row r="165" spans="1:12" ht="16.5" hidden="1" outlineLevel="1">
      <c r="A165" s="183"/>
      <c r="B165" s="26"/>
      <c r="D165" s="28"/>
      <c r="E165" s="48"/>
      <c r="F165" s="192" t="s">
        <v>778</v>
      </c>
      <c r="G165" s="44" t="s">
        <v>856</v>
      </c>
      <c r="H165" s="468">
        <f t="shared" si="51"/>
        <v>0</v>
      </c>
      <c r="I165" s="262">
        <f t="shared" si="52"/>
        <v>0</v>
      </c>
      <c r="J165" s="263"/>
      <c r="K165" s="265"/>
      <c r="L165" s="265"/>
    </row>
    <row r="166" spans="1:12" ht="16.5" hidden="1" outlineLevel="1">
      <c r="A166" s="183"/>
      <c r="B166" s="26"/>
      <c r="D166" s="28"/>
      <c r="E166" s="48"/>
      <c r="F166" s="192" t="s">
        <v>779</v>
      </c>
      <c r="G166" s="44" t="s">
        <v>857</v>
      </c>
      <c r="H166" s="468">
        <f t="shared" si="51"/>
        <v>0</v>
      </c>
      <c r="I166" s="262">
        <f t="shared" si="52"/>
        <v>0</v>
      </c>
      <c r="J166" s="263"/>
      <c r="K166" s="265"/>
      <c r="L166" s="265"/>
    </row>
    <row r="167" spans="1:12" ht="16.5" hidden="1" outlineLevel="1">
      <c r="A167" s="183"/>
      <c r="B167" s="26"/>
      <c r="D167" s="28" t="s">
        <v>512</v>
      </c>
      <c r="E167" s="48" t="s">
        <v>114</v>
      </c>
      <c r="F167" s="49"/>
      <c r="G167" s="185"/>
      <c r="H167" s="468">
        <f t="shared" si="51"/>
        <v>0</v>
      </c>
      <c r="I167" s="262">
        <f t="shared" si="52"/>
        <v>0</v>
      </c>
      <c r="J167" s="265">
        <f>SUM(J168,J170,J171,J172,J173)</f>
        <v>0</v>
      </c>
      <c r="K167" s="265">
        <f t="shared" ref="K167:L167" si="60">SUM(K168,K170,K171,K172,K173)</f>
        <v>0</v>
      </c>
      <c r="L167" s="265">
        <f t="shared" si="60"/>
        <v>0</v>
      </c>
    </row>
    <row r="168" spans="1:12" ht="16.5" hidden="1" outlineLevel="2">
      <c r="A168" s="183"/>
      <c r="B168" s="26"/>
      <c r="F168" s="145" t="s">
        <v>858</v>
      </c>
      <c r="G168" s="44" t="s">
        <v>859</v>
      </c>
      <c r="H168" s="468">
        <f t="shared" si="51"/>
        <v>0</v>
      </c>
      <c r="I168" s="262">
        <f t="shared" si="52"/>
        <v>0</v>
      </c>
      <c r="J168" s="265">
        <f>SUM(J169)</f>
        <v>0</v>
      </c>
      <c r="K168" s="263">
        <f t="shared" ref="K168:L168" si="61">SUM(K169)</f>
        <v>0</v>
      </c>
      <c r="L168" s="263">
        <f t="shared" si="61"/>
        <v>0</v>
      </c>
    </row>
    <row r="169" spans="1:12" ht="16.5" hidden="1" outlineLevel="2">
      <c r="A169" s="183"/>
      <c r="B169" s="26"/>
      <c r="F169" s="192" t="s">
        <v>779</v>
      </c>
      <c r="G169" s="44" t="s">
        <v>860</v>
      </c>
      <c r="H169" s="468">
        <f t="shared" si="51"/>
        <v>0</v>
      </c>
      <c r="I169" s="262">
        <f t="shared" si="52"/>
        <v>0</v>
      </c>
      <c r="J169" s="263"/>
      <c r="K169" s="263"/>
      <c r="L169" s="263"/>
    </row>
    <row r="170" spans="1:12" ht="16.5" hidden="1" outlineLevel="2">
      <c r="A170" s="183"/>
      <c r="B170" s="26"/>
      <c r="F170" s="28" t="s">
        <v>513</v>
      </c>
      <c r="G170" s="48" t="s">
        <v>517</v>
      </c>
      <c r="H170" s="468">
        <f t="shared" si="51"/>
        <v>0</v>
      </c>
      <c r="I170" s="262">
        <f t="shared" si="52"/>
        <v>0</v>
      </c>
      <c r="J170" s="263"/>
      <c r="K170" s="263"/>
      <c r="L170" s="263"/>
    </row>
    <row r="171" spans="1:12" ht="16.5" hidden="1" outlineLevel="2">
      <c r="A171" s="183"/>
      <c r="B171" s="26"/>
      <c r="F171" s="28" t="s">
        <v>514</v>
      </c>
      <c r="G171" s="48" t="s">
        <v>518</v>
      </c>
      <c r="H171" s="468">
        <f t="shared" si="51"/>
        <v>0</v>
      </c>
      <c r="I171" s="262">
        <f t="shared" si="52"/>
        <v>0</v>
      </c>
      <c r="J171" s="263"/>
      <c r="K171" s="263"/>
      <c r="L171" s="263"/>
    </row>
    <row r="172" spans="1:12" ht="16.5" hidden="1" outlineLevel="2">
      <c r="A172" s="183"/>
      <c r="B172" s="26"/>
      <c r="F172" s="28" t="s">
        <v>515</v>
      </c>
      <c r="G172" s="48" t="s">
        <v>519</v>
      </c>
      <c r="H172" s="468">
        <f t="shared" si="51"/>
        <v>0</v>
      </c>
      <c r="I172" s="262">
        <f t="shared" si="52"/>
        <v>0</v>
      </c>
      <c r="J172" s="263"/>
      <c r="K172" s="263"/>
      <c r="L172" s="263"/>
    </row>
    <row r="173" spans="1:12" ht="16.5" hidden="1" outlineLevel="2">
      <c r="A173" s="183"/>
      <c r="B173" s="24"/>
      <c r="C173" s="193"/>
      <c r="D173" s="24"/>
      <c r="F173" s="28" t="s">
        <v>516</v>
      </c>
      <c r="G173" s="48" t="s">
        <v>520</v>
      </c>
      <c r="H173" s="468">
        <f t="shared" si="51"/>
        <v>0</v>
      </c>
      <c r="I173" s="262">
        <f t="shared" si="52"/>
        <v>0</v>
      </c>
      <c r="J173" s="265">
        <f>SUM(J174)</f>
        <v>0</v>
      </c>
      <c r="K173" s="263">
        <f t="shared" ref="K173:L173" si="62">SUM(K174)</f>
        <v>0</v>
      </c>
      <c r="L173" s="263">
        <f t="shared" si="62"/>
        <v>0</v>
      </c>
    </row>
    <row r="174" spans="1:12" ht="16.5" hidden="1" outlineLevel="2">
      <c r="A174" s="183"/>
      <c r="B174" s="24"/>
      <c r="C174" s="193"/>
      <c r="D174" s="24"/>
      <c r="F174" s="192" t="s">
        <v>778</v>
      </c>
      <c r="G174" s="44" t="s">
        <v>861</v>
      </c>
      <c r="H174" s="468">
        <f t="shared" si="51"/>
        <v>0</v>
      </c>
      <c r="I174" s="262">
        <f t="shared" si="52"/>
        <v>0</v>
      </c>
      <c r="J174" s="263"/>
      <c r="K174" s="263"/>
      <c r="L174" s="263"/>
    </row>
    <row r="175" spans="1:12" s="182" customFormat="1" ht="16.5" collapsed="1">
      <c r="A175" s="177"/>
      <c r="B175" s="24" t="s">
        <v>521</v>
      </c>
      <c r="C175" s="16" t="s">
        <v>392</v>
      </c>
      <c r="D175" s="17"/>
      <c r="E175" s="189"/>
      <c r="F175" s="190"/>
      <c r="G175" s="189"/>
      <c r="H175" s="468">
        <f t="shared" si="51"/>
        <v>0</v>
      </c>
      <c r="I175" s="262">
        <f t="shared" si="52"/>
        <v>0</v>
      </c>
      <c r="J175" s="264">
        <f>SUM(J176,J180)</f>
        <v>0</v>
      </c>
      <c r="K175" s="264">
        <f t="shared" ref="K175:L175" si="63">SUM(K176,K180)</f>
        <v>0</v>
      </c>
      <c r="L175" s="264">
        <f t="shared" si="63"/>
        <v>0</v>
      </c>
    </row>
    <row r="176" spans="1:12" ht="16.5" hidden="1" outlineLevel="1">
      <c r="A176" s="183"/>
      <c r="B176" s="25"/>
      <c r="C176" s="184"/>
      <c r="D176" s="28" t="s">
        <v>523</v>
      </c>
      <c r="E176" s="48" t="s">
        <v>522</v>
      </c>
      <c r="F176" s="49"/>
      <c r="G176" s="185"/>
      <c r="H176" s="468">
        <f t="shared" si="51"/>
        <v>0</v>
      </c>
      <c r="I176" s="262">
        <f t="shared" si="52"/>
        <v>0</v>
      </c>
      <c r="J176" s="265">
        <f>SUM(J177:J179)</f>
        <v>0</v>
      </c>
      <c r="K176" s="263">
        <f t="shared" ref="K176:L176" si="64">SUM(K177:K179)</f>
        <v>0</v>
      </c>
      <c r="L176" s="263">
        <f t="shared" si="64"/>
        <v>0</v>
      </c>
    </row>
    <row r="177" spans="1:12" ht="16.5" hidden="1" outlineLevel="1">
      <c r="A177" s="183"/>
      <c r="B177" s="26"/>
      <c r="D177" s="28"/>
      <c r="E177" s="48"/>
      <c r="F177" s="192" t="s">
        <v>778</v>
      </c>
      <c r="G177" s="44" t="s">
        <v>862</v>
      </c>
      <c r="H177" s="468">
        <f t="shared" si="51"/>
        <v>0</v>
      </c>
      <c r="I177" s="262">
        <f t="shared" si="52"/>
        <v>0</v>
      </c>
      <c r="J177" s="263"/>
      <c r="K177" s="263"/>
      <c r="L177" s="263"/>
    </row>
    <row r="178" spans="1:12" ht="16.5" hidden="1" outlineLevel="1">
      <c r="A178" s="183"/>
      <c r="B178" s="26"/>
      <c r="D178" s="28"/>
      <c r="E178" s="48"/>
      <c r="F178" s="192" t="s">
        <v>779</v>
      </c>
      <c r="G178" s="44" t="s">
        <v>863</v>
      </c>
      <c r="H178" s="468">
        <f t="shared" si="51"/>
        <v>0</v>
      </c>
      <c r="I178" s="262">
        <f t="shared" si="52"/>
        <v>0</v>
      </c>
      <c r="J178" s="263"/>
      <c r="K178" s="263"/>
      <c r="L178" s="263"/>
    </row>
    <row r="179" spans="1:12" ht="16.5" hidden="1" outlineLevel="1">
      <c r="A179" s="183"/>
      <c r="B179" s="26"/>
      <c r="D179" s="28"/>
      <c r="E179" s="48"/>
      <c r="F179" s="192" t="s">
        <v>776</v>
      </c>
      <c r="G179" s="44" t="s">
        <v>864</v>
      </c>
      <c r="H179" s="468">
        <f t="shared" si="51"/>
        <v>0</v>
      </c>
      <c r="I179" s="262">
        <f t="shared" si="52"/>
        <v>0</v>
      </c>
      <c r="J179" s="263"/>
      <c r="K179" s="263"/>
      <c r="L179" s="263"/>
    </row>
    <row r="180" spans="1:12" ht="16.5" hidden="1" outlineLevel="1">
      <c r="A180" s="183"/>
      <c r="B180" s="26"/>
      <c r="D180" s="28" t="s">
        <v>524</v>
      </c>
      <c r="E180" s="48" t="s">
        <v>393</v>
      </c>
      <c r="F180" s="49"/>
      <c r="G180" s="185"/>
      <c r="H180" s="468">
        <f t="shared" si="51"/>
        <v>0</v>
      </c>
      <c r="I180" s="262">
        <f t="shared" si="52"/>
        <v>0</v>
      </c>
      <c r="J180" s="265">
        <f>SUM(J181,J183)</f>
        <v>0</v>
      </c>
      <c r="K180" s="265">
        <f t="shared" ref="K180:L180" si="65">SUM(K181,K183)</f>
        <v>0</v>
      </c>
      <c r="L180" s="265">
        <f t="shared" si="65"/>
        <v>0</v>
      </c>
    </row>
    <row r="181" spans="1:12" ht="16.5" hidden="1" outlineLevel="2">
      <c r="A181" s="183"/>
      <c r="B181" s="26"/>
      <c r="D181" s="25"/>
      <c r="E181" s="184"/>
      <c r="F181" s="28" t="s">
        <v>525</v>
      </c>
      <c r="G181" s="48" t="s">
        <v>394</v>
      </c>
      <c r="H181" s="468">
        <f t="shared" si="51"/>
        <v>0</v>
      </c>
      <c r="I181" s="262">
        <f t="shared" si="52"/>
        <v>0</v>
      </c>
      <c r="J181" s="265">
        <f>SUM(J182)</f>
        <v>0</v>
      </c>
      <c r="K181" s="263">
        <f t="shared" ref="K181:L181" si="66">SUM(K182)</f>
        <v>0</v>
      </c>
      <c r="L181" s="263">
        <f t="shared" si="66"/>
        <v>0</v>
      </c>
    </row>
    <row r="182" spans="1:12" ht="16.5" hidden="1" outlineLevel="2">
      <c r="A182" s="183"/>
      <c r="B182" s="26"/>
      <c r="F182" s="192" t="s">
        <v>778</v>
      </c>
      <c r="G182" s="44" t="s">
        <v>865</v>
      </c>
      <c r="H182" s="468">
        <f t="shared" si="51"/>
        <v>0</v>
      </c>
      <c r="I182" s="262">
        <f t="shared" si="52"/>
        <v>0</v>
      </c>
      <c r="J182" s="263"/>
      <c r="K182" s="263"/>
      <c r="L182" s="263"/>
    </row>
    <row r="183" spans="1:12" ht="16.5" hidden="1" outlineLevel="2">
      <c r="A183" s="183"/>
      <c r="B183" s="24"/>
      <c r="C183" s="193"/>
      <c r="F183" s="28" t="s">
        <v>526</v>
      </c>
      <c r="G183" s="48" t="s">
        <v>395</v>
      </c>
      <c r="H183" s="468">
        <f t="shared" si="51"/>
        <v>0</v>
      </c>
      <c r="I183" s="262">
        <f t="shared" si="52"/>
        <v>0</v>
      </c>
      <c r="J183" s="265">
        <f>SUM(J184:J187)</f>
        <v>0</v>
      </c>
      <c r="K183" s="263">
        <f t="shared" ref="K183:L183" si="67">SUM(K184:K187)</f>
        <v>0</v>
      </c>
      <c r="L183" s="263">
        <f t="shared" si="67"/>
        <v>0</v>
      </c>
    </row>
    <row r="184" spans="1:12" ht="16.5" hidden="1" outlineLevel="2">
      <c r="A184" s="183"/>
      <c r="B184" s="24"/>
      <c r="C184" s="193"/>
      <c r="F184" s="192" t="s">
        <v>778</v>
      </c>
      <c r="G184" s="44" t="s">
        <v>866</v>
      </c>
      <c r="H184" s="468">
        <f t="shared" si="51"/>
        <v>0</v>
      </c>
      <c r="I184" s="262">
        <f t="shared" si="52"/>
        <v>0</v>
      </c>
      <c r="J184" s="263"/>
      <c r="K184" s="263"/>
      <c r="L184" s="263"/>
    </row>
    <row r="185" spans="1:12" ht="16.5" hidden="1" outlineLevel="2">
      <c r="A185" s="183"/>
      <c r="B185" s="24"/>
      <c r="C185" s="193"/>
      <c r="F185" s="192" t="s">
        <v>779</v>
      </c>
      <c r="G185" s="44" t="s">
        <v>830</v>
      </c>
      <c r="H185" s="468">
        <f t="shared" si="51"/>
        <v>0</v>
      </c>
      <c r="I185" s="262">
        <f t="shared" si="52"/>
        <v>0</v>
      </c>
      <c r="J185" s="263"/>
      <c r="K185" s="263"/>
      <c r="L185" s="263"/>
    </row>
    <row r="186" spans="1:12" ht="16.5" hidden="1" outlineLevel="2">
      <c r="A186" s="183"/>
      <c r="B186" s="24"/>
      <c r="C186" s="193"/>
      <c r="F186" s="192" t="s">
        <v>780</v>
      </c>
      <c r="G186" s="44" t="s">
        <v>868</v>
      </c>
      <c r="H186" s="468">
        <f t="shared" si="51"/>
        <v>0</v>
      </c>
      <c r="I186" s="262">
        <f t="shared" si="52"/>
        <v>0</v>
      </c>
      <c r="J186" s="263"/>
      <c r="K186" s="263"/>
      <c r="L186" s="263"/>
    </row>
    <row r="187" spans="1:12" ht="16.5" hidden="1" outlineLevel="2">
      <c r="A187" s="183"/>
      <c r="B187" s="24"/>
      <c r="C187" s="193"/>
      <c r="F187" s="192" t="s">
        <v>781</v>
      </c>
      <c r="G187" s="44" t="s">
        <v>867</v>
      </c>
      <c r="H187" s="468">
        <f t="shared" si="51"/>
        <v>0</v>
      </c>
      <c r="I187" s="262">
        <f t="shared" si="52"/>
        <v>0</v>
      </c>
      <c r="J187" s="263"/>
      <c r="K187" s="263"/>
      <c r="L187" s="263"/>
    </row>
    <row r="188" spans="1:12" s="182" customFormat="1" ht="16.5" collapsed="1">
      <c r="A188" s="177"/>
      <c r="B188" s="24" t="s">
        <v>179</v>
      </c>
      <c r="C188" s="16" t="s">
        <v>41</v>
      </c>
      <c r="D188" s="17"/>
      <c r="E188" s="189"/>
      <c r="F188" s="190"/>
      <c r="G188" s="189"/>
      <c r="H188" s="468">
        <f t="shared" si="51"/>
        <v>0</v>
      </c>
      <c r="I188" s="262">
        <f t="shared" si="52"/>
        <v>0</v>
      </c>
      <c r="J188" s="264">
        <f>SUM(J189)</f>
        <v>0</v>
      </c>
      <c r="K188" s="264">
        <f t="shared" ref="K188:L188" si="68">SUM(K189)</f>
        <v>0</v>
      </c>
      <c r="L188" s="264">
        <f t="shared" si="68"/>
        <v>0</v>
      </c>
    </row>
    <row r="189" spans="1:12" ht="16.5" hidden="1" outlineLevel="1">
      <c r="A189" s="183"/>
      <c r="B189" s="24"/>
      <c r="C189" s="193"/>
      <c r="D189" s="28" t="s">
        <v>179</v>
      </c>
      <c r="E189" s="48" t="s">
        <v>41</v>
      </c>
      <c r="F189" s="49"/>
      <c r="G189" s="185"/>
      <c r="H189" s="468">
        <f t="shared" si="51"/>
        <v>0</v>
      </c>
      <c r="I189" s="262">
        <f t="shared" si="52"/>
        <v>0</v>
      </c>
      <c r="J189" s="263"/>
      <c r="K189" s="263"/>
      <c r="L189" s="263"/>
    </row>
    <row r="190" spans="1:12" s="182" customFormat="1" ht="16.5">
      <c r="A190" s="177"/>
      <c r="B190" s="24" t="s">
        <v>527</v>
      </c>
      <c r="C190" s="16" t="s">
        <v>11</v>
      </c>
      <c r="D190" s="17"/>
      <c r="E190" s="189"/>
      <c r="F190" s="190"/>
      <c r="G190" s="189"/>
      <c r="H190" s="468">
        <f t="shared" si="51"/>
        <v>101000</v>
      </c>
      <c r="I190" s="262">
        <f t="shared" si="52"/>
        <v>101000</v>
      </c>
      <c r="J190" s="264">
        <f>SUM(J191:J193,J199)</f>
        <v>0</v>
      </c>
      <c r="K190" s="264">
        <f t="shared" ref="K190:L190" si="69">SUM(K191:K193,K199)</f>
        <v>100000</v>
      </c>
      <c r="L190" s="264">
        <f t="shared" si="69"/>
        <v>1000</v>
      </c>
    </row>
    <row r="191" spans="1:12" ht="16.5" outlineLevel="1">
      <c r="A191" s="183"/>
      <c r="B191" s="25"/>
      <c r="C191" s="184"/>
      <c r="D191" s="28" t="s">
        <v>180</v>
      </c>
      <c r="E191" s="48" t="s">
        <v>134</v>
      </c>
      <c r="F191" s="49"/>
      <c r="G191" s="185"/>
      <c r="H191" s="468">
        <f t="shared" si="51"/>
        <v>0</v>
      </c>
      <c r="I191" s="262">
        <f t="shared" si="52"/>
        <v>0</v>
      </c>
      <c r="J191" s="263"/>
      <c r="K191" s="263"/>
      <c r="L191" s="263"/>
    </row>
    <row r="192" spans="1:12" ht="16.5" outlineLevel="1">
      <c r="A192" s="183"/>
      <c r="B192" s="26"/>
      <c r="D192" s="28" t="s">
        <v>181</v>
      </c>
      <c r="E192" s="48" t="s">
        <v>135</v>
      </c>
      <c r="F192" s="49"/>
      <c r="G192" s="185"/>
      <c r="H192" s="468">
        <f t="shared" si="51"/>
        <v>1000</v>
      </c>
      <c r="I192" s="262">
        <f t="shared" si="52"/>
        <v>1000</v>
      </c>
      <c r="J192" s="263"/>
      <c r="K192" s="263"/>
      <c r="L192" s="263">
        <v>1000</v>
      </c>
    </row>
    <row r="193" spans="1:52" ht="16.5" outlineLevel="2">
      <c r="A193" s="183"/>
      <c r="B193" s="24"/>
      <c r="C193" s="193"/>
      <c r="D193" s="26" t="s">
        <v>1002</v>
      </c>
      <c r="E193" s="156" t="s">
        <v>1003</v>
      </c>
      <c r="F193" s="28"/>
      <c r="G193" s="48"/>
      <c r="H193" s="468">
        <f t="shared" si="51"/>
        <v>100000</v>
      </c>
      <c r="I193" s="262">
        <f t="shared" si="52"/>
        <v>100000</v>
      </c>
      <c r="J193" s="265">
        <f>SUM(J194:J198)</f>
        <v>0</v>
      </c>
      <c r="K193" s="265">
        <f t="shared" ref="K193:L193" si="70">SUM(K194:K198)</f>
        <v>100000</v>
      </c>
      <c r="L193" s="265">
        <f t="shared" si="70"/>
        <v>0</v>
      </c>
    </row>
    <row r="194" spans="1:52" ht="16.5" outlineLevel="3">
      <c r="A194" s="183"/>
      <c r="B194" s="26"/>
      <c r="F194" s="192" t="s">
        <v>778</v>
      </c>
      <c r="G194" s="44" t="s">
        <v>869</v>
      </c>
      <c r="H194" s="468">
        <f t="shared" si="51"/>
        <v>0</v>
      </c>
      <c r="I194" s="262">
        <f t="shared" si="52"/>
        <v>0</v>
      </c>
      <c r="J194" s="263"/>
      <c r="K194" s="263"/>
      <c r="L194" s="263"/>
    </row>
    <row r="195" spans="1:52" ht="16.5" outlineLevel="3">
      <c r="A195" s="183"/>
      <c r="B195" s="26"/>
      <c r="F195" s="192" t="s">
        <v>779</v>
      </c>
      <c r="G195" s="44" t="s">
        <v>870</v>
      </c>
      <c r="H195" s="468">
        <f t="shared" si="51"/>
        <v>0</v>
      </c>
      <c r="I195" s="262">
        <f t="shared" si="52"/>
        <v>0</v>
      </c>
      <c r="J195" s="263"/>
      <c r="K195" s="263"/>
      <c r="L195" s="263"/>
    </row>
    <row r="196" spans="1:52" ht="16.5" outlineLevel="3">
      <c r="A196" s="183"/>
      <c r="B196" s="26"/>
      <c r="F196" s="192" t="s">
        <v>776</v>
      </c>
      <c r="G196" s="44" t="s">
        <v>871</v>
      </c>
      <c r="H196" s="468">
        <f t="shared" si="51"/>
        <v>0</v>
      </c>
      <c r="I196" s="262">
        <f t="shared" si="52"/>
        <v>0</v>
      </c>
      <c r="J196" s="263"/>
      <c r="K196" s="263"/>
      <c r="L196" s="263"/>
    </row>
    <row r="197" spans="1:52" ht="16.5" outlineLevel="3">
      <c r="A197" s="183"/>
      <c r="B197" s="26"/>
      <c r="F197" s="192" t="s">
        <v>780</v>
      </c>
      <c r="G197" s="44" t="s">
        <v>872</v>
      </c>
      <c r="H197" s="468">
        <f t="shared" si="51"/>
        <v>0</v>
      </c>
      <c r="I197" s="262">
        <f t="shared" si="52"/>
        <v>0</v>
      </c>
      <c r="J197" s="263"/>
      <c r="K197" s="263"/>
      <c r="L197" s="263"/>
    </row>
    <row r="198" spans="1:52" ht="16.5" outlineLevel="3">
      <c r="A198" s="183"/>
      <c r="B198" s="26"/>
      <c r="F198" s="192" t="s">
        <v>781</v>
      </c>
      <c r="G198" s="44" t="s">
        <v>867</v>
      </c>
      <c r="H198" s="468">
        <f t="shared" si="51"/>
        <v>100000</v>
      </c>
      <c r="I198" s="262">
        <f t="shared" si="52"/>
        <v>100000</v>
      </c>
      <c r="J198" s="263"/>
      <c r="K198" s="263">
        <v>100000</v>
      </c>
      <c r="L198" s="263"/>
    </row>
    <row r="199" spans="1:52" ht="16.5" outlineLevel="2">
      <c r="A199" s="183"/>
      <c r="B199" s="26"/>
      <c r="D199" s="26" t="s">
        <v>1004</v>
      </c>
      <c r="E199" s="48" t="s">
        <v>137</v>
      </c>
      <c r="F199" s="28"/>
      <c r="G199" s="48"/>
      <c r="H199" s="468">
        <f t="shared" ref="H199:H262" si="71">SUM(I199)</f>
        <v>0</v>
      </c>
      <c r="I199" s="262">
        <f t="shared" si="52"/>
        <v>0</v>
      </c>
      <c r="J199" s="263"/>
      <c r="K199" s="263"/>
      <c r="L199" s="263"/>
    </row>
    <row r="200" spans="1:52" ht="16.5">
      <c r="A200" s="97" t="s">
        <v>207</v>
      </c>
      <c r="B200" s="47"/>
      <c r="C200" s="229"/>
      <c r="D200" s="23"/>
      <c r="E200" s="229"/>
      <c r="F200" s="22"/>
      <c r="G200" s="229"/>
      <c r="H200" s="469">
        <f t="shared" si="71"/>
        <v>5522000</v>
      </c>
      <c r="I200" s="269">
        <f t="shared" ref="I200:I263" si="72">SUM(J200:L200)</f>
        <v>5522000</v>
      </c>
      <c r="J200" s="269">
        <f>SUM(J7,J12,J14,J54,J32,J63,J69,J129,J152,J188,J190,J47,J175)</f>
        <v>5001000</v>
      </c>
      <c r="K200" s="269">
        <f t="shared" ref="K200:L200" si="73">SUM(K7,K12,K14,K54,K32,K63,K69,K129,K152,K188,K190,K47,K175)</f>
        <v>390000</v>
      </c>
      <c r="L200" s="269">
        <f t="shared" si="73"/>
        <v>131000</v>
      </c>
      <c r="AZ200" s="156" t="e">
        <f>SUM(AZ7,AZ12,AZ14,#REF!,AZ54,AZ32,#REF!,AZ63,AZ69,AZ129,AZ152,AZ188,AZ190,#REF!,AZ47,AZ175)</f>
        <v>#REF!</v>
      </c>
    </row>
    <row r="201" spans="1:52" s="182" customFormat="1" ht="16.5" collapsed="1">
      <c r="A201" s="177"/>
      <c r="B201" s="24" t="s">
        <v>528</v>
      </c>
      <c r="C201" s="16" t="s">
        <v>42</v>
      </c>
      <c r="D201" s="21"/>
      <c r="E201" s="208"/>
      <c r="F201" s="31"/>
      <c r="G201" s="208"/>
      <c r="H201" s="470">
        <f t="shared" si="71"/>
        <v>0</v>
      </c>
      <c r="I201" s="272">
        <f t="shared" si="72"/>
        <v>0</v>
      </c>
      <c r="J201" s="271">
        <f>SUM(J202:J207)</f>
        <v>0</v>
      </c>
      <c r="K201" s="271">
        <f t="shared" ref="K201:L201" si="74">SUM(K202:K207)</f>
        <v>0</v>
      </c>
      <c r="L201" s="271">
        <f t="shared" si="74"/>
        <v>0</v>
      </c>
    </row>
    <row r="202" spans="1:52" ht="16.5" hidden="1" customHeight="1" outlineLevel="1">
      <c r="A202" s="183"/>
      <c r="B202" s="25"/>
      <c r="C202" s="184"/>
      <c r="D202" s="28" t="s">
        <v>529</v>
      </c>
      <c r="E202" s="48" t="s">
        <v>140</v>
      </c>
      <c r="F202" s="49"/>
      <c r="G202" s="185"/>
      <c r="H202" s="471">
        <f t="shared" si="71"/>
        <v>0</v>
      </c>
      <c r="I202" s="264">
        <f t="shared" si="72"/>
        <v>0</v>
      </c>
      <c r="J202" s="274"/>
      <c r="K202" s="274"/>
      <c r="L202" s="274"/>
    </row>
    <row r="203" spans="1:52" ht="16.5" hidden="1" customHeight="1" outlineLevel="1">
      <c r="A203" s="183"/>
      <c r="B203" s="26"/>
      <c r="D203" s="28" t="s">
        <v>530</v>
      </c>
      <c r="E203" s="48" t="s">
        <v>141</v>
      </c>
      <c r="F203" s="49"/>
      <c r="G203" s="185"/>
      <c r="H203" s="471">
        <f t="shared" si="71"/>
        <v>0</v>
      </c>
      <c r="I203" s="264">
        <f t="shared" si="72"/>
        <v>0</v>
      </c>
      <c r="J203" s="274"/>
      <c r="K203" s="274"/>
      <c r="L203" s="274"/>
    </row>
    <row r="204" spans="1:52" ht="16.5" hidden="1" customHeight="1" outlineLevel="1">
      <c r="A204" s="183"/>
      <c r="B204" s="26"/>
      <c r="D204" s="28" t="s">
        <v>531</v>
      </c>
      <c r="E204" s="48" t="s">
        <v>142</v>
      </c>
      <c r="F204" s="49"/>
      <c r="G204" s="185"/>
      <c r="H204" s="471">
        <f t="shared" si="71"/>
        <v>0</v>
      </c>
      <c r="I204" s="264">
        <f t="shared" si="72"/>
        <v>0</v>
      </c>
      <c r="J204" s="274"/>
      <c r="K204" s="274"/>
      <c r="L204" s="274"/>
    </row>
    <row r="205" spans="1:52" ht="16.5" hidden="1" customHeight="1" outlineLevel="1">
      <c r="A205" s="183"/>
      <c r="B205" s="26"/>
      <c r="D205" s="28" t="s">
        <v>532</v>
      </c>
      <c r="E205" s="48" t="s">
        <v>143</v>
      </c>
      <c r="F205" s="49"/>
      <c r="G205" s="185"/>
      <c r="H205" s="471">
        <f t="shared" si="71"/>
        <v>0</v>
      </c>
      <c r="I205" s="264">
        <f t="shared" si="72"/>
        <v>0</v>
      </c>
      <c r="J205" s="274"/>
      <c r="K205" s="274"/>
      <c r="L205" s="274"/>
    </row>
    <row r="206" spans="1:52" ht="16.5" hidden="1" customHeight="1" outlineLevel="1">
      <c r="A206" s="183"/>
      <c r="B206" s="26"/>
      <c r="D206" s="28" t="s">
        <v>533</v>
      </c>
      <c r="E206" s="48" t="s">
        <v>144</v>
      </c>
      <c r="F206" s="49"/>
      <c r="G206" s="185"/>
      <c r="H206" s="471">
        <f t="shared" si="71"/>
        <v>0</v>
      </c>
      <c r="I206" s="264">
        <f t="shared" si="72"/>
        <v>0</v>
      </c>
      <c r="J206" s="274"/>
      <c r="K206" s="274"/>
      <c r="L206" s="274"/>
    </row>
    <row r="207" spans="1:52" ht="16.5" hidden="1" customHeight="1" outlineLevel="1">
      <c r="A207" s="183"/>
      <c r="B207" s="24"/>
      <c r="C207" s="193"/>
      <c r="D207" s="28" t="s">
        <v>534</v>
      </c>
      <c r="E207" s="48" t="s">
        <v>145</v>
      </c>
      <c r="F207" s="49"/>
      <c r="G207" s="185"/>
      <c r="H207" s="471">
        <f t="shared" si="71"/>
        <v>0</v>
      </c>
      <c r="I207" s="264">
        <f t="shared" si="72"/>
        <v>0</v>
      </c>
      <c r="J207" s="274"/>
      <c r="K207" s="274"/>
      <c r="L207" s="274"/>
    </row>
    <row r="208" spans="1:52" s="182" customFormat="1" ht="16.5">
      <c r="A208" s="177"/>
      <c r="B208" s="24" t="s">
        <v>535</v>
      </c>
      <c r="C208" s="16" t="s">
        <v>146</v>
      </c>
      <c r="D208" s="19"/>
      <c r="E208" s="189"/>
      <c r="F208" s="190"/>
      <c r="G208" s="189"/>
      <c r="H208" s="471">
        <f t="shared" si="71"/>
        <v>517000</v>
      </c>
      <c r="I208" s="264">
        <f t="shared" si="72"/>
        <v>517000</v>
      </c>
      <c r="J208" s="264">
        <f>SUM(J209:J217,J221:J223,J228,J238:J239,J249,J253:J256,J260:J263,J267,J271)</f>
        <v>1000</v>
      </c>
      <c r="K208" s="264">
        <f t="shared" ref="K208:L208" si="75">SUM(K209:K217,K221:K223,K228,K238:K239,K249,K253:K256,K260:K263,K267,K271)</f>
        <v>388000</v>
      </c>
      <c r="L208" s="264">
        <f t="shared" si="75"/>
        <v>128000</v>
      </c>
    </row>
    <row r="209" spans="1:12" ht="16.5" outlineLevel="1">
      <c r="A209" s="183"/>
      <c r="B209" s="25"/>
      <c r="C209" s="184"/>
      <c r="D209" s="28" t="s">
        <v>116</v>
      </c>
      <c r="E209" s="48" t="s">
        <v>152</v>
      </c>
      <c r="F209" s="49"/>
      <c r="G209" s="185"/>
      <c r="H209" s="471">
        <f t="shared" si="71"/>
        <v>180000</v>
      </c>
      <c r="I209" s="264">
        <f t="shared" si="72"/>
        <v>180000</v>
      </c>
      <c r="J209" s="263">
        <v>0</v>
      </c>
      <c r="K209" s="263">
        <v>100000</v>
      </c>
      <c r="L209" s="263">
        <v>80000</v>
      </c>
    </row>
    <row r="210" spans="1:12" ht="16.5" outlineLevel="1">
      <c r="A210" s="183"/>
      <c r="B210" s="26"/>
      <c r="D210" s="28" t="s">
        <v>536</v>
      </c>
      <c r="E210" s="48" t="s">
        <v>155</v>
      </c>
      <c r="F210" s="49"/>
      <c r="G210" s="185"/>
      <c r="H210" s="471">
        <f t="shared" si="71"/>
        <v>0</v>
      </c>
      <c r="I210" s="264">
        <f t="shared" si="72"/>
        <v>0</v>
      </c>
      <c r="J210" s="263"/>
      <c r="K210" s="263"/>
      <c r="L210" s="263"/>
    </row>
    <row r="211" spans="1:12" ht="16.5" outlineLevel="1">
      <c r="A211" s="183"/>
      <c r="B211" s="26"/>
      <c r="D211" s="28" t="s">
        <v>537</v>
      </c>
      <c r="E211" s="48" t="s">
        <v>156</v>
      </c>
      <c r="F211" s="49"/>
      <c r="G211" s="185"/>
      <c r="H211" s="471">
        <f t="shared" si="71"/>
        <v>0</v>
      </c>
      <c r="I211" s="264">
        <f t="shared" si="72"/>
        <v>0</v>
      </c>
      <c r="J211" s="263"/>
      <c r="K211" s="263"/>
      <c r="L211" s="263"/>
    </row>
    <row r="212" spans="1:12" ht="16.5" outlineLevel="1">
      <c r="A212" s="183"/>
      <c r="B212" s="26"/>
      <c r="D212" s="28" t="s">
        <v>538</v>
      </c>
      <c r="E212" s="48" t="s">
        <v>157</v>
      </c>
      <c r="F212" s="49"/>
      <c r="G212" s="185"/>
      <c r="H212" s="471">
        <f t="shared" si="71"/>
        <v>0</v>
      </c>
      <c r="I212" s="264">
        <f t="shared" si="72"/>
        <v>0</v>
      </c>
      <c r="J212" s="263"/>
      <c r="K212" s="263"/>
      <c r="L212" s="263"/>
    </row>
    <row r="213" spans="1:12" ht="16.5" outlineLevel="1">
      <c r="A213" s="183"/>
      <c r="B213" s="26"/>
      <c r="D213" s="28" t="s">
        <v>539</v>
      </c>
      <c r="E213" s="48" t="s">
        <v>158</v>
      </c>
      <c r="F213" s="49"/>
      <c r="G213" s="185"/>
      <c r="H213" s="471">
        <f t="shared" si="71"/>
        <v>0</v>
      </c>
      <c r="I213" s="264">
        <f t="shared" si="72"/>
        <v>0</v>
      </c>
      <c r="J213" s="263"/>
      <c r="K213" s="263"/>
      <c r="L213" s="263"/>
    </row>
    <row r="214" spans="1:12" ht="16.5" outlineLevel="1">
      <c r="A214" s="183"/>
      <c r="B214" s="26"/>
      <c r="D214" s="28" t="s">
        <v>540</v>
      </c>
      <c r="E214" s="48" t="s">
        <v>159</v>
      </c>
      <c r="F214" s="49"/>
      <c r="G214" s="185"/>
      <c r="H214" s="471">
        <f t="shared" si="71"/>
        <v>0</v>
      </c>
      <c r="I214" s="264">
        <f t="shared" si="72"/>
        <v>0</v>
      </c>
      <c r="J214" s="263"/>
      <c r="K214" s="263"/>
      <c r="L214" s="263"/>
    </row>
    <row r="215" spans="1:12" ht="16.5" outlineLevel="1">
      <c r="A215" s="183"/>
      <c r="B215" s="26"/>
      <c r="D215" s="28" t="s">
        <v>541</v>
      </c>
      <c r="E215" s="48" t="s">
        <v>160</v>
      </c>
      <c r="F215" s="49"/>
      <c r="G215" s="185"/>
      <c r="H215" s="471">
        <f t="shared" si="71"/>
        <v>0</v>
      </c>
      <c r="I215" s="264">
        <f t="shared" si="72"/>
        <v>0</v>
      </c>
      <c r="J215" s="263"/>
      <c r="K215" s="263"/>
      <c r="L215" s="263"/>
    </row>
    <row r="216" spans="1:12" ht="16.5" outlineLevel="1">
      <c r="A216" s="183"/>
      <c r="B216" s="26"/>
      <c r="D216" s="28" t="s">
        <v>542</v>
      </c>
      <c r="E216" s="48" t="s">
        <v>161</v>
      </c>
      <c r="F216" s="49"/>
      <c r="G216" s="185"/>
      <c r="H216" s="471">
        <f t="shared" si="71"/>
        <v>0</v>
      </c>
      <c r="I216" s="264">
        <f t="shared" si="72"/>
        <v>0</v>
      </c>
      <c r="J216" s="263"/>
      <c r="K216" s="263"/>
      <c r="L216" s="263"/>
    </row>
    <row r="217" spans="1:12" ht="16.5" outlineLevel="1">
      <c r="A217" s="183"/>
      <c r="B217" s="26"/>
      <c r="D217" s="28" t="s">
        <v>125</v>
      </c>
      <c r="E217" s="48" t="s">
        <v>162</v>
      </c>
      <c r="F217" s="49"/>
      <c r="G217" s="185"/>
      <c r="H217" s="471">
        <f t="shared" si="71"/>
        <v>7000</v>
      </c>
      <c r="I217" s="264">
        <f t="shared" si="72"/>
        <v>7000</v>
      </c>
      <c r="J217" s="265">
        <f>SUM(J218:J220)</f>
        <v>0</v>
      </c>
      <c r="K217" s="265">
        <f t="shared" ref="K217:L217" si="76">SUM(K218:K220)</f>
        <v>7000</v>
      </c>
      <c r="L217" s="265">
        <f t="shared" si="76"/>
        <v>0</v>
      </c>
    </row>
    <row r="218" spans="1:12" ht="16.5" outlineLevel="2">
      <c r="A218" s="183"/>
      <c r="B218" s="26"/>
      <c r="D218" s="28"/>
      <c r="E218" s="48"/>
      <c r="F218" s="192" t="s">
        <v>778</v>
      </c>
      <c r="G218" s="44" t="s">
        <v>873</v>
      </c>
      <c r="H218" s="471">
        <f t="shared" si="71"/>
        <v>0</v>
      </c>
      <c r="I218" s="264">
        <f t="shared" si="72"/>
        <v>0</v>
      </c>
      <c r="J218" s="263"/>
      <c r="K218" s="263"/>
      <c r="L218" s="263"/>
    </row>
    <row r="219" spans="1:12" ht="16.5" outlineLevel="2">
      <c r="A219" s="183"/>
      <c r="B219" s="26"/>
      <c r="D219" s="28"/>
      <c r="E219" s="48"/>
      <c r="F219" s="192" t="s">
        <v>779</v>
      </c>
      <c r="G219" s="44" t="s">
        <v>874</v>
      </c>
      <c r="H219" s="471">
        <f t="shared" si="71"/>
        <v>0</v>
      </c>
      <c r="I219" s="264">
        <f t="shared" si="72"/>
        <v>0</v>
      </c>
      <c r="J219" s="263"/>
      <c r="K219" s="263"/>
      <c r="L219" s="263"/>
    </row>
    <row r="220" spans="1:12" ht="16.5" outlineLevel="2">
      <c r="A220" s="183"/>
      <c r="B220" s="26"/>
      <c r="D220" s="28"/>
      <c r="E220" s="48"/>
      <c r="F220" s="192" t="s">
        <v>776</v>
      </c>
      <c r="G220" s="44" t="s">
        <v>875</v>
      </c>
      <c r="H220" s="471">
        <f t="shared" si="71"/>
        <v>7000</v>
      </c>
      <c r="I220" s="264">
        <f t="shared" si="72"/>
        <v>7000</v>
      </c>
      <c r="J220" s="263"/>
      <c r="K220" s="263">
        <v>7000</v>
      </c>
      <c r="L220" s="263"/>
    </row>
    <row r="221" spans="1:12" ht="16.5" outlineLevel="1">
      <c r="A221" s="183"/>
      <c r="B221" s="26"/>
      <c r="D221" s="28" t="s">
        <v>126</v>
      </c>
      <c r="E221" s="48" t="s">
        <v>163</v>
      </c>
      <c r="F221" s="49"/>
      <c r="G221" s="185"/>
      <c r="H221" s="471">
        <f t="shared" si="71"/>
        <v>8000</v>
      </c>
      <c r="I221" s="264">
        <f t="shared" si="72"/>
        <v>8000</v>
      </c>
      <c r="J221" s="263"/>
      <c r="K221" s="263">
        <v>5000</v>
      </c>
      <c r="L221" s="263">
        <v>3000</v>
      </c>
    </row>
    <row r="222" spans="1:12" ht="16.5" outlineLevel="1">
      <c r="A222" s="183"/>
      <c r="B222" s="26"/>
      <c r="D222" s="28" t="s">
        <v>543</v>
      </c>
      <c r="E222" s="48" t="s">
        <v>164</v>
      </c>
      <c r="F222" s="49"/>
      <c r="G222" s="185"/>
      <c r="H222" s="471">
        <f t="shared" si="71"/>
        <v>91000</v>
      </c>
      <c r="I222" s="264">
        <f t="shared" si="72"/>
        <v>91000</v>
      </c>
      <c r="J222" s="263"/>
      <c r="K222" s="263">
        <v>68000</v>
      </c>
      <c r="L222" s="263">
        <v>23000</v>
      </c>
    </row>
    <row r="223" spans="1:12" ht="16.5" outlineLevel="1">
      <c r="A223" s="183"/>
      <c r="B223" s="26"/>
      <c r="D223" s="28" t="s">
        <v>544</v>
      </c>
      <c r="E223" s="48" t="s">
        <v>166</v>
      </c>
      <c r="F223" s="49"/>
      <c r="G223" s="185"/>
      <c r="H223" s="471">
        <f t="shared" si="71"/>
        <v>12000</v>
      </c>
      <c r="I223" s="264">
        <f t="shared" si="72"/>
        <v>12000</v>
      </c>
      <c r="J223" s="265">
        <f>SUM(J224:J227)</f>
        <v>0</v>
      </c>
      <c r="K223" s="265">
        <f t="shared" ref="K223:L223" si="77">SUM(K224:K227)</f>
        <v>7000</v>
      </c>
      <c r="L223" s="265">
        <f t="shared" si="77"/>
        <v>5000</v>
      </c>
    </row>
    <row r="224" spans="1:12" ht="16.5" outlineLevel="2">
      <c r="A224" s="183"/>
      <c r="B224" s="26"/>
      <c r="D224" s="28"/>
      <c r="E224" s="48"/>
      <c r="F224" s="192" t="s">
        <v>778</v>
      </c>
      <c r="G224" s="44" t="s">
        <v>876</v>
      </c>
      <c r="H224" s="471">
        <f t="shared" si="71"/>
        <v>0</v>
      </c>
      <c r="I224" s="264">
        <f t="shared" si="72"/>
        <v>0</v>
      </c>
      <c r="J224" s="263"/>
      <c r="K224" s="263"/>
      <c r="L224" s="263"/>
    </row>
    <row r="225" spans="1:12" ht="16.5" outlineLevel="2">
      <c r="A225" s="183"/>
      <c r="B225" s="26"/>
      <c r="D225" s="28"/>
      <c r="E225" s="48"/>
      <c r="F225" s="192" t="s">
        <v>779</v>
      </c>
      <c r="G225" s="44" t="s">
        <v>877</v>
      </c>
      <c r="H225" s="471">
        <f t="shared" si="71"/>
        <v>12000</v>
      </c>
      <c r="I225" s="264">
        <f t="shared" si="72"/>
        <v>12000</v>
      </c>
      <c r="J225" s="263"/>
      <c r="K225" s="263">
        <v>7000</v>
      </c>
      <c r="L225" s="263">
        <v>5000</v>
      </c>
    </row>
    <row r="226" spans="1:12" ht="16.5" outlineLevel="2">
      <c r="A226" s="183"/>
      <c r="B226" s="26"/>
      <c r="D226" s="28"/>
      <c r="E226" s="48"/>
      <c r="F226" s="192" t="s">
        <v>776</v>
      </c>
      <c r="G226" s="44" t="s">
        <v>878</v>
      </c>
      <c r="H226" s="471">
        <f t="shared" si="71"/>
        <v>0</v>
      </c>
      <c r="I226" s="264">
        <f t="shared" si="72"/>
        <v>0</v>
      </c>
      <c r="J226" s="263"/>
      <c r="K226" s="263"/>
      <c r="L226" s="263"/>
    </row>
    <row r="227" spans="1:12" ht="16.5" outlineLevel="2">
      <c r="A227" s="183"/>
      <c r="B227" s="26"/>
      <c r="D227" s="28"/>
      <c r="E227" s="48"/>
      <c r="F227" s="192" t="s">
        <v>781</v>
      </c>
      <c r="G227" s="44" t="s">
        <v>785</v>
      </c>
      <c r="H227" s="471">
        <f t="shared" si="71"/>
        <v>0</v>
      </c>
      <c r="I227" s="264">
        <f t="shared" si="72"/>
        <v>0</v>
      </c>
      <c r="J227" s="263"/>
      <c r="K227" s="263"/>
      <c r="L227" s="263"/>
    </row>
    <row r="228" spans="1:12" ht="16.5" outlineLevel="1">
      <c r="A228" s="183"/>
      <c r="B228" s="26"/>
      <c r="D228" s="28" t="s">
        <v>545</v>
      </c>
      <c r="E228" s="48" t="s">
        <v>168</v>
      </c>
      <c r="F228" s="49"/>
      <c r="G228" s="185"/>
      <c r="H228" s="471">
        <f t="shared" si="71"/>
        <v>80000</v>
      </c>
      <c r="I228" s="264">
        <f t="shared" si="72"/>
        <v>80000</v>
      </c>
      <c r="J228" s="265">
        <f>SUM(J229:J237)</f>
        <v>0</v>
      </c>
      <c r="K228" s="265">
        <f t="shared" ref="K228:L228" si="78">SUM(K229:K237)</f>
        <v>80000</v>
      </c>
      <c r="L228" s="265">
        <f t="shared" si="78"/>
        <v>0</v>
      </c>
    </row>
    <row r="229" spans="1:12" ht="16.5" outlineLevel="2">
      <c r="A229" s="183"/>
      <c r="B229" s="26"/>
      <c r="D229" s="28"/>
      <c r="E229" s="48"/>
      <c r="F229" s="192" t="s">
        <v>778</v>
      </c>
      <c r="G229" s="44" t="s">
        <v>881</v>
      </c>
      <c r="H229" s="471">
        <f t="shared" si="71"/>
        <v>0</v>
      </c>
      <c r="I229" s="264">
        <f t="shared" si="72"/>
        <v>0</v>
      </c>
      <c r="J229" s="263"/>
      <c r="K229" s="263"/>
      <c r="L229" s="263"/>
    </row>
    <row r="230" spans="1:12" ht="16.5" outlineLevel="2">
      <c r="A230" s="183"/>
      <c r="B230" s="26"/>
      <c r="D230" s="28"/>
      <c r="E230" s="48"/>
      <c r="F230" s="192" t="s">
        <v>779</v>
      </c>
      <c r="G230" s="44" t="s">
        <v>882</v>
      </c>
      <c r="H230" s="471">
        <f t="shared" si="71"/>
        <v>0</v>
      </c>
      <c r="I230" s="264">
        <f t="shared" si="72"/>
        <v>0</v>
      </c>
      <c r="J230" s="263"/>
      <c r="K230" s="263"/>
      <c r="L230" s="263"/>
    </row>
    <row r="231" spans="1:12" ht="16.5" outlineLevel="2">
      <c r="A231" s="183"/>
      <c r="B231" s="26"/>
      <c r="D231" s="28"/>
      <c r="E231" s="48"/>
      <c r="F231" s="192" t="s">
        <v>776</v>
      </c>
      <c r="G231" s="44" t="s">
        <v>883</v>
      </c>
      <c r="H231" s="471">
        <f t="shared" si="71"/>
        <v>0</v>
      </c>
      <c r="I231" s="264">
        <f t="shared" si="72"/>
        <v>0</v>
      </c>
      <c r="J231" s="263"/>
      <c r="K231" s="263"/>
      <c r="L231" s="263"/>
    </row>
    <row r="232" spans="1:12" ht="16.5" outlineLevel="2">
      <c r="A232" s="183"/>
      <c r="B232" s="26"/>
      <c r="D232" s="28"/>
      <c r="E232" s="48"/>
      <c r="F232" s="192" t="s">
        <v>780</v>
      </c>
      <c r="G232" s="44" t="s">
        <v>884</v>
      </c>
      <c r="H232" s="471">
        <f t="shared" si="71"/>
        <v>0</v>
      </c>
      <c r="I232" s="264">
        <f t="shared" si="72"/>
        <v>0</v>
      </c>
      <c r="J232" s="263"/>
      <c r="K232" s="263"/>
      <c r="L232" s="263"/>
    </row>
    <row r="233" spans="1:12" ht="16.5" outlineLevel="2">
      <c r="A233" s="183"/>
      <c r="B233" s="26"/>
      <c r="D233" s="28"/>
      <c r="E233" s="48"/>
      <c r="F233" s="192" t="s">
        <v>786</v>
      </c>
      <c r="G233" s="44" t="s">
        <v>885</v>
      </c>
      <c r="H233" s="471">
        <f t="shared" si="71"/>
        <v>0</v>
      </c>
      <c r="I233" s="264">
        <f t="shared" si="72"/>
        <v>0</v>
      </c>
      <c r="J233" s="263"/>
      <c r="K233" s="263"/>
      <c r="L233" s="263"/>
    </row>
    <row r="234" spans="1:12" ht="16.5" outlineLevel="2">
      <c r="A234" s="183"/>
      <c r="B234" s="26"/>
      <c r="D234" s="28"/>
      <c r="E234" s="48"/>
      <c r="F234" s="192" t="s">
        <v>787</v>
      </c>
      <c r="G234" s="44" t="s">
        <v>886</v>
      </c>
      <c r="H234" s="471">
        <f t="shared" si="71"/>
        <v>0</v>
      </c>
      <c r="I234" s="264">
        <f t="shared" si="72"/>
        <v>0</v>
      </c>
      <c r="J234" s="263"/>
      <c r="K234" s="263"/>
      <c r="L234" s="263"/>
    </row>
    <row r="235" spans="1:12" ht="16.5" outlineLevel="2">
      <c r="A235" s="183"/>
      <c r="B235" s="26"/>
      <c r="D235" s="28"/>
      <c r="E235" s="48"/>
      <c r="F235" s="192" t="s">
        <v>879</v>
      </c>
      <c r="G235" s="44" t="s">
        <v>887</v>
      </c>
      <c r="H235" s="471">
        <f t="shared" si="71"/>
        <v>0</v>
      </c>
      <c r="I235" s="264">
        <f t="shared" si="72"/>
        <v>0</v>
      </c>
      <c r="J235" s="263"/>
      <c r="K235" s="263"/>
      <c r="L235" s="263"/>
    </row>
    <row r="236" spans="1:12" ht="16.5" outlineLevel="2">
      <c r="A236" s="183"/>
      <c r="B236" s="26"/>
      <c r="D236" s="28"/>
      <c r="E236" s="48"/>
      <c r="F236" s="192" t="s">
        <v>880</v>
      </c>
      <c r="G236" s="44" t="s">
        <v>888</v>
      </c>
      <c r="H236" s="471">
        <f t="shared" si="71"/>
        <v>0</v>
      </c>
      <c r="I236" s="264">
        <f t="shared" si="72"/>
        <v>0</v>
      </c>
      <c r="J236" s="263"/>
      <c r="K236" s="263"/>
      <c r="L236" s="263"/>
    </row>
    <row r="237" spans="1:12" ht="16.5" outlineLevel="2">
      <c r="A237" s="183"/>
      <c r="B237" s="26"/>
      <c r="D237" s="28"/>
      <c r="E237" s="48"/>
      <c r="F237" s="192" t="s">
        <v>781</v>
      </c>
      <c r="G237" s="44" t="s">
        <v>785</v>
      </c>
      <c r="H237" s="471">
        <f t="shared" si="71"/>
        <v>80000</v>
      </c>
      <c r="I237" s="264">
        <f t="shared" si="72"/>
        <v>80000</v>
      </c>
      <c r="J237" s="263"/>
      <c r="K237" s="263">
        <v>80000</v>
      </c>
      <c r="L237" s="263"/>
    </row>
    <row r="238" spans="1:12" ht="16.5" outlineLevel="1">
      <c r="A238" s="183"/>
      <c r="B238" s="26"/>
      <c r="D238" s="28" t="s">
        <v>413</v>
      </c>
      <c r="E238" s="48" t="s">
        <v>170</v>
      </c>
      <c r="F238" s="49"/>
      <c r="G238" s="185"/>
      <c r="H238" s="471">
        <f t="shared" si="71"/>
        <v>0</v>
      </c>
      <c r="I238" s="264">
        <f t="shared" si="72"/>
        <v>0</v>
      </c>
      <c r="J238" s="263"/>
      <c r="K238" s="263"/>
      <c r="L238" s="263"/>
    </row>
    <row r="239" spans="1:12" ht="16.5" outlineLevel="1" collapsed="1">
      <c r="A239" s="183"/>
      <c r="B239" s="26"/>
      <c r="D239" s="28" t="s">
        <v>130</v>
      </c>
      <c r="E239" s="48" t="s">
        <v>173</v>
      </c>
      <c r="F239" s="49"/>
      <c r="G239" s="185"/>
      <c r="H239" s="471">
        <f t="shared" si="71"/>
        <v>0</v>
      </c>
      <c r="I239" s="264">
        <f t="shared" si="72"/>
        <v>0</v>
      </c>
      <c r="J239" s="265">
        <f>SUM(J240:J248)</f>
        <v>0</v>
      </c>
      <c r="K239" s="265">
        <f t="shared" ref="K239:L239" si="79">SUM(K240:K248)</f>
        <v>0</v>
      </c>
      <c r="L239" s="265">
        <f t="shared" si="79"/>
        <v>0</v>
      </c>
    </row>
    <row r="240" spans="1:12" ht="16.5" hidden="1" outlineLevel="2">
      <c r="A240" s="183"/>
      <c r="B240" s="26"/>
      <c r="D240" s="28"/>
      <c r="E240" s="48"/>
      <c r="F240" s="192" t="s">
        <v>778</v>
      </c>
      <c r="G240" s="44" t="s">
        <v>889</v>
      </c>
      <c r="H240" s="471">
        <f t="shared" si="71"/>
        <v>0</v>
      </c>
      <c r="I240" s="264">
        <f t="shared" si="72"/>
        <v>0</v>
      </c>
      <c r="J240" s="263"/>
      <c r="K240" s="263"/>
      <c r="L240" s="263"/>
    </row>
    <row r="241" spans="1:12" ht="16.5" hidden="1" outlineLevel="2">
      <c r="A241" s="183"/>
      <c r="B241" s="26"/>
      <c r="D241" s="28"/>
      <c r="E241" s="48"/>
      <c r="F241" s="192" t="s">
        <v>779</v>
      </c>
      <c r="G241" s="44" t="s">
        <v>890</v>
      </c>
      <c r="H241" s="471">
        <f t="shared" si="71"/>
        <v>0</v>
      </c>
      <c r="I241" s="264">
        <f t="shared" si="72"/>
        <v>0</v>
      </c>
      <c r="J241" s="263"/>
      <c r="K241" s="263"/>
      <c r="L241" s="263"/>
    </row>
    <row r="242" spans="1:12" ht="16.5" hidden="1" outlineLevel="2">
      <c r="A242" s="183"/>
      <c r="B242" s="26"/>
      <c r="D242" s="28"/>
      <c r="E242" s="48"/>
      <c r="F242" s="192" t="s">
        <v>776</v>
      </c>
      <c r="G242" s="44" t="s">
        <v>891</v>
      </c>
      <c r="H242" s="471">
        <f t="shared" si="71"/>
        <v>0</v>
      </c>
      <c r="I242" s="264">
        <f t="shared" si="72"/>
        <v>0</v>
      </c>
      <c r="J242" s="263"/>
      <c r="K242" s="263"/>
      <c r="L242" s="263"/>
    </row>
    <row r="243" spans="1:12" ht="16.5" hidden="1" outlineLevel="2">
      <c r="A243" s="183"/>
      <c r="B243" s="26"/>
      <c r="D243" s="28"/>
      <c r="E243" s="48"/>
      <c r="F243" s="192" t="s">
        <v>780</v>
      </c>
      <c r="G243" s="44" t="s">
        <v>892</v>
      </c>
      <c r="H243" s="471">
        <f t="shared" si="71"/>
        <v>0</v>
      </c>
      <c r="I243" s="264">
        <f t="shared" si="72"/>
        <v>0</v>
      </c>
      <c r="J243" s="263"/>
      <c r="K243" s="263"/>
      <c r="L243" s="263"/>
    </row>
    <row r="244" spans="1:12" ht="16.5" hidden="1" outlineLevel="2">
      <c r="A244" s="183"/>
      <c r="B244" s="26"/>
      <c r="D244" s="28"/>
      <c r="E244" s="48"/>
      <c r="F244" s="192" t="s">
        <v>786</v>
      </c>
      <c r="G244" s="44" t="s">
        <v>893</v>
      </c>
      <c r="H244" s="471">
        <f t="shared" si="71"/>
        <v>0</v>
      </c>
      <c r="I244" s="264">
        <f t="shared" si="72"/>
        <v>0</v>
      </c>
      <c r="J244" s="263"/>
      <c r="K244" s="263"/>
      <c r="L244" s="263"/>
    </row>
    <row r="245" spans="1:12" ht="16.5" hidden="1" outlineLevel="2">
      <c r="A245" s="183"/>
      <c r="B245" s="26"/>
      <c r="D245" s="28"/>
      <c r="E245" s="48"/>
      <c r="F245" s="192" t="s">
        <v>787</v>
      </c>
      <c r="G245" s="44" t="s">
        <v>894</v>
      </c>
      <c r="H245" s="471">
        <f t="shared" si="71"/>
        <v>0</v>
      </c>
      <c r="I245" s="264">
        <f t="shared" si="72"/>
        <v>0</v>
      </c>
      <c r="J245" s="263"/>
      <c r="K245" s="263"/>
      <c r="L245" s="263"/>
    </row>
    <row r="246" spans="1:12" ht="16.5" hidden="1" outlineLevel="2">
      <c r="A246" s="183"/>
      <c r="B246" s="26"/>
      <c r="D246" s="28"/>
      <c r="E246" s="48"/>
      <c r="F246" s="192" t="s">
        <v>879</v>
      </c>
      <c r="G246" s="44" t="s">
        <v>895</v>
      </c>
      <c r="H246" s="471">
        <f t="shared" si="71"/>
        <v>0</v>
      </c>
      <c r="I246" s="264">
        <f t="shared" si="72"/>
        <v>0</v>
      </c>
      <c r="J246" s="263"/>
      <c r="K246" s="263"/>
      <c r="L246" s="263"/>
    </row>
    <row r="247" spans="1:12" ht="16.5" hidden="1" outlineLevel="2">
      <c r="A247" s="183"/>
      <c r="B247" s="26"/>
      <c r="D247" s="28"/>
      <c r="E247" s="48"/>
      <c r="F247" s="192" t="s">
        <v>880</v>
      </c>
      <c r="G247" s="44" t="s">
        <v>896</v>
      </c>
      <c r="H247" s="471">
        <f t="shared" si="71"/>
        <v>0</v>
      </c>
      <c r="I247" s="264">
        <f t="shared" si="72"/>
        <v>0</v>
      </c>
      <c r="J247" s="263"/>
      <c r="K247" s="263"/>
      <c r="L247" s="263"/>
    </row>
    <row r="248" spans="1:12" ht="16.5" hidden="1" outlineLevel="2">
      <c r="A248" s="183"/>
      <c r="B248" s="26"/>
      <c r="D248" s="28"/>
      <c r="E248" s="48"/>
      <c r="F248" s="192" t="s">
        <v>781</v>
      </c>
      <c r="G248" s="44" t="s">
        <v>785</v>
      </c>
      <c r="H248" s="471">
        <f t="shared" si="71"/>
        <v>0</v>
      </c>
      <c r="I248" s="264">
        <f t="shared" si="72"/>
        <v>0</v>
      </c>
      <c r="J248" s="263"/>
      <c r="K248" s="263"/>
      <c r="L248" s="263"/>
    </row>
    <row r="249" spans="1:12" ht="16.5" outlineLevel="1">
      <c r="A249" s="183"/>
      <c r="B249" s="26"/>
      <c r="D249" s="28" t="s">
        <v>546</v>
      </c>
      <c r="E249" s="48" t="s">
        <v>154</v>
      </c>
      <c r="F249" s="49"/>
      <c r="G249" s="185"/>
      <c r="H249" s="471">
        <f t="shared" si="71"/>
        <v>20000</v>
      </c>
      <c r="I249" s="264">
        <f t="shared" si="72"/>
        <v>20000</v>
      </c>
      <c r="J249" s="265">
        <f>SUM(J250:J252)</f>
        <v>0</v>
      </c>
      <c r="K249" s="265">
        <f t="shared" ref="K249:L249" si="80">SUM(K250:K252)</f>
        <v>15000</v>
      </c>
      <c r="L249" s="265">
        <f t="shared" si="80"/>
        <v>5000</v>
      </c>
    </row>
    <row r="250" spans="1:12" ht="16.5" outlineLevel="2">
      <c r="A250" s="183"/>
      <c r="B250" s="26"/>
      <c r="D250" s="28"/>
      <c r="E250" s="48"/>
      <c r="F250" s="192" t="s">
        <v>778</v>
      </c>
      <c r="G250" s="44" t="s">
        <v>897</v>
      </c>
      <c r="H250" s="471">
        <f t="shared" si="71"/>
        <v>0</v>
      </c>
      <c r="I250" s="264">
        <f t="shared" si="72"/>
        <v>0</v>
      </c>
      <c r="J250" s="263"/>
      <c r="K250" s="263"/>
      <c r="L250" s="263"/>
    </row>
    <row r="251" spans="1:12" ht="16.5" outlineLevel="2">
      <c r="A251" s="183"/>
      <c r="B251" s="26"/>
      <c r="D251" s="28"/>
      <c r="E251" s="48"/>
      <c r="F251" s="192" t="s">
        <v>779</v>
      </c>
      <c r="G251" s="44" t="s">
        <v>898</v>
      </c>
      <c r="H251" s="471">
        <f t="shared" si="71"/>
        <v>20000</v>
      </c>
      <c r="I251" s="264">
        <f t="shared" si="72"/>
        <v>20000</v>
      </c>
      <c r="J251" s="263"/>
      <c r="K251" s="263">
        <v>15000</v>
      </c>
      <c r="L251" s="263">
        <v>5000</v>
      </c>
    </row>
    <row r="252" spans="1:12" ht="16.5" outlineLevel="2">
      <c r="A252" s="183"/>
      <c r="B252" s="26"/>
      <c r="D252" s="28"/>
      <c r="E252" s="48"/>
      <c r="F252" s="192" t="s">
        <v>781</v>
      </c>
      <c r="G252" s="44" t="s">
        <v>785</v>
      </c>
      <c r="H252" s="471">
        <f t="shared" si="71"/>
        <v>0</v>
      </c>
      <c r="I252" s="264">
        <f t="shared" si="72"/>
        <v>0</v>
      </c>
      <c r="J252" s="263"/>
      <c r="K252" s="263"/>
      <c r="L252" s="263"/>
    </row>
    <row r="253" spans="1:12" ht="16.5" outlineLevel="1">
      <c r="A253" s="183"/>
      <c r="B253" s="26"/>
      <c r="D253" s="28" t="s">
        <v>547</v>
      </c>
      <c r="E253" s="48" t="s">
        <v>153</v>
      </c>
      <c r="F253" s="49"/>
      <c r="G253" s="185"/>
      <c r="H253" s="471">
        <f t="shared" si="71"/>
        <v>10000</v>
      </c>
      <c r="I253" s="264">
        <f t="shared" si="72"/>
        <v>10000</v>
      </c>
      <c r="J253" s="263"/>
      <c r="K253" s="263">
        <v>10000</v>
      </c>
      <c r="L253" s="263"/>
    </row>
    <row r="254" spans="1:12" ht="16.5" outlineLevel="1">
      <c r="A254" s="183"/>
      <c r="B254" s="26"/>
      <c r="D254" s="28" t="s">
        <v>548</v>
      </c>
      <c r="E254" s="48" t="s">
        <v>165</v>
      </c>
      <c r="F254" s="49"/>
      <c r="G254" s="185"/>
      <c r="H254" s="471">
        <f t="shared" si="71"/>
        <v>15000</v>
      </c>
      <c r="I254" s="264">
        <f t="shared" si="72"/>
        <v>15000</v>
      </c>
      <c r="J254" s="263"/>
      <c r="K254" s="263">
        <v>14000</v>
      </c>
      <c r="L254" s="263">
        <v>1000</v>
      </c>
    </row>
    <row r="255" spans="1:12" ht="16.5" outlineLevel="1">
      <c r="A255" s="183"/>
      <c r="B255" s="26"/>
      <c r="D255" s="28" t="s">
        <v>549</v>
      </c>
      <c r="E255" s="48" t="s">
        <v>167</v>
      </c>
      <c r="F255" s="49"/>
      <c r="G255" s="185"/>
      <c r="H255" s="471">
        <f t="shared" si="71"/>
        <v>0</v>
      </c>
      <c r="I255" s="264">
        <f t="shared" si="72"/>
        <v>0</v>
      </c>
      <c r="J255" s="263"/>
      <c r="K255" s="263"/>
      <c r="L255" s="263"/>
    </row>
    <row r="256" spans="1:12" ht="16.5" outlineLevel="1">
      <c r="A256" s="183"/>
      <c r="B256" s="26"/>
      <c r="D256" s="28" t="s">
        <v>550</v>
      </c>
      <c r="E256" s="48" t="s">
        <v>174</v>
      </c>
      <c r="F256" s="49"/>
      <c r="G256" s="185"/>
      <c r="H256" s="471">
        <f t="shared" si="71"/>
        <v>19000</v>
      </c>
      <c r="I256" s="264">
        <f t="shared" si="72"/>
        <v>19000</v>
      </c>
      <c r="J256" s="265">
        <f>SUM(J257:J259)</f>
        <v>0</v>
      </c>
      <c r="K256" s="265">
        <f t="shared" ref="K256:L256" si="81">SUM(K257:K259)</f>
        <v>8000</v>
      </c>
      <c r="L256" s="265">
        <f t="shared" si="81"/>
        <v>11000</v>
      </c>
    </row>
    <row r="257" spans="1:12" ht="16.5" outlineLevel="2">
      <c r="A257" s="183"/>
      <c r="B257" s="26"/>
      <c r="D257" s="28"/>
      <c r="E257" s="48"/>
      <c r="F257" s="192" t="s">
        <v>778</v>
      </c>
      <c r="G257" s="44" t="s">
        <v>918</v>
      </c>
      <c r="H257" s="471">
        <f t="shared" si="71"/>
        <v>0</v>
      </c>
      <c r="I257" s="264">
        <f t="shared" si="72"/>
        <v>0</v>
      </c>
      <c r="J257" s="263"/>
      <c r="K257" s="263"/>
      <c r="L257" s="263"/>
    </row>
    <row r="258" spans="1:12" ht="16.5" outlineLevel="2">
      <c r="A258" s="183"/>
      <c r="B258" s="26"/>
      <c r="D258" s="28"/>
      <c r="E258" s="48"/>
      <c r="F258" s="192" t="s">
        <v>779</v>
      </c>
      <c r="G258" s="44" t="s">
        <v>919</v>
      </c>
      <c r="H258" s="471">
        <f t="shared" si="71"/>
        <v>19000</v>
      </c>
      <c r="I258" s="264">
        <f t="shared" si="72"/>
        <v>19000</v>
      </c>
      <c r="J258" s="263"/>
      <c r="K258" s="263">
        <v>8000</v>
      </c>
      <c r="L258" s="263">
        <v>11000</v>
      </c>
    </row>
    <row r="259" spans="1:12" ht="16.5" outlineLevel="2">
      <c r="A259" s="183"/>
      <c r="B259" s="26"/>
      <c r="D259" s="28"/>
      <c r="E259" s="48"/>
      <c r="F259" s="192" t="s">
        <v>781</v>
      </c>
      <c r="G259" s="44" t="s">
        <v>785</v>
      </c>
      <c r="H259" s="471">
        <f t="shared" si="71"/>
        <v>0</v>
      </c>
      <c r="I259" s="264">
        <f t="shared" si="72"/>
        <v>0</v>
      </c>
      <c r="J259" s="263"/>
      <c r="K259" s="263"/>
      <c r="L259" s="263"/>
    </row>
    <row r="260" spans="1:12" ht="16.5" outlineLevel="1">
      <c r="A260" s="183"/>
      <c r="B260" s="26"/>
      <c r="D260" s="28" t="s">
        <v>551</v>
      </c>
      <c r="E260" s="48" t="s">
        <v>176</v>
      </c>
      <c r="F260" s="49"/>
      <c r="G260" s="185"/>
      <c r="H260" s="471">
        <f t="shared" si="71"/>
        <v>2000</v>
      </c>
      <c r="I260" s="264">
        <f t="shared" si="72"/>
        <v>2000</v>
      </c>
      <c r="J260" s="263"/>
      <c r="K260" s="263">
        <v>2000</v>
      </c>
      <c r="L260" s="263"/>
    </row>
    <row r="261" spans="1:12" ht="16.5" outlineLevel="1">
      <c r="A261" s="183"/>
      <c r="B261" s="26"/>
      <c r="D261" s="28" t="s">
        <v>552</v>
      </c>
      <c r="E261" s="48" t="s">
        <v>175</v>
      </c>
      <c r="F261" s="49"/>
      <c r="G261" s="185"/>
      <c r="H261" s="471">
        <f t="shared" si="71"/>
        <v>0</v>
      </c>
      <c r="I261" s="264">
        <f t="shared" si="72"/>
        <v>0</v>
      </c>
      <c r="J261" s="263"/>
      <c r="K261" s="263"/>
      <c r="L261" s="263"/>
    </row>
    <row r="262" spans="1:12" ht="16.5" outlineLevel="1">
      <c r="A262" s="183"/>
      <c r="B262" s="26"/>
      <c r="D262" s="28" t="s">
        <v>553</v>
      </c>
      <c r="E262" s="48" t="s">
        <v>169</v>
      </c>
      <c r="F262" s="49"/>
      <c r="G262" s="185"/>
      <c r="H262" s="471">
        <f t="shared" si="71"/>
        <v>60000</v>
      </c>
      <c r="I262" s="264">
        <f t="shared" si="72"/>
        <v>60000</v>
      </c>
      <c r="J262" s="263"/>
      <c r="K262" s="263">
        <v>60000</v>
      </c>
      <c r="L262" s="263"/>
    </row>
    <row r="263" spans="1:12" ht="16.5" outlineLevel="1">
      <c r="A263" s="183"/>
      <c r="B263" s="26"/>
      <c r="D263" s="28" t="s">
        <v>554</v>
      </c>
      <c r="E263" s="48" t="s">
        <v>171</v>
      </c>
      <c r="F263" s="49"/>
      <c r="G263" s="185"/>
      <c r="H263" s="471">
        <f t="shared" ref="H263:H326" si="82">SUM(I263)</f>
        <v>3000</v>
      </c>
      <c r="I263" s="264">
        <f t="shared" si="72"/>
        <v>3000</v>
      </c>
      <c r="J263" s="265">
        <f>SUM(J264:J266)</f>
        <v>1000</v>
      </c>
      <c r="K263" s="265">
        <f t="shared" ref="K263:L263" si="83">SUM(K264:K266)</f>
        <v>2000</v>
      </c>
      <c r="L263" s="265">
        <f t="shared" si="83"/>
        <v>0</v>
      </c>
    </row>
    <row r="264" spans="1:12" ht="16.5" outlineLevel="2">
      <c r="A264" s="183"/>
      <c r="B264" s="26"/>
      <c r="D264" s="28"/>
      <c r="E264" s="48"/>
      <c r="F264" s="192" t="s">
        <v>778</v>
      </c>
      <c r="G264" s="44" t="s">
        <v>899</v>
      </c>
      <c r="H264" s="471">
        <f t="shared" si="82"/>
        <v>3000</v>
      </c>
      <c r="I264" s="264">
        <f t="shared" ref="I264:I327" si="84">SUM(J264:L264)</f>
        <v>3000</v>
      </c>
      <c r="J264" s="263">
        <v>1000</v>
      </c>
      <c r="K264" s="263">
        <v>2000</v>
      </c>
      <c r="L264" s="263"/>
    </row>
    <row r="265" spans="1:12" ht="16.5" outlineLevel="2">
      <c r="A265" s="183"/>
      <c r="B265" s="26"/>
      <c r="D265" s="28"/>
      <c r="E265" s="48"/>
      <c r="F265" s="192" t="s">
        <v>779</v>
      </c>
      <c r="G265" s="44" t="s">
        <v>900</v>
      </c>
      <c r="H265" s="471">
        <f t="shared" si="82"/>
        <v>0</v>
      </c>
      <c r="I265" s="264">
        <f t="shared" si="84"/>
        <v>0</v>
      </c>
      <c r="J265" s="263"/>
      <c r="K265" s="263"/>
      <c r="L265" s="263"/>
    </row>
    <row r="266" spans="1:12" ht="16.5" outlineLevel="2">
      <c r="A266" s="183"/>
      <c r="B266" s="26"/>
      <c r="D266" s="28"/>
      <c r="E266" s="48"/>
      <c r="F266" s="192" t="s">
        <v>781</v>
      </c>
      <c r="G266" s="44" t="s">
        <v>785</v>
      </c>
      <c r="H266" s="471">
        <f t="shared" si="82"/>
        <v>0</v>
      </c>
      <c r="I266" s="264">
        <f t="shared" si="84"/>
        <v>0</v>
      </c>
      <c r="J266" s="263"/>
      <c r="K266" s="263"/>
      <c r="L266" s="263"/>
    </row>
    <row r="267" spans="1:12" ht="16.5" outlineLevel="1" collapsed="1">
      <c r="A267" s="183"/>
      <c r="B267" s="26"/>
      <c r="D267" s="28" t="s">
        <v>555</v>
      </c>
      <c r="E267" s="48" t="s">
        <v>172</v>
      </c>
      <c r="F267" s="49"/>
      <c r="G267" s="185"/>
      <c r="H267" s="471">
        <f t="shared" si="82"/>
        <v>0</v>
      </c>
      <c r="I267" s="264">
        <f t="shared" si="84"/>
        <v>0</v>
      </c>
      <c r="J267" s="265">
        <f>SUM(J268:J270)</f>
        <v>0</v>
      </c>
      <c r="K267" s="265">
        <f t="shared" ref="K267:L267" si="85">SUM(K268:K270)</f>
        <v>0</v>
      </c>
      <c r="L267" s="265">
        <f t="shared" si="85"/>
        <v>0</v>
      </c>
    </row>
    <row r="268" spans="1:12" ht="16.5" hidden="1" outlineLevel="2">
      <c r="A268" s="183"/>
      <c r="B268" s="26"/>
      <c r="D268" s="28"/>
      <c r="E268" s="48"/>
      <c r="F268" s="192" t="s">
        <v>778</v>
      </c>
      <c r="G268" s="44" t="s">
        <v>901</v>
      </c>
      <c r="H268" s="471">
        <f t="shared" si="82"/>
        <v>0</v>
      </c>
      <c r="I268" s="264">
        <f t="shared" si="84"/>
        <v>0</v>
      </c>
      <c r="J268" s="263"/>
      <c r="K268" s="263"/>
      <c r="L268" s="263"/>
    </row>
    <row r="269" spans="1:12" ht="16.5" hidden="1" outlineLevel="2">
      <c r="A269" s="183"/>
      <c r="B269" s="26"/>
      <c r="D269" s="28"/>
      <c r="E269" s="48"/>
      <c r="F269" s="192" t="s">
        <v>779</v>
      </c>
      <c r="G269" s="44" t="s">
        <v>902</v>
      </c>
      <c r="H269" s="471">
        <f t="shared" si="82"/>
        <v>0</v>
      </c>
      <c r="I269" s="264">
        <f t="shared" si="84"/>
        <v>0</v>
      </c>
      <c r="J269" s="263"/>
      <c r="K269" s="263"/>
      <c r="L269" s="263"/>
    </row>
    <row r="270" spans="1:12" ht="16.5" hidden="1" outlineLevel="2">
      <c r="A270" s="183"/>
      <c r="B270" s="26"/>
      <c r="D270" s="28"/>
      <c r="E270" s="48"/>
      <c r="F270" s="192" t="s">
        <v>781</v>
      </c>
      <c r="G270" s="44" t="s">
        <v>903</v>
      </c>
      <c r="H270" s="471">
        <f t="shared" si="82"/>
        <v>0</v>
      </c>
      <c r="I270" s="264">
        <f t="shared" si="84"/>
        <v>0</v>
      </c>
      <c r="J270" s="263"/>
      <c r="K270" s="263"/>
      <c r="L270" s="263"/>
    </row>
    <row r="271" spans="1:12" ht="16.5" outlineLevel="1">
      <c r="A271" s="183"/>
      <c r="B271" s="24"/>
      <c r="C271" s="193"/>
      <c r="D271" s="28" t="s">
        <v>556</v>
      </c>
      <c r="E271" s="48" t="s">
        <v>633</v>
      </c>
      <c r="F271" s="49"/>
      <c r="G271" s="185"/>
      <c r="H271" s="471">
        <f t="shared" si="82"/>
        <v>10000</v>
      </c>
      <c r="I271" s="264">
        <f t="shared" si="84"/>
        <v>10000</v>
      </c>
      <c r="J271" s="263"/>
      <c r="K271" s="263">
        <v>10000</v>
      </c>
      <c r="L271" s="263"/>
    </row>
    <row r="272" spans="1:12" s="182" customFormat="1" ht="16.5">
      <c r="A272" s="177"/>
      <c r="B272" s="24" t="s">
        <v>557</v>
      </c>
      <c r="C272" s="16" t="s">
        <v>178</v>
      </c>
      <c r="D272" s="19"/>
      <c r="E272" s="189"/>
      <c r="F272" s="190"/>
      <c r="G272" s="189"/>
      <c r="H272" s="471">
        <f t="shared" si="82"/>
        <v>4000</v>
      </c>
      <c r="I272" s="264">
        <f t="shared" si="84"/>
        <v>4000</v>
      </c>
      <c r="J272" s="264">
        <f>SUM(J273,J283:J285,J290:J292,J296:J298,J302:J304,J307,J311,J314,J326,J329,J332:J335)</f>
        <v>0</v>
      </c>
      <c r="K272" s="264">
        <f t="shared" ref="K272:L272" si="86">SUM(K273,K283:K285,K290:K292,K296:K298,K302:K304,K307,K311,K314,K326,K329,K332:K335)</f>
        <v>2000</v>
      </c>
      <c r="L272" s="264">
        <f t="shared" si="86"/>
        <v>2000</v>
      </c>
    </row>
    <row r="273" spans="1:12" ht="16.5" outlineLevel="1" collapsed="1">
      <c r="A273" s="183"/>
      <c r="B273" s="25"/>
      <c r="C273" s="184"/>
      <c r="D273" s="28" t="s">
        <v>558</v>
      </c>
      <c r="E273" s="48" t="s">
        <v>183</v>
      </c>
      <c r="F273" s="49"/>
      <c r="G273" s="185"/>
      <c r="H273" s="471">
        <f t="shared" si="82"/>
        <v>0</v>
      </c>
      <c r="I273" s="264">
        <f t="shared" si="84"/>
        <v>0</v>
      </c>
      <c r="J273" s="265">
        <f>SUM(J274:J282)</f>
        <v>0</v>
      </c>
      <c r="K273" s="265">
        <f t="shared" ref="K273:L273" si="87">SUM(K274:K282)</f>
        <v>0</v>
      </c>
      <c r="L273" s="265">
        <f t="shared" si="87"/>
        <v>0</v>
      </c>
    </row>
    <row r="274" spans="1:12" ht="16.5" hidden="1" outlineLevel="2">
      <c r="A274" s="183"/>
      <c r="B274" s="26"/>
      <c r="D274" s="28"/>
      <c r="E274" s="48"/>
      <c r="F274" s="192" t="s">
        <v>778</v>
      </c>
      <c r="G274" s="44" t="s">
        <v>907</v>
      </c>
      <c r="H274" s="471">
        <f t="shared" si="82"/>
        <v>0</v>
      </c>
      <c r="I274" s="264">
        <f t="shared" si="84"/>
        <v>0</v>
      </c>
      <c r="J274" s="263"/>
      <c r="K274" s="263"/>
      <c r="L274" s="263"/>
    </row>
    <row r="275" spans="1:12" ht="16.5" hidden="1" outlineLevel="2">
      <c r="A275" s="183"/>
      <c r="B275" s="26"/>
      <c r="D275" s="28"/>
      <c r="E275" s="48"/>
      <c r="F275" s="192" t="s">
        <v>779</v>
      </c>
      <c r="G275" s="44" t="s">
        <v>908</v>
      </c>
      <c r="H275" s="471">
        <f t="shared" si="82"/>
        <v>0</v>
      </c>
      <c r="I275" s="264">
        <f t="shared" si="84"/>
        <v>0</v>
      </c>
      <c r="J275" s="263"/>
      <c r="K275" s="263"/>
      <c r="L275" s="263"/>
    </row>
    <row r="276" spans="1:12" ht="16.5" hidden="1" outlineLevel="2">
      <c r="A276" s="183"/>
      <c r="B276" s="26"/>
      <c r="D276" s="28"/>
      <c r="E276" s="48"/>
      <c r="F276" s="192" t="s">
        <v>776</v>
      </c>
      <c r="G276" s="44" t="s">
        <v>909</v>
      </c>
      <c r="H276" s="471">
        <f t="shared" si="82"/>
        <v>0</v>
      </c>
      <c r="I276" s="264">
        <f t="shared" si="84"/>
        <v>0</v>
      </c>
      <c r="J276" s="263"/>
      <c r="K276" s="263"/>
      <c r="L276" s="263"/>
    </row>
    <row r="277" spans="1:12" ht="16.5" hidden="1" outlineLevel="2">
      <c r="A277" s="183"/>
      <c r="B277" s="26"/>
      <c r="D277" s="28"/>
      <c r="E277" s="48"/>
      <c r="F277" s="192" t="s">
        <v>780</v>
      </c>
      <c r="G277" s="44" t="s">
        <v>910</v>
      </c>
      <c r="H277" s="471">
        <f t="shared" si="82"/>
        <v>0</v>
      </c>
      <c r="I277" s="264">
        <f t="shared" si="84"/>
        <v>0</v>
      </c>
      <c r="J277" s="263"/>
      <c r="K277" s="263"/>
      <c r="L277" s="263"/>
    </row>
    <row r="278" spans="1:12" ht="16.5" hidden="1" outlineLevel="2">
      <c r="A278" s="183"/>
      <c r="B278" s="26"/>
      <c r="D278" s="28"/>
      <c r="E278" s="48"/>
      <c r="F278" s="192" t="s">
        <v>786</v>
      </c>
      <c r="G278" s="44" t="s">
        <v>911</v>
      </c>
      <c r="H278" s="471">
        <f t="shared" si="82"/>
        <v>0</v>
      </c>
      <c r="I278" s="264">
        <f t="shared" si="84"/>
        <v>0</v>
      </c>
      <c r="J278" s="263"/>
      <c r="K278" s="263"/>
      <c r="L278" s="263"/>
    </row>
    <row r="279" spans="1:12" ht="16.5" hidden="1" outlineLevel="2">
      <c r="A279" s="183"/>
      <c r="B279" s="26"/>
      <c r="D279" s="28"/>
      <c r="E279" s="48"/>
      <c r="F279" s="192" t="s">
        <v>904</v>
      </c>
      <c r="G279" s="44" t="s">
        <v>912</v>
      </c>
      <c r="H279" s="471">
        <f t="shared" si="82"/>
        <v>0</v>
      </c>
      <c r="I279" s="264">
        <f t="shared" si="84"/>
        <v>0</v>
      </c>
      <c r="J279" s="263"/>
      <c r="K279" s="263"/>
      <c r="L279" s="263"/>
    </row>
    <row r="280" spans="1:12" ht="16.5" hidden="1" outlineLevel="2">
      <c r="A280" s="183"/>
      <c r="B280" s="26"/>
      <c r="D280" s="28"/>
      <c r="E280" s="48"/>
      <c r="F280" s="192" t="s">
        <v>905</v>
      </c>
      <c r="G280" s="44" t="s">
        <v>913</v>
      </c>
      <c r="H280" s="471">
        <f t="shared" si="82"/>
        <v>0</v>
      </c>
      <c r="I280" s="264">
        <f t="shared" si="84"/>
        <v>0</v>
      </c>
      <c r="J280" s="263"/>
      <c r="K280" s="263"/>
      <c r="L280" s="263"/>
    </row>
    <row r="281" spans="1:12" ht="16.5" hidden="1" outlineLevel="2">
      <c r="A281" s="183"/>
      <c r="B281" s="26"/>
      <c r="D281" s="28"/>
      <c r="E281" s="48"/>
      <c r="F281" s="192" t="s">
        <v>906</v>
      </c>
      <c r="G281" s="44" t="s">
        <v>914</v>
      </c>
      <c r="H281" s="471">
        <f t="shared" si="82"/>
        <v>0</v>
      </c>
      <c r="I281" s="264">
        <f t="shared" si="84"/>
        <v>0</v>
      </c>
      <c r="J281" s="263"/>
      <c r="K281" s="263"/>
      <c r="L281" s="263"/>
    </row>
    <row r="282" spans="1:12" ht="16.5" hidden="1" outlineLevel="2">
      <c r="A282" s="183"/>
      <c r="B282" s="26"/>
      <c r="D282" s="28"/>
      <c r="E282" s="48"/>
      <c r="F282" s="192" t="s">
        <v>781</v>
      </c>
      <c r="G282" s="44" t="s">
        <v>785</v>
      </c>
      <c r="H282" s="471">
        <f t="shared" si="82"/>
        <v>0</v>
      </c>
      <c r="I282" s="264">
        <f t="shared" si="84"/>
        <v>0</v>
      </c>
      <c r="J282" s="263"/>
      <c r="K282" s="263"/>
      <c r="L282" s="263"/>
    </row>
    <row r="283" spans="1:12" ht="16.5" outlineLevel="1">
      <c r="A283" s="183"/>
      <c r="B283" s="26"/>
      <c r="D283" s="28" t="s">
        <v>559</v>
      </c>
      <c r="E283" s="48" t="s">
        <v>184</v>
      </c>
      <c r="F283" s="49"/>
      <c r="G283" s="185"/>
      <c r="H283" s="471">
        <f t="shared" si="82"/>
        <v>0</v>
      </c>
      <c r="I283" s="264">
        <f t="shared" si="84"/>
        <v>0</v>
      </c>
      <c r="J283" s="263"/>
      <c r="K283" s="263"/>
      <c r="L283" s="263"/>
    </row>
    <row r="284" spans="1:12" ht="16.5" outlineLevel="1">
      <c r="A284" s="183"/>
      <c r="B284" s="26"/>
      <c r="D284" s="28" t="s">
        <v>560</v>
      </c>
      <c r="E284" s="48" t="s">
        <v>153</v>
      </c>
      <c r="F284" s="49"/>
      <c r="G284" s="185"/>
      <c r="H284" s="471">
        <f t="shared" si="82"/>
        <v>0</v>
      </c>
      <c r="I284" s="264">
        <f t="shared" si="84"/>
        <v>0</v>
      </c>
      <c r="J284" s="263"/>
      <c r="K284" s="263"/>
      <c r="L284" s="263"/>
    </row>
    <row r="285" spans="1:12" ht="16.5" outlineLevel="1" collapsed="1">
      <c r="A285" s="183"/>
      <c r="B285" s="26"/>
      <c r="D285" s="28" t="s">
        <v>561</v>
      </c>
      <c r="E285" s="48" t="s">
        <v>185</v>
      </c>
      <c r="F285" s="49"/>
      <c r="G285" s="185"/>
      <c r="H285" s="471">
        <f t="shared" si="82"/>
        <v>0</v>
      </c>
      <c r="I285" s="264">
        <f t="shared" si="84"/>
        <v>0</v>
      </c>
      <c r="J285" s="265">
        <f>SUM(J286:J289)</f>
        <v>0</v>
      </c>
      <c r="K285" s="265">
        <f t="shared" ref="K285:L285" si="88">SUM(K286:K289)</f>
        <v>0</v>
      </c>
      <c r="L285" s="265">
        <f t="shared" si="88"/>
        <v>0</v>
      </c>
    </row>
    <row r="286" spans="1:12" ht="16.5" hidden="1" outlineLevel="2">
      <c r="A286" s="183"/>
      <c r="B286" s="26"/>
      <c r="D286" s="28"/>
      <c r="E286" s="48"/>
      <c r="F286" s="192" t="s">
        <v>778</v>
      </c>
      <c r="G286" s="44" t="s">
        <v>915</v>
      </c>
      <c r="H286" s="471">
        <f t="shared" si="82"/>
        <v>0</v>
      </c>
      <c r="I286" s="264">
        <f t="shared" si="84"/>
        <v>0</v>
      </c>
      <c r="J286" s="263"/>
      <c r="K286" s="263"/>
      <c r="L286" s="263"/>
    </row>
    <row r="287" spans="1:12" ht="16.5" hidden="1" outlineLevel="2">
      <c r="A287" s="183"/>
      <c r="B287" s="26"/>
      <c r="D287" s="28"/>
      <c r="E287" s="48"/>
      <c r="F287" s="192" t="s">
        <v>779</v>
      </c>
      <c r="G287" s="44" t="s">
        <v>916</v>
      </c>
      <c r="H287" s="471">
        <f t="shared" si="82"/>
        <v>0</v>
      </c>
      <c r="I287" s="264">
        <f t="shared" si="84"/>
        <v>0</v>
      </c>
      <c r="J287" s="263"/>
      <c r="K287" s="263"/>
      <c r="L287" s="263"/>
    </row>
    <row r="288" spans="1:12" ht="16.5" hidden="1" outlineLevel="2">
      <c r="A288" s="183"/>
      <c r="B288" s="26"/>
      <c r="D288" s="28"/>
      <c r="E288" s="48"/>
      <c r="F288" s="192" t="s">
        <v>776</v>
      </c>
      <c r="G288" s="44" t="s">
        <v>917</v>
      </c>
      <c r="H288" s="471">
        <f t="shared" si="82"/>
        <v>0</v>
      </c>
      <c r="I288" s="264">
        <f t="shared" si="84"/>
        <v>0</v>
      </c>
      <c r="J288" s="263"/>
      <c r="K288" s="263"/>
      <c r="L288" s="263"/>
    </row>
    <row r="289" spans="1:12" ht="16.5" hidden="1" outlineLevel="2">
      <c r="A289" s="183"/>
      <c r="B289" s="26"/>
      <c r="D289" s="28"/>
      <c r="E289" s="48"/>
      <c r="F289" s="192" t="s">
        <v>781</v>
      </c>
      <c r="G289" s="44" t="s">
        <v>785</v>
      </c>
      <c r="H289" s="471">
        <f t="shared" si="82"/>
        <v>0</v>
      </c>
      <c r="I289" s="264">
        <f t="shared" si="84"/>
        <v>0</v>
      </c>
      <c r="J289" s="263"/>
      <c r="K289" s="263"/>
      <c r="L289" s="263"/>
    </row>
    <row r="290" spans="1:12" ht="16.5" outlineLevel="1">
      <c r="A290" s="183"/>
      <c r="B290" s="26"/>
      <c r="D290" s="28" t="s">
        <v>562</v>
      </c>
      <c r="E290" s="48" t="s">
        <v>186</v>
      </c>
      <c r="F290" s="49"/>
      <c r="G290" s="185"/>
      <c r="H290" s="471">
        <f t="shared" si="82"/>
        <v>0</v>
      </c>
      <c r="I290" s="264">
        <f t="shared" si="84"/>
        <v>0</v>
      </c>
      <c r="J290" s="263"/>
      <c r="K290" s="263"/>
      <c r="L290" s="263"/>
    </row>
    <row r="291" spans="1:12" ht="16.5" outlineLevel="1">
      <c r="A291" s="183"/>
      <c r="B291" s="26"/>
      <c r="D291" s="28" t="s">
        <v>563</v>
      </c>
      <c r="E291" s="48" t="s">
        <v>634</v>
      </c>
      <c r="F291" s="49"/>
      <c r="G291" s="185"/>
      <c r="H291" s="471">
        <f t="shared" si="82"/>
        <v>0</v>
      </c>
      <c r="I291" s="264">
        <f t="shared" si="84"/>
        <v>0</v>
      </c>
      <c r="J291" s="263"/>
      <c r="K291" s="263"/>
      <c r="L291" s="263"/>
    </row>
    <row r="292" spans="1:12" ht="16.5" outlineLevel="1" collapsed="1">
      <c r="A292" s="183"/>
      <c r="B292" s="26"/>
      <c r="D292" s="28" t="s">
        <v>564</v>
      </c>
      <c r="E292" s="48" t="s">
        <v>635</v>
      </c>
      <c r="F292" s="49"/>
      <c r="G292" s="185"/>
      <c r="H292" s="471">
        <f t="shared" si="82"/>
        <v>0</v>
      </c>
      <c r="I292" s="264">
        <f t="shared" si="84"/>
        <v>0</v>
      </c>
      <c r="J292" s="265">
        <f>SUM(J293:J295)</f>
        <v>0</v>
      </c>
      <c r="K292" s="265">
        <f t="shared" ref="K292:L292" si="89">SUM(K293:K295)</f>
        <v>0</v>
      </c>
      <c r="L292" s="265">
        <f t="shared" si="89"/>
        <v>0</v>
      </c>
    </row>
    <row r="293" spans="1:12" ht="16.5" hidden="1" outlineLevel="2">
      <c r="A293" s="183"/>
      <c r="B293" s="26"/>
      <c r="D293" s="28"/>
      <c r="E293" s="48"/>
      <c r="F293" s="192" t="s">
        <v>778</v>
      </c>
      <c r="G293" s="44" t="s">
        <v>873</v>
      </c>
      <c r="H293" s="471">
        <f t="shared" si="82"/>
        <v>0</v>
      </c>
      <c r="I293" s="264">
        <f t="shared" si="84"/>
        <v>0</v>
      </c>
      <c r="J293" s="263"/>
      <c r="K293" s="263"/>
      <c r="L293" s="263"/>
    </row>
    <row r="294" spans="1:12" ht="16.5" hidden="1" outlineLevel="2">
      <c r="A294" s="183"/>
      <c r="B294" s="26"/>
      <c r="D294" s="28"/>
      <c r="E294" s="48"/>
      <c r="F294" s="192" t="s">
        <v>779</v>
      </c>
      <c r="G294" s="44" t="s">
        <v>874</v>
      </c>
      <c r="H294" s="471">
        <f t="shared" si="82"/>
        <v>0</v>
      </c>
      <c r="I294" s="264">
        <f t="shared" si="84"/>
        <v>0</v>
      </c>
      <c r="J294" s="263"/>
      <c r="K294" s="263"/>
      <c r="L294" s="263"/>
    </row>
    <row r="295" spans="1:12" ht="16.5" hidden="1" outlineLevel="2">
      <c r="A295" s="183"/>
      <c r="B295" s="26"/>
      <c r="D295" s="28"/>
      <c r="E295" s="48"/>
      <c r="F295" s="192" t="s">
        <v>776</v>
      </c>
      <c r="G295" s="44" t="s">
        <v>875</v>
      </c>
      <c r="H295" s="471">
        <f t="shared" si="82"/>
        <v>0</v>
      </c>
      <c r="I295" s="264">
        <f t="shared" si="84"/>
        <v>0</v>
      </c>
      <c r="J295" s="263"/>
      <c r="K295" s="263"/>
      <c r="L295" s="263"/>
    </row>
    <row r="296" spans="1:12" ht="16.5" outlineLevel="1">
      <c r="A296" s="183"/>
      <c r="B296" s="26"/>
      <c r="D296" s="28" t="s">
        <v>565</v>
      </c>
      <c r="E296" s="48" t="s">
        <v>636</v>
      </c>
      <c r="F296" s="49"/>
      <c r="G296" s="185"/>
      <c r="H296" s="471">
        <f t="shared" si="82"/>
        <v>0</v>
      </c>
      <c r="I296" s="264">
        <f t="shared" si="84"/>
        <v>0</v>
      </c>
      <c r="J296" s="263"/>
      <c r="K296" s="263"/>
      <c r="L296" s="263"/>
    </row>
    <row r="297" spans="1:12" ht="16.5" outlineLevel="1">
      <c r="A297" s="183"/>
      <c r="B297" s="26"/>
      <c r="D297" s="28" t="s">
        <v>566</v>
      </c>
      <c r="E297" s="48" t="s">
        <v>637</v>
      </c>
      <c r="F297" s="49"/>
      <c r="G297" s="185"/>
      <c r="H297" s="471">
        <f t="shared" si="82"/>
        <v>0</v>
      </c>
      <c r="I297" s="264">
        <f t="shared" si="84"/>
        <v>0</v>
      </c>
      <c r="J297" s="263"/>
      <c r="K297" s="263"/>
      <c r="L297" s="263"/>
    </row>
    <row r="298" spans="1:12" ht="16.5" outlineLevel="1" collapsed="1">
      <c r="A298" s="183"/>
      <c r="B298" s="26"/>
      <c r="D298" s="28" t="s">
        <v>567</v>
      </c>
      <c r="E298" s="48" t="s">
        <v>638</v>
      </c>
      <c r="F298" s="49"/>
      <c r="G298" s="185"/>
      <c r="H298" s="471">
        <f t="shared" si="82"/>
        <v>0</v>
      </c>
      <c r="I298" s="264">
        <f t="shared" si="84"/>
        <v>0</v>
      </c>
      <c r="J298" s="265">
        <f>SUM(J299:J301)</f>
        <v>0</v>
      </c>
      <c r="K298" s="265">
        <f t="shared" ref="K298:L298" si="90">SUM(K299:K301)</f>
        <v>0</v>
      </c>
      <c r="L298" s="265">
        <f t="shared" si="90"/>
        <v>0</v>
      </c>
    </row>
    <row r="299" spans="1:12" ht="16.5" hidden="1" outlineLevel="2">
      <c r="A299" s="183"/>
      <c r="B299" s="26"/>
      <c r="D299" s="28"/>
      <c r="E299" s="48"/>
      <c r="F299" s="192" t="s">
        <v>778</v>
      </c>
      <c r="G299" s="44" t="s">
        <v>918</v>
      </c>
      <c r="H299" s="471">
        <f t="shared" si="82"/>
        <v>0</v>
      </c>
      <c r="I299" s="264">
        <f t="shared" si="84"/>
        <v>0</v>
      </c>
      <c r="J299" s="263"/>
      <c r="K299" s="263"/>
      <c r="L299" s="263"/>
    </row>
    <row r="300" spans="1:12" ht="16.5" hidden="1" outlineLevel="2">
      <c r="A300" s="183"/>
      <c r="B300" s="26"/>
      <c r="D300" s="28"/>
      <c r="E300" s="48"/>
      <c r="F300" s="192" t="s">
        <v>779</v>
      </c>
      <c r="G300" s="44" t="s">
        <v>919</v>
      </c>
      <c r="H300" s="471">
        <f t="shared" si="82"/>
        <v>0</v>
      </c>
      <c r="I300" s="264">
        <f t="shared" si="84"/>
        <v>0</v>
      </c>
      <c r="J300" s="263"/>
      <c r="K300" s="263"/>
      <c r="L300" s="263"/>
    </row>
    <row r="301" spans="1:12" ht="16.5" hidden="1" outlineLevel="2">
      <c r="A301" s="183"/>
      <c r="B301" s="26"/>
      <c r="D301" s="28"/>
      <c r="E301" s="48"/>
      <c r="F301" s="192" t="s">
        <v>781</v>
      </c>
      <c r="G301" s="44" t="s">
        <v>785</v>
      </c>
      <c r="H301" s="471">
        <f t="shared" si="82"/>
        <v>0</v>
      </c>
      <c r="I301" s="264">
        <f t="shared" si="84"/>
        <v>0</v>
      </c>
      <c r="J301" s="263"/>
      <c r="K301" s="263"/>
      <c r="L301" s="263"/>
    </row>
    <row r="302" spans="1:12" ht="16.5" outlineLevel="1">
      <c r="A302" s="183"/>
      <c r="B302" s="26"/>
      <c r="D302" s="28" t="s">
        <v>568</v>
      </c>
      <c r="E302" s="48" t="s">
        <v>639</v>
      </c>
      <c r="F302" s="49"/>
      <c r="G302" s="185"/>
      <c r="H302" s="471">
        <f t="shared" si="82"/>
        <v>0</v>
      </c>
      <c r="I302" s="264">
        <f t="shared" si="84"/>
        <v>0</v>
      </c>
      <c r="J302" s="263"/>
      <c r="K302" s="263"/>
      <c r="L302" s="263"/>
    </row>
    <row r="303" spans="1:12" ht="16.5" outlineLevel="1">
      <c r="A303" s="183"/>
      <c r="B303" s="26"/>
      <c r="D303" s="28" t="s">
        <v>569</v>
      </c>
      <c r="E303" s="48" t="s">
        <v>640</v>
      </c>
      <c r="F303" s="49"/>
      <c r="G303" s="185"/>
      <c r="H303" s="471">
        <f t="shared" si="82"/>
        <v>0</v>
      </c>
      <c r="I303" s="264">
        <f t="shared" si="84"/>
        <v>0</v>
      </c>
      <c r="J303" s="263"/>
      <c r="K303" s="263"/>
      <c r="L303" s="263"/>
    </row>
    <row r="304" spans="1:12" ht="16.5" outlineLevel="1" collapsed="1">
      <c r="A304" s="183"/>
      <c r="B304" s="26"/>
      <c r="D304" s="28" t="s">
        <v>570</v>
      </c>
      <c r="E304" s="48" t="s">
        <v>641</v>
      </c>
      <c r="F304" s="49"/>
      <c r="G304" s="185"/>
      <c r="H304" s="471">
        <f t="shared" si="82"/>
        <v>0</v>
      </c>
      <c r="I304" s="264">
        <f t="shared" si="84"/>
        <v>0</v>
      </c>
      <c r="J304" s="265">
        <f>SUM(J305:J306)</f>
        <v>0</v>
      </c>
      <c r="K304" s="265">
        <f t="shared" ref="K304:L304" si="91">SUM(K305:K306)</f>
        <v>0</v>
      </c>
      <c r="L304" s="265">
        <f t="shared" si="91"/>
        <v>0</v>
      </c>
    </row>
    <row r="305" spans="1:12" ht="16.5" hidden="1" outlineLevel="2">
      <c r="A305" s="183"/>
      <c r="B305" s="26"/>
      <c r="D305" s="25"/>
      <c r="E305" s="184"/>
      <c r="F305" s="28" t="s">
        <v>629</v>
      </c>
      <c r="G305" s="48" t="s">
        <v>630</v>
      </c>
      <c r="H305" s="471">
        <f t="shared" si="82"/>
        <v>0</v>
      </c>
      <c r="I305" s="264">
        <f t="shared" si="84"/>
        <v>0</v>
      </c>
      <c r="J305" s="263"/>
      <c r="K305" s="263"/>
      <c r="L305" s="263"/>
    </row>
    <row r="306" spans="1:12" ht="16.5" hidden="1" outlineLevel="2">
      <c r="A306" s="183"/>
      <c r="B306" s="24"/>
      <c r="C306" s="193"/>
      <c r="F306" s="28" t="s">
        <v>632</v>
      </c>
      <c r="G306" s="48" t="s">
        <v>631</v>
      </c>
      <c r="H306" s="471">
        <f t="shared" si="82"/>
        <v>0</v>
      </c>
      <c r="I306" s="264">
        <f t="shared" si="84"/>
        <v>0</v>
      </c>
      <c r="J306" s="263"/>
      <c r="K306" s="263"/>
      <c r="L306" s="263"/>
    </row>
    <row r="307" spans="1:12" ht="16.5" outlineLevel="1" collapsed="1">
      <c r="A307" s="183"/>
      <c r="B307" s="26"/>
      <c r="D307" s="28" t="s">
        <v>571</v>
      </c>
      <c r="E307" s="48" t="s">
        <v>642</v>
      </c>
      <c r="F307" s="49"/>
      <c r="G307" s="185"/>
      <c r="H307" s="471">
        <f t="shared" si="82"/>
        <v>0</v>
      </c>
      <c r="I307" s="264">
        <f t="shared" si="84"/>
        <v>0</v>
      </c>
      <c r="J307" s="265">
        <f>SUM(J308:J310)</f>
        <v>0</v>
      </c>
      <c r="K307" s="265">
        <f t="shared" ref="K307:L307" si="92">SUM(K308:K310)</f>
        <v>0</v>
      </c>
      <c r="L307" s="265">
        <f t="shared" si="92"/>
        <v>0</v>
      </c>
    </row>
    <row r="308" spans="1:12" ht="16.5" hidden="1" outlineLevel="2">
      <c r="A308" s="183"/>
      <c r="B308" s="26"/>
      <c r="D308" s="28"/>
      <c r="E308" s="48"/>
      <c r="F308" s="192" t="s">
        <v>778</v>
      </c>
      <c r="G308" s="44" t="s">
        <v>899</v>
      </c>
      <c r="H308" s="471">
        <f t="shared" si="82"/>
        <v>0</v>
      </c>
      <c r="I308" s="264">
        <f t="shared" si="84"/>
        <v>0</v>
      </c>
      <c r="J308" s="263"/>
      <c r="K308" s="263"/>
      <c r="L308" s="263"/>
    </row>
    <row r="309" spans="1:12" ht="16.5" hidden="1" outlineLevel="2">
      <c r="A309" s="183"/>
      <c r="B309" s="26"/>
      <c r="D309" s="28"/>
      <c r="E309" s="48"/>
      <c r="F309" s="192" t="s">
        <v>779</v>
      </c>
      <c r="G309" s="44" t="s">
        <v>900</v>
      </c>
      <c r="H309" s="471">
        <f t="shared" si="82"/>
        <v>0</v>
      </c>
      <c r="I309" s="264">
        <f t="shared" si="84"/>
        <v>0</v>
      </c>
      <c r="J309" s="263"/>
      <c r="K309" s="263"/>
      <c r="L309" s="263"/>
    </row>
    <row r="310" spans="1:12" ht="16.5" hidden="1" outlineLevel="2">
      <c r="A310" s="183"/>
      <c r="B310" s="26"/>
      <c r="D310" s="28"/>
      <c r="E310" s="48"/>
      <c r="F310" s="192" t="s">
        <v>781</v>
      </c>
      <c r="G310" s="44" t="s">
        <v>785</v>
      </c>
      <c r="H310" s="471">
        <f t="shared" si="82"/>
        <v>0</v>
      </c>
      <c r="I310" s="264">
        <f t="shared" si="84"/>
        <v>0</v>
      </c>
      <c r="J310" s="263"/>
      <c r="K310" s="263"/>
      <c r="L310" s="263"/>
    </row>
    <row r="311" spans="1:12" ht="16.5" outlineLevel="1" collapsed="1">
      <c r="A311" s="183"/>
      <c r="B311" s="26"/>
      <c r="D311" s="28" t="s">
        <v>572</v>
      </c>
      <c r="E311" s="48" t="s">
        <v>643</v>
      </c>
      <c r="F311" s="49"/>
      <c r="G311" s="185"/>
      <c r="H311" s="471">
        <f t="shared" si="82"/>
        <v>0</v>
      </c>
      <c r="I311" s="264">
        <f t="shared" si="84"/>
        <v>0</v>
      </c>
      <c r="J311" s="265">
        <f>SUM(J312:J313)</f>
        <v>0</v>
      </c>
      <c r="K311" s="265">
        <f t="shared" ref="K311:L311" si="93">SUM(K312:K313)</f>
        <v>0</v>
      </c>
      <c r="L311" s="265">
        <f t="shared" si="93"/>
        <v>0</v>
      </c>
    </row>
    <row r="312" spans="1:12" ht="16.5" hidden="1" outlineLevel="2">
      <c r="A312" s="183"/>
      <c r="B312" s="26"/>
      <c r="D312" s="28"/>
      <c r="E312" s="48"/>
      <c r="F312" s="192" t="s">
        <v>778</v>
      </c>
      <c r="G312" s="44" t="s">
        <v>920</v>
      </c>
      <c r="H312" s="471">
        <f t="shared" si="82"/>
        <v>0</v>
      </c>
      <c r="I312" s="264">
        <f t="shared" si="84"/>
        <v>0</v>
      </c>
      <c r="J312" s="263"/>
      <c r="K312" s="263"/>
      <c r="L312" s="263"/>
    </row>
    <row r="313" spans="1:12" ht="16.5" hidden="1" outlineLevel="2">
      <c r="A313" s="183"/>
      <c r="B313" s="26"/>
      <c r="D313" s="28"/>
      <c r="E313" s="48"/>
      <c r="F313" s="192" t="s">
        <v>781</v>
      </c>
      <c r="G313" s="44" t="s">
        <v>785</v>
      </c>
      <c r="H313" s="471">
        <f t="shared" si="82"/>
        <v>0</v>
      </c>
      <c r="I313" s="264">
        <f t="shared" si="84"/>
        <v>0</v>
      </c>
      <c r="J313" s="263"/>
      <c r="K313" s="263"/>
      <c r="L313" s="263"/>
    </row>
    <row r="314" spans="1:12" ht="16.5" outlineLevel="1" collapsed="1">
      <c r="A314" s="183"/>
      <c r="B314" s="26"/>
      <c r="D314" s="28" t="s">
        <v>573</v>
      </c>
      <c r="E314" s="48" t="s">
        <v>644</v>
      </c>
      <c r="F314" s="49"/>
      <c r="G314" s="185"/>
      <c r="H314" s="471">
        <f t="shared" si="82"/>
        <v>0</v>
      </c>
      <c r="I314" s="264">
        <f t="shared" si="84"/>
        <v>0</v>
      </c>
      <c r="J314" s="265">
        <f>SUM(J315:J325)</f>
        <v>0</v>
      </c>
      <c r="K314" s="265">
        <f t="shared" ref="K314:L314" si="94">SUM(K315:K325)</f>
        <v>0</v>
      </c>
      <c r="L314" s="265">
        <f t="shared" si="94"/>
        <v>0</v>
      </c>
    </row>
    <row r="315" spans="1:12" ht="16.5" hidden="1" outlineLevel="2">
      <c r="A315" s="183"/>
      <c r="B315" s="26"/>
      <c r="D315" s="28"/>
      <c r="E315" s="48"/>
      <c r="F315" s="192" t="s">
        <v>778</v>
      </c>
      <c r="G315" s="44" t="s">
        <v>922</v>
      </c>
      <c r="H315" s="471">
        <f t="shared" si="82"/>
        <v>0</v>
      </c>
      <c r="I315" s="264">
        <f t="shared" si="84"/>
        <v>0</v>
      </c>
      <c r="J315" s="263"/>
      <c r="K315" s="263"/>
      <c r="L315" s="263"/>
    </row>
    <row r="316" spans="1:12" ht="16.5" hidden="1" outlineLevel="2">
      <c r="A316" s="183"/>
      <c r="B316" s="26"/>
      <c r="D316" s="28"/>
      <c r="E316" s="48"/>
      <c r="F316" s="192" t="s">
        <v>779</v>
      </c>
      <c r="G316" s="44" t="s">
        <v>923</v>
      </c>
      <c r="H316" s="471">
        <f t="shared" si="82"/>
        <v>0</v>
      </c>
      <c r="I316" s="264">
        <f t="shared" si="84"/>
        <v>0</v>
      </c>
      <c r="J316" s="263"/>
      <c r="K316" s="263"/>
      <c r="L316" s="263"/>
    </row>
    <row r="317" spans="1:12" ht="16.5" hidden="1" outlineLevel="2">
      <c r="A317" s="183"/>
      <c r="B317" s="26"/>
      <c r="D317" s="28"/>
      <c r="E317" s="48"/>
      <c r="F317" s="192" t="s">
        <v>776</v>
      </c>
      <c r="G317" s="44" t="s">
        <v>882</v>
      </c>
      <c r="H317" s="471">
        <f t="shared" si="82"/>
        <v>0</v>
      </c>
      <c r="I317" s="264">
        <f t="shared" si="84"/>
        <v>0</v>
      </c>
      <c r="J317" s="263"/>
      <c r="K317" s="263"/>
      <c r="L317" s="263"/>
    </row>
    <row r="318" spans="1:12" ht="16.5" hidden="1" outlineLevel="2">
      <c r="A318" s="183"/>
      <c r="B318" s="26"/>
      <c r="D318" s="28"/>
      <c r="E318" s="48"/>
      <c r="F318" s="192" t="s">
        <v>780</v>
      </c>
      <c r="G318" s="44" t="s">
        <v>887</v>
      </c>
      <c r="H318" s="471">
        <f t="shared" si="82"/>
        <v>0</v>
      </c>
      <c r="I318" s="264">
        <f t="shared" si="84"/>
        <v>0</v>
      </c>
      <c r="J318" s="263"/>
      <c r="K318" s="263"/>
      <c r="L318" s="263"/>
    </row>
    <row r="319" spans="1:12" ht="16.5" hidden="1" outlineLevel="2">
      <c r="A319" s="183"/>
      <c r="B319" s="26"/>
      <c r="D319" s="28"/>
      <c r="E319" s="48"/>
      <c r="F319" s="192" t="s">
        <v>786</v>
      </c>
      <c r="G319" s="44" t="s">
        <v>924</v>
      </c>
      <c r="H319" s="471">
        <f t="shared" si="82"/>
        <v>0</v>
      </c>
      <c r="I319" s="264">
        <f t="shared" si="84"/>
        <v>0</v>
      </c>
      <c r="J319" s="263"/>
      <c r="K319" s="263"/>
      <c r="L319" s="263"/>
    </row>
    <row r="320" spans="1:12" ht="16.5" hidden="1" outlineLevel="2">
      <c r="A320" s="183"/>
      <c r="B320" s="26"/>
      <c r="D320" s="28"/>
      <c r="E320" s="48"/>
      <c r="F320" s="192" t="s">
        <v>787</v>
      </c>
      <c r="G320" s="44" t="s">
        <v>925</v>
      </c>
      <c r="H320" s="471">
        <f t="shared" si="82"/>
        <v>0</v>
      </c>
      <c r="I320" s="264">
        <f t="shared" si="84"/>
        <v>0</v>
      </c>
      <c r="J320" s="263"/>
      <c r="K320" s="263"/>
      <c r="L320" s="263"/>
    </row>
    <row r="321" spans="1:12" ht="16.5" hidden="1" outlineLevel="2">
      <c r="A321" s="183"/>
      <c r="B321" s="26"/>
      <c r="D321" s="28"/>
      <c r="E321" s="48"/>
      <c r="F321" s="192" t="s">
        <v>879</v>
      </c>
      <c r="G321" s="44" t="s">
        <v>885</v>
      </c>
      <c r="H321" s="471">
        <f t="shared" si="82"/>
        <v>0</v>
      </c>
      <c r="I321" s="264">
        <f t="shared" si="84"/>
        <v>0</v>
      </c>
      <c r="J321" s="263"/>
      <c r="K321" s="263"/>
      <c r="L321" s="263"/>
    </row>
    <row r="322" spans="1:12" ht="16.5" hidden="1" outlineLevel="2">
      <c r="A322" s="183"/>
      <c r="B322" s="26"/>
      <c r="D322" s="28"/>
      <c r="E322" s="48"/>
      <c r="F322" s="192" t="s">
        <v>880</v>
      </c>
      <c r="G322" s="44" t="s">
        <v>926</v>
      </c>
      <c r="H322" s="471">
        <f t="shared" si="82"/>
        <v>0</v>
      </c>
      <c r="I322" s="264">
        <f t="shared" si="84"/>
        <v>0</v>
      </c>
      <c r="J322" s="263"/>
      <c r="K322" s="263"/>
      <c r="L322" s="263"/>
    </row>
    <row r="323" spans="1:12" ht="16.5" hidden="1" outlineLevel="2">
      <c r="A323" s="183"/>
      <c r="B323" s="26"/>
      <c r="D323" s="28"/>
      <c r="E323" s="48"/>
      <c r="F323" s="192" t="s">
        <v>921</v>
      </c>
      <c r="G323" s="44" t="s">
        <v>927</v>
      </c>
      <c r="H323" s="471">
        <f t="shared" si="82"/>
        <v>0</v>
      </c>
      <c r="I323" s="264">
        <f t="shared" si="84"/>
        <v>0</v>
      </c>
      <c r="J323" s="263"/>
      <c r="K323" s="263"/>
      <c r="L323" s="263"/>
    </row>
    <row r="324" spans="1:12" ht="16.5" hidden="1" outlineLevel="2">
      <c r="A324" s="183"/>
      <c r="B324" s="26"/>
      <c r="D324" s="28"/>
      <c r="E324" s="48"/>
      <c r="F324" s="192" t="s">
        <v>905</v>
      </c>
      <c r="G324" s="44" t="s">
        <v>928</v>
      </c>
      <c r="H324" s="471">
        <f t="shared" si="82"/>
        <v>0</v>
      </c>
      <c r="I324" s="264">
        <f t="shared" si="84"/>
        <v>0</v>
      </c>
      <c r="J324" s="263"/>
      <c r="K324" s="263"/>
      <c r="L324" s="263"/>
    </row>
    <row r="325" spans="1:12" ht="16.5" hidden="1" outlineLevel="2">
      <c r="A325" s="183"/>
      <c r="B325" s="26"/>
      <c r="D325" s="28"/>
      <c r="E325" s="48"/>
      <c r="F325" s="192" t="s">
        <v>781</v>
      </c>
      <c r="G325" s="44" t="s">
        <v>785</v>
      </c>
      <c r="H325" s="471">
        <f t="shared" si="82"/>
        <v>0</v>
      </c>
      <c r="I325" s="264">
        <f t="shared" si="84"/>
        <v>0</v>
      </c>
      <c r="J325" s="263"/>
      <c r="K325" s="263"/>
      <c r="L325" s="263"/>
    </row>
    <row r="326" spans="1:12" ht="16.5" outlineLevel="1" collapsed="1">
      <c r="A326" s="183"/>
      <c r="B326" s="26"/>
      <c r="D326" s="28" t="s">
        <v>574</v>
      </c>
      <c r="E326" s="48" t="s">
        <v>187</v>
      </c>
      <c r="F326" s="49"/>
      <c r="G326" s="185"/>
      <c r="H326" s="471">
        <f t="shared" si="82"/>
        <v>0</v>
      </c>
      <c r="I326" s="264">
        <f t="shared" si="84"/>
        <v>0</v>
      </c>
      <c r="J326" s="265">
        <f>SUM(J327:J328)</f>
        <v>0</v>
      </c>
      <c r="K326" s="265">
        <f t="shared" ref="K326:L326" si="95">SUM(K327:K328)</f>
        <v>0</v>
      </c>
      <c r="L326" s="265">
        <f t="shared" si="95"/>
        <v>0</v>
      </c>
    </row>
    <row r="327" spans="1:12" ht="16.5" hidden="1" outlineLevel="2">
      <c r="A327" s="183"/>
      <c r="B327" s="26"/>
      <c r="D327" s="28"/>
      <c r="E327" s="48"/>
      <c r="F327" s="192" t="s">
        <v>778</v>
      </c>
      <c r="G327" s="44" t="s">
        <v>929</v>
      </c>
      <c r="H327" s="471">
        <f t="shared" ref="H327:H390" si="96">SUM(I327)</f>
        <v>0</v>
      </c>
      <c r="I327" s="264">
        <f t="shared" si="84"/>
        <v>0</v>
      </c>
      <c r="J327" s="263"/>
      <c r="K327" s="263"/>
      <c r="L327" s="263"/>
    </row>
    <row r="328" spans="1:12" ht="16.5" hidden="1" outlineLevel="2">
      <c r="A328" s="183"/>
      <c r="B328" s="26"/>
      <c r="D328" s="28"/>
      <c r="E328" s="48"/>
      <c r="F328" s="192" t="s">
        <v>779</v>
      </c>
      <c r="G328" s="44" t="s">
        <v>930</v>
      </c>
      <c r="H328" s="471">
        <f t="shared" si="96"/>
        <v>0</v>
      </c>
      <c r="I328" s="264">
        <f t="shared" ref="I328:I391" si="97">SUM(J328:L328)</f>
        <v>0</v>
      </c>
      <c r="J328" s="263"/>
      <c r="K328" s="263"/>
      <c r="L328" s="263"/>
    </row>
    <row r="329" spans="1:12" ht="16.5" outlineLevel="1">
      <c r="A329" s="183"/>
      <c r="B329" s="26"/>
      <c r="D329" s="28" t="s">
        <v>575</v>
      </c>
      <c r="E329" s="48" t="s">
        <v>645</v>
      </c>
      <c r="F329" s="49"/>
      <c r="G329" s="185"/>
      <c r="H329" s="471">
        <f t="shared" si="96"/>
        <v>4000</v>
      </c>
      <c r="I329" s="264">
        <f t="shared" si="97"/>
        <v>4000</v>
      </c>
      <c r="J329" s="265">
        <f>SUM(J330:J331)</f>
        <v>0</v>
      </c>
      <c r="K329" s="265">
        <f t="shared" ref="K329:L329" si="98">SUM(K330:K331)</f>
        <v>2000</v>
      </c>
      <c r="L329" s="265">
        <f t="shared" si="98"/>
        <v>2000</v>
      </c>
    </row>
    <row r="330" spans="1:12" ht="16.5" outlineLevel="2">
      <c r="A330" s="183"/>
      <c r="B330" s="26"/>
      <c r="D330" s="28"/>
      <c r="E330" s="48"/>
      <c r="F330" s="192" t="s">
        <v>778</v>
      </c>
      <c r="G330" s="44" t="s">
        <v>931</v>
      </c>
      <c r="H330" s="471">
        <f t="shared" si="96"/>
        <v>4000</v>
      </c>
      <c r="I330" s="264">
        <f t="shared" si="97"/>
        <v>4000</v>
      </c>
      <c r="J330" s="263"/>
      <c r="K330" s="263">
        <v>2000</v>
      </c>
      <c r="L330" s="263">
        <v>2000</v>
      </c>
    </row>
    <row r="331" spans="1:12" ht="16.5" outlineLevel="2">
      <c r="A331" s="183"/>
      <c r="B331" s="26"/>
      <c r="D331" s="28"/>
      <c r="E331" s="48"/>
      <c r="F331" s="192" t="s">
        <v>779</v>
      </c>
      <c r="G331" s="44" t="s">
        <v>903</v>
      </c>
      <c r="H331" s="471">
        <f t="shared" si="96"/>
        <v>0</v>
      </c>
      <c r="I331" s="264">
        <f t="shared" si="97"/>
        <v>0</v>
      </c>
      <c r="J331" s="263"/>
      <c r="K331" s="263"/>
      <c r="L331" s="263"/>
    </row>
    <row r="332" spans="1:12" ht="16.5" outlineLevel="1">
      <c r="A332" s="183"/>
      <c r="B332" s="26"/>
      <c r="D332" s="28" t="s">
        <v>576</v>
      </c>
      <c r="E332" s="48" t="s">
        <v>188</v>
      </c>
      <c r="F332" s="49"/>
      <c r="G332" s="185"/>
      <c r="H332" s="471">
        <f t="shared" si="96"/>
        <v>0</v>
      </c>
      <c r="I332" s="264">
        <f t="shared" si="97"/>
        <v>0</v>
      </c>
      <c r="J332" s="263"/>
      <c r="K332" s="263"/>
      <c r="L332" s="263"/>
    </row>
    <row r="333" spans="1:12" ht="16.5" outlineLevel="1">
      <c r="A333" s="183"/>
      <c r="B333" s="26"/>
      <c r="D333" s="28" t="s">
        <v>577</v>
      </c>
      <c r="E333" s="48" t="s">
        <v>189</v>
      </c>
      <c r="F333" s="49"/>
      <c r="G333" s="185"/>
      <c r="H333" s="471">
        <f t="shared" si="96"/>
        <v>0</v>
      </c>
      <c r="I333" s="264">
        <f t="shared" si="97"/>
        <v>0</v>
      </c>
      <c r="J333" s="263"/>
      <c r="K333" s="263"/>
      <c r="L333" s="263"/>
    </row>
    <row r="334" spans="1:12" ht="16.5" outlineLevel="1">
      <c r="A334" s="183"/>
      <c r="B334" s="26"/>
      <c r="D334" s="28" t="s">
        <v>131</v>
      </c>
      <c r="E334" s="48" t="s">
        <v>190</v>
      </c>
      <c r="F334" s="49"/>
      <c r="G334" s="185"/>
      <c r="H334" s="471">
        <f t="shared" si="96"/>
        <v>0</v>
      </c>
      <c r="I334" s="264">
        <f t="shared" si="97"/>
        <v>0</v>
      </c>
      <c r="J334" s="263"/>
      <c r="K334" s="263"/>
      <c r="L334" s="263"/>
    </row>
    <row r="335" spans="1:12" ht="16.5" outlineLevel="1">
      <c r="A335" s="183"/>
      <c r="B335" s="24"/>
      <c r="C335" s="193"/>
      <c r="D335" s="28" t="s">
        <v>578</v>
      </c>
      <c r="E335" s="48" t="s">
        <v>646</v>
      </c>
      <c r="F335" s="49"/>
      <c r="G335" s="185"/>
      <c r="H335" s="471">
        <f t="shared" si="96"/>
        <v>0</v>
      </c>
      <c r="I335" s="264">
        <f t="shared" si="97"/>
        <v>0</v>
      </c>
      <c r="J335" s="263"/>
      <c r="K335" s="263"/>
      <c r="L335" s="263"/>
    </row>
    <row r="336" spans="1:12" s="182" customFormat="1" ht="16.5" collapsed="1">
      <c r="A336" s="177"/>
      <c r="B336" s="24" t="s">
        <v>579</v>
      </c>
      <c r="C336" s="16" t="s">
        <v>191</v>
      </c>
      <c r="D336" s="19"/>
      <c r="E336" s="189"/>
      <c r="F336" s="190"/>
      <c r="G336" s="189"/>
      <c r="H336" s="471">
        <f t="shared" si="96"/>
        <v>0</v>
      </c>
      <c r="I336" s="264">
        <f t="shared" si="97"/>
        <v>0</v>
      </c>
      <c r="J336" s="264">
        <f>SUM(J337,J340)</f>
        <v>0</v>
      </c>
      <c r="K336" s="264">
        <f t="shared" ref="K336:L336" si="99">SUM(K337,K340)</f>
        <v>0</v>
      </c>
      <c r="L336" s="264">
        <f t="shared" si="99"/>
        <v>0</v>
      </c>
    </row>
    <row r="337" spans="1:12" ht="16.5" hidden="1" outlineLevel="1" collapsed="1">
      <c r="A337" s="183"/>
      <c r="B337" s="25"/>
      <c r="C337" s="184"/>
      <c r="D337" s="28" t="s">
        <v>580</v>
      </c>
      <c r="E337" s="48" t="s">
        <v>192</v>
      </c>
      <c r="F337" s="49"/>
      <c r="G337" s="185"/>
      <c r="H337" s="471">
        <f t="shared" si="96"/>
        <v>0</v>
      </c>
      <c r="I337" s="264">
        <f t="shared" si="97"/>
        <v>0</v>
      </c>
      <c r="J337" s="265">
        <f>SUM(J338:J339)</f>
        <v>0</v>
      </c>
      <c r="K337" s="265">
        <f t="shared" ref="K337:L337" si="100">SUM(K338:K339)</f>
        <v>0</v>
      </c>
      <c r="L337" s="265">
        <f t="shared" si="100"/>
        <v>0</v>
      </c>
    </row>
    <row r="338" spans="1:12" ht="16.5" hidden="1" outlineLevel="2">
      <c r="A338" s="183"/>
      <c r="B338" s="26"/>
      <c r="F338" s="24" t="s">
        <v>581</v>
      </c>
      <c r="G338" s="48" t="s">
        <v>193</v>
      </c>
      <c r="H338" s="471">
        <f t="shared" si="96"/>
        <v>0</v>
      </c>
      <c r="I338" s="264">
        <f t="shared" si="97"/>
        <v>0</v>
      </c>
      <c r="J338" s="263"/>
      <c r="K338" s="263"/>
      <c r="L338" s="263"/>
    </row>
    <row r="339" spans="1:12" ht="16.5" hidden="1" outlineLevel="2">
      <c r="A339" s="183"/>
      <c r="B339" s="26"/>
      <c r="D339" s="24"/>
      <c r="E339" s="193"/>
      <c r="F339" s="28" t="s">
        <v>582</v>
      </c>
      <c r="G339" s="48" t="s">
        <v>194</v>
      </c>
      <c r="H339" s="471">
        <f t="shared" si="96"/>
        <v>0</v>
      </c>
      <c r="I339" s="264">
        <f t="shared" si="97"/>
        <v>0</v>
      </c>
      <c r="J339" s="263"/>
      <c r="K339" s="263"/>
      <c r="L339" s="263"/>
    </row>
    <row r="340" spans="1:12" ht="16.5" hidden="1" outlineLevel="1">
      <c r="A340" s="183"/>
      <c r="B340" s="24"/>
      <c r="C340" s="193"/>
      <c r="D340" s="24" t="s">
        <v>583</v>
      </c>
      <c r="E340" s="83" t="s">
        <v>195</v>
      </c>
      <c r="F340" s="102"/>
      <c r="G340" s="185"/>
      <c r="H340" s="471">
        <f t="shared" si="96"/>
        <v>0</v>
      </c>
      <c r="I340" s="264">
        <f t="shared" si="97"/>
        <v>0</v>
      </c>
      <c r="J340" s="263"/>
      <c r="K340" s="263"/>
      <c r="L340" s="263"/>
    </row>
    <row r="341" spans="1:12" s="182" customFormat="1" ht="16.5" collapsed="1">
      <c r="A341" s="177"/>
      <c r="B341" s="24" t="s">
        <v>710</v>
      </c>
      <c r="C341" s="16" t="s">
        <v>711</v>
      </c>
      <c r="D341" s="19"/>
      <c r="E341" s="189"/>
      <c r="F341" s="190"/>
      <c r="G341" s="189"/>
      <c r="H341" s="471">
        <f t="shared" si="96"/>
        <v>0</v>
      </c>
      <c r="I341" s="264">
        <f t="shared" si="97"/>
        <v>0</v>
      </c>
      <c r="J341" s="264">
        <f>SUM(J342)</f>
        <v>0</v>
      </c>
      <c r="K341" s="264">
        <f t="shared" ref="K341:L341" si="101">SUM(K342)</f>
        <v>0</v>
      </c>
      <c r="L341" s="264">
        <f t="shared" si="101"/>
        <v>0</v>
      </c>
    </row>
    <row r="342" spans="1:12" ht="16.5" hidden="1" outlineLevel="1">
      <c r="A342" s="183"/>
      <c r="B342" s="28"/>
      <c r="C342" s="185"/>
      <c r="D342" s="28" t="s">
        <v>710</v>
      </c>
      <c r="E342" s="48" t="s">
        <v>711</v>
      </c>
      <c r="F342" s="49"/>
      <c r="G342" s="185"/>
      <c r="H342" s="471">
        <f t="shared" si="96"/>
        <v>0</v>
      </c>
      <c r="I342" s="264">
        <f t="shared" si="97"/>
        <v>0</v>
      </c>
      <c r="J342" s="263"/>
      <c r="K342" s="263"/>
      <c r="L342" s="263"/>
    </row>
    <row r="343" spans="1:12" s="182" customFormat="1" ht="16.5" collapsed="1">
      <c r="A343" s="177"/>
      <c r="B343" s="24" t="s">
        <v>584</v>
      </c>
      <c r="C343" s="16" t="s">
        <v>196</v>
      </c>
      <c r="D343" s="19"/>
      <c r="E343" s="189"/>
      <c r="F343" s="190"/>
      <c r="G343" s="189"/>
      <c r="H343" s="471">
        <f t="shared" si="96"/>
        <v>0</v>
      </c>
      <c r="I343" s="264">
        <f t="shared" si="97"/>
        <v>0</v>
      </c>
      <c r="J343" s="264">
        <f>SUM(J344)</f>
        <v>0</v>
      </c>
      <c r="K343" s="264">
        <f t="shared" ref="K343:L343" si="102">SUM(K344)</f>
        <v>0</v>
      </c>
      <c r="L343" s="264">
        <f t="shared" si="102"/>
        <v>0</v>
      </c>
    </row>
    <row r="344" spans="1:12" ht="16.5" hidden="1" outlineLevel="1">
      <c r="A344" s="183"/>
      <c r="B344" s="28"/>
      <c r="C344" s="185"/>
      <c r="D344" s="28" t="s">
        <v>585</v>
      </c>
      <c r="E344" s="48" t="s">
        <v>197</v>
      </c>
      <c r="F344" s="49"/>
      <c r="G344" s="185"/>
      <c r="H344" s="471">
        <f t="shared" si="96"/>
        <v>0</v>
      </c>
      <c r="I344" s="264">
        <f t="shared" si="97"/>
        <v>0</v>
      </c>
      <c r="J344" s="265">
        <f>SUM(J345:J349)</f>
        <v>0</v>
      </c>
      <c r="K344" s="263">
        <f t="shared" ref="K344:L344" si="103">SUM(K345:K349)</f>
        <v>0</v>
      </c>
      <c r="L344" s="263">
        <f t="shared" si="103"/>
        <v>0</v>
      </c>
    </row>
    <row r="345" spans="1:12" ht="16.5" hidden="1" outlineLevel="1">
      <c r="A345" s="183"/>
      <c r="B345" s="24"/>
      <c r="C345" s="193"/>
      <c r="D345" s="28"/>
      <c r="E345" s="48"/>
      <c r="F345" s="192" t="s">
        <v>778</v>
      </c>
      <c r="G345" s="44" t="s">
        <v>798</v>
      </c>
      <c r="H345" s="471">
        <f t="shared" si="96"/>
        <v>0</v>
      </c>
      <c r="I345" s="264">
        <f t="shared" si="97"/>
        <v>0</v>
      </c>
      <c r="J345" s="263"/>
      <c r="K345" s="263"/>
      <c r="L345" s="263"/>
    </row>
    <row r="346" spans="1:12" ht="16.5" hidden="1" outlineLevel="1">
      <c r="A346" s="183"/>
      <c r="B346" s="24"/>
      <c r="C346" s="193"/>
      <c r="D346" s="28"/>
      <c r="E346" s="48"/>
      <c r="F346" s="192" t="s">
        <v>779</v>
      </c>
      <c r="G346" s="44" t="s">
        <v>799</v>
      </c>
      <c r="H346" s="471">
        <f t="shared" si="96"/>
        <v>0</v>
      </c>
      <c r="I346" s="264">
        <f t="shared" si="97"/>
        <v>0</v>
      </c>
      <c r="J346" s="263"/>
      <c r="K346" s="263"/>
      <c r="L346" s="263"/>
    </row>
    <row r="347" spans="1:12" ht="16.5" hidden="1" outlineLevel="1">
      <c r="A347" s="183"/>
      <c r="B347" s="24"/>
      <c r="C347" s="193"/>
      <c r="D347" s="28"/>
      <c r="E347" s="48"/>
      <c r="F347" s="192" t="s">
        <v>776</v>
      </c>
      <c r="G347" s="44" t="s">
        <v>800</v>
      </c>
      <c r="H347" s="471">
        <f t="shared" si="96"/>
        <v>0</v>
      </c>
      <c r="I347" s="264">
        <f t="shared" si="97"/>
        <v>0</v>
      </c>
      <c r="J347" s="263"/>
      <c r="K347" s="263"/>
      <c r="L347" s="263"/>
    </row>
    <row r="348" spans="1:12" ht="16.5" hidden="1" outlineLevel="1">
      <c r="A348" s="183"/>
      <c r="B348" s="24"/>
      <c r="C348" s="193"/>
      <c r="D348" s="28"/>
      <c r="E348" s="48"/>
      <c r="F348" s="192" t="s">
        <v>780</v>
      </c>
      <c r="G348" s="44" t="s">
        <v>801</v>
      </c>
      <c r="H348" s="471">
        <f t="shared" si="96"/>
        <v>0</v>
      </c>
      <c r="I348" s="264">
        <f t="shared" si="97"/>
        <v>0</v>
      </c>
      <c r="J348" s="263"/>
      <c r="K348" s="263"/>
      <c r="L348" s="263"/>
    </row>
    <row r="349" spans="1:12" ht="16.5" hidden="1" outlineLevel="1">
      <c r="A349" s="183"/>
      <c r="B349" s="24"/>
      <c r="C349" s="193"/>
      <c r="D349" s="28"/>
      <c r="E349" s="48"/>
      <c r="F349" s="192" t="s">
        <v>786</v>
      </c>
      <c r="G349" s="44" t="s">
        <v>802</v>
      </c>
      <c r="H349" s="471">
        <f t="shared" si="96"/>
        <v>0</v>
      </c>
      <c r="I349" s="264">
        <f t="shared" si="97"/>
        <v>0</v>
      </c>
      <c r="J349" s="263"/>
      <c r="K349" s="263"/>
      <c r="L349" s="263"/>
    </row>
    <row r="350" spans="1:12" s="182" customFormat="1" ht="16.5">
      <c r="A350" s="177"/>
      <c r="B350" s="24" t="s">
        <v>586</v>
      </c>
      <c r="C350" s="16" t="s">
        <v>43</v>
      </c>
      <c r="D350" s="19"/>
      <c r="E350" s="189"/>
      <c r="F350" s="190"/>
      <c r="G350" s="189"/>
      <c r="H350" s="471">
        <f t="shared" si="96"/>
        <v>5000000</v>
      </c>
      <c r="I350" s="264">
        <f t="shared" si="97"/>
        <v>5000000</v>
      </c>
      <c r="J350" s="264">
        <f t="shared" ref="J350" si="104">SUM(J351:J351)</f>
        <v>5000000</v>
      </c>
      <c r="K350" s="264">
        <f t="shared" ref="K350" si="105">SUM(K351:K351)</f>
        <v>0</v>
      </c>
      <c r="L350" s="264">
        <f t="shared" ref="L350" si="106">SUM(L351:L351)</f>
        <v>0</v>
      </c>
    </row>
    <row r="351" spans="1:12" ht="16.5" outlineLevel="1">
      <c r="A351" s="183"/>
      <c r="B351" s="25"/>
      <c r="C351" s="184"/>
      <c r="D351" s="28" t="s">
        <v>587</v>
      </c>
      <c r="E351" s="48" t="s">
        <v>434</v>
      </c>
      <c r="F351" s="49"/>
      <c r="G351" s="185"/>
      <c r="H351" s="471">
        <f t="shared" si="96"/>
        <v>5000000</v>
      </c>
      <c r="I351" s="264">
        <f t="shared" si="97"/>
        <v>5000000</v>
      </c>
      <c r="J351" s="263">
        <v>5000000</v>
      </c>
      <c r="K351" s="263"/>
      <c r="L351" s="263"/>
    </row>
    <row r="352" spans="1:12" s="182" customFormat="1" ht="16.5" collapsed="1">
      <c r="A352" s="177"/>
      <c r="B352" s="24" t="s">
        <v>588</v>
      </c>
      <c r="C352" s="16" t="s">
        <v>44</v>
      </c>
      <c r="D352" s="19"/>
      <c r="E352" s="189"/>
      <c r="F352" s="190"/>
      <c r="G352" s="189"/>
      <c r="H352" s="471">
        <f t="shared" si="96"/>
        <v>0</v>
      </c>
      <c r="I352" s="264">
        <f t="shared" si="97"/>
        <v>0</v>
      </c>
      <c r="J352" s="264">
        <f>SUM(J353)</f>
        <v>0</v>
      </c>
      <c r="K352" s="264">
        <f t="shared" ref="K352:L352" si="107">SUM(K353)</f>
        <v>0</v>
      </c>
      <c r="L352" s="264">
        <f t="shared" si="107"/>
        <v>0</v>
      </c>
    </row>
    <row r="353" spans="1:12" ht="16.5" hidden="1" customHeight="1" outlineLevel="1">
      <c r="A353" s="183"/>
      <c r="B353" s="25"/>
      <c r="C353" s="184"/>
      <c r="D353" s="28" t="s">
        <v>589</v>
      </c>
      <c r="E353" s="48" t="s">
        <v>44</v>
      </c>
      <c r="F353" s="49"/>
      <c r="G353" s="185"/>
      <c r="H353" s="471">
        <f t="shared" si="96"/>
        <v>0</v>
      </c>
      <c r="I353" s="264">
        <f t="shared" si="97"/>
        <v>0</v>
      </c>
      <c r="J353" s="263">
        <v>0</v>
      </c>
      <c r="K353" s="265">
        <v>0</v>
      </c>
      <c r="L353" s="265">
        <v>0</v>
      </c>
    </row>
    <row r="354" spans="1:12" s="182" customFormat="1" ht="16.5" collapsed="1">
      <c r="A354" s="177"/>
      <c r="B354" s="24" t="s">
        <v>136</v>
      </c>
      <c r="C354" s="16" t="s">
        <v>198</v>
      </c>
      <c r="D354" s="19"/>
      <c r="E354" s="189"/>
      <c r="F354" s="190"/>
      <c r="G354" s="189"/>
      <c r="H354" s="471">
        <f t="shared" si="96"/>
        <v>0</v>
      </c>
      <c r="I354" s="264">
        <f t="shared" si="97"/>
        <v>0</v>
      </c>
      <c r="J354" s="264">
        <f>SUM(J355)</f>
        <v>0</v>
      </c>
      <c r="K354" s="264">
        <f t="shared" ref="K354:L354" si="108">SUM(K355)</f>
        <v>0</v>
      </c>
      <c r="L354" s="264">
        <f t="shared" si="108"/>
        <v>0</v>
      </c>
    </row>
    <row r="355" spans="1:12" ht="16.5" hidden="1" outlineLevel="1">
      <c r="A355" s="183"/>
      <c r="B355" s="28"/>
      <c r="C355" s="185"/>
      <c r="D355" s="28" t="s">
        <v>136</v>
      </c>
      <c r="E355" s="48" t="s">
        <v>198</v>
      </c>
      <c r="F355" s="49"/>
      <c r="G355" s="185"/>
      <c r="H355" s="471">
        <f t="shared" si="96"/>
        <v>0</v>
      </c>
      <c r="I355" s="264">
        <f t="shared" si="97"/>
        <v>0</v>
      </c>
      <c r="J355" s="263"/>
      <c r="K355" s="263"/>
      <c r="L355" s="263"/>
    </row>
    <row r="356" spans="1:12" s="182" customFormat="1" ht="16.5">
      <c r="A356" s="177"/>
      <c r="B356" s="24" t="s">
        <v>590</v>
      </c>
      <c r="C356" s="16" t="s">
        <v>12</v>
      </c>
      <c r="D356" s="19"/>
      <c r="E356" s="189"/>
      <c r="F356" s="190"/>
      <c r="G356" s="189"/>
      <c r="H356" s="471">
        <f t="shared" si="96"/>
        <v>1000</v>
      </c>
      <c r="I356" s="264">
        <f t="shared" si="97"/>
        <v>1000</v>
      </c>
      <c r="J356" s="264">
        <f>SUM(J357:J358)</f>
        <v>0</v>
      </c>
      <c r="K356" s="264">
        <f t="shared" ref="K356:L356" si="109">SUM(K357:K358)</f>
        <v>0</v>
      </c>
      <c r="L356" s="264">
        <f t="shared" si="109"/>
        <v>1000</v>
      </c>
    </row>
    <row r="357" spans="1:12" ht="16.5" outlineLevel="1">
      <c r="A357" s="183"/>
      <c r="B357" s="25"/>
      <c r="C357" s="184"/>
      <c r="D357" s="28" t="s">
        <v>591</v>
      </c>
      <c r="E357" s="48" t="s">
        <v>200</v>
      </c>
      <c r="F357" s="49"/>
      <c r="G357" s="185"/>
      <c r="H357" s="471">
        <f t="shared" si="96"/>
        <v>1000</v>
      </c>
      <c r="I357" s="264">
        <f t="shared" si="97"/>
        <v>1000</v>
      </c>
      <c r="J357" s="263"/>
      <c r="K357" s="263"/>
      <c r="L357" s="263">
        <v>1000</v>
      </c>
    </row>
    <row r="358" spans="1:12" ht="16.5" outlineLevel="1" collapsed="1">
      <c r="A358" s="183"/>
      <c r="B358" s="26"/>
      <c r="D358" s="28" t="s">
        <v>592</v>
      </c>
      <c r="E358" s="48" t="s">
        <v>177</v>
      </c>
      <c r="F358" s="49"/>
      <c r="G358" s="185"/>
      <c r="H358" s="471">
        <f t="shared" si="96"/>
        <v>0</v>
      </c>
      <c r="I358" s="264">
        <f t="shared" si="97"/>
        <v>0</v>
      </c>
      <c r="J358" s="265">
        <f>SUM(J359:J360)</f>
        <v>0</v>
      </c>
      <c r="K358" s="265">
        <f t="shared" ref="K358:L358" si="110">SUM(K359:K360)</f>
        <v>0</v>
      </c>
      <c r="L358" s="265">
        <f t="shared" si="110"/>
        <v>0</v>
      </c>
    </row>
    <row r="359" spans="1:12" ht="16.5" hidden="1" outlineLevel="2">
      <c r="A359" s="183"/>
      <c r="B359" s="26"/>
      <c r="D359" s="25"/>
      <c r="E359" s="184"/>
      <c r="F359" s="28" t="s">
        <v>593</v>
      </c>
      <c r="G359" s="48" t="s">
        <v>201</v>
      </c>
      <c r="H359" s="471">
        <f t="shared" si="96"/>
        <v>0</v>
      </c>
      <c r="I359" s="264">
        <f t="shared" si="97"/>
        <v>0</v>
      </c>
      <c r="J359" s="263"/>
      <c r="K359" s="263"/>
      <c r="L359" s="263"/>
    </row>
    <row r="360" spans="1:12" ht="16.5" hidden="1" outlineLevel="2">
      <c r="A360" s="183"/>
      <c r="B360" s="24"/>
      <c r="C360" s="193"/>
      <c r="D360" s="24"/>
      <c r="E360" s="193"/>
      <c r="F360" s="28" t="s">
        <v>592</v>
      </c>
      <c r="G360" s="48" t="s">
        <v>202</v>
      </c>
      <c r="H360" s="471">
        <f t="shared" si="96"/>
        <v>0</v>
      </c>
      <c r="I360" s="264">
        <f t="shared" si="97"/>
        <v>0</v>
      </c>
      <c r="J360" s="263"/>
      <c r="K360" s="263"/>
      <c r="L360" s="263"/>
    </row>
    <row r="361" spans="1:12" s="182" customFormat="1" ht="16.5" collapsed="1">
      <c r="A361" s="177"/>
      <c r="B361" s="24" t="s">
        <v>594</v>
      </c>
      <c r="C361" s="16" t="s">
        <v>203</v>
      </c>
      <c r="D361" s="17"/>
      <c r="E361" s="189"/>
      <c r="F361" s="190"/>
      <c r="G361" s="189"/>
      <c r="H361" s="471">
        <f t="shared" si="96"/>
        <v>0</v>
      </c>
      <c r="I361" s="264">
        <f t="shared" si="97"/>
        <v>0</v>
      </c>
      <c r="J361" s="264">
        <f t="shared" ref="J361" si="111">SUM(J362:J362)</f>
        <v>0</v>
      </c>
      <c r="K361" s="264">
        <f t="shared" ref="K361" si="112">SUM(K362:K362)</f>
        <v>0</v>
      </c>
      <c r="L361" s="264">
        <f t="shared" ref="L361" si="113">SUM(L362:L362)</f>
        <v>0</v>
      </c>
    </row>
    <row r="362" spans="1:12" ht="16.5" hidden="1" outlineLevel="1">
      <c r="A362" s="183"/>
      <c r="B362" s="27"/>
      <c r="C362" s="195"/>
      <c r="D362" s="196" t="s">
        <v>595</v>
      </c>
      <c r="E362" s="90" t="s">
        <v>13</v>
      </c>
      <c r="F362" s="91"/>
      <c r="G362" s="213"/>
      <c r="H362" s="472">
        <f t="shared" si="96"/>
        <v>0</v>
      </c>
      <c r="I362" s="276">
        <f t="shared" si="97"/>
        <v>0</v>
      </c>
      <c r="J362" s="266"/>
      <c r="K362" s="266"/>
      <c r="L362" s="266"/>
    </row>
    <row r="363" spans="1:12" ht="16.5">
      <c r="A363" s="97" t="s">
        <v>206</v>
      </c>
      <c r="B363" s="47"/>
      <c r="C363" s="229"/>
      <c r="D363" s="23"/>
      <c r="E363" s="229"/>
      <c r="F363" s="22"/>
      <c r="G363" s="229"/>
      <c r="H363" s="473">
        <f t="shared" si="96"/>
        <v>5522000</v>
      </c>
      <c r="I363" s="288">
        <f t="shared" si="97"/>
        <v>5522000</v>
      </c>
      <c r="J363" s="288">
        <f>SUM(J201,J208,J272,J336,J343,J350,J352,J354,J356,J361,J341)</f>
        <v>5001000</v>
      </c>
      <c r="K363" s="288">
        <f t="shared" ref="K363:L363" si="114">SUM(K201,K208,K272,K336,K343,K350,K352,K354,K356,K361,K341)</f>
        <v>390000</v>
      </c>
      <c r="L363" s="288">
        <f t="shared" si="114"/>
        <v>131000</v>
      </c>
    </row>
    <row r="364" spans="1:12" ht="16.5">
      <c r="A364" s="97" t="s">
        <v>205</v>
      </c>
      <c r="B364" s="47"/>
      <c r="C364" s="229"/>
      <c r="D364" s="23"/>
      <c r="E364" s="229"/>
      <c r="F364" s="22"/>
      <c r="G364" s="229"/>
      <c r="H364" s="473">
        <f t="shared" si="96"/>
        <v>0</v>
      </c>
      <c r="I364" s="288">
        <f t="shared" si="97"/>
        <v>0</v>
      </c>
      <c r="J364" s="288">
        <f t="shared" ref="J364" si="115">J200-J363</f>
        <v>0</v>
      </c>
      <c r="K364" s="288">
        <f t="shared" ref="K364" si="116">K200-K363</f>
        <v>0</v>
      </c>
      <c r="L364" s="288">
        <f t="shared" ref="L364" si="117">L200-L363</f>
        <v>0</v>
      </c>
    </row>
    <row r="365" spans="1:12" s="182" customFormat="1" ht="12.75" collapsed="1">
      <c r="A365" s="2" t="s">
        <v>39</v>
      </c>
      <c r="B365" s="27"/>
      <c r="C365" s="225"/>
      <c r="D365" s="46"/>
      <c r="E365" s="225"/>
      <c r="F365" s="35"/>
      <c r="G365" s="225"/>
      <c r="H365" s="474">
        <f t="shared" si="96"/>
        <v>0</v>
      </c>
      <c r="I365" s="475">
        <f t="shared" si="97"/>
        <v>0</v>
      </c>
      <c r="J365" s="475"/>
      <c r="K365" s="475"/>
      <c r="L365" s="475"/>
    </row>
    <row r="366" spans="1:12" s="182" customFormat="1" ht="16.5" hidden="1" outlineLevel="1" collapsed="1">
      <c r="A366" s="177"/>
      <c r="B366" s="31" t="s">
        <v>715</v>
      </c>
      <c r="C366" s="20" t="s">
        <v>9</v>
      </c>
      <c r="D366" s="21"/>
      <c r="E366" s="208"/>
      <c r="F366" s="31"/>
      <c r="G366" s="208"/>
      <c r="H366" s="476">
        <f t="shared" si="96"/>
        <v>0</v>
      </c>
      <c r="I366" s="271">
        <f t="shared" si="97"/>
        <v>0</v>
      </c>
      <c r="J366" s="271">
        <f>SUM(J367:J368)</f>
        <v>0</v>
      </c>
      <c r="K366" s="271">
        <f t="shared" ref="K366:L366" si="118">SUM(K367:K368)</f>
        <v>0</v>
      </c>
      <c r="L366" s="271">
        <f t="shared" si="118"/>
        <v>0</v>
      </c>
    </row>
    <row r="367" spans="1:12" ht="16.5" hidden="1" outlineLevel="2">
      <c r="A367" s="183"/>
      <c r="B367" s="25"/>
      <c r="C367" s="184"/>
      <c r="D367" s="28" t="s">
        <v>208</v>
      </c>
      <c r="E367" s="48" t="s">
        <v>210</v>
      </c>
      <c r="F367" s="49"/>
      <c r="G367" s="185"/>
      <c r="H367" s="477">
        <f t="shared" si="96"/>
        <v>0</v>
      </c>
      <c r="I367" s="463">
        <f t="shared" si="97"/>
        <v>0</v>
      </c>
      <c r="J367" s="274"/>
      <c r="K367" s="274"/>
      <c r="L367" s="274"/>
    </row>
    <row r="368" spans="1:12" ht="16.5" hidden="1" outlineLevel="2">
      <c r="A368" s="183"/>
      <c r="B368" s="24"/>
      <c r="C368" s="193"/>
      <c r="D368" s="28" t="s">
        <v>209</v>
      </c>
      <c r="E368" s="48" t="s">
        <v>211</v>
      </c>
      <c r="F368" s="49"/>
      <c r="G368" s="185"/>
      <c r="H368" s="477">
        <f t="shared" si="96"/>
        <v>0</v>
      </c>
      <c r="I368" s="463">
        <f t="shared" si="97"/>
        <v>0</v>
      </c>
      <c r="J368" s="274"/>
      <c r="K368" s="274"/>
      <c r="L368" s="274"/>
    </row>
    <row r="369" spans="1:12" s="182" customFormat="1" ht="16.5" hidden="1" outlineLevel="1" collapsed="1">
      <c r="A369" s="177"/>
      <c r="B369" s="24" t="s">
        <v>597</v>
      </c>
      <c r="C369" s="16" t="s">
        <v>10</v>
      </c>
      <c r="D369" s="19"/>
      <c r="E369" s="189"/>
      <c r="F369" s="190"/>
      <c r="G369" s="189"/>
      <c r="H369" s="477">
        <f t="shared" si="96"/>
        <v>0</v>
      </c>
      <c r="I369" s="463">
        <f t="shared" si="97"/>
        <v>0</v>
      </c>
      <c r="J369" s="463">
        <f>SUM(J370:J372)</f>
        <v>0</v>
      </c>
      <c r="K369" s="463">
        <f t="shared" ref="K369:L369" si="119">SUM(K370:K372)</f>
        <v>0</v>
      </c>
      <c r="L369" s="463">
        <f t="shared" si="119"/>
        <v>0</v>
      </c>
    </row>
    <row r="370" spans="1:12" ht="16.5" hidden="1" outlineLevel="2">
      <c r="A370" s="183"/>
      <c r="B370" s="25"/>
      <c r="C370" s="184"/>
      <c r="D370" s="28" t="s">
        <v>716</v>
      </c>
      <c r="E370" s="48" t="s">
        <v>212</v>
      </c>
      <c r="F370" s="49"/>
      <c r="G370" s="185"/>
      <c r="H370" s="477">
        <f t="shared" si="96"/>
        <v>0</v>
      </c>
      <c r="I370" s="463">
        <f t="shared" si="97"/>
        <v>0</v>
      </c>
      <c r="J370" s="274"/>
      <c r="K370" s="274"/>
      <c r="L370" s="274"/>
    </row>
    <row r="371" spans="1:12" ht="16.5" hidden="1" outlineLevel="2">
      <c r="A371" s="183"/>
      <c r="B371" s="26"/>
      <c r="D371" s="28" t="s">
        <v>598</v>
      </c>
      <c r="E371" s="48" t="s">
        <v>213</v>
      </c>
      <c r="F371" s="49"/>
      <c r="G371" s="185"/>
      <c r="H371" s="477">
        <f t="shared" si="96"/>
        <v>0</v>
      </c>
      <c r="I371" s="463">
        <f t="shared" si="97"/>
        <v>0</v>
      </c>
      <c r="J371" s="274"/>
      <c r="K371" s="274"/>
      <c r="L371" s="274"/>
    </row>
    <row r="372" spans="1:12" ht="16.5" hidden="1" outlineLevel="2">
      <c r="A372" s="183"/>
      <c r="B372" s="24"/>
      <c r="C372" s="193"/>
      <c r="D372" s="28" t="s">
        <v>717</v>
      </c>
      <c r="E372" s="48" t="s">
        <v>718</v>
      </c>
      <c r="F372" s="49"/>
      <c r="G372" s="185"/>
      <c r="H372" s="477">
        <f t="shared" si="96"/>
        <v>0</v>
      </c>
      <c r="I372" s="463">
        <f t="shared" si="97"/>
        <v>0</v>
      </c>
      <c r="J372" s="274"/>
      <c r="K372" s="274"/>
      <c r="L372" s="274"/>
    </row>
    <row r="373" spans="1:12" s="182" customFormat="1" ht="16.5" hidden="1" outlineLevel="1" collapsed="1">
      <c r="A373" s="177"/>
      <c r="B373" s="24" t="s">
        <v>719</v>
      </c>
      <c r="C373" s="16" t="s">
        <v>214</v>
      </c>
      <c r="D373" s="19"/>
      <c r="E373" s="189"/>
      <c r="F373" s="190"/>
      <c r="G373" s="189"/>
      <c r="H373" s="477">
        <f t="shared" si="96"/>
        <v>0</v>
      </c>
      <c r="I373" s="463">
        <f t="shared" si="97"/>
        <v>0</v>
      </c>
      <c r="J373" s="463">
        <f>SUM(J374:J374)</f>
        <v>0</v>
      </c>
      <c r="K373" s="463">
        <f t="shared" ref="K373:L373" si="120">SUM(K374:K374)</f>
        <v>0</v>
      </c>
      <c r="L373" s="463">
        <f t="shared" si="120"/>
        <v>0</v>
      </c>
    </row>
    <row r="374" spans="1:12" ht="16.5" hidden="1" outlineLevel="1">
      <c r="A374" s="183"/>
      <c r="B374" s="25"/>
      <c r="C374" s="184"/>
      <c r="D374" s="196" t="s">
        <v>720</v>
      </c>
      <c r="E374" s="90" t="s">
        <v>215</v>
      </c>
      <c r="F374" s="91"/>
      <c r="G374" s="185"/>
      <c r="H374" s="477">
        <f t="shared" si="96"/>
        <v>0</v>
      </c>
      <c r="I374" s="463">
        <f t="shared" si="97"/>
        <v>0</v>
      </c>
      <c r="J374" s="274"/>
      <c r="K374" s="274"/>
      <c r="L374" s="274"/>
    </row>
    <row r="375" spans="1:12" s="182" customFormat="1" ht="16.5" collapsed="1">
      <c r="A375" s="97" t="s">
        <v>216</v>
      </c>
      <c r="B375" s="47"/>
      <c r="C375" s="229"/>
      <c r="D375" s="23"/>
      <c r="E375" s="229"/>
      <c r="F375" s="22"/>
      <c r="G375" s="229"/>
      <c r="H375" s="473">
        <f t="shared" si="96"/>
        <v>0</v>
      </c>
      <c r="I375" s="288">
        <f t="shared" si="97"/>
        <v>0</v>
      </c>
      <c r="J375" s="288">
        <f>SUM(J366,J369,J373)</f>
        <v>0</v>
      </c>
      <c r="K375" s="288">
        <f t="shared" ref="K375:L375" si="121">SUM(K366,K369,K373)</f>
        <v>0</v>
      </c>
      <c r="L375" s="288">
        <f t="shared" si="121"/>
        <v>0</v>
      </c>
    </row>
    <row r="376" spans="1:12" ht="16.5" hidden="1" outlineLevel="1" collapsed="1">
      <c r="A376" s="177"/>
      <c r="B376" s="24" t="s">
        <v>596</v>
      </c>
      <c r="C376" s="16" t="s">
        <v>217</v>
      </c>
      <c r="D376" s="17"/>
      <c r="E376" s="178"/>
      <c r="F376" s="15"/>
      <c r="G376" s="178"/>
      <c r="H376" s="478">
        <f t="shared" si="96"/>
        <v>0</v>
      </c>
      <c r="I376" s="462">
        <f t="shared" si="97"/>
        <v>0</v>
      </c>
      <c r="J376" s="462">
        <f>SUM(J377)</f>
        <v>0</v>
      </c>
      <c r="K376" s="462">
        <f t="shared" ref="K376:L376" si="122">SUM(K377)</f>
        <v>0</v>
      </c>
      <c r="L376" s="462">
        <f t="shared" si="122"/>
        <v>0</v>
      </c>
    </row>
    <row r="377" spans="1:12" ht="16.5" hidden="1" outlineLevel="2">
      <c r="A377" s="183"/>
      <c r="B377" s="25"/>
      <c r="C377" s="184"/>
      <c r="D377" s="28" t="s">
        <v>208</v>
      </c>
      <c r="E377" s="48" t="s">
        <v>217</v>
      </c>
      <c r="F377" s="49"/>
      <c r="G377" s="185"/>
      <c r="H377" s="478">
        <f t="shared" si="96"/>
        <v>0</v>
      </c>
      <c r="I377" s="463">
        <f t="shared" si="97"/>
        <v>0</v>
      </c>
      <c r="J377" s="274"/>
      <c r="K377" s="274"/>
      <c r="L377" s="274"/>
    </row>
    <row r="378" spans="1:12" ht="16.5" hidden="1" outlineLevel="1" collapsed="1">
      <c r="A378" s="177"/>
      <c r="B378" s="24" t="s">
        <v>599</v>
      </c>
      <c r="C378" s="16" t="s">
        <v>218</v>
      </c>
      <c r="D378" s="17"/>
      <c r="E378" s="178"/>
      <c r="F378" s="15"/>
      <c r="G378" s="178"/>
      <c r="H378" s="478">
        <f t="shared" si="96"/>
        <v>0</v>
      </c>
      <c r="I378" s="463">
        <f t="shared" si="97"/>
        <v>0</v>
      </c>
      <c r="J378" s="463">
        <f>SUM(J379:J386)</f>
        <v>0</v>
      </c>
      <c r="K378" s="463">
        <f t="shared" ref="K378:L378" si="123">SUM(K379:K386)</f>
        <v>0</v>
      </c>
      <c r="L378" s="463">
        <f t="shared" si="123"/>
        <v>0</v>
      </c>
    </row>
    <row r="379" spans="1:12" ht="16.5" hidden="1" outlineLevel="2">
      <c r="A379" s="183"/>
      <c r="B379" s="25"/>
      <c r="C379" s="184"/>
      <c r="D379" s="28" t="s">
        <v>721</v>
      </c>
      <c r="E379" s="48" t="s">
        <v>219</v>
      </c>
      <c r="F379" s="49"/>
      <c r="G379" s="185"/>
      <c r="H379" s="478">
        <f t="shared" si="96"/>
        <v>0</v>
      </c>
      <c r="I379" s="463">
        <f t="shared" si="97"/>
        <v>0</v>
      </c>
      <c r="J379" s="274"/>
      <c r="K379" s="274"/>
      <c r="L379" s="274"/>
    </row>
    <row r="380" spans="1:12" ht="16.5" hidden="1" outlineLevel="2">
      <c r="A380" s="183"/>
      <c r="B380" s="26"/>
      <c r="D380" s="28" t="s">
        <v>722</v>
      </c>
      <c r="E380" s="48" t="s">
        <v>220</v>
      </c>
      <c r="F380" s="49"/>
      <c r="G380" s="185"/>
      <c r="H380" s="478">
        <f t="shared" si="96"/>
        <v>0</v>
      </c>
      <c r="I380" s="463">
        <f t="shared" si="97"/>
        <v>0</v>
      </c>
      <c r="J380" s="274"/>
      <c r="K380" s="274"/>
      <c r="L380" s="274"/>
    </row>
    <row r="381" spans="1:12" ht="16.5" hidden="1" outlineLevel="2">
      <c r="A381" s="183"/>
      <c r="B381" s="26"/>
      <c r="D381" s="28" t="s">
        <v>723</v>
      </c>
      <c r="E381" s="48" t="s">
        <v>221</v>
      </c>
      <c r="F381" s="49"/>
      <c r="G381" s="185"/>
      <c r="H381" s="478">
        <f t="shared" si="96"/>
        <v>0</v>
      </c>
      <c r="I381" s="463">
        <f t="shared" si="97"/>
        <v>0</v>
      </c>
      <c r="J381" s="274"/>
      <c r="K381" s="274"/>
      <c r="L381" s="274"/>
    </row>
    <row r="382" spans="1:12" ht="16.5" hidden="1" outlineLevel="2">
      <c r="A382" s="183"/>
      <c r="B382" s="26"/>
      <c r="D382" s="28" t="s">
        <v>724</v>
      </c>
      <c r="E382" s="48" t="s">
        <v>222</v>
      </c>
      <c r="F382" s="49"/>
      <c r="G382" s="185"/>
      <c r="H382" s="478">
        <f t="shared" si="96"/>
        <v>0</v>
      </c>
      <c r="I382" s="463">
        <f t="shared" si="97"/>
        <v>0</v>
      </c>
      <c r="J382" s="274"/>
      <c r="K382" s="274"/>
      <c r="L382" s="274"/>
    </row>
    <row r="383" spans="1:12" ht="16.5" hidden="1" outlineLevel="2">
      <c r="A383" s="183"/>
      <c r="B383" s="26"/>
      <c r="D383" s="28" t="s">
        <v>600</v>
      </c>
      <c r="E383" s="48" t="s">
        <v>223</v>
      </c>
      <c r="F383" s="49"/>
      <c r="G383" s="185"/>
      <c r="H383" s="478">
        <f t="shared" si="96"/>
        <v>0</v>
      </c>
      <c r="I383" s="463">
        <f t="shared" si="97"/>
        <v>0</v>
      </c>
      <c r="J383" s="274"/>
      <c r="K383" s="274"/>
      <c r="L383" s="274"/>
    </row>
    <row r="384" spans="1:12" ht="16.5" hidden="1" outlineLevel="2">
      <c r="A384" s="183"/>
      <c r="B384" s="26"/>
      <c r="D384" s="28" t="s">
        <v>601</v>
      </c>
      <c r="E384" s="48" t="s">
        <v>224</v>
      </c>
      <c r="F384" s="49"/>
      <c r="G384" s="185"/>
      <c r="H384" s="478">
        <f t="shared" si="96"/>
        <v>0</v>
      </c>
      <c r="I384" s="463">
        <f t="shared" si="97"/>
        <v>0</v>
      </c>
      <c r="J384" s="274"/>
      <c r="K384" s="274"/>
      <c r="L384" s="274"/>
    </row>
    <row r="385" spans="1:13" ht="16.5" hidden="1" outlineLevel="2">
      <c r="A385" s="183"/>
      <c r="B385" s="26"/>
      <c r="D385" s="28" t="s">
        <v>757</v>
      </c>
      <c r="E385" s="48" t="s">
        <v>773</v>
      </c>
      <c r="F385" s="49"/>
      <c r="G385" s="185"/>
      <c r="H385" s="478">
        <f t="shared" si="96"/>
        <v>0</v>
      </c>
      <c r="I385" s="463">
        <f t="shared" si="97"/>
        <v>0</v>
      </c>
      <c r="J385" s="274"/>
      <c r="K385" s="274"/>
      <c r="L385" s="274"/>
    </row>
    <row r="386" spans="1:13" ht="16.5" hidden="1" outlineLevel="2">
      <c r="A386" s="183"/>
      <c r="B386" s="24"/>
      <c r="C386" s="193"/>
      <c r="D386" s="28" t="s">
        <v>602</v>
      </c>
      <c r="E386" s="48" t="s">
        <v>774</v>
      </c>
      <c r="F386" s="49"/>
      <c r="G386" s="185"/>
      <c r="H386" s="478">
        <f t="shared" si="96"/>
        <v>0</v>
      </c>
      <c r="I386" s="463">
        <f t="shared" si="97"/>
        <v>0</v>
      </c>
      <c r="J386" s="274"/>
      <c r="K386" s="274"/>
      <c r="L386" s="274"/>
    </row>
    <row r="387" spans="1:13" ht="16.5" hidden="1" outlineLevel="1" collapsed="1">
      <c r="A387" s="177"/>
      <c r="B387" s="24" t="s">
        <v>765</v>
      </c>
      <c r="C387" s="16" t="s">
        <v>225</v>
      </c>
      <c r="D387" s="17"/>
      <c r="E387" s="178"/>
      <c r="F387" s="190"/>
      <c r="G387" s="189"/>
      <c r="H387" s="478">
        <f t="shared" si="96"/>
        <v>0</v>
      </c>
      <c r="I387" s="463">
        <f t="shared" si="97"/>
        <v>0</v>
      </c>
      <c r="J387" s="463">
        <f>SUM(J388)</f>
        <v>0</v>
      </c>
      <c r="K387" s="463">
        <f t="shared" ref="K387:L387" si="124">SUM(K388)</f>
        <v>0</v>
      </c>
      <c r="L387" s="463">
        <f t="shared" si="124"/>
        <v>0</v>
      </c>
    </row>
    <row r="388" spans="1:13" ht="16.5" hidden="1" outlineLevel="2">
      <c r="A388" s="183"/>
      <c r="B388" s="25"/>
      <c r="C388" s="184"/>
      <c r="D388" s="28" t="s">
        <v>226</v>
      </c>
      <c r="E388" s="48" t="s">
        <v>225</v>
      </c>
      <c r="F388" s="49"/>
      <c r="G388" s="185"/>
      <c r="H388" s="478">
        <f t="shared" si="96"/>
        <v>0</v>
      </c>
      <c r="I388" s="463">
        <f t="shared" si="97"/>
        <v>0</v>
      </c>
      <c r="J388" s="274"/>
      <c r="K388" s="274"/>
      <c r="L388" s="274"/>
    </row>
    <row r="389" spans="1:13" ht="16.5" hidden="1" outlineLevel="1">
      <c r="A389" s="177"/>
      <c r="B389" s="24" t="s">
        <v>603</v>
      </c>
      <c r="C389" s="16" t="s">
        <v>227</v>
      </c>
      <c r="D389" s="17"/>
      <c r="E389" s="178"/>
      <c r="F389" s="190"/>
      <c r="G389" s="189"/>
      <c r="H389" s="478">
        <f t="shared" si="96"/>
        <v>0</v>
      </c>
      <c r="I389" s="463">
        <f t="shared" si="97"/>
        <v>0</v>
      </c>
      <c r="J389" s="463">
        <f>SUM(J390)</f>
        <v>0</v>
      </c>
      <c r="K389" s="463">
        <f t="shared" ref="K389:L390" si="125">SUM(K390)</f>
        <v>0</v>
      </c>
      <c r="L389" s="463">
        <f t="shared" si="125"/>
        <v>0</v>
      </c>
      <c r="M389" s="182"/>
    </row>
    <row r="390" spans="1:13" ht="16.5" hidden="1" outlineLevel="2">
      <c r="A390" s="183"/>
      <c r="B390" s="25"/>
      <c r="C390" s="184"/>
      <c r="D390" s="25" t="s">
        <v>604</v>
      </c>
      <c r="E390" s="83" t="s">
        <v>227</v>
      </c>
      <c r="F390" s="98"/>
      <c r="G390" s="184"/>
      <c r="H390" s="478">
        <f t="shared" si="96"/>
        <v>0</v>
      </c>
      <c r="I390" s="463">
        <f t="shared" si="97"/>
        <v>0</v>
      </c>
      <c r="J390" s="609">
        <f>SUM(J391)</f>
        <v>0</v>
      </c>
      <c r="K390" s="274">
        <f t="shared" si="125"/>
        <v>0</v>
      </c>
      <c r="L390" s="274">
        <f t="shared" si="125"/>
        <v>0</v>
      </c>
    </row>
    <row r="391" spans="1:13" ht="16.5" hidden="1" outlineLevel="2">
      <c r="A391" s="183"/>
      <c r="B391" s="26"/>
      <c r="E391" s="83"/>
      <c r="F391" s="192" t="s">
        <v>932</v>
      </c>
      <c r="G391" s="44" t="s">
        <v>933</v>
      </c>
      <c r="H391" s="478">
        <f t="shared" ref="H391:H454" si="126">SUM(I391)</f>
        <v>0</v>
      </c>
      <c r="I391" s="463">
        <f t="shared" si="97"/>
        <v>0</v>
      </c>
      <c r="J391" s="274">
        <v>0</v>
      </c>
      <c r="K391" s="274">
        <v>0</v>
      </c>
      <c r="L391" s="274">
        <v>0</v>
      </c>
    </row>
    <row r="392" spans="1:13" ht="16.5" hidden="1" outlineLevel="1" collapsed="1">
      <c r="A392" s="177"/>
      <c r="B392" s="24" t="s">
        <v>725</v>
      </c>
      <c r="C392" s="16" t="s">
        <v>228</v>
      </c>
      <c r="D392" s="17"/>
      <c r="E392" s="178"/>
      <c r="F392" s="190"/>
      <c r="G392" s="189"/>
      <c r="H392" s="478">
        <f t="shared" si="126"/>
        <v>0</v>
      </c>
      <c r="I392" s="463">
        <f t="shared" ref="I392:I455" si="127">SUM(J392:L392)</f>
        <v>0</v>
      </c>
      <c r="J392" s="463">
        <f>SUM(J393)</f>
        <v>0</v>
      </c>
      <c r="K392" s="463">
        <f t="shared" ref="K392:L392" si="128">SUM(K393)</f>
        <v>0</v>
      </c>
      <c r="L392" s="463">
        <f t="shared" si="128"/>
        <v>0</v>
      </c>
    </row>
    <row r="393" spans="1:13" ht="16.5" hidden="1" outlineLevel="1">
      <c r="A393" s="183"/>
      <c r="B393" s="26"/>
      <c r="D393" s="25" t="s">
        <v>726</v>
      </c>
      <c r="E393" s="88" t="s">
        <v>228</v>
      </c>
      <c r="F393" s="98"/>
      <c r="G393" s="184"/>
      <c r="H393" s="479">
        <f t="shared" si="126"/>
        <v>0</v>
      </c>
      <c r="I393" s="463">
        <f t="shared" si="127"/>
        <v>0</v>
      </c>
      <c r="J393" s="480">
        <v>0</v>
      </c>
      <c r="K393" s="480">
        <v>0</v>
      </c>
      <c r="L393" s="480">
        <v>0</v>
      </c>
    </row>
    <row r="394" spans="1:13" ht="16.5">
      <c r="A394" s="97" t="s">
        <v>231</v>
      </c>
      <c r="B394" s="22"/>
      <c r="C394" s="229"/>
      <c r="D394" s="23"/>
      <c r="E394" s="229"/>
      <c r="F394" s="22"/>
      <c r="G394" s="229"/>
      <c r="H394" s="473">
        <f t="shared" si="126"/>
        <v>0</v>
      </c>
      <c r="I394" s="288">
        <f t="shared" si="127"/>
        <v>0</v>
      </c>
      <c r="J394" s="288">
        <f>SUM(J376,J378,J387,J389,J392)</f>
        <v>0</v>
      </c>
      <c r="K394" s="288">
        <f t="shared" ref="K394:L394" si="129">SUM(K376,K378,K387,K389,K392)</f>
        <v>0</v>
      </c>
      <c r="L394" s="288">
        <f t="shared" si="129"/>
        <v>0</v>
      </c>
    </row>
    <row r="395" spans="1:13" ht="16.5">
      <c r="A395" s="97" t="s">
        <v>232</v>
      </c>
      <c r="B395" s="22"/>
      <c r="C395" s="229"/>
      <c r="D395" s="23"/>
      <c r="E395" s="229"/>
      <c r="F395" s="22"/>
      <c r="G395" s="229"/>
      <c r="H395" s="473">
        <f t="shared" si="126"/>
        <v>0</v>
      </c>
      <c r="I395" s="288">
        <f t="shared" si="127"/>
        <v>0</v>
      </c>
      <c r="J395" s="288">
        <f>J375-J394</f>
        <v>0</v>
      </c>
      <c r="K395" s="288">
        <f t="shared" ref="K395:L395" si="130">K375-K394</f>
        <v>0</v>
      </c>
      <c r="L395" s="288">
        <f t="shared" si="130"/>
        <v>0</v>
      </c>
    </row>
    <row r="396" spans="1:13" s="182" customFormat="1" ht="12.75" collapsed="1">
      <c r="A396" s="2" t="s">
        <v>233</v>
      </c>
      <c r="B396" s="47"/>
      <c r="C396" s="229"/>
      <c r="D396" s="23"/>
      <c r="E396" s="229"/>
      <c r="F396" s="22"/>
      <c r="G396" s="229"/>
      <c r="H396" s="474">
        <f t="shared" si="126"/>
        <v>0</v>
      </c>
      <c r="I396" s="475">
        <f t="shared" si="127"/>
        <v>0</v>
      </c>
      <c r="J396" s="475"/>
      <c r="K396" s="475"/>
      <c r="L396" s="475"/>
    </row>
    <row r="397" spans="1:13" ht="16.5" hidden="1" outlineLevel="1">
      <c r="A397" s="177"/>
      <c r="B397" s="24" t="s">
        <v>605</v>
      </c>
      <c r="C397" s="16" t="s">
        <v>236</v>
      </c>
      <c r="D397" s="19"/>
      <c r="E397" s="189"/>
      <c r="F397" s="190"/>
      <c r="G397" s="189"/>
      <c r="H397" s="478">
        <f t="shared" si="126"/>
        <v>0</v>
      </c>
      <c r="I397" s="462">
        <f t="shared" si="127"/>
        <v>0</v>
      </c>
      <c r="J397" s="463">
        <f>SUM(J398:J399,J403:J410)</f>
        <v>0</v>
      </c>
      <c r="K397" s="463">
        <f t="shared" ref="K397:L397" si="131">SUM(K398:K399,K403:K410)</f>
        <v>0</v>
      </c>
      <c r="L397" s="463">
        <f t="shared" si="131"/>
        <v>0</v>
      </c>
    </row>
    <row r="398" spans="1:13" ht="16.5" hidden="1" outlineLevel="2">
      <c r="A398" s="183"/>
      <c r="B398" s="25"/>
      <c r="C398" s="184"/>
      <c r="D398" s="28" t="s">
        <v>647</v>
      </c>
      <c r="E398" s="83" t="s">
        <v>401</v>
      </c>
      <c r="F398" s="49"/>
      <c r="G398" s="185"/>
      <c r="H398" s="478">
        <f t="shared" si="126"/>
        <v>0</v>
      </c>
      <c r="I398" s="462">
        <f t="shared" si="127"/>
        <v>0</v>
      </c>
      <c r="J398" s="274">
        <v>0</v>
      </c>
      <c r="K398" s="274">
        <v>0</v>
      </c>
      <c r="L398" s="274">
        <v>0</v>
      </c>
    </row>
    <row r="399" spans="1:13" ht="16.5" hidden="1" outlineLevel="2">
      <c r="A399" s="183"/>
      <c r="B399" s="26"/>
      <c r="D399" s="28" t="s">
        <v>606</v>
      </c>
      <c r="E399" s="83" t="s">
        <v>402</v>
      </c>
      <c r="F399" s="49"/>
      <c r="G399" s="185"/>
      <c r="H399" s="478">
        <f t="shared" si="126"/>
        <v>0</v>
      </c>
      <c r="I399" s="462">
        <f t="shared" si="127"/>
        <v>0</v>
      </c>
      <c r="J399" s="609">
        <f>SUM(J400:J402)</f>
        <v>0</v>
      </c>
      <c r="K399" s="274">
        <f t="shared" ref="K399:L399" si="132">SUM(K400:K402)</f>
        <v>0</v>
      </c>
      <c r="L399" s="274">
        <f t="shared" si="132"/>
        <v>0</v>
      </c>
    </row>
    <row r="400" spans="1:13" ht="16.5" hidden="1" outlineLevel="2">
      <c r="A400" s="183"/>
      <c r="B400" s="26"/>
      <c r="D400" s="28"/>
      <c r="E400" s="83"/>
      <c r="F400" s="192"/>
      <c r="G400" s="44" t="s">
        <v>934</v>
      </c>
      <c r="H400" s="478">
        <f t="shared" si="126"/>
        <v>0</v>
      </c>
      <c r="I400" s="462">
        <f t="shared" si="127"/>
        <v>0</v>
      </c>
      <c r="J400" s="274">
        <v>0</v>
      </c>
      <c r="K400" s="274">
        <v>0</v>
      </c>
      <c r="L400" s="274">
        <v>0</v>
      </c>
    </row>
    <row r="401" spans="1:12" ht="16.5" hidden="1" outlineLevel="2">
      <c r="A401" s="183"/>
      <c r="B401" s="26"/>
      <c r="D401" s="28"/>
      <c r="E401" s="83"/>
      <c r="F401" s="192"/>
      <c r="G401" s="44" t="s">
        <v>935</v>
      </c>
      <c r="H401" s="478">
        <f t="shared" si="126"/>
        <v>0</v>
      </c>
      <c r="I401" s="462">
        <f t="shared" si="127"/>
        <v>0</v>
      </c>
      <c r="J401" s="274">
        <v>0</v>
      </c>
      <c r="K401" s="274">
        <v>0</v>
      </c>
      <c r="L401" s="274">
        <v>0</v>
      </c>
    </row>
    <row r="402" spans="1:12" ht="16.5" hidden="1" outlineLevel="2">
      <c r="A402" s="183"/>
      <c r="B402" s="26"/>
      <c r="D402" s="28"/>
      <c r="E402" s="83"/>
      <c r="F402" s="192"/>
      <c r="G402" s="44" t="s">
        <v>936</v>
      </c>
      <c r="H402" s="478">
        <f t="shared" si="126"/>
        <v>0</v>
      </c>
      <c r="I402" s="462">
        <f t="shared" si="127"/>
        <v>0</v>
      </c>
      <c r="J402" s="274">
        <v>0</v>
      </c>
      <c r="K402" s="274">
        <v>0</v>
      </c>
      <c r="L402" s="274">
        <v>0</v>
      </c>
    </row>
    <row r="403" spans="1:12" ht="16.5" hidden="1" outlineLevel="2">
      <c r="A403" s="183"/>
      <c r="B403" s="26"/>
      <c r="D403" s="145" t="s">
        <v>937</v>
      </c>
      <c r="E403" s="44" t="s">
        <v>938</v>
      </c>
      <c r="F403" s="45"/>
      <c r="G403" s="593"/>
      <c r="H403" s="478">
        <f t="shared" si="126"/>
        <v>0</v>
      </c>
      <c r="I403" s="462">
        <f t="shared" si="127"/>
        <v>0</v>
      </c>
      <c r="J403" s="274">
        <v>0</v>
      </c>
      <c r="K403" s="274">
        <v>0</v>
      </c>
      <c r="L403" s="274">
        <v>0</v>
      </c>
    </row>
    <row r="404" spans="1:12" ht="16.5" hidden="1" outlineLevel="2">
      <c r="A404" s="183"/>
      <c r="B404" s="26"/>
      <c r="D404" s="28" t="s">
        <v>607</v>
      </c>
      <c r="E404" s="48" t="s">
        <v>416</v>
      </c>
      <c r="F404" s="49"/>
      <c r="G404" s="185"/>
      <c r="H404" s="478">
        <f t="shared" si="126"/>
        <v>0</v>
      </c>
      <c r="I404" s="462">
        <f t="shared" si="127"/>
        <v>0</v>
      </c>
      <c r="J404" s="274">
        <v>0</v>
      </c>
      <c r="K404" s="274">
        <v>0</v>
      </c>
      <c r="L404" s="274">
        <v>0</v>
      </c>
    </row>
    <row r="405" spans="1:12" ht="16.5" hidden="1" outlineLevel="2">
      <c r="A405" s="183"/>
      <c r="B405" s="26"/>
      <c r="D405" s="28" t="s">
        <v>608</v>
      </c>
      <c r="E405" s="48" t="s">
        <v>417</v>
      </c>
      <c r="F405" s="49"/>
      <c r="G405" s="185"/>
      <c r="H405" s="478">
        <f t="shared" si="126"/>
        <v>0</v>
      </c>
      <c r="I405" s="462">
        <f t="shared" si="127"/>
        <v>0</v>
      </c>
      <c r="J405" s="274">
        <v>0</v>
      </c>
      <c r="K405" s="274">
        <v>0</v>
      </c>
      <c r="L405" s="274">
        <v>0</v>
      </c>
    </row>
    <row r="406" spans="1:12" ht="16.5" hidden="1" outlineLevel="2">
      <c r="A406" s="183"/>
      <c r="B406" s="26"/>
      <c r="D406" s="28" t="s">
        <v>609</v>
      </c>
      <c r="E406" s="48" t="s">
        <v>400</v>
      </c>
      <c r="F406" s="49"/>
      <c r="G406" s="185"/>
      <c r="H406" s="478">
        <f t="shared" si="126"/>
        <v>0</v>
      </c>
      <c r="I406" s="462">
        <f t="shared" si="127"/>
        <v>0</v>
      </c>
      <c r="J406" s="274"/>
      <c r="K406" s="274"/>
      <c r="L406" s="274"/>
    </row>
    <row r="407" spans="1:12" ht="16.5" hidden="1" outlineLevel="2">
      <c r="A407" s="183"/>
      <c r="B407" s="26"/>
      <c r="D407" s="28" t="s">
        <v>610</v>
      </c>
      <c r="E407" s="48" t="s">
        <v>418</v>
      </c>
      <c r="F407" s="49"/>
      <c r="G407" s="185"/>
      <c r="H407" s="478">
        <f t="shared" si="126"/>
        <v>0</v>
      </c>
      <c r="I407" s="462">
        <f t="shared" si="127"/>
        <v>0</v>
      </c>
      <c r="J407" s="274"/>
      <c r="K407" s="274"/>
      <c r="L407" s="274"/>
    </row>
    <row r="408" spans="1:12" ht="16.5" hidden="1" outlineLevel="2">
      <c r="A408" s="183"/>
      <c r="B408" s="26"/>
      <c r="D408" s="28" t="s">
        <v>611</v>
      </c>
      <c r="E408" s="48" t="s">
        <v>426</v>
      </c>
      <c r="F408" s="49"/>
      <c r="G408" s="185"/>
      <c r="H408" s="478">
        <f t="shared" si="126"/>
        <v>0</v>
      </c>
      <c r="I408" s="462">
        <f t="shared" si="127"/>
        <v>0</v>
      </c>
      <c r="J408" s="274"/>
      <c r="K408" s="274"/>
      <c r="L408" s="274"/>
    </row>
    <row r="409" spans="1:12" ht="16.5" hidden="1" outlineLevel="2">
      <c r="A409" s="183"/>
      <c r="B409" s="26"/>
      <c r="D409" s="28" t="s">
        <v>612</v>
      </c>
      <c r="E409" s="48" t="s">
        <v>415</v>
      </c>
      <c r="F409" s="49"/>
      <c r="G409" s="185"/>
      <c r="H409" s="478">
        <f t="shared" si="126"/>
        <v>0</v>
      </c>
      <c r="I409" s="462">
        <f t="shared" si="127"/>
        <v>0</v>
      </c>
      <c r="J409" s="274">
        <v>0</v>
      </c>
      <c r="K409" s="274">
        <v>0</v>
      </c>
      <c r="L409" s="274">
        <v>0</v>
      </c>
    </row>
    <row r="410" spans="1:12" ht="16.5" hidden="1" outlineLevel="2">
      <c r="A410" s="183"/>
      <c r="B410" s="25"/>
      <c r="C410" s="184"/>
      <c r="D410" s="28" t="s">
        <v>613</v>
      </c>
      <c r="E410" s="48" t="s">
        <v>237</v>
      </c>
      <c r="F410" s="48"/>
      <c r="G410" s="185"/>
      <c r="H410" s="478">
        <f t="shared" si="126"/>
        <v>0</v>
      </c>
      <c r="I410" s="462">
        <f t="shared" si="127"/>
        <v>0</v>
      </c>
      <c r="J410" s="274">
        <v>0</v>
      </c>
      <c r="K410" s="274">
        <v>0</v>
      </c>
      <c r="L410" s="274">
        <v>0</v>
      </c>
    </row>
    <row r="411" spans="1:12" ht="16.5" hidden="1" outlineLevel="1" collapsed="1">
      <c r="A411" s="177"/>
      <c r="B411" s="24" t="s">
        <v>730</v>
      </c>
      <c r="C411" s="16" t="s">
        <v>238</v>
      </c>
      <c r="D411" s="19"/>
      <c r="E411" s="185"/>
      <c r="F411" s="190"/>
      <c r="G411" s="189"/>
      <c r="H411" s="478">
        <f t="shared" si="126"/>
        <v>0</v>
      </c>
      <c r="I411" s="462">
        <f t="shared" si="127"/>
        <v>0</v>
      </c>
      <c r="J411" s="463">
        <f>SUM(J412)</f>
        <v>0</v>
      </c>
      <c r="K411" s="463">
        <f t="shared" ref="K411:L411" si="133">SUM(K412)</f>
        <v>0</v>
      </c>
      <c r="L411" s="463">
        <f t="shared" si="133"/>
        <v>0</v>
      </c>
    </row>
    <row r="412" spans="1:12" ht="16.5" hidden="1" outlineLevel="2">
      <c r="A412" s="183"/>
      <c r="B412" s="25"/>
      <c r="C412" s="184"/>
      <c r="D412" s="28" t="s">
        <v>751</v>
      </c>
      <c r="E412" s="83" t="s">
        <v>238</v>
      </c>
      <c r="F412" s="49"/>
      <c r="G412" s="185"/>
      <c r="H412" s="478">
        <f t="shared" si="126"/>
        <v>0</v>
      </c>
      <c r="I412" s="462">
        <f t="shared" si="127"/>
        <v>0</v>
      </c>
      <c r="J412" s="274"/>
      <c r="K412" s="274"/>
      <c r="L412" s="274"/>
    </row>
    <row r="413" spans="1:12" ht="16.5" hidden="1" outlineLevel="1" collapsed="1">
      <c r="A413" s="177"/>
      <c r="B413" s="24" t="s">
        <v>731</v>
      </c>
      <c r="C413" s="16" t="s">
        <v>239</v>
      </c>
      <c r="D413" s="19"/>
      <c r="E413" s="185"/>
      <c r="F413" s="190"/>
      <c r="G413" s="189"/>
      <c r="H413" s="478">
        <f t="shared" si="126"/>
        <v>0</v>
      </c>
      <c r="I413" s="462">
        <f t="shared" si="127"/>
        <v>0</v>
      </c>
      <c r="J413" s="463">
        <f>SUM(J414)</f>
        <v>0</v>
      </c>
      <c r="K413" s="463">
        <f t="shared" ref="K413:L413" si="134">SUM(K414)</f>
        <v>0</v>
      </c>
      <c r="L413" s="463">
        <f t="shared" si="134"/>
        <v>0</v>
      </c>
    </row>
    <row r="414" spans="1:12" ht="16.5" hidden="1" outlineLevel="2">
      <c r="A414" s="183"/>
      <c r="B414" s="25"/>
      <c r="C414" s="184"/>
      <c r="D414" s="28" t="s">
        <v>752</v>
      </c>
      <c r="E414" s="83" t="s">
        <v>239</v>
      </c>
      <c r="F414" s="49"/>
      <c r="G414" s="185"/>
      <c r="H414" s="478">
        <f t="shared" si="126"/>
        <v>0</v>
      </c>
      <c r="I414" s="462">
        <f t="shared" si="127"/>
        <v>0</v>
      </c>
      <c r="J414" s="274"/>
      <c r="K414" s="274"/>
      <c r="L414" s="274"/>
    </row>
    <row r="415" spans="1:12" ht="16.5" hidden="1" outlineLevel="1" collapsed="1">
      <c r="A415" s="177"/>
      <c r="B415" s="24" t="s">
        <v>732</v>
      </c>
      <c r="C415" s="16" t="s">
        <v>240</v>
      </c>
      <c r="D415" s="19"/>
      <c r="E415" s="185"/>
      <c r="F415" s="190"/>
      <c r="G415" s="189"/>
      <c r="H415" s="478">
        <f t="shared" si="126"/>
        <v>0</v>
      </c>
      <c r="I415" s="462">
        <f t="shared" si="127"/>
        <v>0</v>
      </c>
      <c r="J415" s="463">
        <f>SUM(J416)</f>
        <v>0</v>
      </c>
      <c r="K415" s="463">
        <f t="shared" ref="K415:L415" si="135">SUM(K416)</f>
        <v>0</v>
      </c>
      <c r="L415" s="463">
        <f t="shared" si="135"/>
        <v>0</v>
      </c>
    </row>
    <row r="416" spans="1:12" ht="16.5" hidden="1" outlineLevel="2">
      <c r="A416" s="183"/>
      <c r="B416" s="25"/>
      <c r="C416" s="184"/>
      <c r="D416" s="28" t="s">
        <v>753</v>
      </c>
      <c r="E416" s="83" t="s">
        <v>240</v>
      </c>
      <c r="F416" s="49"/>
      <c r="G416" s="185"/>
      <c r="H416" s="478">
        <f t="shared" si="126"/>
        <v>0</v>
      </c>
      <c r="I416" s="462">
        <f t="shared" si="127"/>
        <v>0</v>
      </c>
      <c r="J416" s="274"/>
      <c r="K416" s="274"/>
      <c r="L416" s="274"/>
    </row>
    <row r="417" spans="1:12" ht="16.5" hidden="1" outlineLevel="1" collapsed="1">
      <c r="A417" s="177"/>
      <c r="B417" s="24" t="s">
        <v>727</v>
      </c>
      <c r="C417" s="16" t="s">
        <v>241</v>
      </c>
      <c r="D417" s="19"/>
      <c r="E417" s="185"/>
      <c r="F417" s="190"/>
      <c r="G417" s="189"/>
      <c r="H417" s="478">
        <f t="shared" si="126"/>
        <v>0</v>
      </c>
      <c r="I417" s="462">
        <f t="shared" si="127"/>
        <v>0</v>
      </c>
      <c r="J417" s="463">
        <f>SUM(J418)</f>
        <v>0</v>
      </c>
      <c r="K417" s="463">
        <f t="shared" ref="K417:L417" si="136">SUM(K418)</f>
        <v>0</v>
      </c>
      <c r="L417" s="463">
        <f t="shared" si="136"/>
        <v>0</v>
      </c>
    </row>
    <row r="418" spans="1:12" ht="16.5" hidden="1" outlineLevel="2">
      <c r="A418" s="183"/>
      <c r="B418" s="25"/>
      <c r="C418" s="184"/>
      <c r="D418" s="28" t="s">
        <v>754</v>
      </c>
      <c r="E418" s="83" t="s">
        <v>241</v>
      </c>
      <c r="F418" s="49"/>
      <c r="G418" s="185"/>
      <c r="H418" s="478">
        <f t="shared" si="126"/>
        <v>0</v>
      </c>
      <c r="I418" s="462">
        <f t="shared" si="127"/>
        <v>0</v>
      </c>
      <c r="J418" s="274"/>
      <c r="K418" s="274"/>
      <c r="L418" s="274"/>
    </row>
    <row r="419" spans="1:12" ht="16.5" hidden="1" outlineLevel="1" collapsed="1">
      <c r="A419" s="177"/>
      <c r="B419" s="24" t="s">
        <v>728</v>
      </c>
      <c r="C419" s="16" t="s">
        <v>242</v>
      </c>
      <c r="D419" s="19"/>
      <c r="E419" s="185"/>
      <c r="F419" s="190"/>
      <c r="G419" s="189"/>
      <c r="H419" s="478">
        <f t="shared" si="126"/>
        <v>0</v>
      </c>
      <c r="I419" s="462">
        <f t="shared" si="127"/>
        <v>0</v>
      </c>
      <c r="J419" s="463">
        <f>SUM(J420)</f>
        <v>0</v>
      </c>
      <c r="K419" s="463">
        <f t="shared" ref="K419:L419" si="137">SUM(K420)</f>
        <v>0</v>
      </c>
      <c r="L419" s="463">
        <f t="shared" si="137"/>
        <v>0</v>
      </c>
    </row>
    <row r="420" spans="1:12" ht="16.5" hidden="1" outlineLevel="2">
      <c r="A420" s="183"/>
      <c r="B420" s="25"/>
      <c r="C420" s="184"/>
      <c r="D420" s="28" t="s">
        <v>755</v>
      </c>
      <c r="E420" s="83" t="s">
        <v>242</v>
      </c>
      <c r="F420" s="49"/>
      <c r="G420" s="185"/>
      <c r="H420" s="478">
        <f t="shared" si="126"/>
        <v>0</v>
      </c>
      <c r="I420" s="462">
        <f t="shared" si="127"/>
        <v>0</v>
      </c>
      <c r="J420" s="274"/>
      <c r="K420" s="274"/>
      <c r="L420" s="274"/>
    </row>
    <row r="421" spans="1:12" ht="16.5" hidden="1" outlineLevel="1" collapsed="1">
      <c r="A421" s="177"/>
      <c r="B421" s="24" t="s">
        <v>729</v>
      </c>
      <c r="C421" s="16" t="s">
        <v>243</v>
      </c>
      <c r="D421" s="19"/>
      <c r="E421" s="185"/>
      <c r="F421" s="190"/>
      <c r="G421" s="189"/>
      <c r="H421" s="478">
        <f t="shared" si="126"/>
        <v>0</v>
      </c>
      <c r="I421" s="462">
        <f t="shared" si="127"/>
        <v>0</v>
      </c>
      <c r="J421" s="463">
        <f>SUM(J422)</f>
        <v>0</v>
      </c>
      <c r="K421" s="463">
        <f t="shared" ref="K421:L421" si="138">SUM(K422)</f>
        <v>0</v>
      </c>
      <c r="L421" s="463">
        <f t="shared" si="138"/>
        <v>0</v>
      </c>
    </row>
    <row r="422" spans="1:12" ht="16.5" hidden="1" outlineLevel="2">
      <c r="A422" s="183"/>
      <c r="B422" s="25"/>
      <c r="C422" s="184"/>
      <c r="D422" s="28" t="s">
        <v>756</v>
      </c>
      <c r="E422" s="83" t="s">
        <v>243</v>
      </c>
      <c r="F422" s="49"/>
      <c r="G422" s="185"/>
      <c r="H422" s="478">
        <f t="shared" si="126"/>
        <v>0</v>
      </c>
      <c r="I422" s="462">
        <f t="shared" si="127"/>
        <v>0</v>
      </c>
      <c r="J422" s="274"/>
      <c r="K422" s="274"/>
      <c r="L422" s="274"/>
    </row>
    <row r="423" spans="1:12" ht="16.5" hidden="1" outlineLevel="1" collapsed="1">
      <c r="A423" s="177"/>
      <c r="B423" s="24" t="s">
        <v>614</v>
      </c>
      <c r="C423" s="16" t="s">
        <v>244</v>
      </c>
      <c r="D423" s="19"/>
      <c r="E423" s="189"/>
      <c r="F423" s="190"/>
      <c r="G423" s="189"/>
      <c r="H423" s="478">
        <f t="shared" si="126"/>
        <v>0</v>
      </c>
      <c r="I423" s="462">
        <f t="shared" si="127"/>
        <v>0</v>
      </c>
      <c r="J423" s="463">
        <f>SUM(J424)</f>
        <v>0</v>
      </c>
      <c r="K423" s="463">
        <f t="shared" ref="K423:L423" si="139">SUM(K424)</f>
        <v>0</v>
      </c>
      <c r="L423" s="463">
        <f t="shared" si="139"/>
        <v>0</v>
      </c>
    </row>
    <row r="424" spans="1:12" ht="16.5" hidden="1" outlineLevel="2">
      <c r="A424" s="183"/>
      <c r="B424" s="25"/>
      <c r="C424" s="184"/>
      <c r="D424" s="28" t="s">
        <v>614</v>
      </c>
      <c r="E424" s="83" t="s">
        <v>244</v>
      </c>
      <c r="F424" s="49"/>
      <c r="G424" s="185"/>
      <c r="H424" s="478">
        <f t="shared" si="126"/>
        <v>0</v>
      </c>
      <c r="I424" s="462">
        <f t="shared" si="127"/>
        <v>0</v>
      </c>
      <c r="J424" s="274"/>
      <c r="K424" s="274"/>
      <c r="L424" s="274"/>
    </row>
    <row r="425" spans="1:12" ht="16.5" hidden="1" outlineLevel="1" collapsed="1">
      <c r="A425" s="177"/>
      <c r="B425" s="24" t="s">
        <v>615</v>
      </c>
      <c r="C425" s="16" t="s">
        <v>245</v>
      </c>
      <c r="D425" s="19"/>
      <c r="E425" s="185"/>
      <c r="F425" s="28"/>
      <c r="G425" s="189"/>
      <c r="H425" s="478">
        <f t="shared" si="126"/>
        <v>0</v>
      </c>
      <c r="I425" s="462">
        <f t="shared" si="127"/>
        <v>0</v>
      </c>
      <c r="J425" s="463">
        <f>SUM(J426)</f>
        <v>0</v>
      </c>
      <c r="K425" s="463">
        <f t="shared" ref="K425:L425" si="140">SUM(K426)</f>
        <v>0</v>
      </c>
      <c r="L425" s="463">
        <f t="shared" si="140"/>
        <v>0</v>
      </c>
    </row>
    <row r="426" spans="1:12" ht="16.5" hidden="1" outlineLevel="2">
      <c r="A426" s="183"/>
      <c r="B426" s="25"/>
      <c r="C426" s="184"/>
      <c r="D426" s="28" t="s">
        <v>615</v>
      </c>
      <c r="E426" s="83" t="s">
        <v>245</v>
      </c>
      <c r="F426" s="49"/>
      <c r="G426" s="185"/>
      <c r="H426" s="478">
        <f t="shared" si="126"/>
        <v>0</v>
      </c>
      <c r="I426" s="462">
        <f t="shared" si="127"/>
        <v>0</v>
      </c>
      <c r="J426" s="274"/>
      <c r="K426" s="274"/>
      <c r="L426" s="274"/>
    </row>
    <row r="427" spans="1:12" ht="16.5" hidden="1" outlineLevel="1" collapsed="1">
      <c r="A427" s="177"/>
      <c r="B427" s="24" t="s">
        <v>229</v>
      </c>
      <c r="C427" s="16" t="s">
        <v>246</v>
      </c>
      <c r="D427" s="19"/>
      <c r="E427" s="185"/>
      <c r="F427" s="28"/>
      <c r="G427" s="189"/>
      <c r="H427" s="478">
        <f t="shared" si="126"/>
        <v>0</v>
      </c>
      <c r="I427" s="462">
        <f t="shared" si="127"/>
        <v>0</v>
      </c>
      <c r="J427" s="463">
        <f>SUM(J428)</f>
        <v>0</v>
      </c>
      <c r="K427" s="463">
        <f t="shared" ref="K427:L427" si="141">SUM(K428)</f>
        <v>0</v>
      </c>
      <c r="L427" s="463">
        <f t="shared" si="141"/>
        <v>0</v>
      </c>
    </row>
    <row r="428" spans="1:12" ht="16.5" hidden="1" outlineLevel="2">
      <c r="A428" s="183"/>
      <c r="B428" s="25"/>
      <c r="C428" s="184"/>
      <c r="D428" s="28" t="s">
        <v>229</v>
      </c>
      <c r="E428" s="83" t="s">
        <v>246</v>
      </c>
      <c r="F428" s="49"/>
      <c r="G428" s="185"/>
      <c r="H428" s="478">
        <f t="shared" si="126"/>
        <v>0</v>
      </c>
      <c r="I428" s="462">
        <f t="shared" si="127"/>
        <v>0</v>
      </c>
      <c r="J428" s="274"/>
      <c r="K428" s="274"/>
      <c r="L428" s="274"/>
    </row>
    <row r="429" spans="1:12" ht="16.5" hidden="1" outlineLevel="1" collapsed="1">
      <c r="A429" s="177"/>
      <c r="B429" s="24" t="s">
        <v>616</v>
      </c>
      <c r="C429" s="16" t="s">
        <v>247</v>
      </c>
      <c r="D429" s="19"/>
      <c r="E429" s="189"/>
      <c r="F429" s="190"/>
      <c r="G429" s="189"/>
      <c r="H429" s="478">
        <f t="shared" si="126"/>
        <v>0</v>
      </c>
      <c r="I429" s="462">
        <f t="shared" si="127"/>
        <v>0</v>
      </c>
      <c r="J429" s="463">
        <f>SUM(J430:J432)</f>
        <v>0</v>
      </c>
      <c r="K429" s="463">
        <f t="shared" ref="K429:L429" si="142">SUM(K430:K432)</f>
        <v>0</v>
      </c>
      <c r="L429" s="463">
        <f t="shared" si="142"/>
        <v>0</v>
      </c>
    </row>
    <row r="430" spans="1:12" ht="16.5" hidden="1" outlineLevel="1">
      <c r="A430" s="183"/>
      <c r="B430" s="25"/>
      <c r="C430" s="184"/>
      <c r="D430" s="28" t="s">
        <v>767</v>
      </c>
      <c r="E430" s="48" t="s">
        <v>248</v>
      </c>
      <c r="F430" s="49"/>
      <c r="G430" s="185"/>
      <c r="H430" s="478">
        <f t="shared" si="126"/>
        <v>0</v>
      </c>
      <c r="I430" s="462">
        <f t="shared" si="127"/>
        <v>0</v>
      </c>
      <c r="J430" s="274"/>
      <c r="K430" s="274"/>
      <c r="L430" s="274"/>
    </row>
    <row r="431" spans="1:12" ht="16.5" hidden="1" outlineLevel="1">
      <c r="A431" s="183"/>
      <c r="B431" s="26"/>
      <c r="D431" s="28" t="s">
        <v>766</v>
      </c>
      <c r="E431" s="48" t="s">
        <v>249</v>
      </c>
      <c r="F431" s="49"/>
      <c r="G431" s="185"/>
      <c r="H431" s="478">
        <f t="shared" si="126"/>
        <v>0</v>
      </c>
      <c r="I431" s="462">
        <f t="shared" si="127"/>
        <v>0</v>
      </c>
      <c r="J431" s="274"/>
      <c r="K431" s="274"/>
      <c r="L431" s="274"/>
    </row>
    <row r="432" spans="1:12" ht="16.5" hidden="1" outlineLevel="1">
      <c r="A432" s="183"/>
      <c r="B432" s="26"/>
      <c r="D432" s="28" t="s">
        <v>768</v>
      </c>
      <c r="E432" s="88" t="s">
        <v>215</v>
      </c>
      <c r="F432" s="98"/>
      <c r="G432" s="184"/>
      <c r="H432" s="479">
        <f t="shared" si="126"/>
        <v>0</v>
      </c>
      <c r="I432" s="462">
        <f t="shared" si="127"/>
        <v>0</v>
      </c>
      <c r="J432" s="464"/>
      <c r="K432" s="464"/>
      <c r="L432" s="464"/>
    </row>
    <row r="433" spans="1:12" s="182" customFormat="1" ht="16.5" collapsed="1">
      <c r="A433" s="97" t="s">
        <v>250</v>
      </c>
      <c r="B433" s="22"/>
      <c r="C433" s="229"/>
      <c r="D433" s="23"/>
      <c r="E433" s="229"/>
      <c r="F433" s="22"/>
      <c r="G433" s="229"/>
      <c r="H433" s="473">
        <f t="shared" si="126"/>
        <v>0</v>
      </c>
      <c r="I433" s="288">
        <f t="shared" si="127"/>
        <v>0</v>
      </c>
      <c r="J433" s="288">
        <f>SUM(J429,J427,J425,J423,J421,J419,J417,J415,J413,J411,J397)</f>
        <v>0</v>
      </c>
      <c r="K433" s="288">
        <f t="shared" ref="K433:L433" si="143">SUM(K429,K427,K425,K423,K421,K419,K417,K415,K413,K411,K397)</f>
        <v>0</v>
      </c>
      <c r="L433" s="288">
        <f t="shared" si="143"/>
        <v>0</v>
      </c>
    </row>
    <row r="434" spans="1:12" ht="16.5" hidden="1" outlineLevel="1" collapsed="1">
      <c r="A434" s="177"/>
      <c r="B434" s="24" t="s">
        <v>733</v>
      </c>
      <c r="C434" s="16" t="s">
        <v>251</v>
      </c>
      <c r="D434" s="17"/>
      <c r="E434" s="178"/>
      <c r="F434" s="15"/>
      <c r="G434" s="178"/>
      <c r="H434" s="478">
        <f t="shared" si="126"/>
        <v>0</v>
      </c>
      <c r="I434" s="462">
        <f t="shared" si="127"/>
        <v>0</v>
      </c>
      <c r="J434" s="462">
        <f>SUM(J435)</f>
        <v>0</v>
      </c>
      <c r="K434" s="462">
        <f t="shared" ref="K434:L434" si="144">SUM(K435)</f>
        <v>0</v>
      </c>
      <c r="L434" s="462">
        <f t="shared" si="144"/>
        <v>0</v>
      </c>
    </row>
    <row r="435" spans="1:12" s="182" customFormat="1" ht="16.5" hidden="1" outlineLevel="2">
      <c r="A435" s="183"/>
      <c r="B435" s="25"/>
      <c r="C435" s="184"/>
      <c r="D435" s="28" t="s">
        <v>234</v>
      </c>
      <c r="E435" s="83" t="s">
        <v>251</v>
      </c>
      <c r="F435" s="49"/>
      <c r="G435" s="185"/>
      <c r="H435" s="478">
        <f t="shared" si="126"/>
        <v>0</v>
      </c>
      <c r="I435" s="462">
        <f t="shared" si="127"/>
        <v>0</v>
      </c>
      <c r="J435" s="274">
        <v>0</v>
      </c>
      <c r="K435" s="274">
        <v>0</v>
      </c>
      <c r="L435" s="274">
        <v>0</v>
      </c>
    </row>
    <row r="436" spans="1:12" ht="16.5" hidden="1" outlineLevel="1" collapsed="1">
      <c r="A436" s="177"/>
      <c r="B436" s="15" t="s">
        <v>734</v>
      </c>
      <c r="C436" s="16" t="s">
        <v>252</v>
      </c>
      <c r="D436" s="19"/>
      <c r="E436" s="185"/>
      <c r="F436" s="28"/>
      <c r="G436" s="189"/>
      <c r="H436" s="478">
        <f t="shared" si="126"/>
        <v>0</v>
      </c>
      <c r="I436" s="462">
        <f t="shared" si="127"/>
        <v>0</v>
      </c>
      <c r="J436" s="463">
        <f>SUM(J437)</f>
        <v>0</v>
      </c>
      <c r="K436" s="463">
        <f t="shared" ref="K436:L436" si="145">SUM(K437)</f>
        <v>0</v>
      </c>
      <c r="L436" s="463">
        <f t="shared" si="145"/>
        <v>0</v>
      </c>
    </row>
    <row r="437" spans="1:12" ht="16.5" hidden="1" outlineLevel="2">
      <c r="A437" s="183"/>
      <c r="B437" s="18"/>
      <c r="C437" s="184"/>
      <c r="D437" s="28" t="s">
        <v>735</v>
      </c>
      <c r="E437" s="83" t="s">
        <v>252</v>
      </c>
      <c r="F437" s="49"/>
      <c r="G437" s="185"/>
      <c r="H437" s="478">
        <f t="shared" si="126"/>
        <v>0</v>
      </c>
      <c r="I437" s="462">
        <f t="shared" si="127"/>
        <v>0</v>
      </c>
      <c r="J437" s="274">
        <v>0</v>
      </c>
      <c r="K437" s="274">
        <v>0</v>
      </c>
      <c r="L437" s="274">
        <v>0</v>
      </c>
    </row>
    <row r="438" spans="1:12" ht="16.5" hidden="1" outlineLevel="1" collapsed="1">
      <c r="A438" s="177"/>
      <c r="B438" s="15" t="s">
        <v>736</v>
      </c>
      <c r="C438" s="16" t="s">
        <v>283</v>
      </c>
      <c r="D438" s="19"/>
      <c r="E438" s="185"/>
      <c r="F438" s="28"/>
      <c r="G438" s="189"/>
      <c r="H438" s="478">
        <f t="shared" si="126"/>
        <v>0</v>
      </c>
      <c r="I438" s="462">
        <f t="shared" si="127"/>
        <v>0</v>
      </c>
      <c r="J438" s="463">
        <f>SUM(J439)</f>
        <v>0</v>
      </c>
      <c r="K438" s="463">
        <f t="shared" ref="K438:L438" si="146">SUM(K439)</f>
        <v>0</v>
      </c>
      <c r="L438" s="463">
        <f t="shared" si="146"/>
        <v>0</v>
      </c>
    </row>
    <row r="439" spans="1:12" ht="16.5" hidden="1" outlineLevel="2">
      <c r="A439" s="183"/>
      <c r="B439" s="18"/>
      <c r="C439" s="184"/>
      <c r="D439" s="28" t="s">
        <v>737</v>
      </c>
      <c r="E439" s="83" t="s">
        <v>283</v>
      </c>
      <c r="F439" s="49"/>
      <c r="G439" s="185"/>
      <c r="H439" s="478">
        <f t="shared" si="126"/>
        <v>0</v>
      </c>
      <c r="I439" s="462">
        <f t="shared" si="127"/>
        <v>0</v>
      </c>
      <c r="J439" s="274">
        <v>0</v>
      </c>
      <c r="K439" s="274">
        <v>0</v>
      </c>
      <c r="L439" s="274">
        <v>0</v>
      </c>
    </row>
    <row r="440" spans="1:12" ht="16.5" hidden="1" outlineLevel="1">
      <c r="A440" s="177"/>
      <c r="B440" s="15" t="s">
        <v>626</v>
      </c>
      <c r="C440" s="16" t="s">
        <v>253</v>
      </c>
      <c r="D440" s="19"/>
      <c r="E440" s="189"/>
      <c r="F440" s="190"/>
      <c r="G440" s="189"/>
      <c r="H440" s="478">
        <f t="shared" si="126"/>
        <v>0</v>
      </c>
      <c r="I440" s="462">
        <f t="shared" si="127"/>
        <v>0</v>
      </c>
      <c r="J440" s="463">
        <f t="shared" ref="J440" si="147">SUM(J441:J450)</f>
        <v>0</v>
      </c>
      <c r="K440" s="463">
        <f t="shared" ref="K440" si="148">SUM(K441:K450)</f>
        <v>0</v>
      </c>
      <c r="L440" s="463">
        <f t="shared" ref="L440" si="149">SUM(L441:L450)</f>
        <v>0</v>
      </c>
    </row>
    <row r="441" spans="1:12" ht="16.5" hidden="1" outlineLevel="2">
      <c r="A441" s="183"/>
      <c r="B441" s="18"/>
      <c r="C441" s="184"/>
      <c r="D441" s="28" t="s">
        <v>138</v>
      </c>
      <c r="E441" s="83" t="s">
        <v>404</v>
      </c>
      <c r="F441" s="49"/>
      <c r="G441" s="185"/>
      <c r="H441" s="478">
        <f t="shared" si="126"/>
        <v>0</v>
      </c>
      <c r="I441" s="462">
        <f t="shared" si="127"/>
        <v>0</v>
      </c>
      <c r="J441" s="274"/>
      <c r="K441" s="274"/>
      <c r="L441" s="274"/>
    </row>
    <row r="442" spans="1:12" ht="16.5" hidden="1" outlineLevel="2">
      <c r="A442" s="183"/>
      <c r="D442" s="28" t="s">
        <v>617</v>
      </c>
      <c r="E442" s="83" t="s">
        <v>405</v>
      </c>
      <c r="F442" s="49"/>
      <c r="G442" s="185"/>
      <c r="H442" s="478">
        <f t="shared" si="126"/>
        <v>0</v>
      </c>
      <c r="I442" s="462">
        <f t="shared" si="127"/>
        <v>0</v>
      </c>
      <c r="J442" s="274"/>
      <c r="K442" s="274"/>
      <c r="L442" s="274"/>
    </row>
    <row r="443" spans="1:12" ht="16.5" hidden="1" outlineLevel="2">
      <c r="A443" s="183"/>
      <c r="B443" s="15"/>
      <c r="C443" s="193"/>
      <c r="D443" s="28" t="s">
        <v>618</v>
      </c>
      <c r="E443" s="83" t="s">
        <v>403</v>
      </c>
      <c r="F443" s="49"/>
      <c r="G443" s="185"/>
      <c r="H443" s="478">
        <f t="shared" si="126"/>
        <v>0</v>
      </c>
      <c r="I443" s="462">
        <f t="shared" si="127"/>
        <v>0</v>
      </c>
      <c r="J443" s="274"/>
      <c r="K443" s="274"/>
      <c r="L443" s="274"/>
    </row>
    <row r="444" spans="1:12" ht="16.5" hidden="1" outlineLevel="2">
      <c r="A444" s="183"/>
      <c r="D444" s="28" t="s">
        <v>619</v>
      </c>
      <c r="E444" s="48" t="s">
        <v>420</v>
      </c>
      <c r="F444" s="49"/>
      <c r="G444" s="185"/>
      <c r="H444" s="478">
        <f t="shared" si="126"/>
        <v>0</v>
      </c>
      <c r="I444" s="462">
        <f t="shared" si="127"/>
        <v>0</v>
      </c>
      <c r="J444" s="274">
        <v>0</v>
      </c>
      <c r="K444" s="274">
        <v>0</v>
      </c>
      <c r="L444" s="274">
        <v>0</v>
      </c>
    </row>
    <row r="445" spans="1:12" ht="16.5" hidden="1" outlineLevel="2">
      <c r="A445" s="183"/>
      <c r="D445" s="28" t="s">
        <v>620</v>
      </c>
      <c r="E445" s="48" t="s">
        <v>422</v>
      </c>
      <c r="F445" s="49"/>
      <c r="G445" s="185"/>
      <c r="H445" s="478">
        <f t="shared" si="126"/>
        <v>0</v>
      </c>
      <c r="I445" s="462">
        <f t="shared" si="127"/>
        <v>0</v>
      </c>
      <c r="J445" s="274">
        <v>0</v>
      </c>
      <c r="K445" s="274">
        <v>0</v>
      </c>
      <c r="L445" s="274">
        <v>0</v>
      </c>
    </row>
    <row r="446" spans="1:12" ht="16.5" hidden="1" outlineLevel="2">
      <c r="A446" s="183"/>
      <c r="D446" s="28" t="s">
        <v>621</v>
      </c>
      <c r="E446" s="48" t="s">
        <v>423</v>
      </c>
      <c r="F446" s="49"/>
      <c r="G446" s="185"/>
      <c r="H446" s="478">
        <f t="shared" si="126"/>
        <v>0</v>
      </c>
      <c r="I446" s="462">
        <f t="shared" si="127"/>
        <v>0</v>
      </c>
      <c r="J446" s="274"/>
      <c r="K446" s="274"/>
      <c r="L446" s="274"/>
    </row>
    <row r="447" spans="1:12" ht="16.5" hidden="1" outlineLevel="2">
      <c r="A447" s="183"/>
      <c r="D447" s="28" t="s">
        <v>622</v>
      </c>
      <c r="E447" s="48" t="s">
        <v>424</v>
      </c>
      <c r="F447" s="49"/>
      <c r="G447" s="185"/>
      <c r="H447" s="478">
        <f t="shared" si="126"/>
        <v>0</v>
      </c>
      <c r="I447" s="462">
        <f t="shared" si="127"/>
        <v>0</v>
      </c>
      <c r="J447" s="274">
        <v>0</v>
      </c>
      <c r="K447" s="274">
        <v>0</v>
      </c>
      <c r="L447" s="274">
        <v>0</v>
      </c>
    </row>
    <row r="448" spans="1:12" ht="16.5" hidden="1" outlineLevel="2">
      <c r="A448" s="183"/>
      <c r="D448" s="28" t="s">
        <v>623</v>
      </c>
      <c r="E448" s="48" t="s">
        <v>425</v>
      </c>
      <c r="F448" s="49"/>
      <c r="G448" s="185"/>
      <c r="H448" s="478">
        <f t="shared" si="126"/>
        <v>0</v>
      </c>
      <c r="I448" s="462">
        <f t="shared" si="127"/>
        <v>0</v>
      </c>
      <c r="J448" s="274"/>
      <c r="K448" s="274"/>
      <c r="L448" s="274"/>
    </row>
    <row r="449" spans="1:12" ht="16.5" hidden="1" outlineLevel="2">
      <c r="A449" s="183"/>
      <c r="D449" s="28" t="s">
        <v>624</v>
      </c>
      <c r="E449" s="48" t="s">
        <v>421</v>
      </c>
      <c r="F449" s="49"/>
      <c r="G449" s="185"/>
      <c r="H449" s="478">
        <f t="shared" si="126"/>
        <v>0</v>
      </c>
      <c r="I449" s="462">
        <f t="shared" si="127"/>
        <v>0</v>
      </c>
      <c r="J449" s="274">
        <v>0</v>
      </c>
      <c r="K449" s="274">
        <v>0</v>
      </c>
      <c r="L449" s="274">
        <v>0</v>
      </c>
    </row>
    <row r="450" spans="1:12" ht="16.5" hidden="1" outlineLevel="2">
      <c r="A450" s="183"/>
      <c r="B450" s="18"/>
      <c r="C450" s="184"/>
      <c r="D450" s="28" t="s">
        <v>625</v>
      </c>
      <c r="E450" s="48" t="s">
        <v>254</v>
      </c>
      <c r="F450" s="48"/>
      <c r="G450" s="185"/>
      <c r="H450" s="478">
        <f t="shared" si="126"/>
        <v>0</v>
      </c>
      <c r="I450" s="462">
        <f t="shared" si="127"/>
        <v>0</v>
      </c>
      <c r="J450" s="274"/>
      <c r="K450" s="274"/>
      <c r="L450" s="274"/>
    </row>
    <row r="451" spans="1:12" ht="16.5" hidden="1" outlineLevel="1" collapsed="1">
      <c r="A451" s="177"/>
      <c r="B451" s="15" t="s">
        <v>738</v>
      </c>
      <c r="C451" s="16" t="s">
        <v>255</v>
      </c>
      <c r="D451" s="19"/>
      <c r="E451" s="185"/>
      <c r="F451" s="190"/>
      <c r="G451" s="189"/>
      <c r="H451" s="478">
        <f t="shared" si="126"/>
        <v>0</v>
      </c>
      <c r="I451" s="462">
        <f t="shared" si="127"/>
        <v>0</v>
      </c>
      <c r="J451" s="463">
        <f>SUM(J452)</f>
        <v>0</v>
      </c>
      <c r="K451" s="463">
        <f t="shared" ref="K451:L451" si="150">SUM(K452)</f>
        <v>0</v>
      </c>
      <c r="L451" s="463">
        <f t="shared" si="150"/>
        <v>0</v>
      </c>
    </row>
    <row r="452" spans="1:12" ht="16.5" hidden="1" outlineLevel="2">
      <c r="A452" s="183"/>
      <c r="B452" s="18"/>
      <c r="C452" s="184"/>
      <c r="D452" s="28" t="s">
        <v>235</v>
      </c>
      <c r="E452" s="83" t="s">
        <v>255</v>
      </c>
      <c r="F452" s="49"/>
      <c r="G452" s="185"/>
      <c r="H452" s="478">
        <f t="shared" si="126"/>
        <v>0</v>
      </c>
      <c r="I452" s="462">
        <f t="shared" si="127"/>
        <v>0</v>
      </c>
      <c r="J452" s="274"/>
      <c r="K452" s="274"/>
      <c r="L452" s="274"/>
    </row>
    <row r="453" spans="1:12" ht="16.5" hidden="1" outlineLevel="1" collapsed="1">
      <c r="A453" s="177"/>
      <c r="B453" s="15" t="s">
        <v>739</v>
      </c>
      <c r="C453" s="16" t="s">
        <v>256</v>
      </c>
      <c r="D453" s="19"/>
      <c r="E453" s="185"/>
      <c r="F453" s="28"/>
      <c r="G453" s="189"/>
      <c r="H453" s="478">
        <f t="shared" si="126"/>
        <v>0</v>
      </c>
      <c r="I453" s="462">
        <f t="shared" si="127"/>
        <v>0</v>
      </c>
      <c r="J453" s="463">
        <f>SUM(J454)</f>
        <v>0</v>
      </c>
      <c r="K453" s="463">
        <f t="shared" ref="K453:L453" si="151">SUM(K454)</f>
        <v>0</v>
      </c>
      <c r="L453" s="463">
        <f t="shared" si="151"/>
        <v>0</v>
      </c>
    </row>
    <row r="454" spans="1:12" ht="16.5" hidden="1" outlineLevel="2">
      <c r="A454" s="183"/>
      <c r="B454" s="18"/>
      <c r="C454" s="184"/>
      <c r="D454" s="28" t="s">
        <v>740</v>
      </c>
      <c r="E454" s="83" t="s">
        <v>256</v>
      </c>
      <c r="F454" s="49"/>
      <c r="G454" s="185"/>
      <c r="H454" s="478">
        <f t="shared" si="126"/>
        <v>0</v>
      </c>
      <c r="I454" s="462">
        <f t="shared" si="127"/>
        <v>0</v>
      </c>
      <c r="J454" s="274"/>
      <c r="K454" s="274"/>
      <c r="L454" s="274"/>
    </row>
    <row r="455" spans="1:12" ht="16.5" hidden="1" outlineLevel="1" collapsed="1">
      <c r="A455" s="177"/>
      <c r="B455" s="15" t="s">
        <v>741</v>
      </c>
      <c r="C455" s="16" t="s">
        <v>257</v>
      </c>
      <c r="D455" s="19"/>
      <c r="E455" s="185"/>
      <c r="F455" s="28"/>
      <c r="G455" s="189"/>
      <c r="H455" s="478">
        <f t="shared" ref="H455:H478" si="152">SUM(I455)</f>
        <v>0</v>
      </c>
      <c r="I455" s="462">
        <f t="shared" si="127"/>
        <v>0</v>
      </c>
      <c r="J455" s="463">
        <f>SUM(J456)</f>
        <v>0</v>
      </c>
      <c r="K455" s="463">
        <f t="shared" ref="K455:L455" si="153">SUM(K456)</f>
        <v>0</v>
      </c>
      <c r="L455" s="463">
        <f t="shared" si="153"/>
        <v>0</v>
      </c>
    </row>
    <row r="456" spans="1:12" ht="16.5" hidden="1" outlineLevel="2">
      <c r="A456" s="183"/>
      <c r="B456" s="18"/>
      <c r="C456" s="184"/>
      <c r="D456" s="28" t="s">
        <v>742</v>
      </c>
      <c r="E456" s="83" t="s">
        <v>257</v>
      </c>
      <c r="F456" s="49"/>
      <c r="G456" s="185"/>
      <c r="H456" s="478">
        <f t="shared" si="152"/>
        <v>0</v>
      </c>
      <c r="I456" s="462">
        <f t="shared" ref="I456:I478" si="154">SUM(J456:L456)</f>
        <v>0</v>
      </c>
      <c r="J456" s="274"/>
      <c r="K456" s="274"/>
      <c r="L456" s="274"/>
    </row>
    <row r="457" spans="1:12" ht="16.5" hidden="1" outlineLevel="1" collapsed="1">
      <c r="A457" s="177"/>
      <c r="B457" s="15" t="s">
        <v>743</v>
      </c>
      <c r="C457" s="16" t="s">
        <v>258</v>
      </c>
      <c r="D457" s="19"/>
      <c r="E457" s="185"/>
      <c r="F457" s="190"/>
      <c r="G457" s="189"/>
      <c r="H457" s="478">
        <f t="shared" si="152"/>
        <v>0</v>
      </c>
      <c r="I457" s="462">
        <f t="shared" si="154"/>
        <v>0</v>
      </c>
      <c r="J457" s="463">
        <f>SUM(J458)</f>
        <v>0</v>
      </c>
      <c r="K457" s="463">
        <f t="shared" ref="K457:L457" si="155">SUM(K458)</f>
        <v>0</v>
      </c>
      <c r="L457" s="463">
        <f t="shared" si="155"/>
        <v>0</v>
      </c>
    </row>
    <row r="458" spans="1:12" ht="16.5" hidden="1" outlineLevel="2">
      <c r="A458" s="183"/>
      <c r="B458" s="18"/>
      <c r="C458" s="184"/>
      <c r="D458" s="28" t="s">
        <v>744</v>
      </c>
      <c r="E458" s="83" t="s">
        <v>258</v>
      </c>
      <c r="F458" s="49"/>
      <c r="G458" s="185"/>
      <c r="H458" s="478">
        <f t="shared" si="152"/>
        <v>0</v>
      </c>
      <c r="I458" s="462">
        <f t="shared" si="154"/>
        <v>0</v>
      </c>
      <c r="J458" s="274"/>
      <c r="K458" s="274"/>
      <c r="L458" s="274"/>
    </row>
    <row r="459" spans="1:12" ht="16.5" hidden="1" outlineLevel="1" collapsed="1">
      <c r="A459" s="177"/>
      <c r="B459" s="15" t="s">
        <v>745</v>
      </c>
      <c r="C459" s="16" t="s">
        <v>259</v>
      </c>
      <c r="D459" s="19"/>
      <c r="E459" s="185"/>
      <c r="F459" s="190"/>
      <c r="G459" s="189"/>
      <c r="H459" s="478">
        <f t="shared" si="152"/>
        <v>0</v>
      </c>
      <c r="I459" s="462">
        <f t="shared" si="154"/>
        <v>0</v>
      </c>
      <c r="J459" s="463">
        <f>SUM(J460)</f>
        <v>0</v>
      </c>
      <c r="K459" s="463">
        <f t="shared" ref="K459:L459" si="156">SUM(K460)</f>
        <v>0</v>
      </c>
      <c r="L459" s="463">
        <f t="shared" si="156"/>
        <v>0</v>
      </c>
    </row>
    <row r="460" spans="1:12" ht="16.5" hidden="1" outlineLevel="2">
      <c r="A460" s="183"/>
      <c r="B460" s="18"/>
      <c r="C460" s="184"/>
      <c r="D460" s="28" t="s">
        <v>746</v>
      </c>
      <c r="E460" s="83" t="s">
        <v>259</v>
      </c>
      <c r="F460" s="49"/>
      <c r="G460" s="185"/>
      <c r="H460" s="478">
        <f t="shared" si="152"/>
        <v>0</v>
      </c>
      <c r="I460" s="462">
        <f t="shared" si="154"/>
        <v>0</v>
      </c>
      <c r="J460" s="274"/>
      <c r="K460" s="274"/>
      <c r="L460" s="274"/>
    </row>
    <row r="461" spans="1:12" ht="16.5" hidden="1" outlineLevel="1" collapsed="1">
      <c r="A461" s="177"/>
      <c r="B461" s="15" t="s">
        <v>747</v>
      </c>
      <c r="C461" s="16" t="s">
        <v>260</v>
      </c>
      <c r="D461" s="19"/>
      <c r="E461" s="185"/>
      <c r="F461" s="190"/>
      <c r="G461" s="189"/>
      <c r="H461" s="478">
        <f t="shared" si="152"/>
        <v>0</v>
      </c>
      <c r="I461" s="462">
        <f t="shared" si="154"/>
        <v>0</v>
      </c>
      <c r="J461" s="463">
        <f>SUM(J462)</f>
        <v>0</v>
      </c>
      <c r="K461" s="463">
        <f t="shared" ref="K461:L461" si="157">SUM(K462)</f>
        <v>0</v>
      </c>
      <c r="L461" s="463">
        <f t="shared" si="157"/>
        <v>0</v>
      </c>
    </row>
    <row r="462" spans="1:12" ht="16.5" hidden="1" outlineLevel="2">
      <c r="A462" s="183"/>
      <c r="B462" s="18"/>
      <c r="C462" s="184"/>
      <c r="D462" s="28" t="s">
        <v>748</v>
      </c>
      <c r="E462" s="83" t="s">
        <v>260</v>
      </c>
      <c r="F462" s="49"/>
      <c r="G462" s="185"/>
      <c r="H462" s="478">
        <f t="shared" si="152"/>
        <v>0</v>
      </c>
      <c r="I462" s="462">
        <f t="shared" si="154"/>
        <v>0</v>
      </c>
      <c r="J462" s="274"/>
      <c r="K462" s="274"/>
      <c r="L462" s="274"/>
    </row>
    <row r="463" spans="1:12" ht="16.5" hidden="1" outlineLevel="1" collapsed="1">
      <c r="A463" s="177"/>
      <c r="B463" s="15" t="s">
        <v>772</v>
      </c>
      <c r="C463" s="16" t="s">
        <v>261</v>
      </c>
      <c r="D463" s="19"/>
      <c r="E463" s="189"/>
      <c r="F463" s="190"/>
      <c r="G463" s="189"/>
      <c r="H463" s="478">
        <f t="shared" si="152"/>
        <v>0</v>
      </c>
      <c r="I463" s="462">
        <f t="shared" si="154"/>
        <v>0</v>
      </c>
      <c r="J463" s="463">
        <f>SUM(J464)</f>
        <v>0</v>
      </c>
      <c r="K463" s="463">
        <f t="shared" ref="K463:L463" si="158">SUM(K464)</f>
        <v>0</v>
      </c>
      <c r="L463" s="463">
        <f t="shared" si="158"/>
        <v>0</v>
      </c>
    </row>
    <row r="464" spans="1:12" ht="16.5" hidden="1" outlineLevel="2">
      <c r="A464" s="183"/>
      <c r="B464" s="18"/>
      <c r="C464" s="184"/>
      <c r="D464" s="28" t="s">
        <v>772</v>
      </c>
      <c r="E464" s="83" t="s">
        <v>261</v>
      </c>
      <c r="F464" s="49"/>
      <c r="G464" s="185"/>
      <c r="H464" s="478">
        <f t="shared" si="152"/>
        <v>0</v>
      </c>
      <c r="I464" s="462">
        <f t="shared" si="154"/>
        <v>0</v>
      </c>
      <c r="J464" s="274"/>
      <c r="K464" s="274"/>
      <c r="L464" s="274"/>
    </row>
    <row r="465" spans="1:12" ht="16.5" hidden="1" outlineLevel="1" collapsed="1">
      <c r="A465" s="177"/>
      <c r="B465" s="15" t="s">
        <v>627</v>
      </c>
      <c r="C465" s="16" t="s">
        <v>262</v>
      </c>
      <c r="D465" s="19"/>
      <c r="E465" s="185"/>
      <c r="F465" s="28"/>
      <c r="G465" s="189"/>
      <c r="H465" s="478">
        <f t="shared" si="152"/>
        <v>0</v>
      </c>
      <c r="I465" s="462">
        <f t="shared" si="154"/>
        <v>0</v>
      </c>
      <c r="J465" s="463">
        <f>SUM(J466)</f>
        <v>0</v>
      </c>
      <c r="K465" s="463">
        <f t="shared" ref="K465:L465" si="159">SUM(K466)</f>
        <v>0</v>
      </c>
      <c r="L465" s="463">
        <f t="shared" si="159"/>
        <v>0</v>
      </c>
    </row>
    <row r="466" spans="1:12" ht="16.5" hidden="1" outlineLevel="2">
      <c r="A466" s="183"/>
      <c r="B466" s="18"/>
      <c r="C466" s="184"/>
      <c r="D466" s="28" t="s">
        <v>627</v>
      </c>
      <c r="E466" s="83" t="s">
        <v>262</v>
      </c>
      <c r="F466" s="49"/>
      <c r="G466" s="185"/>
      <c r="H466" s="478">
        <f t="shared" si="152"/>
        <v>0</v>
      </c>
      <c r="I466" s="462">
        <f t="shared" si="154"/>
        <v>0</v>
      </c>
      <c r="J466" s="274"/>
      <c r="K466" s="274"/>
      <c r="L466" s="274"/>
    </row>
    <row r="467" spans="1:12" ht="16.5" hidden="1" outlineLevel="1" collapsed="1">
      <c r="A467" s="177"/>
      <c r="B467" s="15" t="s">
        <v>628</v>
      </c>
      <c r="C467" s="16" t="s">
        <v>263</v>
      </c>
      <c r="D467" s="19"/>
      <c r="E467" s="185"/>
      <c r="F467" s="28"/>
      <c r="G467" s="189"/>
      <c r="H467" s="478">
        <f t="shared" si="152"/>
        <v>0</v>
      </c>
      <c r="I467" s="462">
        <f t="shared" si="154"/>
        <v>0</v>
      </c>
      <c r="J467" s="463">
        <f>SUM(J468)</f>
        <v>0</v>
      </c>
      <c r="K467" s="463">
        <f t="shared" ref="K467:L467" si="160">SUM(K468)</f>
        <v>0</v>
      </c>
      <c r="L467" s="463">
        <f t="shared" si="160"/>
        <v>0</v>
      </c>
    </row>
    <row r="468" spans="1:12" ht="16.5" hidden="1" outlineLevel="2">
      <c r="A468" s="183"/>
      <c r="B468" s="18"/>
      <c r="C468" s="184"/>
      <c r="D468" s="28" t="s">
        <v>628</v>
      </c>
      <c r="E468" s="83" t="s">
        <v>263</v>
      </c>
      <c r="F468" s="49"/>
      <c r="G468" s="185"/>
      <c r="H468" s="478">
        <f t="shared" si="152"/>
        <v>0</v>
      </c>
      <c r="I468" s="462">
        <f t="shared" si="154"/>
        <v>0</v>
      </c>
      <c r="J468" s="274"/>
      <c r="K468" s="274"/>
      <c r="L468" s="274"/>
    </row>
    <row r="469" spans="1:12" ht="16.5" hidden="1" outlineLevel="1" collapsed="1">
      <c r="A469" s="177"/>
      <c r="B469" s="15" t="s">
        <v>749</v>
      </c>
      <c r="C469" s="16" t="s">
        <v>264</v>
      </c>
      <c r="D469" s="19"/>
      <c r="E469" s="189"/>
      <c r="F469" s="190"/>
      <c r="G469" s="189"/>
      <c r="H469" s="478">
        <f t="shared" si="152"/>
        <v>0</v>
      </c>
      <c r="I469" s="462">
        <f t="shared" si="154"/>
        <v>0</v>
      </c>
      <c r="J469" s="463">
        <f>SUM(J470:J472)</f>
        <v>0</v>
      </c>
      <c r="K469" s="463">
        <f t="shared" ref="K469:L469" si="161">SUM(K470:K472)</f>
        <v>0</v>
      </c>
      <c r="L469" s="463">
        <f t="shared" si="161"/>
        <v>0</v>
      </c>
    </row>
    <row r="470" spans="1:12" ht="16.5" hidden="1" outlineLevel="2">
      <c r="A470" s="183"/>
      <c r="B470" s="18"/>
      <c r="C470" s="184"/>
      <c r="D470" s="28" t="s">
        <v>769</v>
      </c>
      <c r="E470" s="48" t="s">
        <v>265</v>
      </c>
      <c r="F470" s="49"/>
      <c r="G470" s="185"/>
      <c r="H470" s="478">
        <f t="shared" si="152"/>
        <v>0</v>
      </c>
      <c r="I470" s="462">
        <f t="shared" si="154"/>
        <v>0</v>
      </c>
      <c r="J470" s="274"/>
      <c r="K470" s="274"/>
      <c r="L470" s="274"/>
    </row>
    <row r="471" spans="1:12" ht="16.5" hidden="1" outlineLevel="2">
      <c r="A471" s="183"/>
      <c r="D471" s="28" t="s">
        <v>750</v>
      </c>
      <c r="E471" s="48" t="s">
        <v>266</v>
      </c>
      <c r="F471" s="49"/>
      <c r="G471" s="185"/>
      <c r="H471" s="478">
        <f t="shared" si="152"/>
        <v>0</v>
      </c>
      <c r="I471" s="462">
        <f t="shared" si="154"/>
        <v>0</v>
      </c>
      <c r="J471" s="274"/>
      <c r="K471" s="274"/>
      <c r="L471" s="274"/>
    </row>
    <row r="472" spans="1:12" ht="16.5" hidden="1" outlineLevel="2">
      <c r="A472" s="183"/>
      <c r="D472" s="25" t="s">
        <v>770</v>
      </c>
      <c r="E472" s="88" t="s">
        <v>230</v>
      </c>
      <c r="F472" s="98"/>
      <c r="G472" s="184"/>
      <c r="H472" s="479">
        <f t="shared" si="152"/>
        <v>0</v>
      </c>
      <c r="I472" s="462">
        <f t="shared" si="154"/>
        <v>0</v>
      </c>
      <c r="J472" s="464"/>
      <c r="K472" s="464"/>
      <c r="L472" s="464"/>
    </row>
    <row r="473" spans="1:12" ht="16.5">
      <c r="A473" s="97" t="s">
        <v>267</v>
      </c>
      <c r="B473" s="22"/>
      <c r="C473" s="229"/>
      <c r="D473" s="23"/>
      <c r="E473" s="229"/>
      <c r="F473" s="22"/>
      <c r="G473" s="229"/>
      <c r="H473" s="473">
        <f t="shared" si="152"/>
        <v>0</v>
      </c>
      <c r="I473" s="288">
        <f t="shared" si="154"/>
        <v>0</v>
      </c>
      <c r="J473" s="288">
        <f t="shared" ref="J473" si="162">SUM(J469,J467,J465,J463,J461,J459,J457,J455,J453,J451,J440,J438,J436,J434)</f>
        <v>0</v>
      </c>
      <c r="K473" s="288">
        <f t="shared" ref="K473:L473" si="163">SUM(K469,K467,K465,K463,K461,K459,K457,K455,K453,K451,K440,K438,K436,K434)</f>
        <v>0</v>
      </c>
      <c r="L473" s="288">
        <f t="shared" si="163"/>
        <v>0</v>
      </c>
    </row>
    <row r="474" spans="1:12" ht="16.5">
      <c r="A474" s="97" t="s">
        <v>268</v>
      </c>
      <c r="B474" s="22"/>
      <c r="C474" s="229"/>
      <c r="D474" s="23"/>
      <c r="E474" s="229"/>
      <c r="F474" s="22"/>
      <c r="G474" s="229"/>
      <c r="H474" s="473">
        <f t="shared" si="152"/>
        <v>0</v>
      </c>
      <c r="I474" s="288">
        <f t="shared" si="154"/>
        <v>0</v>
      </c>
      <c r="J474" s="288">
        <f t="shared" ref="J474" si="164">J433-J473</f>
        <v>0</v>
      </c>
      <c r="K474" s="288">
        <f t="shared" ref="K474" si="165">K433-K473</f>
        <v>0</v>
      </c>
      <c r="L474" s="288">
        <f t="shared" ref="L474" si="166">L433-L473</f>
        <v>0</v>
      </c>
    </row>
    <row r="475" spans="1:12" ht="16.5">
      <c r="A475" s="97" t="s">
        <v>269</v>
      </c>
      <c r="B475" s="22"/>
      <c r="C475" s="29"/>
      <c r="D475" s="23"/>
      <c r="E475" s="229"/>
      <c r="F475" s="22"/>
      <c r="G475" s="229"/>
      <c r="H475" s="481">
        <f t="shared" si="152"/>
        <v>0</v>
      </c>
      <c r="I475" s="291">
        <f t="shared" si="154"/>
        <v>0</v>
      </c>
      <c r="J475" s="291"/>
      <c r="K475" s="291"/>
      <c r="L475" s="291"/>
    </row>
    <row r="476" spans="1:12" ht="16.5">
      <c r="A476" s="97" t="s">
        <v>270</v>
      </c>
      <c r="B476" s="22"/>
      <c r="C476" s="229"/>
      <c r="D476" s="23"/>
      <c r="E476" s="229"/>
      <c r="F476" s="22"/>
      <c r="G476" s="229"/>
      <c r="H476" s="482">
        <f t="shared" si="152"/>
        <v>0</v>
      </c>
      <c r="I476" s="295">
        <f t="shared" si="154"/>
        <v>0</v>
      </c>
      <c r="J476" s="295">
        <f t="shared" ref="J476" si="167">J364+J395+J474-J475</f>
        <v>0</v>
      </c>
      <c r="K476" s="295">
        <f t="shared" ref="K476" si="168">K364+K395+K474-K475</f>
        <v>0</v>
      </c>
      <c r="L476" s="295">
        <f t="shared" ref="L476" si="169">L364+L395+L474-L475</f>
        <v>0</v>
      </c>
    </row>
    <row r="477" spans="1:12" ht="16.5">
      <c r="A477" s="97" t="s">
        <v>271</v>
      </c>
      <c r="B477" s="22"/>
      <c r="C477" s="229"/>
      <c r="D477" s="23"/>
      <c r="E477" s="229"/>
      <c r="F477" s="22"/>
      <c r="G477" s="229"/>
      <c r="H477" s="483">
        <f t="shared" si="152"/>
        <v>0</v>
      </c>
      <c r="I477" s="298">
        <f t="shared" si="154"/>
        <v>0</v>
      </c>
      <c r="J477" s="298"/>
      <c r="K477" s="298"/>
      <c r="L477" s="298"/>
    </row>
    <row r="478" spans="1:12" ht="16.5">
      <c r="A478" s="97" t="s">
        <v>272</v>
      </c>
      <c r="B478" s="22"/>
      <c r="C478" s="229"/>
      <c r="D478" s="23"/>
      <c r="E478" s="229"/>
      <c r="F478" s="22"/>
      <c r="G478" s="229"/>
      <c r="H478" s="482">
        <f t="shared" si="152"/>
        <v>0</v>
      </c>
      <c r="I478" s="295">
        <f t="shared" si="154"/>
        <v>0</v>
      </c>
      <c r="J478" s="295">
        <f t="shared" ref="J478" si="170">SUM(J476:J477)</f>
        <v>0</v>
      </c>
      <c r="K478" s="295">
        <f t="shared" ref="K478:L478" si="171">SUM(K476:K477)</f>
        <v>0</v>
      </c>
      <c r="L478" s="295">
        <f t="shared" si="171"/>
        <v>0</v>
      </c>
    </row>
  </sheetData>
  <autoFilter ref="A5:L477"/>
  <mergeCells count="1">
    <mergeCell ref="H2:H5"/>
  </mergeCells>
  <phoneticPr fontId="1"/>
  <dataValidations count="1">
    <dataValidation allowBlank="1" showInputMessage="1" showErrorMessage="1" errorTitle="自動計算ｾﾙです!!!" sqref="J363:L364 J271:L272 J336:L336 J32:L32 J54:L54 J27:L27 J393:L395 J334:L334 J329:L331 J296:L296 J7:L7 J208:L208 J14:L15 J152:L152 J119:L119 J106:L106 J76:L76 J69:L70 J63:L64 J476:L476 J12:L12 J222:L222 J473:L474 J283:L284 J188:L188 J375:L376 J378:L378 J390:L391 J343:L343 J373:L373 J352:L352 J354:L354 J356:L356 J361:L361 J341:L341 J366:L366 J369:L369 J350:L350 J47:L47 J175:L175 J435:L435 J190:L190 J432:L433 J200:L2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A478"/>
  <sheetViews>
    <sheetView zoomScaleNormal="100" workbookViewId="0">
      <pane xSplit="8" ySplit="5" topLeftCell="I35" activePane="bottomRight" state="frozen"/>
      <selection activeCell="I12" sqref="I12:I478"/>
      <selection pane="topRight" activeCell="I12" sqref="I12:I478"/>
      <selection pane="bottomLeft" activeCell="I12" sqref="I12:I478"/>
      <selection pane="bottomRight" activeCell="L67" sqref="L67"/>
    </sheetView>
  </sheetViews>
  <sheetFormatPr defaultColWidth="11.42578125" defaultRowHeight="11.25" outlineLevelRow="2" outlineLevelCol="1"/>
  <cols>
    <col min="1" max="1" width="3.42578125" style="156" customWidth="1"/>
    <col min="2" max="2" width="5.85546875" style="10" customWidth="1"/>
    <col min="3" max="3" width="2.140625" style="156" customWidth="1"/>
    <col min="4" max="4" width="5.140625" style="26" bestFit="1" customWidth="1"/>
    <col min="5" max="5" width="2.42578125" style="156" customWidth="1"/>
    <col min="6" max="6" width="5.140625" style="26" bestFit="1" customWidth="1"/>
    <col min="7" max="7" width="24.85546875" style="156" customWidth="1"/>
    <col min="8" max="8" width="13.28515625" style="182" bestFit="1" customWidth="1"/>
    <col min="9" max="9" width="11.42578125" style="182" customWidth="1"/>
    <col min="10" max="10" width="11.42578125" style="182" customWidth="1" outlineLevel="1"/>
    <col min="11" max="11" width="11.42578125" style="182" customWidth="1"/>
    <col min="12" max="14" width="11.42578125" style="182" customWidth="1" outlineLevel="1"/>
    <col min="15" max="16384" width="11.42578125" style="156"/>
  </cols>
  <sheetData>
    <row r="1" spans="1:14" s="26" customFormat="1" ht="15" thickBot="1">
      <c r="A1" s="155" t="s">
        <v>275</v>
      </c>
      <c r="B1" s="10"/>
      <c r="C1" s="156"/>
      <c r="E1" s="156"/>
      <c r="G1" s="156"/>
      <c r="H1" s="250" t="s">
        <v>367</v>
      </c>
      <c r="I1" s="251"/>
      <c r="J1" s="252"/>
      <c r="K1" s="253"/>
      <c r="L1" s="252"/>
      <c r="M1" s="252"/>
      <c r="N1" s="252"/>
    </row>
    <row r="2" spans="1:14" s="160" customFormat="1" ht="11.25" customHeight="1">
      <c r="A2" s="254"/>
      <c r="B2" s="11"/>
      <c r="C2" s="255"/>
      <c r="D2" s="255"/>
      <c r="E2" s="255"/>
      <c r="F2" s="255"/>
      <c r="G2" s="255"/>
      <c r="H2" s="684" t="s">
        <v>960</v>
      </c>
      <c r="I2" s="161"/>
      <c r="J2" s="164"/>
      <c r="K2" s="162"/>
      <c r="L2" s="164"/>
      <c r="M2" s="164"/>
      <c r="N2" s="164"/>
    </row>
    <row r="3" spans="1:14" s="1" customFormat="1" ht="25.5" customHeight="1">
      <c r="A3" s="159"/>
      <c r="B3" s="12"/>
      <c r="C3" s="160"/>
      <c r="D3" s="160"/>
      <c r="E3" s="160"/>
      <c r="F3" s="160"/>
      <c r="G3" s="1" t="s">
        <v>289</v>
      </c>
      <c r="H3" s="685"/>
      <c r="I3" s="167" t="s">
        <v>276</v>
      </c>
      <c r="J3" s="169"/>
      <c r="K3" s="154" t="s">
        <v>277</v>
      </c>
      <c r="L3" s="169"/>
      <c r="M3" s="169"/>
      <c r="N3" s="169"/>
    </row>
    <row r="4" spans="1:14" s="160" customFormat="1" ht="12.75" customHeight="1">
      <c r="A4" s="152"/>
      <c r="B4" s="165"/>
      <c r="C4" s="1"/>
      <c r="D4" s="166"/>
      <c r="E4" s="1"/>
      <c r="F4" s="1"/>
      <c r="G4" s="1"/>
      <c r="H4" s="685"/>
      <c r="I4" s="256"/>
      <c r="J4" s="162"/>
      <c r="K4" s="164"/>
      <c r="L4" s="162"/>
      <c r="M4" s="162"/>
      <c r="N4" s="162"/>
    </row>
    <row r="5" spans="1:14" s="1" customFormat="1" ht="38.25" customHeight="1" thickBot="1">
      <c r="A5" s="153"/>
      <c r="B5" s="6"/>
      <c r="C5" s="4"/>
      <c r="D5" s="7"/>
      <c r="E5" s="4"/>
      <c r="F5" s="4"/>
      <c r="G5" s="4" t="s">
        <v>290</v>
      </c>
      <c r="H5" s="686"/>
      <c r="I5" s="8"/>
      <c r="J5" s="5" t="s">
        <v>310</v>
      </c>
      <c r="K5" s="9"/>
      <c r="L5" s="5" t="s">
        <v>311</v>
      </c>
      <c r="M5" s="5" t="s">
        <v>312</v>
      </c>
      <c r="N5" s="5" t="s">
        <v>313</v>
      </c>
    </row>
    <row r="6" spans="1:14" s="176" customFormat="1" ht="12.75">
      <c r="A6" s="87" t="s">
        <v>96</v>
      </c>
      <c r="B6" s="13"/>
      <c r="C6" s="170"/>
      <c r="D6" s="14"/>
      <c r="E6" s="170"/>
      <c r="F6" s="171"/>
      <c r="G6" s="170"/>
      <c r="H6" s="257"/>
      <c r="I6" s="406"/>
      <c r="J6" s="259"/>
      <c r="K6" s="407"/>
      <c r="L6" s="259"/>
      <c r="M6" s="259"/>
      <c r="N6" s="259"/>
    </row>
    <row r="7" spans="1:14" s="182" customFormat="1" ht="16.5" collapsed="1">
      <c r="A7" s="177"/>
      <c r="B7" s="24" t="s">
        <v>435</v>
      </c>
      <c r="C7" s="16" t="s">
        <v>31</v>
      </c>
      <c r="D7" s="17"/>
      <c r="E7" s="178"/>
      <c r="F7" s="15"/>
      <c r="G7" s="178"/>
      <c r="H7" s="260">
        <f>SUM(I7,K7)</f>
        <v>0</v>
      </c>
      <c r="I7" s="408">
        <f>SUM(J7:J7)</f>
        <v>0</v>
      </c>
      <c r="J7" s="262">
        <f>SUM(J8:J10)</f>
        <v>0</v>
      </c>
      <c r="K7" s="409">
        <f>SUM(L7:N7)</f>
        <v>0</v>
      </c>
      <c r="L7" s="262">
        <f>SUM(L8:L10)</f>
        <v>0</v>
      </c>
      <c r="M7" s="262">
        <f>SUM(M8:M10)</f>
        <v>0</v>
      </c>
      <c r="N7" s="262">
        <f>SUM(N8:N10)</f>
        <v>0</v>
      </c>
    </row>
    <row r="8" spans="1:14" ht="16.5" hidden="1" outlineLevel="1">
      <c r="A8" s="183"/>
      <c r="B8" s="25"/>
      <c r="C8" s="184"/>
      <c r="D8" s="28" t="s">
        <v>436</v>
      </c>
      <c r="E8" s="48" t="s">
        <v>32</v>
      </c>
      <c r="F8" s="49"/>
      <c r="G8" s="185"/>
      <c r="H8" s="260">
        <f t="shared" ref="H8:H71" si="0">SUM(I8,K8)</f>
        <v>0</v>
      </c>
      <c r="I8" s="408">
        <f t="shared" ref="I8:I71" si="1">SUM(J8:J8)</f>
        <v>0</v>
      </c>
      <c r="J8" s="263"/>
      <c r="K8" s="409">
        <f t="shared" ref="K8:K71" si="2">SUM(L8:N8)</f>
        <v>0</v>
      </c>
      <c r="L8" s="263"/>
      <c r="M8" s="263"/>
      <c r="N8" s="263"/>
    </row>
    <row r="9" spans="1:14" ht="16.5" hidden="1" outlineLevel="1">
      <c r="A9" s="183"/>
      <c r="B9" s="26"/>
      <c r="D9" s="28" t="s">
        <v>437</v>
      </c>
      <c r="E9" s="48" t="s">
        <v>33</v>
      </c>
      <c r="F9" s="49"/>
      <c r="G9" s="185"/>
      <c r="H9" s="260">
        <f t="shared" si="0"/>
        <v>0</v>
      </c>
      <c r="I9" s="408">
        <f t="shared" si="1"/>
        <v>0</v>
      </c>
      <c r="J9" s="263"/>
      <c r="K9" s="409">
        <f t="shared" si="2"/>
        <v>0</v>
      </c>
      <c r="L9" s="263"/>
      <c r="M9" s="263"/>
      <c r="N9" s="263"/>
    </row>
    <row r="10" spans="1:14" ht="16.5" hidden="1" outlineLevel="1">
      <c r="A10" s="183"/>
      <c r="B10" s="24"/>
      <c r="C10" s="193"/>
      <c r="D10" s="28" t="s">
        <v>438</v>
      </c>
      <c r="E10" s="48" t="s">
        <v>40</v>
      </c>
      <c r="F10" s="49"/>
      <c r="G10" s="185"/>
      <c r="H10" s="260">
        <f t="shared" si="0"/>
        <v>0</v>
      </c>
      <c r="I10" s="408">
        <f t="shared" si="1"/>
        <v>0</v>
      </c>
      <c r="J10" s="263"/>
      <c r="K10" s="409">
        <f t="shared" si="2"/>
        <v>0</v>
      </c>
      <c r="L10" s="263"/>
      <c r="M10" s="263"/>
      <c r="N10" s="263"/>
    </row>
    <row r="11" spans="1:14" ht="16.5" hidden="1" outlineLevel="1">
      <c r="A11" s="183"/>
      <c r="B11" s="24"/>
      <c r="C11" s="193"/>
      <c r="D11" s="28" t="s">
        <v>439</v>
      </c>
      <c r="E11" s="48" t="s">
        <v>427</v>
      </c>
      <c r="F11" s="49"/>
      <c r="G11" s="185"/>
      <c r="H11" s="260">
        <f t="shared" si="0"/>
        <v>0</v>
      </c>
      <c r="I11" s="408">
        <f t="shared" si="1"/>
        <v>0</v>
      </c>
      <c r="J11" s="263"/>
      <c r="K11" s="409">
        <f t="shared" si="2"/>
        <v>0</v>
      </c>
      <c r="L11" s="263"/>
      <c r="M11" s="263"/>
      <c r="N11" s="263"/>
    </row>
    <row r="12" spans="1:14" s="182" customFormat="1" ht="16.5" collapsed="1">
      <c r="A12" s="177"/>
      <c r="B12" s="24" t="s">
        <v>440</v>
      </c>
      <c r="C12" s="16" t="s">
        <v>34</v>
      </c>
      <c r="D12" s="19"/>
      <c r="E12" s="189"/>
      <c r="F12" s="190"/>
      <c r="G12" s="189"/>
      <c r="H12" s="260">
        <f t="shared" si="0"/>
        <v>0</v>
      </c>
      <c r="I12" s="408">
        <f t="shared" si="1"/>
        <v>0</v>
      </c>
      <c r="J12" s="264">
        <f>SUM(J13)</f>
        <v>0</v>
      </c>
      <c r="K12" s="409">
        <f t="shared" si="2"/>
        <v>0</v>
      </c>
      <c r="L12" s="264">
        <f>SUM(L13)</f>
        <v>0</v>
      </c>
      <c r="M12" s="264">
        <f>SUM(M13)</f>
        <v>0</v>
      </c>
      <c r="N12" s="264">
        <f>SUM(N13)</f>
        <v>0</v>
      </c>
    </row>
    <row r="13" spans="1:14" ht="16.5" hidden="1" outlineLevel="1">
      <c r="A13" s="183"/>
      <c r="B13" s="28"/>
      <c r="C13" s="185"/>
      <c r="D13" s="28" t="s">
        <v>441</v>
      </c>
      <c r="E13" s="48" t="s">
        <v>34</v>
      </c>
      <c r="F13" s="49"/>
      <c r="G13" s="185"/>
      <c r="H13" s="260">
        <f t="shared" si="0"/>
        <v>0</v>
      </c>
      <c r="I13" s="408">
        <f t="shared" si="1"/>
        <v>0</v>
      </c>
      <c r="J13" s="263"/>
      <c r="K13" s="409">
        <f t="shared" si="2"/>
        <v>0</v>
      </c>
      <c r="L13" s="263"/>
      <c r="M13" s="263"/>
      <c r="N13" s="263"/>
    </row>
    <row r="14" spans="1:14" s="182" customFormat="1" ht="16.5" collapsed="1">
      <c r="A14" s="177"/>
      <c r="B14" s="24" t="s">
        <v>442</v>
      </c>
      <c r="C14" s="16" t="s">
        <v>35</v>
      </c>
      <c r="D14" s="19"/>
      <c r="E14" s="189"/>
      <c r="F14" s="190"/>
      <c r="G14" s="189"/>
      <c r="H14" s="260">
        <f t="shared" si="0"/>
        <v>0</v>
      </c>
      <c r="I14" s="408">
        <f t="shared" si="1"/>
        <v>0</v>
      </c>
      <c r="J14" s="264">
        <f>SUM(J15,J18,J24,J27,J30)</f>
        <v>0</v>
      </c>
      <c r="K14" s="409">
        <f t="shared" si="2"/>
        <v>0</v>
      </c>
      <c r="L14" s="264">
        <f>SUM(L15,L18,L24,L27,L30)</f>
        <v>0</v>
      </c>
      <c r="M14" s="264">
        <f>SUM(M15,M18,M24,M27,M30)</f>
        <v>0</v>
      </c>
      <c r="N14" s="264">
        <f>SUM(N15,N18,N24,N27,N30)</f>
        <v>0</v>
      </c>
    </row>
    <row r="15" spans="1:14" ht="16.5" hidden="1" outlineLevel="1">
      <c r="A15" s="183"/>
      <c r="B15" s="25"/>
      <c r="C15" s="184"/>
      <c r="D15" s="28" t="s">
        <v>443</v>
      </c>
      <c r="E15" s="48" t="s">
        <v>97</v>
      </c>
      <c r="F15" s="49"/>
      <c r="G15" s="185"/>
      <c r="H15" s="260">
        <f t="shared" si="0"/>
        <v>0</v>
      </c>
      <c r="I15" s="408">
        <f t="shared" si="1"/>
        <v>0</v>
      </c>
      <c r="J15" s="265">
        <f>SUM(J16:J17)</f>
        <v>0</v>
      </c>
      <c r="K15" s="409">
        <f t="shared" si="2"/>
        <v>0</v>
      </c>
      <c r="L15" s="265">
        <f>SUM(L16:L17)</f>
        <v>0</v>
      </c>
      <c r="M15" s="265">
        <f>SUM(M16:M17)</f>
        <v>0</v>
      </c>
      <c r="N15" s="265">
        <f>SUM(N16:N17)</f>
        <v>0</v>
      </c>
    </row>
    <row r="16" spans="1:14" ht="16.5" hidden="1" outlineLevel="2">
      <c r="A16" s="183"/>
      <c r="B16" s="26"/>
      <c r="D16" s="25"/>
      <c r="E16" s="184"/>
      <c r="F16" s="28" t="s">
        <v>444</v>
      </c>
      <c r="G16" s="48" t="s">
        <v>98</v>
      </c>
      <c r="H16" s="260">
        <f t="shared" si="0"/>
        <v>0</v>
      </c>
      <c r="I16" s="408">
        <f t="shared" si="1"/>
        <v>0</v>
      </c>
      <c r="J16" s="263"/>
      <c r="K16" s="409">
        <f t="shared" si="2"/>
        <v>0</v>
      </c>
      <c r="L16" s="263"/>
      <c r="M16" s="263"/>
      <c r="N16" s="263"/>
    </row>
    <row r="17" spans="1:14" ht="16.5" hidden="1" outlineLevel="2">
      <c r="A17" s="183"/>
      <c r="B17" s="26"/>
      <c r="F17" s="28" t="s">
        <v>99</v>
      </c>
      <c r="G17" s="48" t="s">
        <v>100</v>
      </c>
      <c r="H17" s="260">
        <f t="shared" si="0"/>
        <v>0</v>
      </c>
      <c r="I17" s="408">
        <f t="shared" si="1"/>
        <v>0</v>
      </c>
      <c r="J17" s="263"/>
      <c r="K17" s="409">
        <f t="shared" si="2"/>
        <v>0</v>
      </c>
      <c r="L17" s="263"/>
      <c r="M17" s="263"/>
      <c r="N17" s="263"/>
    </row>
    <row r="18" spans="1:14" ht="16.5" hidden="1" outlineLevel="1">
      <c r="A18" s="183"/>
      <c r="B18" s="26"/>
      <c r="D18" s="28" t="s">
        <v>445</v>
      </c>
      <c r="E18" s="48" t="s">
        <v>446</v>
      </c>
      <c r="F18" s="49"/>
      <c r="G18" s="185"/>
      <c r="H18" s="260">
        <f t="shared" si="0"/>
        <v>0</v>
      </c>
      <c r="I18" s="408">
        <f t="shared" si="1"/>
        <v>0</v>
      </c>
      <c r="J18" s="265">
        <f>SUM(J19)</f>
        <v>0</v>
      </c>
      <c r="K18" s="409">
        <f t="shared" si="2"/>
        <v>0</v>
      </c>
      <c r="L18" s="265">
        <f>SUM(L19)</f>
        <v>0</v>
      </c>
      <c r="M18" s="265">
        <f>SUM(M19)</f>
        <v>0</v>
      </c>
      <c r="N18" s="265">
        <f>SUM(N19)</f>
        <v>0</v>
      </c>
    </row>
    <row r="19" spans="1:14" ht="16.5" hidden="1" outlineLevel="2">
      <c r="A19" s="183"/>
      <c r="B19" s="26"/>
      <c r="D19" s="25"/>
      <c r="E19" s="184"/>
      <c r="F19" s="28" t="s">
        <v>447</v>
      </c>
      <c r="G19" s="48" t="s">
        <v>448</v>
      </c>
      <c r="H19" s="260">
        <f t="shared" si="0"/>
        <v>0</v>
      </c>
      <c r="I19" s="408">
        <f t="shared" si="1"/>
        <v>0</v>
      </c>
      <c r="J19" s="265">
        <f>SUM(J20:J23)</f>
        <v>0</v>
      </c>
      <c r="K19" s="409">
        <f t="shared" si="2"/>
        <v>0</v>
      </c>
      <c r="L19" s="263"/>
      <c r="M19" s="263"/>
      <c r="N19" s="263"/>
    </row>
    <row r="20" spans="1:14" ht="16.5" hidden="1" outlineLevel="2">
      <c r="A20" s="183"/>
      <c r="B20" s="26"/>
      <c r="D20" s="25"/>
      <c r="E20" s="184"/>
      <c r="F20" s="192" t="s">
        <v>778</v>
      </c>
      <c r="G20" s="44" t="s">
        <v>782</v>
      </c>
      <c r="H20" s="260">
        <f t="shared" si="0"/>
        <v>0</v>
      </c>
      <c r="I20" s="408">
        <f t="shared" si="1"/>
        <v>0</v>
      </c>
      <c r="J20" s="263"/>
      <c r="K20" s="409">
        <f t="shared" si="2"/>
        <v>0</v>
      </c>
      <c r="L20" s="263"/>
      <c r="M20" s="263"/>
      <c r="N20" s="263"/>
    </row>
    <row r="21" spans="1:14" ht="16.5" hidden="1" outlineLevel="2">
      <c r="A21" s="183"/>
      <c r="B21" s="26"/>
      <c r="D21" s="25"/>
      <c r="E21" s="184"/>
      <c r="F21" s="192" t="s">
        <v>779</v>
      </c>
      <c r="G21" s="44" t="s">
        <v>783</v>
      </c>
      <c r="H21" s="260">
        <f t="shared" si="0"/>
        <v>0</v>
      </c>
      <c r="I21" s="408">
        <f t="shared" si="1"/>
        <v>0</v>
      </c>
      <c r="J21" s="263"/>
      <c r="K21" s="409">
        <f t="shared" si="2"/>
        <v>0</v>
      </c>
      <c r="L21" s="263"/>
      <c r="M21" s="263"/>
      <c r="N21" s="263"/>
    </row>
    <row r="22" spans="1:14" ht="16.5" hidden="1" outlineLevel="2">
      <c r="A22" s="183"/>
      <c r="B22" s="26"/>
      <c r="D22" s="25"/>
      <c r="E22" s="184"/>
      <c r="F22" s="192" t="s">
        <v>780</v>
      </c>
      <c r="G22" s="44" t="s">
        <v>784</v>
      </c>
      <c r="H22" s="260">
        <f t="shared" si="0"/>
        <v>0</v>
      </c>
      <c r="I22" s="408">
        <f t="shared" si="1"/>
        <v>0</v>
      </c>
      <c r="J22" s="263"/>
      <c r="K22" s="409">
        <f t="shared" si="2"/>
        <v>0</v>
      </c>
      <c r="L22" s="263"/>
      <c r="M22" s="263"/>
      <c r="N22" s="263"/>
    </row>
    <row r="23" spans="1:14" ht="16.5" hidden="1" outlineLevel="2">
      <c r="A23" s="183"/>
      <c r="B23" s="26"/>
      <c r="D23" s="25"/>
      <c r="E23" s="184"/>
      <c r="F23" s="192" t="s">
        <v>781</v>
      </c>
      <c r="G23" s="44" t="s">
        <v>785</v>
      </c>
      <c r="H23" s="260">
        <f t="shared" si="0"/>
        <v>0</v>
      </c>
      <c r="I23" s="408">
        <f t="shared" si="1"/>
        <v>0</v>
      </c>
      <c r="J23" s="263"/>
      <c r="K23" s="409">
        <f t="shared" si="2"/>
        <v>0</v>
      </c>
      <c r="L23" s="263"/>
      <c r="M23" s="263"/>
      <c r="N23" s="263"/>
    </row>
    <row r="24" spans="1:14" ht="16.5" hidden="1" outlineLevel="1" collapsed="1">
      <c r="A24" s="183"/>
      <c r="B24" s="26"/>
      <c r="D24" s="28" t="s">
        <v>449</v>
      </c>
      <c r="E24" s="44" t="s">
        <v>450</v>
      </c>
      <c r="F24" s="49"/>
      <c r="G24" s="185"/>
      <c r="H24" s="260">
        <f t="shared" si="0"/>
        <v>0</v>
      </c>
      <c r="I24" s="408">
        <f t="shared" si="1"/>
        <v>0</v>
      </c>
      <c r="J24" s="265">
        <f>SUM(J25:J26)</f>
        <v>0</v>
      </c>
      <c r="K24" s="409">
        <f t="shared" si="2"/>
        <v>0</v>
      </c>
      <c r="L24" s="265">
        <f>SUM(L25)</f>
        <v>0</v>
      </c>
      <c r="M24" s="265">
        <f>SUM(M25)</f>
        <v>0</v>
      </c>
      <c r="N24" s="265">
        <f>SUM(N25)</f>
        <v>0</v>
      </c>
    </row>
    <row r="25" spans="1:14" ht="16.5" hidden="1" outlineLevel="2">
      <c r="A25" s="183"/>
      <c r="B25" s="24"/>
      <c r="C25" s="193"/>
      <c r="D25" s="25"/>
      <c r="E25" s="184"/>
      <c r="F25" s="28" t="s">
        <v>451</v>
      </c>
      <c r="G25" s="48" t="s">
        <v>452</v>
      </c>
      <c r="H25" s="260">
        <f t="shared" si="0"/>
        <v>0</v>
      </c>
      <c r="I25" s="408">
        <f t="shared" si="1"/>
        <v>0</v>
      </c>
      <c r="J25" s="263"/>
      <c r="K25" s="409">
        <f t="shared" si="2"/>
        <v>0</v>
      </c>
      <c r="L25" s="263"/>
      <c r="M25" s="263"/>
      <c r="N25" s="263"/>
    </row>
    <row r="26" spans="1:14" ht="16.5" hidden="1" outlineLevel="2">
      <c r="A26" s="183"/>
      <c r="B26" s="24"/>
      <c r="C26" s="193"/>
      <c r="D26" s="28"/>
      <c r="E26" s="184"/>
      <c r="F26" s="28" t="s">
        <v>454</v>
      </c>
      <c r="G26" s="48" t="s">
        <v>453</v>
      </c>
      <c r="H26" s="260">
        <f t="shared" si="0"/>
        <v>0</v>
      </c>
      <c r="I26" s="408">
        <f t="shared" si="1"/>
        <v>0</v>
      </c>
      <c r="J26" s="263"/>
      <c r="K26" s="409">
        <f t="shared" si="2"/>
        <v>0</v>
      </c>
      <c r="L26" s="263"/>
      <c r="M26" s="263"/>
      <c r="N26" s="263"/>
    </row>
    <row r="27" spans="1:14" ht="16.5" hidden="1" outlineLevel="1" collapsed="1">
      <c r="A27" s="183"/>
      <c r="B27" s="25"/>
      <c r="C27" s="184"/>
      <c r="D27" s="28" t="s">
        <v>455</v>
      </c>
      <c r="E27" s="44" t="s">
        <v>456</v>
      </c>
      <c r="F27" s="49"/>
      <c r="G27" s="185"/>
      <c r="H27" s="260">
        <f t="shared" si="0"/>
        <v>0</v>
      </c>
      <c r="I27" s="408">
        <f t="shared" si="1"/>
        <v>0</v>
      </c>
      <c r="J27" s="265">
        <f>SUM(J28:J29)</f>
        <v>0</v>
      </c>
      <c r="K27" s="409">
        <f t="shared" si="2"/>
        <v>0</v>
      </c>
      <c r="L27" s="265">
        <f>SUM(L28:L28)</f>
        <v>0</v>
      </c>
      <c r="M27" s="265">
        <f>SUM(M28:M28)</f>
        <v>0</v>
      </c>
      <c r="N27" s="265">
        <f>SUM(N28:N28)</f>
        <v>0</v>
      </c>
    </row>
    <row r="28" spans="1:14" ht="16.5" hidden="1" outlineLevel="2">
      <c r="A28" s="183"/>
      <c r="B28" s="26"/>
      <c r="E28" s="89"/>
      <c r="F28" s="49" t="s">
        <v>457</v>
      </c>
      <c r="G28" s="185" t="s">
        <v>458</v>
      </c>
      <c r="H28" s="260">
        <f t="shared" si="0"/>
        <v>0</v>
      </c>
      <c r="I28" s="408">
        <f t="shared" si="1"/>
        <v>0</v>
      </c>
      <c r="J28" s="263"/>
      <c r="K28" s="409">
        <f t="shared" si="2"/>
        <v>0</v>
      </c>
      <c r="L28" s="263"/>
      <c r="M28" s="263"/>
      <c r="N28" s="263"/>
    </row>
    <row r="29" spans="1:14" ht="16.5" hidden="1" outlineLevel="2">
      <c r="A29" s="183"/>
      <c r="B29" s="26"/>
      <c r="D29" s="25"/>
      <c r="E29" s="88"/>
      <c r="F29" s="49" t="s">
        <v>459</v>
      </c>
      <c r="G29" s="83" t="s">
        <v>36</v>
      </c>
      <c r="H29" s="260">
        <f t="shared" si="0"/>
        <v>0</v>
      </c>
      <c r="I29" s="408">
        <f t="shared" si="1"/>
        <v>0</v>
      </c>
      <c r="J29" s="263"/>
      <c r="K29" s="409">
        <f t="shared" si="2"/>
        <v>0</v>
      </c>
      <c r="L29" s="263"/>
      <c r="M29" s="263"/>
      <c r="N29" s="263"/>
    </row>
    <row r="30" spans="1:14" ht="16.5" hidden="1" outlineLevel="1" collapsed="1">
      <c r="A30" s="183"/>
      <c r="B30" s="26"/>
      <c r="D30" s="24" t="s">
        <v>460</v>
      </c>
      <c r="E30" s="83" t="s">
        <v>37</v>
      </c>
      <c r="F30" s="49"/>
      <c r="G30" s="185"/>
      <c r="H30" s="260">
        <f t="shared" si="0"/>
        <v>0</v>
      </c>
      <c r="I30" s="408">
        <f t="shared" si="1"/>
        <v>0</v>
      </c>
      <c r="J30" s="264">
        <f>SUM(J31)</f>
        <v>0</v>
      </c>
      <c r="K30" s="409">
        <f t="shared" si="2"/>
        <v>0</v>
      </c>
      <c r="L30" s="264">
        <f>SUM(L31)</f>
        <v>0</v>
      </c>
      <c r="M30" s="264">
        <f>SUM(M31)</f>
        <v>0</v>
      </c>
      <c r="N30" s="264">
        <f>SUM(N31)</f>
        <v>0</v>
      </c>
    </row>
    <row r="31" spans="1:14" ht="16.5" hidden="1" outlineLevel="2">
      <c r="A31" s="183"/>
      <c r="B31" s="24"/>
      <c r="C31" s="193"/>
      <c r="D31" s="25"/>
      <c r="E31" s="88"/>
      <c r="F31" s="49" t="s">
        <v>460</v>
      </c>
      <c r="G31" s="185" t="s">
        <v>37</v>
      </c>
      <c r="H31" s="260">
        <f t="shared" si="0"/>
        <v>0</v>
      </c>
      <c r="I31" s="408">
        <f t="shared" si="1"/>
        <v>0</v>
      </c>
      <c r="J31" s="263"/>
      <c r="K31" s="409">
        <f t="shared" si="2"/>
        <v>0</v>
      </c>
      <c r="L31" s="263"/>
      <c r="M31" s="263"/>
      <c r="N31" s="263"/>
    </row>
    <row r="32" spans="1:14" s="182" customFormat="1" ht="16.5">
      <c r="A32" s="177"/>
      <c r="B32" s="24" t="s">
        <v>461</v>
      </c>
      <c r="C32" s="16" t="s">
        <v>0</v>
      </c>
      <c r="D32" s="17"/>
      <c r="E32" s="189"/>
      <c r="F32" s="190"/>
      <c r="G32" s="185"/>
      <c r="H32" s="260">
        <f t="shared" si="0"/>
        <v>11981000</v>
      </c>
      <c r="I32" s="408">
        <f t="shared" si="1"/>
        <v>4571000</v>
      </c>
      <c r="J32" s="264">
        <f t="shared" ref="J32" si="3">SUM(J33,J42)</f>
        <v>4571000</v>
      </c>
      <c r="K32" s="409">
        <f t="shared" si="2"/>
        <v>7410000</v>
      </c>
      <c r="L32" s="264">
        <f t="shared" ref="L32" si="4">SUM(L33,L42)</f>
        <v>4406000</v>
      </c>
      <c r="M32" s="264">
        <f t="shared" ref="M32" si="5">SUM(M33,M42)</f>
        <v>1755000</v>
      </c>
      <c r="N32" s="264">
        <f t="shared" ref="N32" si="6">SUM(N33,N42)</f>
        <v>1249000</v>
      </c>
    </row>
    <row r="33" spans="1:14" ht="16.5" outlineLevel="1">
      <c r="A33" s="183"/>
      <c r="B33" s="26"/>
      <c r="D33" s="28" t="s">
        <v>462</v>
      </c>
      <c r="E33" s="48" t="s">
        <v>463</v>
      </c>
      <c r="F33" s="49"/>
      <c r="G33" s="185"/>
      <c r="H33" s="260">
        <f t="shared" si="0"/>
        <v>11981000</v>
      </c>
      <c r="I33" s="408">
        <f t="shared" si="1"/>
        <v>4571000</v>
      </c>
      <c r="J33" s="265">
        <f>SUM(J34)</f>
        <v>4571000</v>
      </c>
      <c r="K33" s="409">
        <f t="shared" si="2"/>
        <v>7410000</v>
      </c>
      <c r="L33" s="265">
        <f>SUM(L34)</f>
        <v>4406000</v>
      </c>
      <c r="M33" s="265">
        <f>SUM(M34)</f>
        <v>1755000</v>
      </c>
      <c r="N33" s="265">
        <f>SUM(N34)</f>
        <v>1249000</v>
      </c>
    </row>
    <row r="34" spans="1:14" ht="16.5" outlineLevel="2">
      <c r="A34" s="183"/>
      <c r="B34" s="26"/>
      <c r="D34" s="25"/>
      <c r="E34" s="184"/>
      <c r="F34" s="28" t="s">
        <v>464</v>
      </c>
      <c r="G34" s="48" t="s">
        <v>465</v>
      </c>
      <c r="H34" s="260">
        <f t="shared" si="0"/>
        <v>11981000</v>
      </c>
      <c r="I34" s="408">
        <f t="shared" si="1"/>
        <v>4571000</v>
      </c>
      <c r="J34" s="265">
        <f>SUM(J35:J41)</f>
        <v>4571000</v>
      </c>
      <c r="K34" s="409">
        <f t="shared" si="2"/>
        <v>7410000</v>
      </c>
      <c r="L34" s="265">
        <f>SUM(L35:L41)</f>
        <v>4406000</v>
      </c>
      <c r="M34" s="265">
        <f>SUM(M35:M41)</f>
        <v>1755000</v>
      </c>
      <c r="N34" s="265">
        <f>SUM(N35:N41)</f>
        <v>1249000</v>
      </c>
    </row>
    <row r="35" spans="1:14" ht="16.5" outlineLevel="2">
      <c r="A35" s="183"/>
      <c r="B35" s="26"/>
      <c r="D35" s="25"/>
      <c r="E35" s="184"/>
      <c r="F35" s="192" t="s">
        <v>778</v>
      </c>
      <c r="G35" s="44" t="s">
        <v>788</v>
      </c>
      <c r="H35" s="260">
        <f t="shared" si="0"/>
        <v>0</v>
      </c>
      <c r="I35" s="408">
        <f t="shared" si="1"/>
        <v>0</v>
      </c>
      <c r="J35" s="263"/>
      <c r="K35" s="409">
        <f t="shared" si="2"/>
        <v>0</v>
      </c>
      <c r="L35" s="263"/>
      <c r="M35" s="263"/>
      <c r="N35" s="263"/>
    </row>
    <row r="36" spans="1:14" ht="16.5" outlineLevel="2">
      <c r="A36" s="183"/>
      <c r="B36" s="26"/>
      <c r="D36" s="25"/>
      <c r="E36" s="184"/>
      <c r="F36" s="192" t="s">
        <v>779</v>
      </c>
      <c r="G36" s="44" t="s">
        <v>789</v>
      </c>
      <c r="H36" s="260">
        <f t="shared" si="0"/>
        <v>0</v>
      </c>
      <c r="I36" s="408">
        <f t="shared" si="1"/>
        <v>0</v>
      </c>
      <c r="J36" s="263"/>
      <c r="K36" s="409">
        <f t="shared" si="2"/>
        <v>0</v>
      </c>
      <c r="L36" s="263"/>
      <c r="M36" s="263"/>
      <c r="N36" s="263"/>
    </row>
    <row r="37" spans="1:14" ht="16.5" outlineLevel="2">
      <c r="A37" s="183"/>
      <c r="B37" s="26"/>
      <c r="D37" s="25"/>
      <c r="E37" s="184"/>
      <c r="F37" s="192" t="s">
        <v>776</v>
      </c>
      <c r="G37" s="44" t="s">
        <v>790</v>
      </c>
      <c r="H37" s="260">
        <f t="shared" si="0"/>
        <v>11981000</v>
      </c>
      <c r="I37" s="408">
        <f t="shared" si="1"/>
        <v>4571000</v>
      </c>
      <c r="J37" s="263">
        <v>4571000</v>
      </c>
      <c r="K37" s="409">
        <f t="shared" si="2"/>
        <v>7410000</v>
      </c>
      <c r="L37" s="263">
        <v>4406000</v>
      </c>
      <c r="M37" s="263">
        <v>1755000</v>
      </c>
      <c r="N37" s="263">
        <v>1249000</v>
      </c>
    </row>
    <row r="38" spans="1:14" ht="16.5" outlineLevel="2">
      <c r="A38" s="183"/>
      <c r="B38" s="26"/>
      <c r="D38" s="25"/>
      <c r="E38" s="184"/>
      <c r="F38" s="192" t="s">
        <v>780</v>
      </c>
      <c r="G38" s="44" t="s">
        <v>791</v>
      </c>
      <c r="H38" s="260">
        <f t="shared" si="0"/>
        <v>0</v>
      </c>
      <c r="I38" s="408">
        <f t="shared" si="1"/>
        <v>0</v>
      </c>
      <c r="J38" s="263"/>
      <c r="K38" s="409">
        <f t="shared" si="2"/>
        <v>0</v>
      </c>
      <c r="L38" s="263"/>
      <c r="M38" s="263"/>
      <c r="N38" s="263"/>
    </row>
    <row r="39" spans="1:14" ht="16.5" outlineLevel="2">
      <c r="A39" s="183"/>
      <c r="B39" s="26"/>
      <c r="D39" s="25"/>
      <c r="E39" s="184"/>
      <c r="F39" s="192" t="s">
        <v>786</v>
      </c>
      <c r="G39" s="44" t="s">
        <v>792</v>
      </c>
      <c r="H39" s="260">
        <f t="shared" si="0"/>
        <v>0</v>
      </c>
      <c r="I39" s="408">
        <f t="shared" si="1"/>
        <v>0</v>
      </c>
      <c r="J39" s="263"/>
      <c r="K39" s="409">
        <f t="shared" si="2"/>
        <v>0</v>
      </c>
      <c r="L39" s="263"/>
      <c r="M39" s="263"/>
      <c r="N39" s="263"/>
    </row>
    <row r="40" spans="1:14" ht="16.5" outlineLevel="2">
      <c r="A40" s="183"/>
      <c r="B40" s="26"/>
      <c r="D40" s="25"/>
      <c r="E40" s="184"/>
      <c r="F40" s="192" t="s">
        <v>787</v>
      </c>
      <c r="G40" s="44" t="s">
        <v>793</v>
      </c>
      <c r="H40" s="260">
        <f t="shared" si="0"/>
        <v>0</v>
      </c>
      <c r="I40" s="408">
        <f t="shared" si="1"/>
        <v>0</v>
      </c>
      <c r="J40" s="263"/>
      <c r="K40" s="409">
        <f t="shared" si="2"/>
        <v>0</v>
      </c>
      <c r="L40" s="263"/>
      <c r="M40" s="263"/>
      <c r="N40" s="263"/>
    </row>
    <row r="41" spans="1:14" ht="16.5" outlineLevel="2">
      <c r="A41" s="183"/>
      <c r="B41" s="26"/>
      <c r="D41" s="25"/>
      <c r="E41" s="184"/>
      <c r="F41" s="192" t="s">
        <v>781</v>
      </c>
      <c r="G41" s="44" t="s">
        <v>785</v>
      </c>
      <c r="H41" s="260">
        <f t="shared" si="0"/>
        <v>0</v>
      </c>
      <c r="I41" s="408">
        <f t="shared" si="1"/>
        <v>0</v>
      </c>
      <c r="J41" s="263"/>
      <c r="K41" s="409">
        <f t="shared" si="2"/>
        <v>0</v>
      </c>
      <c r="L41" s="263"/>
      <c r="M41" s="263"/>
      <c r="N41" s="263"/>
    </row>
    <row r="42" spans="1:14" ht="16.5" outlineLevel="1" collapsed="1">
      <c r="A42" s="183"/>
      <c r="B42" s="26"/>
      <c r="D42" s="28" t="s">
        <v>466</v>
      </c>
      <c r="E42" s="48" t="s">
        <v>777</v>
      </c>
      <c r="F42" s="49"/>
      <c r="G42" s="185"/>
      <c r="H42" s="260">
        <f t="shared" si="0"/>
        <v>0</v>
      </c>
      <c r="I42" s="408">
        <f t="shared" si="1"/>
        <v>0</v>
      </c>
      <c r="J42" s="265">
        <f>SUM(J43:J46)</f>
        <v>0</v>
      </c>
      <c r="K42" s="409">
        <f t="shared" si="2"/>
        <v>0</v>
      </c>
      <c r="L42" s="265">
        <f>SUM(L43:L46)</f>
        <v>0</v>
      </c>
      <c r="M42" s="265">
        <f>SUM(M43:M46)</f>
        <v>0</v>
      </c>
      <c r="N42" s="265">
        <f>SUM(N43:N46)</f>
        <v>0</v>
      </c>
    </row>
    <row r="43" spans="1:14" ht="16.5" hidden="1" outlineLevel="2">
      <c r="A43" s="183"/>
      <c r="B43" s="24"/>
      <c r="C43" s="193"/>
      <c r="D43" s="28"/>
      <c r="E43" s="184"/>
      <c r="F43" s="192" t="s">
        <v>778</v>
      </c>
      <c r="G43" s="44" t="s">
        <v>794</v>
      </c>
      <c r="H43" s="260">
        <f t="shared" si="0"/>
        <v>0</v>
      </c>
      <c r="I43" s="408">
        <f t="shared" si="1"/>
        <v>0</v>
      </c>
      <c r="J43" s="263"/>
      <c r="K43" s="409">
        <f t="shared" si="2"/>
        <v>0</v>
      </c>
      <c r="L43" s="263"/>
      <c r="M43" s="263"/>
      <c r="N43" s="263"/>
    </row>
    <row r="44" spans="1:14" ht="16.5" hidden="1" outlineLevel="2">
      <c r="A44" s="183"/>
      <c r="B44" s="24"/>
      <c r="C44" s="193"/>
      <c r="D44" s="28"/>
      <c r="E44" s="184"/>
      <c r="F44" s="192" t="s">
        <v>779</v>
      </c>
      <c r="G44" s="44" t="s">
        <v>795</v>
      </c>
      <c r="H44" s="260">
        <f t="shared" si="0"/>
        <v>0</v>
      </c>
      <c r="I44" s="408">
        <f t="shared" si="1"/>
        <v>0</v>
      </c>
      <c r="J44" s="263"/>
      <c r="K44" s="409">
        <f t="shared" si="2"/>
        <v>0</v>
      </c>
      <c r="L44" s="263"/>
      <c r="M44" s="263"/>
      <c r="N44" s="263"/>
    </row>
    <row r="45" spans="1:14" ht="16.5" hidden="1" outlineLevel="2">
      <c r="A45" s="183"/>
      <c r="B45" s="24"/>
      <c r="C45" s="193"/>
      <c r="D45" s="28"/>
      <c r="E45" s="184"/>
      <c r="F45" s="192" t="s">
        <v>776</v>
      </c>
      <c r="G45" s="44" t="s">
        <v>796</v>
      </c>
      <c r="H45" s="260">
        <f t="shared" si="0"/>
        <v>0</v>
      </c>
      <c r="I45" s="408">
        <f t="shared" si="1"/>
        <v>0</v>
      </c>
      <c r="J45" s="263"/>
      <c r="K45" s="409">
        <f t="shared" si="2"/>
        <v>0</v>
      </c>
      <c r="L45" s="263"/>
      <c r="M45" s="263"/>
      <c r="N45" s="263"/>
    </row>
    <row r="46" spans="1:14" ht="16.5" hidden="1" outlineLevel="2">
      <c r="A46" s="183"/>
      <c r="B46" s="24"/>
      <c r="C46" s="193"/>
      <c r="D46" s="28"/>
      <c r="E46" s="184"/>
      <c r="F46" s="192" t="s">
        <v>780</v>
      </c>
      <c r="G46" s="44" t="s">
        <v>797</v>
      </c>
      <c r="H46" s="260">
        <f t="shared" si="0"/>
        <v>0</v>
      </c>
      <c r="I46" s="408">
        <f t="shared" si="1"/>
        <v>0</v>
      </c>
      <c r="J46" s="263"/>
      <c r="K46" s="409">
        <f t="shared" si="2"/>
        <v>0</v>
      </c>
      <c r="L46" s="263"/>
      <c r="M46" s="263"/>
      <c r="N46" s="263"/>
    </row>
    <row r="47" spans="1:14" s="182" customFormat="1" ht="16.5" collapsed="1">
      <c r="A47" s="177"/>
      <c r="B47" s="24" t="s">
        <v>467</v>
      </c>
      <c r="C47" s="16" t="s">
        <v>368</v>
      </c>
      <c r="D47" s="19"/>
      <c r="E47" s="189"/>
      <c r="F47" s="190"/>
      <c r="G47" s="189"/>
      <c r="H47" s="260">
        <f t="shared" si="0"/>
        <v>0</v>
      </c>
      <c r="I47" s="408">
        <f t="shared" si="1"/>
        <v>0</v>
      </c>
      <c r="J47" s="264">
        <f>SUM(J48)</f>
        <v>0</v>
      </c>
      <c r="K47" s="409">
        <f t="shared" si="2"/>
        <v>0</v>
      </c>
      <c r="L47" s="264">
        <f>SUM(L48)</f>
        <v>0</v>
      </c>
      <c r="M47" s="264">
        <f>SUM(M48)</f>
        <v>0</v>
      </c>
      <c r="N47" s="264">
        <f>SUM(N48)</f>
        <v>0</v>
      </c>
    </row>
    <row r="48" spans="1:14" ht="16.5" hidden="1" outlineLevel="1">
      <c r="A48" s="183"/>
      <c r="B48" s="28"/>
      <c r="C48" s="185"/>
      <c r="D48" s="28" t="s">
        <v>468</v>
      </c>
      <c r="E48" s="48" t="s">
        <v>369</v>
      </c>
      <c r="F48" s="49"/>
      <c r="G48" s="185"/>
      <c r="H48" s="260">
        <f t="shared" si="0"/>
        <v>0</v>
      </c>
      <c r="I48" s="408">
        <f t="shared" si="1"/>
        <v>0</v>
      </c>
      <c r="J48" s="265">
        <f>SUM(J49:J53)</f>
        <v>0</v>
      </c>
      <c r="K48" s="409">
        <f t="shared" si="2"/>
        <v>0</v>
      </c>
      <c r="L48" s="265">
        <f>SUM(L49:L53)</f>
        <v>0</v>
      </c>
      <c r="M48" s="265">
        <f>SUM(M49:M53)</f>
        <v>0</v>
      </c>
      <c r="N48" s="265">
        <f>SUM(N49:N53)</f>
        <v>0</v>
      </c>
    </row>
    <row r="49" spans="1:14" ht="16.5" hidden="1" outlineLevel="1">
      <c r="A49" s="183"/>
      <c r="B49" s="24"/>
      <c r="C49" s="193"/>
      <c r="D49" s="24"/>
      <c r="E49" s="48"/>
      <c r="F49" s="192" t="s">
        <v>778</v>
      </c>
      <c r="G49" s="44" t="s">
        <v>798</v>
      </c>
      <c r="H49" s="260">
        <f t="shared" si="0"/>
        <v>0</v>
      </c>
      <c r="I49" s="408">
        <f t="shared" si="1"/>
        <v>0</v>
      </c>
      <c r="J49" s="263"/>
      <c r="K49" s="409">
        <f t="shared" si="2"/>
        <v>0</v>
      </c>
      <c r="L49" s="263"/>
      <c r="M49" s="263"/>
      <c r="N49" s="263"/>
    </row>
    <row r="50" spans="1:14" ht="16.5" hidden="1" outlineLevel="1">
      <c r="A50" s="183"/>
      <c r="B50" s="24"/>
      <c r="C50" s="193"/>
      <c r="D50" s="24"/>
      <c r="E50" s="48"/>
      <c r="F50" s="192" t="s">
        <v>779</v>
      </c>
      <c r="G50" s="44" t="s">
        <v>799</v>
      </c>
      <c r="H50" s="260">
        <f t="shared" si="0"/>
        <v>0</v>
      </c>
      <c r="I50" s="408">
        <f t="shared" si="1"/>
        <v>0</v>
      </c>
      <c r="J50" s="263"/>
      <c r="K50" s="409">
        <f t="shared" si="2"/>
        <v>0</v>
      </c>
      <c r="L50" s="263"/>
      <c r="M50" s="263"/>
      <c r="N50" s="263"/>
    </row>
    <row r="51" spans="1:14" ht="16.5" hidden="1" outlineLevel="1">
      <c r="A51" s="183"/>
      <c r="B51" s="24"/>
      <c r="C51" s="193"/>
      <c r="D51" s="24"/>
      <c r="E51" s="48"/>
      <c r="F51" s="192" t="s">
        <v>776</v>
      </c>
      <c r="G51" s="44" t="s">
        <v>800</v>
      </c>
      <c r="H51" s="260">
        <f t="shared" si="0"/>
        <v>0</v>
      </c>
      <c r="I51" s="408">
        <f t="shared" si="1"/>
        <v>0</v>
      </c>
      <c r="J51" s="263"/>
      <c r="K51" s="409">
        <f t="shared" si="2"/>
        <v>0</v>
      </c>
      <c r="L51" s="263"/>
      <c r="M51" s="263"/>
      <c r="N51" s="263"/>
    </row>
    <row r="52" spans="1:14" ht="16.5" hidden="1" outlineLevel="1">
      <c r="A52" s="183"/>
      <c r="B52" s="24"/>
      <c r="C52" s="193"/>
      <c r="D52" s="24"/>
      <c r="E52" s="48"/>
      <c r="F52" s="192" t="s">
        <v>780</v>
      </c>
      <c r="G52" s="44" t="s">
        <v>801</v>
      </c>
      <c r="H52" s="260">
        <f t="shared" si="0"/>
        <v>0</v>
      </c>
      <c r="I52" s="408">
        <f t="shared" si="1"/>
        <v>0</v>
      </c>
      <c r="J52" s="263"/>
      <c r="K52" s="409">
        <f t="shared" si="2"/>
        <v>0</v>
      </c>
      <c r="L52" s="263"/>
      <c r="M52" s="263"/>
      <c r="N52" s="263"/>
    </row>
    <row r="53" spans="1:14" ht="16.5" hidden="1" outlineLevel="1">
      <c r="A53" s="183"/>
      <c r="B53" s="24"/>
      <c r="C53" s="193"/>
      <c r="D53" s="24"/>
      <c r="E53" s="48"/>
      <c r="F53" s="192" t="s">
        <v>786</v>
      </c>
      <c r="G53" s="44" t="s">
        <v>802</v>
      </c>
      <c r="H53" s="260">
        <f t="shared" si="0"/>
        <v>0</v>
      </c>
      <c r="I53" s="408">
        <f t="shared" si="1"/>
        <v>0</v>
      </c>
      <c r="J53" s="263"/>
      <c r="K53" s="409">
        <f t="shared" si="2"/>
        <v>0</v>
      </c>
      <c r="L53" s="263"/>
      <c r="M53" s="263"/>
      <c r="N53" s="263"/>
    </row>
    <row r="54" spans="1:14" s="182" customFormat="1" ht="16.5">
      <c r="A54" s="177"/>
      <c r="B54" s="24" t="s">
        <v>469</v>
      </c>
      <c r="C54" s="16" t="s">
        <v>1</v>
      </c>
      <c r="D54" s="17"/>
      <c r="E54" s="189"/>
      <c r="F54" s="190"/>
      <c r="G54" s="189"/>
      <c r="H54" s="260">
        <f t="shared" si="0"/>
        <v>405000</v>
      </c>
      <c r="I54" s="408">
        <f t="shared" si="1"/>
        <v>400000</v>
      </c>
      <c r="J54" s="264">
        <f>SUM(J62,J61,J56,J55)</f>
        <v>400000</v>
      </c>
      <c r="K54" s="409">
        <f t="shared" si="2"/>
        <v>5000</v>
      </c>
      <c r="L54" s="264">
        <f t="shared" ref="L54:N54" si="7">SUM(L62,L61,L56,L55)</f>
        <v>5000</v>
      </c>
      <c r="M54" s="264">
        <f t="shared" si="7"/>
        <v>0</v>
      </c>
      <c r="N54" s="264">
        <f t="shared" si="7"/>
        <v>0</v>
      </c>
    </row>
    <row r="55" spans="1:14" ht="16.5" outlineLevel="1">
      <c r="A55" s="183"/>
      <c r="B55" s="25"/>
      <c r="C55" s="184"/>
      <c r="D55" s="28" t="s">
        <v>470</v>
      </c>
      <c r="E55" s="48" t="s">
        <v>2</v>
      </c>
      <c r="F55" s="49"/>
      <c r="G55" s="185"/>
      <c r="H55" s="260">
        <f t="shared" si="0"/>
        <v>5000</v>
      </c>
      <c r="I55" s="408">
        <f t="shared" si="1"/>
        <v>0</v>
      </c>
      <c r="J55" s="263"/>
      <c r="K55" s="409">
        <f t="shared" si="2"/>
        <v>5000</v>
      </c>
      <c r="L55" s="263">
        <v>5000</v>
      </c>
      <c r="M55" s="263"/>
      <c r="N55" s="263"/>
    </row>
    <row r="56" spans="1:14" ht="16.5" outlineLevel="1">
      <c r="A56" s="183"/>
      <c r="B56" s="26"/>
      <c r="D56" s="28" t="s">
        <v>471</v>
      </c>
      <c r="E56" s="48" t="s">
        <v>101</v>
      </c>
      <c r="F56" s="49"/>
      <c r="G56" s="185"/>
      <c r="H56" s="260">
        <f t="shared" si="0"/>
        <v>0</v>
      </c>
      <c r="I56" s="408">
        <f t="shared" si="1"/>
        <v>0</v>
      </c>
      <c r="J56" s="265">
        <f>SUM(J57:J60)</f>
        <v>0</v>
      </c>
      <c r="K56" s="409">
        <f t="shared" si="2"/>
        <v>0</v>
      </c>
      <c r="L56" s="265">
        <f>SUM(L57:L60)</f>
        <v>0</v>
      </c>
      <c r="M56" s="265">
        <f>SUM(M57:M60)</f>
        <v>0</v>
      </c>
      <c r="N56" s="265">
        <f>SUM(N57:N60)</f>
        <v>0</v>
      </c>
    </row>
    <row r="57" spans="1:14" ht="16.5" outlineLevel="2">
      <c r="A57" s="183"/>
      <c r="B57" s="26"/>
      <c r="D57" s="28"/>
      <c r="E57" s="48"/>
      <c r="F57" s="192" t="s">
        <v>778</v>
      </c>
      <c r="G57" s="44" t="s">
        <v>803</v>
      </c>
      <c r="H57" s="260">
        <f t="shared" si="0"/>
        <v>0</v>
      </c>
      <c r="I57" s="408">
        <f t="shared" si="1"/>
        <v>0</v>
      </c>
      <c r="J57" s="263"/>
      <c r="K57" s="409">
        <f t="shared" si="2"/>
        <v>0</v>
      </c>
      <c r="L57" s="263"/>
      <c r="M57" s="263"/>
      <c r="N57" s="263"/>
    </row>
    <row r="58" spans="1:14" ht="16.5" outlineLevel="2">
      <c r="A58" s="183"/>
      <c r="B58" s="26"/>
      <c r="D58" s="28"/>
      <c r="E58" s="48"/>
      <c r="F58" s="192" t="s">
        <v>779</v>
      </c>
      <c r="G58" s="44" t="s">
        <v>804</v>
      </c>
      <c r="H58" s="260">
        <f t="shared" si="0"/>
        <v>0</v>
      </c>
      <c r="I58" s="408">
        <f t="shared" si="1"/>
        <v>0</v>
      </c>
      <c r="J58" s="263"/>
      <c r="K58" s="409">
        <f t="shared" si="2"/>
        <v>0</v>
      </c>
      <c r="L58" s="263"/>
      <c r="M58" s="263"/>
      <c r="N58" s="263"/>
    </row>
    <row r="59" spans="1:14" ht="16.5" outlineLevel="2">
      <c r="A59" s="183"/>
      <c r="B59" s="26"/>
      <c r="D59" s="28"/>
      <c r="E59" s="48"/>
      <c r="F59" s="192" t="s">
        <v>776</v>
      </c>
      <c r="G59" s="44" t="s">
        <v>805</v>
      </c>
      <c r="H59" s="260">
        <f t="shared" si="0"/>
        <v>0</v>
      </c>
      <c r="I59" s="408">
        <f t="shared" si="1"/>
        <v>0</v>
      </c>
      <c r="J59" s="263"/>
      <c r="K59" s="409">
        <f t="shared" si="2"/>
        <v>0</v>
      </c>
      <c r="L59" s="263"/>
      <c r="M59" s="263"/>
      <c r="N59" s="263"/>
    </row>
    <row r="60" spans="1:14" ht="16.5" outlineLevel="2">
      <c r="A60" s="183"/>
      <c r="B60" s="26"/>
      <c r="D60" s="28"/>
      <c r="E60" s="48"/>
      <c r="F60" s="192" t="s">
        <v>780</v>
      </c>
      <c r="G60" s="44" t="s">
        <v>806</v>
      </c>
      <c r="H60" s="260">
        <f t="shared" si="0"/>
        <v>0</v>
      </c>
      <c r="I60" s="408">
        <f t="shared" si="1"/>
        <v>0</v>
      </c>
      <c r="J60" s="263"/>
      <c r="K60" s="409">
        <f t="shared" si="2"/>
        <v>0</v>
      </c>
      <c r="L60" s="263"/>
      <c r="M60" s="263"/>
      <c r="N60" s="263"/>
    </row>
    <row r="61" spans="1:14" ht="16.5" outlineLevel="1">
      <c r="A61" s="183"/>
      <c r="B61" s="26"/>
      <c r="D61" s="28" t="s">
        <v>472</v>
      </c>
      <c r="E61" s="48" t="s">
        <v>3</v>
      </c>
      <c r="F61" s="49"/>
      <c r="G61" s="185"/>
      <c r="H61" s="260">
        <f t="shared" si="0"/>
        <v>400000</v>
      </c>
      <c r="I61" s="408">
        <f t="shared" si="1"/>
        <v>400000</v>
      </c>
      <c r="J61" s="263">
        <v>400000</v>
      </c>
      <c r="K61" s="409">
        <f t="shared" si="2"/>
        <v>0</v>
      </c>
      <c r="L61" s="263"/>
      <c r="M61" s="263"/>
      <c r="N61" s="263"/>
    </row>
    <row r="62" spans="1:14" ht="16.5" outlineLevel="1">
      <c r="A62" s="183"/>
      <c r="B62" s="24"/>
      <c r="C62" s="193"/>
      <c r="D62" s="28" t="s">
        <v>473</v>
      </c>
      <c r="E62" s="48" t="s">
        <v>4</v>
      </c>
      <c r="F62" s="49"/>
      <c r="G62" s="185"/>
      <c r="H62" s="260">
        <f t="shared" si="0"/>
        <v>0</v>
      </c>
      <c r="I62" s="408">
        <f t="shared" si="1"/>
        <v>0</v>
      </c>
      <c r="J62" s="263"/>
      <c r="K62" s="409">
        <f t="shared" si="2"/>
        <v>0</v>
      </c>
      <c r="L62" s="263"/>
      <c r="M62" s="263"/>
      <c r="N62" s="263"/>
    </row>
    <row r="63" spans="1:14" s="182" customFormat="1" ht="16.5">
      <c r="A63" s="177"/>
      <c r="B63" s="24" t="s">
        <v>474</v>
      </c>
      <c r="C63" s="16" t="s">
        <v>38</v>
      </c>
      <c r="D63" s="19"/>
      <c r="E63" s="189"/>
      <c r="F63" s="190"/>
      <c r="G63" s="189"/>
      <c r="H63" s="260">
        <f t="shared" si="0"/>
        <v>364000</v>
      </c>
      <c r="I63" s="408">
        <f t="shared" si="1"/>
        <v>0</v>
      </c>
      <c r="J63" s="264">
        <f>SUM(J64)</f>
        <v>0</v>
      </c>
      <c r="K63" s="409">
        <f t="shared" si="2"/>
        <v>364000</v>
      </c>
      <c r="L63" s="264">
        <f t="shared" ref="L63:N64" si="8">SUM(L64)</f>
        <v>364000</v>
      </c>
      <c r="M63" s="264">
        <f t="shared" si="8"/>
        <v>0</v>
      </c>
      <c r="N63" s="264">
        <f t="shared" si="8"/>
        <v>0</v>
      </c>
    </row>
    <row r="64" spans="1:14" ht="16.5" outlineLevel="1">
      <c r="A64" s="183"/>
      <c r="B64" s="25"/>
      <c r="C64" s="184"/>
      <c r="D64" s="28" t="s">
        <v>475</v>
      </c>
      <c r="E64" s="48" t="s">
        <v>38</v>
      </c>
      <c r="F64" s="49"/>
      <c r="G64" s="185"/>
      <c r="H64" s="260">
        <f t="shared" si="0"/>
        <v>364000</v>
      </c>
      <c r="I64" s="408">
        <f t="shared" si="1"/>
        <v>0</v>
      </c>
      <c r="J64" s="265">
        <f>SUM(J65)</f>
        <v>0</v>
      </c>
      <c r="K64" s="409">
        <f t="shared" si="2"/>
        <v>364000</v>
      </c>
      <c r="L64" s="265">
        <f t="shared" si="8"/>
        <v>364000</v>
      </c>
      <c r="M64" s="265">
        <f t="shared" si="8"/>
        <v>0</v>
      </c>
      <c r="N64" s="265">
        <f t="shared" si="8"/>
        <v>0</v>
      </c>
    </row>
    <row r="65" spans="1:14" ht="16.5" outlineLevel="2">
      <c r="A65" s="183"/>
      <c r="B65" s="24"/>
      <c r="C65" s="193"/>
      <c r="D65" s="24"/>
      <c r="E65" s="193"/>
      <c r="F65" s="28" t="s">
        <v>476</v>
      </c>
      <c r="G65" s="48" t="s">
        <v>102</v>
      </c>
      <c r="H65" s="260">
        <f t="shared" si="0"/>
        <v>364000</v>
      </c>
      <c r="I65" s="408">
        <f t="shared" si="1"/>
        <v>0</v>
      </c>
      <c r="J65" s="265">
        <f>SUM(J66:J68)</f>
        <v>0</v>
      </c>
      <c r="K65" s="409">
        <f t="shared" si="2"/>
        <v>364000</v>
      </c>
      <c r="L65" s="265">
        <f>SUM(L66:L68)</f>
        <v>364000</v>
      </c>
      <c r="M65" s="265">
        <f>SUM(M66:M68)</f>
        <v>0</v>
      </c>
      <c r="N65" s="265">
        <f>SUM(N66:N68)</f>
        <v>0</v>
      </c>
    </row>
    <row r="66" spans="1:14" ht="16.5" outlineLevel="2">
      <c r="A66" s="183"/>
      <c r="B66" s="24"/>
      <c r="C66" s="193"/>
      <c r="D66" s="24"/>
      <c r="E66" s="193"/>
      <c r="F66" s="192" t="s">
        <v>778</v>
      </c>
      <c r="G66" s="44" t="s">
        <v>807</v>
      </c>
      <c r="H66" s="260">
        <f t="shared" si="0"/>
        <v>0</v>
      </c>
      <c r="I66" s="408">
        <f t="shared" si="1"/>
        <v>0</v>
      </c>
      <c r="J66" s="263"/>
      <c r="K66" s="409">
        <f t="shared" si="2"/>
        <v>0</v>
      </c>
      <c r="L66" s="263"/>
      <c r="M66" s="263"/>
      <c r="N66" s="263"/>
    </row>
    <row r="67" spans="1:14" ht="16.5" outlineLevel="2">
      <c r="A67" s="183"/>
      <c r="B67" s="24"/>
      <c r="C67" s="193"/>
      <c r="D67" s="24"/>
      <c r="E67" s="193"/>
      <c r="F67" s="192" t="s">
        <v>779</v>
      </c>
      <c r="G67" s="44" t="s">
        <v>808</v>
      </c>
      <c r="H67" s="260">
        <f t="shared" si="0"/>
        <v>364000</v>
      </c>
      <c r="I67" s="408">
        <f t="shared" si="1"/>
        <v>0</v>
      </c>
      <c r="J67" s="263"/>
      <c r="K67" s="409">
        <f t="shared" si="2"/>
        <v>364000</v>
      </c>
      <c r="L67" s="263">
        <v>364000</v>
      </c>
      <c r="M67" s="263"/>
      <c r="N67" s="263"/>
    </row>
    <row r="68" spans="1:14" ht="16.5" outlineLevel="2">
      <c r="A68" s="183"/>
      <c r="B68" s="24"/>
      <c r="C68" s="193"/>
      <c r="D68" s="24"/>
      <c r="E68" s="193"/>
      <c r="F68" s="192" t="s">
        <v>781</v>
      </c>
      <c r="G68" s="44" t="s">
        <v>785</v>
      </c>
      <c r="H68" s="260">
        <f t="shared" si="0"/>
        <v>0</v>
      </c>
      <c r="I68" s="408">
        <f t="shared" si="1"/>
        <v>0</v>
      </c>
      <c r="J68" s="263"/>
      <c r="K68" s="409">
        <f t="shared" si="2"/>
        <v>0</v>
      </c>
      <c r="L68" s="263"/>
      <c r="M68" s="263"/>
      <c r="N68" s="263"/>
    </row>
    <row r="69" spans="1:14" s="182" customFormat="1" ht="16.5" collapsed="1">
      <c r="A69" s="177"/>
      <c r="B69" s="24" t="s">
        <v>477</v>
      </c>
      <c r="C69" s="16" t="s">
        <v>103</v>
      </c>
      <c r="D69" s="17"/>
      <c r="E69" s="178"/>
      <c r="F69" s="190"/>
      <c r="G69" s="189"/>
      <c r="H69" s="260">
        <f t="shared" si="0"/>
        <v>0</v>
      </c>
      <c r="I69" s="408">
        <f t="shared" si="1"/>
        <v>0</v>
      </c>
      <c r="J69" s="264">
        <f>SUM(J70,J76,J95,J106,J119,J91)</f>
        <v>0</v>
      </c>
      <c r="K69" s="409">
        <f t="shared" si="2"/>
        <v>0</v>
      </c>
      <c r="L69" s="264">
        <f>SUM(L70,L76,L95,L106,L119,L91)</f>
        <v>0</v>
      </c>
      <c r="M69" s="264">
        <f>SUM(M70,M76,M95,M106,M119,M91)</f>
        <v>0</v>
      </c>
      <c r="N69" s="264">
        <f>SUM(N70,N76,N95,N106,N119,N91)</f>
        <v>0</v>
      </c>
    </row>
    <row r="70" spans="1:14" ht="16.5" hidden="1" outlineLevel="1">
      <c r="A70" s="183"/>
      <c r="B70" s="25"/>
      <c r="C70" s="184"/>
      <c r="D70" s="28" t="s">
        <v>775</v>
      </c>
      <c r="E70" s="48" t="s">
        <v>104</v>
      </c>
      <c r="F70" s="190"/>
      <c r="G70" s="185"/>
      <c r="H70" s="260">
        <f t="shared" si="0"/>
        <v>0</v>
      </c>
      <c r="I70" s="408">
        <f t="shared" si="1"/>
        <v>0</v>
      </c>
      <c r="J70" s="265">
        <f>SUM(J71)</f>
        <v>0</v>
      </c>
      <c r="K70" s="409">
        <f t="shared" si="2"/>
        <v>0</v>
      </c>
      <c r="L70" s="265">
        <f>SUM(L71)</f>
        <v>0</v>
      </c>
      <c r="M70" s="265">
        <f>SUM(M71)</f>
        <v>0</v>
      </c>
      <c r="N70" s="265">
        <f>SUM(N71)</f>
        <v>0</v>
      </c>
    </row>
    <row r="71" spans="1:14" ht="16.5" hidden="1" outlineLevel="2">
      <c r="A71" s="183"/>
      <c r="B71" s="26"/>
      <c r="D71" s="25"/>
      <c r="E71" s="184"/>
      <c r="F71" s="28" t="s">
        <v>478</v>
      </c>
      <c r="G71" s="48" t="s">
        <v>5</v>
      </c>
      <c r="H71" s="260">
        <f t="shared" si="0"/>
        <v>0</v>
      </c>
      <c r="I71" s="408">
        <f t="shared" si="1"/>
        <v>0</v>
      </c>
      <c r="J71" s="265">
        <f>SUM(J72:J73)</f>
        <v>0</v>
      </c>
      <c r="K71" s="409">
        <f t="shared" si="2"/>
        <v>0</v>
      </c>
      <c r="L71" s="265">
        <f>SUM(L72:L73)</f>
        <v>0</v>
      </c>
      <c r="M71" s="265">
        <f>SUM(M72:M73)</f>
        <v>0</v>
      </c>
      <c r="N71" s="265">
        <f>SUM(N72:N73)</f>
        <v>0</v>
      </c>
    </row>
    <row r="72" spans="1:14" ht="16.5" hidden="1" outlineLevel="2">
      <c r="A72" s="183"/>
      <c r="B72" s="26"/>
      <c r="F72" s="192" t="s">
        <v>778</v>
      </c>
      <c r="G72" s="44" t="s">
        <v>809</v>
      </c>
      <c r="H72" s="260">
        <f t="shared" ref="H72:H135" si="9">SUM(I72,K72)</f>
        <v>0</v>
      </c>
      <c r="I72" s="408">
        <f t="shared" ref="I72:I135" si="10">SUM(J72:J72)</f>
        <v>0</v>
      </c>
      <c r="J72" s="263"/>
      <c r="K72" s="409">
        <f t="shared" ref="K72:K135" si="11">SUM(L72:N72)</f>
        <v>0</v>
      </c>
      <c r="L72" s="263"/>
      <c r="M72" s="263"/>
      <c r="N72" s="263"/>
    </row>
    <row r="73" spans="1:14" ht="16.5" hidden="1" outlineLevel="2">
      <c r="A73" s="183"/>
      <c r="B73" s="26"/>
      <c r="F73" s="192" t="s">
        <v>779</v>
      </c>
      <c r="G73" s="44" t="s">
        <v>810</v>
      </c>
      <c r="H73" s="260">
        <f t="shared" si="9"/>
        <v>0</v>
      </c>
      <c r="I73" s="408">
        <f t="shared" si="10"/>
        <v>0</v>
      </c>
      <c r="J73" s="263"/>
      <c r="K73" s="409">
        <f t="shared" si="11"/>
        <v>0</v>
      </c>
      <c r="L73" s="263"/>
      <c r="M73" s="263"/>
      <c r="N73" s="263"/>
    </row>
    <row r="74" spans="1:14" ht="16.5" hidden="1" outlineLevel="2">
      <c r="A74" s="183"/>
      <c r="B74" s="26"/>
      <c r="F74" s="28" t="s">
        <v>139</v>
      </c>
      <c r="G74" s="48" t="s">
        <v>105</v>
      </c>
      <c r="H74" s="260">
        <f t="shared" si="9"/>
        <v>0</v>
      </c>
      <c r="I74" s="408">
        <f t="shared" si="10"/>
        <v>0</v>
      </c>
      <c r="J74" s="265">
        <f>SUM(J75)</f>
        <v>0</v>
      </c>
      <c r="K74" s="409">
        <f t="shared" si="11"/>
        <v>0</v>
      </c>
      <c r="L74" s="265">
        <f>SUM(L75)</f>
        <v>0</v>
      </c>
      <c r="M74" s="265">
        <f>SUM(M75)</f>
        <v>0</v>
      </c>
      <c r="N74" s="265">
        <f>SUM(N75)</f>
        <v>0</v>
      </c>
    </row>
    <row r="75" spans="1:14" ht="16.5" hidden="1" outlineLevel="2">
      <c r="A75" s="183"/>
      <c r="B75" s="26"/>
      <c r="F75" s="192" t="s">
        <v>778</v>
      </c>
      <c r="G75" s="44" t="s">
        <v>811</v>
      </c>
      <c r="H75" s="260">
        <f t="shared" si="9"/>
        <v>0</v>
      </c>
      <c r="I75" s="408">
        <f t="shared" si="10"/>
        <v>0</v>
      </c>
      <c r="J75" s="263"/>
      <c r="K75" s="409">
        <f t="shared" si="11"/>
        <v>0</v>
      </c>
      <c r="L75" s="263"/>
      <c r="M75" s="263"/>
      <c r="N75" s="263"/>
    </row>
    <row r="76" spans="1:14" ht="16.5" hidden="1" outlineLevel="1">
      <c r="A76" s="183"/>
      <c r="B76" s="26"/>
      <c r="D76" s="24" t="s">
        <v>479</v>
      </c>
      <c r="E76" s="83" t="s">
        <v>106</v>
      </c>
      <c r="F76" s="49"/>
      <c r="G76" s="185"/>
      <c r="H76" s="260">
        <f t="shared" si="9"/>
        <v>0</v>
      </c>
      <c r="I76" s="408">
        <f t="shared" si="10"/>
        <v>0</v>
      </c>
      <c r="J76" s="265">
        <f>SUM(J77,J82,J87,J89)</f>
        <v>0</v>
      </c>
      <c r="K76" s="409">
        <f t="shared" si="11"/>
        <v>0</v>
      </c>
      <c r="L76" s="265">
        <f>SUM(L77,L82,L87,L89)</f>
        <v>0</v>
      </c>
      <c r="M76" s="265">
        <f>SUM(M77,M82,M87,M89)</f>
        <v>0</v>
      </c>
      <c r="N76" s="265">
        <f>SUM(N77,N82,N87,N89)</f>
        <v>0</v>
      </c>
    </row>
    <row r="77" spans="1:14" ht="16.5" hidden="1" outlineLevel="2">
      <c r="A77" s="183"/>
      <c r="B77" s="26"/>
      <c r="D77" s="25"/>
      <c r="E77" s="184"/>
      <c r="F77" s="28" t="s">
        <v>480</v>
      </c>
      <c r="G77" s="48" t="s">
        <v>107</v>
      </c>
      <c r="H77" s="260">
        <f t="shared" si="9"/>
        <v>0</v>
      </c>
      <c r="I77" s="408">
        <f t="shared" si="10"/>
        <v>0</v>
      </c>
      <c r="J77" s="265">
        <f>SUM(J78:J81)</f>
        <v>0</v>
      </c>
      <c r="K77" s="409">
        <f t="shared" si="11"/>
        <v>0</v>
      </c>
      <c r="L77" s="265">
        <f>SUM(L78:L81)</f>
        <v>0</v>
      </c>
      <c r="M77" s="265">
        <f>SUM(M78:M81)</f>
        <v>0</v>
      </c>
      <c r="N77" s="265">
        <f>SUM(N78:N81)</f>
        <v>0</v>
      </c>
    </row>
    <row r="78" spans="1:14" ht="16.5" hidden="1" outlineLevel="2">
      <c r="A78" s="183"/>
      <c r="B78" s="26"/>
      <c r="F78" s="192" t="s">
        <v>778</v>
      </c>
      <c r="G78" s="44" t="s">
        <v>812</v>
      </c>
      <c r="H78" s="260">
        <f t="shared" si="9"/>
        <v>0</v>
      </c>
      <c r="I78" s="408">
        <f t="shared" si="10"/>
        <v>0</v>
      </c>
      <c r="J78" s="263"/>
      <c r="K78" s="409">
        <f t="shared" si="11"/>
        <v>0</v>
      </c>
      <c r="L78" s="263"/>
      <c r="M78" s="263"/>
      <c r="N78" s="263"/>
    </row>
    <row r="79" spans="1:14" ht="16.5" hidden="1" outlineLevel="2">
      <c r="A79" s="183"/>
      <c r="B79" s="26"/>
      <c r="F79" s="192" t="s">
        <v>779</v>
      </c>
      <c r="G79" s="44" t="s">
        <v>813</v>
      </c>
      <c r="H79" s="260">
        <f t="shared" si="9"/>
        <v>0</v>
      </c>
      <c r="I79" s="408">
        <f t="shared" si="10"/>
        <v>0</v>
      </c>
      <c r="J79" s="263"/>
      <c r="K79" s="409">
        <f t="shared" si="11"/>
        <v>0</v>
      </c>
      <c r="L79" s="263"/>
      <c r="M79" s="263"/>
      <c r="N79" s="263"/>
    </row>
    <row r="80" spans="1:14" ht="16.5" hidden="1" outlineLevel="2">
      <c r="A80" s="183"/>
      <c r="B80" s="26"/>
      <c r="F80" s="192" t="s">
        <v>776</v>
      </c>
      <c r="G80" s="44" t="s">
        <v>814</v>
      </c>
      <c r="H80" s="260">
        <f t="shared" si="9"/>
        <v>0</v>
      </c>
      <c r="I80" s="408">
        <f t="shared" si="10"/>
        <v>0</v>
      </c>
      <c r="J80" s="263"/>
      <c r="K80" s="409">
        <f t="shared" si="11"/>
        <v>0</v>
      </c>
      <c r="L80" s="263"/>
      <c r="M80" s="263"/>
      <c r="N80" s="263"/>
    </row>
    <row r="81" spans="1:14" ht="16.5" hidden="1" outlineLevel="2">
      <c r="A81" s="183"/>
      <c r="B81" s="26"/>
      <c r="F81" s="192" t="s">
        <v>780</v>
      </c>
      <c r="G81" s="44" t="s">
        <v>815</v>
      </c>
      <c r="H81" s="260">
        <f t="shared" si="9"/>
        <v>0</v>
      </c>
      <c r="I81" s="408">
        <f t="shared" si="10"/>
        <v>0</v>
      </c>
      <c r="J81" s="263"/>
      <c r="K81" s="409">
        <f t="shared" si="11"/>
        <v>0</v>
      </c>
      <c r="L81" s="263"/>
      <c r="M81" s="263"/>
      <c r="N81" s="263"/>
    </row>
    <row r="82" spans="1:14" ht="16.5" hidden="1" outlineLevel="2">
      <c r="A82" s="183"/>
      <c r="B82" s="26"/>
      <c r="F82" s="28" t="s">
        <v>481</v>
      </c>
      <c r="G82" s="48" t="s">
        <v>108</v>
      </c>
      <c r="H82" s="260">
        <f t="shared" si="9"/>
        <v>0</v>
      </c>
      <c r="I82" s="408">
        <f t="shared" si="10"/>
        <v>0</v>
      </c>
      <c r="J82" s="265">
        <f>SUM(J83:J86)</f>
        <v>0</v>
      </c>
      <c r="K82" s="409">
        <f t="shared" si="11"/>
        <v>0</v>
      </c>
      <c r="L82" s="265">
        <f>SUM(L83:L86)</f>
        <v>0</v>
      </c>
      <c r="M82" s="265">
        <f>SUM(M83:M86)</f>
        <v>0</v>
      </c>
      <c r="N82" s="265">
        <f>SUM(N83:N86)</f>
        <v>0</v>
      </c>
    </row>
    <row r="83" spans="1:14" ht="16.5" hidden="1" outlineLevel="2">
      <c r="A83" s="183"/>
      <c r="B83" s="26"/>
      <c r="F83" s="192" t="s">
        <v>778</v>
      </c>
      <c r="G83" s="44" t="s">
        <v>816</v>
      </c>
      <c r="H83" s="260">
        <f t="shared" si="9"/>
        <v>0</v>
      </c>
      <c r="I83" s="408">
        <f t="shared" si="10"/>
        <v>0</v>
      </c>
      <c r="J83" s="263"/>
      <c r="K83" s="409">
        <f t="shared" si="11"/>
        <v>0</v>
      </c>
      <c r="L83" s="263"/>
      <c r="M83" s="263"/>
      <c r="N83" s="263"/>
    </row>
    <row r="84" spans="1:14" ht="16.5" hidden="1" outlineLevel="2">
      <c r="A84" s="183"/>
      <c r="B84" s="26"/>
      <c r="F84" s="192" t="s">
        <v>779</v>
      </c>
      <c r="G84" s="44" t="s">
        <v>817</v>
      </c>
      <c r="H84" s="260">
        <f t="shared" si="9"/>
        <v>0</v>
      </c>
      <c r="I84" s="408">
        <f t="shared" si="10"/>
        <v>0</v>
      </c>
      <c r="J84" s="263"/>
      <c r="K84" s="409">
        <f t="shared" si="11"/>
        <v>0</v>
      </c>
      <c r="L84" s="263"/>
      <c r="M84" s="263"/>
      <c r="N84" s="263"/>
    </row>
    <row r="85" spans="1:14" ht="16.5" hidden="1" outlineLevel="2">
      <c r="A85" s="183"/>
      <c r="B85" s="26"/>
      <c r="F85" s="192" t="s">
        <v>776</v>
      </c>
      <c r="G85" s="44" t="s">
        <v>818</v>
      </c>
      <c r="H85" s="260">
        <f t="shared" si="9"/>
        <v>0</v>
      </c>
      <c r="I85" s="408">
        <f t="shared" si="10"/>
        <v>0</v>
      </c>
      <c r="J85" s="263"/>
      <c r="K85" s="409">
        <f t="shared" si="11"/>
        <v>0</v>
      </c>
      <c r="L85" s="263"/>
      <c r="M85" s="263"/>
      <c r="N85" s="263"/>
    </row>
    <row r="86" spans="1:14" ht="16.5" hidden="1" outlineLevel="2">
      <c r="A86" s="183"/>
      <c r="B86" s="26"/>
      <c r="F86" s="192" t="s">
        <v>786</v>
      </c>
      <c r="G86" s="44" t="s">
        <v>819</v>
      </c>
      <c r="H86" s="260">
        <f t="shared" si="9"/>
        <v>0</v>
      </c>
      <c r="I86" s="408">
        <f t="shared" si="10"/>
        <v>0</v>
      </c>
      <c r="J86" s="263"/>
      <c r="K86" s="409">
        <f t="shared" si="11"/>
        <v>0</v>
      </c>
      <c r="L86" s="263"/>
      <c r="M86" s="263"/>
      <c r="N86" s="263"/>
    </row>
    <row r="87" spans="1:14" ht="16.5" hidden="1" outlineLevel="2">
      <c r="A87" s="183"/>
      <c r="B87" s="26"/>
      <c r="F87" s="28" t="s">
        <v>482</v>
      </c>
      <c r="G87" s="48" t="s">
        <v>109</v>
      </c>
      <c r="H87" s="260">
        <f t="shared" si="9"/>
        <v>0</v>
      </c>
      <c r="I87" s="408">
        <f t="shared" si="10"/>
        <v>0</v>
      </c>
      <c r="J87" s="265">
        <f>SUM(J88)</f>
        <v>0</v>
      </c>
      <c r="K87" s="409">
        <f t="shared" si="11"/>
        <v>0</v>
      </c>
      <c r="L87" s="265">
        <f>SUM(L88)</f>
        <v>0</v>
      </c>
      <c r="M87" s="265">
        <f>SUM(M88)</f>
        <v>0</v>
      </c>
      <c r="N87" s="265">
        <f>SUM(N88)</f>
        <v>0</v>
      </c>
    </row>
    <row r="88" spans="1:14" ht="16.5" hidden="1" outlineLevel="2">
      <c r="A88" s="183"/>
      <c r="B88" s="26"/>
      <c r="F88" s="192" t="s">
        <v>778</v>
      </c>
      <c r="G88" s="44" t="s">
        <v>820</v>
      </c>
      <c r="H88" s="260">
        <f t="shared" si="9"/>
        <v>0</v>
      </c>
      <c r="I88" s="408">
        <f t="shared" si="10"/>
        <v>0</v>
      </c>
      <c r="J88" s="263"/>
      <c r="K88" s="409">
        <f t="shared" si="11"/>
        <v>0</v>
      </c>
      <c r="L88" s="263"/>
      <c r="M88" s="263"/>
      <c r="N88" s="263"/>
    </row>
    <row r="89" spans="1:14" ht="16.5" hidden="1" outlineLevel="2">
      <c r="A89" s="183"/>
      <c r="B89" s="26"/>
      <c r="F89" s="28" t="s">
        <v>483</v>
      </c>
      <c r="G89" s="48" t="s">
        <v>110</v>
      </c>
      <c r="H89" s="260">
        <f t="shared" si="9"/>
        <v>0</v>
      </c>
      <c r="I89" s="408">
        <f t="shared" si="10"/>
        <v>0</v>
      </c>
      <c r="J89" s="265">
        <f>SUM(J90)</f>
        <v>0</v>
      </c>
      <c r="K89" s="409">
        <f t="shared" si="11"/>
        <v>0</v>
      </c>
      <c r="L89" s="265">
        <f>SUM(L90)</f>
        <v>0</v>
      </c>
      <c r="M89" s="265">
        <f>SUM(M90)</f>
        <v>0</v>
      </c>
      <c r="N89" s="265">
        <f>SUM(N90)</f>
        <v>0</v>
      </c>
    </row>
    <row r="90" spans="1:14" ht="16.5" hidden="1" outlineLevel="2">
      <c r="A90" s="183"/>
      <c r="B90" s="26"/>
      <c r="F90" s="192" t="s">
        <v>778</v>
      </c>
      <c r="G90" s="44" t="s">
        <v>821</v>
      </c>
      <c r="H90" s="260">
        <f t="shared" si="9"/>
        <v>0</v>
      </c>
      <c r="I90" s="408">
        <f t="shared" si="10"/>
        <v>0</v>
      </c>
      <c r="J90" s="263"/>
      <c r="K90" s="409">
        <f t="shared" si="11"/>
        <v>0</v>
      </c>
      <c r="L90" s="263"/>
      <c r="M90" s="263"/>
      <c r="N90" s="263"/>
    </row>
    <row r="91" spans="1:14" ht="16.5" hidden="1" outlineLevel="1">
      <c r="A91" s="183"/>
      <c r="B91" s="26"/>
      <c r="D91" s="24" t="s">
        <v>484</v>
      </c>
      <c r="E91" s="83" t="s">
        <v>6</v>
      </c>
      <c r="F91" s="49"/>
      <c r="G91" s="185"/>
      <c r="H91" s="260">
        <f t="shared" si="9"/>
        <v>0</v>
      </c>
      <c r="I91" s="408">
        <f t="shared" si="10"/>
        <v>0</v>
      </c>
      <c r="J91" s="265">
        <f>SUM(J92)</f>
        <v>0</v>
      </c>
      <c r="K91" s="409">
        <f t="shared" si="11"/>
        <v>0</v>
      </c>
      <c r="L91" s="265">
        <f>SUM(L92)</f>
        <v>0</v>
      </c>
      <c r="M91" s="265">
        <f>SUM(M92)</f>
        <v>0</v>
      </c>
      <c r="N91" s="265">
        <f>SUM(N92)</f>
        <v>0</v>
      </c>
    </row>
    <row r="92" spans="1:14" ht="16.5" hidden="1" outlineLevel="2">
      <c r="A92" s="183"/>
      <c r="B92" s="26"/>
      <c r="D92" s="25"/>
      <c r="E92" s="184"/>
      <c r="F92" s="28" t="s">
        <v>485</v>
      </c>
      <c r="G92" s="48" t="s">
        <v>111</v>
      </c>
      <c r="H92" s="260">
        <f t="shared" si="9"/>
        <v>0</v>
      </c>
      <c r="I92" s="408">
        <f t="shared" si="10"/>
        <v>0</v>
      </c>
      <c r="J92" s="265">
        <f>SUM(J93:J94)</f>
        <v>0</v>
      </c>
      <c r="K92" s="409">
        <f t="shared" si="11"/>
        <v>0</v>
      </c>
      <c r="L92" s="265">
        <f>SUM(L93:L94)</f>
        <v>0</v>
      </c>
      <c r="M92" s="265">
        <f>SUM(M93:M94)</f>
        <v>0</v>
      </c>
      <c r="N92" s="265">
        <f>SUM(N93:N94)</f>
        <v>0</v>
      </c>
    </row>
    <row r="93" spans="1:14" ht="16.5" hidden="1" outlineLevel="2">
      <c r="A93" s="183"/>
      <c r="B93" s="26"/>
      <c r="F93" s="192" t="s">
        <v>778</v>
      </c>
      <c r="G93" s="44" t="s">
        <v>809</v>
      </c>
      <c r="H93" s="260">
        <f t="shared" si="9"/>
        <v>0</v>
      </c>
      <c r="I93" s="408">
        <f t="shared" si="10"/>
        <v>0</v>
      </c>
      <c r="J93" s="263"/>
      <c r="K93" s="409">
        <f t="shared" si="11"/>
        <v>0</v>
      </c>
      <c r="L93" s="263"/>
      <c r="M93" s="263"/>
      <c r="N93" s="263"/>
    </row>
    <row r="94" spans="1:14" ht="16.5" hidden="1" outlineLevel="2">
      <c r="A94" s="183"/>
      <c r="B94" s="26"/>
      <c r="F94" s="192" t="s">
        <v>781</v>
      </c>
      <c r="G94" s="44" t="s">
        <v>785</v>
      </c>
      <c r="H94" s="260">
        <f t="shared" si="9"/>
        <v>0</v>
      </c>
      <c r="I94" s="408">
        <f t="shared" si="10"/>
        <v>0</v>
      </c>
      <c r="J94" s="263"/>
      <c r="K94" s="409">
        <f t="shared" si="11"/>
        <v>0</v>
      </c>
      <c r="L94" s="263"/>
      <c r="M94" s="263"/>
      <c r="N94" s="263"/>
    </row>
    <row r="95" spans="1:14" ht="16.5" hidden="1" outlineLevel="1">
      <c r="A95" s="183"/>
      <c r="B95" s="26"/>
      <c r="D95" s="24" t="s">
        <v>486</v>
      </c>
      <c r="E95" s="83" t="s">
        <v>410</v>
      </c>
      <c r="F95" s="49"/>
      <c r="G95" s="185"/>
      <c r="H95" s="260">
        <f t="shared" si="9"/>
        <v>0</v>
      </c>
      <c r="I95" s="408">
        <f t="shared" si="10"/>
        <v>0</v>
      </c>
      <c r="J95" s="265">
        <f>SUM(J96,J99,J102)</f>
        <v>0</v>
      </c>
      <c r="K95" s="409">
        <f t="shared" si="11"/>
        <v>0</v>
      </c>
      <c r="L95" s="265">
        <f>SUM(L96,L99,L102)</f>
        <v>0</v>
      </c>
      <c r="M95" s="265">
        <f>SUM(M96,M99,M102)</f>
        <v>0</v>
      </c>
      <c r="N95" s="265">
        <f>SUM(N96,N99,N102)</f>
        <v>0</v>
      </c>
    </row>
    <row r="96" spans="1:14" ht="16.5" hidden="1" outlineLevel="2">
      <c r="A96" s="183"/>
      <c r="B96" s="26"/>
      <c r="D96" s="25"/>
      <c r="E96" s="184"/>
      <c r="F96" s="28" t="s">
        <v>487</v>
      </c>
      <c r="G96" s="48" t="s">
        <v>488</v>
      </c>
      <c r="H96" s="260">
        <f t="shared" si="9"/>
        <v>0</v>
      </c>
      <c r="I96" s="408">
        <f t="shared" si="10"/>
        <v>0</v>
      </c>
      <c r="J96" s="265">
        <f>SUM(J98)</f>
        <v>0</v>
      </c>
      <c r="K96" s="409">
        <f t="shared" si="11"/>
        <v>0</v>
      </c>
      <c r="L96" s="265">
        <f>SUM(L98)</f>
        <v>0</v>
      </c>
      <c r="M96" s="265">
        <f>SUM(M98)</f>
        <v>0</v>
      </c>
      <c r="N96" s="265">
        <f>SUM(N98)</f>
        <v>0</v>
      </c>
    </row>
    <row r="97" spans="1:41" ht="16.5" hidden="1" outlineLevel="2">
      <c r="A97" s="183"/>
      <c r="B97" s="26"/>
      <c r="F97" s="192" t="s">
        <v>778</v>
      </c>
      <c r="G97" s="44" t="s">
        <v>822</v>
      </c>
      <c r="H97" s="260">
        <f t="shared" si="9"/>
        <v>0</v>
      </c>
      <c r="I97" s="408">
        <f t="shared" si="10"/>
        <v>0</v>
      </c>
      <c r="J97" s="263"/>
      <c r="K97" s="409">
        <f t="shared" si="11"/>
        <v>0</v>
      </c>
      <c r="L97" s="263"/>
      <c r="M97" s="263"/>
      <c r="N97" s="263"/>
    </row>
    <row r="98" spans="1:41" ht="16.5" hidden="1" outlineLevel="2">
      <c r="A98" s="183"/>
      <c r="B98" s="26"/>
      <c r="F98" s="192" t="s">
        <v>779</v>
      </c>
      <c r="G98" s="44" t="s">
        <v>990</v>
      </c>
      <c r="H98" s="260">
        <f t="shared" si="9"/>
        <v>0</v>
      </c>
      <c r="I98" s="408">
        <f t="shared" si="10"/>
        <v>0</v>
      </c>
      <c r="J98" s="263"/>
      <c r="K98" s="409">
        <f t="shared" si="11"/>
        <v>0</v>
      </c>
      <c r="L98" s="263"/>
      <c r="M98" s="263"/>
      <c r="N98" s="263"/>
    </row>
    <row r="99" spans="1:41" ht="16.5" hidden="1" outlineLevel="2">
      <c r="A99" s="183"/>
      <c r="B99" s="26"/>
      <c r="F99" s="28" t="s">
        <v>489</v>
      </c>
      <c r="G99" s="48" t="s">
        <v>491</v>
      </c>
      <c r="H99" s="260">
        <f t="shared" si="9"/>
        <v>0</v>
      </c>
      <c r="I99" s="408">
        <f t="shared" si="10"/>
        <v>0</v>
      </c>
      <c r="J99" s="265">
        <f>SUM(J100:J101)</f>
        <v>0</v>
      </c>
      <c r="K99" s="409">
        <f t="shared" si="11"/>
        <v>0</v>
      </c>
      <c r="L99" s="265">
        <f>SUM(L100:L101)</f>
        <v>0</v>
      </c>
      <c r="M99" s="265">
        <f>SUM(M100:M101)</f>
        <v>0</v>
      </c>
      <c r="N99" s="265">
        <f>SUM(N100:N101)</f>
        <v>0</v>
      </c>
    </row>
    <row r="100" spans="1:41" ht="16.5" hidden="1" outlineLevel="2">
      <c r="A100" s="183"/>
      <c r="B100" s="26"/>
      <c r="F100" s="192" t="s">
        <v>778</v>
      </c>
      <c r="G100" s="44" t="s">
        <v>823</v>
      </c>
      <c r="H100" s="260">
        <f t="shared" si="9"/>
        <v>0</v>
      </c>
      <c r="I100" s="408">
        <f t="shared" si="10"/>
        <v>0</v>
      </c>
      <c r="J100" s="263"/>
      <c r="K100" s="409">
        <f t="shared" si="11"/>
        <v>0</v>
      </c>
      <c r="L100" s="263"/>
      <c r="M100" s="263"/>
      <c r="N100" s="263"/>
    </row>
    <row r="101" spans="1:41" ht="16.5" hidden="1" outlineLevel="2">
      <c r="A101" s="183"/>
      <c r="B101" s="26"/>
      <c r="F101" s="192" t="s">
        <v>779</v>
      </c>
      <c r="G101" s="44" t="s">
        <v>824</v>
      </c>
      <c r="H101" s="260">
        <f t="shared" si="9"/>
        <v>0</v>
      </c>
      <c r="I101" s="408">
        <f t="shared" si="10"/>
        <v>0</v>
      </c>
      <c r="J101" s="263"/>
      <c r="K101" s="409">
        <f t="shared" si="11"/>
        <v>0</v>
      </c>
      <c r="L101" s="263"/>
      <c r="M101" s="263"/>
      <c r="N101" s="263"/>
    </row>
    <row r="102" spans="1:41" ht="16.5" hidden="1" outlineLevel="2">
      <c r="A102" s="183"/>
      <c r="B102" s="26"/>
      <c r="F102" s="28" t="s">
        <v>490</v>
      </c>
      <c r="G102" s="48" t="s">
        <v>492</v>
      </c>
      <c r="H102" s="260">
        <f t="shared" si="9"/>
        <v>0</v>
      </c>
      <c r="I102" s="408">
        <f t="shared" si="10"/>
        <v>0</v>
      </c>
      <c r="J102" s="265">
        <f>SUM(J103:J105)</f>
        <v>0</v>
      </c>
      <c r="K102" s="409">
        <f t="shared" si="11"/>
        <v>0</v>
      </c>
      <c r="L102" s="265">
        <f>SUM(L103:L105)</f>
        <v>0</v>
      </c>
      <c r="M102" s="265">
        <f>SUM(M103:M105)</f>
        <v>0</v>
      </c>
      <c r="N102" s="265">
        <f>SUM(N103:N105)</f>
        <v>0</v>
      </c>
    </row>
    <row r="103" spans="1:41" ht="16.5" hidden="1" outlineLevel="2">
      <c r="A103" s="183"/>
      <c r="B103" s="26"/>
      <c r="F103" s="192" t="s">
        <v>778</v>
      </c>
      <c r="G103" s="44" t="s">
        <v>825</v>
      </c>
      <c r="H103" s="260">
        <f t="shared" si="9"/>
        <v>0</v>
      </c>
      <c r="I103" s="408">
        <f t="shared" si="10"/>
        <v>0</v>
      </c>
      <c r="J103" s="263"/>
      <c r="K103" s="409">
        <f t="shared" si="11"/>
        <v>0</v>
      </c>
      <c r="L103" s="263"/>
      <c r="M103" s="263"/>
      <c r="N103" s="263"/>
    </row>
    <row r="104" spans="1:41" ht="16.5" hidden="1" outlineLevel="2">
      <c r="A104" s="183"/>
      <c r="B104" s="26"/>
      <c r="F104" s="192" t="s">
        <v>779</v>
      </c>
      <c r="G104" s="44" t="s">
        <v>826</v>
      </c>
      <c r="H104" s="260">
        <f t="shared" si="9"/>
        <v>0</v>
      </c>
      <c r="I104" s="408">
        <f t="shared" si="10"/>
        <v>0</v>
      </c>
      <c r="J104" s="263"/>
      <c r="K104" s="409">
        <f t="shared" si="11"/>
        <v>0</v>
      </c>
      <c r="L104" s="263"/>
      <c r="M104" s="263"/>
      <c r="N104" s="263"/>
    </row>
    <row r="105" spans="1:41" ht="16.5" hidden="1" outlineLevel="2">
      <c r="A105" s="183"/>
      <c r="B105" s="26"/>
      <c r="F105" s="192" t="s">
        <v>776</v>
      </c>
      <c r="G105" s="44" t="s">
        <v>991</v>
      </c>
      <c r="H105" s="260">
        <f t="shared" si="9"/>
        <v>0</v>
      </c>
      <c r="I105" s="408">
        <f t="shared" si="10"/>
        <v>0</v>
      </c>
      <c r="J105" s="263"/>
      <c r="K105" s="409">
        <f t="shared" si="11"/>
        <v>0</v>
      </c>
      <c r="L105" s="263"/>
      <c r="M105" s="263"/>
      <c r="N105" s="263"/>
    </row>
    <row r="106" spans="1:41" ht="16.5" hidden="1" outlineLevel="1">
      <c r="A106" s="183"/>
      <c r="B106" s="26"/>
      <c r="D106" s="28" t="s">
        <v>493</v>
      </c>
      <c r="E106" s="48" t="s">
        <v>7</v>
      </c>
      <c r="F106" s="49"/>
      <c r="G106" s="185"/>
      <c r="H106" s="260">
        <f t="shared" si="9"/>
        <v>0</v>
      </c>
      <c r="I106" s="408">
        <f t="shared" si="10"/>
        <v>0</v>
      </c>
      <c r="J106" s="265">
        <f>SUM(J107,J108,J110,J112)</f>
        <v>0</v>
      </c>
      <c r="K106" s="409">
        <f t="shared" si="11"/>
        <v>0</v>
      </c>
      <c r="L106" s="265">
        <f>SUM(L107,L108,L110,L112)</f>
        <v>0</v>
      </c>
      <c r="M106" s="265">
        <f>SUM(M107,M108,M110,M112)</f>
        <v>0</v>
      </c>
      <c r="N106" s="265">
        <f>SUM(N107,N108,N110,N112)</f>
        <v>0</v>
      </c>
      <c r="AO106" s="156">
        <f>SUM(AO107:AO112)</f>
        <v>0</v>
      </c>
    </row>
    <row r="107" spans="1:41" ht="16.5" hidden="1" outlineLevel="2">
      <c r="A107" s="183"/>
      <c r="B107" s="26"/>
      <c r="F107" s="28" t="s">
        <v>494</v>
      </c>
      <c r="G107" s="48" t="s">
        <v>112</v>
      </c>
      <c r="H107" s="260">
        <f t="shared" si="9"/>
        <v>0</v>
      </c>
      <c r="I107" s="408">
        <f t="shared" si="10"/>
        <v>0</v>
      </c>
      <c r="J107" s="263"/>
      <c r="K107" s="409">
        <f t="shared" si="11"/>
        <v>0</v>
      </c>
      <c r="L107" s="263"/>
      <c r="M107" s="263"/>
      <c r="N107" s="263"/>
    </row>
    <row r="108" spans="1:41" ht="16.5" hidden="1" outlineLevel="2">
      <c r="A108" s="183"/>
      <c r="B108" s="26"/>
      <c r="F108" s="28" t="s">
        <v>495</v>
      </c>
      <c r="G108" s="48" t="s">
        <v>113</v>
      </c>
      <c r="H108" s="260">
        <f t="shared" si="9"/>
        <v>0</v>
      </c>
      <c r="I108" s="408">
        <f t="shared" si="10"/>
        <v>0</v>
      </c>
      <c r="J108" s="265">
        <f>SUM(J109)</f>
        <v>0</v>
      </c>
      <c r="K108" s="409">
        <f t="shared" si="11"/>
        <v>0</v>
      </c>
      <c r="L108" s="265">
        <f>SUM(L109)</f>
        <v>0</v>
      </c>
      <c r="M108" s="265">
        <f>SUM(M109)</f>
        <v>0</v>
      </c>
      <c r="N108" s="265">
        <f>SUM(N109)</f>
        <v>0</v>
      </c>
    </row>
    <row r="109" spans="1:41" ht="16.5" hidden="1" outlineLevel="2">
      <c r="A109" s="183"/>
      <c r="B109" s="26"/>
      <c r="F109" s="192" t="s">
        <v>778</v>
      </c>
      <c r="G109" s="44" t="s">
        <v>827</v>
      </c>
      <c r="H109" s="260">
        <f t="shared" si="9"/>
        <v>0</v>
      </c>
      <c r="I109" s="408">
        <f t="shared" si="10"/>
        <v>0</v>
      </c>
      <c r="J109" s="263"/>
      <c r="K109" s="409">
        <f t="shared" si="11"/>
        <v>0</v>
      </c>
      <c r="L109" s="263"/>
      <c r="M109" s="263"/>
      <c r="N109" s="263"/>
    </row>
    <row r="110" spans="1:41" ht="16.5" hidden="1" outlineLevel="2">
      <c r="A110" s="183"/>
      <c r="B110" s="26"/>
      <c r="F110" s="28" t="s">
        <v>496</v>
      </c>
      <c r="G110" s="84" t="s">
        <v>411</v>
      </c>
      <c r="H110" s="260">
        <f t="shared" si="9"/>
        <v>0</v>
      </c>
      <c r="I110" s="408">
        <f t="shared" si="10"/>
        <v>0</v>
      </c>
      <c r="J110" s="265">
        <f>SUM(J111)</f>
        <v>0</v>
      </c>
      <c r="K110" s="409">
        <f t="shared" si="11"/>
        <v>0</v>
      </c>
      <c r="L110" s="265">
        <f>SUM(L111)</f>
        <v>0</v>
      </c>
      <c r="M110" s="265">
        <f>SUM(M111)</f>
        <v>0</v>
      </c>
      <c r="N110" s="265">
        <f>SUM(N111)</f>
        <v>0</v>
      </c>
    </row>
    <row r="111" spans="1:41" ht="16.5" hidden="1" outlineLevel="2">
      <c r="A111" s="183"/>
      <c r="B111" s="26"/>
      <c r="F111" s="192" t="s">
        <v>778</v>
      </c>
      <c r="G111" s="44" t="s">
        <v>828</v>
      </c>
      <c r="H111" s="260">
        <f t="shared" si="9"/>
        <v>0</v>
      </c>
      <c r="I111" s="408">
        <f t="shared" si="10"/>
        <v>0</v>
      </c>
      <c r="J111" s="263"/>
      <c r="K111" s="409">
        <f t="shared" si="11"/>
        <v>0</v>
      </c>
      <c r="L111" s="263"/>
      <c r="M111" s="263"/>
      <c r="N111" s="263"/>
    </row>
    <row r="112" spans="1:41" ht="16.5" hidden="1" outlineLevel="2">
      <c r="A112" s="183"/>
      <c r="B112" s="26"/>
      <c r="F112" s="28" t="s">
        <v>497</v>
      </c>
      <c r="G112" s="48" t="s">
        <v>498</v>
      </c>
      <c r="H112" s="260">
        <f t="shared" si="9"/>
        <v>0</v>
      </c>
      <c r="I112" s="408">
        <f t="shared" si="10"/>
        <v>0</v>
      </c>
      <c r="J112" s="265">
        <f>SUM(J113:J118)</f>
        <v>0</v>
      </c>
      <c r="K112" s="409">
        <f t="shared" si="11"/>
        <v>0</v>
      </c>
      <c r="L112" s="265">
        <f>SUM(L113:L118)</f>
        <v>0</v>
      </c>
      <c r="M112" s="265">
        <f>SUM(M113:M118)</f>
        <v>0</v>
      </c>
      <c r="N112" s="265">
        <f>SUM(N113:N118)</f>
        <v>0</v>
      </c>
    </row>
    <row r="113" spans="1:14" ht="16.5" hidden="1" outlineLevel="2">
      <c r="A113" s="183"/>
      <c r="B113" s="26"/>
      <c r="F113" s="192" t="s">
        <v>778</v>
      </c>
      <c r="G113" s="44" t="s">
        <v>829</v>
      </c>
      <c r="H113" s="260">
        <f t="shared" si="9"/>
        <v>0</v>
      </c>
      <c r="I113" s="408">
        <f t="shared" si="10"/>
        <v>0</v>
      </c>
      <c r="J113" s="263"/>
      <c r="K113" s="409">
        <f t="shared" si="11"/>
        <v>0</v>
      </c>
      <c r="L113" s="263"/>
      <c r="M113" s="263"/>
      <c r="N113" s="263"/>
    </row>
    <row r="114" spans="1:14" ht="16.5" hidden="1" outlineLevel="2">
      <c r="A114" s="183"/>
      <c r="B114" s="26"/>
      <c r="F114" s="192" t="s">
        <v>779</v>
      </c>
      <c r="G114" s="44" t="s">
        <v>830</v>
      </c>
      <c r="H114" s="260">
        <f t="shared" si="9"/>
        <v>0</v>
      </c>
      <c r="I114" s="408">
        <f t="shared" si="10"/>
        <v>0</v>
      </c>
      <c r="J114" s="263"/>
      <c r="K114" s="409">
        <f t="shared" si="11"/>
        <v>0</v>
      </c>
      <c r="L114" s="263"/>
      <c r="M114" s="263"/>
      <c r="N114" s="263"/>
    </row>
    <row r="115" spans="1:14" ht="16.5" hidden="1" outlineLevel="2">
      <c r="A115" s="183"/>
      <c r="B115" s="26"/>
      <c r="F115" s="192" t="s">
        <v>776</v>
      </c>
      <c r="G115" s="44" t="s">
        <v>831</v>
      </c>
      <c r="H115" s="260">
        <f t="shared" si="9"/>
        <v>0</v>
      </c>
      <c r="I115" s="408">
        <f t="shared" si="10"/>
        <v>0</v>
      </c>
      <c r="J115" s="263"/>
      <c r="K115" s="409">
        <f t="shared" si="11"/>
        <v>0</v>
      </c>
      <c r="L115" s="263"/>
      <c r="M115" s="263"/>
      <c r="N115" s="263"/>
    </row>
    <row r="116" spans="1:14" ht="16.5" hidden="1" outlineLevel="2">
      <c r="A116" s="183"/>
      <c r="B116" s="26"/>
      <c r="F116" s="192" t="s">
        <v>780</v>
      </c>
      <c r="G116" s="44" t="s">
        <v>832</v>
      </c>
      <c r="H116" s="260">
        <f t="shared" si="9"/>
        <v>0</v>
      </c>
      <c r="I116" s="408">
        <f t="shared" si="10"/>
        <v>0</v>
      </c>
      <c r="J116" s="263"/>
      <c r="K116" s="409">
        <f t="shared" si="11"/>
        <v>0</v>
      </c>
      <c r="L116" s="263"/>
      <c r="M116" s="263"/>
      <c r="N116" s="263"/>
    </row>
    <row r="117" spans="1:14" ht="16.5" hidden="1" outlineLevel="2">
      <c r="A117" s="183"/>
      <c r="B117" s="26"/>
      <c r="F117" s="192" t="s">
        <v>786</v>
      </c>
      <c r="G117" s="44" t="s">
        <v>833</v>
      </c>
      <c r="H117" s="260">
        <f t="shared" si="9"/>
        <v>0</v>
      </c>
      <c r="I117" s="408">
        <f t="shared" si="10"/>
        <v>0</v>
      </c>
      <c r="J117" s="263"/>
      <c r="K117" s="409">
        <f t="shared" si="11"/>
        <v>0</v>
      </c>
      <c r="L117" s="263"/>
      <c r="M117" s="263"/>
      <c r="N117" s="263"/>
    </row>
    <row r="118" spans="1:14" ht="16.5" hidden="1" outlineLevel="2">
      <c r="A118" s="183"/>
      <c r="B118" s="26"/>
      <c r="F118" s="192" t="s">
        <v>787</v>
      </c>
      <c r="G118" s="44" t="s">
        <v>834</v>
      </c>
      <c r="H118" s="260">
        <f t="shared" si="9"/>
        <v>0</v>
      </c>
      <c r="I118" s="408">
        <f t="shared" si="10"/>
        <v>0</v>
      </c>
      <c r="J118" s="263"/>
      <c r="K118" s="409">
        <f t="shared" si="11"/>
        <v>0</v>
      </c>
      <c r="L118" s="263"/>
      <c r="M118" s="263"/>
      <c r="N118" s="263"/>
    </row>
    <row r="119" spans="1:14" ht="16.5" hidden="1" outlineLevel="1">
      <c r="A119" s="183"/>
      <c r="B119" s="26"/>
      <c r="D119" s="24" t="s">
        <v>499</v>
      </c>
      <c r="E119" s="83" t="s">
        <v>8</v>
      </c>
      <c r="F119" s="49"/>
      <c r="G119" s="185"/>
      <c r="H119" s="260">
        <f t="shared" si="9"/>
        <v>0</v>
      </c>
      <c r="I119" s="408">
        <f t="shared" si="10"/>
        <v>0</v>
      </c>
      <c r="J119" s="265">
        <f>SUM(J120,J123,J124)</f>
        <v>0</v>
      </c>
      <c r="K119" s="409">
        <f t="shared" si="11"/>
        <v>0</v>
      </c>
      <c r="L119" s="265">
        <f>SUM(L120,L123,L124)</f>
        <v>0</v>
      </c>
      <c r="M119" s="265">
        <f>SUM(M120,M123,M124)</f>
        <v>0</v>
      </c>
      <c r="N119" s="265">
        <f>SUM(N120,N123,N124)</f>
        <v>0</v>
      </c>
    </row>
    <row r="120" spans="1:14" ht="16.5" hidden="1" outlineLevel="2">
      <c r="A120" s="183"/>
      <c r="B120" s="26"/>
      <c r="D120" s="25"/>
      <c r="E120" s="184"/>
      <c r="F120" s="28" t="s">
        <v>500</v>
      </c>
      <c r="G120" s="48" t="s">
        <v>429</v>
      </c>
      <c r="H120" s="260">
        <f t="shared" si="9"/>
        <v>0</v>
      </c>
      <c r="I120" s="408">
        <f t="shared" si="10"/>
        <v>0</v>
      </c>
      <c r="J120" s="265">
        <f>SUM(J121:J122)</f>
        <v>0</v>
      </c>
      <c r="K120" s="409">
        <f t="shared" si="11"/>
        <v>0</v>
      </c>
      <c r="L120" s="265">
        <f>SUM(L121:L122)</f>
        <v>0</v>
      </c>
      <c r="M120" s="265">
        <f>SUM(M121:M122)</f>
        <v>0</v>
      </c>
      <c r="N120" s="265">
        <f>SUM(N121:N122)</f>
        <v>0</v>
      </c>
    </row>
    <row r="121" spans="1:14" ht="16.5" hidden="1" outlineLevel="2">
      <c r="A121" s="183"/>
      <c r="B121" s="26"/>
      <c r="F121" s="192" t="s">
        <v>778</v>
      </c>
      <c r="G121" s="44" t="s">
        <v>835</v>
      </c>
      <c r="H121" s="260">
        <f t="shared" si="9"/>
        <v>0</v>
      </c>
      <c r="I121" s="408">
        <f t="shared" si="10"/>
        <v>0</v>
      </c>
      <c r="J121" s="263"/>
      <c r="K121" s="409">
        <f t="shared" si="11"/>
        <v>0</v>
      </c>
      <c r="L121" s="263"/>
      <c r="M121" s="263"/>
      <c r="N121" s="263"/>
    </row>
    <row r="122" spans="1:14" ht="16.5" hidden="1" outlineLevel="2">
      <c r="A122" s="183"/>
      <c r="B122" s="26"/>
      <c r="F122" s="192" t="s">
        <v>776</v>
      </c>
      <c r="G122" s="44" t="s">
        <v>836</v>
      </c>
      <c r="H122" s="260">
        <f t="shared" si="9"/>
        <v>0</v>
      </c>
      <c r="I122" s="408">
        <f t="shared" si="10"/>
        <v>0</v>
      </c>
      <c r="J122" s="263"/>
      <c r="K122" s="409">
        <f t="shared" si="11"/>
        <v>0</v>
      </c>
      <c r="L122" s="263"/>
      <c r="M122" s="263"/>
      <c r="N122" s="263"/>
    </row>
    <row r="123" spans="1:14" ht="16.5" hidden="1" outlineLevel="2">
      <c r="A123" s="183"/>
      <c r="B123" s="26"/>
      <c r="F123" s="28" t="s">
        <v>501</v>
      </c>
      <c r="G123" s="48" t="s">
        <v>430</v>
      </c>
      <c r="H123" s="260">
        <f t="shared" si="9"/>
        <v>0</v>
      </c>
      <c r="I123" s="408">
        <f t="shared" si="10"/>
        <v>0</v>
      </c>
      <c r="J123" s="263"/>
      <c r="K123" s="409">
        <f t="shared" si="11"/>
        <v>0</v>
      </c>
      <c r="L123" s="263"/>
      <c r="M123" s="263"/>
      <c r="N123" s="263"/>
    </row>
    <row r="124" spans="1:14" ht="16.5" hidden="1" outlineLevel="2">
      <c r="A124" s="183"/>
      <c r="B124" s="26"/>
      <c r="F124" s="28" t="s">
        <v>502</v>
      </c>
      <c r="G124" s="48" t="s">
        <v>431</v>
      </c>
      <c r="H124" s="260">
        <f t="shared" si="9"/>
        <v>0</v>
      </c>
      <c r="I124" s="408">
        <f t="shared" si="10"/>
        <v>0</v>
      </c>
      <c r="J124" s="265">
        <f>SUM(J125:J128)</f>
        <v>0</v>
      </c>
      <c r="K124" s="409">
        <f t="shared" si="11"/>
        <v>0</v>
      </c>
      <c r="L124" s="265">
        <f>SUM(L125:L128)</f>
        <v>0</v>
      </c>
      <c r="M124" s="265">
        <f>SUM(M125:M128)</f>
        <v>0</v>
      </c>
      <c r="N124" s="265">
        <f>SUM(N125:N128)</f>
        <v>0</v>
      </c>
    </row>
    <row r="125" spans="1:14" ht="16.5" hidden="1" outlineLevel="2">
      <c r="A125" s="183"/>
      <c r="B125" s="26"/>
      <c r="F125" s="192" t="s">
        <v>778</v>
      </c>
      <c r="G125" s="44" t="s">
        <v>837</v>
      </c>
      <c r="H125" s="260">
        <f t="shared" si="9"/>
        <v>0</v>
      </c>
      <c r="I125" s="408">
        <f t="shared" si="10"/>
        <v>0</v>
      </c>
      <c r="J125" s="263"/>
      <c r="K125" s="409">
        <f t="shared" si="11"/>
        <v>0</v>
      </c>
      <c r="L125" s="263"/>
      <c r="M125" s="263"/>
      <c r="N125" s="263"/>
    </row>
    <row r="126" spans="1:14" ht="16.5" hidden="1" outlineLevel="2">
      <c r="A126" s="183"/>
      <c r="B126" s="26"/>
      <c r="F126" s="192" t="s">
        <v>779</v>
      </c>
      <c r="G126" s="44" t="s">
        <v>838</v>
      </c>
      <c r="H126" s="260">
        <f t="shared" si="9"/>
        <v>0</v>
      </c>
      <c r="I126" s="408">
        <f t="shared" si="10"/>
        <v>0</v>
      </c>
      <c r="J126" s="263"/>
      <c r="K126" s="409">
        <f t="shared" si="11"/>
        <v>0</v>
      </c>
      <c r="L126" s="263"/>
      <c r="M126" s="263"/>
      <c r="N126" s="263"/>
    </row>
    <row r="127" spans="1:14" ht="16.5" hidden="1" outlineLevel="2">
      <c r="A127" s="183"/>
      <c r="B127" s="26"/>
      <c r="F127" s="192" t="s">
        <v>776</v>
      </c>
      <c r="G127" s="44" t="s">
        <v>839</v>
      </c>
      <c r="H127" s="260">
        <f t="shared" si="9"/>
        <v>0</v>
      </c>
      <c r="I127" s="408">
        <f t="shared" si="10"/>
        <v>0</v>
      </c>
      <c r="J127" s="263"/>
      <c r="K127" s="409">
        <f t="shared" si="11"/>
        <v>0</v>
      </c>
      <c r="L127" s="263"/>
      <c r="M127" s="263"/>
      <c r="N127" s="263"/>
    </row>
    <row r="128" spans="1:14" ht="16.5" hidden="1" outlineLevel="2">
      <c r="A128" s="183"/>
      <c r="B128" s="26"/>
      <c r="F128" s="192" t="s">
        <v>780</v>
      </c>
      <c r="G128" s="44" t="s">
        <v>840</v>
      </c>
      <c r="H128" s="260">
        <f t="shared" si="9"/>
        <v>0</v>
      </c>
      <c r="I128" s="408">
        <f t="shared" si="10"/>
        <v>0</v>
      </c>
      <c r="J128" s="263"/>
      <c r="K128" s="409">
        <f t="shared" si="11"/>
        <v>0</v>
      </c>
      <c r="L128" s="263"/>
      <c r="M128" s="263"/>
      <c r="N128" s="263"/>
    </row>
    <row r="129" spans="1:14" s="182" customFormat="1" ht="16.5" collapsed="1">
      <c r="A129" s="177"/>
      <c r="B129" s="24" t="s">
        <v>503</v>
      </c>
      <c r="C129" s="16" t="s">
        <v>115</v>
      </c>
      <c r="D129" s="17"/>
      <c r="E129" s="178"/>
      <c r="F129" s="15"/>
      <c r="G129" s="189"/>
      <c r="H129" s="260">
        <f t="shared" si="9"/>
        <v>0</v>
      </c>
      <c r="I129" s="408">
        <f t="shared" si="10"/>
        <v>0</v>
      </c>
      <c r="J129" s="264">
        <f>SUM(J130)</f>
        <v>0</v>
      </c>
      <c r="K129" s="409">
        <f t="shared" si="11"/>
        <v>0</v>
      </c>
      <c r="L129" s="264">
        <f>SUM(L130)</f>
        <v>0</v>
      </c>
      <c r="M129" s="264">
        <f>SUM(M130)</f>
        <v>0</v>
      </c>
      <c r="N129" s="264">
        <f>SUM(N130)</f>
        <v>0</v>
      </c>
    </row>
    <row r="130" spans="1:14" ht="16.5" hidden="1" outlineLevel="1">
      <c r="A130" s="183"/>
      <c r="B130" s="26"/>
      <c r="D130" s="28" t="s">
        <v>503</v>
      </c>
      <c r="E130" s="48" t="s">
        <v>115</v>
      </c>
      <c r="F130" s="49"/>
      <c r="G130" s="185"/>
      <c r="H130" s="260">
        <f t="shared" si="9"/>
        <v>0</v>
      </c>
      <c r="I130" s="408">
        <f t="shared" si="10"/>
        <v>0</v>
      </c>
      <c r="J130" s="265">
        <f>SUM(J131,J135,J140,J141,J145,J146)</f>
        <v>0</v>
      </c>
      <c r="K130" s="409">
        <f t="shared" si="11"/>
        <v>0</v>
      </c>
      <c r="L130" s="265">
        <f>SUM(L131,L135,L140,L141,L145,L146)</f>
        <v>0</v>
      </c>
      <c r="M130" s="265">
        <f>SUM(M131,M135,M140,M141,M145,M146)</f>
        <v>0</v>
      </c>
      <c r="N130" s="265">
        <f>SUM(N131,N135,N140,N141,N145,N146)</f>
        <v>0</v>
      </c>
    </row>
    <row r="131" spans="1:14" ht="16.5" hidden="1" outlineLevel="2">
      <c r="A131" s="183"/>
      <c r="B131" s="26"/>
      <c r="F131" s="28" t="s">
        <v>504</v>
      </c>
      <c r="G131" s="48" t="s">
        <v>117</v>
      </c>
      <c r="H131" s="260">
        <f t="shared" si="9"/>
        <v>0</v>
      </c>
      <c r="I131" s="408">
        <f t="shared" si="10"/>
        <v>0</v>
      </c>
      <c r="J131" s="265">
        <f>SUM(J132:J134)</f>
        <v>0</v>
      </c>
      <c r="K131" s="409">
        <f t="shared" si="11"/>
        <v>0</v>
      </c>
      <c r="L131" s="265">
        <f>SUM(L132:L134)</f>
        <v>0</v>
      </c>
      <c r="M131" s="265">
        <f>SUM(M132:M134)</f>
        <v>0</v>
      </c>
      <c r="N131" s="265">
        <f>SUM(N132:N134)</f>
        <v>0</v>
      </c>
    </row>
    <row r="132" spans="1:14" ht="16.5" hidden="1" outlineLevel="2">
      <c r="A132" s="183"/>
      <c r="B132" s="26"/>
      <c r="F132" s="192" t="s">
        <v>778</v>
      </c>
      <c r="G132" s="44" t="s">
        <v>841</v>
      </c>
      <c r="H132" s="260">
        <f t="shared" si="9"/>
        <v>0</v>
      </c>
      <c r="I132" s="408">
        <f t="shared" si="10"/>
        <v>0</v>
      </c>
      <c r="J132" s="263"/>
      <c r="K132" s="409">
        <f t="shared" si="11"/>
        <v>0</v>
      </c>
      <c r="L132" s="263"/>
      <c r="M132" s="263"/>
      <c r="N132" s="263"/>
    </row>
    <row r="133" spans="1:14" ht="16.5" hidden="1" outlineLevel="2">
      <c r="A133" s="183"/>
      <c r="B133" s="26"/>
      <c r="F133" s="192" t="s">
        <v>779</v>
      </c>
      <c r="G133" s="44" t="s">
        <v>842</v>
      </c>
      <c r="H133" s="260">
        <f t="shared" si="9"/>
        <v>0</v>
      </c>
      <c r="I133" s="408">
        <f t="shared" si="10"/>
        <v>0</v>
      </c>
      <c r="J133" s="263"/>
      <c r="K133" s="409">
        <f t="shared" si="11"/>
        <v>0</v>
      </c>
      <c r="L133" s="263"/>
      <c r="M133" s="263"/>
      <c r="N133" s="263"/>
    </row>
    <row r="134" spans="1:14" ht="16.5" hidden="1" outlineLevel="2">
      <c r="A134" s="183"/>
      <c r="B134" s="26"/>
      <c r="F134" s="192" t="s">
        <v>781</v>
      </c>
      <c r="G134" s="44" t="s">
        <v>785</v>
      </c>
      <c r="H134" s="260">
        <f t="shared" si="9"/>
        <v>0</v>
      </c>
      <c r="I134" s="408">
        <f t="shared" si="10"/>
        <v>0</v>
      </c>
      <c r="J134" s="263"/>
      <c r="K134" s="409">
        <f t="shared" si="11"/>
        <v>0</v>
      </c>
      <c r="L134" s="263"/>
      <c r="M134" s="263"/>
      <c r="N134" s="263"/>
    </row>
    <row r="135" spans="1:14" ht="16.5" hidden="1" outlineLevel="2">
      <c r="A135" s="183"/>
      <c r="B135" s="26"/>
      <c r="F135" s="28" t="s">
        <v>505</v>
      </c>
      <c r="G135" s="48" t="s">
        <v>118</v>
      </c>
      <c r="H135" s="260">
        <f t="shared" si="9"/>
        <v>0</v>
      </c>
      <c r="I135" s="408">
        <f t="shared" si="10"/>
        <v>0</v>
      </c>
      <c r="J135" s="265">
        <f>SUM(J136:J139)</f>
        <v>0</v>
      </c>
      <c r="K135" s="409">
        <f t="shared" si="11"/>
        <v>0</v>
      </c>
      <c r="L135" s="265">
        <f>SUM(L136:L139)</f>
        <v>0</v>
      </c>
      <c r="M135" s="265">
        <f>SUM(M136:M139)</f>
        <v>0</v>
      </c>
      <c r="N135" s="265">
        <f>SUM(N136:N139)</f>
        <v>0</v>
      </c>
    </row>
    <row r="136" spans="1:14" ht="16.5" hidden="1" outlineLevel="2">
      <c r="A136" s="183"/>
      <c r="B136" s="26"/>
      <c r="F136" s="192" t="s">
        <v>778</v>
      </c>
      <c r="G136" s="44" t="s">
        <v>843</v>
      </c>
      <c r="H136" s="260">
        <f t="shared" ref="H136:H198" si="12">SUM(I136,K136)</f>
        <v>0</v>
      </c>
      <c r="I136" s="408">
        <f t="shared" ref="I136:I199" si="13">SUM(J136:J136)</f>
        <v>0</v>
      </c>
      <c r="J136" s="263"/>
      <c r="K136" s="409">
        <f t="shared" ref="K136:K198" si="14">SUM(L136:N136)</f>
        <v>0</v>
      </c>
      <c r="L136" s="263"/>
      <c r="M136" s="263"/>
      <c r="N136" s="263"/>
    </row>
    <row r="137" spans="1:14" ht="16.5" hidden="1" outlineLevel="2">
      <c r="A137" s="183"/>
      <c r="B137" s="26"/>
      <c r="F137" s="192" t="s">
        <v>779</v>
      </c>
      <c r="G137" s="44" t="s">
        <v>844</v>
      </c>
      <c r="H137" s="260">
        <f t="shared" si="12"/>
        <v>0</v>
      </c>
      <c r="I137" s="408">
        <f t="shared" si="13"/>
        <v>0</v>
      </c>
      <c r="J137" s="263"/>
      <c r="K137" s="409">
        <f t="shared" si="14"/>
        <v>0</v>
      </c>
      <c r="L137" s="263"/>
      <c r="M137" s="263"/>
      <c r="N137" s="263"/>
    </row>
    <row r="138" spans="1:14" ht="16.5" hidden="1" outlineLevel="2">
      <c r="A138" s="183"/>
      <c r="B138" s="26"/>
      <c r="F138" s="192" t="s">
        <v>776</v>
      </c>
      <c r="G138" s="44" t="s">
        <v>989</v>
      </c>
      <c r="H138" s="260">
        <f t="shared" si="12"/>
        <v>0</v>
      </c>
      <c r="I138" s="408">
        <f t="shared" si="13"/>
        <v>0</v>
      </c>
      <c r="J138" s="263"/>
      <c r="K138" s="409">
        <f t="shared" si="14"/>
        <v>0</v>
      </c>
      <c r="L138" s="263"/>
      <c r="M138" s="263"/>
      <c r="N138" s="263"/>
    </row>
    <row r="139" spans="1:14" ht="16.5" hidden="1" outlineLevel="2">
      <c r="A139" s="183"/>
      <c r="B139" s="26"/>
      <c r="F139" s="192" t="s">
        <v>781</v>
      </c>
      <c r="G139" s="44" t="s">
        <v>785</v>
      </c>
      <c r="H139" s="260">
        <f t="shared" si="12"/>
        <v>0</v>
      </c>
      <c r="I139" s="408">
        <f t="shared" si="13"/>
        <v>0</v>
      </c>
      <c r="J139" s="263"/>
      <c r="K139" s="409">
        <f t="shared" si="14"/>
        <v>0</v>
      </c>
      <c r="L139" s="263"/>
      <c r="M139" s="263"/>
      <c r="N139" s="263"/>
    </row>
    <row r="140" spans="1:14" ht="16.5" hidden="1" outlineLevel="2">
      <c r="A140" s="183"/>
      <c r="B140" s="26"/>
      <c r="F140" s="28" t="s">
        <v>506</v>
      </c>
      <c r="G140" s="48" t="s">
        <v>119</v>
      </c>
      <c r="H140" s="260">
        <f t="shared" si="12"/>
        <v>0</v>
      </c>
      <c r="I140" s="408">
        <f t="shared" si="13"/>
        <v>0</v>
      </c>
      <c r="J140" s="263"/>
      <c r="K140" s="409">
        <f t="shared" si="14"/>
        <v>0</v>
      </c>
      <c r="L140" s="263"/>
      <c r="M140" s="263"/>
      <c r="N140" s="263"/>
    </row>
    <row r="141" spans="1:14" ht="16.5" hidden="1" outlineLevel="2">
      <c r="A141" s="183"/>
      <c r="B141" s="26"/>
      <c r="F141" s="28" t="s">
        <v>507</v>
      </c>
      <c r="G141" s="48" t="s">
        <v>120</v>
      </c>
      <c r="H141" s="260">
        <f t="shared" si="12"/>
        <v>0</v>
      </c>
      <c r="I141" s="408">
        <f t="shared" si="13"/>
        <v>0</v>
      </c>
      <c r="J141" s="265">
        <f>SUM(J142:J144)</f>
        <v>0</v>
      </c>
      <c r="K141" s="409">
        <f t="shared" si="14"/>
        <v>0</v>
      </c>
      <c r="L141" s="265">
        <f>SUM(L142:L144)</f>
        <v>0</v>
      </c>
      <c r="M141" s="265">
        <f>SUM(M142:M144)</f>
        <v>0</v>
      </c>
      <c r="N141" s="265">
        <f>SUM(N142:N144)</f>
        <v>0</v>
      </c>
    </row>
    <row r="142" spans="1:14" ht="16.5" hidden="1" outlineLevel="2">
      <c r="A142" s="183"/>
      <c r="B142" s="26"/>
      <c r="F142" s="192" t="s">
        <v>778</v>
      </c>
      <c r="G142" s="44" t="s">
        <v>845</v>
      </c>
      <c r="H142" s="260">
        <f t="shared" si="12"/>
        <v>0</v>
      </c>
      <c r="I142" s="408">
        <f t="shared" si="13"/>
        <v>0</v>
      </c>
      <c r="J142" s="263"/>
      <c r="K142" s="409">
        <f t="shared" si="14"/>
        <v>0</v>
      </c>
      <c r="L142" s="263"/>
      <c r="M142" s="263"/>
      <c r="N142" s="263"/>
    </row>
    <row r="143" spans="1:14" ht="16.5" hidden="1" outlineLevel="2">
      <c r="A143" s="183"/>
      <c r="B143" s="26"/>
      <c r="F143" s="192" t="s">
        <v>779</v>
      </c>
      <c r="G143" s="44" t="s">
        <v>846</v>
      </c>
      <c r="H143" s="260">
        <f t="shared" si="12"/>
        <v>0</v>
      </c>
      <c r="I143" s="408">
        <f t="shared" si="13"/>
        <v>0</v>
      </c>
      <c r="J143" s="263"/>
      <c r="K143" s="409">
        <f t="shared" si="14"/>
        <v>0</v>
      </c>
      <c r="L143" s="263"/>
      <c r="M143" s="263"/>
      <c r="N143" s="263"/>
    </row>
    <row r="144" spans="1:14" ht="16.5" hidden="1" outlineLevel="2">
      <c r="A144" s="183"/>
      <c r="B144" s="26"/>
      <c r="F144" s="192" t="s">
        <v>776</v>
      </c>
      <c r="G144" s="44" t="s">
        <v>847</v>
      </c>
      <c r="H144" s="260">
        <f t="shared" si="12"/>
        <v>0</v>
      </c>
      <c r="I144" s="408">
        <f t="shared" si="13"/>
        <v>0</v>
      </c>
      <c r="J144" s="263"/>
      <c r="K144" s="409">
        <f t="shared" si="14"/>
        <v>0</v>
      </c>
      <c r="L144" s="263"/>
      <c r="M144" s="263"/>
      <c r="N144" s="263"/>
    </row>
    <row r="145" spans="1:14" ht="16.5" hidden="1" outlineLevel="2">
      <c r="A145" s="183"/>
      <c r="B145" s="26"/>
      <c r="F145" s="28" t="s">
        <v>147</v>
      </c>
      <c r="G145" s="48" t="s">
        <v>122</v>
      </c>
      <c r="H145" s="260">
        <f t="shared" si="12"/>
        <v>0</v>
      </c>
      <c r="I145" s="408">
        <f t="shared" si="13"/>
        <v>0</v>
      </c>
      <c r="J145" s="263"/>
      <c r="K145" s="409">
        <f t="shared" si="14"/>
        <v>0</v>
      </c>
      <c r="L145" s="263"/>
      <c r="M145" s="263"/>
      <c r="N145" s="263"/>
    </row>
    <row r="146" spans="1:14" ht="16.5" hidden="1" outlineLevel="2">
      <c r="A146" s="183"/>
      <c r="B146" s="24"/>
      <c r="C146" s="193"/>
      <c r="D146" s="24"/>
      <c r="E146" s="193"/>
      <c r="F146" s="28" t="s">
        <v>148</v>
      </c>
      <c r="G146" s="48" t="s">
        <v>121</v>
      </c>
      <c r="H146" s="260">
        <f t="shared" si="12"/>
        <v>0</v>
      </c>
      <c r="I146" s="408">
        <f t="shared" si="13"/>
        <v>0</v>
      </c>
      <c r="J146" s="265">
        <f>SUM(J147:J151)</f>
        <v>0</v>
      </c>
      <c r="K146" s="409">
        <f t="shared" si="14"/>
        <v>0</v>
      </c>
      <c r="L146" s="265">
        <f>SUM(L147:L151)</f>
        <v>0</v>
      </c>
      <c r="M146" s="265">
        <f>SUM(M147:M151)</f>
        <v>0</v>
      </c>
      <c r="N146" s="265">
        <f>SUM(N147:N151)</f>
        <v>0</v>
      </c>
    </row>
    <row r="147" spans="1:14" ht="16.5" hidden="1" outlineLevel="2">
      <c r="A147" s="183"/>
      <c r="B147" s="24"/>
      <c r="C147" s="193"/>
      <c r="D147" s="24"/>
      <c r="E147" s="193"/>
      <c r="F147" s="192" t="s">
        <v>778</v>
      </c>
      <c r="G147" s="44" t="s">
        <v>848</v>
      </c>
      <c r="H147" s="260">
        <f t="shared" si="12"/>
        <v>0</v>
      </c>
      <c r="I147" s="408">
        <f t="shared" si="13"/>
        <v>0</v>
      </c>
      <c r="J147" s="263"/>
      <c r="K147" s="409">
        <f t="shared" si="14"/>
        <v>0</v>
      </c>
      <c r="L147" s="263"/>
      <c r="M147" s="263"/>
      <c r="N147" s="263"/>
    </row>
    <row r="148" spans="1:14" ht="16.5" hidden="1" outlineLevel="2">
      <c r="A148" s="183"/>
      <c r="B148" s="24"/>
      <c r="C148" s="193"/>
      <c r="D148" s="24"/>
      <c r="E148" s="193"/>
      <c r="F148" s="192" t="s">
        <v>779</v>
      </c>
      <c r="G148" s="44" t="s">
        <v>849</v>
      </c>
      <c r="H148" s="260">
        <f t="shared" si="12"/>
        <v>0</v>
      </c>
      <c r="I148" s="408">
        <f t="shared" si="13"/>
        <v>0</v>
      </c>
      <c r="J148" s="263"/>
      <c r="K148" s="409">
        <f t="shared" si="14"/>
        <v>0</v>
      </c>
      <c r="L148" s="263"/>
      <c r="M148" s="263"/>
      <c r="N148" s="263"/>
    </row>
    <row r="149" spans="1:14" ht="16.5" hidden="1" outlineLevel="2">
      <c r="A149" s="183"/>
      <c r="B149" s="24"/>
      <c r="C149" s="193"/>
      <c r="D149" s="24"/>
      <c r="E149" s="193"/>
      <c r="F149" s="192" t="s">
        <v>776</v>
      </c>
      <c r="G149" s="44" t="s">
        <v>850</v>
      </c>
      <c r="H149" s="260">
        <f t="shared" si="12"/>
        <v>0</v>
      </c>
      <c r="I149" s="408">
        <f t="shared" si="13"/>
        <v>0</v>
      </c>
      <c r="J149" s="263"/>
      <c r="K149" s="409">
        <f t="shared" si="14"/>
        <v>0</v>
      </c>
      <c r="L149" s="263"/>
      <c r="M149" s="263"/>
      <c r="N149" s="263"/>
    </row>
    <row r="150" spans="1:14" ht="16.5" hidden="1" outlineLevel="2">
      <c r="A150" s="183"/>
      <c r="B150" s="24"/>
      <c r="C150" s="193"/>
      <c r="D150" s="24"/>
      <c r="E150" s="193"/>
      <c r="F150" s="192" t="s">
        <v>780</v>
      </c>
      <c r="G150" s="44" t="s">
        <v>851</v>
      </c>
      <c r="H150" s="260">
        <f t="shared" si="12"/>
        <v>0</v>
      </c>
      <c r="I150" s="408">
        <f t="shared" si="13"/>
        <v>0</v>
      </c>
      <c r="J150" s="263"/>
      <c r="K150" s="409">
        <f t="shared" si="14"/>
        <v>0</v>
      </c>
      <c r="L150" s="263"/>
      <c r="M150" s="263"/>
      <c r="N150" s="263"/>
    </row>
    <row r="151" spans="1:14" ht="16.5" hidden="1" outlineLevel="2">
      <c r="A151" s="183"/>
      <c r="B151" s="24"/>
      <c r="C151" s="193"/>
      <c r="D151" s="24"/>
      <c r="E151" s="193"/>
      <c r="F151" s="192" t="s">
        <v>781</v>
      </c>
      <c r="G151" s="44" t="s">
        <v>785</v>
      </c>
      <c r="H151" s="260">
        <f t="shared" si="12"/>
        <v>0</v>
      </c>
      <c r="I151" s="408">
        <f t="shared" si="13"/>
        <v>0</v>
      </c>
      <c r="J151" s="263"/>
      <c r="K151" s="409">
        <f t="shared" si="14"/>
        <v>0</v>
      </c>
      <c r="L151" s="263"/>
      <c r="M151" s="263"/>
      <c r="N151" s="263"/>
    </row>
    <row r="152" spans="1:14" s="182" customFormat="1" ht="16.5" collapsed="1">
      <c r="A152" s="177"/>
      <c r="B152" s="24" t="s">
        <v>508</v>
      </c>
      <c r="C152" s="16" t="s">
        <v>123</v>
      </c>
      <c r="D152" s="17"/>
      <c r="E152" s="178"/>
      <c r="F152" s="15"/>
      <c r="G152" s="189"/>
      <c r="H152" s="260">
        <f t="shared" si="12"/>
        <v>0</v>
      </c>
      <c r="I152" s="408">
        <f t="shared" si="13"/>
        <v>0</v>
      </c>
      <c r="J152" s="264">
        <f>SUM(J153,J167)</f>
        <v>0</v>
      </c>
      <c r="K152" s="409">
        <f t="shared" si="14"/>
        <v>0</v>
      </c>
      <c r="L152" s="264">
        <f>SUM(L153,L167)</f>
        <v>0</v>
      </c>
      <c r="M152" s="264">
        <f>SUM(M153,M167)</f>
        <v>0</v>
      </c>
      <c r="N152" s="264">
        <f>SUM(N153,N167)</f>
        <v>0</v>
      </c>
    </row>
    <row r="153" spans="1:14" ht="16.5" hidden="1" outlineLevel="1">
      <c r="A153" s="183"/>
      <c r="B153" s="25"/>
      <c r="C153" s="184"/>
      <c r="D153" s="28" t="s">
        <v>509</v>
      </c>
      <c r="E153" s="48" t="s">
        <v>124</v>
      </c>
      <c r="F153" s="49"/>
      <c r="G153" s="185"/>
      <c r="H153" s="260">
        <f t="shared" si="12"/>
        <v>0</v>
      </c>
      <c r="I153" s="408">
        <f t="shared" si="13"/>
        <v>0</v>
      </c>
      <c r="J153" s="265">
        <f>SUM(J154,J157,J158,J161,J162,J163,J164)</f>
        <v>0</v>
      </c>
      <c r="K153" s="409">
        <f t="shared" si="14"/>
        <v>0</v>
      </c>
      <c r="L153" s="265">
        <f>SUM(L154,L157,L158,L161,L162,L163,L164)</f>
        <v>0</v>
      </c>
      <c r="M153" s="265">
        <f>SUM(M154,M157,M158,M161,M162,M163,M164)</f>
        <v>0</v>
      </c>
      <c r="N153" s="265">
        <f>SUM(N154,N157,N158,N161,N162,N163,N164)</f>
        <v>0</v>
      </c>
    </row>
    <row r="154" spans="1:14" ht="16.5" hidden="1" outlineLevel="2">
      <c r="A154" s="183"/>
      <c r="B154" s="26"/>
      <c r="F154" s="28" t="s">
        <v>149</v>
      </c>
      <c r="G154" s="48" t="s">
        <v>510</v>
      </c>
      <c r="H154" s="260">
        <f t="shared" si="12"/>
        <v>0</v>
      </c>
      <c r="I154" s="408">
        <f t="shared" si="13"/>
        <v>0</v>
      </c>
      <c r="J154" s="265">
        <f>SUM(J155:J156)</f>
        <v>0</v>
      </c>
      <c r="K154" s="409">
        <f t="shared" si="14"/>
        <v>0</v>
      </c>
      <c r="L154" s="265">
        <f>SUM(L155:L156)</f>
        <v>0</v>
      </c>
      <c r="M154" s="265">
        <f>SUM(M155:M156)</f>
        <v>0</v>
      </c>
      <c r="N154" s="265">
        <f>SUM(N155:N156)</f>
        <v>0</v>
      </c>
    </row>
    <row r="155" spans="1:14" ht="16.5" hidden="1" outlineLevel="2">
      <c r="A155" s="183"/>
      <c r="B155" s="26"/>
      <c r="F155" s="192" t="s">
        <v>778</v>
      </c>
      <c r="G155" s="44" t="s">
        <v>852</v>
      </c>
      <c r="H155" s="260">
        <f t="shared" si="12"/>
        <v>0</v>
      </c>
      <c r="I155" s="408">
        <f t="shared" si="13"/>
        <v>0</v>
      </c>
      <c r="J155" s="263"/>
      <c r="K155" s="409">
        <f t="shared" si="14"/>
        <v>0</v>
      </c>
      <c r="L155" s="263"/>
      <c r="M155" s="263"/>
      <c r="N155" s="263"/>
    </row>
    <row r="156" spans="1:14" ht="16.5" hidden="1" outlineLevel="2">
      <c r="A156" s="183"/>
      <c r="B156" s="26"/>
      <c r="F156" s="192" t="s">
        <v>779</v>
      </c>
      <c r="G156" s="44" t="s">
        <v>853</v>
      </c>
      <c r="H156" s="260">
        <f t="shared" si="12"/>
        <v>0</v>
      </c>
      <c r="I156" s="408">
        <f t="shared" si="13"/>
        <v>0</v>
      </c>
      <c r="J156" s="263"/>
      <c r="K156" s="409">
        <f t="shared" si="14"/>
        <v>0</v>
      </c>
      <c r="L156" s="263"/>
      <c r="M156" s="263"/>
      <c r="N156" s="263"/>
    </row>
    <row r="157" spans="1:14" ht="16.5" hidden="1" outlineLevel="2">
      <c r="A157" s="183"/>
      <c r="B157" s="26"/>
      <c r="F157" s="28" t="s">
        <v>712</v>
      </c>
      <c r="G157" s="48" t="s">
        <v>127</v>
      </c>
      <c r="H157" s="260">
        <f t="shared" si="12"/>
        <v>0</v>
      </c>
      <c r="I157" s="408">
        <f t="shared" si="13"/>
        <v>0</v>
      </c>
      <c r="J157" s="263"/>
      <c r="K157" s="409">
        <f t="shared" si="14"/>
        <v>0</v>
      </c>
      <c r="L157" s="263"/>
      <c r="M157" s="263"/>
      <c r="N157" s="263"/>
    </row>
    <row r="158" spans="1:14" ht="16.5" hidden="1" outlineLevel="2">
      <c r="A158" s="183"/>
      <c r="B158" s="26"/>
      <c r="F158" s="28" t="s">
        <v>150</v>
      </c>
      <c r="G158" s="48" t="s">
        <v>128</v>
      </c>
      <c r="H158" s="260">
        <f t="shared" si="12"/>
        <v>0</v>
      </c>
      <c r="I158" s="408">
        <f t="shared" si="13"/>
        <v>0</v>
      </c>
      <c r="J158" s="265">
        <f>SUM(J159:J160)</f>
        <v>0</v>
      </c>
      <c r="K158" s="409">
        <f t="shared" si="14"/>
        <v>0</v>
      </c>
      <c r="L158" s="265">
        <f>SUM(L159:L160)</f>
        <v>0</v>
      </c>
      <c r="M158" s="265">
        <f>SUM(M159:M160)</f>
        <v>0</v>
      </c>
      <c r="N158" s="265">
        <f>SUM(N159:N160)</f>
        <v>0</v>
      </c>
    </row>
    <row r="159" spans="1:14" ht="16.5" hidden="1" outlineLevel="2">
      <c r="A159" s="183"/>
      <c r="B159" s="26"/>
      <c r="F159" s="192" t="s">
        <v>778</v>
      </c>
      <c r="G159" s="44" t="s">
        <v>854</v>
      </c>
      <c r="H159" s="260">
        <f t="shared" si="12"/>
        <v>0</v>
      </c>
      <c r="I159" s="408">
        <f t="shared" si="13"/>
        <v>0</v>
      </c>
      <c r="J159" s="263"/>
      <c r="K159" s="409">
        <f t="shared" si="14"/>
        <v>0</v>
      </c>
      <c r="L159" s="263"/>
      <c r="M159" s="263"/>
      <c r="N159" s="263"/>
    </row>
    <row r="160" spans="1:14" ht="16.5" hidden="1" outlineLevel="2">
      <c r="A160" s="183"/>
      <c r="B160" s="26"/>
      <c r="F160" s="192" t="s">
        <v>779</v>
      </c>
      <c r="G160" s="44" t="s">
        <v>855</v>
      </c>
      <c r="H160" s="260">
        <f t="shared" si="12"/>
        <v>0</v>
      </c>
      <c r="I160" s="408">
        <f t="shared" si="13"/>
        <v>0</v>
      </c>
      <c r="J160" s="263"/>
      <c r="K160" s="409">
        <f t="shared" si="14"/>
        <v>0</v>
      </c>
      <c r="L160" s="263"/>
      <c r="M160" s="263"/>
      <c r="N160" s="263"/>
    </row>
    <row r="161" spans="1:14" ht="16.5" hidden="1" outlineLevel="2">
      <c r="A161" s="183"/>
      <c r="B161" s="26"/>
      <c r="F161" s="28" t="s">
        <v>713</v>
      </c>
      <c r="G161" s="48" t="s">
        <v>129</v>
      </c>
      <c r="H161" s="260">
        <f t="shared" si="12"/>
        <v>0</v>
      </c>
      <c r="I161" s="408">
        <f t="shared" si="13"/>
        <v>0</v>
      </c>
      <c r="J161" s="263"/>
      <c r="K161" s="409">
        <f t="shared" si="14"/>
        <v>0</v>
      </c>
      <c r="L161" s="263"/>
      <c r="M161" s="263"/>
      <c r="N161" s="263"/>
    </row>
    <row r="162" spans="1:14" ht="16.5" hidden="1" outlineLevel="2">
      <c r="A162" s="183"/>
      <c r="B162" s="26"/>
      <c r="F162" s="28" t="s">
        <v>182</v>
      </c>
      <c r="G162" s="48" t="s">
        <v>412</v>
      </c>
      <c r="H162" s="260">
        <f t="shared" si="12"/>
        <v>0</v>
      </c>
      <c r="I162" s="408">
        <f t="shared" si="13"/>
        <v>0</v>
      </c>
      <c r="J162" s="263"/>
      <c r="K162" s="409">
        <f t="shared" si="14"/>
        <v>0</v>
      </c>
      <c r="L162" s="263"/>
      <c r="M162" s="263"/>
      <c r="N162" s="263"/>
    </row>
    <row r="163" spans="1:14" ht="16.5" hidden="1" outlineLevel="2">
      <c r="A163" s="183"/>
      <c r="B163" s="26"/>
      <c r="F163" s="28" t="s">
        <v>714</v>
      </c>
      <c r="G163" s="48" t="s">
        <v>414</v>
      </c>
      <c r="H163" s="260">
        <f t="shared" si="12"/>
        <v>0</v>
      </c>
      <c r="I163" s="408">
        <f t="shared" si="13"/>
        <v>0</v>
      </c>
      <c r="J163" s="263"/>
      <c r="K163" s="409">
        <f t="shared" si="14"/>
        <v>0</v>
      </c>
      <c r="L163" s="263"/>
      <c r="M163" s="263"/>
      <c r="N163" s="263"/>
    </row>
    <row r="164" spans="1:14" ht="16.5" hidden="1" outlineLevel="1">
      <c r="A164" s="183"/>
      <c r="B164" s="26"/>
      <c r="D164" s="28"/>
      <c r="E164" s="48"/>
      <c r="F164" s="28" t="s">
        <v>151</v>
      </c>
      <c r="G164" s="48" t="s">
        <v>511</v>
      </c>
      <c r="H164" s="260">
        <f t="shared" si="12"/>
        <v>0</v>
      </c>
      <c r="I164" s="408">
        <f t="shared" si="13"/>
        <v>0</v>
      </c>
      <c r="J164" s="265">
        <f>SUM(J165:J166)</f>
        <v>0</v>
      </c>
      <c r="K164" s="409">
        <f t="shared" si="14"/>
        <v>0</v>
      </c>
      <c r="L164" s="265">
        <f>SUM(L165:L166)</f>
        <v>0</v>
      </c>
      <c r="M164" s="265">
        <f>SUM(M165:M166)</f>
        <v>0</v>
      </c>
      <c r="N164" s="265">
        <f>SUM(N165:N166)</f>
        <v>0</v>
      </c>
    </row>
    <row r="165" spans="1:14" ht="16.5" hidden="1" outlineLevel="1">
      <c r="A165" s="183"/>
      <c r="B165" s="26"/>
      <c r="D165" s="28"/>
      <c r="E165" s="48"/>
      <c r="F165" s="192" t="s">
        <v>778</v>
      </c>
      <c r="G165" s="44" t="s">
        <v>856</v>
      </c>
      <c r="H165" s="260">
        <f t="shared" si="12"/>
        <v>0</v>
      </c>
      <c r="I165" s="408">
        <f t="shared" si="13"/>
        <v>0</v>
      </c>
      <c r="J165" s="263"/>
      <c r="K165" s="409">
        <f t="shared" si="14"/>
        <v>0</v>
      </c>
      <c r="L165" s="263"/>
      <c r="M165" s="263"/>
      <c r="N165" s="263"/>
    </row>
    <row r="166" spans="1:14" ht="16.5" hidden="1" outlineLevel="1">
      <c r="A166" s="183"/>
      <c r="B166" s="26"/>
      <c r="D166" s="28"/>
      <c r="E166" s="48"/>
      <c r="F166" s="192" t="s">
        <v>779</v>
      </c>
      <c r="G166" s="44" t="s">
        <v>857</v>
      </c>
      <c r="H166" s="260">
        <f t="shared" si="12"/>
        <v>0</v>
      </c>
      <c r="I166" s="408">
        <f t="shared" si="13"/>
        <v>0</v>
      </c>
      <c r="J166" s="263"/>
      <c r="K166" s="409">
        <f t="shared" si="14"/>
        <v>0</v>
      </c>
      <c r="L166" s="263"/>
      <c r="M166" s="263"/>
      <c r="N166" s="263"/>
    </row>
    <row r="167" spans="1:14" ht="16.5" hidden="1" outlineLevel="1">
      <c r="A167" s="183"/>
      <c r="B167" s="26"/>
      <c r="D167" s="28" t="s">
        <v>512</v>
      </c>
      <c r="E167" s="48" t="s">
        <v>114</v>
      </c>
      <c r="F167" s="49"/>
      <c r="G167" s="185"/>
      <c r="H167" s="260">
        <f t="shared" si="12"/>
        <v>0</v>
      </c>
      <c r="I167" s="408">
        <f t="shared" si="13"/>
        <v>0</v>
      </c>
      <c r="J167" s="265">
        <f>SUM(J168,J170,J171,J172,J173)</f>
        <v>0</v>
      </c>
      <c r="K167" s="409">
        <f t="shared" si="14"/>
        <v>0</v>
      </c>
      <c r="L167" s="265">
        <f>SUM(L168,L170,L171,L172,L173)</f>
        <v>0</v>
      </c>
      <c r="M167" s="265">
        <f>SUM(M168,M170,M171,M172,M173)</f>
        <v>0</v>
      </c>
      <c r="N167" s="265">
        <f>SUM(N168,N170,N171,N172,N173)</f>
        <v>0</v>
      </c>
    </row>
    <row r="168" spans="1:14" ht="16.5" hidden="1" outlineLevel="2">
      <c r="A168" s="183"/>
      <c r="B168" s="26"/>
      <c r="F168" s="145" t="s">
        <v>858</v>
      </c>
      <c r="G168" s="44" t="s">
        <v>859</v>
      </c>
      <c r="H168" s="260">
        <f t="shared" si="12"/>
        <v>0</v>
      </c>
      <c r="I168" s="408">
        <f t="shared" si="13"/>
        <v>0</v>
      </c>
      <c r="J168" s="265">
        <f>SUM(J169)</f>
        <v>0</v>
      </c>
      <c r="K168" s="409">
        <f t="shared" si="14"/>
        <v>0</v>
      </c>
      <c r="L168" s="265">
        <f>SUM(L169)</f>
        <v>0</v>
      </c>
      <c r="M168" s="265">
        <f>SUM(M169)</f>
        <v>0</v>
      </c>
      <c r="N168" s="265">
        <f>SUM(N169)</f>
        <v>0</v>
      </c>
    </row>
    <row r="169" spans="1:14" ht="16.5" hidden="1" outlineLevel="2">
      <c r="A169" s="183"/>
      <c r="B169" s="26"/>
      <c r="F169" s="192" t="s">
        <v>779</v>
      </c>
      <c r="G169" s="44" t="s">
        <v>860</v>
      </c>
      <c r="H169" s="260">
        <f t="shared" si="12"/>
        <v>0</v>
      </c>
      <c r="I169" s="408">
        <f t="shared" si="13"/>
        <v>0</v>
      </c>
      <c r="J169" s="263"/>
      <c r="K169" s="409">
        <f t="shared" si="14"/>
        <v>0</v>
      </c>
      <c r="L169" s="263"/>
      <c r="M169" s="263"/>
      <c r="N169" s="263"/>
    </row>
    <row r="170" spans="1:14" ht="16.5" hidden="1" outlineLevel="2">
      <c r="A170" s="183"/>
      <c r="B170" s="26"/>
      <c r="F170" s="28" t="s">
        <v>513</v>
      </c>
      <c r="G170" s="48" t="s">
        <v>517</v>
      </c>
      <c r="H170" s="260">
        <f t="shared" si="12"/>
        <v>0</v>
      </c>
      <c r="I170" s="408">
        <f t="shared" si="13"/>
        <v>0</v>
      </c>
      <c r="J170" s="263"/>
      <c r="K170" s="409">
        <f t="shared" si="14"/>
        <v>0</v>
      </c>
      <c r="L170" s="263"/>
      <c r="M170" s="263"/>
      <c r="N170" s="263"/>
    </row>
    <row r="171" spans="1:14" ht="16.5" hidden="1" outlineLevel="2">
      <c r="A171" s="183"/>
      <c r="B171" s="26"/>
      <c r="F171" s="28" t="s">
        <v>514</v>
      </c>
      <c r="G171" s="48" t="s">
        <v>518</v>
      </c>
      <c r="H171" s="260">
        <f t="shared" si="12"/>
        <v>0</v>
      </c>
      <c r="I171" s="408">
        <f t="shared" si="13"/>
        <v>0</v>
      </c>
      <c r="J171" s="263"/>
      <c r="K171" s="409">
        <f t="shared" si="14"/>
        <v>0</v>
      </c>
      <c r="L171" s="263"/>
      <c r="M171" s="263"/>
      <c r="N171" s="263"/>
    </row>
    <row r="172" spans="1:14" ht="16.5" hidden="1" outlineLevel="2">
      <c r="A172" s="183"/>
      <c r="B172" s="26"/>
      <c r="F172" s="28" t="s">
        <v>515</v>
      </c>
      <c r="G172" s="48" t="s">
        <v>519</v>
      </c>
      <c r="H172" s="260">
        <f t="shared" si="12"/>
        <v>0</v>
      </c>
      <c r="I172" s="408">
        <f t="shared" si="13"/>
        <v>0</v>
      </c>
      <c r="J172" s="263"/>
      <c r="K172" s="409">
        <f t="shared" si="14"/>
        <v>0</v>
      </c>
      <c r="L172" s="263"/>
      <c r="M172" s="263"/>
      <c r="N172" s="263"/>
    </row>
    <row r="173" spans="1:14" ht="16.5" hidden="1" outlineLevel="2">
      <c r="A173" s="183"/>
      <c r="B173" s="24"/>
      <c r="C173" s="193"/>
      <c r="D173" s="24"/>
      <c r="F173" s="28" t="s">
        <v>516</v>
      </c>
      <c r="G173" s="48" t="s">
        <v>520</v>
      </c>
      <c r="H173" s="260">
        <f t="shared" si="12"/>
        <v>0</v>
      </c>
      <c r="I173" s="408">
        <f t="shared" si="13"/>
        <v>0</v>
      </c>
      <c r="J173" s="265">
        <f>SUM(J174)</f>
        <v>0</v>
      </c>
      <c r="K173" s="409">
        <f t="shared" si="14"/>
        <v>0</v>
      </c>
      <c r="L173" s="265">
        <f>SUM(L174)</f>
        <v>0</v>
      </c>
      <c r="M173" s="265">
        <f>SUM(M174)</f>
        <v>0</v>
      </c>
      <c r="N173" s="265">
        <f>SUM(N174)</f>
        <v>0</v>
      </c>
    </row>
    <row r="174" spans="1:14" ht="16.5" hidden="1" outlineLevel="2">
      <c r="A174" s="183"/>
      <c r="B174" s="24"/>
      <c r="C174" s="193"/>
      <c r="D174" s="24"/>
      <c r="F174" s="192" t="s">
        <v>778</v>
      </c>
      <c r="G174" s="44" t="s">
        <v>861</v>
      </c>
      <c r="H174" s="260">
        <f t="shared" si="12"/>
        <v>0</v>
      </c>
      <c r="I174" s="408">
        <f t="shared" si="13"/>
        <v>0</v>
      </c>
      <c r="J174" s="263"/>
      <c r="K174" s="409">
        <f t="shared" si="14"/>
        <v>0</v>
      </c>
      <c r="L174" s="263"/>
      <c r="M174" s="263"/>
      <c r="N174" s="263"/>
    </row>
    <row r="175" spans="1:14" s="182" customFormat="1" ht="16.5" collapsed="1">
      <c r="A175" s="177"/>
      <c r="B175" s="24" t="s">
        <v>521</v>
      </c>
      <c r="C175" s="16" t="s">
        <v>392</v>
      </c>
      <c r="D175" s="17"/>
      <c r="E175" s="189"/>
      <c r="F175" s="190"/>
      <c r="G175" s="189"/>
      <c r="H175" s="260">
        <f t="shared" si="12"/>
        <v>0</v>
      </c>
      <c r="I175" s="408">
        <f t="shared" si="13"/>
        <v>0</v>
      </c>
      <c r="J175" s="264">
        <f>SUM(J176,J180)</f>
        <v>0</v>
      </c>
      <c r="K175" s="409">
        <f t="shared" si="14"/>
        <v>0</v>
      </c>
      <c r="L175" s="264">
        <f>SUM(L176,L180)</f>
        <v>0</v>
      </c>
      <c r="M175" s="264">
        <f>SUM(M176,M180)</f>
        <v>0</v>
      </c>
      <c r="N175" s="264">
        <f>SUM(N176,N180)</f>
        <v>0</v>
      </c>
    </row>
    <row r="176" spans="1:14" ht="16.5" hidden="1" outlineLevel="1">
      <c r="A176" s="183"/>
      <c r="B176" s="25"/>
      <c r="C176" s="184"/>
      <c r="D176" s="28" t="s">
        <v>523</v>
      </c>
      <c r="E176" s="48" t="s">
        <v>522</v>
      </c>
      <c r="F176" s="49"/>
      <c r="G176" s="185"/>
      <c r="H176" s="260">
        <f t="shared" si="12"/>
        <v>0</v>
      </c>
      <c r="I176" s="408">
        <f t="shared" si="13"/>
        <v>0</v>
      </c>
      <c r="J176" s="265">
        <f>SUM(J177:J179)</f>
        <v>0</v>
      </c>
      <c r="K176" s="409">
        <f t="shared" si="14"/>
        <v>0</v>
      </c>
      <c r="L176" s="265">
        <f>SUM(L177:L179)</f>
        <v>0</v>
      </c>
      <c r="M176" s="265">
        <f>SUM(M177:M179)</f>
        <v>0</v>
      </c>
      <c r="N176" s="265">
        <f>SUM(N177:N179)</f>
        <v>0</v>
      </c>
    </row>
    <row r="177" spans="1:14" ht="16.5" hidden="1" outlineLevel="1">
      <c r="A177" s="183"/>
      <c r="B177" s="26"/>
      <c r="D177" s="28"/>
      <c r="E177" s="48"/>
      <c r="F177" s="192" t="s">
        <v>778</v>
      </c>
      <c r="G177" s="44" t="s">
        <v>862</v>
      </c>
      <c r="H177" s="260">
        <f t="shared" si="12"/>
        <v>0</v>
      </c>
      <c r="I177" s="408">
        <f t="shared" si="13"/>
        <v>0</v>
      </c>
      <c r="J177" s="263"/>
      <c r="K177" s="409">
        <f t="shared" si="14"/>
        <v>0</v>
      </c>
      <c r="L177" s="263"/>
      <c r="M177" s="263"/>
      <c r="N177" s="263"/>
    </row>
    <row r="178" spans="1:14" ht="16.5" hidden="1" outlineLevel="1">
      <c r="A178" s="183"/>
      <c r="B178" s="26"/>
      <c r="D178" s="28"/>
      <c r="E178" s="48"/>
      <c r="F178" s="192" t="s">
        <v>779</v>
      </c>
      <c r="G178" s="44" t="s">
        <v>863</v>
      </c>
      <c r="H178" s="260">
        <f t="shared" si="12"/>
        <v>0</v>
      </c>
      <c r="I178" s="408">
        <f t="shared" si="13"/>
        <v>0</v>
      </c>
      <c r="J178" s="263"/>
      <c r="K178" s="409">
        <f t="shared" si="14"/>
        <v>0</v>
      </c>
      <c r="L178" s="263"/>
      <c r="M178" s="263"/>
      <c r="N178" s="263"/>
    </row>
    <row r="179" spans="1:14" ht="16.5" hidden="1" outlineLevel="1">
      <c r="A179" s="183"/>
      <c r="B179" s="26"/>
      <c r="D179" s="28"/>
      <c r="E179" s="48"/>
      <c r="F179" s="192" t="s">
        <v>776</v>
      </c>
      <c r="G179" s="44" t="s">
        <v>864</v>
      </c>
      <c r="H179" s="260">
        <f t="shared" si="12"/>
        <v>0</v>
      </c>
      <c r="I179" s="408">
        <f t="shared" si="13"/>
        <v>0</v>
      </c>
      <c r="J179" s="263"/>
      <c r="K179" s="409">
        <f t="shared" si="14"/>
        <v>0</v>
      </c>
      <c r="L179" s="263"/>
      <c r="M179" s="263"/>
      <c r="N179" s="263"/>
    </row>
    <row r="180" spans="1:14" ht="16.5" hidden="1" outlineLevel="1">
      <c r="A180" s="183"/>
      <c r="B180" s="26"/>
      <c r="D180" s="28" t="s">
        <v>524</v>
      </c>
      <c r="E180" s="48" t="s">
        <v>393</v>
      </c>
      <c r="F180" s="49"/>
      <c r="G180" s="185"/>
      <c r="H180" s="260">
        <f t="shared" si="12"/>
        <v>0</v>
      </c>
      <c r="I180" s="408">
        <f t="shared" si="13"/>
        <v>0</v>
      </c>
      <c r="J180" s="265">
        <f>SUM(J181,J183)</f>
        <v>0</v>
      </c>
      <c r="K180" s="409">
        <f t="shared" si="14"/>
        <v>0</v>
      </c>
      <c r="L180" s="265">
        <f>SUM(L181,L183)</f>
        <v>0</v>
      </c>
      <c r="M180" s="265">
        <f>SUM(M181,M183)</f>
        <v>0</v>
      </c>
      <c r="N180" s="265">
        <f>SUM(N181,N183)</f>
        <v>0</v>
      </c>
    </row>
    <row r="181" spans="1:14" ht="16.5" hidden="1" outlineLevel="2">
      <c r="A181" s="183"/>
      <c r="B181" s="26"/>
      <c r="D181" s="25"/>
      <c r="E181" s="184"/>
      <c r="F181" s="28" t="s">
        <v>525</v>
      </c>
      <c r="G181" s="48" t="s">
        <v>394</v>
      </c>
      <c r="H181" s="260">
        <f t="shared" si="12"/>
        <v>0</v>
      </c>
      <c r="I181" s="408">
        <f t="shared" si="13"/>
        <v>0</v>
      </c>
      <c r="J181" s="265">
        <f>SUM(J182)</f>
        <v>0</v>
      </c>
      <c r="K181" s="409">
        <f t="shared" si="14"/>
        <v>0</v>
      </c>
      <c r="L181" s="265">
        <f>SUM(L182)</f>
        <v>0</v>
      </c>
      <c r="M181" s="265">
        <f>SUM(M182)</f>
        <v>0</v>
      </c>
      <c r="N181" s="265">
        <f>SUM(N182)</f>
        <v>0</v>
      </c>
    </row>
    <row r="182" spans="1:14" ht="16.5" hidden="1" outlineLevel="2">
      <c r="A182" s="183"/>
      <c r="B182" s="26"/>
      <c r="F182" s="192" t="s">
        <v>778</v>
      </c>
      <c r="G182" s="44" t="s">
        <v>865</v>
      </c>
      <c r="H182" s="260">
        <f t="shared" si="12"/>
        <v>0</v>
      </c>
      <c r="I182" s="408">
        <f t="shared" si="13"/>
        <v>0</v>
      </c>
      <c r="J182" s="263"/>
      <c r="K182" s="409">
        <f t="shared" si="14"/>
        <v>0</v>
      </c>
      <c r="L182" s="263"/>
      <c r="M182" s="263"/>
      <c r="N182" s="263"/>
    </row>
    <row r="183" spans="1:14" ht="16.5" hidden="1" outlineLevel="2">
      <c r="A183" s="183"/>
      <c r="B183" s="24"/>
      <c r="C183" s="193"/>
      <c r="F183" s="28" t="s">
        <v>526</v>
      </c>
      <c r="G183" s="48" t="s">
        <v>395</v>
      </c>
      <c r="H183" s="260">
        <f t="shared" si="12"/>
        <v>0</v>
      </c>
      <c r="I183" s="408">
        <f t="shared" si="13"/>
        <v>0</v>
      </c>
      <c r="J183" s="265">
        <f>SUM(J184:J187)</f>
        <v>0</v>
      </c>
      <c r="K183" s="409">
        <f t="shared" si="14"/>
        <v>0</v>
      </c>
      <c r="L183" s="265">
        <f>SUM(L184:L187)</f>
        <v>0</v>
      </c>
      <c r="M183" s="265">
        <f>SUM(M184:M187)</f>
        <v>0</v>
      </c>
      <c r="N183" s="265">
        <f>SUM(N184:N187)</f>
        <v>0</v>
      </c>
    </row>
    <row r="184" spans="1:14" ht="16.5" hidden="1" outlineLevel="2">
      <c r="A184" s="183"/>
      <c r="B184" s="24"/>
      <c r="C184" s="193"/>
      <c r="F184" s="192" t="s">
        <v>778</v>
      </c>
      <c r="G184" s="44" t="s">
        <v>866</v>
      </c>
      <c r="H184" s="260">
        <f t="shared" si="12"/>
        <v>0</v>
      </c>
      <c r="I184" s="408">
        <f t="shared" si="13"/>
        <v>0</v>
      </c>
      <c r="J184" s="263"/>
      <c r="K184" s="409">
        <f t="shared" si="14"/>
        <v>0</v>
      </c>
      <c r="L184" s="263"/>
      <c r="M184" s="263"/>
      <c r="N184" s="263"/>
    </row>
    <row r="185" spans="1:14" ht="16.5" hidden="1" outlineLevel="2">
      <c r="A185" s="183"/>
      <c r="B185" s="24"/>
      <c r="C185" s="193"/>
      <c r="F185" s="192" t="s">
        <v>779</v>
      </c>
      <c r="G185" s="44" t="s">
        <v>830</v>
      </c>
      <c r="H185" s="260">
        <f t="shared" si="12"/>
        <v>0</v>
      </c>
      <c r="I185" s="408">
        <f t="shared" si="13"/>
        <v>0</v>
      </c>
      <c r="J185" s="263"/>
      <c r="K185" s="409">
        <f t="shared" si="14"/>
        <v>0</v>
      </c>
      <c r="L185" s="263"/>
      <c r="M185" s="263"/>
      <c r="N185" s="263"/>
    </row>
    <row r="186" spans="1:14" ht="16.5" hidden="1" outlineLevel="2">
      <c r="A186" s="183"/>
      <c r="B186" s="24"/>
      <c r="C186" s="193"/>
      <c r="F186" s="192" t="s">
        <v>780</v>
      </c>
      <c r="G186" s="44" t="s">
        <v>868</v>
      </c>
      <c r="H186" s="260">
        <f t="shared" si="12"/>
        <v>0</v>
      </c>
      <c r="I186" s="408">
        <f t="shared" si="13"/>
        <v>0</v>
      </c>
      <c r="J186" s="263"/>
      <c r="K186" s="409">
        <f t="shared" si="14"/>
        <v>0</v>
      </c>
      <c r="L186" s="263"/>
      <c r="M186" s="263"/>
      <c r="N186" s="263"/>
    </row>
    <row r="187" spans="1:14" ht="16.5" hidden="1" outlineLevel="2">
      <c r="A187" s="183"/>
      <c r="B187" s="24"/>
      <c r="C187" s="193"/>
      <c r="F187" s="192" t="s">
        <v>781</v>
      </c>
      <c r="G187" s="44" t="s">
        <v>867</v>
      </c>
      <c r="H187" s="260">
        <f t="shared" si="12"/>
        <v>0</v>
      </c>
      <c r="I187" s="408">
        <f t="shared" si="13"/>
        <v>0</v>
      </c>
      <c r="J187" s="263"/>
      <c r="K187" s="409">
        <f t="shared" si="14"/>
        <v>0</v>
      </c>
      <c r="L187" s="263"/>
      <c r="M187" s="263"/>
      <c r="N187" s="263"/>
    </row>
    <row r="188" spans="1:14" s="182" customFormat="1" ht="16.5" collapsed="1">
      <c r="A188" s="177"/>
      <c r="B188" s="24" t="s">
        <v>179</v>
      </c>
      <c r="C188" s="16" t="s">
        <v>41</v>
      </c>
      <c r="D188" s="17"/>
      <c r="E188" s="189"/>
      <c r="F188" s="190"/>
      <c r="G188" s="189"/>
      <c r="H188" s="260">
        <f t="shared" si="12"/>
        <v>0</v>
      </c>
      <c r="I188" s="408">
        <f t="shared" si="13"/>
        <v>0</v>
      </c>
      <c r="J188" s="264">
        <f>SUM(J189)</f>
        <v>0</v>
      </c>
      <c r="K188" s="409">
        <f t="shared" si="14"/>
        <v>0</v>
      </c>
      <c r="L188" s="264">
        <f>SUM(L189)</f>
        <v>0</v>
      </c>
      <c r="M188" s="264">
        <f>SUM(M189)</f>
        <v>0</v>
      </c>
      <c r="N188" s="264">
        <f>SUM(N189)</f>
        <v>0</v>
      </c>
    </row>
    <row r="189" spans="1:14" ht="16.5" hidden="1" outlineLevel="1">
      <c r="A189" s="183"/>
      <c r="B189" s="24"/>
      <c r="C189" s="193"/>
      <c r="D189" s="28" t="s">
        <v>179</v>
      </c>
      <c r="E189" s="48" t="s">
        <v>41</v>
      </c>
      <c r="F189" s="49"/>
      <c r="G189" s="185"/>
      <c r="H189" s="260">
        <f t="shared" si="12"/>
        <v>0</v>
      </c>
      <c r="I189" s="408">
        <f t="shared" si="13"/>
        <v>0</v>
      </c>
      <c r="J189" s="263"/>
      <c r="K189" s="409">
        <f t="shared" si="14"/>
        <v>0</v>
      </c>
      <c r="L189" s="263"/>
      <c r="M189" s="263"/>
      <c r="N189" s="263"/>
    </row>
    <row r="190" spans="1:14" s="182" customFormat="1" ht="16.5">
      <c r="A190" s="177"/>
      <c r="B190" s="24" t="s">
        <v>527</v>
      </c>
      <c r="C190" s="16" t="s">
        <v>11</v>
      </c>
      <c r="D190" s="17"/>
      <c r="E190" s="189"/>
      <c r="F190" s="190"/>
      <c r="G190" s="189"/>
      <c r="H190" s="260">
        <f t="shared" si="12"/>
        <v>124000</v>
      </c>
      <c r="I190" s="408">
        <f t="shared" si="13"/>
        <v>44000</v>
      </c>
      <c r="J190" s="264">
        <f>SUM(J191:J193,J199)</f>
        <v>44000</v>
      </c>
      <c r="K190" s="409">
        <f t="shared" si="14"/>
        <v>80000</v>
      </c>
      <c r="L190" s="264">
        <f t="shared" ref="L190:N190" si="15">SUM(L191:L193,L199)</f>
        <v>80000</v>
      </c>
      <c r="M190" s="264">
        <f t="shared" si="15"/>
        <v>0</v>
      </c>
      <c r="N190" s="264">
        <f t="shared" si="15"/>
        <v>0</v>
      </c>
    </row>
    <row r="191" spans="1:14" ht="16.5" outlineLevel="1">
      <c r="A191" s="183"/>
      <c r="B191" s="25"/>
      <c r="C191" s="184"/>
      <c r="D191" s="28" t="s">
        <v>180</v>
      </c>
      <c r="E191" s="48" t="s">
        <v>134</v>
      </c>
      <c r="F191" s="49"/>
      <c r="G191" s="185"/>
      <c r="H191" s="260">
        <f t="shared" si="12"/>
        <v>0</v>
      </c>
      <c r="I191" s="408">
        <f t="shared" si="13"/>
        <v>0</v>
      </c>
      <c r="J191" s="263"/>
      <c r="K191" s="409">
        <f t="shared" si="14"/>
        <v>0</v>
      </c>
      <c r="L191" s="263"/>
      <c r="M191" s="263"/>
      <c r="N191" s="263"/>
    </row>
    <row r="192" spans="1:14" ht="16.5" outlineLevel="1">
      <c r="A192" s="183"/>
      <c r="B192" s="26"/>
      <c r="D192" s="28" t="s">
        <v>181</v>
      </c>
      <c r="E192" s="48" t="s">
        <v>135</v>
      </c>
      <c r="F192" s="49"/>
      <c r="G192" s="185"/>
      <c r="H192" s="260">
        <f t="shared" si="12"/>
        <v>0</v>
      </c>
      <c r="I192" s="408">
        <f t="shared" si="13"/>
        <v>0</v>
      </c>
      <c r="J192" s="263"/>
      <c r="K192" s="409">
        <f t="shared" si="14"/>
        <v>0</v>
      </c>
      <c r="L192" s="263"/>
      <c r="M192" s="263"/>
      <c r="N192" s="263"/>
    </row>
    <row r="193" spans="1:53" ht="16.5" outlineLevel="2">
      <c r="A193" s="183"/>
      <c r="B193" s="24"/>
      <c r="C193" s="193"/>
      <c r="D193" s="26" t="s">
        <v>1002</v>
      </c>
      <c r="E193" s="156" t="s">
        <v>1003</v>
      </c>
      <c r="F193" s="28"/>
      <c r="G193" s="48"/>
      <c r="H193" s="260">
        <f t="shared" si="12"/>
        <v>124000</v>
      </c>
      <c r="I193" s="408">
        <f t="shared" si="13"/>
        <v>44000</v>
      </c>
      <c r="J193" s="265">
        <f>SUM(J194:J198)</f>
        <v>44000</v>
      </c>
      <c r="K193" s="409">
        <f t="shared" si="14"/>
        <v>80000</v>
      </c>
      <c r="L193" s="265">
        <f>SUM(L194:L198)</f>
        <v>80000</v>
      </c>
      <c r="M193" s="265">
        <f>SUM(M194:M198)</f>
        <v>0</v>
      </c>
      <c r="N193" s="265">
        <f>SUM(N194:N198)</f>
        <v>0</v>
      </c>
    </row>
    <row r="194" spans="1:53" ht="16.5" outlineLevel="2">
      <c r="A194" s="183"/>
      <c r="B194" s="26"/>
      <c r="F194" s="192" t="s">
        <v>778</v>
      </c>
      <c r="G194" s="44" t="s">
        <v>869</v>
      </c>
      <c r="H194" s="260">
        <f t="shared" si="12"/>
        <v>14000</v>
      </c>
      <c r="I194" s="408">
        <f t="shared" si="13"/>
        <v>14000</v>
      </c>
      <c r="J194" s="263">
        <v>14000</v>
      </c>
      <c r="K194" s="409">
        <f t="shared" si="14"/>
        <v>0</v>
      </c>
      <c r="L194" s="263"/>
      <c r="M194" s="263"/>
      <c r="N194" s="263"/>
    </row>
    <row r="195" spans="1:53" ht="16.5" outlineLevel="2">
      <c r="A195" s="183"/>
      <c r="B195" s="26"/>
      <c r="F195" s="192" t="s">
        <v>779</v>
      </c>
      <c r="G195" s="44" t="s">
        <v>870</v>
      </c>
      <c r="H195" s="260">
        <f t="shared" si="12"/>
        <v>0</v>
      </c>
      <c r="I195" s="408">
        <f t="shared" si="13"/>
        <v>0</v>
      </c>
      <c r="J195" s="263"/>
      <c r="K195" s="409">
        <f t="shared" si="14"/>
        <v>0</v>
      </c>
      <c r="L195" s="263"/>
      <c r="M195" s="263"/>
      <c r="N195" s="263"/>
    </row>
    <row r="196" spans="1:53" ht="16.5" outlineLevel="2">
      <c r="A196" s="183"/>
      <c r="B196" s="26"/>
      <c r="F196" s="192" t="s">
        <v>776</v>
      </c>
      <c r="G196" s="44" t="s">
        <v>871</v>
      </c>
      <c r="H196" s="260">
        <f t="shared" si="12"/>
        <v>0</v>
      </c>
      <c r="I196" s="408">
        <f t="shared" si="13"/>
        <v>0</v>
      </c>
      <c r="J196" s="263"/>
      <c r="K196" s="409">
        <f t="shared" si="14"/>
        <v>0</v>
      </c>
      <c r="L196" s="263"/>
      <c r="M196" s="263"/>
      <c r="N196" s="263"/>
    </row>
    <row r="197" spans="1:53" ht="16.5" outlineLevel="2">
      <c r="A197" s="183"/>
      <c r="B197" s="26"/>
      <c r="F197" s="192" t="s">
        <v>780</v>
      </c>
      <c r="G197" s="44" t="s">
        <v>872</v>
      </c>
      <c r="H197" s="260">
        <f t="shared" si="12"/>
        <v>0</v>
      </c>
      <c r="I197" s="408">
        <f t="shared" si="13"/>
        <v>0</v>
      </c>
      <c r="J197" s="263"/>
      <c r="K197" s="409">
        <f t="shared" si="14"/>
        <v>0</v>
      </c>
      <c r="L197" s="263"/>
      <c r="M197" s="263"/>
      <c r="N197" s="263"/>
    </row>
    <row r="198" spans="1:53" ht="16.5" outlineLevel="2">
      <c r="A198" s="183"/>
      <c r="B198" s="26"/>
      <c r="F198" s="192" t="s">
        <v>781</v>
      </c>
      <c r="G198" s="44" t="s">
        <v>867</v>
      </c>
      <c r="H198" s="260">
        <f t="shared" si="12"/>
        <v>110000</v>
      </c>
      <c r="I198" s="408">
        <f t="shared" si="13"/>
        <v>30000</v>
      </c>
      <c r="J198" s="263">
        <v>30000</v>
      </c>
      <c r="K198" s="409">
        <f t="shared" si="14"/>
        <v>80000</v>
      </c>
      <c r="L198" s="263">
        <v>80000</v>
      </c>
      <c r="M198" s="263"/>
      <c r="N198" s="263"/>
    </row>
    <row r="199" spans="1:53" ht="16.5" outlineLevel="2">
      <c r="A199" s="183"/>
      <c r="B199" s="26"/>
      <c r="D199" s="26" t="s">
        <v>1004</v>
      </c>
      <c r="E199" s="48" t="s">
        <v>137</v>
      </c>
      <c r="F199" s="28"/>
      <c r="G199" s="48"/>
      <c r="H199" s="260">
        <f t="shared" ref="H199:H262" si="16">SUM(I199,K199)</f>
        <v>0</v>
      </c>
      <c r="I199" s="408">
        <f t="shared" si="13"/>
        <v>0</v>
      </c>
      <c r="J199" s="263"/>
      <c r="K199" s="409">
        <f t="shared" ref="K199:K262" si="17">SUM(L199:N199)</f>
        <v>0</v>
      </c>
      <c r="L199" s="263"/>
      <c r="M199" s="263"/>
      <c r="N199" s="263"/>
    </row>
    <row r="200" spans="1:53" ht="16.5">
      <c r="A200" s="97" t="s">
        <v>207</v>
      </c>
      <c r="B200" s="47"/>
      <c r="C200" s="229"/>
      <c r="D200" s="23"/>
      <c r="E200" s="229"/>
      <c r="F200" s="22"/>
      <c r="G200" s="229"/>
      <c r="H200" s="267">
        <f t="shared" si="16"/>
        <v>12874000</v>
      </c>
      <c r="I200" s="419">
        <f t="shared" ref="I200:I263" si="18">SUM(J200:J200)</f>
        <v>5015000</v>
      </c>
      <c r="J200" s="269">
        <f>SUM(J7,J12,J14,J54,J32,J63,J69,J129,J152,J188,J190,J47,J175)</f>
        <v>5015000</v>
      </c>
      <c r="K200" s="431">
        <f t="shared" si="17"/>
        <v>7859000</v>
      </c>
      <c r="L200" s="269">
        <f t="shared" ref="L200:N200" si="19">SUM(L7,L12,L14,L54,L32,L63,L69,L129,L152,L188,L190,L47,L175)</f>
        <v>4855000</v>
      </c>
      <c r="M200" s="269">
        <f t="shared" si="19"/>
        <v>1755000</v>
      </c>
      <c r="N200" s="269">
        <f t="shared" si="19"/>
        <v>1249000</v>
      </c>
      <c r="BA200" s="156" t="e">
        <f>SUM(BA7,BA12,BA14,#REF!,BA54,BA32,#REF!,BA63,BA69,BA129,BA152,BA188,BA190,#REF!,BA47,BA175)</f>
        <v>#REF!</v>
      </c>
    </row>
    <row r="201" spans="1:53" s="182" customFormat="1" ht="16.5">
      <c r="A201" s="177"/>
      <c r="B201" s="24" t="s">
        <v>528</v>
      </c>
      <c r="C201" s="16" t="s">
        <v>42</v>
      </c>
      <c r="D201" s="21"/>
      <c r="E201" s="208"/>
      <c r="F201" s="31"/>
      <c r="G201" s="208"/>
      <c r="H201" s="260">
        <f t="shared" si="16"/>
        <v>2814000</v>
      </c>
      <c r="I201" s="421">
        <f t="shared" si="18"/>
        <v>408000</v>
      </c>
      <c r="J201" s="271">
        <f>SUM(J202:J207)</f>
        <v>408000</v>
      </c>
      <c r="K201" s="446">
        <f t="shared" si="17"/>
        <v>2406000</v>
      </c>
      <c r="L201" s="271">
        <f>SUM(L202:L207)</f>
        <v>2406000</v>
      </c>
      <c r="M201" s="271">
        <f>SUM(M202:M207)</f>
        <v>0</v>
      </c>
      <c r="N201" s="271">
        <f>SUM(N202:N207)</f>
        <v>0</v>
      </c>
    </row>
    <row r="202" spans="1:53" ht="16.5" customHeight="1" outlineLevel="1">
      <c r="A202" s="183"/>
      <c r="B202" s="25"/>
      <c r="C202" s="184"/>
      <c r="D202" s="28" t="s">
        <v>529</v>
      </c>
      <c r="E202" s="48" t="s">
        <v>140</v>
      </c>
      <c r="F202" s="49"/>
      <c r="G202" s="185"/>
      <c r="H202" s="260">
        <f t="shared" si="16"/>
        <v>0</v>
      </c>
      <c r="I202" s="424">
        <f t="shared" si="18"/>
        <v>0</v>
      </c>
      <c r="J202" s="274"/>
      <c r="K202" s="411">
        <f t="shared" si="17"/>
        <v>0</v>
      </c>
      <c r="L202" s="274"/>
      <c r="M202" s="274"/>
      <c r="N202" s="274"/>
    </row>
    <row r="203" spans="1:53" ht="16.5" customHeight="1" outlineLevel="1">
      <c r="A203" s="183"/>
      <c r="B203" s="26"/>
      <c r="D203" s="28" t="s">
        <v>530</v>
      </c>
      <c r="E203" s="48" t="s">
        <v>141</v>
      </c>
      <c r="F203" s="49"/>
      <c r="G203" s="185"/>
      <c r="H203" s="260">
        <f t="shared" si="16"/>
        <v>0</v>
      </c>
      <c r="I203" s="424">
        <f t="shared" si="18"/>
        <v>0</v>
      </c>
      <c r="J203" s="274"/>
      <c r="K203" s="411">
        <f t="shared" si="17"/>
        <v>0</v>
      </c>
      <c r="L203" s="274"/>
      <c r="M203" s="274"/>
      <c r="N203" s="274"/>
    </row>
    <row r="204" spans="1:53" ht="16.5" customHeight="1" outlineLevel="1">
      <c r="A204" s="183"/>
      <c r="B204" s="26"/>
      <c r="D204" s="28" t="s">
        <v>531</v>
      </c>
      <c r="E204" s="48" t="s">
        <v>142</v>
      </c>
      <c r="F204" s="49"/>
      <c r="G204" s="185"/>
      <c r="H204" s="260">
        <f t="shared" si="16"/>
        <v>155000</v>
      </c>
      <c r="I204" s="424">
        <f t="shared" si="18"/>
        <v>0</v>
      </c>
      <c r="J204" s="274"/>
      <c r="K204" s="411">
        <f t="shared" si="17"/>
        <v>155000</v>
      </c>
      <c r="L204" s="274">
        <v>155000</v>
      </c>
      <c r="M204" s="274"/>
      <c r="N204" s="274"/>
    </row>
    <row r="205" spans="1:53" ht="16.5" customHeight="1" outlineLevel="1">
      <c r="A205" s="183"/>
      <c r="B205" s="26"/>
      <c r="D205" s="28" t="s">
        <v>532</v>
      </c>
      <c r="E205" s="48" t="s">
        <v>143</v>
      </c>
      <c r="F205" s="49"/>
      <c r="G205" s="185"/>
      <c r="H205" s="260">
        <f t="shared" si="16"/>
        <v>2321000</v>
      </c>
      <c r="I205" s="424">
        <f t="shared" si="18"/>
        <v>408000</v>
      </c>
      <c r="J205" s="274">
        <v>408000</v>
      </c>
      <c r="K205" s="411">
        <f t="shared" si="17"/>
        <v>1913000</v>
      </c>
      <c r="L205" s="274">
        <v>1913000</v>
      </c>
      <c r="M205" s="274"/>
      <c r="N205" s="274"/>
    </row>
    <row r="206" spans="1:53" ht="16.5" customHeight="1" outlineLevel="1">
      <c r="A206" s="183"/>
      <c r="B206" s="26"/>
      <c r="D206" s="28" t="s">
        <v>533</v>
      </c>
      <c r="E206" s="48" t="s">
        <v>144</v>
      </c>
      <c r="F206" s="49"/>
      <c r="G206" s="185"/>
      <c r="H206" s="260">
        <f t="shared" si="16"/>
        <v>0</v>
      </c>
      <c r="I206" s="424">
        <f t="shared" si="18"/>
        <v>0</v>
      </c>
      <c r="J206" s="274"/>
      <c r="K206" s="411">
        <f t="shared" si="17"/>
        <v>0</v>
      </c>
      <c r="L206" s="274">
        <v>0</v>
      </c>
      <c r="M206" s="274"/>
      <c r="N206" s="274"/>
    </row>
    <row r="207" spans="1:53" ht="16.5" customHeight="1" outlineLevel="1">
      <c r="A207" s="183"/>
      <c r="B207" s="24"/>
      <c r="C207" s="193"/>
      <c r="D207" s="28" t="s">
        <v>534</v>
      </c>
      <c r="E207" s="48" t="s">
        <v>145</v>
      </c>
      <c r="F207" s="49"/>
      <c r="G207" s="185"/>
      <c r="H207" s="260">
        <f t="shared" si="16"/>
        <v>338000</v>
      </c>
      <c r="I207" s="424">
        <f t="shared" si="18"/>
        <v>0</v>
      </c>
      <c r="J207" s="274"/>
      <c r="K207" s="411">
        <f t="shared" si="17"/>
        <v>338000</v>
      </c>
      <c r="L207" s="274">
        <v>338000</v>
      </c>
      <c r="M207" s="274"/>
      <c r="N207" s="274"/>
    </row>
    <row r="208" spans="1:53" s="182" customFormat="1" ht="16.5">
      <c r="A208" s="177"/>
      <c r="B208" s="24" t="s">
        <v>535</v>
      </c>
      <c r="C208" s="16" t="s">
        <v>146</v>
      </c>
      <c r="D208" s="19"/>
      <c r="E208" s="189"/>
      <c r="F208" s="190"/>
      <c r="G208" s="189"/>
      <c r="H208" s="260">
        <f t="shared" si="16"/>
        <v>1084000</v>
      </c>
      <c r="I208" s="424">
        <f t="shared" si="18"/>
        <v>0</v>
      </c>
      <c r="J208" s="264">
        <f>SUM(J209:J217,J221:J223,J228,J238:J239,J249,J253:J256,J260:J263,J267,J271)</f>
        <v>0</v>
      </c>
      <c r="K208" s="411">
        <f t="shared" si="17"/>
        <v>1084000</v>
      </c>
      <c r="L208" s="264">
        <f>SUM(L209:L217,L221:L223,L228,L238:L239,L249,L253:L256,L260:L263,L267,L271)</f>
        <v>1084000</v>
      </c>
      <c r="M208" s="264">
        <f>SUM(M209:M217,M221:M223,M228,M238:M239,M249,M253:M256,M260:M263,M267,M271)</f>
        <v>0</v>
      </c>
      <c r="N208" s="264">
        <f>SUM(N209:N217,N221:N223,N228,N238:N239,N249,N253:N256,N260:N263,N267,N271)</f>
        <v>0</v>
      </c>
    </row>
    <row r="209" spans="1:14" ht="16.5" outlineLevel="1">
      <c r="A209" s="183"/>
      <c r="B209" s="25"/>
      <c r="C209" s="184"/>
      <c r="D209" s="28" t="s">
        <v>116</v>
      </c>
      <c r="E209" s="48" t="s">
        <v>152</v>
      </c>
      <c r="F209" s="49"/>
      <c r="G209" s="185"/>
      <c r="H209" s="260">
        <f t="shared" si="16"/>
        <v>0</v>
      </c>
      <c r="I209" s="424">
        <f t="shared" si="18"/>
        <v>0</v>
      </c>
      <c r="J209" s="263">
        <v>0</v>
      </c>
      <c r="K209" s="411">
        <f t="shared" si="17"/>
        <v>0</v>
      </c>
      <c r="L209" s="263">
        <v>0</v>
      </c>
      <c r="M209" s="263">
        <v>0</v>
      </c>
      <c r="N209" s="263">
        <v>0</v>
      </c>
    </row>
    <row r="210" spans="1:14" ht="16.5" outlineLevel="1">
      <c r="A210" s="183"/>
      <c r="B210" s="26"/>
      <c r="D210" s="28" t="s">
        <v>536</v>
      </c>
      <c r="E210" s="48" t="s">
        <v>155</v>
      </c>
      <c r="F210" s="49"/>
      <c r="G210" s="185"/>
      <c r="H210" s="260">
        <f t="shared" si="16"/>
        <v>0</v>
      </c>
      <c r="I210" s="424">
        <f t="shared" si="18"/>
        <v>0</v>
      </c>
      <c r="J210" s="263"/>
      <c r="K210" s="411">
        <f t="shared" si="17"/>
        <v>0</v>
      </c>
      <c r="L210" s="263"/>
      <c r="M210" s="263"/>
      <c r="N210" s="263"/>
    </row>
    <row r="211" spans="1:14" ht="16.5" outlineLevel="1">
      <c r="A211" s="183"/>
      <c r="B211" s="26"/>
      <c r="D211" s="28" t="s">
        <v>537</v>
      </c>
      <c r="E211" s="48" t="s">
        <v>156</v>
      </c>
      <c r="F211" s="49"/>
      <c r="G211" s="185"/>
      <c r="H211" s="260">
        <f t="shared" si="16"/>
        <v>0</v>
      </c>
      <c r="I211" s="424">
        <f t="shared" si="18"/>
        <v>0</v>
      </c>
      <c r="J211" s="263"/>
      <c r="K211" s="411">
        <f t="shared" si="17"/>
        <v>0</v>
      </c>
      <c r="L211" s="263"/>
      <c r="M211" s="263"/>
      <c r="N211" s="263"/>
    </row>
    <row r="212" spans="1:14" ht="16.5" outlineLevel="1">
      <c r="A212" s="183"/>
      <c r="B212" s="26"/>
      <c r="D212" s="28" t="s">
        <v>538</v>
      </c>
      <c r="E212" s="48" t="s">
        <v>157</v>
      </c>
      <c r="F212" s="49"/>
      <c r="G212" s="185"/>
      <c r="H212" s="260">
        <f t="shared" si="16"/>
        <v>0</v>
      </c>
      <c r="I212" s="424">
        <f t="shared" si="18"/>
        <v>0</v>
      </c>
      <c r="J212" s="263"/>
      <c r="K212" s="411">
        <f t="shared" si="17"/>
        <v>0</v>
      </c>
      <c r="L212" s="263"/>
      <c r="M212" s="263"/>
      <c r="N212" s="263"/>
    </row>
    <row r="213" spans="1:14" ht="16.5" outlineLevel="1">
      <c r="A213" s="183"/>
      <c r="B213" s="26"/>
      <c r="D213" s="28" t="s">
        <v>539</v>
      </c>
      <c r="E213" s="48" t="s">
        <v>158</v>
      </c>
      <c r="F213" s="49"/>
      <c r="G213" s="185"/>
      <c r="H213" s="260">
        <f t="shared" si="16"/>
        <v>0</v>
      </c>
      <c r="I213" s="424">
        <f t="shared" si="18"/>
        <v>0</v>
      </c>
      <c r="J213" s="263"/>
      <c r="K213" s="411">
        <f t="shared" si="17"/>
        <v>0</v>
      </c>
      <c r="L213" s="263"/>
      <c r="M213" s="263"/>
      <c r="N213" s="263"/>
    </row>
    <row r="214" spans="1:14" ht="16.5" outlineLevel="1">
      <c r="A214" s="183"/>
      <c r="B214" s="26"/>
      <c r="D214" s="28" t="s">
        <v>540</v>
      </c>
      <c r="E214" s="48" t="s">
        <v>159</v>
      </c>
      <c r="F214" s="49"/>
      <c r="G214" s="185"/>
      <c r="H214" s="260">
        <f t="shared" si="16"/>
        <v>0</v>
      </c>
      <c r="I214" s="424">
        <f t="shared" si="18"/>
        <v>0</v>
      </c>
      <c r="J214" s="263"/>
      <c r="K214" s="411">
        <f t="shared" si="17"/>
        <v>0</v>
      </c>
      <c r="L214" s="263"/>
      <c r="M214" s="263"/>
      <c r="N214" s="263"/>
    </row>
    <row r="215" spans="1:14" ht="16.5" outlineLevel="1">
      <c r="A215" s="183"/>
      <c r="B215" s="26"/>
      <c r="D215" s="28" t="s">
        <v>541</v>
      </c>
      <c r="E215" s="48" t="s">
        <v>160</v>
      </c>
      <c r="F215" s="49"/>
      <c r="G215" s="185"/>
      <c r="H215" s="260">
        <f t="shared" si="16"/>
        <v>0</v>
      </c>
      <c r="I215" s="424">
        <f t="shared" si="18"/>
        <v>0</v>
      </c>
      <c r="J215" s="263"/>
      <c r="K215" s="411">
        <f t="shared" si="17"/>
        <v>0</v>
      </c>
      <c r="L215" s="263"/>
      <c r="M215" s="263"/>
      <c r="N215" s="263"/>
    </row>
    <row r="216" spans="1:14" ht="16.5" outlineLevel="1">
      <c r="A216" s="183"/>
      <c r="B216" s="26"/>
      <c r="D216" s="28" t="s">
        <v>542</v>
      </c>
      <c r="E216" s="48" t="s">
        <v>161</v>
      </c>
      <c r="F216" s="49"/>
      <c r="G216" s="185"/>
      <c r="H216" s="260">
        <f t="shared" si="16"/>
        <v>0</v>
      </c>
      <c r="I216" s="424">
        <f t="shared" si="18"/>
        <v>0</v>
      </c>
      <c r="J216" s="263"/>
      <c r="K216" s="411">
        <f t="shared" si="17"/>
        <v>0</v>
      </c>
      <c r="L216" s="263"/>
      <c r="M216" s="263"/>
      <c r="N216" s="263"/>
    </row>
    <row r="217" spans="1:14" ht="16.5" outlineLevel="1">
      <c r="A217" s="183"/>
      <c r="B217" s="26"/>
      <c r="D217" s="28" t="s">
        <v>125</v>
      </c>
      <c r="E217" s="48" t="s">
        <v>162</v>
      </c>
      <c r="F217" s="49"/>
      <c r="G217" s="185"/>
      <c r="H217" s="260">
        <f t="shared" si="16"/>
        <v>385000</v>
      </c>
      <c r="I217" s="424">
        <f t="shared" si="18"/>
        <v>0</v>
      </c>
      <c r="J217" s="265">
        <f>SUM(J218:J220)</f>
        <v>0</v>
      </c>
      <c r="K217" s="411">
        <f t="shared" si="17"/>
        <v>385000</v>
      </c>
      <c r="L217" s="265">
        <f>SUM(L218:L220)</f>
        <v>385000</v>
      </c>
      <c r="M217" s="265">
        <f>SUM(M218:M220)</f>
        <v>0</v>
      </c>
      <c r="N217" s="265">
        <f>SUM(N218:N220)</f>
        <v>0</v>
      </c>
    </row>
    <row r="218" spans="1:14" ht="16.5" outlineLevel="2">
      <c r="A218" s="183"/>
      <c r="B218" s="26"/>
      <c r="D218" s="28"/>
      <c r="E218" s="48"/>
      <c r="F218" s="192" t="s">
        <v>778</v>
      </c>
      <c r="G218" s="44" t="s">
        <v>873</v>
      </c>
      <c r="H218" s="260">
        <f t="shared" si="16"/>
        <v>88000</v>
      </c>
      <c r="I218" s="424">
        <f t="shared" si="18"/>
        <v>0</v>
      </c>
      <c r="J218" s="263"/>
      <c r="K218" s="411">
        <f t="shared" si="17"/>
        <v>88000</v>
      </c>
      <c r="L218" s="263">
        <v>88000</v>
      </c>
      <c r="M218" s="263"/>
      <c r="N218" s="263"/>
    </row>
    <row r="219" spans="1:14" ht="16.5" outlineLevel="2">
      <c r="A219" s="183"/>
      <c r="B219" s="26"/>
      <c r="D219" s="28"/>
      <c r="E219" s="48"/>
      <c r="F219" s="192" t="s">
        <v>779</v>
      </c>
      <c r="G219" s="44" t="s">
        <v>874</v>
      </c>
      <c r="H219" s="260">
        <f t="shared" si="16"/>
        <v>261000</v>
      </c>
      <c r="I219" s="424">
        <f t="shared" si="18"/>
        <v>0</v>
      </c>
      <c r="J219" s="263"/>
      <c r="K219" s="411">
        <f t="shared" si="17"/>
        <v>261000</v>
      </c>
      <c r="L219" s="263">
        <v>261000</v>
      </c>
      <c r="M219" s="263"/>
      <c r="N219" s="263"/>
    </row>
    <row r="220" spans="1:14" ht="16.5" outlineLevel="2">
      <c r="A220" s="183"/>
      <c r="B220" s="26"/>
      <c r="D220" s="28"/>
      <c r="E220" s="48"/>
      <c r="F220" s="192" t="s">
        <v>776</v>
      </c>
      <c r="G220" s="44" t="s">
        <v>875</v>
      </c>
      <c r="H220" s="260">
        <f t="shared" si="16"/>
        <v>36000</v>
      </c>
      <c r="I220" s="424">
        <f t="shared" si="18"/>
        <v>0</v>
      </c>
      <c r="J220" s="263"/>
      <c r="K220" s="411">
        <f t="shared" si="17"/>
        <v>36000</v>
      </c>
      <c r="L220" s="263">
        <v>36000</v>
      </c>
      <c r="M220" s="263"/>
      <c r="N220" s="263"/>
    </row>
    <row r="221" spans="1:14" ht="16.5" outlineLevel="1">
      <c r="A221" s="183"/>
      <c r="B221" s="26"/>
      <c r="D221" s="28" t="s">
        <v>126</v>
      </c>
      <c r="E221" s="48" t="s">
        <v>163</v>
      </c>
      <c r="F221" s="49"/>
      <c r="G221" s="185"/>
      <c r="H221" s="260">
        <f t="shared" si="16"/>
        <v>100000</v>
      </c>
      <c r="I221" s="424">
        <f t="shared" si="18"/>
        <v>0</v>
      </c>
      <c r="J221" s="263"/>
      <c r="K221" s="411">
        <f t="shared" si="17"/>
        <v>100000</v>
      </c>
      <c r="L221" s="263">
        <v>100000</v>
      </c>
      <c r="M221" s="263"/>
      <c r="N221" s="263"/>
    </row>
    <row r="222" spans="1:14" ht="16.5" outlineLevel="1">
      <c r="A222" s="183"/>
      <c r="B222" s="26"/>
      <c r="D222" s="28" t="s">
        <v>543</v>
      </c>
      <c r="E222" s="48" t="s">
        <v>164</v>
      </c>
      <c r="F222" s="49"/>
      <c r="G222" s="185"/>
      <c r="H222" s="260">
        <f t="shared" si="16"/>
        <v>160000</v>
      </c>
      <c r="I222" s="424">
        <f t="shared" si="18"/>
        <v>0</v>
      </c>
      <c r="J222" s="263"/>
      <c r="K222" s="411">
        <f t="shared" si="17"/>
        <v>160000</v>
      </c>
      <c r="L222" s="263">
        <v>160000</v>
      </c>
      <c r="M222" s="263"/>
      <c r="N222" s="263"/>
    </row>
    <row r="223" spans="1:14" ht="16.5" outlineLevel="1">
      <c r="A223" s="183"/>
      <c r="B223" s="26"/>
      <c r="D223" s="28" t="s">
        <v>544</v>
      </c>
      <c r="E223" s="48" t="s">
        <v>166</v>
      </c>
      <c r="F223" s="49"/>
      <c r="G223" s="185"/>
      <c r="H223" s="260">
        <f t="shared" si="16"/>
        <v>5000</v>
      </c>
      <c r="I223" s="424">
        <f t="shared" si="18"/>
        <v>0</v>
      </c>
      <c r="J223" s="265">
        <f>SUM(J224:J227)</f>
        <v>0</v>
      </c>
      <c r="K223" s="411">
        <f t="shared" si="17"/>
        <v>5000</v>
      </c>
      <c r="L223" s="265">
        <f>SUM(L224:L227)</f>
        <v>5000</v>
      </c>
      <c r="M223" s="265">
        <f>SUM(M224:M227)</f>
        <v>0</v>
      </c>
      <c r="N223" s="265">
        <f>SUM(N224:N227)</f>
        <v>0</v>
      </c>
    </row>
    <row r="224" spans="1:14" ht="16.5" outlineLevel="2">
      <c r="A224" s="183"/>
      <c r="B224" s="26"/>
      <c r="D224" s="28"/>
      <c r="E224" s="48"/>
      <c r="F224" s="192" t="s">
        <v>778</v>
      </c>
      <c r="G224" s="44" t="s">
        <v>876</v>
      </c>
      <c r="H224" s="260">
        <f t="shared" si="16"/>
        <v>0</v>
      </c>
      <c r="I224" s="424">
        <f t="shared" si="18"/>
        <v>0</v>
      </c>
      <c r="J224" s="263"/>
      <c r="K224" s="411">
        <f t="shared" si="17"/>
        <v>0</v>
      </c>
      <c r="L224" s="263"/>
      <c r="M224" s="263"/>
      <c r="N224" s="263"/>
    </row>
    <row r="225" spans="1:14" ht="16.5" outlineLevel="2">
      <c r="A225" s="183"/>
      <c r="B225" s="26"/>
      <c r="D225" s="28"/>
      <c r="E225" s="48"/>
      <c r="F225" s="192" t="s">
        <v>779</v>
      </c>
      <c r="G225" s="44" t="s">
        <v>877</v>
      </c>
      <c r="H225" s="260">
        <f t="shared" si="16"/>
        <v>5000</v>
      </c>
      <c r="I225" s="424">
        <f t="shared" si="18"/>
        <v>0</v>
      </c>
      <c r="J225" s="263"/>
      <c r="K225" s="411">
        <f t="shared" si="17"/>
        <v>5000</v>
      </c>
      <c r="L225" s="263">
        <v>5000</v>
      </c>
      <c r="M225" s="263"/>
      <c r="N225" s="263"/>
    </row>
    <row r="226" spans="1:14" ht="16.5" outlineLevel="2">
      <c r="A226" s="183"/>
      <c r="B226" s="26"/>
      <c r="D226" s="28"/>
      <c r="E226" s="48"/>
      <c r="F226" s="192" t="s">
        <v>776</v>
      </c>
      <c r="G226" s="44" t="s">
        <v>878</v>
      </c>
      <c r="H226" s="260">
        <f t="shared" si="16"/>
        <v>0</v>
      </c>
      <c r="I226" s="424">
        <f t="shared" si="18"/>
        <v>0</v>
      </c>
      <c r="J226" s="263"/>
      <c r="K226" s="411">
        <f t="shared" si="17"/>
        <v>0</v>
      </c>
      <c r="L226" s="263"/>
      <c r="M226" s="263"/>
      <c r="N226" s="263"/>
    </row>
    <row r="227" spans="1:14" ht="16.5" outlineLevel="2">
      <c r="A227" s="183"/>
      <c r="B227" s="26"/>
      <c r="D227" s="28"/>
      <c r="E227" s="48"/>
      <c r="F227" s="192" t="s">
        <v>781</v>
      </c>
      <c r="G227" s="44" t="s">
        <v>785</v>
      </c>
      <c r="H227" s="260">
        <f t="shared" si="16"/>
        <v>0</v>
      </c>
      <c r="I227" s="424">
        <f t="shared" si="18"/>
        <v>0</v>
      </c>
      <c r="J227" s="263"/>
      <c r="K227" s="411">
        <f t="shared" si="17"/>
        <v>0</v>
      </c>
      <c r="L227" s="263"/>
      <c r="M227" s="263"/>
      <c r="N227" s="263"/>
    </row>
    <row r="228" spans="1:14" ht="16.5" outlineLevel="1">
      <c r="A228" s="183"/>
      <c r="B228" s="26"/>
      <c r="D228" s="28" t="s">
        <v>545</v>
      </c>
      <c r="E228" s="48" t="s">
        <v>168</v>
      </c>
      <c r="F228" s="49"/>
      <c r="G228" s="185"/>
      <c r="H228" s="260">
        <f t="shared" si="16"/>
        <v>155000</v>
      </c>
      <c r="I228" s="424">
        <f t="shared" si="18"/>
        <v>0</v>
      </c>
      <c r="J228" s="265">
        <f>SUM(J229:J237)</f>
        <v>0</v>
      </c>
      <c r="K228" s="411">
        <f t="shared" si="17"/>
        <v>155000</v>
      </c>
      <c r="L228" s="265">
        <f>SUM(L229:L237)</f>
        <v>155000</v>
      </c>
      <c r="M228" s="265">
        <f>SUM(M229:M237)</f>
        <v>0</v>
      </c>
      <c r="N228" s="265">
        <f>SUM(N229:N237)</f>
        <v>0</v>
      </c>
    </row>
    <row r="229" spans="1:14" ht="16.5" outlineLevel="2">
      <c r="A229" s="183"/>
      <c r="B229" s="26"/>
      <c r="D229" s="28"/>
      <c r="E229" s="48"/>
      <c r="F229" s="192" t="s">
        <v>778</v>
      </c>
      <c r="G229" s="44" t="s">
        <v>881</v>
      </c>
      <c r="H229" s="260">
        <f t="shared" si="16"/>
        <v>0</v>
      </c>
      <c r="I229" s="424">
        <f t="shared" si="18"/>
        <v>0</v>
      </c>
      <c r="J229" s="263"/>
      <c r="K229" s="411">
        <f t="shared" si="17"/>
        <v>0</v>
      </c>
      <c r="L229" s="263"/>
      <c r="M229" s="263"/>
      <c r="N229" s="263"/>
    </row>
    <row r="230" spans="1:14" ht="16.5" outlineLevel="2">
      <c r="A230" s="183"/>
      <c r="B230" s="26"/>
      <c r="D230" s="28"/>
      <c r="E230" s="48"/>
      <c r="F230" s="192" t="s">
        <v>779</v>
      </c>
      <c r="G230" s="44" t="s">
        <v>882</v>
      </c>
      <c r="H230" s="260">
        <f t="shared" si="16"/>
        <v>0</v>
      </c>
      <c r="I230" s="424">
        <f t="shared" si="18"/>
        <v>0</v>
      </c>
      <c r="J230" s="263"/>
      <c r="K230" s="411">
        <f t="shared" si="17"/>
        <v>0</v>
      </c>
      <c r="L230" s="263"/>
      <c r="M230" s="263"/>
      <c r="N230" s="263"/>
    </row>
    <row r="231" spans="1:14" ht="16.5" outlineLevel="2">
      <c r="A231" s="183"/>
      <c r="B231" s="26"/>
      <c r="D231" s="28"/>
      <c r="E231" s="48"/>
      <c r="F231" s="192" t="s">
        <v>776</v>
      </c>
      <c r="G231" s="44" t="s">
        <v>883</v>
      </c>
      <c r="H231" s="260">
        <f t="shared" si="16"/>
        <v>0</v>
      </c>
      <c r="I231" s="424">
        <f t="shared" si="18"/>
        <v>0</v>
      </c>
      <c r="J231" s="263"/>
      <c r="K231" s="411">
        <f t="shared" si="17"/>
        <v>0</v>
      </c>
      <c r="L231" s="263"/>
      <c r="M231" s="263"/>
      <c r="N231" s="263"/>
    </row>
    <row r="232" spans="1:14" ht="16.5" outlineLevel="2">
      <c r="A232" s="183"/>
      <c r="B232" s="26"/>
      <c r="D232" s="28"/>
      <c r="E232" s="48"/>
      <c r="F232" s="192" t="s">
        <v>780</v>
      </c>
      <c r="G232" s="44" t="s">
        <v>884</v>
      </c>
      <c r="H232" s="260">
        <f t="shared" si="16"/>
        <v>0</v>
      </c>
      <c r="I232" s="424">
        <f t="shared" si="18"/>
        <v>0</v>
      </c>
      <c r="J232" s="263"/>
      <c r="K232" s="411">
        <f t="shared" si="17"/>
        <v>0</v>
      </c>
      <c r="L232" s="263"/>
      <c r="M232" s="263"/>
      <c r="N232" s="263"/>
    </row>
    <row r="233" spans="1:14" ht="16.5" outlineLevel="2">
      <c r="A233" s="183"/>
      <c r="B233" s="26"/>
      <c r="D233" s="28"/>
      <c r="E233" s="48"/>
      <c r="F233" s="192" t="s">
        <v>786</v>
      </c>
      <c r="G233" s="44" t="s">
        <v>885</v>
      </c>
      <c r="H233" s="260">
        <f t="shared" si="16"/>
        <v>64000</v>
      </c>
      <c r="I233" s="424">
        <f t="shared" si="18"/>
        <v>0</v>
      </c>
      <c r="J233" s="263"/>
      <c r="K233" s="411">
        <f t="shared" si="17"/>
        <v>64000</v>
      </c>
      <c r="L233" s="263">
        <v>64000</v>
      </c>
      <c r="M233" s="263"/>
      <c r="N233" s="263"/>
    </row>
    <row r="234" spans="1:14" ht="16.5" outlineLevel="2">
      <c r="A234" s="183"/>
      <c r="B234" s="26"/>
      <c r="D234" s="28"/>
      <c r="E234" s="48"/>
      <c r="F234" s="192" t="s">
        <v>787</v>
      </c>
      <c r="G234" s="44" t="s">
        <v>886</v>
      </c>
      <c r="H234" s="260">
        <f t="shared" si="16"/>
        <v>0</v>
      </c>
      <c r="I234" s="424">
        <f t="shared" si="18"/>
        <v>0</v>
      </c>
      <c r="J234" s="263"/>
      <c r="K234" s="411">
        <f t="shared" si="17"/>
        <v>0</v>
      </c>
      <c r="L234" s="263"/>
      <c r="M234" s="263"/>
      <c r="N234" s="263"/>
    </row>
    <row r="235" spans="1:14" ht="16.5" outlineLevel="2">
      <c r="A235" s="183"/>
      <c r="B235" s="26"/>
      <c r="D235" s="28"/>
      <c r="E235" s="48"/>
      <c r="F235" s="192" t="s">
        <v>879</v>
      </c>
      <c r="G235" s="44" t="s">
        <v>887</v>
      </c>
      <c r="H235" s="260">
        <f t="shared" si="16"/>
        <v>0</v>
      </c>
      <c r="I235" s="424">
        <f t="shared" si="18"/>
        <v>0</v>
      </c>
      <c r="J235" s="263"/>
      <c r="K235" s="411">
        <f t="shared" si="17"/>
        <v>0</v>
      </c>
      <c r="L235" s="263"/>
      <c r="M235" s="263"/>
      <c r="N235" s="263"/>
    </row>
    <row r="236" spans="1:14" ht="16.5" outlineLevel="2">
      <c r="A236" s="183"/>
      <c r="B236" s="26"/>
      <c r="D236" s="28"/>
      <c r="E236" s="48"/>
      <c r="F236" s="192" t="s">
        <v>880</v>
      </c>
      <c r="G236" s="44" t="s">
        <v>888</v>
      </c>
      <c r="H236" s="260">
        <f t="shared" si="16"/>
        <v>0</v>
      </c>
      <c r="I236" s="424">
        <f t="shared" si="18"/>
        <v>0</v>
      </c>
      <c r="J236" s="263"/>
      <c r="K236" s="411">
        <f t="shared" si="17"/>
        <v>0</v>
      </c>
      <c r="L236" s="263"/>
      <c r="M236" s="263"/>
      <c r="N236" s="263"/>
    </row>
    <row r="237" spans="1:14" ht="16.5" outlineLevel="2">
      <c r="A237" s="183"/>
      <c r="B237" s="26"/>
      <c r="D237" s="28"/>
      <c r="E237" s="48"/>
      <c r="F237" s="192" t="s">
        <v>781</v>
      </c>
      <c r="G237" s="44" t="s">
        <v>785</v>
      </c>
      <c r="H237" s="260">
        <f t="shared" si="16"/>
        <v>91000</v>
      </c>
      <c r="I237" s="424">
        <f t="shared" si="18"/>
        <v>0</v>
      </c>
      <c r="J237" s="263"/>
      <c r="K237" s="411">
        <f t="shared" si="17"/>
        <v>91000</v>
      </c>
      <c r="L237" s="263">
        <v>91000</v>
      </c>
      <c r="M237" s="263"/>
      <c r="N237" s="263"/>
    </row>
    <row r="238" spans="1:14" ht="16.5" outlineLevel="1">
      <c r="A238" s="183"/>
      <c r="B238" s="26"/>
      <c r="D238" s="28" t="s">
        <v>413</v>
      </c>
      <c r="E238" s="48" t="s">
        <v>170</v>
      </c>
      <c r="F238" s="49"/>
      <c r="G238" s="185"/>
      <c r="H238" s="260">
        <f t="shared" si="16"/>
        <v>0</v>
      </c>
      <c r="I238" s="424">
        <f t="shared" si="18"/>
        <v>0</v>
      </c>
      <c r="J238" s="263"/>
      <c r="K238" s="411">
        <f t="shared" si="17"/>
        <v>0</v>
      </c>
      <c r="L238" s="263"/>
      <c r="M238" s="263"/>
      <c r="N238" s="263"/>
    </row>
    <row r="239" spans="1:14" ht="16.5" outlineLevel="1" collapsed="1">
      <c r="A239" s="183"/>
      <c r="B239" s="26"/>
      <c r="D239" s="28" t="s">
        <v>130</v>
      </c>
      <c r="E239" s="48" t="s">
        <v>173</v>
      </c>
      <c r="F239" s="49"/>
      <c r="G239" s="185"/>
      <c r="H239" s="260">
        <f t="shared" si="16"/>
        <v>0</v>
      </c>
      <c r="I239" s="424">
        <f t="shared" si="18"/>
        <v>0</v>
      </c>
      <c r="J239" s="265">
        <f>SUM(J240:J248)</f>
        <v>0</v>
      </c>
      <c r="K239" s="411">
        <f t="shared" si="17"/>
        <v>0</v>
      </c>
      <c r="L239" s="265">
        <f>SUM(L240:L248)</f>
        <v>0</v>
      </c>
      <c r="M239" s="265">
        <f>SUM(M240:M248)</f>
        <v>0</v>
      </c>
      <c r="N239" s="265">
        <f>SUM(N240:N248)</f>
        <v>0</v>
      </c>
    </row>
    <row r="240" spans="1:14" ht="16.5" hidden="1" outlineLevel="2">
      <c r="A240" s="183"/>
      <c r="B240" s="26"/>
      <c r="D240" s="28"/>
      <c r="E240" s="48"/>
      <c r="F240" s="192" t="s">
        <v>778</v>
      </c>
      <c r="G240" s="44" t="s">
        <v>889</v>
      </c>
      <c r="H240" s="260">
        <f t="shared" si="16"/>
        <v>0</v>
      </c>
      <c r="I240" s="424">
        <f t="shared" si="18"/>
        <v>0</v>
      </c>
      <c r="J240" s="263"/>
      <c r="K240" s="411">
        <f t="shared" si="17"/>
        <v>0</v>
      </c>
      <c r="L240" s="263"/>
      <c r="M240" s="263"/>
      <c r="N240" s="263"/>
    </row>
    <row r="241" spans="1:14" ht="16.5" hidden="1" outlineLevel="2">
      <c r="A241" s="183"/>
      <c r="B241" s="26"/>
      <c r="D241" s="28"/>
      <c r="E241" s="48"/>
      <c r="F241" s="192" t="s">
        <v>779</v>
      </c>
      <c r="G241" s="44" t="s">
        <v>890</v>
      </c>
      <c r="H241" s="260">
        <f t="shared" si="16"/>
        <v>0</v>
      </c>
      <c r="I241" s="424">
        <f t="shared" si="18"/>
        <v>0</v>
      </c>
      <c r="J241" s="263"/>
      <c r="K241" s="411">
        <f t="shared" si="17"/>
        <v>0</v>
      </c>
      <c r="L241" s="263"/>
      <c r="M241" s="263"/>
      <c r="N241" s="263"/>
    </row>
    <row r="242" spans="1:14" ht="16.5" hidden="1" outlineLevel="2">
      <c r="A242" s="183"/>
      <c r="B242" s="26"/>
      <c r="D242" s="28"/>
      <c r="E242" s="48"/>
      <c r="F242" s="192" t="s">
        <v>776</v>
      </c>
      <c r="G242" s="44" t="s">
        <v>891</v>
      </c>
      <c r="H242" s="260">
        <f t="shared" si="16"/>
        <v>0</v>
      </c>
      <c r="I242" s="424">
        <f t="shared" si="18"/>
        <v>0</v>
      </c>
      <c r="J242" s="263"/>
      <c r="K242" s="411">
        <f t="shared" si="17"/>
        <v>0</v>
      </c>
      <c r="L242" s="263"/>
      <c r="M242" s="263"/>
      <c r="N242" s="263"/>
    </row>
    <row r="243" spans="1:14" ht="16.5" hidden="1" outlineLevel="2">
      <c r="A243" s="183"/>
      <c r="B243" s="26"/>
      <c r="D243" s="28"/>
      <c r="E243" s="48"/>
      <c r="F243" s="192" t="s">
        <v>780</v>
      </c>
      <c r="G243" s="44" t="s">
        <v>892</v>
      </c>
      <c r="H243" s="260">
        <f t="shared" si="16"/>
        <v>0</v>
      </c>
      <c r="I243" s="424">
        <f t="shared" si="18"/>
        <v>0</v>
      </c>
      <c r="J243" s="263"/>
      <c r="K243" s="411">
        <f t="shared" si="17"/>
        <v>0</v>
      </c>
      <c r="L243" s="263"/>
      <c r="M243" s="263"/>
      <c r="N243" s="263"/>
    </row>
    <row r="244" spans="1:14" ht="16.5" hidden="1" outlineLevel="2">
      <c r="A244" s="183"/>
      <c r="B244" s="26"/>
      <c r="D244" s="28"/>
      <c r="E244" s="48"/>
      <c r="F244" s="192" t="s">
        <v>786</v>
      </c>
      <c r="G244" s="44" t="s">
        <v>893</v>
      </c>
      <c r="H244" s="260">
        <f t="shared" si="16"/>
        <v>0</v>
      </c>
      <c r="I244" s="424">
        <f t="shared" si="18"/>
        <v>0</v>
      </c>
      <c r="J244" s="263"/>
      <c r="K244" s="411">
        <f t="shared" si="17"/>
        <v>0</v>
      </c>
      <c r="L244" s="263"/>
      <c r="M244" s="263"/>
      <c r="N244" s="263"/>
    </row>
    <row r="245" spans="1:14" ht="16.5" hidden="1" outlineLevel="2">
      <c r="A245" s="183"/>
      <c r="B245" s="26"/>
      <c r="D245" s="28"/>
      <c r="E245" s="48"/>
      <c r="F245" s="192" t="s">
        <v>787</v>
      </c>
      <c r="G245" s="44" t="s">
        <v>894</v>
      </c>
      <c r="H245" s="260">
        <f t="shared" si="16"/>
        <v>0</v>
      </c>
      <c r="I245" s="424">
        <f t="shared" si="18"/>
        <v>0</v>
      </c>
      <c r="J245" s="263"/>
      <c r="K245" s="411">
        <f t="shared" si="17"/>
        <v>0</v>
      </c>
      <c r="L245" s="263"/>
      <c r="M245" s="263"/>
      <c r="N245" s="263"/>
    </row>
    <row r="246" spans="1:14" ht="16.5" hidden="1" outlineLevel="2">
      <c r="A246" s="183"/>
      <c r="B246" s="26"/>
      <c r="D246" s="28"/>
      <c r="E246" s="48"/>
      <c r="F246" s="192" t="s">
        <v>879</v>
      </c>
      <c r="G246" s="44" t="s">
        <v>895</v>
      </c>
      <c r="H246" s="260">
        <f t="shared" si="16"/>
        <v>0</v>
      </c>
      <c r="I246" s="424">
        <f t="shared" si="18"/>
        <v>0</v>
      </c>
      <c r="J246" s="263"/>
      <c r="K246" s="411">
        <f t="shared" si="17"/>
        <v>0</v>
      </c>
      <c r="L246" s="263"/>
      <c r="M246" s="263"/>
      <c r="N246" s="263"/>
    </row>
    <row r="247" spans="1:14" ht="16.5" hidden="1" outlineLevel="2">
      <c r="A247" s="183"/>
      <c r="B247" s="26"/>
      <c r="D247" s="28"/>
      <c r="E247" s="48"/>
      <c r="F247" s="192" t="s">
        <v>880</v>
      </c>
      <c r="G247" s="44" t="s">
        <v>896</v>
      </c>
      <c r="H247" s="260">
        <f t="shared" si="16"/>
        <v>0</v>
      </c>
      <c r="I247" s="424">
        <f t="shared" si="18"/>
        <v>0</v>
      </c>
      <c r="J247" s="263"/>
      <c r="K247" s="411">
        <f t="shared" si="17"/>
        <v>0</v>
      </c>
      <c r="L247" s="263"/>
      <c r="M247" s="263"/>
      <c r="N247" s="263"/>
    </row>
    <row r="248" spans="1:14" ht="16.5" hidden="1" outlineLevel="2">
      <c r="A248" s="183"/>
      <c r="B248" s="26"/>
      <c r="D248" s="28"/>
      <c r="E248" s="48"/>
      <c r="F248" s="192" t="s">
        <v>781</v>
      </c>
      <c r="G248" s="44" t="s">
        <v>785</v>
      </c>
      <c r="H248" s="260">
        <f t="shared" si="16"/>
        <v>0</v>
      </c>
      <c r="I248" s="424">
        <f t="shared" si="18"/>
        <v>0</v>
      </c>
      <c r="J248" s="263"/>
      <c r="K248" s="411">
        <f t="shared" si="17"/>
        <v>0</v>
      </c>
      <c r="L248" s="263"/>
      <c r="M248" s="263"/>
      <c r="N248" s="263"/>
    </row>
    <row r="249" spans="1:14" ht="16.5" outlineLevel="1">
      <c r="A249" s="183"/>
      <c r="B249" s="26"/>
      <c r="D249" s="28" t="s">
        <v>546</v>
      </c>
      <c r="E249" s="48" t="s">
        <v>154</v>
      </c>
      <c r="F249" s="49"/>
      <c r="G249" s="185"/>
      <c r="H249" s="260">
        <f t="shared" si="16"/>
        <v>100000</v>
      </c>
      <c r="I249" s="424">
        <f t="shared" si="18"/>
        <v>0</v>
      </c>
      <c r="J249" s="265">
        <f>SUM(J250:J252)</f>
        <v>0</v>
      </c>
      <c r="K249" s="411">
        <f t="shared" si="17"/>
        <v>100000</v>
      </c>
      <c r="L249" s="265">
        <f>SUM(L250:L252)</f>
        <v>100000</v>
      </c>
      <c r="M249" s="265">
        <f>SUM(M250:M252)</f>
        <v>0</v>
      </c>
      <c r="N249" s="265">
        <f>SUM(N250:N252)</f>
        <v>0</v>
      </c>
    </row>
    <row r="250" spans="1:14" ht="16.5" outlineLevel="2">
      <c r="A250" s="183"/>
      <c r="B250" s="26"/>
      <c r="D250" s="28"/>
      <c r="E250" s="48"/>
      <c r="F250" s="192" t="s">
        <v>778</v>
      </c>
      <c r="G250" s="44" t="s">
        <v>897</v>
      </c>
      <c r="H250" s="260">
        <f t="shared" si="16"/>
        <v>0</v>
      </c>
      <c r="I250" s="424">
        <f t="shared" si="18"/>
        <v>0</v>
      </c>
      <c r="J250" s="263"/>
      <c r="K250" s="411">
        <f t="shared" si="17"/>
        <v>0</v>
      </c>
      <c r="L250" s="263"/>
      <c r="M250" s="263"/>
      <c r="N250" s="263"/>
    </row>
    <row r="251" spans="1:14" ht="16.5" outlineLevel="2">
      <c r="A251" s="183"/>
      <c r="B251" s="26"/>
      <c r="D251" s="28"/>
      <c r="E251" s="48"/>
      <c r="F251" s="192" t="s">
        <v>779</v>
      </c>
      <c r="G251" s="44" t="s">
        <v>898</v>
      </c>
      <c r="H251" s="260">
        <f t="shared" si="16"/>
        <v>100000</v>
      </c>
      <c r="I251" s="424">
        <f t="shared" si="18"/>
        <v>0</v>
      </c>
      <c r="J251" s="263"/>
      <c r="K251" s="411">
        <f t="shared" si="17"/>
        <v>100000</v>
      </c>
      <c r="L251" s="263">
        <v>100000</v>
      </c>
      <c r="M251" s="263"/>
      <c r="N251" s="263"/>
    </row>
    <row r="252" spans="1:14" ht="16.5" outlineLevel="2">
      <c r="A252" s="183"/>
      <c r="B252" s="26"/>
      <c r="D252" s="28"/>
      <c r="E252" s="48"/>
      <c r="F252" s="192" t="s">
        <v>781</v>
      </c>
      <c r="G252" s="44" t="s">
        <v>785</v>
      </c>
      <c r="H252" s="260">
        <f t="shared" si="16"/>
        <v>0</v>
      </c>
      <c r="I252" s="424">
        <f t="shared" si="18"/>
        <v>0</v>
      </c>
      <c r="J252" s="263"/>
      <c r="K252" s="411">
        <f t="shared" si="17"/>
        <v>0</v>
      </c>
      <c r="L252" s="263"/>
      <c r="M252" s="263"/>
      <c r="N252" s="263"/>
    </row>
    <row r="253" spans="1:14" ht="16.5" outlineLevel="1">
      <c r="A253" s="183"/>
      <c r="B253" s="26"/>
      <c r="D253" s="28" t="s">
        <v>547</v>
      </c>
      <c r="E253" s="48" t="s">
        <v>153</v>
      </c>
      <c r="F253" s="49"/>
      <c r="G253" s="185"/>
      <c r="H253" s="260">
        <f t="shared" si="16"/>
        <v>10000</v>
      </c>
      <c r="I253" s="424">
        <f t="shared" si="18"/>
        <v>0</v>
      </c>
      <c r="J253" s="263"/>
      <c r="K253" s="411">
        <f t="shared" si="17"/>
        <v>10000</v>
      </c>
      <c r="L253" s="263">
        <v>10000</v>
      </c>
      <c r="M253" s="263"/>
      <c r="N253" s="263"/>
    </row>
    <row r="254" spans="1:14" ht="16.5" outlineLevel="1">
      <c r="A254" s="183"/>
      <c r="B254" s="26"/>
      <c r="D254" s="28" t="s">
        <v>548</v>
      </c>
      <c r="E254" s="48" t="s">
        <v>165</v>
      </c>
      <c r="F254" s="49"/>
      <c r="G254" s="185"/>
      <c r="H254" s="260">
        <f t="shared" si="16"/>
        <v>38000</v>
      </c>
      <c r="I254" s="424">
        <f t="shared" si="18"/>
        <v>0</v>
      </c>
      <c r="J254" s="263"/>
      <c r="K254" s="411">
        <f t="shared" si="17"/>
        <v>38000</v>
      </c>
      <c r="L254" s="263">
        <v>38000</v>
      </c>
      <c r="M254" s="263"/>
      <c r="N254" s="263"/>
    </row>
    <row r="255" spans="1:14" ht="16.5" outlineLevel="1">
      <c r="A255" s="183"/>
      <c r="B255" s="26"/>
      <c r="D255" s="28" t="s">
        <v>549</v>
      </c>
      <c r="E255" s="48" t="s">
        <v>167</v>
      </c>
      <c r="F255" s="49"/>
      <c r="G255" s="185"/>
      <c r="H255" s="260">
        <f t="shared" si="16"/>
        <v>60000</v>
      </c>
      <c r="I255" s="424">
        <f t="shared" si="18"/>
        <v>0</v>
      </c>
      <c r="J255" s="263"/>
      <c r="K255" s="411">
        <f t="shared" si="17"/>
        <v>60000</v>
      </c>
      <c r="L255" s="263">
        <v>60000</v>
      </c>
      <c r="M255" s="263"/>
      <c r="N255" s="263"/>
    </row>
    <row r="256" spans="1:14" ht="16.5" outlineLevel="1">
      <c r="A256" s="183"/>
      <c r="B256" s="26"/>
      <c r="D256" s="28" t="s">
        <v>550</v>
      </c>
      <c r="E256" s="48" t="s">
        <v>174</v>
      </c>
      <c r="F256" s="49"/>
      <c r="G256" s="185"/>
      <c r="H256" s="260">
        <f t="shared" si="16"/>
        <v>32000</v>
      </c>
      <c r="I256" s="424">
        <f t="shared" si="18"/>
        <v>0</v>
      </c>
      <c r="J256" s="265">
        <f>SUM(J257:J259)</f>
        <v>0</v>
      </c>
      <c r="K256" s="411">
        <f t="shared" si="17"/>
        <v>32000</v>
      </c>
      <c r="L256" s="265">
        <f>SUM(L257:L259)</f>
        <v>32000</v>
      </c>
      <c r="M256" s="265">
        <f>SUM(M257:M259)</f>
        <v>0</v>
      </c>
      <c r="N256" s="265">
        <f>SUM(N257:N259)</f>
        <v>0</v>
      </c>
    </row>
    <row r="257" spans="1:14" ht="16.5" outlineLevel="2">
      <c r="A257" s="183"/>
      <c r="B257" s="26"/>
      <c r="D257" s="28"/>
      <c r="E257" s="48"/>
      <c r="F257" s="192" t="s">
        <v>778</v>
      </c>
      <c r="G257" s="44" t="s">
        <v>918</v>
      </c>
      <c r="H257" s="260">
        <f t="shared" si="16"/>
        <v>0</v>
      </c>
      <c r="I257" s="424">
        <f t="shared" si="18"/>
        <v>0</v>
      </c>
      <c r="J257" s="263"/>
      <c r="K257" s="411">
        <f t="shared" si="17"/>
        <v>0</v>
      </c>
      <c r="L257" s="263"/>
      <c r="M257" s="263"/>
      <c r="N257" s="263"/>
    </row>
    <row r="258" spans="1:14" ht="16.5" outlineLevel="2">
      <c r="A258" s="183"/>
      <c r="B258" s="26"/>
      <c r="D258" s="28"/>
      <c r="E258" s="48"/>
      <c r="F258" s="192" t="s">
        <v>779</v>
      </c>
      <c r="G258" s="44" t="s">
        <v>919</v>
      </c>
      <c r="H258" s="260">
        <f t="shared" si="16"/>
        <v>32000</v>
      </c>
      <c r="I258" s="424">
        <f t="shared" si="18"/>
        <v>0</v>
      </c>
      <c r="J258" s="263"/>
      <c r="K258" s="411">
        <f t="shared" si="17"/>
        <v>32000</v>
      </c>
      <c r="L258" s="263">
        <v>32000</v>
      </c>
      <c r="M258" s="263"/>
      <c r="N258" s="263"/>
    </row>
    <row r="259" spans="1:14" ht="16.5" outlineLevel="2">
      <c r="A259" s="183"/>
      <c r="B259" s="26"/>
      <c r="D259" s="28"/>
      <c r="E259" s="48"/>
      <c r="F259" s="192" t="s">
        <v>781</v>
      </c>
      <c r="G259" s="44" t="s">
        <v>785</v>
      </c>
      <c r="H259" s="260">
        <f t="shared" si="16"/>
        <v>0</v>
      </c>
      <c r="I259" s="424">
        <f t="shared" si="18"/>
        <v>0</v>
      </c>
      <c r="J259" s="263"/>
      <c r="K259" s="411">
        <f t="shared" si="17"/>
        <v>0</v>
      </c>
      <c r="L259" s="263"/>
      <c r="M259" s="263"/>
      <c r="N259" s="263"/>
    </row>
    <row r="260" spans="1:14" ht="16.5" outlineLevel="1">
      <c r="A260" s="183"/>
      <c r="B260" s="26"/>
      <c r="D260" s="28" t="s">
        <v>551</v>
      </c>
      <c r="E260" s="48" t="s">
        <v>176</v>
      </c>
      <c r="F260" s="49"/>
      <c r="G260" s="185"/>
      <c r="H260" s="260">
        <f t="shared" si="16"/>
        <v>8000</v>
      </c>
      <c r="I260" s="424">
        <f t="shared" si="18"/>
        <v>0</v>
      </c>
      <c r="J260" s="263"/>
      <c r="K260" s="411">
        <f t="shared" si="17"/>
        <v>8000</v>
      </c>
      <c r="L260" s="263">
        <v>8000</v>
      </c>
      <c r="M260" s="263"/>
      <c r="N260" s="263"/>
    </row>
    <row r="261" spans="1:14" ht="16.5" outlineLevel="1">
      <c r="A261" s="183"/>
      <c r="B261" s="26"/>
      <c r="D261" s="28" t="s">
        <v>552</v>
      </c>
      <c r="E261" s="48" t="s">
        <v>175</v>
      </c>
      <c r="F261" s="49"/>
      <c r="G261" s="185"/>
      <c r="H261" s="260">
        <f t="shared" si="16"/>
        <v>0</v>
      </c>
      <c r="I261" s="424">
        <f t="shared" si="18"/>
        <v>0</v>
      </c>
      <c r="J261" s="263"/>
      <c r="K261" s="411">
        <f t="shared" si="17"/>
        <v>0</v>
      </c>
      <c r="L261" s="263"/>
      <c r="M261" s="263"/>
      <c r="N261" s="263"/>
    </row>
    <row r="262" spans="1:14" ht="16.5" outlineLevel="1">
      <c r="A262" s="183"/>
      <c r="B262" s="26"/>
      <c r="D262" s="28" t="s">
        <v>553</v>
      </c>
      <c r="E262" s="48" t="s">
        <v>169</v>
      </c>
      <c r="F262" s="49"/>
      <c r="G262" s="185"/>
      <c r="H262" s="260">
        <f t="shared" si="16"/>
        <v>31000</v>
      </c>
      <c r="I262" s="424">
        <f t="shared" si="18"/>
        <v>0</v>
      </c>
      <c r="J262" s="263"/>
      <c r="K262" s="411">
        <f t="shared" si="17"/>
        <v>31000</v>
      </c>
      <c r="L262" s="263">
        <v>31000</v>
      </c>
      <c r="M262" s="263"/>
      <c r="N262" s="263"/>
    </row>
    <row r="263" spans="1:14" ht="16.5" outlineLevel="1" collapsed="1">
      <c r="A263" s="183"/>
      <c r="B263" s="26"/>
      <c r="D263" s="28" t="s">
        <v>554</v>
      </c>
      <c r="E263" s="48" t="s">
        <v>171</v>
      </c>
      <c r="F263" s="49"/>
      <c r="G263" s="185"/>
      <c r="H263" s="260">
        <f t="shared" ref="H263:H326" si="20">SUM(I263,K263)</f>
        <v>0</v>
      </c>
      <c r="I263" s="424">
        <f t="shared" si="18"/>
        <v>0</v>
      </c>
      <c r="J263" s="265">
        <f>SUM(J264:J266)</f>
        <v>0</v>
      </c>
      <c r="K263" s="411">
        <f t="shared" ref="K263:K326" si="21">SUM(L263:N263)</f>
        <v>0</v>
      </c>
      <c r="L263" s="265">
        <f>SUM(L264:L266)</f>
        <v>0</v>
      </c>
      <c r="M263" s="265">
        <f>SUM(M264:M266)</f>
        <v>0</v>
      </c>
      <c r="N263" s="265">
        <f>SUM(N264:N266)</f>
        <v>0</v>
      </c>
    </row>
    <row r="264" spans="1:14" ht="16.5" hidden="1" outlineLevel="2">
      <c r="A264" s="183"/>
      <c r="B264" s="26"/>
      <c r="D264" s="28"/>
      <c r="E264" s="48"/>
      <c r="F264" s="192" t="s">
        <v>778</v>
      </c>
      <c r="G264" s="44" t="s">
        <v>899</v>
      </c>
      <c r="H264" s="260">
        <f t="shared" si="20"/>
        <v>0</v>
      </c>
      <c r="I264" s="424">
        <f t="shared" ref="I264:I327" si="22">SUM(J264:J264)</f>
        <v>0</v>
      </c>
      <c r="J264" s="263"/>
      <c r="K264" s="411">
        <f t="shared" si="21"/>
        <v>0</v>
      </c>
      <c r="L264" s="263"/>
      <c r="M264" s="263"/>
      <c r="N264" s="263"/>
    </row>
    <row r="265" spans="1:14" ht="16.5" hidden="1" outlineLevel="2">
      <c r="A265" s="183"/>
      <c r="B265" s="26"/>
      <c r="D265" s="28"/>
      <c r="E265" s="48"/>
      <c r="F265" s="192" t="s">
        <v>779</v>
      </c>
      <c r="G265" s="44" t="s">
        <v>900</v>
      </c>
      <c r="H265" s="260">
        <f t="shared" si="20"/>
        <v>0</v>
      </c>
      <c r="I265" s="424">
        <f t="shared" si="22"/>
        <v>0</v>
      </c>
      <c r="J265" s="263"/>
      <c r="K265" s="411">
        <f t="shared" si="21"/>
        <v>0</v>
      </c>
      <c r="L265" s="263"/>
      <c r="M265" s="263"/>
      <c r="N265" s="263"/>
    </row>
    <row r="266" spans="1:14" ht="16.5" hidden="1" outlineLevel="2">
      <c r="A266" s="183"/>
      <c r="B266" s="26"/>
      <c r="D266" s="28"/>
      <c r="E266" s="48"/>
      <c r="F266" s="192" t="s">
        <v>781</v>
      </c>
      <c r="G266" s="44" t="s">
        <v>785</v>
      </c>
      <c r="H266" s="260">
        <f t="shared" si="20"/>
        <v>0</v>
      </c>
      <c r="I266" s="424">
        <f t="shared" si="22"/>
        <v>0</v>
      </c>
      <c r="J266" s="263"/>
      <c r="K266" s="411">
        <f t="shared" si="21"/>
        <v>0</v>
      </c>
      <c r="L266" s="263"/>
      <c r="M266" s="263"/>
      <c r="N266" s="263"/>
    </row>
    <row r="267" spans="1:14" ht="16.5" outlineLevel="1" collapsed="1">
      <c r="A267" s="183"/>
      <c r="B267" s="26"/>
      <c r="D267" s="28" t="s">
        <v>555</v>
      </c>
      <c r="E267" s="48" t="s">
        <v>172</v>
      </c>
      <c r="F267" s="49"/>
      <c r="G267" s="185"/>
      <c r="H267" s="260">
        <f t="shared" si="20"/>
        <v>0</v>
      </c>
      <c r="I267" s="424">
        <f t="shared" si="22"/>
        <v>0</v>
      </c>
      <c r="J267" s="265">
        <f>SUM(J268:J270)</f>
        <v>0</v>
      </c>
      <c r="K267" s="411">
        <f t="shared" si="21"/>
        <v>0</v>
      </c>
      <c r="L267" s="265">
        <f>SUM(L268:L270)</f>
        <v>0</v>
      </c>
      <c r="M267" s="265">
        <f>SUM(M268:M270)</f>
        <v>0</v>
      </c>
      <c r="N267" s="265">
        <f>SUM(N268:N270)</f>
        <v>0</v>
      </c>
    </row>
    <row r="268" spans="1:14" ht="16.5" hidden="1" outlineLevel="2">
      <c r="A268" s="183"/>
      <c r="B268" s="26"/>
      <c r="D268" s="28"/>
      <c r="E268" s="48"/>
      <c r="F268" s="192" t="s">
        <v>778</v>
      </c>
      <c r="G268" s="44" t="s">
        <v>901</v>
      </c>
      <c r="H268" s="260">
        <f t="shared" si="20"/>
        <v>0</v>
      </c>
      <c r="I268" s="424">
        <f t="shared" si="22"/>
        <v>0</v>
      </c>
      <c r="J268" s="263"/>
      <c r="K268" s="411">
        <f t="shared" si="21"/>
        <v>0</v>
      </c>
      <c r="L268" s="263"/>
      <c r="M268" s="263"/>
      <c r="N268" s="263"/>
    </row>
    <row r="269" spans="1:14" ht="16.5" hidden="1" outlineLevel="2">
      <c r="A269" s="183"/>
      <c r="B269" s="26"/>
      <c r="D269" s="28"/>
      <c r="E269" s="48"/>
      <c r="F269" s="192" t="s">
        <v>779</v>
      </c>
      <c r="G269" s="44" t="s">
        <v>902</v>
      </c>
      <c r="H269" s="260">
        <f t="shared" si="20"/>
        <v>0</v>
      </c>
      <c r="I269" s="424">
        <f t="shared" si="22"/>
        <v>0</v>
      </c>
      <c r="J269" s="263"/>
      <c r="K269" s="411">
        <f t="shared" si="21"/>
        <v>0</v>
      </c>
      <c r="L269" s="263"/>
      <c r="M269" s="263"/>
      <c r="N269" s="263"/>
    </row>
    <row r="270" spans="1:14" ht="16.5" hidden="1" outlineLevel="2">
      <c r="A270" s="183"/>
      <c r="B270" s="26"/>
      <c r="D270" s="28"/>
      <c r="E270" s="48"/>
      <c r="F270" s="192" t="s">
        <v>781</v>
      </c>
      <c r="G270" s="44" t="s">
        <v>903</v>
      </c>
      <c r="H270" s="260">
        <f t="shared" si="20"/>
        <v>0</v>
      </c>
      <c r="I270" s="424">
        <f t="shared" si="22"/>
        <v>0</v>
      </c>
      <c r="J270" s="263"/>
      <c r="K270" s="411">
        <f t="shared" si="21"/>
        <v>0</v>
      </c>
      <c r="L270" s="263"/>
      <c r="M270" s="263"/>
      <c r="N270" s="263"/>
    </row>
    <row r="271" spans="1:14" ht="16.5" outlineLevel="1">
      <c r="A271" s="183"/>
      <c r="B271" s="24"/>
      <c r="C271" s="193"/>
      <c r="D271" s="28" t="s">
        <v>556</v>
      </c>
      <c r="E271" s="48" t="s">
        <v>633</v>
      </c>
      <c r="F271" s="49"/>
      <c r="G271" s="185"/>
      <c r="H271" s="260">
        <f t="shared" si="20"/>
        <v>0</v>
      </c>
      <c r="I271" s="424">
        <f t="shared" si="22"/>
        <v>0</v>
      </c>
      <c r="J271" s="263"/>
      <c r="K271" s="411">
        <f t="shared" si="21"/>
        <v>0</v>
      </c>
      <c r="L271" s="263"/>
      <c r="M271" s="263"/>
      <c r="N271" s="263"/>
    </row>
    <row r="272" spans="1:14" s="182" customFormat="1" ht="16.5">
      <c r="A272" s="177"/>
      <c r="B272" s="24" t="s">
        <v>557</v>
      </c>
      <c r="C272" s="16" t="s">
        <v>178</v>
      </c>
      <c r="D272" s="19"/>
      <c r="E272" s="189"/>
      <c r="F272" s="190"/>
      <c r="G272" s="189"/>
      <c r="H272" s="260">
        <f t="shared" si="20"/>
        <v>10126000</v>
      </c>
      <c r="I272" s="424">
        <f t="shared" si="22"/>
        <v>5944000</v>
      </c>
      <c r="J272" s="264">
        <f>SUM(J273,J283:J285,J290:J292,J296:J298,J302:J304,J307,J311,J314,J326,J329,J332:J335)</f>
        <v>5944000</v>
      </c>
      <c r="K272" s="411">
        <f t="shared" si="21"/>
        <v>4182000</v>
      </c>
      <c r="L272" s="264">
        <f>SUM(L273,L283:L285,L290:L292,L296:L298,L302:L304,L307,L311,L314,L326,L329,L332:L335)</f>
        <v>1262000</v>
      </c>
      <c r="M272" s="264">
        <f>SUM(M273,M283:M285,M290:M292,M296:M298,M302:M304,M307,M311,M314,M326,M329,M332:M335)</f>
        <v>1698000</v>
      </c>
      <c r="N272" s="264">
        <f>SUM(N273,N283:N285,N290:N292,N296:N298,N302:N304,N307,N311,N314,N326,N329,N332:N335)</f>
        <v>1222000</v>
      </c>
    </row>
    <row r="273" spans="1:14" ht="16.5" outlineLevel="1">
      <c r="A273" s="183"/>
      <c r="B273" s="25"/>
      <c r="C273" s="184"/>
      <c r="D273" s="28" t="s">
        <v>558</v>
      </c>
      <c r="E273" s="48" t="s">
        <v>183</v>
      </c>
      <c r="F273" s="49"/>
      <c r="G273" s="185"/>
      <c r="H273" s="260">
        <f t="shared" si="20"/>
        <v>12000</v>
      </c>
      <c r="I273" s="424">
        <f t="shared" si="22"/>
        <v>0</v>
      </c>
      <c r="J273" s="265">
        <f>SUM(J274:J282)</f>
        <v>0</v>
      </c>
      <c r="K273" s="411">
        <f t="shared" si="21"/>
        <v>12000</v>
      </c>
      <c r="L273" s="265">
        <f>SUM(L274:L282)</f>
        <v>12000</v>
      </c>
      <c r="M273" s="265">
        <f>SUM(M274:M282)</f>
        <v>0</v>
      </c>
      <c r="N273" s="265">
        <f>SUM(N274:N282)</f>
        <v>0</v>
      </c>
    </row>
    <row r="274" spans="1:14" ht="16.5" outlineLevel="2">
      <c r="A274" s="183"/>
      <c r="B274" s="26"/>
      <c r="D274" s="28"/>
      <c r="E274" s="48"/>
      <c r="F274" s="192" t="s">
        <v>778</v>
      </c>
      <c r="G274" s="44" t="s">
        <v>907</v>
      </c>
      <c r="H274" s="260">
        <f t="shared" si="20"/>
        <v>4000</v>
      </c>
      <c r="I274" s="424">
        <f t="shared" si="22"/>
        <v>0</v>
      </c>
      <c r="J274" s="263"/>
      <c r="K274" s="411">
        <f t="shared" si="21"/>
        <v>4000</v>
      </c>
      <c r="L274" s="263">
        <v>4000</v>
      </c>
      <c r="M274" s="263"/>
      <c r="N274" s="263"/>
    </row>
    <row r="275" spans="1:14" ht="16.5" outlineLevel="2">
      <c r="A275" s="183"/>
      <c r="B275" s="26"/>
      <c r="D275" s="28"/>
      <c r="E275" s="48"/>
      <c r="F275" s="192" t="s">
        <v>779</v>
      </c>
      <c r="G275" s="44" t="s">
        <v>908</v>
      </c>
      <c r="H275" s="260">
        <f t="shared" si="20"/>
        <v>7000</v>
      </c>
      <c r="I275" s="424">
        <f t="shared" si="22"/>
        <v>0</v>
      </c>
      <c r="J275" s="263"/>
      <c r="K275" s="411">
        <f t="shared" si="21"/>
        <v>7000</v>
      </c>
      <c r="L275" s="263">
        <v>7000</v>
      </c>
      <c r="M275" s="263"/>
      <c r="N275" s="263"/>
    </row>
    <row r="276" spans="1:14" ht="16.5" outlineLevel="2">
      <c r="A276" s="183"/>
      <c r="B276" s="26"/>
      <c r="D276" s="28"/>
      <c r="E276" s="48"/>
      <c r="F276" s="192" t="s">
        <v>776</v>
      </c>
      <c r="G276" s="44" t="s">
        <v>909</v>
      </c>
      <c r="H276" s="260">
        <f t="shared" si="20"/>
        <v>0</v>
      </c>
      <c r="I276" s="424">
        <f t="shared" si="22"/>
        <v>0</v>
      </c>
      <c r="J276" s="263"/>
      <c r="K276" s="411">
        <f t="shared" si="21"/>
        <v>0</v>
      </c>
      <c r="L276" s="263"/>
      <c r="M276" s="263"/>
      <c r="N276" s="263"/>
    </row>
    <row r="277" spans="1:14" ht="16.5" outlineLevel="2">
      <c r="A277" s="183"/>
      <c r="B277" s="26"/>
      <c r="D277" s="28"/>
      <c r="E277" s="48"/>
      <c r="F277" s="192" t="s">
        <v>780</v>
      </c>
      <c r="G277" s="44" t="s">
        <v>910</v>
      </c>
      <c r="H277" s="260">
        <f t="shared" si="20"/>
        <v>0</v>
      </c>
      <c r="I277" s="424">
        <f t="shared" si="22"/>
        <v>0</v>
      </c>
      <c r="J277" s="263"/>
      <c r="K277" s="411">
        <f t="shared" si="21"/>
        <v>0</v>
      </c>
      <c r="L277" s="263"/>
      <c r="M277" s="263"/>
      <c r="N277" s="263"/>
    </row>
    <row r="278" spans="1:14" ht="16.5" outlineLevel="2">
      <c r="A278" s="183"/>
      <c r="B278" s="26"/>
      <c r="D278" s="28"/>
      <c r="E278" s="48"/>
      <c r="F278" s="192" t="s">
        <v>786</v>
      </c>
      <c r="G278" s="44" t="s">
        <v>911</v>
      </c>
      <c r="H278" s="260">
        <f t="shared" si="20"/>
        <v>0</v>
      </c>
      <c r="I278" s="424">
        <f t="shared" si="22"/>
        <v>0</v>
      </c>
      <c r="J278" s="263"/>
      <c r="K278" s="411">
        <f t="shared" si="21"/>
        <v>0</v>
      </c>
      <c r="L278" s="263"/>
      <c r="M278" s="263"/>
      <c r="N278" s="263"/>
    </row>
    <row r="279" spans="1:14" ht="16.5" outlineLevel="2">
      <c r="A279" s="183"/>
      <c r="B279" s="26"/>
      <c r="D279" s="28"/>
      <c r="E279" s="48"/>
      <c r="F279" s="192" t="s">
        <v>904</v>
      </c>
      <c r="G279" s="44" t="s">
        <v>912</v>
      </c>
      <c r="H279" s="260">
        <f t="shared" si="20"/>
        <v>0</v>
      </c>
      <c r="I279" s="424">
        <f t="shared" si="22"/>
        <v>0</v>
      </c>
      <c r="J279" s="263"/>
      <c r="K279" s="411">
        <f t="shared" si="21"/>
        <v>0</v>
      </c>
      <c r="L279" s="263"/>
      <c r="M279" s="263"/>
      <c r="N279" s="263"/>
    </row>
    <row r="280" spans="1:14" ht="16.5" outlineLevel="2">
      <c r="A280" s="183"/>
      <c r="B280" s="26"/>
      <c r="D280" s="28"/>
      <c r="E280" s="48"/>
      <c r="F280" s="192" t="s">
        <v>905</v>
      </c>
      <c r="G280" s="44" t="s">
        <v>913</v>
      </c>
      <c r="H280" s="260">
        <f t="shared" si="20"/>
        <v>0</v>
      </c>
      <c r="I280" s="424">
        <f t="shared" si="22"/>
        <v>0</v>
      </c>
      <c r="J280" s="263"/>
      <c r="K280" s="411">
        <f t="shared" si="21"/>
        <v>0</v>
      </c>
      <c r="L280" s="263"/>
      <c r="M280" s="263"/>
      <c r="N280" s="263"/>
    </row>
    <row r="281" spans="1:14" ht="16.5" outlineLevel="2">
      <c r="A281" s="183"/>
      <c r="B281" s="26"/>
      <c r="D281" s="28"/>
      <c r="E281" s="48"/>
      <c r="F281" s="192" t="s">
        <v>906</v>
      </c>
      <c r="G281" s="44" t="s">
        <v>914</v>
      </c>
      <c r="H281" s="260">
        <f t="shared" si="20"/>
        <v>1000</v>
      </c>
      <c r="I281" s="424">
        <f t="shared" si="22"/>
        <v>0</v>
      </c>
      <c r="J281" s="263"/>
      <c r="K281" s="411">
        <f t="shared" si="21"/>
        <v>1000</v>
      </c>
      <c r="L281" s="263">
        <v>1000</v>
      </c>
      <c r="M281" s="263"/>
      <c r="N281" s="263"/>
    </row>
    <row r="282" spans="1:14" ht="16.5" outlineLevel="2">
      <c r="A282" s="183"/>
      <c r="B282" s="26"/>
      <c r="D282" s="28"/>
      <c r="E282" s="48"/>
      <c r="F282" s="192" t="s">
        <v>781</v>
      </c>
      <c r="G282" s="44" t="s">
        <v>785</v>
      </c>
      <c r="H282" s="260">
        <f t="shared" si="20"/>
        <v>0</v>
      </c>
      <c r="I282" s="424">
        <f t="shared" si="22"/>
        <v>0</v>
      </c>
      <c r="J282" s="263"/>
      <c r="K282" s="411">
        <f t="shared" si="21"/>
        <v>0</v>
      </c>
      <c r="L282" s="263">
        <v>0</v>
      </c>
      <c r="M282" s="263"/>
      <c r="N282" s="263"/>
    </row>
    <row r="283" spans="1:14" ht="16.5" outlineLevel="1">
      <c r="A283" s="183"/>
      <c r="B283" s="26"/>
      <c r="D283" s="28" t="s">
        <v>559</v>
      </c>
      <c r="E283" s="48" t="s">
        <v>184</v>
      </c>
      <c r="F283" s="49"/>
      <c r="G283" s="185"/>
      <c r="H283" s="260">
        <f t="shared" si="20"/>
        <v>0</v>
      </c>
      <c r="I283" s="424">
        <f t="shared" si="22"/>
        <v>0</v>
      </c>
      <c r="J283" s="263"/>
      <c r="K283" s="411">
        <f t="shared" si="21"/>
        <v>0</v>
      </c>
      <c r="L283" s="263"/>
      <c r="M283" s="263"/>
      <c r="N283" s="263"/>
    </row>
    <row r="284" spans="1:14" ht="16.5" outlineLevel="1">
      <c r="A284" s="183"/>
      <c r="B284" s="26"/>
      <c r="D284" s="28" t="s">
        <v>560</v>
      </c>
      <c r="E284" s="48" t="s">
        <v>153</v>
      </c>
      <c r="F284" s="49"/>
      <c r="G284" s="185"/>
      <c r="H284" s="260">
        <f t="shared" si="20"/>
        <v>0</v>
      </c>
      <c r="I284" s="424">
        <f t="shared" si="22"/>
        <v>0</v>
      </c>
      <c r="J284" s="263"/>
      <c r="K284" s="411">
        <f t="shared" si="21"/>
        <v>0</v>
      </c>
      <c r="L284" s="263"/>
      <c r="M284" s="263"/>
      <c r="N284" s="263"/>
    </row>
    <row r="285" spans="1:14" ht="16.5" outlineLevel="1">
      <c r="A285" s="183"/>
      <c r="B285" s="26"/>
      <c r="D285" s="28" t="s">
        <v>561</v>
      </c>
      <c r="E285" s="48" t="s">
        <v>185</v>
      </c>
      <c r="F285" s="49"/>
      <c r="G285" s="185"/>
      <c r="H285" s="260">
        <f t="shared" si="20"/>
        <v>7000</v>
      </c>
      <c r="I285" s="424">
        <f t="shared" si="22"/>
        <v>0</v>
      </c>
      <c r="J285" s="265">
        <f>SUM(J286:J289)</f>
        <v>0</v>
      </c>
      <c r="K285" s="411">
        <f t="shared" si="21"/>
        <v>7000</v>
      </c>
      <c r="L285" s="265">
        <f>SUM(L286:L289)</f>
        <v>7000</v>
      </c>
      <c r="M285" s="265">
        <f>SUM(M286:M289)</f>
        <v>0</v>
      </c>
      <c r="N285" s="265">
        <f>SUM(N286:N289)</f>
        <v>0</v>
      </c>
    </row>
    <row r="286" spans="1:14" ht="16.5" outlineLevel="2">
      <c r="A286" s="183"/>
      <c r="B286" s="26"/>
      <c r="D286" s="28"/>
      <c r="E286" s="48"/>
      <c r="F286" s="192" t="s">
        <v>778</v>
      </c>
      <c r="G286" s="44" t="s">
        <v>915</v>
      </c>
      <c r="H286" s="260">
        <f t="shared" si="20"/>
        <v>5000</v>
      </c>
      <c r="I286" s="424">
        <f t="shared" si="22"/>
        <v>0</v>
      </c>
      <c r="J286" s="263"/>
      <c r="K286" s="411">
        <f t="shared" si="21"/>
        <v>5000</v>
      </c>
      <c r="L286" s="263">
        <v>5000</v>
      </c>
      <c r="M286" s="263"/>
      <c r="N286" s="263"/>
    </row>
    <row r="287" spans="1:14" ht="16.5" outlineLevel="2">
      <c r="A287" s="183"/>
      <c r="B287" s="26"/>
      <c r="D287" s="28"/>
      <c r="E287" s="48"/>
      <c r="F287" s="192" t="s">
        <v>779</v>
      </c>
      <c r="G287" s="44" t="s">
        <v>916</v>
      </c>
      <c r="H287" s="260">
        <f t="shared" si="20"/>
        <v>2000</v>
      </c>
      <c r="I287" s="424">
        <f t="shared" si="22"/>
        <v>0</v>
      </c>
      <c r="J287" s="263"/>
      <c r="K287" s="411">
        <f t="shared" si="21"/>
        <v>2000</v>
      </c>
      <c r="L287" s="263">
        <v>2000</v>
      </c>
      <c r="M287" s="263"/>
      <c r="N287" s="263"/>
    </row>
    <row r="288" spans="1:14" ht="16.5" outlineLevel="2">
      <c r="A288" s="183"/>
      <c r="B288" s="26"/>
      <c r="D288" s="28"/>
      <c r="E288" s="48"/>
      <c r="F288" s="192" t="s">
        <v>776</v>
      </c>
      <c r="G288" s="44" t="s">
        <v>917</v>
      </c>
      <c r="H288" s="260">
        <f t="shared" si="20"/>
        <v>0</v>
      </c>
      <c r="I288" s="424">
        <f t="shared" si="22"/>
        <v>0</v>
      </c>
      <c r="J288" s="263"/>
      <c r="K288" s="411">
        <f t="shared" si="21"/>
        <v>0</v>
      </c>
      <c r="L288" s="263"/>
      <c r="M288" s="263"/>
      <c r="N288" s="263"/>
    </row>
    <row r="289" spans="1:14" ht="16.5" outlineLevel="2">
      <c r="A289" s="183"/>
      <c r="B289" s="26"/>
      <c r="D289" s="28"/>
      <c r="E289" s="48"/>
      <c r="F289" s="192" t="s">
        <v>781</v>
      </c>
      <c r="G289" s="44" t="s">
        <v>785</v>
      </c>
      <c r="H289" s="260">
        <f t="shared" si="20"/>
        <v>0</v>
      </c>
      <c r="I289" s="424">
        <f t="shared" si="22"/>
        <v>0</v>
      </c>
      <c r="J289" s="263"/>
      <c r="K289" s="411">
        <f t="shared" si="21"/>
        <v>0</v>
      </c>
      <c r="L289" s="263"/>
      <c r="M289" s="263"/>
      <c r="N289" s="263"/>
    </row>
    <row r="290" spans="1:14" ht="16.5" outlineLevel="1">
      <c r="A290" s="183"/>
      <c r="B290" s="26"/>
      <c r="D290" s="28" t="s">
        <v>562</v>
      </c>
      <c r="E290" s="48" t="s">
        <v>186</v>
      </c>
      <c r="F290" s="49"/>
      <c r="G290" s="185"/>
      <c r="H290" s="260">
        <f t="shared" si="20"/>
        <v>312000</v>
      </c>
      <c r="I290" s="424">
        <f t="shared" si="22"/>
        <v>100000</v>
      </c>
      <c r="J290" s="263">
        <v>100000</v>
      </c>
      <c r="K290" s="411">
        <f t="shared" si="21"/>
        <v>212000</v>
      </c>
      <c r="L290" s="263">
        <v>95000</v>
      </c>
      <c r="M290" s="263">
        <v>72000</v>
      </c>
      <c r="N290" s="263">
        <v>45000</v>
      </c>
    </row>
    <row r="291" spans="1:14" ht="16.5" outlineLevel="1">
      <c r="A291" s="183"/>
      <c r="B291" s="26"/>
      <c r="D291" s="28" t="s">
        <v>563</v>
      </c>
      <c r="E291" s="48" t="s">
        <v>634</v>
      </c>
      <c r="F291" s="49"/>
      <c r="G291" s="185"/>
      <c r="H291" s="260">
        <f t="shared" si="20"/>
        <v>60000</v>
      </c>
      <c r="I291" s="424">
        <f t="shared" si="22"/>
        <v>0</v>
      </c>
      <c r="J291" s="263"/>
      <c r="K291" s="411">
        <f t="shared" si="21"/>
        <v>60000</v>
      </c>
      <c r="L291" s="263">
        <v>60000</v>
      </c>
      <c r="M291" s="263"/>
      <c r="N291" s="263"/>
    </row>
    <row r="292" spans="1:14" ht="16.5" outlineLevel="1">
      <c r="A292" s="183"/>
      <c r="B292" s="26"/>
      <c r="D292" s="28" t="s">
        <v>564</v>
      </c>
      <c r="E292" s="48" t="s">
        <v>635</v>
      </c>
      <c r="F292" s="49"/>
      <c r="G292" s="185"/>
      <c r="H292" s="260">
        <f t="shared" si="20"/>
        <v>4631000</v>
      </c>
      <c r="I292" s="424">
        <f t="shared" si="22"/>
        <v>3357000</v>
      </c>
      <c r="J292" s="265">
        <f>SUM(J293:J295)</f>
        <v>3357000</v>
      </c>
      <c r="K292" s="411">
        <f t="shared" si="21"/>
        <v>1274000</v>
      </c>
      <c r="L292" s="265">
        <f>SUM(L293:L295)</f>
        <v>60000</v>
      </c>
      <c r="M292" s="265">
        <f>SUM(M293:M295)</f>
        <v>822000</v>
      </c>
      <c r="N292" s="265">
        <f>SUM(N293:N295)</f>
        <v>392000</v>
      </c>
    </row>
    <row r="293" spans="1:14" ht="16.5" outlineLevel="2">
      <c r="A293" s="183"/>
      <c r="B293" s="26"/>
      <c r="D293" s="28"/>
      <c r="E293" s="48"/>
      <c r="F293" s="192" t="s">
        <v>778</v>
      </c>
      <c r="G293" s="44" t="s">
        <v>873</v>
      </c>
      <c r="H293" s="260">
        <f t="shared" si="20"/>
        <v>3002000</v>
      </c>
      <c r="I293" s="424">
        <f t="shared" si="22"/>
        <v>2700000</v>
      </c>
      <c r="J293" s="263">
        <v>2700000</v>
      </c>
      <c r="K293" s="411">
        <f t="shared" si="21"/>
        <v>302000</v>
      </c>
      <c r="L293" s="263"/>
      <c r="M293" s="263">
        <v>240000</v>
      </c>
      <c r="N293" s="263">
        <v>62000</v>
      </c>
    </row>
    <row r="294" spans="1:14" ht="16.5" outlineLevel="2">
      <c r="A294" s="183"/>
      <c r="B294" s="26"/>
      <c r="D294" s="28"/>
      <c r="E294" s="48"/>
      <c r="F294" s="192" t="s">
        <v>779</v>
      </c>
      <c r="G294" s="44" t="s">
        <v>874</v>
      </c>
      <c r="H294" s="260">
        <f t="shared" si="20"/>
        <v>1435000</v>
      </c>
      <c r="I294" s="424">
        <f t="shared" si="22"/>
        <v>619000</v>
      </c>
      <c r="J294" s="263">
        <v>619000</v>
      </c>
      <c r="K294" s="411">
        <f t="shared" si="21"/>
        <v>816000</v>
      </c>
      <c r="L294" s="263"/>
      <c r="M294" s="263">
        <v>540000</v>
      </c>
      <c r="N294" s="263">
        <v>276000</v>
      </c>
    </row>
    <row r="295" spans="1:14" ht="16.5" outlineLevel="2">
      <c r="A295" s="183"/>
      <c r="B295" s="26"/>
      <c r="D295" s="28"/>
      <c r="E295" s="48"/>
      <c r="F295" s="192" t="s">
        <v>776</v>
      </c>
      <c r="G295" s="44" t="s">
        <v>875</v>
      </c>
      <c r="H295" s="260">
        <f t="shared" si="20"/>
        <v>194000</v>
      </c>
      <c r="I295" s="424">
        <f t="shared" si="22"/>
        <v>38000</v>
      </c>
      <c r="J295" s="263">
        <v>38000</v>
      </c>
      <c r="K295" s="411">
        <f t="shared" si="21"/>
        <v>156000</v>
      </c>
      <c r="L295" s="263">
        <v>60000</v>
      </c>
      <c r="M295" s="263">
        <v>42000</v>
      </c>
      <c r="N295" s="263">
        <v>54000</v>
      </c>
    </row>
    <row r="296" spans="1:14" ht="16.5" outlineLevel="1">
      <c r="A296" s="183"/>
      <c r="B296" s="26"/>
      <c r="D296" s="28" t="s">
        <v>565</v>
      </c>
      <c r="E296" s="48" t="s">
        <v>636</v>
      </c>
      <c r="F296" s="49"/>
      <c r="G296" s="185"/>
      <c r="H296" s="260">
        <f t="shared" si="20"/>
        <v>276000</v>
      </c>
      <c r="I296" s="424">
        <f t="shared" si="22"/>
        <v>0</v>
      </c>
      <c r="J296" s="263"/>
      <c r="K296" s="411">
        <f t="shared" si="21"/>
        <v>276000</v>
      </c>
      <c r="L296" s="263"/>
      <c r="M296" s="263">
        <v>240000</v>
      </c>
      <c r="N296" s="263">
        <v>36000</v>
      </c>
    </row>
    <row r="297" spans="1:14" ht="16.5" outlineLevel="1">
      <c r="A297" s="183"/>
      <c r="B297" s="26"/>
      <c r="D297" s="28" t="s">
        <v>566</v>
      </c>
      <c r="E297" s="48" t="s">
        <v>637</v>
      </c>
      <c r="F297" s="49"/>
      <c r="G297" s="185"/>
      <c r="H297" s="260">
        <f t="shared" si="20"/>
        <v>315000</v>
      </c>
      <c r="I297" s="424">
        <f t="shared" si="22"/>
        <v>200000</v>
      </c>
      <c r="J297" s="263">
        <v>200000</v>
      </c>
      <c r="K297" s="411">
        <f t="shared" si="21"/>
        <v>115000</v>
      </c>
      <c r="L297" s="263">
        <v>50000</v>
      </c>
      <c r="M297" s="263">
        <v>50000</v>
      </c>
      <c r="N297" s="263">
        <v>15000</v>
      </c>
    </row>
    <row r="298" spans="1:14" ht="16.5" outlineLevel="1">
      <c r="A298" s="183"/>
      <c r="B298" s="26"/>
      <c r="D298" s="28" t="s">
        <v>567</v>
      </c>
      <c r="E298" s="48" t="s">
        <v>638</v>
      </c>
      <c r="F298" s="49"/>
      <c r="G298" s="185"/>
      <c r="H298" s="260">
        <f t="shared" si="20"/>
        <v>207000</v>
      </c>
      <c r="I298" s="424">
        <f t="shared" si="22"/>
        <v>4000</v>
      </c>
      <c r="J298" s="265">
        <f>SUM(J299:J301)</f>
        <v>4000</v>
      </c>
      <c r="K298" s="411">
        <f t="shared" si="21"/>
        <v>203000</v>
      </c>
      <c r="L298" s="265">
        <f>SUM(L299:L301)</f>
        <v>133000</v>
      </c>
      <c r="M298" s="265">
        <f>SUM(M299:M301)</f>
        <v>53000</v>
      </c>
      <c r="N298" s="265">
        <f>SUM(N299:N301)</f>
        <v>17000</v>
      </c>
    </row>
    <row r="299" spans="1:14" ht="16.5" outlineLevel="2">
      <c r="A299" s="183"/>
      <c r="B299" s="26"/>
      <c r="D299" s="28"/>
      <c r="E299" s="48"/>
      <c r="F299" s="192" t="s">
        <v>778</v>
      </c>
      <c r="G299" s="44" t="s">
        <v>918</v>
      </c>
      <c r="H299" s="260">
        <f t="shared" si="20"/>
        <v>201000</v>
      </c>
      <c r="I299" s="424">
        <f t="shared" si="22"/>
        <v>0</v>
      </c>
      <c r="J299" s="263"/>
      <c r="K299" s="411">
        <f t="shared" si="21"/>
        <v>201000</v>
      </c>
      <c r="L299" s="263">
        <v>131000</v>
      </c>
      <c r="M299" s="263">
        <v>53000</v>
      </c>
      <c r="N299" s="263">
        <v>17000</v>
      </c>
    </row>
    <row r="300" spans="1:14" ht="16.5" outlineLevel="2">
      <c r="A300" s="183"/>
      <c r="B300" s="26"/>
      <c r="D300" s="28"/>
      <c r="E300" s="48"/>
      <c r="F300" s="192" t="s">
        <v>779</v>
      </c>
      <c r="G300" s="44" t="s">
        <v>919</v>
      </c>
      <c r="H300" s="260">
        <f t="shared" si="20"/>
        <v>6000</v>
      </c>
      <c r="I300" s="424">
        <f t="shared" si="22"/>
        <v>4000</v>
      </c>
      <c r="J300" s="263">
        <v>4000</v>
      </c>
      <c r="K300" s="411">
        <f t="shared" si="21"/>
        <v>2000</v>
      </c>
      <c r="L300" s="263">
        <v>2000</v>
      </c>
      <c r="M300" s="263"/>
      <c r="N300" s="263"/>
    </row>
    <row r="301" spans="1:14" ht="16.5" outlineLevel="2">
      <c r="A301" s="183"/>
      <c r="B301" s="26"/>
      <c r="D301" s="28"/>
      <c r="E301" s="48"/>
      <c r="F301" s="192" t="s">
        <v>781</v>
      </c>
      <c r="G301" s="44" t="s">
        <v>785</v>
      </c>
      <c r="H301" s="260">
        <f t="shared" si="20"/>
        <v>0</v>
      </c>
      <c r="I301" s="424">
        <f t="shared" si="22"/>
        <v>0</v>
      </c>
      <c r="J301" s="263"/>
      <c r="K301" s="411">
        <f t="shared" si="21"/>
        <v>0</v>
      </c>
      <c r="L301" s="263"/>
      <c r="M301" s="263"/>
      <c r="N301" s="263"/>
    </row>
    <row r="302" spans="1:14" ht="16.5" outlineLevel="1">
      <c r="A302" s="183"/>
      <c r="B302" s="26"/>
      <c r="D302" s="28" t="s">
        <v>568</v>
      </c>
      <c r="E302" s="48" t="s">
        <v>639</v>
      </c>
      <c r="F302" s="49"/>
      <c r="G302" s="185"/>
      <c r="H302" s="260">
        <f t="shared" si="20"/>
        <v>0</v>
      </c>
      <c r="I302" s="424">
        <f t="shared" si="22"/>
        <v>0</v>
      </c>
      <c r="J302" s="263"/>
      <c r="K302" s="411">
        <f t="shared" si="21"/>
        <v>0</v>
      </c>
      <c r="L302" s="263"/>
      <c r="M302" s="263"/>
      <c r="N302" s="263"/>
    </row>
    <row r="303" spans="1:14" ht="16.5" outlineLevel="1">
      <c r="A303" s="183"/>
      <c r="B303" s="26"/>
      <c r="D303" s="28" t="s">
        <v>569</v>
      </c>
      <c r="E303" s="48" t="s">
        <v>640</v>
      </c>
      <c r="F303" s="49"/>
      <c r="G303" s="185"/>
      <c r="H303" s="260">
        <f t="shared" si="20"/>
        <v>0</v>
      </c>
      <c r="I303" s="424">
        <f t="shared" si="22"/>
        <v>0</v>
      </c>
      <c r="J303" s="263"/>
      <c r="K303" s="411">
        <f t="shared" si="21"/>
        <v>0</v>
      </c>
      <c r="L303" s="263"/>
      <c r="M303" s="263"/>
      <c r="N303" s="263"/>
    </row>
    <row r="304" spans="1:14" ht="16.5" outlineLevel="1">
      <c r="A304" s="183"/>
      <c r="B304" s="26"/>
      <c r="D304" s="28" t="s">
        <v>570</v>
      </c>
      <c r="E304" s="48" t="s">
        <v>641</v>
      </c>
      <c r="F304" s="49"/>
      <c r="G304" s="185"/>
      <c r="H304" s="260">
        <f t="shared" si="20"/>
        <v>2246000</v>
      </c>
      <c r="I304" s="424">
        <f t="shared" si="22"/>
        <v>1137000</v>
      </c>
      <c r="J304" s="265">
        <f>SUM(J305:J306)</f>
        <v>1137000</v>
      </c>
      <c r="K304" s="409">
        <f t="shared" si="21"/>
        <v>1109000</v>
      </c>
      <c r="L304" s="265">
        <f>SUM(L305:L306)</f>
        <v>197000</v>
      </c>
      <c r="M304" s="265">
        <f>SUM(M305:M306)</f>
        <v>322000</v>
      </c>
      <c r="N304" s="265">
        <f>SUM(N305:N306)</f>
        <v>590000</v>
      </c>
    </row>
    <row r="305" spans="1:14" ht="16.5" outlineLevel="2">
      <c r="A305" s="183"/>
      <c r="B305" s="26"/>
      <c r="D305" s="25"/>
      <c r="E305" s="184"/>
      <c r="F305" s="28" t="s">
        <v>629</v>
      </c>
      <c r="G305" s="48" t="s">
        <v>630</v>
      </c>
      <c r="H305" s="260">
        <f t="shared" si="20"/>
        <v>598000</v>
      </c>
      <c r="I305" s="424">
        <f t="shared" si="22"/>
        <v>246000</v>
      </c>
      <c r="J305" s="263">
        <v>246000</v>
      </c>
      <c r="K305" s="409">
        <f t="shared" si="21"/>
        <v>352000</v>
      </c>
      <c r="L305" s="263"/>
      <c r="M305" s="263">
        <v>92000</v>
      </c>
      <c r="N305" s="263">
        <v>260000</v>
      </c>
    </row>
    <row r="306" spans="1:14" ht="16.5" outlineLevel="2">
      <c r="A306" s="183"/>
      <c r="B306" s="24"/>
      <c r="C306" s="193"/>
      <c r="F306" s="28" t="s">
        <v>632</v>
      </c>
      <c r="G306" s="48" t="s">
        <v>631</v>
      </c>
      <c r="H306" s="260">
        <f t="shared" si="20"/>
        <v>1648000</v>
      </c>
      <c r="I306" s="424">
        <f t="shared" si="22"/>
        <v>891000</v>
      </c>
      <c r="J306" s="263">
        <v>891000</v>
      </c>
      <c r="K306" s="409">
        <f t="shared" si="21"/>
        <v>757000</v>
      </c>
      <c r="L306" s="263">
        <v>197000</v>
      </c>
      <c r="M306" s="263">
        <v>230000</v>
      </c>
      <c r="N306" s="263">
        <v>330000</v>
      </c>
    </row>
    <row r="307" spans="1:14" ht="16.5" outlineLevel="1">
      <c r="A307" s="183"/>
      <c r="B307" s="26"/>
      <c r="D307" s="28" t="s">
        <v>571</v>
      </c>
      <c r="E307" s="48" t="s">
        <v>642</v>
      </c>
      <c r="F307" s="49"/>
      <c r="G307" s="185"/>
      <c r="H307" s="260">
        <f t="shared" si="20"/>
        <v>36000</v>
      </c>
      <c r="I307" s="424">
        <f t="shared" si="22"/>
        <v>10000</v>
      </c>
      <c r="J307" s="265">
        <f>SUM(J308:J310)</f>
        <v>10000</v>
      </c>
      <c r="K307" s="411">
        <f t="shared" si="21"/>
        <v>26000</v>
      </c>
      <c r="L307" s="265">
        <f>SUM(L308:L310)</f>
        <v>24000</v>
      </c>
      <c r="M307" s="265">
        <f>SUM(M308:M310)</f>
        <v>0</v>
      </c>
      <c r="N307" s="265">
        <f>SUM(N308:N310)</f>
        <v>2000</v>
      </c>
    </row>
    <row r="308" spans="1:14" ht="16.5" outlineLevel="2">
      <c r="A308" s="183"/>
      <c r="B308" s="26"/>
      <c r="D308" s="28"/>
      <c r="E308" s="48"/>
      <c r="F308" s="192" t="s">
        <v>778</v>
      </c>
      <c r="G308" s="44" t="s">
        <v>899</v>
      </c>
      <c r="H308" s="260">
        <f t="shared" si="20"/>
        <v>2000</v>
      </c>
      <c r="I308" s="424">
        <f t="shared" si="22"/>
        <v>0</v>
      </c>
      <c r="J308" s="263"/>
      <c r="K308" s="411">
        <f t="shared" si="21"/>
        <v>2000</v>
      </c>
      <c r="L308" s="263"/>
      <c r="M308" s="263"/>
      <c r="N308" s="263">
        <v>2000</v>
      </c>
    </row>
    <row r="309" spans="1:14" ht="16.5" outlineLevel="2">
      <c r="A309" s="183"/>
      <c r="B309" s="26"/>
      <c r="D309" s="28"/>
      <c r="E309" s="48"/>
      <c r="F309" s="192" t="s">
        <v>779</v>
      </c>
      <c r="G309" s="44" t="s">
        <v>900</v>
      </c>
      <c r="H309" s="260">
        <f t="shared" si="20"/>
        <v>0</v>
      </c>
      <c r="I309" s="424">
        <f t="shared" si="22"/>
        <v>0</v>
      </c>
      <c r="J309" s="263"/>
      <c r="K309" s="411">
        <f t="shared" si="21"/>
        <v>0</v>
      </c>
      <c r="L309" s="263"/>
      <c r="M309" s="263"/>
      <c r="N309" s="263"/>
    </row>
    <row r="310" spans="1:14" ht="16.5" outlineLevel="2">
      <c r="A310" s="183"/>
      <c r="B310" s="26"/>
      <c r="D310" s="28"/>
      <c r="E310" s="48"/>
      <c r="F310" s="192" t="s">
        <v>781</v>
      </c>
      <c r="G310" s="44" t="s">
        <v>785</v>
      </c>
      <c r="H310" s="260">
        <f t="shared" si="20"/>
        <v>34000</v>
      </c>
      <c r="I310" s="424">
        <f t="shared" si="22"/>
        <v>10000</v>
      </c>
      <c r="J310" s="263">
        <v>10000</v>
      </c>
      <c r="K310" s="411">
        <f t="shared" si="21"/>
        <v>24000</v>
      </c>
      <c r="L310" s="263">
        <v>24000</v>
      </c>
      <c r="M310" s="263"/>
      <c r="N310" s="263"/>
    </row>
    <row r="311" spans="1:14" ht="16.5" outlineLevel="1">
      <c r="A311" s="183"/>
      <c r="B311" s="26"/>
      <c r="D311" s="28" t="s">
        <v>572</v>
      </c>
      <c r="E311" s="48" t="s">
        <v>643</v>
      </c>
      <c r="F311" s="49"/>
      <c r="G311" s="185"/>
      <c r="H311" s="260">
        <f t="shared" si="20"/>
        <v>10000</v>
      </c>
      <c r="I311" s="424">
        <f t="shared" si="22"/>
        <v>0</v>
      </c>
      <c r="J311" s="265">
        <f>SUM(J312:J313)</f>
        <v>0</v>
      </c>
      <c r="K311" s="411">
        <f t="shared" si="21"/>
        <v>10000</v>
      </c>
      <c r="L311" s="265">
        <f>SUM(L312:L313)</f>
        <v>5000</v>
      </c>
      <c r="M311" s="265">
        <f>SUM(M312:M313)</f>
        <v>0</v>
      </c>
      <c r="N311" s="265">
        <f>SUM(N312:N313)</f>
        <v>5000</v>
      </c>
    </row>
    <row r="312" spans="1:14" ht="16.5" outlineLevel="2">
      <c r="A312" s="183"/>
      <c r="B312" s="26"/>
      <c r="D312" s="28"/>
      <c r="E312" s="48"/>
      <c r="F312" s="192" t="s">
        <v>778</v>
      </c>
      <c r="G312" s="44" t="s">
        <v>920</v>
      </c>
      <c r="H312" s="260">
        <f t="shared" si="20"/>
        <v>7000</v>
      </c>
      <c r="I312" s="424">
        <f t="shared" si="22"/>
        <v>0</v>
      </c>
      <c r="J312" s="263"/>
      <c r="K312" s="411">
        <f t="shared" si="21"/>
        <v>7000</v>
      </c>
      <c r="L312" s="263">
        <v>2000</v>
      </c>
      <c r="M312" s="263"/>
      <c r="N312" s="263">
        <v>5000</v>
      </c>
    </row>
    <row r="313" spans="1:14" ht="16.5" outlineLevel="2">
      <c r="A313" s="183"/>
      <c r="B313" s="26"/>
      <c r="D313" s="28"/>
      <c r="E313" s="48"/>
      <c r="F313" s="192" t="s">
        <v>781</v>
      </c>
      <c r="G313" s="44" t="s">
        <v>785</v>
      </c>
      <c r="H313" s="260">
        <f t="shared" si="20"/>
        <v>3000</v>
      </c>
      <c r="I313" s="424">
        <f t="shared" si="22"/>
        <v>0</v>
      </c>
      <c r="J313" s="263"/>
      <c r="K313" s="411">
        <f t="shared" si="21"/>
        <v>3000</v>
      </c>
      <c r="L313" s="263">
        <v>3000</v>
      </c>
      <c r="M313" s="263"/>
      <c r="N313" s="263"/>
    </row>
    <row r="314" spans="1:14" ht="16.5" outlineLevel="1">
      <c r="A314" s="183"/>
      <c r="B314" s="26"/>
      <c r="D314" s="28" t="s">
        <v>573</v>
      </c>
      <c r="E314" s="48" t="s">
        <v>644</v>
      </c>
      <c r="F314" s="49"/>
      <c r="G314" s="185"/>
      <c r="H314" s="260">
        <f t="shared" si="20"/>
        <v>339000</v>
      </c>
      <c r="I314" s="424">
        <f t="shared" si="22"/>
        <v>243000</v>
      </c>
      <c r="J314" s="265">
        <f>SUM(J315:J325)</f>
        <v>243000</v>
      </c>
      <c r="K314" s="411">
        <f t="shared" si="21"/>
        <v>96000</v>
      </c>
      <c r="L314" s="265">
        <f>SUM(L315:L325)</f>
        <v>26000</v>
      </c>
      <c r="M314" s="265">
        <f>SUM(M315:M325)</f>
        <v>0</v>
      </c>
      <c r="N314" s="265">
        <f>SUM(N315:N325)</f>
        <v>70000</v>
      </c>
    </row>
    <row r="315" spans="1:14" ht="16.5" outlineLevel="2">
      <c r="A315" s="183"/>
      <c r="B315" s="26"/>
      <c r="D315" s="28"/>
      <c r="E315" s="48"/>
      <c r="F315" s="192" t="s">
        <v>778</v>
      </c>
      <c r="G315" s="44" t="s">
        <v>922</v>
      </c>
      <c r="H315" s="260">
        <f t="shared" si="20"/>
        <v>0</v>
      </c>
      <c r="I315" s="424">
        <f t="shared" si="22"/>
        <v>0</v>
      </c>
      <c r="J315" s="263"/>
      <c r="K315" s="411">
        <f t="shared" si="21"/>
        <v>0</v>
      </c>
      <c r="L315" s="263"/>
      <c r="M315" s="263"/>
      <c r="N315" s="263"/>
    </row>
    <row r="316" spans="1:14" ht="16.5" outlineLevel="2">
      <c r="A316" s="183"/>
      <c r="B316" s="26"/>
      <c r="D316" s="28"/>
      <c r="E316" s="48"/>
      <c r="F316" s="192" t="s">
        <v>779</v>
      </c>
      <c r="G316" s="44" t="s">
        <v>923</v>
      </c>
      <c r="H316" s="260">
        <f t="shared" si="20"/>
        <v>0</v>
      </c>
      <c r="I316" s="424">
        <f t="shared" si="22"/>
        <v>0</v>
      </c>
      <c r="J316" s="263"/>
      <c r="K316" s="411">
        <f t="shared" si="21"/>
        <v>0</v>
      </c>
      <c r="L316" s="263"/>
      <c r="M316" s="263"/>
      <c r="N316" s="263"/>
    </row>
    <row r="317" spans="1:14" ht="16.5" outlineLevel="2">
      <c r="A317" s="183"/>
      <c r="B317" s="26"/>
      <c r="D317" s="28"/>
      <c r="E317" s="48"/>
      <c r="F317" s="192" t="s">
        <v>776</v>
      </c>
      <c r="G317" s="44" t="s">
        <v>882</v>
      </c>
      <c r="H317" s="260">
        <f t="shared" si="20"/>
        <v>0</v>
      </c>
      <c r="I317" s="424">
        <f t="shared" si="22"/>
        <v>0</v>
      </c>
      <c r="J317" s="263"/>
      <c r="K317" s="411">
        <f t="shared" si="21"/>
        <v>0</v>
      </c>
      <c r="L317" s="263"/>
      <c r="M317" s="263"/>
      <c r="N317" s="263"/>
    </row>
    <row r="318" spans="1:14" ht="16.5" outlineLevel="2">
      <c r="A318" s="183"/>
      <c r="B318" s="26"/>
      <c r="D318" s="28"/>
      <c r="E318" s="48"/>
      <c r="F318" s="192" t="s">
        <v>780</v>
      </c>
      <c r="G318" s="44" t="s">
        <v>887</v>
      </c>
      <c r="H318" s="260">
        <f t="shared" si="20"/>
        <v>4000</v>
      </c>
      <c r="I318" s="424">
        <f t="shared" si="22"/>
        <v>0</v>
      </c>
      <c r="J318" s="263"/>
      <c r="K318" s="411">
        <f t="shared" si="21"/>
        <v>4000</v>
      </c>
      <c r="L318" s="263">
        <v>4000</v>
      </c>
      <c r="M318" s="263"/>
      <c r="N318" s="263"/>
    </row>
    <row r="319" spans="1:14" ht="16.5" outlineLevel="2">
      <c r="A319" s="183"/>
      <c r="B319" s="26"/>
      <c r="D319" s="28"/>
      <c r="E319" s="48"/>
      <c r="F319" s="192" t="s">
        <v>786</v>
      </c>
      <c r="G319" s="44" t="s">
        <v>924</v>
      </c>
      <c r="H319" s="260">
        <f t="shared" si="20"/>
        <v>22000</v>
      </c>
      <c r="I319" s="424">
        <f t="shared" si="22"/>
        <v>0</v>
      </c>
      <c r="J319" s="263"/>
      <c r="K319" s="411">
        <f t="shared" si="21"/>
        <v>22000</v>
      </c>
      <c r="L319" s="263">
        <v>22000</v>
      </c>
      <c r="M319" s="263"/>
      <c r="N319" s="263"/>
    </row>
    <row r="320" spans="1:14" ht="16.5" outlineLevel="2">
      <c r="A320" s="183"/>
      <c r="B320" s="26"/>
      <c r="D320" s="28"/>
      <c r="E320" s="48"/>
      <c r="F320" s="192" t="s">
        <v>787</v>
      </c>
      <c r="G320" s="44" t="s">
        <v>925</v>
      </c>
      <c r="H320" s="260">
        <f t="shared" si="20"/>
        <v>0</v>
      </c>
      <c r="I320" s="424">
        <f t="shared" si="22"/>
        <v>0</v>
      </c>
      <c r="J320" s="263"/>
      <c r="K320" s="411">
        <f t="shared" si="21"/>
        <v>0</v>
      </c>
      <c r="L320" s="263"/>
      <c r="M320" s="263"/>
      <c r="N320" s="263"/>
    </row>
    <row r="321" spans="1:14" ht="16.5" outlineLevel="2">
      <c r="A321" s="183"/>
      <c r="B321" s="26"/>
      <c r="D321" s="28"/>
      <c r="E321" s="48"/>
      <c r="F321" s="192" t="s">
        <v>879</v>
      </c>
      <c r="G321" s="44" t="s">
        <v>885</v>
      </c>
      <c r="H321" s="260">
        <f t="shared" si="20"/>
        <v>70000</v>
      </c>
      <c r="I321" s="424">
        <f t="shared" si="22"/>
        <v>0</v>
      </c>
      <c r="J321" s="263"/>
      <c r="K321" s="411">
        <f t="shared" si="21"/>
        <v>70000</v>
      </c>
      <c r="L321" s="263"/>
      <c r="M321" s="263"/>
      <c r="N321" s="263">
        <v>70000</v>
      </c>
    </row>
    <row r="322" spans="1:14" ht="16.5" outlineLevel="2">
      <c r="A322" s="183"/>
      <c r="B322" s="26"/>
      <c r="D322" s="28"/>
      <c r="E322" s="48"/>
      <c r="F322" s="192" t="s">
        <v>880</v>
      </c>
      <c r="G322" s="44" t="s">
        <v>926</v>
      </c>
      <c r="H322" s="260">
        <f t="shared" si="20"/>
        <v>0</v>
      </c>
      <c r="I322" s="424">
        <f t="shared" si="22"/>
        <v>0</v>
      </c>
      <c r="J322" s="263"/>
      <c r="K322" s="411">
        <f t="shared" si="21"/>
        <v>0</v>
      </c>
      <c r="L322" s="263"/>
      <c r="M322" s="263"/>
      <c r="N322" s="263"/>
    </row>
    <row r="323" spans="1:14" ht="16.5" outlineLevel="2">
      <c r="A323" s="183"/>
      <c r="B323" s="26"/>
      <c r="D323" s="28"/>
      <c r="E323" s="48"/>
      <c r="F323" s="192" t="s">
        <v>921</v>
      </c>
      <c r="G323" s="44" t="s">
        <v>927</v>
      </c>
      <c r="H323" s="260">
        <f t="shared" si="20"/>
        <v>0</v>
      </c>
      <c r="I323" s="424">
        <f t="shared" si="22"/>
        <v>0</v>
      </c>
      <c r="J323" s="263"/>
      <c r="K323" s="411">
        <f t="shared" si="21"/>
        <v>0</v>
      </c>
      <c r="L323" s="263"/>
      <c r="M323" s="263"/>
      <c r="N323" s="263"/>
    </row>
    <row r="324" spans="1:14" ht="16.5" outlineLevel="2">
      <c r="A324" s="183"/>
      <c r="B324" s="26"/>
      <c r="D324" s="28"/>
      <c r="E324" s="48"/>
      <c r="F324" s="192" t="s">
        <v>905</v>
      </c>
      <c r="G324" s="44" t="s">
        <v>928</v>
      </c>
      <c r="H324" s="260">
        <f t="shared" si="20"/>
        <v>243000</v>
      </c>
      <c r="I324" s="424">
        <f t="shared" si="22"/>
        <v>243000</v>
      </c>
      <c r="J324" s="263">
        <v>243000</v>
      </c>
      <c r="K324" s="411">
        <f t="shared" si="21"/>
        <v>0</v>
      </c>
      <c r="L324" s="263"/>
      <c r="M324" s="263"/>
      <c r="N324" s="263"/>
    </row>
    <row r="325" spans="1:14" ht="16.5" outlineLevel="2">
      <c r="A325" s="183"/>
      <c r="B325" s="26"/>
      <c r="D325" s="28"/>
      <c r="E325" s="48"/>
      <c r="F325" s="192" t="s">
        <v>781</v>
      </c>
      <c r="G325" s="44" t="s">
        <v>785</v>
      </c>
      <c r="H325" s="260">
        <f t="shared" si="20"/>
        <v>0</v>
      </c>
      <c r="I325" s="424">
        <f t="shared" si="22"/>
        <v>0</v>
      </c>
      <c r="J325" s="263"/>
      <c r="K325" s="411">
        <f t="shared" si="21"/>
        <v>0</v>
      </c>
      <c r="L325" s="263"/>
      <c r="M325" s="263"/>
      <c r="N325" s="263"/>
    </row>
    <row r="326" spans="1:14" ht="16.5" outlineLevel="1" collapsed="1">
      <c r="A326" s="183"/>
      <c r="B326" s="26"/>
      <c r="D326" s="28" t="s">
        <v>574</v>
      </c>
      <c r="E326" s="48" t="s">
        <v>187</v>
      </c>
      <c r="F326" s="49"/>
      <c r="G326" s="185"/>
      <c r="H326" s="260">
        <f t="shared" si="20"/>
        <v>0</v>
      </c>
      <c r="I326" s="424">
        <f t="shared" si="22"/>
        <v>0</v>
      </c>
      <c r="J326" s="265">
        <f>SUM(J327:J328)</f>
        <v>0</v>
      </c>
      <c r="K326" s="411">
        <f t="shared" si="21"/>
        <v>0</v>
      </c>
      <c r="L326" s="265">
        <f>SUM(L327:L328)</f>
        <v>0</v>
      </c>
      <c r="M326" s="265">
        <f>SUM(M327:M328)</f>
        <v>0</v>
      </c>
      <c r="N326" s="265">
        <f>SUM(N327:N328)</f>
        <v>0</v>
      </c>
    </row>
    <row r="327" spans="1:14" ht="16.5" hidden="1" outlineLevel="2">
      <c r="A327" s="183"/>
      <c r="B327" s="26"/>
      <c r="D327" s="28"/>
      <c r="E327" s="48"/>
      <c r="F327" s="192" t="s">
        <v>778</v>
      </c>
      <c r="G327" s="44" t="s">
        <v>929</v>
      </c>
      <c r="H327" s="260">
        <f t="shared" ref="H327:H390" si="23">SUM(I327,K327)</f>
        <v>0</v>
      </c>
      <c r="I327" s="424">
        <f t="shared" si="22"/>
        <v>0</v>
      </c>
      <c r="J327" s="263"/>
      <c r="K327" s="411">
        <f t="shared" ref="K327:K390" si="24">SUM(L327:N327)</f>
        <v>0</v>
      </c>
      <c r="L327" s="263"/>
      <c r="M327" s="263"/>
      <c r="N327" s="263"/>
    </row>
    <row r="328" spans="1:14" ht="16.5" hidden="1" outlineLevel="2">
      <c r="A328" s="183"/>
      <c r="B328" s="26"/>
      <c r="D328" s="28"/>
      <c r="E328" s="48"/>
      <c r="F328" s="192" t="s">
        <v>779</v>
      </c>
      <c r="G328" s="44" t="s">
        <v>930</v>
      </c>
      <c r="H328" s="260">
        <f t="shared" si="23"/>
        <v>0</v>
      </c>
      <c r="I328" s="424">
        <f t="shared" ref="I328:I391" si="25">SUM(J328:J328)</f>
        <v>0</v>
      </c>
      <c r="J328" s="263"/>
      <c r="K328" s="411">
        <f t="shared" si="24"/>
        <v>0</v>
      </c>
      <c r="L328" s="263"/>
      <c r="M328" s="263"/>
      <c r="N328" s="263"/>
    </row>
    <row r="329" spans="1:14" ht="16.5" outlineLevel="1">
      <c r="A329" s="183"/>
      <c r="B329" s="26"/>
      <c r="D329" s="28" t="s">
        <v>575</v>
      </c>
      <c r="E329" s="48" t="s">
        <v>645</v>
      </c>
      <c r="F329" s="49"/>
      <c r="G329" s="185"/>
      <c r="H329" s="260">
        <f t="shared" si="23"/>
        <v>380000</v>
      </c>
      <c r="I329" s="424">
        <f t="shared" si="25"/>
        <v>172000</v>
      </c>
      <c r="J329" s="265">
        <f>SUM(J330:J331)</f>
        <v>172000</v>
      </c>
      <c r="K329" s="411">
        <f t="shared" si="24"/>
        <v>208000</v>
      </c>
      <c r="L329" s="265">
        <f>SUM(L330:L331)</f>
        <v>139000</v>
      </c>
      <c r="M329" s="265">
        <f>SUM(M330:M331)</f>
        <v>49000</v>
      </c>
      <c r="N329" s="265">
        <f>SUM(N330:N331)</f>
        <v>20000</v>
      </c>
    </row>
    <row r="330" spans="1:14" ht="16.5" outlineLevel="2">
      <c r="A330" s="183"/>
      <c r="B330" s="26"/>
      <c r="D330" s="28"/>
      <c r="E330" s="48"/>
      <c r="F330" s="192" t="s">
        <v>778</v>
      </c>
      <c r="G330" s="44" t="s">
        <v>931</v>
      </c>
      <c r="H330" s="260">
        <f t="shared" si="23"/>
        <v>377000</v>
      </c>
      <c r="I330" s="424">
        <f t="shared" si="25"/>
        <v>169000</v>
      </c>
      <c r="J330" s="263">
        <v>169000</v>
      </c>
      <c r="K330" s="411">
        <f t="shared" si="24"/>
        <v>208000</v>
      </c>
      <c r="L330" s="263">
        <v>139000</v>
      </c>
      <c r="M330" s="263">
        <v>49000</v>
      </c>
      <c r="N330" s="263">
        <v>20000</v>
      </c>
    </row>
    <row r="331" spans="1:14" ht="16.5" outlineLevel="2">
      <c r="A331" s="183"/>
      <c r="B331" s="26"/>
      <c r="D331" s="28"/>
      <c r="E331" s="48"/>
      <c r="F331" s="192" t="s">
        <v>779</v>
      </c>
      <c r="G331" s="44" t="s">
        <v>903</v>
      </c>
      <c r="H331" s="260">
        <f t="shared" si="23"/>
        <v>3000</v>
      </c>
      <c r="I331" s="424">
        <f t="shared" si="25"/>
        <v>3000</v>
      </c>
      <c r="J331" s="263">
        <v>3000</v>
      </c>
      <c r="K331" s="411">
        <f t="shared" si="24"/>
        <v>0</v>
      </c>
      <c r="L331" s="263"/>
      <c r="M331" s="263"/>
      <c r="N331" s="263"/>
    </row>
    <row r="332" spans="1:14" ht="16.5" outlineLevel="1">
      <c r="A332" s="183"/>
      <c r="B332" s="26"/>
      <c r="D332" s="28" t="s">
        <v>576</v>
      </c>
      <c r="E332" s="48" t="s">
        <v>188</v>
      </c>
      <c r="F332" s="49"/>
      <c r="G332" s="185"/>
      <c r="H332" s="260">
        <f t="shared" si="23"/>
        <v>1295000</v>
      </c>
      <c r="I332" s="424">
        <f t="shared" si="25"/>
        <v>721000</v>
      </c>
      <c r="J332" s="263">
        <v>721000</v>
      </c>
      <c r="K332" s="411">
        <f t="shared" si="24"/>
        <v>574000</v>
      </c>
      <c r="L332" s="263">
        <v>454000</v>
      </c>
      <c r="M332" s="263">
        <v>90000</v>
      </c>
      <c r="N332" s="263">
        <v>30000</v>
      </c>
    </row>
    <row r="333" spans="1:14" ht="16.5" outlineLevel="1">
      <c r="A333" s="183"/>
      <c r="B333" s="26"/>
      <c r="D333" s="28" t="s">
        <v>577</v>
      </c>
      <c r="E333" s="48" t="s">
        <v>189</v>
      </c>
      <c r="F333" s="49"/>
      <c r="G333" s="185"/>
      <c r="H333" s="260">
        <f t="shared" si="23"/>
        <v>0</v>
      </c>
      <c r="I333" s="424">
        <f t="shared" si="25"/>
        <v>0</v>
      </c>
      <c r="J333" s="263"/>
      <c r="K333" s="411">
        <f t="shared" si="24"/>
        <v>0</v>
      </c>
      <c r="L333" s="263"/>
      <c r="M333" s="263"/>
      <c r="N333" s="263"/>
    </row>
    <row r="334" spans="1:14" ht="16.5" outlineLevel="1">
      <c r="A334" s="183"/>
      <c r="B334" s="26"/>
      <c r="D334" s="28" t="s">
        <v>131</v>
      </c>
      <c r="E334" s="48" t="s">
        <v>190</v>
      </c>
      <c r="F334" s="49"/>
      <c r="G334" s="185"/>
      <c r="H334" s="260">
        <f t="shared" si="23"/>
        <v>0</v>
      </c>
      <c r="I334" s="424">
        <f t="shared" si="25"/>
        <v>0</v>
      </c>
      <c r="J334" s="263"/>
      <c r="K334" s="411">
        <f t="shared" si="24"/>
        <v>0</v>
      </c>
      <c r="L334" s="263"/>
      <c r="M334" s="263"/>
      <c r="N334" s="263"/>
    </row>
    <row r="335" spans="1:14" ht="16.5" outlineLevel="1">
      <c r="A335" s="183"/>
      <c r="B335" s="24"/>
      <c r="C335" s="193"/>
      <c r="D335" s="28" t="s">
        <v>578</v>
      </c>
      <c r="E335" s="48" t="s">
        <v>646</v>
      </c>
      <c r="F335" s="49"/>
      <c r="G335" s="185"/>
      <c r="H335" s="260">
        <f t="shared" si="23"/>
        <v>0</v>
      </c>
      <c r="I335" s="424">
        <f t="shared" si="25"/>
        <v>0</v>
      </c>
      <c r="J335" s="263"/>
      <c r="K335" s="411">
        <f t="shared" si="24"/>
        <v>0</v>
      </c>
      <c r="L335" s="263"/>
      <c r="M335" s="263"/>
      <c r="N335" s="263"/>
    </row>
    <row r="336" spans="1:14" s="182" customFormat="1" ht="16.5" collapsed="1">
      <c r="A336" s="177"/>
      <c r="B336" s="24" t="s">
        <v>579</v>
      </c>
      <c r="C336" s="16" t="s">
        <v>191</v>
      </c>
      <c r="D336" s="19"/>
      <c r="E336" s="189"/>
      <c r="F336" s="190"/>
      <c r="G336" s="189"/>
      <c r="H336" s="260">
        <f t="shared" si="23"/>
        <v>0</v>
      </c>
      <c r="I336" s="424">
        <f t="shared" si="25"/>
        <v>0</v>
      </c>
      <c r="J336" s="264">
        <f>SUM(J337,J340)</f>
        <v>0</v>
      </c>
      <c r="K336" s="411">
        <f t="shared" si="24"/>
        <v>0</v>
      </c>
      <c r="L336" s="264">
        <f>SUM(L337,L340)</f>
        <v>0</v>
      </c>
      <c r="M336" s="264">
        <f>SUM(M337,M340)</f>
        <v>0</v>
      </c>
      <c r="N336" s="264">
        <f>SUM(N337,N340)</f>
        <v>0</v>
      </c>
    </row>
    <row r="337" spans="1:14" ht="16.5" hidden="1" outlineLevel="1" collapsed="1">
      <c r="A337" s="183"/>
      <c r="B337" s="25"/>
      <c r="C337" s="184"/>
      <c r="D337" s="28" t="s">
        <v>580</v>
      </c>
      <c r="E337" s="48" t="s">
        <v>192</v>
      </c>
      <c r="F337" s="49"/>
      <c r="G337" s="185"/>
      <c r="H337" s="260">
        <f t="shared" si="23"/>
        <v>0</v>
      </c>
      <c r="I337" s="424">
        <f t="shared" si="25"/>
        <v>0</v>
      </c>
      <c r="J337" s="265">
        <f>SUM(J338:J339)</f>
        <v>0</v>
      </c>
      <c r="K337" s="411">
        <f t="shared" si="24"/>
        <v>0</v>
      </c>
      <c r="L337" s="265">
        <f>SUM(L338:L339)</f>
        <v>0</v>
      </c>
      <c r="M337" s="265">
        <f>SUM(M338:M339)</f>
        <v>0</v>
      </c>
      <c r="N337" s="265">
        <f>SUM(N338:N339)</f>
        <v>0</v>
      </c>
    </row>
    <row r="338" spans="1:14" ht="16.5" hidden="1" outlineLevel="2">
      <c r="A338" s="183"/>
      <c r="B338" s="26"/>
      <c r="F338" s="24" t="s">
        <v>581</v>
      </c>
      <c r="G338" s="48" t="s">
        <v>193</v>
      </c>
      <c r="H338" s="260">
        <f t="shared" si="23"/>
        <v>0</v>
      </c>
      <c r="I338" s="424">
        <f t="shared" si="25"/>
        <v>0</v>
      </c>
      <c r="J338" s="263"/>
      <c r="K338" s="411">
        <f t="shared" si="24"/>
        <v>0</v>
      </c>
      <c r="L338" s="263"/>
      <c r="M338" s="263"/>
      <c r="N338" s="263"/>
    </row>
    <row r="339" spans="1:14" ht="16.5" hidden="1" outlineLevel="2">
      <c r="A339" s="183"/>
      <c r="B339" s="26"/>
      <c r="D339" s="24"/>
      <c r="E339" s="193"/>
      <c r="F339" s="28" t="s">
        <v>582</v>
      </c>
      <c r="G339" s="48" t="s">
        <v>194</v>
      </c>
      <c r="H339" s="260">
        <f t="shared" si="23"/>
        <v>0</v>
      </c>
      <c r="I339" s="424">
        <f t="shared" si="25"/>
        <v>0</v>
      </c>
      <c r="J339" s="263"/>
      <c r="K339" s="411">
        <f t="shared" si="24"/>
        <v>0</v>
      </c>
      <c r="L339" s="263"/>
      <c r="M339" s="263"/>
      <c r="N339" s="263"/>
    </row>
    <row r="340" spans="1:14" ht="16.5" hidden="1" outlineLevel="1">
      <c r="A340" s="183"/>
      <c r="B340" s="24"/>
      <c r="C340" s="193"/>
      <c r="D340" s="24" t="s">
        <v>583</v>
      </c>
      <c r="E340" s="83" t="s">
        <v>195</v>
      </c>
      <c r="F340" s="102"/>
      <c r="G340" s="185"/>
      <c r="H340" s="260">
        <f t="shared" si="23"/>
        <v>0</v>
      </c>
      <c r="I340" s="424">
        <f t="shared" si="25"/>
        <v>0</v>
      </c>
      <c r="J340" s="263"/>
      <c r="K340" s="411">
        <f t="shared" si="24"/>
        <v>0</v>
      </c>
      <c r="L340" s="263"/>
      <c r="M340" s="263"/>
      <c r="N340" s="263"/>
    </row>
    <row r="341" spans="1:14" s="182" customFormat="1" ht="16.5" collapsed="1">
      <c r="A341" s="177"/>
      <c r="B341" s="24" t="s">
        <v>710</v>
      </c>
      <c r="C341" s="16" t="s">
        <v>711</v>
      </c>
      <c r="D341" s="19"/>
      <c r="E341" s="189"/>
      <c r="F341" s="190"/>
      <c r="G341" s="189"/>
      <c r="H341" s="260">
        <f t="shared" si="23"/>
        <v>0</v>
      </c>
      <c r="I341" s="424">
        <f t="shared" si="25"/>
        <v>0</v>
      </c>
      <c r="J341" s="264">
        <f>SUM(J342)</f>
        <v>0</v>
      </c>
      <c r="K341" s="411">
        <f t="shared" si="24"/>
        <v>0</v>
      </c>
      <c r="L341" s="264">
        <f>SUM(L342)</f>
        <v>0</v>
      </c>
      <c r="M341" s="264">
        <f>SUM(M342)</f>
        <v>0</v>
      </c>
      <c r="N341" s="264">
        <f>SUM(N342)</f>
        <v>0</v>
      </c>
    </row>
    <row r="342" spans="1:14" ht="16.5" hidden="1" outlineLevel="1">
      <c r="A342" s="183"/>
      <c r="B342" s="28"/>
      <c r="C342" s="185"/>
      <c r="D342" s="28" t="s">
        <v>710</v>
      </c>
      <c r="E342" s="48" t="s">
        <v>711</v>
      </c>
      <c r="F342" s="49"/>
      <c r="G342" s="185"/>
      <c r="H342" s="260">
        <f t="shared" si="23"/>
        <v>0</v>
      </c>
      <c r="I342" s="424">
        <f t="shared" si="25"/>
        <v>0</v>
      </c>
      <c r="J342" s="263"/>
      <c r="K342" s="411">
        <f t="shared" si="24"/>
        <v>0</v>
      </c>
      <c r="L342" s="263"/>
      <c r="M342" s="263"/>
      <c r="N342" s="263"/>
    </row>
    <row r="343" spans="1:14" s="182" customFormat="1" ht="16.5" collapsed="1">
      <c r="A343" s="177"/>
      <c r="B343" s="24" t="s">
        <v>584</v>
      </c>
      <c r="C343" s="16" t="s">
        <v>196</v>
      </c>
      <c r="D343" s="19"/>
      <c r="E343" s="189"/>
      <c r="F343" s="190"/>
      <c r="G343" s="189"/>
      <c r="H343" s="260">
        <f t="shared" si="23"/>
        <v>0</v>
      </c>
      <c r="I343" s="424">
        <f t="shared" si="25"/>
        <v>0</v>
      </c>
      <c r="J343" s="264">
        <f>SUM(J344)</f>
        <v>0</v>
      </c>
      <c r="K343" s="411">
        <f t="shared" si="24"/>
        <v>0</v>
      </c>
      <c r="L343" s="264">
        <f>SUM(L344)</f>
        <v>0</v>
      </c>
      <c r="M343" s="264">
        <f>SUM(M344)</f>
        <v>0</v>
      </c>
      <c r="N343" s="264">
        <f>SUM(N344)</f>
        <v>0</v>
      </c>
    </row>
    <row r="344" spans="1:14" ht="16.5" hidden="1" outlineLevel="1">
      <c r="A344" s="183"/>
      <c r="B344" s="28"/>
      <c r="C344" s="185"/>
      <c r="D344" s="28" t="s">
        <v>585</v>
      </c>
      <c r="E344" s="48" t="s">
        <v>197</v>
      </c>
      <c r="F344" s="49"/>
      <c r="G344" s="185"/>
      <c r="H344" s="260">
        <f t="shared" si="23"/>
        <v>0</v>
      </c>
      <c r="I344" s="424">
        <f t="shared" si="25"/>
        <v>0</v>
      </c>
      <c r="J344" s="265">
        <f>SUM(J345:J349)</f>
        <v>0</v>
      </c>
      <c r="K344" s="411">
        <f t="shared" si="24"/>
        <v>0</v>
      </c>
      <c r="L344" s="265">
        <f>SUM(L345:L349)</f>
        <v>0</v>
      </c>
      <c r="M344" s="265">
        <f>SUM(M345:M349)</f>
        <v>0</v>
      </c>
      <c r="N344" s="265">
        <f>SUM(N345:N349)</f>
        <v>0</v>
      </c>
    </row>
    <row r="345" spans="1:14" ht="16.5" hidden="1" outlineLevel="1">
      <c r="A345" s="183"/>
      <c r="B345" s="24"/>
      <c r="C345" s="193"/>
      <c r="D345" s="28"/>
      <c r="E345" s="48"/>
      <c r="F345" s="192" t="s">
        <v>778</v>
      </c>
      <c r="G345" s="44" t="s">
        <v>798</v>
      </c>
      <c r="H345" s="260">
        <f t="shared" si="23"/>
        <v>0</v>
      </c>
      <c r="I345" s="424">
        <f t="shared" si="25"/>
        <v>0</v>
      </c>
      <c r="J345" s="263"/>
      <c r="K345" s="411">
        <f t="shared" si="24"/>
        <v>0</v>
      </c>
      <c r="L345" s="263"/>
      <c r="M345" s="263"/>
      <c r="N345" s="263"/>
    </row>
    <row r="346" spans="1:14" ht="16.5" hidden="1" outlineLevel="1">
      <c r="A346" s="183"/>
      <c r="B346" s="24"/>
      <c r="C346" s="193"/>
      <c r="D346" s="28"/>
      <c r="E346" s="48"/>
      <c r="F346" s="192" t="s">
        <v>779</v>
      </c>
      <c r="G346" s="44" t="s">
        <v>799</v>
      </c>
      <c r="H346" s="260">
        <f t="shared" si="23"/>
        <v>0</v>
      </c>
      <c r="I346" s="424">
        <f t="shared" si="25"/>
        <v>0</v>
      </c>
      <c r="J346" s="263"/>
      <c r="K346" s="411">
        <f t="shared" si="24"/>
        <v>0</v>
      </c>
      <c r="L346" s="263"/>
      <c r="M346" s="263"/>
      <c r="N346" s="263"/>
    </row>
    <row r="347" spans="1:14" ht="16.5" hidden="1" outlineLevel="1">
      <c r="A347" s="183"/>
      <c r="B347" s="24"/>
      <c r="C347" s="193"/>
      <c r="D347" s="28"/>
      <c r="E347" s="48"/>
      <c r="F347" s="192" t="s">
        <v>776</v>
      </c>
      <c r="G347" s="44" t="s">
        <v>800</v>
      </c>
      <c r="H347" s="260">
        <f t="shared" si="23"/>
        <v>0</v>
      </c>
      <c r="I347" s="424">
        <f t="shared" si="25"/>
        <v>0</v>
      </c>
      <c r="J347" s="263"/>
      <c r="K347" s="411">
        <f t="shared" si="24"/>
        <v>0</v>
      </c>
      <c r="L347" s="263"/>
      <c r="M347" s="263"/>
      <c r="N347" s="263"/>
    </row>
    <row r="348" spans="1:14" ht="16.5" hidden="1" outlineLevel="1">
      <c r="A348" s="183"/>
      <c r="B348" s="24"/>
      <c r="C348" s="193"/>
      <c r="D348" s="28"/>
      <c r="E348" s="48"/>
      <c r="F348" s="192" t="s">
        <v>780</v>
      </c>
      <c r="G348" s="44" t="s">
        <v>801</v>
      </c>
      <c r="H348" s="260">
        <f t="shared" si="23"/>
        <v>0</v>
      </c>
      <c r="I348" s="424">
        <f t="shared" si="25"/>
        <v>0</v>
      </c>
      <c r="J348" s="263"/>
      <c r="K348" s="411">
        <f t="shared" si="24"/>
        <v>0</v>
      </c>
      <c r="L348" s="263"/>
      <c r="M348" s="263"/>
      <c r="N348" s="263"/>
    </row>
    <row r="349" spans="1:14" ht="16.5" hidden="1" outlineLevel="1">
      <c r="A349" s="183"/>
      <c r="B349" s="24"/>
      <c r="C349" s="193"/>
      <c r="D349" s="28"/>
      <c r="E349" s="48"/>
      <c r="F349" s="192" t="s">
        <v>786</v>
      </c>
      <c r="G349" s="44" t="s">
        <v>802</v>
      </c>
      <c r="H349" s="260">
        <f t="shared" si="23"/>
        <v>0</v>
      </c>
      <c r="I349" s="424">
        <f t="shared" si="25"/>
        <v>0</v>
      </c>
      <c r="J349" s="263"/>
      <c r="K349" s="411">
        <f t="shared" si="24"/>
        <v>0</v>
      </c>
      <c r="L349" s="263"/>
      <c r="M349" s="263"/>
      <c r="N349" s="263"/>
    </row>
    <row r="350" spans="1:14" s="182" customFormat="1" ht="16.5" collapsed="1">
      <c r="A350" s="177"/>
      <c r="B350" s="24" t="s">
        <v>586</v>
      </c>
      <c r="C350" s="16" t="s">
        <v>43</v>
      </c>
      <c r="D350" s="19"/>
      <c r="E350" s="189"/>
      <c r="F350" s="190"/>
      <c r="G350" s="189"/>
      <c r="H350" s="260">
        <f t="shared" si="23"/>
        <v>0</v>
      </c>
      <c r="I350" s="424">
        <f t="shared" si="25"/>
        <v>0</v>
      </c>
      <c r="J350" s="264">
        <f>SUM(J351:J351)</f>
        <v>0</v>
      </c>
      <c r="K350" s="411">
        <f t="shared" si="24"/>
        <v>0</v>
      </c>
      <c r="L350" s="264">
        <f>SUM(L351:L351)</f>
        <v>0</v>
      </c>
      <c r="M350" s="264">
        <f>SUM(M351:M351)</f>
        <v>0</v>
      </c>
      <c r="N350" s="264">
        <f>SUM(N351:N351)</f>
        <v>0</v>
      </c>
    </row>
    <row r="351" spans="1:14" ht="16.5" hidden="1" outlineLevel="1">
      <c r="A351" s="183"/>
      <c r="B351" s="25"/>
      <c r="C351" s="184"/>
      <c r="D351" s="28" t="s">
        <v>587</v>
      </c>
      <c r="E351" s="48" t="s">
        <v>434</v>
      </c>
      <c r="F351" s="49"/>
      <c r="G351" s="185"/>
      <c r="H351" s="260">
        <f t="shared" si="23"/>
        <v>0</v>
      </c>
      <c r="I351" s="424">
        <f t="shared" si="25"/>
        <v>0</v>
      </c>
      <c r="J351" s="263"/>
      <c r="K351" s="411">
        <f t="shared" si="24"/>
        <v>0</v>
      </c>
      <c r="L351" s="263"/>
      <c r="M351" s="263"/>
      <c r="N351" s="263"/>
    </row>
    <row r="352" spans="1:14" s="182" customFormat="1" ht="16.5" collapsed="1">
      <c r="A352" s="177"/>
      <c r="B352" s="24" t="s">
        <v>588</v>
      </c>
      <c r="C352" s="16" t="s">
        <v>44</v>
      </c>
      <c r="D352" s="19"/>
      <c r="E352" s="189"/>
      <c r="F352" s="190"/>
      <c r="G352" s="189"/>
      <c r="H352" s="260">
        <f t="shared" si="23"/>
        <v>0</v>
      </c>
      <c r="I352" s="424">
        <f t="shared" si="25"/>
        <v>0</v>
      </c>
      <c r="J352" s="264">
        <f>SUM(J353)</f>
        <v>0</v>
      </c>
      <c r="K352" s="411">
        <f t="shared" si="24"/>
        <v>0</v>
      </c>
      <c r="L352" s="264">
        <f>SUM(L353)</f>
        <v>0</v>
      </c>
      <c r="M352" s="264">
        <f>SUM(M353)</f>
        <v>0</v>
      </c>
      <c r="N352" s="264">
        <f>SUM(N353)</f>
        <v>0</v>
      </c>
    </row>
    <row r="353" spans="1:14" ht="16.5" hidden="1" customHeight="1" outlineLevel="1">
      <c r="A353" s="183"/>
      <c r="B353" s="25"/>
      <c r="C353" s="184"/>
      <c r="D353" s="28" t="s">
        <v>589</v>
      </c>
      <c r="E353" s="48" t="s">
        <v>44</v>
      </c>
      <c r="F353" s="49"/>
      <c r="G353" s="185"/>
      <c r="H353" s="260">
        <f t="shared" si="23"/>
        <v>0</v>
      </c>
      <c r="I353" s="424">
        <f t="shared" si="25"/>
        <v>0</v>
      </c>
      <c r="J353" s="263">
        <v>0</v>
      </c>
      <c r="K353" s="411">
        <f t="shared" si="24"/>
        <v>0</v>
      </c>
      <c r="L353" s="263">
        <v>0</v>
      </c>
      <c r="M353" s="263">
        <v>0</v>
      </c>
      <c r="N353" s="263">
        <v>0</v>
      </c>
    </row>
    <row r="354" spans="1:14" s="182" customFormat="1" ht="16.5" collapsed="1">
      <c r="A354" s="177"/>
      <c r="B354" s="24" t="s">
        <v>136</v>
      </c>
      <c r="C354" s="16" t="s">
        <v>198</v>
      </c>
      <c r="D354" s="19"/>
      <c r="E354" s="189"/>
      <c r="F354" s="190"/>
      <c r="G354" s="189"/>
      <c r="H354" s="260">
        <f t="shared" si="23"/>
        <v>0</v>
      </c>
      <c r="I354" s="424">
        <f t="shared" si="25"/>
        <v>0</v>
      </c>
      <c r="J354" s="264">
        <f>SUM(J355)</f>
        <v>0</v>
      </c>
      <c r="K354" s="411">
        <f t="shared" si="24"/>
        <v>0</v>
      </c>
      <c r="L354" s="264">
        <f>SUM(L355)</f>
        <v>0</v>
      </c>
      <c r="M354" s="264">
        <f>SUM(M355)</f>
        <v>0</v>
      </c>
      <c r="N354" s="264">
        <f>SUM(N355)</f>
        <v>0</v>
      </c>
    </row>
    <row r="355" spans="1:14" ht="16.5" hidden="1" outlineLevel="1">
      <c r="A355" s="183"/>
      <c r="B355" s="28"/>
      <c r="C355" s="185"/>
      <c r="D355" s="28" t="s">
        <v>136</v>
      </c>
      <c r="E355" s="48" t="s">
        <v>198</v>
      </c>
      <c r="F355" s="49"/>
      <c r="G355" s="185"/>
      <c r="H355" s="260">
        <f t="shared" si="23"/>
        <v>0</v>
      </c>
      <c r="I355" s="424">
        <f t="shared" si="25"/>
        <v>0</v>
      </c>
      <c r="J355" s="263"/>
      <c r="K355" s="411">
        <f t="shared" si="24"/>
        <v>0</v>
      </c>
      <c r="L355" s="263"/>
      <c r="M355" s="263"/>
      <c r="N355" s="263"/>
    </row>
    <row r="356" spans="1:14" s="182" customFormat="1" ht="16.5">
      <c r="A356" s="177"/>
      <c r="B356" s="24" t="s">
        <v>590</v>
      </c>
      <c r="C356" s="16" t="s">
        <v>12</v>
      </c>
      <c r="D356" s="19"/>
      <c r="E356" s="189"/>
      <c r="F356" s="190"/>
      <c r="G356" s="189"/>
      <c r="H356" s="260">
        <f t="shared" si="23"/>
        <v>46000</v>
      </c>
      <c r="I356" s="424">
        <f t="shared" si="25"/>
        <v>5000</v>
      </c>
      <c r="J356" s="264">
        <f>SUM(J357:J358)</f>
        <v>5000</v>
      </c>
      <c r="K356" s="411">
        <f t="shared" si="24"/>
        <v>41000</v>
      </c>
      <c r="L356" s="264">
        <f>SUM(L357:L358)</f>
        <v>41000</v>
      </c>
      <c r="M356" s="264">
        <f>SUM(M357:M358)</f>
        <v>0</v>
      </c>
      <c r="N356" s="264">
        <f>SUM(N357:N358)</f>
        <v>0</v>
      </c>
    </row>
    <row r="357" spans="1:14" ht="16.5" outlineLevel="1">
      <c r="A357" s="183"/>
      <c r="B357" s="25"/>
      <c r="C357" s="184"/>
      <c r="D357" s="28" t="s">
        <v>591</v>
      </c>
      <c r="E357" s="48" t="s">
        <v>200</v>
      </c>
      <c r="F357" s="49"/>
      <c r="G357" s="185"/>
      <c r="H357" s="260">
        <f t="shared" si="23"/>
        <v>41000</v>
      </c>
      <c r="I357" s="424">
        <f t="shared" si="25"/>
        <v>0</v>
      </c>
      <c r="J357" s="263"/>
      <c r="K357" s="411">
        <f t="shared" si="24"/>
        <v>41000</v>
      </c>
      <c r="L357" s="263">
        <v>41000</v>
      </c>
      <c r="M357" s="263"/>
      <c r="N357" s="263"/>
    </row>
    <row r="358" spans="1:14" ht="16.5" outlineLevel="1">
      <c r="A358" s="183"/>
      <c r="B358" s="26"/>
      <c r="D358" s="28" t="s">
        <v>592</v>
      </c>
      <c r="E358" s="48" t="s">
        <v>177</v>
      </c>
      <c r="F358" s="49"/>
      <c r="G358" s="185"/>
      <c r="H358" s="260">
        <f t="shared" si="23"/>
        <v>5000</v>
      </c>
      <c r="I358" s="424">
        <f t="shared" si="25"/>
        <v>5000</v>
      </c>
      <c r="J358" s="265">
        <f>SUM(J359:J360)</f>
        <v>5000</v>
      </c>
      <c r="K358" s="411">
        <f t="shared" si="24"/>
        <v>0</v>
      </c>
      <c r="L358" s="265">
        <f>SUM(L359:L360)</f>
        <v>0</v>
      </c>
      <c r="M358" s="265">
        <f>SUM(M359:M360)</f>
        <v>0</v>
      </c>
      <c r="N358" s="265">
        <f>SUM(N359:N360)</f>
        <v>0</v>
      </c>
    </row>
    <row r="359" spans="1:14" ht="16.5" outlineLevel="2">
      <c r="A359" s="183"/>
      <c r="B359" s="26"/>
      <c r="D359" s="25"/>
      <c r="E359" s="184"/>
      <c r="F359" s="28" t="s">
        <v>593</v>
      </c>
      <c r="G359" s="48" t="s">
        <v>201</v>
      </c>
      <c r="H359" s="260">
        <f t="shared" si="23"/>
        <v>0</v>
      </c>
      <c r="I359" s="424">
        <f t="shared" si="25"/>
        <v>0</v>
      </c>
      <c r="J359" s="263"/>
      <c r="K359" s="411">
        <f t="shared" si="24"/>
        <v>0</v>
      </c>
      <c r="L359" s="263"/>
      <c r="M359" s="263"/>
      <c r="N359" s="263"/>
    </row>
    <row r="360" spans="1:14" ht="16.5" outlineLevel="2">
      <c r="A360" s="183"/>
      <c r="B360" s="24"/>
      <c r="C360" s="193"/>
      <c r="D360" s="24"/>
      <c r="E360" s="193"/>
      <c r="F360" s="28" t="s">
        <v>592</v>
      </c>
      <c r="G360" s="48" t="s">
        <v>202</v>
      </c>
      <c r="H360" s="260">
        <f t="shared" si="23"/>
        <v>5000</v>
      </c>
      <c r="I360" s="424">
        <f t="shared" si="25"/>
        <v>5000</v>
      </c>
      <c r="J360" s="263">
        <v>5000</v>
      </c>
      <c r="K360" s="411">
        <f t="shared" si="24"/>
        <v>0</v>
      </c>
      <c r="L360" s="263"/>
      <c r="M360" s="263"/>
      <c r="N360" s="263"/>
    </row>
    <row r="361" spans="1:14" s="182" customFormat="1" ht="16.5" collapsed="1">
      <c r="A361" s="177"/>
      <c r="B361" s="24" t="s">
        <v>594</v>
      </c>
      <c r="C361" s="16" t="s">
        <v>203</v>
      </c>
      <c r="D361" s="17"/>
      <c r="E361" s="189"/>
      <c r="F361" s="190"/>
      <c r="G361" s="189"/>
      <c r="H361" s="260">
        <f t="shared" si="23"/>
        <v>0</v>
      </c>
      <c r="I361" s="424">
        <f t="shared" si="25"/>
        <v>0</v>
      </c>
      <c r="J361" s="264">
        <f>SUM(J362:J362)</f>
        <v>0</v>
      </c>
      <c r="K361" s="411">
        <f t="shared" si="24"/>
        <v>0</v>
      </c>
      <c r="L361" s="264">
        <f>SUM(L362:L362)</f>
        <v>0</v>
      </c>
      <c r="M361" s="264">
        <f>SUM(M362:M362)</f>
        <v>0</v>
      </c>
      <c r="N361" s="264">
        <f>SUM(N362:N362)</f>
        <v>0</v>
      </c>
    </row>
    <row r="362" spans="1:14" ht="16.5" hidden="1" outlineLevel="1">
      <c r="A362" s="183"/>
      <c r="B362" s="27"/>
      <c r="C362" s="195"/>
      <c r="D362" s="196" t="s">
        <v>595</v>
      </c>
      <c r="E362" s="90" t="s">
        <v>13</v>
      </c>
      <c r="F362" s="91"/>
      <c r="G362" s="213"/>
      <c r="H362" s="284">
        <f t="shared" si="23"/>
        <v>0</v>
      </c>
      <c r="I362" s="447">
        <f t="shared" si="25"/>
        <v>0</v>
      </c>
      <c r="J362" s="266"/>
      <c r="K362" s="276">
        <f t="shared" si="24"/>
        <v>0</v>
      </c>
      <c r="L362" s="266"/>
      <c r="M362" s="266"/>
      <c r="N362" s="266"/>
    </row>
    <row r="363" spans="1:14" ht="16.5">
      <c r="A363" s="97" t="s">
        <v>206</v>
      </c>
      <c r="B363" s="47"/>
      <c r="C363" s="229"/>
      <c r="D363" s="23"/>
      <c r="E363" s="229"/>
      <c r="F363" s="22"/>
      <c r="G363" s="229"/>
      <c r="H363" s="267">
        <f t="shared" si="23"/>
        <v>14070000</v>
      </c>
      <c r="I363" s="349">
        <f t="shared" si="25"/>
        <v>6357000</v>
      </c>
      <c r="J363" s="269">
        <f>SUM(J201,J208,J272,J336,J343,J350,J352,J354,J356,J361,J341)</f>
        <v>6357000</v>
      </c>
      <c r="K363" s="431">
        <f t="shared" si="24"/>
        <v>7713000</v>
      </c>
      <c r="L363" s="269">
        <f>SUM(L201,L208,L272,L336,L343,L350,L352,L354,L356,L361,L341)</f>
        <v>4793000</v>
      </c>
      <c r="M363" s="269">
        <f>SUM(M201,M208,M272,M336,M343,M350,M352,M354,M356,M361,M341)</f>
        <v>1698000</v>
      </c>
      <c r="N363" s="269">
        <f>SUM(N201,N208,N272,N336,N343,N350,N352,N354,N356,N361,N341)</f>
        <v>1222000</v>
      </c>
    </row>
    <row r="364" spans="1:14" s="280" customFormat="1" ht="16.5">
      <c r="A364" s="103" t="s">
        <v>205</v>
      </c>
      <c r="B364" s="104"/>
      <c r="C364" s="106"/>
      <c r="D364" s="105"/>
      <c r="E364" s="106"/>
      <c r="F364" s="106"/>
      <c r="G364" s="106"/>
      <c r="H364" s="277">
        <f t="shared" si="23"/>
        <v>-1196000</v>
      </c>
      <c r="I364" s="349">
        <f t="shared" si="25"/>
        <v>-1342000</v>
      </c>
      <c r="J364" s="279">
        <f>J200-J363</f>
        <v>-1342000</v>
      </c>
      <c r="K364" s="279">
        <f t="shared" si="24"/>
        <v>146000</v>
      </c>
      <c r="L364" s="279">
        <f>L200-L363</f>
        <v>62000</v>
      </c>
      <c r="M364" s="279">
        <f>M200-M363</f>
        <v>57000</v>
      </c>
      <c r="N364" s="279">
        <f>N200-N363</f>
        <v>27000</v>
      </c>
    </row>
    <row r="365" spans="1:14" s="182" customFormat="1" ht="16.5" collapsed="1">
      <c r="A365" s="2" t="s">
        <v>39</v>
      </c>
      <c r="B365" s="27"/>
      <c r="C365" s="225"/>
      <c r="D365" s="46"/>
      <c r="E365" s="225"/>
      <c r="F365" s="35"/>
      <c r="G365" s="225"/>
      <c r="H365" s="281">
        <f t="shared" si="23"/>
        <v>0</v>
      </c>
      <c r="I365" s="448">
        <f t="shared" si="25"/>
        <v>0</v>
      </c>
      <c r="J365" s="283"/>
      <c r="K365" s="449">
        <f t="shared" si="24"/>
        <v>0</v>
      </c>
      <c r="L365" s="283"/>
      <c r="M365" s="283"/>
      <c r="N365" s="283"/>
    </row>
    <row r="366" spans="1:14" s="182" customFormat="1" ht="16.5" hidden="1" outlineLevel="1" collapsed="1">
      <c r="A366" s="177"/>
      <c r="B366" s="31" t="s">
        <v>715</v>
      </c>
      <c r="C366" s="20" t="s">
        <v>9</v>
      </c>
      <c r="D366" s="21"/>
      <c r="E366" s="208"/>
      <c r="F366" s="31"/>
      <c r="G366" s="208"/>
      <c r="H366" s="260">
        <f t="shared" si="23"/>
        <v>0</v>
      </c>
      <c r="I366" s="450">
        <f t="shared" si="25"/>
        <v>0</v>
      </c>
      <c r="J366" s="272">
        <f>SUM(J367:J368)</f>
        <v>0</v>
      </c>
      <c r="K366" s="272">
        <f t="shared" si="24"/>
        <v>0</v>
      </c>
      <c r="L366" s="272">
        <f>SUM(L367:L368)</f>
        <v>0</v>
      </c>
      <c r="M366" s="272">
        <f>SUM(M367:M368)</f>
        <v>0</v>
      </c>
      <c r="N366" s="272">
        <f>SUM(N367:N368)</f>
        <v>0</v>
      </c>
    </row>
    <row r="367" spans="1:14" ht="16.5" hidden="1" outlineLevel="2">
      <c r="A367" s="183"/>
      <c r="B367" s="25"/>
      <c r="C367" s="184"/>
      <c r="D367" s="28" t="s">
        <v>208</v>
      </c>
      <c r="E367" s="48" t="s">
        <v>210</v>
      </c>
      <c r="F367" s="49"/>
      <c r="G367" s="185"/>
      <c r="H367" s="260">
        <f t="shared" si="23"/>
        <v>0</v>
      </c>
      <c r="I367" s="424">
        <f t="shared" si="25"/>
        <v>0</v>
      </c>
      <c r="J367" s="263"/>
      <c r="K367" s="411">
        <f t="shared" si="24"/>
        <v>0</v>
      </c>
      <c r="L367" s="263"/>
      <c r="M367" s="263"/>
      <c r="N367" s="263"/>
    </row>
    <row r="368" spans="1:14" ht="16.5" hidden="1" outlineLevel="2">
      <c r="A368" s="183"/>
      <c r="B368" s="24"/>
      <c r="C368" s="193"/>
      <c r="D368" s="28" t="s">
        <v>209</v>
      </c>
      <c r="E368" s="48" t="s">
        <v>211</v>
      </c>
      <c r="F368" s="49"/>
      <c r="G368" s="185"/>
      <c r="H368" s="260">
        <f t="shared" si="23"/>
        <v>0</v>
      </c>
      <c r="I368" s="424">
        <f t="shared" si="25"/>
        <v>0</v>
      </c>
      <c r="J368" s="263"/>
      <c r="K368" s="411">
        <f t="shared" si="24"/>
        <v>0</v>
      </c>
      <c r="L368" s="263"/>
      <c r="M368" s="263"/>
      <c r="N368" s="263"/>
    </row>
    <row r="369" spans="1:14" s="182" customFormat="1" ht="16.5" hidden="1" outlineLevel="1" collapsed="1">
      <c r="A369" s="177"/>
      <c r="B369" s="24" t="s">
        <v>597</v>
      </c>
      <c r="C369" s="16" t="s">
        <v>10</v>
      </c>
      <c r="D369" s="19"/>
      <c r="E369" s="189"/>
      <c r="F369" s="190"/>
      <c r="G369" s="189"/>
      <c r="H369" s="260">
        <f t="shared" si="23"/>
        <v>0</v>
      </c>
      <c r="I369" s="424">
        <f t="shared" si="25"/>
        <v>0</v>
      </c>
      <c r="J369" s="264">
        <f>SUM(J370:J372)</f>
        <v>0</v>
      </c>
      <c r="K369" s="411">
        <f t="shared" si="24"/>
        <v>0</v>
      </c>
      <c r="L369" s="264">
        <f>SUM(L370:L372)</f>
        <v>0</v>
      </c>
      <c r="M369" s="264">
        <f>SUM(M370:M372)</f>
        <v>0</v>
      </c>
      <c r="N369" s="264">
        <f>SUM(N370:N372)</f>
        <v>0</v>
      </c>
    </row>
    <row r="370" spans="1:14" ht="16.5" hidden="1" outlineLevel="2">
      <c r="A370" s="183"/>
      <c r="B370" s="25"/>
      <c r="C370" s="184"/>
      <c r="D370" s="28" t="s">
        <v>716</v>
      </c>
      <c r="E370" s="48" t="s">
        <v>212</v>
      </c>
      <c r="F370" s="49"/>
      <c r="G370" s="185"/>
      <c r="H370" s="260">
        <f t="shared" si="23"/>
        <v>0</v>
      </c>
      <c r="I370" s="424">
        <f t="shared" si="25"/>
        <v>0</v>
      </c>
      <c r="J370" s="263"/>
      <c r="K370" s="411">
        <f t="shared" si="24"/>
        <v>0</v>
      </c>
      <c r="L370" s="263"/>
      <c r="M370" s="263"/>
      <c r="N370" s="263"/>
    </row>
    <row r="371" spans="1:14" ht="16.5" hidden="1" outlineLevel="2">
      <c r="A371" s="183"/>
      <c r="B371" s="26"/>
      <c r="D371" s="28" t="s">
        <v>598</v>
      </c>
      <c r="E371" s="48" t="s">
        <v>213</v>
      </c>
      <c r="F371" s="49"/>
      <c r="G371" s="185"/>
      <c r="H371" s="260">
        <f t="shared" si="23"/>
        <v>0</v>
      </c>
      <c r="I371" s="424">
        <f t="shared" si="25"/>
        <v>0</v>
      </c>
      <c r="J371" s="263"/>
      <c r="K371" s="411">
        <f t="shared" si="24"/>
        <v>0</v>
      </c>
      <c r="L371" s="263"/>
      <c r="M371" s="263"/>
      <c r="N371" s="263"/>
    </row>
    <row r="372" spans="1:14" ht="16.5" hidden="1" outlineLevel="2">
      <c r="A372" s="183"/>
      <c r="B372" s="24"/>
      <c r="C372" s="193"/>
      <c r="D372" s="28" t="s">
        <v>717</v>
      </c>
      <c r="E372" s="48" t="s">
        <v>718</v>
      </c>
      <c r="F372" s="49"/>
      <c r="G372" s="185"/>
      <c r="H372" s="260">
        <f t="shared" si="23"/>
        <v>0</v>
      </c>
      <c r="I372" s="424">
        <f t="shared" si="25"/>
        <v>0</v>
      </c>
      <c r="J372" s="263"/>
      <c r="K372" s="411">
        <f t="shared" si="24"/>
        <v>0</v>
      </c>
      <c r="L372" s="263"/>
      <c r="M372" s="263"/>
      <c r="N372" s="263"/>
    </row>
    <row r="373" spans="1:14" s="182" customFormat="1" ht="16.5" hidden="1" outlineLevel="1" collapsed="1">
      <c r="A373" s="177"/>
      <c r="B373" s="24" t="s">
        <v>719</v>
      </c>
      <c r="C373" s="16" t="s">
        <v>214</v>
      </c>
      <c r="D373" s="19"/>
      <c r="E373" s="189"/>
      <c r="F373" s="190"/>
      <c r="G373" s="189"/>
      <c r="H373" s="260">
        <f t="shared" si="23"/>
        <v>0</v>
      </c>
      <c r="I373" s="424">
        <f t="shared" si="25"/>
        <v>0</v>
      </c>
      <c r="J373" s="264">
        <f>SUM(J374:J374)</f>
        <v>0</v>
      </c>
      <c r="K373" s="411">
        <f t="shared" si="24"/>
        <v>0</v>
      </c>
      <c r="L373" s="264">
        <f>SUM(L374:L374)</f>
        <v>0</v>
      </c>
      <c r="M373" s="264">
        <f>SUM(M374:M374)</f>
        <v>0</v>
      </c>
      <c r="N373" s="264">
        <f>SUM(N374:N374)</f>
        <v>0</v>
      </c>
    </row>
    <row r="374" spans="1:14" ht="16.5" hidden="1" outlineLevel="1">
      <c r="A374" s="183"/>
      <c r="B374" s="25"/>
      <c r="C374" s="184"/>
      <c r="D374" s="196" t="s">
        <v>720</v>
      </c>
      <c r="E374" s="90" t="s">
        <v>215</v>
      </c>
      <c r="F374" s="91"/>
      <c r="G374" s="185"/>
      <c r="H374" s="284">
        <f t="shared" si="23"/>
        <v>0</v>
      </c>
      <c r="I374" s="424">
        <f t="shared" si="25"/>
        <v>0</v>
      </c>
      <c r="J374" s="263"/>
      <c r="K374" s="411">
        <f t="shared" si="24"/>
        <v>0</v>
      </c>
      <c r="L374" s="263"/>
      <c r="M374" s="263"/>
      <c r="N374" s="263"/>
    </row>
    <row r="375" spans="1:14" s="182" customFormat="1" ht="16.5" collapsed="1">
      <c r="A375" s="97" t="s">
        <v>216</v>
      </c>
      <c r="B375" s="47"/>
      <c r="C375" s="229"/>
      <c r="D375" s="23"/>
      <c r="E375" s="229"/>
      <c r="F375" s="22"/>
      <c r="G375" s="229"/>
      <c r="H375" s="267">
        <f t="shared" si="23"/>
        <v>0</v>
      </c>
      <c r="I375" s="419">
        <f t="shared" si="25"/>
        <v>0</v>
      </c>
      <c r="J375" s="269">
        <f>SUM(J366,J369,J373)</f>
        <v>0</v>
      </c>
      <c r="K375" s="431">
        <f t="shared" si="24"/>
        <v>0</v>
      </c>
      <c r="L375" s="269">
        <f>SUM(L366,L369,L373)</f>
        <v>0</v>
      </c>
      <c r="M375" s="269">
        <f>SUM(M366,M369,M373)</f>
        <v>0</v>
      </c>
      <c r="N375" s="269">
        <f>SUM(N366,N369,N373)</f>
        <v>0</v>
      </c>
    </row>
    <row r="376" spans="1:14" ht="16.5" hidden="1" outlineLevel="1" collapsed="1">
      <c r="A376" s="177"/>
      <c r="B376" s="24" t="s">
        <v>596</v>
      </c>
      <c r="C376" s="16" t="s">
        <v>217</v>
      </c>
      <c r="D376" s="17"/>
      <c r="E376" s="178"/>
      <c r="F376" s="15"/>
      <c r="G376" s="178"/>
      <c r="H376" s="260">
        <f t="shared" si="23"/>
        <v>0</v>
      </c>
      <c r="I376" s="408">
        <f t="shared" si="25"/>
        <v>0</v>
      </c>
      <c r="J376" s="262">
        <f>SUM(J377)</f>
        <v>0</v>
      </c>
      <c r="K376" s="409">
        <f t="shared" si="24"/>
        <v>0</v>
      </c>
      <c r="L376" s="262">
        <f>SUM(L377)</f>
        <v>0</v>
      </c>
      <c r="M376" s="262">
        <f>SUM(M377)</f>
        <v>0</v>
      </c>
      <c r="N376" s="262">
        <f>SUM(N377)</f>
        <v>0</v>
      </c>
    </row>
    <row r="377" spans="1:14" ht="16.5" hidden="1" outlineLevel="2">
      <c r="A377" s="183"/>
      <c r="B377" s="25"/>
      <c r="C377" s="184"/>
      <c r="D377" s="28" t="s">
        <v>208</v>
      </c>
      <c r="E377" s="48" t="s">
        <v>217</v>
      </c>
      <c r="F377" s="49"/>
      <c r="G377" s="185"/>
      <c r="H377" s="260">
        <f t="shared" si="23"/>
        <v>0</v>
      </c>
      <c r="I377" s="424">
        <f t="shared" si="25"/>
        <v>0</v>
      </c>
      <c r="J377" s="263"/>
      <c r="K377" s="411">
        <f t="shared" si="24"/>
        <v>0</v>
      </c>
      <c r="L377" s="263"/>
      <c r="M377" s="263"/>
      <c r="N377" s="263"/>
    </row>
    <row r="378" spans="1:14" ht="16.5" hidden="1" outlineLevel="1" collapsed="1">
      <c r="A378" s="177"/>
      <c r="B378" s="24" t="s">
        <v>599</v>
      </c>
      <c r="C378" s="16" t="s">
        <v>218</v>
      </c>
      <c r="D378" s="17"/>
      <c r="E378" s="178"/>
      <c r="F378" s="15"/>
      <c r="G378" s="178"/>
      <c r="H378" s="260">
        <f t="shared" si="23"/>
        <v>0</v>
      </c>
      <c r="I378" s="424">
        <f t="shared" si="25"/>
        <v>0</v>
      </c>
      <c r="J378" s="264">
        <f>SUM(J379:J386)</f>
        <v>0</v>
      </c>
      <c r="K378" s="411">
        <f t="shared" si="24"/>
        <v>0</v>
      </c>
      <c r="L378" s="264">
        <f>SUM(L379:L386)</f>
        <v>0</v>
      </c>
      <c r="M378" s="264">
        <f>SUM(M379:M386)</f>
        <v>0</v>
      </c>
      <c r="N378" s="264">
        <f>SUM(N379:N386)</f>
        <v>0</v>
      </c>
    </row>
    <row r="379" spans="1:14" ht="16.5" hidden="1" outlineLevel="2">
      <c r="A379" s="183"/>
      <c r="B379" s="25"/>
      <c r="C379" s="184"/>
      <c r="D379" s="28" t="s">
        <v>721</v>
      </c>
      <c r="E379" s="48" t="s">
        <v>219</v>
      </c>
      <c r="F379" s="49"/>
      <c r="G379" s="185"/>
      <c r="H379" s="260">
        <f t="shared" si="23"/>
        <v>0</v>
      </c>
      <c r="I379" s="424">
        <f t="shared" si="25"/>
        <v>0</v>
      </c>
      <c r="J379" s="263"/>
      <c r="K379" s="411">
        <f t="shared" si="24"/>
        <v>0</v>
      </c>
      <c r="L379" s="263"/>
      <c r="M379" s="263"/>
      <c r="N379" s="263"/>
    </row>
    <row r="380" spans="1:14" ht="16.5" hidden="1" outlineLevel="2">
      <c r="A380" s="183"/>
      <c r="B380" s="26"/>
      <c r="D380" s="28" t="s">
        <v>722</v>
      </c>
      <c r="E380" s="48" t="s">
        <v>220</v>
      </c>
      <c r="F380" s="49"/>
      <c r="G380" s="185"/>
      <c r="H380" s="260">
        <f t="shared" si="23"/>
        <v>0</v>
      </c>
      <c r="I380" s="424">
        <f t="shared" si="25"/>
        <v>0</v>
      </c>
      <c r="J380" s="263"/>
      <c r="K380" s="411">
        <f t="shared" si="24"/>
        <v>0</v>
      </c>
      <c r="L380" s="263"/>
      <c r="M380" s="263"/>
      <c r="N380" s="263"/>
    </row>
    <row r="381" spans="1:14" ht="16.5" hidden="1" outlineLevel="2">
      <c r="A381" s="183"/>
      <c r="B381" s="26"/>
      <c r="D381" s="28" t="s">
        <v>723</v>
      </c>
      <c r="E381" s="48" t="s">
        <v>221</v>
      </c>
      <c r="F381" s="49"/>
      <c r="G381" s="185"/>
      <c r="H381" s="260">
        <f t="shared" si="23"/>
        <v>0</v>
      </c>
      <c r="I381" s="424">
        <f t="shared" si="25"/>
        <v>0</v>
      </c>
      <c r="J381" s="263"/>
      <c r="K381" s="411">
        <f t="shared" si="24"/>
        <v>0</v>
      </c>
      <c r="L381" s="263"/>
      <c r="M381" s="263"/>
      <c r="N381" s="263"/>
    </row>
    <row r="382" spans="1:14" ht="16.5" hidden="1" outlineLevel="2">
      <c r="A382" s="183"/>
      <c r="B382" s="26"/>
      <c r="D382" s="28" t="s">
        <v>724</v>
      </c>
      <c r="E382" s="48" t="s">
        <v>222</v>
      </c>
      <c r="F382" s="49"/>
      <c r="G382" s="185"/>
      <c r="H382" s="260">
        <f t="shared" si="23"/>
        <v>0</v>
      </c>
      <c r="I382" s="424">
        <f t="shared" si="25"/>
        <v>0</v>
      </c>
      <c r="J382" s="263"/>
      <c r="K382" s="411">
        <f t="shared" si="24"/>
        <v>0</v>
      </c>
      <c r="L382" s="263"/>
      <c r="M382" s="263"/>
      <c r="N382" s="263"/>
    </row>
    <row r="383" spans="1:14" ht="16.5" hidden="1" outlineLevel="2">
      <c r="A383" s="183"/>
      <c r="B383" s="26"/>
      <c r="D383" s="28" t="s">
        <v>600</v>
      </c>
      <c r="E383" s="48" t="s">
        <v>223</v>
      </c>
      <c r="F383" s="49"/>
      <c r="G383" s="185"/>
      <c r="H383" s="260">
        <f t="shared" si="23"/>
        <v>0</v>
      </c>
      <c r="I383" s="424">
        <f t="shared" si="25"/>
        <v>0</v>
      </c>
      <c r="J383" s="263"/>
      <c r="K383" s="411">
        <f t="shared" si="24"/>
        <v>0</v>
      </c>
      <c r="L383" s="263"/>
      <c r="M383" s="263"/>
      <c r="N383" s="263"/>
    </row>
    <row r="384" spans="1:14" ht="16.5" hidden="1" outlineLevel="2">
      <c r="A384" s="183"/>
      <c r="B384" s="26"/>
      <c r="D384" s="28" t="s">
        <v>601</v>
      </c>
      <c r="E384" s="48" t="s">
        <v>224</v>
      </c>
      <c r="F384" s="49"/>
      <c r="G384" s="185"/>
      <c r="H384" s="260">
        <f t="shared" si="23"/>
        <v>0</v>
      </c>
      <c r="I384" s="424">
        <f t="shared" si="25"/>
        <v>0</v>
      </c>
      <c r="J384" s="263"/>
      <c r="K384" s="411">
        <f t="shared" si="24"/>
        <v>0</v>
      </c>
      <c r="L384" s="263"/>
      <c r="M384" s="263"/>
      <c r="N384" s="263"/>
    </row>
    <row r="385" spans="1:14" ht="16.5" hidden="1" outlineLevel="2">
      <c r="A385" s="183"/>
      <c r="B385" s="26"/>
      <c r="D385" s="28" t="s">
        <v>757</v>
      </c>
      <c r="E385" s="48" t="s">
        <v>773</v>
      </c>
      <c r="F385" s="49"/>
      <c r="G385" s="185"/>
      <c r="H385" s="260">
        <f t="shared" si="23"/>
        <v>0</v>
      </c>
      <c r="I385" s="424">
        <f t="shared" si="25"/>
        <v>0</v>
      </c>
      <c r="J385" s="263"/>
      <c r="K385" s="411">
        <f t="shared" si="24"/>
        <v>0</v>
      </c>
      <c r="L385" s="263"/>
      <c r="M385" s="263"/>
      <c r="N385" s="263"/>
    </row>
    <row r="386" spans="1:14" ht="16.5" hidden="1" outlineLevel="2">
      <c r="A386" s="183"/>
      <c r="B386" s="24"/>
      <c r="C386" s="193"/>
      <c r="D386" s="28" t="s">
        <v>602</v>
      </c>
      <c r="E386" s="48" t="s">
        <v>774</v>
      </c>
      <c r="F386" s="49"/>
      <c r="G386" s="185"/>
      <c r="H386" s="260">
        <f t="shared" si="23"/>
        <v>0</v>
      </c>
      <c r="I386" s="424">
        <f t="shared" si="25"/>
        <v>0</v>
      </c>
      <c r="J386" s="263"/>
      <c r="K386" s="411">
        <f t="shared" si="24"/>
        <v>0</v>
      </c>
      <c r="L386" s="263"/>
      <c r="M386" s="263"/>
      <c r="N386" s="263"/>
    </row>
    <row r="387" spans="1:14" ht="16.5" hidden="1" outlineLevel="1" collapsed="1">
      <c r="A387" s="177"/>
      <c r="B387" s="24" t="s">
        <v>765</v>
      </c>
      <c r="C387" s="16" t="s">
        <v>225</v>
      </c>
      <c r="D387" s="17"/>
      <c r="E387" s="178"/>
      <c r="F387" s="190"/>
      <c r="G387" s="189"/>
      <c r="H387" s="260">
        <f t="shared" si="23"/>
        <v>0</v>
      </c>
      <c r="I387" s="424">
        <f t="shared" si="25"/>
        <v>0</v>
      </c>
      <c r="J387" s="264">
        <f>SUM(J388)</f>
        <v>0</v>
      </c>
      <c r="K387" s="411">
        <f t="shared" si="24"/>
        <v>0</v>
      </c>
      <c r="L387" s="264">
        <f>SUM(L388)</f>
        <v>0</v>
      </c>
      <c r="M387" s="264">
        <f>SUM(M388)</f>
        <v>0</v>
      </c>
      <c r="N387" s="264">
        <f>SUM(N388)</f>
        <v>0</v>
      </c>
    </row>
    <row r="388" spans="1:14" ht="16.5" hidden="1" outlineLevel="2">
      <c r="A388" s="183"/>
      <c r="B388" s="25"/>
      <c r="C388" s="184"/>
      <c r="D388" s="28" t="s">
        <v>226</v>
      </c>
      <c r="E388" s="48" t="s">
        <v>225</v>
      </c>
      <c r="F388" s="49"/>
      <c r="G388" s="185"/>
      <c r="H388" s="260">
        <f t="shared" si="23"/>
        <v>0</v>
      </c>
      <c r="I388" s="424">
        <f t="shared" si="25"/>
        <v>0</v>
      </c>
      <c r="J388" s="263"/>
      <c r="K388" s="411">
        <f t="shared" si="24"/>
        <v>0</v>
      </c>
      <c r="L388" s="263"/>
      <c r="M388" s="263"/>
      <c r="N388" s="263"/>
    </row>
    <row r="389" spans="1:14" ht="16.5" hidden="1" outlineLevel="1">
      <c r="A389" s="177"/>
      <c r="B389" s="24" t="s">
        <v>603</v>
      </c>
      <c r="C389" s="16" t="s">
        <v>227</v>
      </c>
      <c r="D389" s="17"/>
      <c r="E389" s="178"/>
      <c r="F389" s="190"/>
      <c r="G389" s="189"/>
      <c r="H389" s="260">
        <f t="shared" si="23"/>
        <v>0</v>
      </c>
      <c r="I389" s="424">
        <f t="shared" si="25"/>
        <v>0</v>
      </c>
      <c r="J389" s="264">
        <f>SUM(J390)</f>
        <v>0</v>
      </c>
      <c r="K389" s="411">
        <f t="shared" si="24"/>
        <v>0</v>
      </c>
      <c r="L389" s="264">
        <f t="shared" ref="L389:N390" si="26">SUM(L390)</f>
        <v>0</v>
      </c>
      <c r="M389" s="264">
        <f t="shared" si="26"/>
        <v>0</v>
      </c>
      <c r="N389" s="264">
        <f t="shared" si="26"/>
        <v>0</v>
      </c>
    </row>
    <row r="390" spans="1:14" ht="16.5" hidden="1" outlineLevel="2">
      <c r="A390" s="183"/>
      <c r="B390" s="25"/>
      <c r="C390" s="184"/>
      <c r="D390" s="25" t="s">
        <v>604</v>
      </c>
      <c r="E390" s="83" t="s">
        <v>227</v>
      </c>
      <c r="F390" s="98"/>
      <c r="G390" s="184"/>
      <c r="H390" s="260">
        <f t="shared" si="23"/>
        <v>0</v>
      </c>
      <c r="I390" s="424">
        <f t="shared" si="25"/>
        <v>0</v>
      </c>
      <c r="J390" s="265">
        <f>SUM(J391)</f>
        <v>0</v>
      </c>
      <c r="K390" s="411">
        <f t="shared" si="24"/>
        <v>0</v>
      </c>
      <c r="L390" s="265">
        <f t="shared" si="26"/>
        <v>0</v>
      </c>
      <c r="M390" s="265">
        <f t="shared" si="26"/>
        <v>0</v>
      </c>
      <c r="N390" s="265">
        <f t="shared" si="26"/>
        <v>0</v>
      </c>
    </row>
    <row r="391" spans="1:14" ht="16.5" hidden="1" outlineLevel="2">
      <c r="A391" s="183"/>
      <c r="B391" s="26"/>
      <c r="E391" s="83"/>
      <c r="F391" s="192" t="s">
        <v>932</v>
      </c>
      <c r="G391" s="44" t="s">
        <v>933</v>
      </c>
      <c r="H391" s="260">
        <f t="shared" ref="H391:H454" si="27">SUM(I391,K391)</f>
        <v>0</v>
      </c>
      <c r="I391" s="424">
        <f t="shared" si="25"/>
        <v>0</v>
      </c>
      <c r="J391" s="263">
        <v>0</v>
      </c>
      <c r="K391" s="411">
        <f t="shared" ref="K391:K454" si="28">SUM(L391:N391)</f>
        <v>0</v>
      </c>
      <c r="L391" s="263">
        <v>0</v>
      </c>
      <c r="M391" s="263">
        <v>0</v>
      </c>
      <c r="N391" s="263">
        <v>0</v>
      </c>
    </row>
    <row r="392" spans="1:14" ht="16.5" hidden="1" outlineLevel="1" collapsed="1">
      <c r="A392" s="177"/>
      <c r="B392" s="24" t="s">
        <v>725</v>
      </c>
      <c r="C392" s="16" t="s">
        <v>228</v>
      </c>
      <c r="D392" s="17"/>
      <c r="E392" s="178"/>
      <c r="F392" s="190"/>
      <c r="G392" s="189"/>
      <c r="H392" s="260">
        <f t="shared" si="27"/>
        <v>0</v>
      </c>
      <c r="I392" s="424">
        <f t="shared" ref="I392:I455" si="29">SUM(J392:J392)</f>
        <v>0</v>
      </c>
      <c r="J392" s="264">
        <f>SUM(J393)</f>
        <v>0</v>
      </c>
      <c r="K392" s="411">
        <f t="shared" si="28"/>
        <v>0</v>
      </c>
      <c r="L392" s="264">
        <f>SUM(L393)</f>
        <v>0</v>
      </c>
      <c r="M392" s="264">
        <f>SUM(M393)</f>
        <v>0</v>
      </c>
      <c r="N392" s="264">
        <f>SUM(N393)</f>
        <v>0</v>
      </c>
    </row>
    <row r="393" spans="1:14" ht="16.5" hidden="1" outlineLevel="1">
      <c r="A393" s="183"/>
      <c r="B393" s="26"/>
      <c r="D393" s="25" t="s">
        <v>726</v>
      </c>
      <c r="E393" s="88" t="s">
        <v>228</v>
      </c>
      <c r="F393" s="98"/>
      <c r="G393" s="184"/>
      <c r="H393" s="284">
        <f t="shared" si="27"/>
        <v>0</v>
      </c>
      <c r="I393" s="424">
        <f t="shared" si="29"/>
        <v>0</v>
      </c>
      <c r="J393" s="285">
        <v>0</v>
      </c>
      <c r="K393" s="411">
        <f t="shared" si="28"/>
        <v>0</v>
      </c>
      <c r="L393" s="285">
        <v>0</v>
      </c>
      <c r="M393" s="285">
        <v>0</v>
      </c>
      <c r="N393" s="285">
        <v>0</v>
      </c>
    </row>
    <row r="394" spans="1:14" ht="16.5">
      <c r="A394" s="97" t="s">
        <v>231</v>
      </c>
      <c r="B394" s="22"/>
      <c r="C394" s="229"/>
      <c r="D394" s="23"/>
      <c r="E394" s="229"/>
      <c r="F394" s="22"/>
      <c r="G394" s="229"/>
      <c r="H394" s="267">
        <f t="shared" si="27"/>
        <v>0</v>
      </c>
      <c r="I394" s="419">
        <f t="shared" si="29"/>
        <v>0</v>
      </c>
      <c r="J394" s="269">
        <f>SUM(J376,J378,J387,J389,J392)</f>
        <v>0</v>
      </c>
      <c r="K394" s="431">
        <f t="shared" si="28"/>
        <v>0</v>
      </c>
      <c r="L394" s="269">
        <f>SUM(L376,L378,L387,L389,L392)</f>
        <v>0</v>
      </c>
      <c r="M394" s="269">
        <f>SUM(M376,M378,M387,M389,M392)</f>
        <v>0</v>
      </c>
      <c r="N394" s="269">
        <f>SUM(N376,N378,N387,N389,N392)</f>
        <v>0</v>
      </c>
    </row>
    <row r="395" spans="1:14" ht="16.5">
      <c r="A395" s="97" t="s">
        <v>232</v>
      </c>
      <c r="B395" s="22"/>
      <c r="C395" s="229"/>
      <c r="D395" s="23"/>
      <c r="E395" s="229"/>
      <c r="F395" s="22"/>
      <c r="G395" s="229"/>
      <c r="H395" s="267">
        <f t="shared" si="27"/>
        <v>0</v>
      </c>
      <c r="I395" s="419">
        <f t="shared" si="29"/>
        <v>0</v>
      </c>
      <c r="J395" s="269">
        <f>J375-J394</f>
        <v>0</v>
      </c>
      <c r="K395" s="431">
        <f t="shared" si="28"/>
        <v>0</v>
      </c>
      <c r="L395" s="269">
        <f>L375-L394</f>
        <v>0</v>
      </c>
      <c r="M395" s="269">
        <f>M375-M394</f>
        <v>0</v>
      </c>
      <c r="N395" s="269">
        <f>N375-N394</f>
        <v>0</v>
      </c>
    </row>
    <row r="396" spans="1:14" s="182" customFormat="1" ht="16.5">
      <c r="A396" s="2" t="s">
        <v>233</v>
      </c>
      <c r="B396" s="47"/>
      <c r="C396" s="229"/>
      <c r="D396" s="23"/>
      <c r="E396" s="229"/>
      <c r="F396" s="22"/>
      <c r="G396" s="229"/>
      <c r="H396" s="281">
        <f t="shared" si="27"/>
        <v>0</v>
      </c>
      <c r="I396" s="448">
        <f t="shared" si="29"/>
        <v>0</v>
      </c>
      <c r="J396" s="283"/>
      <c r="K396" s="449">
        <f t="shared" si="28"/>
        <v>0</v>
      </c>
      <c r="L396" s="283"/>
      <c r="M396" s="283"/>
      <c r="N396" s="283"/>
    </row>
    <row r="397" spans="1:14" ht="16.5" outlineLevel="1" collapsed="1">
      <c r="A397" s="177"/>
      <c r="B397" s="24" t="s">
        <v>605</v>
      </c>
      <c r="C397" s="16" t="s">
        <v>236</v>
      </c>
      <c r="D397" s="19"/>
      <c r="E397" s="189"/>
      <c r="F397" s="190"/>
      <c r="G397" s="189"/>
      <c r="H397" s="260">
        <f t="shared" si="27"/>
        <v>0</v>
      </c>
      <c r="I397" s="408">
        <f t="shared" si="29"/>
        <v>0</v>
      </c>
      <c r="J397" s="264">
        <f>SUM(J398:J399,J403:J410)</f>
        <v>0</v>
      </c>
      <c r="K397" s="409">
        <f t="shared" si="28"/>
        <v>0</v>
      </c>
      <c r="L397" s="264">
        <f>SUM(L398:L399,L403:L410)</f>
        <v>0</v>
      </c>
      <c r="M397" s="264">
        <f>SUM(M398:M399,M403:M410)</f>
        <v>0</v>
      </c>
      <c r="N397" s="264">
        <f>SUM(N398:N399,N403:N410)</f>
        <v>0</v>
      </c>
    </row>
    <row r="398" spans="1:14" ht="16.5" hidden="1" outlineLevel="2">
      <c r="A398" s="183"/>
      <c r="B398" s="25"/>
      <c r="C398" s="184"/>
      <c r="D398" s="28" t="s">
        <v>647</v>
      </c>
      <c r="E398" s="83" t="s">
        <v>401</v>
      </c>
      <c r="F398" s="49"/>
      <c r="G398" s="185"/>
      <c r="H398" s="260">
        <f t="shared" si="27"/>
        <v>0</v>
      </c>
      <c r="I398" s="408">
        <f t="shared" si="29"/>
        <v>0</v>
      </c>
      <c r="J398" s="263">
        <v>0</v>
      </c>
      <c r="K398" s="409">
        <f t="shared" si="28"/>
        <v>0</v>
      </c>
      <c r="L398" s="263">
        <v>0</v>
      </c>
      <c r="M398" s="263">
        <v>0</v>
      </c>
      <c r="N398" s="263">
        <v>0</v>
      </c>
    </row>
    <row r="399" spans="1:14" ht="16.5" hidden="1" outlineLevel="2">
      <c r="A399" s="183"/>
      <c r="B399" s="26"/>
      <c r="D399" s="28" t="s">
        <v>606</v>
      </c>
      <c r="E399" s="83" t="s">
        <v>402</v>
      </c>
      <c r="F399" s="49"/>
      <c r="G399" s="185"/>
      <c r="H399" s="260">
        <f t="shared" si="27"/>
        <v>0</v>
      </c>
      <c r="I399" s="408">
        <f t="shared" si="29"/>
        <v>0</v>
      </c>
      <c r="J399" s="265">
        <f>SUM(J400:J402)</f>
        <v>0</v>
      </c>
      <c r="K399" s="409">
        <f t="shared" si="28"/>
        <v>0</v>
      </c>
      <c r="L399" s="265">
        <f>SUM(L400:L402)</f>
        <v>0</v>
      </c>
      <c r="M399" s="265">
        <f>SUM(M400:M402)</f>
        <v>0</v>
      </c>
      <c r="N399" s="265">
        <f>SUM(N400:N402)</f>
        <v>0</v>
      </c>
    </row>
    <row r="400" spans="1:14" ht="16.5" hidden="1" outlineLevel="2">
      <c r="A400" s="183"/>
      <c r="B400" s="26"/>
      <c r="D400" s="28"/>
      <c r="E400" s="83"/>
      <c r="F400" s="192"/>
      <c r="G400" s="44" t="s">
        <v>934</v>
      </c>
      <c r="H400" s="260">
        <f t="shared" si="27"/>
        <v>0</v>
      </c>
      <c r="I400" s="408">
        <f t="shared" si="29"/>
        <v>0</v>
      </c>
      <c r="J400" s="263">
        <v>0</v>
      </c>
      <c r="K400" s="409">
        <f t="shared" si="28"/>
        <v>0</v>
      </c>
      <c r="L400" s="263">
        <v>0</v>
      </c>
      <c r="M400" s="263">
        <v>0</v>
      </c>
      <c r="N400" s="263">
        <v>0</v>
      </c>
    </row>
    <row r="401" spans="1:14" ht="16.5" hidden="1" outlineLevel="2">
      <c r="A401" s="183"/>
      <c r="B401" s="26"/>
      <c r="D401" s="28"/>
      <c r="E401" s="83"/>
      <c r="F401" s="192"/>
      <c r="G401" s="44" t="s">
        <v>935</v>
      </c>
      <c r="H401" s="260">
        <f t="shared" si="27"/>
        <v>0</v>
      </c>
      <c r="I401" s="408">
        <f t="shared" si="29"/>
        <v>0</v>
      </c>
      <c r="J401" s="263">
        <v>0</v>
      </c>
      <c r="K401" s="409">
        <f t="shared" si="28"/>
        <v>0</v>
      </c>
      <c r="L401" s="263">
        <v>0</v>
      </c>
      <c r="M401" s="263">
        <v>0</v>
      </c>
      <c r="N401" s="263">
        <v>0</v>
      </c>
    </row>
    <row r="402" spans="1:14" ht="16.5" hidden="1" outlineLevel="2">
      <c r="A402" s="183"/>
      <c r="B402" s="26"/>
      <c r="D402" s="28"/>
      <c r="E402" s="83"/>
      <c r="F402" s="192"/>
      <c r="G402" s="44" t="s">
        <v>936</v>
      </c>
      <c r="H402" s="260">
        <f t="shared" si="27"/>
        <v>0</v>
      </c>
      <c r="I402" s="408">
        <f t="shared" si="29"/>
        <v>0</v>
      </c>
      <c r="J402" s="263">
        <v>0</v>
      </c>
      <c r="K402" s="409">
        <f t="shared" si="28"/>
        <v>0</v>
      </c>
      <c r="L402" s="263">
        <v>0</v>
      </c>
      <c r="M402" s="263">
        <v>0</v>
      </c>
      <c r="N402" s="263">
        <v>0</v>
      </c>
    </row>
    <row r="403" spans="1:14" ht="16.5" hidden="1" outlineLevel="2">
      <c r="A403" s="183"/>
      <c r="B403" s="26"/>
      <c r="D403" s="145" t="s">
        <v>937</v>
      </c>
      <c r="E403" s="44" t="s">
        <v>938</v>
      </c>
      <c r="F403" s="45"/>
      <c r="G403" s="593"/>
      <c r="H403" s="260">
        <f t="shared" si="27"/>
        <v>0</v>
      </c>
      <c r="I403" s="408">
        <f t="shared" si="29"/>
        <v>0</v>
      </c>
      <c r="J403" s="263">
        <v>0</v>
      </c>
      <c r="K403" s="409">
        <f t="shared" si="28"/>
        <v>0</v>
      </c>
      <c r="L403" s="263">
        <v>0</v>
      </c>
      <c r="M403" s="263">
        <v>0</v>
      </c>
      <c r="N403" s="263">
        <v>0</v>
      </c>
    </row>
    <row r="404" spans="1:14" ht="16.5" hidden="1" outlineLevel="2">
      <c r="A404" s="183"/>
      <c r="B404" s="26"/>
      <c r="D404" s="28" t="s">
        <v>607</v>
      </c>
      <c r="E404" s="48" t="s">
        <v>416</v>
      </c>
      <c r="F404" s="49"/>
      <c r="G404" s="185"/>
      <c r="H404" s="260">
        <f t="shared" si="27"/>
        <v>0</v>
      </c>
      <c r="I404" s="408">
        <f t="shared" si="29"/>
        <v>0</v>
      </c>
      <c r="J404" s="263">
        <v>0</v>
      </c>
      <c r="K404" s="409">
        <f t="shared" si="28"/>
        <v>0</v>
      </c>
      <c r="L404" s="263"/>
      <c r="M404" s="263"/>
      <c r="N404" s="263"/>
    </row>
    <row r="405" spans="1:14" ht="16.5" hidden="1" outlineLevel="2">
      <c r="A405" s="183"/>
      <c r="B405" s="26"/>
      <c r="D405" s="28" t="s">
        <v>608</v>
      </c>
      <c r="E405" s="48" t="s">
        <v>417</v>
      </c>
      <c r="F405" s="49"/>
      <c r="G405" s="185"/>
      <c r="H405" s="260">
        <f t="shared" si="27"/>
        <v>0</v>
      </c>
      <c r="I405" s="408">
        <f t="shared" si="29"/>
        <v>0</v>
      </c>
      <c r="J405" s="263">
        <v>0</v>
      </c>
      <c r="K405" s="409">
        <f t="shared" si="28"/>
        <v>0</v>
      </c>
      <c r="L405" s="263"/>
      <c r="M405" s="263"/>
      <c r="N405" s="263"/>
    </row>
    <row r="406" spans="1:14" ht="16.5" hidden="1" outlineLevel="2">
      <c r="A406" s="183"/>
      <c r="B406" s="26"/>
      <c r="D406" s="28" t="s">
        <v>609</v>
      </c>
      <c r="E406" s="48" t="s">
        <v>400</v>
      </c>
      <c r="F406" s="49"/>
      <c r="G406" s="185"/>
      <c r="H406" s="260">
        <f t="shared" si="27"/>
        <v>0</v>
      </c>
      <c r="I406" s="408">
        <f t="shared" si="29"/>
        <v>0</v>
      </c>
      <c r="J406" s="263"/>
      <c r="K406" s="409">
        <f t="shared" si="28"/>
        <v>0</v>
      </c>
      <c r="L406" s="263"/>
      <c r="M406" s="263"/>
      <c r="N406" s="263"/>
    </row>
    <row r="407" spans="1:14" ht="16.5" hidden="1" outlineLevel="2">
      <c r="A407" s="183"/>
      <c r="B407" s="26"/>
      <c r="D407" s="28" t="s">
        <v>610</v>
      </c>
      <c r="E407" s="48" t="s">
        <v>418</v>
      </c>
      <c r="F407" s="49"/>
      <c r="G407" s="185"/>
      <c r="H407" s="260">
        <f t="shared" si="27"/>
        <v>0</v>
      </c>
      <c r="I407" s="408">
        <f t="shared" si="29"/>
        <v>0</v>
      </c>
      <c r="J407" s="263"/>
      <c r="K407" s="409">
        <f t="shared" si="28"/>
        <v>0</v>
      </c>
      <c r="L407" s="263"/>
      <c r="M407" s="263"/>
      <c r="N407" s="263"/>
    </row>
    <row r="408" spans="1:14" ht="16.5" hidden="1" outlineLevel="2">
      <c r="A408" s="183"/>
      <c r="B408" s="26"/>
      <c r="D408" s="28" t="s">
        <v>611</v>
      </c>
      <c r="E408" s="48" t="s">
        <v>426</v>
      </c>
      <c r="F408" s="49"/>
      <c r="G408" s="185"/>
      <c r="H408" s="260">
        <f t="shared" si="27"/>
        <v>0</v>
      </c>
      <c r="I408" s="408">
        <f t="shared" si="29"/>
        <v>0</v>
      </c>
      <c r="J408" s="263"/>
      <c r="K408" s="409">
        <f t="shared" si="28"/>
        <v>0</v>
      </c>
      <c r="L408" s="263"/>
      <c r="M408" s="263"/>
      <c r="N408" s="263"/>
    </row>
    <row r="409" spans="1:14" ht="16.5" hidden="1" outlineLevel="2">
      <c r="A409" s="183"/>
      <c r="B409" s="26"/>
      <c r="D409" s="28" t="s">
        <v>612</v>
      </c>
      <c r="E409" s="48" t="s">
        <v>415</v>
      </c>
      <c r="F409" s="49"/>
      <c r="G409" s="185"/>
      <c r="H409" s="260">
        <f t="shared" si="27"/>
        <v>0</v>
      </c>
      <c r="I409" s="408">
        <f t="shared" si="29"/>
        <v>0</v>
      </c>
      <c r="J409" s="263">
        <v>0</v>
      </c>
      <c r="K409" s="409">
        <f t="shared" si="28"/>
        <v>0</v>
      </c>
      <c r="L409" s="263"/>
      <c r="M409" s="263"/>
      <c r="N409" s="263"/>
    </row>
    <row r="410" spans="1:14" ht="16.5" hidden="1" outlineLevel="2">
      <c r="A410" s="183"/>
      <c r="B410" s="25"/>
      <c r="C410" s="184"/>
      <c r="D410" s="28" t="s">
        <v>613</v>
      </c>
      <c r="E410" s="48" t="s">
        <v>237</v>
      </c>
      <c r="F410" s="48"/>
      <c r="G410" s="185"/>
      <c r="H410" s="260">
        <f t="shared" si="27"/>
        <v>0</v>
      </c>
      <c r="I410" s="408">
        <f t="shared" si="29"/>
        <v>0</v>
      </c>
      <c r="J410" s="263">
        <v>0</v>
      </c>
      <c r="K410" s="409">
        <f t="shared" si="28"/>
        <v>0</v>
      </c>
      <c r="L410" s="263"/>
      <c r="M410" s="263"/>
      <c r="N410" s="263"/>
    </row>
    <row r="411" spans="1:14" ht="16.5" outlineLevel="1" collapsed="1">
      <c r="A411" s="177"/>
      <c r="B411" s="24" t="s">
        <v>730</v>
      </c>
      <c r="C411" s="16" t="s">
        <v>238</v>
      </c>
      <c r="D411" s="19"/>
      <c r="E411" s="185"/>
      <c r="F411" s="190"/>
      <c r="G411" s="189"/>
      <c r="H411" s="260">
        <f t="shared" si="27"/>
        <v>0</v>
      </c>
      <c r="I411" s="408">
        <f t="shared" si="29"/>
        <v>0</v>
      </c>
      <c r="J411" s="264">
        <f>SUM(J412)</f>
        <v>0</v>
      </c>
      <c r="K411" s="409">
        <f t="shared" si="28"/>
        <v>0</v>
      </c>
      <c r="L411" s="264">
        <f>SUM(L412)</f>
        <v>0</v>
      </c>
      <c r="M411" s="264">
        <f>SUM(M412)</f>
        <v>0</v>
      </c>
      <c r="N411" s="264">
        <f>SUM(N412)</f>
        <v>0</v>
      </c>
    </row>
    <row r="412" spans="1:14" ht="16.5" hidden="1" outlineLevel="2">
      <c r="A412" s="183"/>
      <c r="B412" s="25"/>
      <c r="C412" s="184"/>
      <c r="D412" s="28" t="s">
        <v>751</v>
      </c>
      <c r="E412" s="83" t="s">
        <v>238</v>
      </c>
      <c r="F412" s="49"/>
      <c r="G412" s="185"/>
      <c r="H412" s="260">
        <f t="shared" si="27"/>
        <v>0</v>
      </c>
      <c r="I412" s="408">
        <f t="shared" si="29"/>
        <v>0</v>
      </c>
      <c r="J412" s="263"/>
      <c r="K412" s="409">
        <f t="shared" si="28"/>
        <v>0</v>
      </c>
      <c r="L412" s="263"/>
      <c r="M412" s="263"/>
      <c r="N412" s="263"/>
    </row>
    <row r="413" spans="1:14" ht="16.5" outlineLevel="1" collapsed="1">
      <c r="A413" s="177"/>
      <c r="B413" s="24" t="s">
        <v>731</v>
      </c>
      <c r="C413" s="16" t="s">
        <v>239</v>
      </c>
      <c r="D413" s="19"/>
      <c r="E413" s="185"/>
      <c r="F413" s="190"/>
      <c r="G413" s="189"/>
      <c r="H413" s="260">
        <f t="shared" si="27"/>
        <v>0</v>
      </c>
      <c r="I413" s="408">
        <f t="shared" si="29"/>
        <v>0</v>
      </c>
      <c r="J413" s="264">
        <f>SUM(J414)</f>
        <v>0</v>
      </c>
      <c r="K413" s="409">
        <f t="shared" si="28"/>
        <v>0</v>
      </c>
      <c r="L413" s="264">
        <f>SUM(L414)</f>
        <v>0</v>
      </c>
      <c r="M413" s="264">
        <f>SUM(M414)</f>
        <v>0</v>
      </c>
      <c r="N413" s="264">
        <f>SUM(N414)</f>
        <v>0</v>
      </c>
    </row>
    <row r="414" spans="1:14" ht="16.5" hidden="1" outlineLevel="2">
      <c r="A414" s="183"/>
      <c r="B414" s="25"/>
      <c r="C414" s="184"/>
      <c r="D414" s="28" t="s">
        <v>752</v>
      </c>
      <c r="E414" s="83" t="s">
        <v>239</v>
      </c>
      <c r="F414" s="49"/>
      <c r="G414" s="185"/>
      <c r="H414" s="260">
        <f t="shared" si="27"/>
        <v>0</v>
      </c>
      <c r="I414" s="408">
        <f t="shared" si="29"/>
        <v>0</v>
      </c>
      <c r="J414" s="263"/>
      <c r="K414" s="409">
        <f t="shared" si="28"/>
        <v>0</v>
      </c>
      <c r="L414" s="263"/>
      <c r="M414" s="263"/>
      <c r="N414" s="263"/>
    </row>
    <row r="415" spans="1:14" ht="16.5" outlineLevel="1" collapsed="1">
      <c r="A415" s="177"/>
      <c r="B415" s="24" t="s">
        <v>732</v>
      </c>
      <c r="C415" s="16" t="s">
        <v>240</v>
      </c>
      <c r="D415" s="19"/>
      <c r="E415" s="185"/>
      <c r="F415" s="190"/>
      <c r="G415" s="189"/>
      <c r="H415" s="260">
        <f t="shared" si="27"/>
        <v>0</v>
      </c>
      <c r="I415" s="408">
        <f t="shared" si="29"/>
        <v>0</v>
      </c>
      <c r="J415" s="264">
        <f>SUM(J416)</f>
        <v>0</v>
      </c>
      <c r="K415" s="409">
        <f t="shared" si="28"/>
        <v>0</v>
      </c>
      <c r="L415" s="264">
        <f>SUM(L416)</f>
        <v>0</v>
      </c>
      <c r="M415" s="264">
        <f>SUM(M416)</f>
        <v>0</v>
      </c>
      <c r="N415" s="264">
        <f>SUM(N416)</f>
        <v>0</v>
      </c>
    </row>
    <row r="416" spans="1:14" ht="16.5" hidden="1" outlineLevel="2">
      <c r="A416" s="183"/>
      <c r="B416" s="25"/>
      <c r="C416" s="184"/>
      <c r="D416" s="28" t="s">
        <v>753</v>
      </c>
      <c r="E416" s="83" t="s">
        <v>240</v>
      </c>
      <c r="F416" s="49"/>
      <c r="G416" s="185"/>
      <c r="H416" s="260">
        <f t="shared" si="27"/>
        <v>0</v>
      </c>
      <c r="I416" s="408">
        <f t="shared" si="29"/>
        <v>0</v>
      </c>
      <c r="J416" s="263"/>
      <c r="K416" s="409">
        <f t="shared" si="28"/>
        <v>0</v>
      </c>
      <c r="L416" s="263"/>
      <c r="M416" s="263"/>
      <c r="N416" s="263"/>
    </row>
    <row r="417" spans="1:14" ht="16.5" outlineLevel="1" collapsed="1">
      <c r="A417" s="177"/>
      <c r="B417" s="24" t="s">
        <v>727</v>
      </c>
      <c r="C417" s="16" t="s">
        <v>241</v>
      </c>
      <c r="D417" s="19"/>
      <c r="E417" s="185"/>
      <c r="F417" s="190"/>
      <c r="G417" s="189"/>
      <c r="H417" s="260">
        <f t="shared" si="27"/>
        <v>0</v>
      </c>
      <c r="I417" s="408">
        <f t="shared" si="29"/>
        <v>0</v>
      </c>
      <c r="J417" s="264">
        <f>SUM(J418)</f>
        <v>0</v>
      </c>
      <c r="K417" s="409">
        <f t="shared" si="28"/>
        <v>0</v>
      </c>
      <c r="L417" s="264">
        <f>SUM(L418)</f>
        <v>0</v>
      </c>
      <c r="M417" s="264">
        <f>SUM(M418)</f>
        <v>0</v>
      </c>
      <c r="N417" s="264">
        <f>SUM(N418)</f>
        <v>0</v>
      </c>
    </row>
    <row r="418" spans="1:14" ht="16.5" hidden="1" outlineLevel="2">
      <c r="A418" s="183"/>
      <c r="B418" s="25"/>
      <c r="C418" s="184"/>
      <c r="D418" s="28" t="s">
        <v>754</v>
      </c>
      <c r="E418" s="83" t="s">
        <v>241</v>
      </c>
      <c r="F418" s="49"/>
      <c r="G418" s="185"/>
      <c r="H418" s="260">
        <f t="shared" si="27"/>
        <v>0</v>
      </c>
      <c r="I418" s="408">
        <f t="shared" si="29"/>
        <v>0</v>
      </c>
      <c r="J418" s="263"/>
      <c r="K418" s="409">
        <f t="shared" si="28"/>
        <v>0</v>
      </c>
      <c r="L418" s="263"/>
      <c r="M418" s="263"/>
      <c r="N418" s="263"/>
    </row>
    <row r="419" spans="1:14" ht="16.5" outlineLevel="1" collapsed="1">
      <c r="A419" s="177"/>
      <c r="B419" s="24" t="s">
        <v>728</v>
      </c>
      <c r="C419" s="16" t="s">
        <v>242</v>
      </c>
      <c r="D419" s="19"/>
      <c r="E419" s="185"/>
      <c r="F419" s="190"/>
      <c r="G419" s="189"/>
      <c r="H419" s="260">
        <f t="shared" si="27"/>
        <v>0</v>
      </c>
      <c r="I419" s="408">
        <f t="shared" si="29"/>
        <v>0</v>
      </c>
      <c r="J419" s="264">
        <f>SUM(J420)</f>
        <v>0</v>
      </c>
      <c r="K419" s="409">
        <f t="shared" si="28"/>
        <v>0</v>
      </c>
      <c r="L419" s="264">
        <f>SUM(L420)</f>
        <v>0</v>
      </c>
      <c r="M419" s="264">
        <f>SUM(M420)</f>
        <v>0</v>
      </c>
      <c r="N419" s="264">
        <f>SUM(N420)</f>
        <v>0</v>
      </c>
    </row>
    <row r="420" spans="1:14" ht="16.5" hidden="1" outlineLevel="2">
      <c r="A420" s="183"/>
      <c r="B420" s="25"/>
      <c r="C420" s="184"/>
      <c r="D420" s="28" t="s">
        <v>755</v>
      </c>
      <c r="E420" s="83" t="s">
        <v>242</v>
      </c>
      <c r="F420" s="49"/>
      <c r="G420" s="185"/>
      <c r="H420" s="260">
        <f t="shared" si="27"/>
        <v>0</v>
      </c>
      <c r="I420" s="408">
        <f t="shared" si="29"/>
        <v>0</v>
      </c>
      <c r="J420" s="263"/>
      <c r="K420" s="409">
        <f t="shared" si="28"/>
        <v>0</v>
      </c>
      <c r="L420" s="263"/>
      <c r="M420" s="263"/>
      <c r="N420" s="263"/>
    </row>
    <row r="421" spans="1:14" ht="16.5" outlineLevel="1" collapsed="1">
      <c r="A421" s="177"/>
      <c r="B421" s="24" t="s">
        <v>729</v>
      </c>
      <c r="C421" s="16" t="s">
        <v>243</v>
      </c>
      <c r="D421" s="19"/>
      <c r="E421" s="185"/>
      <c r="F421" s="190"/>
      <c r="G421" s="189"/>
      <c r="H421" s="260">
        <f t="shared" si="27"/>
        <v>0</v>
      </c>
      <c r="I421" s="408">
        <f t="shared" si="29"/>
        <v>0</v>
      </c>
      <c r="J421" s="264">
        <f>SUM(J422)</f>
        <v>0</v>
      </c>
      <c r="K421" s="409">
        <f t="shared" si="28"/>
        <v>0</v>
      </c>
      <c r="L421" s="264">
        <f>SUM(L422)</f>
        <v>0</v>
      </c>
      <c r="M421" s="264">
        <f>SUM(M422)</f>
        <v>0</v>
      </c>
      <c r="N421" s="264">
        <f>SUM(N422)</f>
        <v>0</v>
      </c>
    </row>
    <row r="422" spans="1:14" ht="16.5" hidden="1" outlineLevel="2">
      <c r="A422" s="183"/>
      <c r="B422" s="25"/>
      <c r="C422" s="184"/>
      <c r="D422" s="28" t="s">
        <v>756</v>
      </c>
      <c r="E422" s="83" t="s">
        <v>243</v>
      </c>
      <c r="F422" s="49"/>
      <c r="G422" s="185"/>
      <c r="H422" s="260">
        <f t="shared" si="27"/>
        <v>0</v>
      </c>
      <c r="I422" s="408">
        <f t="shared" si="29"/>
        <v>0</v>
      </c>
      <c r="J422" s="263"/>
      <c r="K422" s="409">
        <f t="shared" si="28"/>
        <v>0</v>
      </c>
      <c r="L422" s="263"/>
      <c r="M422" s="263"/>
      <c r="N422" s="263"/>
    </row>
    <row r="423" spans="1:14" ht="16.5" outlineLevel="1" collapsed="1">
      <c r="A423" s="177"/>
      <c r="B423" s="24" t="s">
        <v>614</v>
      </c>
      <c r="C423" s="16" t="s">
        <v>244</v>
      </c>
      <c r="D423" s="19"/>
      <c r="E423" s="189"/>
      <c r="F423" s="190"/>
      <c r="G423" s="189"/>
      <c r="H423" s="260">
        <f t="shared" si="27"/>
        <v>0</v>
      </c>
      <c r="I423" s="408">
        <f t="shared" si="29"/>
        <v>0</v>
      </c>
      <c r="J423" s="264">
        <f>SUM(J424)</f>
        <v>0</v>
      </c>
      <c r="K423" s="409">
        <f t="shared" si="28"/>
        <v>0</v>
      </c>
      <c r="L423" s="264">
        <f>SUM(L424)</f>
        <v>0</v>
      </c>
      <c r="M423" s="264">
        <f>SUM(M424)</f>
        <v>0</v>
      </c>
      <c r="N423" s="264">
        <f>SUM(N424)</f>
        <v>0</v>
      </c>
    </row>
    <row r="424" spans="1:14" ht="16.5" hidden="1" outlineLevel="2">
      <c r="A424" s="183"/>
      <c r="B424" s="25"/>
      <c r="C424" s="184"/>
      <c r="D424" s="28" t="s">
        <v>614</v>
      </c>
      <c r="E424" s="83" t="s">
        <v>244</v>
      </c>
      <c r="F424" s="49"/>
      <c r="G424" s="185"/>
      <c r="H424" s="260">
        <f t="shared" si="27"/>
        <v>0</v>
      </c>
      <c r="I424" s="408">
        <f t="shared" si="29"/>
        <v>0</v>
      </c>
      <c r="J424" s="263"/>
      <c r="K424" s="409">
        <f t="shared" si="28"/>
        <v>0</v>
      </c>
      <c r="L424" s="263"/>
      <c r="M424" s="263"/>
      <c r="N424" s="263"/>
    </row>
    <row r="425" spans="1:14" ht="16.5" outlineLevel="1">
      <c r="A425" s="177"/>
      <c r="B425" s="24" t="s">
        <v>615</v>
      </c>
      <c r="C425" s="16" t="s">
        <v>245</v>
      </c>
      <c r="D425" s="19"/>
      <c r="E425" s="185"/>
      <c r="F425" s="28"/>
      <c r="G425" s="189"/>
      <c r="H425" s="260">
        <f t="shared" si="27"/>
        <v>1342000</v>
      </c>
      <c r="I425" s="408">
        <f t="shared" si="29"/>
        <v>1342000</v>
      </c>
      <c r="J425" s="264">
        <f>SUM(J426)</f>
        <v>1342000</v>
      </c>
      <c r="K425" s="409">
        <f t="shared" si="28"/>
        <v>0</v>
      </c>
      <c r="L425" s="264">
        <f>SUM(L426)</f>
        <v>0</v>
      </c>
      <c r="M425" s="264">
        <f>SUM(M426)</f>
        <v>0</v>
      </c>
      <c r="N425" s="264">
        <f>SUM(N426)</f>
        <v>0</v>
      </c>
    </row>
    <row r="426" spans="1:14" ht="16.5" outlineLevel="2">
      <c r="A426" s="183"/>
      <c r="B426" s="25"/>
      <c r="C426" s="184"/>
      <c r="D426" s="28" t="s">
        <v>615</v>
      </c>
      <c r="E426" s="83" t="s">
        <v>245</v>
      </c>
      <c r="F426" s="49"/>
      <c r="G426" s="185"/>
      <c r="H426" s="260">
        <f t="shared" si="27"/>
        <v>1342000</v>
      </c>
      <c r="I426" s="408">
        <f t="shared" si="29"/>
        <v>1342000</v>
      </c>
      <c r="J426" s="263">
        <v>1342000</v>
      </c>
      <c r="K426" s="409">
        <f t="shared" si="28"/>
        <v>0</v>
      </c>
      <c r="L426" s="263"/>
      <c r="M426" s="263"/>
      <c r="N426" s="263"/>
    </row>
    <row r="427" spans="1:14" ht="16.5" outlineLevel="1" collapsed="1">
      <c r="A427" s="177"/>
      <c r="B427" s="24" t="s">
        <v>229</v>
      </c>
      <c r="C427" s="16" t="s">
        <v>246</v>
      </c>
      <c r="D427" s="19"/>
      <c r="E427" s="185"/>
      <c r="F427" s="28"/>
      <c r="G427" s="189"/>
      <c r="H427" s="260">
        <f t="shared" si="27"/>
        <v>0</v>
      </c>
      <c r="I427" s="408">
        <f t="shared" si="29"/>
        <v>0</v>
      </c>
      <c r="J427" s="264">
        <f>SUM(J428)</f>
        <v>0</v>
      </c>
      <c r="K427" s="409">
        <f t="shared" si="28"/>
        <v>0</v>
      </c>
      <c r="L427" s="264">
        <f>SUM(L428)</f>
        <v>0</v>
      </c>
      <c r="M427" s="264">
        <f>SUM(M428)</f>
        <v>0</v>
      </c>
      <c r="N427" s="264">
        <f>SUM(N428)</f>
        <v>0</v>
      </c>
    </row>
    <row r="428" spans="1:14" ht="16.5" hidden="1" outlineLevel="2">
      <c r="A428" s="183"/>
      <c r="B428" s="25"/>
      <c r="C428" s="184"/>
      <c r="D428" s="28" t="s">
        <v>229</v>
      </c>
      <c r="E428" s="83" t="s">
        <v>246</v>
      </c>
      <c r="F428" s="49"/>
      <c r="G428" s="185"/>
      <c r="H428" s="260">
        <f t="shared" si="27"/>
        <v>0</v>
      </c>
      <c r="I428" s="408">
        <f t="shared" si="29"/>
        <v>0</v>
      </c>
      <c r="J428" s="263"/>
      <c r="K428" s="409">
        <f t="shared" si="28"/>
        <v>0</v>
      </c>
      <c r="L428" s="263"/>
      <c r="M428" s="263"/>
      <c r="N428" s="263"/>
    </row>
    <row r="429" spans="1:14" ht="16.5" outlineLevel="1" collapsed="1">
      <c r="A429" s="177"/>
      <c r="B429" s="24" t="s">
        <v>616</v>
      </c>
      <c r="C429" s="16" t="s">
        <v>247</v>
      </c>
      <c r="D429" s="19"/>
      <c r="E429" s="189"/>
      <c r="F429" s="190"/>
      <c r="G429" s="189"/>
      <c r="H429" s="260">
        <f t="shared" si="27"/>
        <v>0</v>
      </c>
      <c r="I429" s="408">
        <f t="shared" si="29"/>
        <v>0</v>
      </c>
      <c r="J429" s="264">
        <f>SUM(J430:J432)</f>
        <v>0</v>
      </c>
      <c r="K429" s="409">
        <f t="shared" si="28"/>
        <v>0</v>
      </c>
      <c r="L429" s="264">
        <f>SUM(L430:L432)</f>
        <v>0</v>
      </c>
      <c r="M429" s="264">
        <f>SUM(M430:M432)</f>
        <v>0</v>
      </c>
      <c r="N429" s="264">
        <f>SUM(N430:N432)</f>
        <v>0</v>
      </c>
    </row>
    <row r="430" spans="1:14" ht="16.5" hidden="1" outlineLevel="2">
      <c r="A430" s="183"/>
      <c r="B430" s="25"/>
      <c r="C430" s="184"/>
      <c r="D430" s="28" t="s">
        <v>767</v>
      </c>
      <c r="E430" s="48" t="s">
        <v>248</v>
      </c>
      <c r="F430" s="49"/>
      <c r="G430" s="185"/>
      <c r="H430" s="260">
        <f t="shared" si="27"/>
        <v>0</v>
      </c>
      <c r="I430" s="408">
        <f t="shared" si="29"/>
        <v>0</v>
      </c>
      <c r="J430" s="263"/>
      <c r="K430" s="409">
        <f t="shared" si="28"/>
        <v>0</v>
      </c>
      <c r="L430" s="263"/>
      <c r="M430" s="263"/>
      <c r="N430" s="263"/>
    </row>
    <row r="431" spans="1:14" ht="16.5" hidden="1" outlineLevel="2">
      <c r="A431" s="183"/>
      <c r="B431" s="26"/>
      <c r="D431" s="28" t="s">
        <v>766</v>
      </c>
      <c r="E431" s="48" t="s">
        <v>249</v>
      </c>
      <c r="F431" s="49"/>
      <c r="G431" s="185"/>
      <c r="H431" s="260">
        <f t="shared" si="27"/>
        <v>0</v>
      </c>
      <c r="I431" s="408">
        <f t="shared" si="29"/>
        <v>0</v>
      </c>
      <c r="J431" s="263"/>
      <c r="K431" s="409">
        <f t="shared" si="28"/>
        <v>0</v>
      </c>
      <c r="L431" s="263"/>
      <c r="M431" s="263"/>
      <c r="N431" s="263"/>
    </row>
    <row r="432" spans="1:14" ht="16.5" hidden="1" outlineLevel="2">
      <c r="A432" s="183"/>
      <c r="B432" s="26"/>
      <c r="D432" s="28" t="s">
        <v>768</v>
      </c>
      <c r="E432" s="88" t="s">
        <v>215</v>
      </c>
      <c r="F432" s="98"/>
      <c r="G432" s="184"/>
      <c r="H432" s="284">
        <f t="shared" si="27"/>
        <v>0</v>
      </c>
      <c r="I432" s="408">
        <f t="shared" si="29"/>
        <v>0</v>
      </c>
      <c r="J432" s="286"/>
      <c r="K432" s="409">
        <f t="shared" si="28"/>
        <v>0</v>
      </c>
      <c r="L432" s="286"/>
      <c r="M432" s="286"/>
      <c r="N432" s="286"/>
    </row>
    <row r="433" spans="1:14" s="182" customFormat="1" ht="16.5">
      <c r="A433" s="97" t="s">
        <v>250</v>
      </c>
      <c r="B433" s="22"/>
      <c r="C433" s="229"/>
      <c r="D433" s="23"/>
      <c r="E433" s="229"/>
      <c r="F433" s="22"/>
      <c r="G433" s="229"/>
      <c r="H433" s="267">
        <f t="shared" si="27"/>
        <v>1342000</v>
      </c>
      <c r="I433" s="419">
        <f t="shared" si="29"/>
        <v>1342000</v>
      </c>
      <c r="J433" s="269">
        <f>SUM(J429,J427,J425,J423,J421,J419,J417,J415,J413,J411,J397)</f>
        <v>1342000</v>
      </c>
      <c r="K433" s="431">
        <f t="shared" si="28"/>
        <v>0</v>
      </c>
      <c r="L433" s="269">
        <f>SUM(L429,L427,L425,L423,L421,L419,L417,L415,L413,L411,L397)</f>
        <v>0</v>
      </c>
      <c r="M433" s="269">
        <f>SUM(M429,M427,M425,M423,M421,M419,M417,M415,M413,M411,M397)</f>
        <v>0</v>
      </c>
      <c r="N433" s="269">
        <f>SUM(N429,N427,N425,N423,N421,N419,N417,N415,N413,N411,N397)</f>
        <v>0</v>
      </c>
    </row>
    <row r="434" spans="1:14" ht="16.5" outlineLevel="1" collapsed="1">
      <c r="A434" s="177"/>
      <c r="B434" s="24" t="s">
        <v>733</v>
      </c>
      <c r="C434" s="16" t="s">
        <v>251</v>
      </c>
      <c r="D434" s="17"/>
      <c r="E434" s="178"/>
      <c r="F434" s="15"/>
      <c r="G434" s="178"/>
      <c r="H434" s="260">
        <f t="shared" si="27"/>
        <v>0</v>
      </c>
      <c r="I434" s="408">
        <f t="shared" si="29"/>
        <v>0</v>
      </c>
      <c r="J434" s="262">
        <f>SUM(J435)</f>
        <v>0</v>
      </c>
      <c r="K434" s="409">
        <f t="shared" si="28"/>
        <v>0</v>
      </c>
      <c r="L434" s="262">
        <f>SUM(L435)</f>
        <v>0</v>
      </c>
      <c r="M434" s="262">
        <f>SUM(M435)</f>
        <v>0</v>
      </c>
      <c r="N434" s="262">
        <f>SUM(N435)</f>
        <v>0</v>
      </c>
    </row>
    <row r="435" spans="1:14" s="182" customFormat="1" ht="16.5" hidden="1" outlineLevel="2">
      <c r="A435" s="183"/>
      <c r="B435" s="25"/>
      <c r="C435" s="184"/>
      <c r="D435" s="28" t="s">
        <v>234</v>
      </c>
      <c r="E435" s="83" t="s">
        <v>251</v>
      </c>
      <c r="F435" s="49"/>
      <c r="G435" s="185"/>
      <c r="H435" s="260">
        <f t="shared" si="27"/>
        <v>0</v>
      </c>
      <c r="I435" s="408">
        <f t="shared" si="29"/>
        <v>0</v>
      </c>
      <c r="J435" s="263">
        <v>0</v>
      </c>
      <c r="K435" s="409">
        <f t="shared" si="28"/>
        <v>0</v>
      </c>
      <c r="L435" s="263"/>
      <c r="M435" s="263"/>
      <c r="N435" s="263"/>
    </row>
    <row r="436" spans="1:14" ht="16.5" outlineLevel="1" collapsed="1">
      <c r="A436" s="177"/>
      <c r="B436" s="15" t="s">
        <v>734</v>
      </c>
      <c r="C436" s="16" t="s">
        <v>252</v>
      </c>
      <c r="D436" s="19"/>
      <c r="E436" s="185"/>
      <c r="F436" s="28"/>
      <c r="G436" s="189"/>
      <c r="H436" s="260">
        <f t="shared" si="27"/>
        <v>0</v>
      </c>
      <c r="I436" s="408">
        <f t="shared" si="29"/>
        <v>0</v>
      </c>
      <c r="J436" s="264">
        <f>SUM(J437)</f>
        <v>0</v>
      </c>
      <c r="K436" s="409">
        <f t="shared" si="28"/>
        <v>0</v>
      </c>
      <c r="L436" s="264">
        <f>SUM(L437)</f>
        <v>0</v>
      </c>
      <c r="M436" s="264">
        <f>SUM(M437)</f>
        <v>0</v>
      </c>
      <c r="N436" s="264">
        <f>SUM(N437)</f>
        <v>0</v>
      </c>
    </row>
    <row r="437" spans="1:14" ht="16.5" hidden="1" outlineLevel="2">
      <c r="A437" s="183"/>
      <c r="B437" s="18"/>
      <c r="C437" s="184"/>
      <c r="D437" s="28" t="s">
        <v>735</v>
      </c>
      <c r="E437" s="83" t="s">
        <v>252</v>
      </c>
      <c r="F437" s="49"/>
      <c r="G437" s="185"/>
      <c r="H437" s="260">
        <f t="shared" si="27"/>
        <v>0</v>
      </c>
      <c r="I437" s="408">
        <f t="shared" si="29"/>
        <v>0</v>
      </c>
      <c r="J437" s="263">
        <v>0</v>
      </c>
      <c r="K437" s="409">
        <f t="shared" si="28"/>
        <v>0</v>
      </c>
      <c r="L437" s="263"/>
      <c r="M437" s="263"/>
      <c r="N437" s="263"/>
    </row>
    <row r="438" spans="1:14" ht="16.5" outlineLevel="1" collapsed="1">
      <c r="A438" s="177"/>
      <c r="B438" s="15" t="s">
        <v>736</v>
      </c>
      <c r="C438" s="16" t="s">
        <v>283</v>
      </c>
      <c r="D438" s="19"/>
      <c r="E438" s="185"/>
      <c r="F438" s="28"/>
      <c r="G438" s="189"/>
      <c r="H438" s="260">
        <f t="shared" si="27"/>
        <v>0</v>
      </c>
      <c r="I438" s="408">
        <f t="shared" si="29"/>
        <v>0</v>
      </c>
      <c r="J438" s="264">
        <f>SUM(J439)</f>
        <v>0</v>
      </c>
      <c r="K438" s="409">
        <f t="shared" si="28"/>
        <v>0</v>
      </c>
      <c r="L438" s="264">
        <f>SUM(L439)</f>
        <v>0</v>
      </c>
      <c r="M438" s="264">
        <f>SUM(M439)</f>
        <v>0</v>
      </c>
      <c r="N438" s="264">
        <f>SUM(N439)</f>
        <v>0</v>
      </c>
    </row>
    <row r="439" spans="1:14" ht="16.5" hidden="1" outlineLevel="2">
      <c r="A439" s="183"/>
      <c r="B439" s="18"/>
      <c r="C439" s="184"/>
      <c r="D439" s="28" t="s">
        <v>737</v>
      </c>
      <c r="E439" s="83" t="s">
        <v>283</v>
      </c>
      <c r="F439" s="49"/>
      <c r="G439" s="185"/>
      <c r="H439" s="260">
        <f t="shared" si="27"/>
        <v>0</v>
      </c>
      <c r="I439" s="408">
        <f t="shared" si="29"/>
        <v>0</v>
      </c>
      <c r="J439" s="263">
        <v>0</v>
      </c>
      <c r="K439" s="409">
        <f t="shared" si="28"/>
        <v>0</v>
      </c>
      <c r="L439" s="263"/>
      <c r="M439" s="263"/>
      <c r="N439" s="263"/>
    </row>
    <row r="440" spans="1:14" ht="16.5" outlineLevel="1" collapsed="1">
      <c r="A440" s="177"/>
      <c r="B440" s="15" t="s">
        <v>626</v>
      </c>
      <c r="C440" s="16" t="s">
        <v>253</v>
      </c>
      <c r="D440" s="19"/>
      <c r="E440" s="189"/>
      <c r="F440" s="190"/>
      <c r="G440" s="189"/>
      <c r="H440" s="260">
        <f t="shared" si="27"/>
        <v>0</v>
      </c>
      <c r="I440" s="408">
        <f t="shared" si="29"/>
        <v>0</v>
      </c>
      <c r="J440" s="264">
        <f>SUM(J441:J450)</f>
        <v>0</v>
      </c>
      <c r="K440" s="409">
        <f t="shared" si="28"/>
        <v>0</v>
      </c>
      <c r="L440" s="264">
        <f>SUM(L441:L450)</f>
        <v>0</v>
      </c>
      <c r="M440" s="264">
        <f>SUM(M441:M450)</f>
        <v>0</v>
      </c>
      <c r="N440" s="264">
        <f>SUM(N441:N450)</f>
        <v>0</v>
      </c>
    </row>
    <row r="441" spans="1:14" ht="16.5" hidden="1" outlineLevel="2">
      <c r="A441" s="183"/>
      <c r="B441" s="18"/>
      <c r="C441" s="184"/>
      <c r="D441" s="28" t="s">
        <v>138</v>
      </c>
      <c r="E441" s="83" t="s">
        <v>404</v>
      </c>
      <c r="F441" s="49"/>
      <c r="G441" s="185"/>
      <c r="H441" s="260">
        <f t="shared" si="27"/>
        <v>0</v>
      </c>
      <c r="I441" s="408">
        <f t="shared" si="29"/>
        <v>0</v>
      </c>
      <c r="J441" s="263"/>
      <c r="K441" s="409">
        <f t="shared" si="28"/>
        <v>0</v>
      </c>
      <c r="L441" s="263"/>
      <c r="M441" s="263"/>
      <c r="N441" s="263"/>
    </row>
    <row r="442" spans="1:14" ht="16.5" hidden="1" outlineLevel="2">
      <c r="A442" s="183"/>
      <c r="D442" s="28" t="s">
        <v>617</v>
      </c>
      <c r="E442" s="83" t="s">
        <v>405</v>
      </c>
      <c r="F442" s="49"/>
      <c r="G442" s="185"/>
      <c r="H442" s="260">
        <f t="shared" si="27"/>
        <v>0</v>
      </c>
      <c r="I442" s="408">
        <f t="shared" si="29"/>
        <v>0</v>
      </c>
      <c r="J442" s="263"/>
      <c r="K442" s="409">
        <f t="shared" si="28"/>
        <v>0</v>
      </c>
      <c r="L442" s="263"/>
      <c r="M442" s="263"/>
      <c r="N442" s="263"/>
    </row>
    <row r="443" spans="1:14" ht="16.5" hidden="1" outlineLevel="2">
      <c r="A443" s="183"/>
      <c r="B443" s="15"/>
      <c r="C443" s="193"/>
      <c r="D443" s="28" t="s">
        <v>618</v>
      </c>
      <c r="E443" s="83" t="s">
        <v>403</v>
      </c>
      <c r="F443" s="49"/>
      <c r="G443" s="185"/>
      <c r="H443" s="260">
        <f t="shared" si="27"/>
        <v>0</v>
      </c>
      <c r="I443" s="408">
        <f t="shared" si="29"/>
        <v>0</v>
      </c>
      <c r="J443" s="263"/>
      <c r="K443" s="409">
        <f t="shared" si="28"/>
        <v>0</v>
      </c>
      <c r="L443" s="263"/>
      <c r="M443" s="263"/>
      <c r="N443" s="263"/>
    </row>
    <row r="444" spans="1:14" ht="16.5" hidden="1" outlineLevel="2">
      <c r="A444" s="183"/>
      <c r="D444" s="28" t="s">
        <v>619</v>
      </c>
      <c r="E444" s="48" t="s">
        <v>420</v>
      </c>
      <c r="F444" s="49"/>
      <c r="G444" s="185"/>
      <c r="H444" s="260">
        <f t="shared" si="27"/>
        <v>0</v>
      </c>
      <c r="I444" s="408">
        <f t="shared" si="29"/>
        <v>0</v>
      </c>
      <c r="J444" s="263">
        <v>0</v>
      </c>
      <c r="K444" s="409">
        <f t="shared" si="28"/>
        <v>0</v>
      </c>
      <c r="L444" s="263"/>
      <c r="M444" s="263"/>
      <c r="N444" s="263"/>
    </row>
    <row r="445" spans="1:14" ht="16.5" hidden="1" outlineLevel="2">
      <c r="A445" s="183"/>
      <c r="D445" s="28" t="s">
        <v>620</v>
      </c>
      <c r="E445" s="48" t="s">
        <v>422</v>
      </c>
      <c r="F445" s="49"/>
      <c r="G445" s="185"/>
      <c r="H445" s="260">
        <f t="shared" si="27"/>
        <v>0</v>
      </c>
      <c r="I445" s="408">
        <f t="shared" si="29"/>
        <v>0</v>
      </c>
      <c r="J445" s="263">
        <v>0</v>
      </c>
      <c r="K445" s="409">
        <f t="shared" si="28"/>
        <v>0</v>
      </c>
      <c r="L445" s="263"/>
      <c r="M445" s="263"/>
      <c r="N445" s="263"/>
    </row>
    <row r="446" spans="1:14" ht="16.5" hidden="1" outlineLevel="2">
      <c r="A446" s="183"/>
      <c r="D446" s="28" t="s">
        <v>621</v>
      </c>
      <c r="E446" s="48" t="s">
        <v>423</v>
      </c>
      <c r="F446" s="49"/>
      <c r="G446" s="185"/>
      <c r="H446" s="260">
        <f t="shared" si="27"/>
        <v>0</v>
      </c>
      <c r="I446" s="408">
        <f t="shared" si="29"/>
        <v>0</v>
      </c>
      <c r="J446" s="263"/>
      <c r="K446" s="409">
        <f t="shared" si="28"/>
        <v>0</v>
      </c>
      <c r="L446" s="263"/>
      <c r="M446" s="263"/>
      <c r="N446" s="263"/>
    </row>
    <row r="447" spans="1:14" ht="16.5" hidden="1" outlineLevel="2">
      <c r="A447" s="183"/>
      <c r="D447" s="28" t="s">
        <v>622</v>
      </c>
      <c r="E447" s="48" t="s">
        <v>424</v>
      </c>
      <c r="F447" s="49"/>
      <c r="G447" s="185"/>
      <c r="H447" s="260">
        <f t="shared" si="27"/>
        <v>0</v>
      </c>
      <c r="I447" s="408">
        <f t="shared" si="29"/>
        <v>0</v>
      </c>
      <c r="J447" s="263">
        <v>0</v>
      </c>
      <c r="K447" s="409">
        <f t="shared" si="28"/>
        <v>0</v>
      </c>
      <c r="L447" s="263"/>
      <c r="M447" s="263"/>
      <c r="N447" s="263"/>
    </row>
    <row r="448" spans="1:14" ht="16.5" hidden="1" outlineLevel="2">
      <c r="A448" s="183"/>
      <c r="D448" s="28" t="s">
        <v>623</v>
      </c>
      <c r="E448" s="48" t="s">
        <v>425</v>
      </c>
      <c r="F448" s="49"/>
      <c r="G448" s="185"/>
      <c r="H448" s="260">
        <f t="shared" si="27"/>
        <v>0</v>
      </c>
      <c r="I448" s="408">
        <f t="shared" si="29"/>
        <v>0</v>
      </c>
      <c r="J448" s="263"/>
      <c r="K448" s="409">
        <f t="shared" si="28"/>
        <v>0</v>
      </c>
      <c r="L448" s="263"/>
      <c r="M448" s="263"/>
      <c r="N448" s="263"/>
    </row>
    <row r="449" spans="1:14" ht="16.5" hidden="1" outlineLevel="2">
      <c r="A449" s="183"/>
      <c r="D449" s="28" t="s">
        <v>624</v>
      </c>
      <c r="E449" s="48" t="s">
        <v>421</v>
      </c>
      <c r="F449" s="49"/>
      <c r="G449" s="185"/>
      <c r="H449" s="260">
        <f t="shared" si="27"/>
        <v>0</v>
      </c>
      <c r="I449" s="408">
        <f t="shared" si="29"/>
        <v>0</v>
      </c>
      <c r="J449" s="263">
        <v>0</v>
      </c>
      <c r="K449" s="409">
        <f t="shared" si="28"/>
        <v>0</v>
      </c>
      <c r="L449" s="263"/>
      <c r="M449" s="263"/>
      <c r="N449" s="263"/>
    </row>
    <row r="450" spans="1:14" ht="16.5" hidden="1" outlineLevel="2">
      <c r="A450" s="183"/>
      <c r="B450" s="18"/>
      <c r="C450" s="184"/>
      <c r="D450" s="28" t="s">
        <v>625</v>
      </c>
      <c r="E450" s="48" t="s">
        <v>254</v>
      </c>
      <c r="F450" s="48"/>
      <c r="G450" s="185"/>
      <c r="H450" s="260">
        <f t="shared" si="27"/>
        <v>0</v>
      </c>
      <c r="I450" s="408">
        <f t="shared" si="29"/>
        <v>0</v>
      </c>
      <c r="J450" s="263"/>
      <c r="K450" s="409">
        <f t="shared" si="28"/>
        <v>0</v>
      </c>
      <c r="L450" s="263"/>
      <c r="M450" s="263"/>
      <c r="N450" s="263"/>
    </row>
    <row r="451" spans="1:14" ht="16.5" outlineLevel="1" collapsed="1">
      <c r="A451" s="177"/>
      <c r="B451" s="15" t="s">
        <v>738</v>
      </c>
      <c r="C451" s="16" t="s">
        <v>255</v>
      </c>
      <c r="D451" s="19"/>
      <c r="E451" s="185"/>
      <c r="F451" s="190"/>
      <c r="G451" s="189"/>
      <c r="H451" s="260">
        <f t="shared" si="27"/>
        <v>0</v>
      </c>
      <c r="I451" s="408">
        <f t="shared" si="29"/>
        <v>0</v>
      </c>
      <c r="J451" s="264">
        <f>SUM(J452)</f>
        <v>0</v>
      </c>
      <c r="K451" s="409">
        <f t="shared" si="28"/>
        <v>0</v>
      </c>
      <c r="L451" s="264">
        <f>SUM(L452)</f>
        <v>0</v>
      </c>
      <c r="M451" s="264">
        <f>SUM(M452)</f>
        <v>0</v>
      </c>
      <c r="N451" s="264">
        <f>SUM(N452)</f>
        <v>0</v>
      </c>
    </row>
    <row r="452" spans="1:14" ht="16.5" hidden="1" outlineLevel="2">
      <c r="A452" s="183"/>
      <c r="B452" s="18"/>
      <c r="C452" s="184"/>
      <c r="D452" s="28" t="s">
        <v>235</v>
      </c>
      <c r="E452" s="83" t="s">
        <v>255</v>
      </c>
      <c r="F452" s="49"/>
      <c r="G452" s="185"/>
      <c r="H452" s="260">
        <f t="shared" si="27"/>
        <v>0</v>
      </c>
      <c r="I452" s="408">
        <f t="shared" si="29"/>
        <v>0</v>
      </c>
      <c r="J452" s="263"/>
      <c r="K452" s="409">
        <f t="shared" si="28"/>
        <v>0</v>
      </c>
      <c r="L452" s="263"/>
      <c r="M452" s="263"/>
      <c r="N452" s="263"/>
    </row>
    <row r="453" spans="1:14" ht="16.5" outlineLevel="1" collapsed="1">
      <c r="A453" s="177"/>
      <c r="B453" s="15" t="s">
        <v>739</v>
      </c>
      <c r="C453" s="16" t="s">
        <v>256</v>
      </c>
      <c r="D453" s="19"/>
      <c r="E453" s="185"/>
      <c r="F453" s="28"/>
      <c r="G453" s="189"/>
      <c r="H453" s="260">
        <f t="shared" si="27"/>
        <v>0</v>
      </c>
      <c r="I453" s="408">
        <f t="shared" si="29"/>
        <v>0</v>
      </c>
      <c r="J453" s="264">
        <f>SUM(J454)</f>
        <v>0</v>
      </c>
      <c r="K453" s="409">
        <f t="shared" si="28"/>
        <v>0</v>
      </c>
      <c r="L453" s="264">
        <f>SUM(L454)</f>
        <v>0</v>
      </c>
      <c r="M453" s="264">
        <f>SUM(M454)</f>
        <v>0</v>
      </c>
      <c r="N453" s="264">
        <f>SUM(N454)</f>
        <v>0</v>
      </c>
    </row>
    <row r="454" spans="1:14" ht="16.5" hidden="1" outlineLevel="2">
      <c r="A454" s="183"/>
      <c r="B454" s="18"/>
      <c r="C454" s="184"/>
      <c r="D454" s="28" t="s">
        <v>740</v>
      </c>
      <c r="E454" s="83" t="s">
        <v>256</v>
      </c>
      <c r="F454" s="49"/>
      <c r="G454" s="185"/>
      <c r="H454" s="260">
        <f t="shared" si="27"/>
        <v>0</v>
      </c>
      <c r="I454" s="408">
        <f t="shared" si="29"/>
        <v>0</v>
      </c>
      <c r="J454" s="263"/>
      <c r="K454" s="409">
        <f t="shared" si="28"/>
        <v>0</v>
      </c>
      <c r="L454" s="263"/>
      <c r="M454" s="263"/>
      <c r="N454" s="263"/>
    </row>
    <row r="455" spans="1:14" ht="16.5" outlineLevel="1" collapsed="1">
      <c r="A455" s="177"/>
      <c r="B455" s="15" t="s">
        <v>741</v>
      </c>
      <c r="C455" s="16" t="s">
        <v>257</v>
      </c>
      <c r="D455" s="19"/>
      <c r="E455" s="185"/>
      <c r="F455" s="28"/>
      <c r="G455" s="189"/>
      <c r="H455" s="260">
        <f t="shared" ref="H455:H478" si="30">SUM(I455,K455)</f>
        <v>0</v>
      </c>
      <c r="I455" s="408">
        <f t="shared" si="29"/>
        <v>0</v>
      </c>
      <c r="J455" s="264">
        <f>SUM(J456)</f>
        <v>0</v>
      </c>
      <c r="K455" s="409">
        <f t="shared" ref="K455:K478" si="31">SUM(L455:N455)</f>
        <v>0</v>
      </c>
      <c r="L455" s="264">
        <f>SUM(L456)</f>
        <v>0</v>
      </c>
      <c r="M455" s="264">
        <f>SUM(M456)</f>
        <v>0</v>
      </c>
      <c r="N455" s="264">
        <f>SUM(N456)</f>
        <v>0</v>
      </c>
    </row>
    <row r="456" spans="1:14" ht="16.5" hidden="1" outlineLevel="2">
      <c r="A456" s="183"/>
      <c r="B456" s="18"/>
      <c r="C456" s="184"/>
      <c r="D456" s="28" t="s">
        <v>742</v>
      </c>
      <c r="E456" s="83" t="s">
        <v>257</v>
      </c>
      <c r="F456" s="49"/>
      <c r="G456" s="185"/>
      <c r="H456" s="260">
        <f t="shared" si="30"/>
        <v>0</v>
      </c>
      <c r="I456" s="408">
        <f t="shared" ref="I456:I478" si="32">SUM(J456:J456)</f>
        <v>0</v>
      </c>
      <c r="J456" s="263"/>
      <c r="K456" s="409">
        <f t="shared" si="31"/>
        <v>0</v>
      </c>
      <c r="L456" s="263"/>
      <c r="M456" s="263"/>
      <c r="N456" s="263"/>
    </row>
    <row r="457" spans="1:14" ht="16.5" outlineLevel="1" collapsed="1">
      <c r="A457" s="177"/>
      <c r="B457" s="15" t="s">
        <v>743</v>
      </c>
      <c r="C457" s="16" t="s">
        <v>258</v>
      </c>
      <c r="D457" s="19"/>
      <c r="E457" s="185"/>
      <c r="F457" s="190"/>
      <c r="G457" s="189"/>
      <c r="H457" s="260">
        <f t="shared" si="30"/>
        <v>0</v>
      </c>
      <c r="I457" s="408">
        <f t="shared" si="32"/>
        <v>0</v>
      </c>
      <c r="J457" s="264">
        <f>SUM(J458)</f>
        <v>0</v>
      </c>
      <c r="K457" s="409">
        <f t="shared" si="31"/>
        <v>0</v>
      </c>
      <c r="L457" s="264">
        <f>SUM(L458)</f>
        <v>0</v>
      </c>
      <c r="M457" s="264">
        <f>SUM(M458)</f>
        <v>0</v>
      </c>
      <c r="N457" s="264">
        <f>SUM(N458)</f>
        <v>0</v>
      </c>
    </row>
    <row r="458" spans="1:14" ht="16.5" hidden="1" outlineLevel="2">
      <c r="A458" s="183"/>
      <c r="B458" s="18"/>
      <c r="C458" s="184"/>
      <c r="D458" s="28" t="s">
        <v>744</v>
      </c>
      <c r="E458" s="83" t="s">
        <v>258</v>
      </c>
      <c r="F458" s="49"/>
      <c r="G458" s="185"/>
      <c r="H458" s="260">
        <f t="shared" si="30"/>
        <v>0</v>
      </c>
      <c r="I458" s="408">
        <f t="shared" si="32"/>
        <v>0</v>
      </c>
      <c r="J458" s="263"/>
      <c r="K458" s="409">
        <f t="shared" si="31"/>
        <v>0</v>
      </c>
      <c r="L458" s="263"/>
      <c r="M458" s="263"/>
      <c r="N458" s="263"/>
    </row>
    <row r="459" spans="1:14" ht="16.5" outlineLevel="1" collapsed="1">
      <c r="A459" s="177"/>
      <c r="B459" s="15" t="s">
        <v>745</v>
      </c>
      <c r="C459" s="16" t="s">
        <v>259</v>
      </c>
      <c r="D459" s="19"/>
      <c r="E459" s="185"/>
      <c r="F459" s="190"/>
      <c r="G459" s="189"/>
      <c r="H459" s="260">
        <f t="shared" si="30"/>
        <v>0</v>
      </c>
      <c r="I459" s="408">
        <f t="shared" si="32"/>
        <v>0</v>
      </c>
      <c r="J459" s="264">
        <f>SUM(J460)</f>
        <v>0</v>
      </c>
      <c r="K459" s="409">
        <f t="shared" si="31"/>
        <v>0</v>
      </c>
      <c r="L459" s="264">
        <f>SUM(L460)</f>
        <v>0</v>
      </c>
      <c r="M459" s="264">
        <f>SUM(M460)</f>
        <v>0</v>
      </c>
      <c r="N459" s="264">
        <f>SUM(N460)</f>
        <v>0</v>
      </c>
    </row>
    <row r="460" spans="1:14" ht="16.5" hidden="1" outlineLevel="2">
      <c r="A460" s="183"/>
      <c r="B460" s="18"/>
      <c r="C460" s="184"/>
      <c r="D460" s="28" t="s">
        <v>746</v>
      </c>
      <c r="E460" s="83" t="s">
        <v>259</v>
      </c>
      <c r="F460" s="49"/>
      <c r="G460" s="185"/>
      <c r="H460" s="260">
        <f t="shared" si="30"/>
        <v>0</v>
      </c>
      <c r="I460" s="408">
        <f t="shared" si="32"/>
        <v>0</v>
      </c>
      <c r="J460" s="263"/>
      <c r="K460" s="409">
        <f t="shared" si="31"/>
        <v>0</v>
      </c>
      <c r="L460" s="263"/>
      <c r="M460" s="263"/>
      <c r="N460" s="263"/>
    </row>
    <row r="461" spans="1:14" ht="16.5" outlineLevel="1" collapsed="1">
      <c r="A461" s="177"/>
      <c r="B461" s="15" t="s">
        <v>747</v>
      </c>
      <c r="C461" s="16" t="s">
        <v>260</v>
      </c>
      <c r="D461" s="19"/>
      <c r="E461" s="185"/>
      <c r="F461" s="190"/>
      <c r="G461" s="189"/>
      <c r="H461" s="260">
        <f t="shared" si="30"/>
        <v>0</v>
      </c>
      <c r="I461" s="408">
        <f t="shared" si="32"/>
        <v>0</v>
      </c>
      <c r="J461" s="264">
        <f>SUM(J462)</f>
        <v>0</v>
      </c>
      <c r="K461" s="409">
        <f t="shared" si="31"/>
        <v>0</v>
      </c>
      <c r="L461" s="264">
        <f>SUM(L462)</f>
        <v>0</v>
      </c>
      <c r="M461" s="264">
        <f>SUM(M462)</f>
        <v>0</v>
      </c>
      <c r="N461" s="264">
        <f>SUM(N462)</f>
        <v>0</v>
      </c>
    </row>
    <row r="462" spans="1:14" ht="16.5" hidden="1" outlineLevel="2">
      <c r="A462" s="183"/>
      <c r="B462" s="18"/>
      <c r="C462" s="184"/>
      <c r="D462" s="28" t="s">
        <v>748</v>
      </c>
      <c r="E462" s="83" t="s">
        <v>260</v>
      </c>
      <c r="F462" s="49"/>
      <c r="G462" s="185"/>
      <c r="H462" s="260">
        <f t="shared" si="30"/>
        <v>0</v>
      </c>
      <c r="I462" s="408">
        <f t="shared" si="32"/>
        <v>0</v>
      </c>
      <c r="J462" s="263"/>
      <c r="K462" s="409">
        <f t="shared" si="31"/>
        <v>0</v>
      </c>
      <c r="L462" s="263"/>
      <c r="M462" s="263"/>
      <c r="N462" s="263"/>
    </row>
    <row r="463" spans="1:14" ht="16.5" outlineLevel="1" collapsed="1">
      <c r="A463" s="177"/>
      <c r="B463" s="15" t="s">
        <v>772</v>
      </c>
      <c r="C463" s="16" t="s">
        <v>261</v>
      </c>
      <c r="D463" s="19"/>
      <c r="E463" s="189"/>
      <c r="F463" s="190"/>
      <c r="G463" s="189"/>
      <c r="H463" s="260">
        <f t="shared" si="30"/>
        <v>0</v>
      </c>
      <c r="I463" s="408">
        <f t="shared" si="32"/>
        <v>0</v>
      </c>
      <c r="J463" s="264">
        <f>SUM(J464)</f>
        <v>0</v>
      </c>
      <c r="K463" s="409">
        <f t="shared" si="31"/>
        <v>0</v>
      </c>
      <c r="L463" s="264">
        <f>SUM(L464)</f>
        <v>0</v>
      </c>
      <c r="M463" s="264">
        <f>SUM(M464)</f>
        <v>0</v>
      </c>
      <c r="N463" s="264">
        <f>SUM(N464)</f>
        <v>0</v>
      </c>
    </row>
    <row r="464" spans="1:14" ht="16.5" hidden="1" outlineLevel="2">
      <c r="A464" s="183"/>
      <c r="B464" s="18"/>
      <c r="C464" s="184"/>
      <c r="D464" s="28" t="s">
        <v>772</v>
      </c>
      <c r="E464" s="83" t="s">
        <v>261</v>
      </c>
      <c r="F464" s="49"/>
      <c r="G464" s="185"/>
      <c r="H464" s="260">
        <f t="shared" si="30"/>
        <v>0</v>
      </c>
      <c r="I464" s="408">
        <f t="shared" si="32"/>
        <v>0</v>
      </c>
      <c r="J464" s="263"/>
      <c r="K464" s="409">
        <f t="shared" si="31"/>
        <v>0</v>
      </c>
      <c r="L464" s="263"/>
      <c r="M464" s="263"/>
      <c r="N464" s="263"/>
    </row>
    <row r="465" spans="1:14" ht="16.5" outlineLevel="1">
      <c r="A465" s="177"/>
      <c r="B465" s="15" t="s">
        <v>627</v>
      </c>
      <c r="C465" s="16" t="s">
        <v>262</v>
      </c>
      <c r="D465" s="19"/>
      <c r="E465" s="185"/>
      <c r="F465" s="28"/>
      <c r="G465" s="189"/>
      <c r="H465" s="260">
        <f t="shared" si="30"/>
        <v>146000</v>
      </c>
      <c r="I465" s="408">
        <f t="shared" si="32"/>
        <v>0</v>
      </c>
      <c r="J465" s="264">
        <f>SUM(J466)</f>
        <v>0</v>
      </c>
      <c r="K465" s="409">
        <f t="shared" si="31"/>
        <v>146000</v>
      </c>
      <c r="L465" s="264">
        <f>SUM(L466)</f>
        <v>62000</v>
      </c>
      <c r="M465" s="264">
        <f>SUM(M466)</f>
        <v>57000</v>
      </c>
      <c r="N465" s="264">
        <f>SUM(N466)</f>
        <v>27000</v>
      </c>
    </row>
    <row r="466" spans="1:14" ht="16.5" outlineLevel="2">
      <c r="A466" s="183"/>
      <c r="B466" s="18"/>
      <c r="C466" s="184"/>
      <c r="D466" s="28" t="s">
        <v>627</v>
      </c>
      <c r="E466" s="83" t="s">
        <v>262</v>
      </c>
      <c r="F466" s="49"/>
      <c r="G466" s="185"/>
      <c r="H466" s="260">
        <f t="shared" si="30"/>
        <v>146000</v>
      </c>
      <c r="I466" s="408">
        <f t="shared" si="32"/>
        <v>0</v>
      </c>
      <c r="J466" s="263">
        <v>0</v>
      </c>
      <c r="K466" s="409">
        <f t="shared" si="31"/>
        <v>146000</v>
      </c>
      <c r="L466" s="263">
        <v>62000</v>
      </c>
      <c r="M466" s="263">
        <v>57000</v>
      </c>
      <c r="N466" s="263">
        <v>27000</v>
      </c>
    </row>
    <row r="467" spans="1:14" ht="16.5" outlineLevel="1" collapsed="1">
      <c r="A467" s="177"/>
      <c r="B467" s="15" t="s">
        <v>628</v>
      </c>
      <c r="C467" s="16" t="s">
        <v>263</v>
      </c>
      <c r="D467" s="19"/>
      <c r="E467" s="185"/>
      <c r="F467" s="28"/>
      <c r="G467" s="189"/>
      <c r="H467" s="260">
        <f t="shared" si="30"/>
        <v>0</v>
      </c>
      <c r="I467" s="408">
        <f t="shared" si="32"/>
        <v>0</v>
      </c>
      <c r="J467" s="264">
        <f>SUM(J468)</f>
        <v>0</v>
      </c>
      <c r="K467" s="409">
        <f t="shared" si="31"/>
        <v>0</v>
      </c>
      <c r="L467" s="264">
        <f>SUM(L468)</f>
        <v>0</v>
      </c>
      <c r="M467" s="264">
        <f>SUM(M468)</f>
        <v>0</v>
      </c>
      <c r="N467" s="264">
        <f>SUM(N468)</f>
        <v>0</v>
      </c>
    </row>
    <row r="468" spans="1:14" ht="16.5" hidden="1" outlineLevel="2">
      <c r="A468" s="183"/>
      <c r="B468" s="18"/>
      <c r="C468" s="184"/>
      <c r="D468" s="28" t="s">
        <v>628</v>
      </c>
      <c r="E468" s="83" t="s">
        <v>263</v>
      </c>
      <c r="F468" s="49"/>
      <c r="G468" s="185"/>
      <c r="H468" s="260">
        <f t="shared" si="30"/>
        <v>0</v>
      </c>
      <c r="I468" s="408">
        <f t="shared" si="32"/>
        <v>0</v>
      </c>
      <c r="J468" s="263"/>
      <c r="K468" s="409">
        <f t="shared" si="31"/>
        <v>0</v>
      </c>
      <c r="L468" s="263"/>
      <c r="M468" s="263"/>
      <c r="N468" s="263"/>
    </row>
    <row r="469" spans="1:14" ht="16.5" outlineLevel="1" collapsed="1">
      <c r="A469" s="177"/>
      <c r="B469" s="15" t="s">
        <v>749</v>
      </c>
      <c r="C469" s="16" t="s">
        <v>264</v>
      </c>
      <c r="D469" s="19"/>
      <c r="E469" s="189"/>
      <c r="F469" s="190"/>
      <c r="G469" s="189"/>
      <c r="H469" s="260">
        <f t="shared" si="30"/>
        <v>0</v>
      </c>
      <c r="I469" s="408">
        <f t="shared" si="32"/>
        <v>0</v>
      </c>
      <c r="J469" s="264">
        <f>SUM(J470:J472)</f>
        <v>0</v>
      </c>
      <c r="K469" s="409">
        <f t="shared" si="31"/>
        <v>0</v>
      </c>
      <c r="L469" s="264">
        <f>SUM(L470:L472)</f>
        <v>0</v>
      </c>
      <c r="M469" s="264">
        <f>SUM(M470:M472)</f>
        <v>0</v>
      </c>
      <c r="N469" s="264">
        <f>SUM(N470:N472)</f>
        <v>0</v>
      </c>
    </row>
    <row r="470" spans="1:14" ht="16.5" hidden="1" outlineLevel="2">
      <c r="A470" s="183"/>
      <c r="B470" s="18"/>
      <c r="C470" s="184"/>
      <c r="D470" s="28" t="s">
        <v>769</v>
      </c>
      <c r="E470" s="48" t="s">
        <v>265</v>
      </c>
      <c r="F470" s="49"/>
      <c r="G470" s="185"/>
      <c r="H470" s="260">
        <f t="shared" si="30"/>
        <v>0</v>
      </c>
      <c r="I470" s="408">
        <f t="shared" si="32"/>
        <v>0</v>
      </c>
      <c r="J470" s="263"/>
      <c r="K470" s="409">
        <f t="shared" si="31"/>
        <v>0</v>
      </c>
      <c r="L470" s="263"/>
      <c r="M470" s="263"/>
      <c r="N470" s="263"/>
    </row>
    <row r="471" spans="1:14" ht="16.5" hidden="1" outlineLevel="2">
      <c r="A471" s="183"/>
      <c r="D471" s="28" t="s">
        <v>750</v>
      </c>
      <c r="E471" s="48" t="s">
        <v>266</v>
      </c>
      <c r="F471" s="49"/>
      <c r="G471" s="185"/>
      <c r="H471" s="260">
        <f t="shared" si="30"/>
        <v>0</v>
      </c>
      <c r="I471" s="408">
        <f t="shared" si="32"/>
        <v>0</v>
      </c>
      <c r="J471" s="263"/>
      <c r="K471" s="409">
        <f t="shared" si="31"/>
        <v>0</v>
      </c>
      <c r="L471" s="263"/>
      <c r="M471" s="263"/>
      <c r="N471" s="263"/>
    </row>
    <row r="472" spans="1:14" ht="16.5" hidden="1" outlineLevel="2">
      <c r="A472" s="183"/>
      <c r="D472" s="25" t="s">
        <v>770</v>
      </c>
      <c r="E472" s="88" t="s">
        <v>230</v>
      </c>
      <c r="F472" s="98"/>
      <c r="G472" s="184"/>
      <c r="H472" s="284">
        <f t="shared" si="30"/>
        <v>0</v>
      </c>
      <c r="I472" s="408">
        <f t="shared" si="32"/>
        <v>0</v>
      </c>
      <c r="J472" s="286"/>
      <c r="K472" s="409">
        <f t="shared" si="31"/>
        <v>0</v>
      </c>
      <c r="L472" s="286"/>
      <c r="M472" s="286"/>
      <c r="N472" s="286"/>
    </row>
    <row r="473" spans="1:14" ht="16.5">
      <c r="A473" s="97" t="s">
        <v>267</v>
      </c>
      <c r="B473" s="22"/>
      <c r="C473" s="229"/>
      <c r="D473" s="23"/>
      <c r="E473" s="229"/>
      <c r="F473" s="22"/>
      <c r="G473" s="229"/>
      <c r="H473" s="202">
        <f t="shared" si="30"/>
        <v>146000</v>
      </c>
      <c r="I473" s="360">
        <f t="shared" si="32"/>
        <v>0</v>
      </c>
      <c r="J473" s="288">
        <f>SUM(J469,J467,J465,J463,J461,J459,J457,J455,J453,J451,J440,J438,J436,J434)</f>
        <v>0</v>
      </c>
      <c r="K473" s="361">
        <f t="shared" si="31"/>
        <v>146000</v>
      </c>
      <c r="L473" s="288">
        <f>SUM(L469,L467,L465,L463,L461,L459,L457,L455,L453,L451,L440,L438,L436,L434)</f>
        <v>62000</v>
      </c>
      <c r="M473" s="288">
        <f>SUM(M469,M467,M465,M463,M461,M459,M457,M455,M453,M451,M440,M438,M436,M434)</f>
        <v>57000</v>
      </c>
      <c r="N473" s="288">
        <f>SUM(N469,N467,N465,N463,N461,N459,N457,N455,N453,N451,N440,N438,N436,N434)</f>
        <v>27000</v>
      </c>
    </row>
    <row r="474" spans="1:14" s="280" customFormat="1" ht="16.5">
      <c r="A474" s="103" t="s">
        <v>268</v>
      </c>
      <c r="B474" s="106"/>
      <c r="C474" s="106"/>
      <c r="D474" s="105"/>
      <c r="E474" s="106"/>
      <c r="F474" s="106"/>
      <c r="G474" s="106"/>
      <c r="H474" s="202">
        <f t="shared" si="30"/>
        <v>1196000</v>
      </c>
      <c r="I474" s="360">
        <f t="shared" si="32"/>
        <v>1342000</v>
      </c>
      <c r="J474" s="288">
        <f>J433-J473</f>
        <v>1342000</v>
      </c>
      <c r="K474" s="361">
        <f t="shared" si="31"/>
        <v>-146000</v>
      </c>
      <c r="L474" s="288">
        <f>L433-L473</f>
        <v>-62000</v>
      </c>
      <c r="M474" s="288">
        <f>M433-M473</f>
        <v>-57000</v>
      </c>
      <c r="N474" s="288">
        <f>N433-N473</f>
        <v>-27000</v>
      </c>
    </row>
    <row r="475" spans="1:14" ht="16.5">
      <c r="A475" s="97" t="s">
        <v>269</v>
      </c>
      <c r="B475" s="22"/>
      <c r="C475" s="29"/>
      <c r="D475" s="23"/>
      <c r="E475" s="229"/>
      <c r="F475" s="22"/>
      <c r="G475" s="229"/>
      <c r="H475" s="289">
        <f t="shared" si="30"/>
        <v>0</v>
      </c>
      <c r="I475" s="363">
        <f t="shared" si="32"/>
        <v>0</v>
      </c>
      <c r="J475" s="291"/>
      <c r="K475" s="364">
        <f t="shared" si="31"/>
        <v>0</v>
      </c>
      <c r="L475" s="291"/>
      <c r="M475" s="291"/>
      <c r="N475" s="291"/>
    </row>
    <row r="476" spans="1:14" s="280" customFormat="1" ht="16.5">
      <c r="A476" s="103" t="s">
        <v>270</v>
      </c>
      <c r="B476" s="106"/>
      <c r="C476" s="106"/>
      <c r="D476" s="105"/>
      <c r="E476" s="106"/>
      <c r="F476" s="106"/>
      <c r="G476" s="106"/>
      <c r="H476" s="293">
        <f t="shared" si="30"/>
        <v>0</v>
      </c>
      <c r="I476" s="366">
        <f t="shared" si="32"/>
        <v>0</v>
      </c>
      <c r="J476" s="295">
        <f>J364+J395+J474-J475</f>
        <v>0</v>
      </c>
      <c r="K476" s="367">
        <f t="shared" si="31"/>
        <v>0</v>
      </c>
      <c r="L476" s="295">
        <f>L364+L395+L474-L475</f>
        <v>0</v>
      </c>
      <c r="M476" s="295">
        <f>M364+M395+M474-M475</f>
        <v>0</v>
      </c>
      <c r="N476" s="295">
        <f>N364+N395+N474-N475</f>
        <v>0</v>
      </c>
    </row>
    <row r="477" spans="1:14" ht="16.5">
      <c r="A477" s="97" t="s">
        <v>271</v>
      </c>
      <c r="B477" s="22"/>
      <c r="C477" s="229"/>
      <c r="D477" s="23"/>
      <c r="E477" s="229"/>
      <c r="F477" s="22"/>
      <c r="G477" s="229"/>
      <c r="H477" s="296">
        <f t="shared" si="30"/>
        <v>0</v>
      </c>
      <c r="I477" s="369">
        <f t="shared" si="32"/>
        <v>0</v>
      </c>
      <c r="J477" s="298"/>
      <c r="K477" s="370">
        <f t="shared" si="31"/>
        <v>0</v>
      </c>
      <c r="L477" s="298"/>
      <c r="M477" s="298"/>
      <c r="N477" s="298"/>
    </row>
    <row r="478" spans="1:14" s="280" customFormat="1" ht="17.25" thickBot="1">
      <c r="A478" s="103" t="s">
        <v>272</v>
      </c>
      <c r="B478" s="106"/>
      <c r="C478" s="106"/>
      <c r="D478" s="105"/>
      <c r="E478" s="106"/>
      <c r="F478" s="106"/>
      <c r="G478" s="106"/>
      <c r="H478" s="299">
        <f t="shared" si="30"/>
        <v>0</v>
      </c>
      <c r="I478" s="372">
        <f t="shared" si="32"/>
        <v>0</v>
      </c>
      <c r="J478" s="295">
        <f>SUM(J476:J477)</f>
        <v>0</v>
      </c>
      <c r="K478" s="295">
        <f t="shared" si="31"/>
        <v>0</v>
      </c>
      <c r="L478" s="295">
        <f>SUM(L476:L477)</f>
        <v>0</v>
      </c>
      <c r="M478" s="295">
        <f>SUM(M476:M477)</f>
        <v>0</v>
      </c>
      <c r="N478" s="295">
        <f>SUM(N476:N477)</f>
        <v>0</v>
      </c>
    </row>
  </sheetData>
  <autoFilter ref="A5:J477"/>
  <mergeCells count="1">
    <mergeCell ref="H2:H5"/>
  </mergeCells>
  <phoneticPr fontId="1"/>
  <dataValidations count="1">
    <dataValidation allowBlank="1" showInputMessage="1" showErrorMessage="1" errorTitle="自動計算ｾﾙです!!!" sqref="J476 J473:J474 J432:J433 J435 L435:N435 L190:N190 L432:N433 L271:N272 L188:N188 J175 J54 J47 L341:N341 L369:N369 L366:N366 L361:N361 L356:N356 L354:N354 L352:N352 L373:N373 L343:N343 L390:N391 L378:N378 L375:N376 L63:N64 L283:N284 L222:N222 L69:N70 L76:N76 L106:N106 L119:N119 L152:N152 L32:N32 L47:N47 L208:N208 L296:N296 L329:N331 L334:N334 L175:N175 L336:N336 J32 L363:N364 L7:N7 L14:N15 L12:N12 J341 L393:N395 J393:J395 J369 J366 J363:J364 J361 J356 J354 J352 J373 J343 J390:J391 J378 J375:J376 J188 J283:J284 J271:J272 J222 J12 L476:N476 J63:J64 J69:J70 J76 J106 J119 J152 J200 J208 J7 J296 J329:J331 J334 J350 J14:J15 L54:N54 J190 J336 J27 L27:N27 L350:N350 L473:N474 L200:N200"/>
  </dataValidations>
  <pageMargins left="0.39370078740157483" right="0.19685039370078741" top="0.94488188976377963" bottom="0.39370078740157483" header="0.59055118110236227" footer="0.31496062992125984"/>
  <pageSetup paperSize="8" fitToHeight="0" orientation="landscape" blackAndWhite="1" errors="NA" r:id="rId1"/>
  <headerFooter alignWithMargins="0">
    <oddHeader>&amp;C&amp;"HGP平成明朝体W3,標準"&amp;12平成31年度　社会福祉法人甲賀市社会福祉協議会　一般会計　資金収支予算内訳表</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24</vt:i4>
      </vt:variant>
    </vt:vector>
  </HeadingPairs>
  <TitlesOfParts>
    <vt:vector size="37" baseType="lpstr">
      <vt:lpstr>合算</vt:lpstr>
      <vt:lpstr>法人</vt:lpstr>
      <vt:lpstr>地域</vt:lpstr>
      <vt:lpstr>相談</vt:lpstr>
      <vt:lpstr>基金</vt:lpstr>
      <vt:lpstr>善銀</vt:lpstr>
      <vt:lpstr>一般募金</vt:lpstr>
      <vt:lpstr>歳末募金</vt:lpstr>
      <vt:lpstr>センター管理</vt:lpstr>
      <vt:lpstr>居宅</vt:lpstr>
      <vt:lpstr>作業所</vt:lpstr>
      <vt:lpstr>市受託(公益)</vt:lpstr>
      <vt:lpstr>資金移動管理</vt:lpstr>
      <vt:lpstr>センター管理!Print_Area</vt:lpstr>
      <vt:lpstr>一般募金!Print_Area</vt:lpstr>
      <vt:lpstr>基金!Print_Area</vt:lpstr>
      <vt:lpstr>合算!Print_Area</vt:lpstr>
      <vt:lpstr>歳末募金!Print_Area</vt:lpstr>
      <vt:lpstr>作業所!Print_Area</vt:lpstr>
      <vt:lpstr>'市受託(公益)'!Print_Area</vt:lpstr>
      <vt:lpstr>資金移動管理!Print_Area</vt:lpstr>
      <vt:lpstr>善銀!Print_Area</vt:lpstr>
      <vt:lpstr>相談!Print_Area</vt:lpstr>
      <vt:lpstr>地域!Print_Area</vt:lpstr>
      <vt:lpstr>法人!Print_Area</vt:lpstr>
      <vt:lpstr>センター管理!Print_Titles</vt:lpstr>
      <vt:lpstr>一般募金!Print_Titles</vt:lpstr>
      <vt:lpstr>基金!Print_Titles</vt:lpstr>
      <vt:lpstr>居宅!Print_Titles</vt:lpstr>
      <vt:lpstr>合算!Print_Titles</vt:lpstr>
      <vt:lpstr>歳末募金!Print_Titles</vt:lpstr>
      <vt:lpstr>作業所!Print_Titles</vt:lpstr>
      <vt:lpstr>'市受託(公益)'!Print_Titles</vt:lpstr>
      <vt:lpstr>善銀!Print_Titles</vt:lpstr>
      <vt:lpstr>相談!Print_Titles</vt:lpstr>
      <vt:lpstr>地域!Print_Titles</vt:lpstr>
      <vt:lpstr>法人!Print_Titles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ふとし</dc:creator>
  <cp:lastModifiedBy>00055</cp:lastModifiedBy>
  <cp:lastPrinted>2019-02-28T02:07:02Z</cp:lastPrinted>
  <dcterms:created xsi:type="dcterms:W3CDTF">2008-03-04T04:16:03Z</dcterms:created>
  <dcterms:modified xsi:type="dcterms:W3CDTF">2019-04-04T23:58:55Z</dcterms:modified>
</cp:coreProperties>
</file>